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5.xml" ContentType="application/vnd.ms-excel.controlproperties+xml"/>
  <Override PartName="/xl/drawings/drawing6.xml" ContentType="application/vnd.openxmlformats-officedocument.drawing+xml"/>
  <Override PartName="/xl/ctrlProps/ctrlProp6.xml" ContentType="application/vnd.ms-excel.controlproperties+xml"/>
  <Override PartName="/xl/drawings/drawing7.xml" ContentType="application/vnd.openxmlformats-officedocument.drawing+xml"/>
  <Override PartName="/xl/ctrlProps/ctrlProp7.xml" ContentType="application/vnd.ms-excel.controlproperties+xml"/>
  <Override PartName="/xl/ctrlProps/ctrlProp8.xml" ContentType="application/vnd.ms-excel.controlproperties+xml"/>
  <Override PartName="/xl/drawings/drawing8.xml" ContentType="application/vnd.openxmlformats-officedocument.drawing+xml"/>
  <Override PartName="/xl/ctrlProps/ctrlProp9.xml" ContentType="application/vnd.ms-excel.controlproperties+xml"/>
  <Override PartName="/xl/ctrlProps/ctrlProp10.xml" ContentType="application/vnd.ms-excel.controlproperties+xml"/>
  <Override PartName="/xl/drawings/drawing9.xml" ContentType="application/vnd.openxmlformats-officedocument.drawing+xml"/>
  <Override PartName="/xl/ctrlProps/ctrlProp11.xml" ContentType="application/vnd.ms-excel.controlproperties+xml"/>
  <Override PartName="/xl/ctrlProps/ctrlProp12.xml" ContentType="application/vnd.ms-excel.controlproperties+xml"/>
  <Override PartName="/xl/drawings/drawing10.xml" ContentType="application/vnd.openxmlformats-officedocument.drawing+xml"/>
  <Override PartName="/xl/ctrlProps/ctrlProp13.xml" ContentType="application/vnd.ms-excel.controlproperties+xml"/>
  <Override PartName="/xl/ctrlProps/ctrlProp14.xml" ContentType="application/vnd.ms-excel.controlproperties+xml"/>
  <Override PartName="/xl/drawings/drawing11.xml" ContentType="application/vnd.openxmlformats-officedocument.drawing+xml"/>
  <Override PartName="/xl/ctrlProps/ctrlProp15.xml" ContentType="application/vnd.ms-excel.controlproperties+xml"/>
  <Override PartName="/xl/ctrlProps/ctrlProp1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d.docs.live.net/ee2218f6e59efdce/"/>
    </mc:Choice>
  </mc:AlternateContent>
  <xr:revisionPtr revIDLastSave="0" documentId="8_{7B1BA2E5-268A-418D-96E3-35AC0F527DDB}" xr6:coauthVersionLast="47" xr6:coauthVersionMax="47" xr10:uidLastSave="{00000000-0000-0000-0000-000000000000}"/>
  <bookViews>
    <workbookView xWindow="-120" yWindow="-120" windowWidth="29040" windowHeight="15720" tabRatio="789" activeTab="2" xr2:uid="{5A620DBE-1C8F-4C2B-B32D-9C8BEAF23448}"/>
  </bookViews>
  <sheets>
    <sheet name="理論在庫" sheetId="60" r:id="rId1"/>
    <sheet name="所用データ①" sheetId="54" r:id="rId2"/>
    <sheet name="発注データ" sheetId="75" r:id="rId3"/>
    <sheet name="在庫状況" sheetId="62" r:id="rId4"/>
    <sheet name="本社発注表" sheetId="73" r:id="rId5"/>
    <sheet name="納入部品一覧" sheetId="72" r:id="rId6"/>
    <sheet name="注文データ " sheetId="56" r:id="rId7"/>
    <sheet name="所用データ②" sheetId="57" r:id="rId8"/>
    <sheet name="所用データ③" sheetId="58" r:id="rId9"/>
    <sheet name="所用データ④" sheetId="59" r:id="rId10"/>
    <sheet name="所用データ⑤" sheetId="63" r:id="rId11"/>
    <sheet name="所用データ⑥" sheetId="64" r:id="rId12"/>
    <sheet name="部品コード" sheetId="74" r:id="rId13"/>
  </sheets>
  <externalReferences>
    <externalReference r:id="rId14"/>
  </externalReferences>
  <definedNames>
    <definedName name="_xlnm._FilterDatabase" localSheetId="3" hidden="1">在庫状況!$A$6:$AT$129</definedName>
    <definedName name="_xlnm._FilterDatabase" localSheetId="1" hidden="1">所用データ①!$A$2:$J$2</definedName>
    <definedName name="_xlnm._FilterDatabase" localSheetId="7" hidden="1">所用データ②!$A$2:$G$2</definedName>
    <definedName name="_xlnm._FilterDatabase" localSheetId="8" hidden="1">所用データ③!$A$2:$G$2</definedName>
    <definedName name="_xlnm._FilterDatabase" localSheetId="9" hidden="1">所用データ④!$A$2:$G$1001</definedName>
    <definedName name="_xlnm._FilterDatabase" localSheetId="10" hidden="1">所用データ⑤!$A$2:$G$1001</definedName>
    <definedName name="_xlnm._FilterDatabase" localSheetId="11" hidden="1">所用データ⑥!$A$2:$G$2</definedName>
    <definedName name="_xlnm._FilterDatabase" localSheetId="6" hidden="1">'注文データ '!$A$1:$K$987</definedName>
    <definedName name="_xlnm._FilterDatabase" localSheetId="5" hidden="1">納入部品一覧!$B$4:$H$669</definedName>
    <definedName name="_xlnm._FilterDatabase" localSheetId="12" hidden="1">部品コード!$A$2:$H$130</definedName>
    <definedName name="_xlnm._FilterDatabase" localSheetId="4" hidden="1">本社発注表!$A$7:$P$75</definedName>
    <definedName name="_xlnm._FilterDatabase" localSheetId="0" hidden="1">理論在庫!$A$5:$AQ$6</definedName>
    <definedName name="_xlnm.Print_Area" localSheetId="3">在庫状況!$B$1:$AR$129</definedName>
    <definedName name="_xlnm.Print_Area" localSheetId="12">部品コード!$A$2:$A$120</definedName>
    <definedName name="_xlnm.Print_Area" localSheetId="4">本社発注表!$A$1:$Q$90</definedName>
    <definedName name="_xlnm.Print_Area" localSheetId="0">理論在庫!$A$1:$AQ$627</definedName>
    <definedName name="_xlnm.Print_Titles" localSheetId="3">在庫状況!$1:$6</definedName>
    <definedName name="_xlnm.Print_Titles" localSheetId="5">納入部品一覧!$1:$4</definedName>
    <definedName name="_xlnm.Print_Titles" localSheetId="4">本社発注表!$1:$5</definedName>
    <definedName name="_xlnm.Print_Titles" localSheetId="0">理論在庫!$1:$5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60" l="1"/>
  <c r="S83" i="73"/>
  <c r="AH83" i="73" s="1"/>
  <c r="T83" i="73"/>
  <c r="U83" i="73"/>
  <c r="V83" i="73"/>
  <c r="S84" i="73"/>
  <c r="T84" i="73"/>
  <c r="U84" i="73"/>
  <c r="V84" i="73"/>
  <c r="AH84" i="73"/>
  <c r="S85" i="73"/>
  <c r="T85" i="73"/>
  <c r="U85" i="73"/>
  <c r="V85" i="73"/>
  <c r="AH85" i="73"/>
  <c r="R83" i="73"/>
  <c r="R84" i="73"/>
  <c r="Q83" i="73"/>
  <c r="Q84" i="73"/>
  <c r="AM581" i="60" l="1"/>
  <c r="AK579" i="60"/>
  <c r="AM579" i="60" s="1"/>
  <c r="AM572" i="60"/>
  <c r="AK570" i="60"/>
  <c r="AM570" i="60" s="1"/>
  <c r="AP122" i="62"/>
  <c r="AP121" i="62"/>
  <c r="U65" i="72"/>
  <c r="U66" i="72"/>
  <c r="U67" i="72"/>
  <c r="U68" i="72"/>
  <c r="U55" i="72"/>
  <c r="U56" i="72"/>
  <c r="U57" i="72"/>
  <c r="U58" i="72"/>
  <c r="U59" i="72"/>
  <c r="U60" i="72"/>
  <c r="U61" i="72"/>
  <c r="U62" i="72"/>
  <c r="U63" i="72"/>
  <c r="U64" i="72"/>
  <c r="U51" i="72"/>
  <c r="U52" i="72"/>
  <c r="U53" i="72"/>
  <c r="U54" i="72"/>
  <c r="U42" i="72"/>
  <c r="U43" i="72"/>
  <c r="U44" i="72"/>
  <c r="U45" i="72"/>
  <c r="U46" i="72"/>
  <c r="U47" i="72"/>
  <c r="U48" i="72"/>
  <c r="U49" i="72"/>
  <c r="U50" i="72"/>
  <c r="U35" i="72"/>
  <c r="U36" i="72"/>
  <c r="U37" i="72"/>
  <c r="U38" i="72"/>
  <c r="U39" i="72"/>
  <c r="U40" i="72"/>
  <c r="U41" i="72"/>
  <c r="U31" i="72"/>
  <c r="U32" i="72"/>
  <c r="U33" i="72"/>
  <c r="U34" i="72"/>
  <c r="U24" i="72"/>
  <c r="U25" i="72"/>
  <c r="U26" i="72"/>
  <c r="U27" i="72"/>
  <c r="U28" i="72"/>
  <c r="U29" i="72"/>
  <c r="U30" i="72"/>
  <c r="U23" i="72"/>
  <c r="U19" i="72"/>
  <c r="U20" i="72"/>
  <c r="U21" i="72"/>
  <c r="U22" i="72"/>
  <c r="AM230" i="60" l="1"/>
  <c r="AK228" i="60"/>
  <c r="AM228" i="60" s="1"/>
  <c r="AM221" i="60"/>
  <c r="AK219" i="60"/>
  <c r="AM219" i="60" s="1"/>
  <c r="G4" i="64"/>
  <c r="G5" i="64"/>
  <c r="G6" i="64"/>
  <c r="G7" i="64"/>
  <c r="G8" i="64"/>
  <c r="G9" i="64"/>
  <c r="G10" i="64"/>
  <c r="G11" i="64"/>
  <c r="G12" i="64"/>
  <c r="G13" i="64"/>
  <c r="G14" i="64"/>
  <c r="G15" i="64"/>
  <c r="G16" i="64"/>
  <c r="G17" i="64"/>
  <c r="G18" i="64"/>
  <c r="G19" i="64"/>
  <c r="G20" i="64"/>
  <c r="G21" i="64"/>
  <c r="G22" i="64"/>
  <c r="G23" i="64"/>
  <c r="G24" i="64"/>
  <c r="G25" i="64"/>
  <c r="G26" i="64"/>
  <c r="G27" i="64"/>
  <c r="G28" i="64"/>
  <c r="G29" i="64"/>
  <c r="G30" i="64"/>
  <c r="G31" i="64"/>
  <c r="G32" i="64"/>
  <c r="G33" i="64"/>
  <c r="G34" i="64"/>
  <c r="G35" i="64"/>
  <c r="G36" i="64"/>
  <c r="G37" i="64"/>
  <c r="G38" i="64"/>
  <c r="G39" i="64"/>
  <c r="G40" i="64"/>
  <c r="G41" i="64"/>
  <c r="G42" i="64"/>
  <c r="G43" i="64"/>
  <c r="G44" i="64"/>
  <c r="G45" i="64"/>
  <c r="G46" i="64"/>
  <c r="G47" i="64"/>
  <c r="G48" i="64"/>
  <c r="G49" i="64"/>
  <c r="G50" i="64"/>
  <c r="G51" i="64"/>
  <c r="G52" i="64"/>
  <c r="G53" i="64"/>
  <c r="G54" i="64"/>
  <c r="G55" i="64"/>
  <c r="G56" i="64"/>
  <c r="G57" i="64"/>
  <c r="G58" i="64"/>
  <c r="G59" i="64"/>
  <c r="G60" i="64"/>
  <c r="G61" i="64"/>
  <c r="G62" i="64"/>
  <c r="G63" i="64"/>
  <c r="G64" i="64"/>
  <c r="G65" i="64"/>
  <c r="G66" i="64"/>
  <c r="G67" i="64"/>
  <c r="G68" i="64"/>
  <c r="G69" i="64"/>
  <c r="G70" i="64"/>
  <c r="G71" i="64"/>
  <c r="G72" i="64"/>
  <c r="G73" i="64"/>
  <c r="G74" i="64"/>
  <c r="G75" i="64"/>
  <c r="G76" i="64"/>
  <c r="G77" i="64"/>
  <c r="G78" i="64"/>
  <c r="G79" i="64"/>
  <c r="G80" i="64"/>
  <c r="G81" i="64"/>
  <c r="G82" i="64"/>
  <c r="G83" i="64"/>
  <c r="G84" i="64"/>
  <c r="G85" i="64"/>
  <c r="G86" i="64"/>
  <c r="G87" i="64"/>
  <c r="G88" i="64"/>
  <c r="G89" i="64"/>
  <c r="G90" i="64"/>
  <c r="G91" i="64"/>
  <c r="G92" i="64"/>
  <c r="G93" i="64"/>
  <c r="G94" i="64"/>
  <c r="G95" i="64"/>
  <c r="G96" i="64"/>
  <c r="G97" i="64"/>
  <c r="G98" i="64"/>
  <c r="G99" i="64"/>
  <c r="G100" i="64"/>
  <c r="G101" i="64"/>
  <c r="G102" i="64"/>
  <c r="G103" i="64"/>
  <c r="G104" i="64"/>
  <c r="G105" i="64"/>
  <c r="G106" i="64"/>
  <c r="G107" i="64"/>
  <c r="G108" i="64"/>
  <c r="G109" i="64"/>
  <c r="G110" i="64"/>
  <c r="G111" i="64"/>
  <c r="G112" i="64"/>
  <c r="G113" i="64"/>
  <c r="G114" i="64"/>
  <c r="G115" i="64"/>
  <c r="G116" i="64"/>
  <c r="G117" i="64"/>
  <c r="G118" i="64"/>
  <c r="G119" i="64"/>
  <c r="G120" i="64"/>
  <c r="G121" i="64"/>
  <c r="G122" i="64"/>
  <c r="G123" i="64"/>
  <c r="G124" i="64"/>
  <c r="G125" i="64"/>
  <c r="G126" i="64"/>
  <c r="G127" i="64"/>
  <c r="G128" i="64"/>
  <c r="G129" i="64"/>
  <c r="G130" i="64"/>
  <c r="G131" i="64"/>
  <c r="G132" i="64"/>
  <c r="G133" i="64"/>
  <c r="G134" i="64"/>
  <c r="G135" i="64"/>
  <c r="G136" i="64"/>
  <c r="G137" i="64"/>
  <c r="G138" i="64"/>
  <c r="G139" i="64"/>
  <c r="G140" i="64"/>
  <c r="G141" i="64"/>
  <c r="G142" i="64"/>
  <c r="G143" i="64"/>
  <c r="G144" i="64"/>
  <c r="G145" i="64"/>
  <c r="G146" i="64"/>
  <c r="G147" i="64"/>
  <c r="G148" i="64"/>
  <c r="G149" i="64"/>
  <c r="G150" i="64"/>
  <c r="G151" i="64"/>
  <c r="G152" i="64"/>
  <c r="G153" i="64"/>
  <c r="G154" i="64"/>
  <c r="G155" i="64"/>
  <c r="G156" i="64"/>
  <c r="G157" i="64"/>
  <c r="G158" i="64"/>
  <c r="G159" i="64"/>
  <c r="G160" i="64"/>
  <c r="G161" i="64"/>
  <c r="G162" i="64"/>
  <c r="G163" i="64"/>
  <c r="G164" i="64"/>
  <c r="G165" i="64"/>
  <c r="G166" i="64"/>
  <c r="G167" i="64"/>
  <c r="G168" i="64"/>
  <c r="G169" i="64"/>
  <c r="G170" i="64"/>
  <c r="G171" i="64"/>
  <c r="G172" i="64"/>
  <c r="G173" i="64"/>
  <c r="G174" i="64"/>
  <c r="G175" i="64"/>
  <c r="G176" i="64"/>
  <c r="G177" i="64"/>
  <c r="G178" i="64"/>
  <c r="G179" i="64"/>
  <c r="G180" i="64"/>
  <c r="G181" i="64"/>
  <c r="G182" i="64"/>
  <c r="G183" i="64"/>
  <c r="G184" i="64"/>
  <c r="G185" i="64"/>
  <c r="G186" i="64"/>
  <c r="G187" i="64"/>
  <c r="G188" i="64"/>
  <c r="G189" i="64"/>
  <c r="G190" i="64"/>
  <c r="G191" i="64"/>
  <c r="G192" i="64"/>
  <c r="G193" i="64"/>
  <c r="G194" i="64"/>
  <c r="G195" i="64"/>
  <c r="G196" i="64"/>
  <c r="G197" i="64"/>
  <c r="G198" i="64"/>
  <c r="G199" i="64"/>
  <c r="G200" i="64"/>
  <c r="G201" i="64"/>
  <c r="G202" i="64"/>
  <c r="G203" i="64"/>
  <c r="G204" i="64"/>
  <c r="G205" i="64"/>
  <c r="G206" i="64"/>
  <c r="G207" i="64"/>
  <c r="G208" i="64"/>
  <c r="G209" i="64"/>
  <c r="G210" i="64"/>
  <c r="G211" i="64"/>
  <c r="G212" i="64"/>
  <c r="G213" i="64"/>
  <c r="G214" i="64"/>
  <c r="G215" i="64"/>
  <c r="G216" i="64"/>
  <c r="G217" i="64"/>
  <c r="G218" i="64"/>
  <c r="G219" i="64"/>
  <c r="G220" i="64"/>
  <c r="G221" i="64"/>
  <c r="G222" i="64"/>
  <c r="G223" i="64"/>
  <c r="G224" i="64"/>
  <c r="G225" i="64"/>
  <c r="G226" i="64"/>
  <c r="G227" i="64"/>
  <c r="G228" i="64"/>
  <c r="G229" i="64"/>
  <c r="G230" i="64"/>
  <c r="G231" i="64"/>
  <c r="G232" i="64"/>
  <c r="G233" i="64"/>
  <c r="G234" i="64"/>
  <c r="G235" i="64"/>
  <c r="G236" i="64"/>
  <c r="G237" i="64"/>
  <c r="G238" i="64"/>
  <c r="G239" i="64"/>
  <c r="G240" i="64"/>
  <c r="G241" i="64"/>
  <c r="G242" i="64"/>
  <c r="G243" i="64"/>
  <c r="G244" i="64"/>
  <c r="G245" i="64"/>
  <c r="G246" i="64"/>
  <c r="G247" i="64"/>
  <c r="G248" i="64"/>
  <c r="G249" i="64"/>
  <c r="G250" i="64"/>
  <c r="G251" i="64"/>
  <c r="G252" i="64"/>
  <c r="G253" i="64"/>
  <c r="G254" i="64"/>
  <c r="G255" i="64"/>
  <c r="G256" i="64"/>
  <c r="G257" i="64"/>
  <c r="G258" i="64"/>
  <c r="G259" i="64"/>
  <c r="G260" i="64"/>
  <c r="G261" i="64"/>
  <c r="G262" i="64"/>
  <c r="G263" i="64"/>
  <c r="G264" i="64"/>
  <c r="G265" i="64"/>
  <c r="G266" i="64"/>
  <c r="G267" i="64"/>
  <c r="G268" i="64"/>
  <c r="G269" i="64"/>
  <c r="G270" i="64"/>
  <c r="G271" i="64"/>
  <c r="G272" i="64"/>
  <c r="G273" i="64"/>
  <c r="G274" i="64"/>
  <c r="G275" i="64"/>
  <c r="G276" i="64"/>
  <c r="G277" i="64"/>
  <c r="G278" i="64"/>
  <c r="G279" i="64"/>
  <c r="G280" i="64"/>
  <c r="G281" i="64"/>
  <c r="G282" i="64"/>
  <c r="G283" i="64"/>
  <c r="G284" i="64"/>
  <c r="G285" i="64"/>
  <c r="G286" i="64"/>
  <c r="G287" i="64"/>
  <c r="G288" i="64"/>
  <c r="G289" i="64"/>
  <c r="G290" i="64"/>
  <c r="G291" i="64"/>
  <c r="G292" i="64"/>
  <c r="G293" i="64"/>
  <c r="G294" i="64"/>
  <c r="G295" i="64"/>
  <c r="G296" i="64"/>
  <c r="G297" i="64"/>
  <c r="G298" i="64"/>
  <c r="G299" i="64"/>
  <c r="G300" i="64"/>
  <c r="G301" i="64"/>
  <c r="G302" i="64"/>
  <c r="G303" i="64"/>
  <c r="G304" i="64"/>
  <c r="G305" i="64"/>
  <c r="G306" i="64"/>
  <c r="G307" i="64"/>
  <c r="G308" i="64"/>
  <c r="G309" i="64"/>
  <c r="G310" i="64"/>
  <c r="G311" i="64"/>
  <c r="G312" i="64"/>
  <c r="G313" i="64"/>
  <c r="G314" i="64"/>
  <c r="G315" i="64"/>
  <c r="G316" i="64"/>
  <c r="G317" i="64"/>
  <c r="G318" i="64"/>
  <c r="G319" i="64"/>
  <c r="G320" i="64"/>
  <c r="G321" i="64"/>
  <c r="G322" i="64"/>
  <c r="G323" i="64"/>
  <c r="G324" i="64"/>
  <c r="G325" i="64"/>
  <c r="G326" i="64"/>
  <c r="G327" i="64"/>
  <c r="G328" i="64"/>
  <c r="G329" i="64"/>
  <c r="G330" i="64"/>
  <c r="G331" i="64"/>
  <c r="G332" i="64"/>
  <c r="G333" i="64"/>
  <c r="G334" i="64"/>
  <c r="G335" i="64"/>
  <c r="G336" i="64"/>
  <c r="G337" i="64"/>
  <c r="G338" i="64"/>
  <c r="G339" i="64"/>
  <c r="G340" i="64"/>
  <c r="G341" i="64"/>
  <c r="G342" i="64"/>
  <c r="G343" i="64"/>
  <c r="G344" i="64"/>
  <c r="G345" i="64"/>
  <c r="G346" i="64"/>
  <c r="G347" i="64"/>
  <c r="G348" i="64"/>
  <c r="G349" i="64"/>
  <c r="G350" i="64"/>
  <c r="G351" i="64"/>
  <c r="G352" i="64"/>
  <c r="G353" i="64"/>
  <c r="G354" i="64"/>
  <c r="G355" i="64"/>
  <c r="G356" i="64"/>
  <c r="G357" i="64"/>
  <c r="G358" i="64"/>
  <c r="G359" i="64"/>
  <c r="G360" i="64"/>
  <c r="G361" i="64"/>
  <c r="G362" i="64"/>
  <c r="G363" i="64"/>
  <c r="G364" i="64"/>
  <c r="G365" i="64"/>
  <c r="G366" i="64"/>
  <c r="G367" i="64"/>
  <c r="G368" i="64"/>
  <c r="G369" i="64"/>
  <c r="G370" i="64"/>
  <c r="G371" i="64"/>
  <c r="G372" i="64"/>
  <c r="G373" i="64"/>
  <c r="G374" i="64"/>
  <c r="G375" i="64"/>
  <c r="G376" i="64"/>
  <c r="G377" i="64"/>
  <c r="G378" i="64"/>
  <c r="G379" i="64"/>
  <c r="G380" i="64"/>
  <c r="G381" i="64"/>
  <c r="G382" i="64"/>
  <c r="G383" i="64"/>
  <c r="G384" i="64"/>
  <c r="G385" i="64"/>
  <c r="G386" i="64"/>
  <c r="G387" i="64"/>
  <c r="G388" i="64"/>
  <c r="G389" i="64"/>
  <c r="G390" i="64"/>
  <c r="G391" i="64"/>
  <c r="G392" i="64"/>
  <c r="G393" i="64"/>
  <c r="G394" i="64"/>
  <c r="G395" i="64"/>
  <c r="G396" i="64"/>
  <c r="G397" i="64"/>
  <c r="G398" i="64"/>
  <c r="G399" i="64"/>
  <c r="G400" i="64"/>
  <c r="G401" i="64"/>
  <c r="G402" i="64"/>
  <c r="G403" i="64"/>
  <c r="G404" i="64"/>
  <c r="G405" i="64"/>
  <c r="G406" i="64"/>
  <c r="G407" i="64"/>
  <c r="G408" i="64"/>
  <c r="G409" i="64"/>
  <c r="G410" i="64"/>
  <c r="G411" i="64"/>
  <c r="G412" i="64"/>
  <c r="G413" i="64"/>
  <c r="G414" i="64"/>
  <c r="G415" i="64"/>
  <c r="G416" i="64"/>
  <c r="G417" i="64"/>
  <c r="G418" i="64"/>
  <c r="G419" i="64"/>
  <c r="G420" i="64"/>
  <c r="G421" i="64"/>
  <c r="G422" i="64"/>
  <c r="G423" i="64"/>
  <c r="G424" i="64"/>
  <c r="G425" i="64"/>
  <c r="G426" i="64"/>
  <c r="G427" i="64"/>
  <c r="G428" i="64"/>
  <c r="G429" i="64"/>
  <c r="G430" i="64"/>
  <c r="G431" i="64"/>
  <c r="G432" i="64"/>
  <c r="G433" i="64"/>
  <c r="G434" i="64"/>
  <c r="G435" i="64"/>
  <c r="G436" i="64"/>
  <c r="G437" i="64"/>
  <c r="G438" i="64"/>
  <c r="G439" i="64"/>
  <c r="G440" i="64"/>
  <c r="G441" i="64"/>
  <c r="G442" i="64"/>
  <c r="G443" i="64"/>
  <c r="G444" i="64"/>
  <c r="G445" i="64"/>
  <c r="G446" i="64"/>
  <c r="G447" i="64"/>
  <c r="G448" i="64"/>
  <c r="G449" i="64"/>
  <c r="G450" i="64"/>
  <c r="G451" i="64"/>
  <c r="G452" i="64"/>
  <c r="G453" i="64"/>
  <c r="G454" i="64"/>
  <c r="G455" i="64"/>
  <c r="G456" i="64"/>
  <c r="G457" i="64"/>
  <c r="G458" i="64"/>
  <c r="G459" i="64"/>
  <c r="G460" i="64"/>
  <c r="G461" i="64"/>
  <c r="G462" i="64"/>
  <c r="G463" i="64"/>
  <c r="G464" i="64"/>
  <c r="G465" i="64"/>
  <c r="G466" i="64"/>
  <c r="G467" i="64"/>
  <c r="G468" i="64"/>
  <c r="G469" i="64"/>
  <c r="G470" i="64"/>
  <c r="G471" i="64"/>
  <c r="G472" i="64"/>
  <c r="G473" i="64"/>
  <c r="G474" i="64"/>
  <c r="G475" i="64"/>
  <c r="G476" i="64"/>
  <c r="G477" i="64"/>
  <c r="G478" i="64"/>
  <c r="G479" i="64"/>
  <c r="G480" i="64"/>
  <c r="G481" i="64"/>
  <c r="G482" i="64"/>
  <c r="G483" i="64"/>
  <c r="G484" i="64"/>
  <c r="G485" i="64"/>
  <c r="G486" i="64"/>
  <c r="G487" i="64"/>
  <c r="G488" i="64"/>
  <c r="G489" i="64"/>
  <c r="G490" i="64"/>
  <c r="G491" i="64"/>
  <c r="G492" i="64"/>
  <c r="G493" i="64"/>
  <c r="G494" i="64"/>
  <c r="G495" i="64"/>
  <c r="G496" i="64"/>
  <c r="G497" i="64"/>
  <c r="G498" i="64"/>
  <c r="G499" i="64"/>
  <c r="G500" i="64"/>
  <c r="G501" i="64"/>
  <c r="G502" i="64"/>
  <c r="G503" i="64"/>
  <c r="G504" i="64"/>
  <c r="G505" i="64"/>
  <c r="G506" i="64"/>
  <c r="G507" i="64"/>
  <c r="G508" i="64"/>
  <c r="G509" i="64"/>
  <c r="G510" i="64"/>
  <c r="G511" i="64"/>
  <c r="G512" i="64"/>
  <c r="G513" i="64"/>
  <c r="G514" i="64"/>
  <c r="G515" i="64"/>
  <c r="G516" i="64"/>
  <c r="G517" i="64"/>
  <c r="G518" i="64"/>
  <c r="G519" i="64"/>
  <c r="G520" i="64"/>
  <c r="G521" i="64"/>
  <c r="G522" i="64"/>
  <c r="G523" i="64"/>
  <c r="G524" i="64"/>
  <c r="G525" i="64"/>
  <c r="G526" i="64"/>
  <c r="G527" i="64"/>
  <c r="G528" i="64"/>
  <c r="G529" i="64"/>
  <c r="G530" i="64"/>
  <c r="G531" i="64"/>
  <c r="G532" i="64"/>
  <c r="G533" i="64"/>
  <c r="G534" i="64"/>
  <c r="G535" i="64"/>
  <c r="G536" i="64"/>
  <c r="G537" i="64"/>
  <c r="G538" i="64"/>
  <c r="G539" i="64"/>
  <c r="G540" i="64"/>
  <c r="G541" i="64"/>
  <c r="G542" i="64"/>
  <c r="G543" i="64"/>
  <c r="G544" i="64"/>
  <c r="G545" i="64"/>
  <c r="G546" i="64"/>
  <c r="G547" i="64"/>
  <c r="G548" i="64"/>
  <c r="G549" i="64"/>
  <c r="G550" i="64"/>
  <c r="G551" i="64"/>
  <c r="G552" i="64"/>
  <c r="G553" i="64"/>
  <c r="G554" i="64"/>
  <c r="G555" i="64"/>
  <c r="G556" i="64"/>
  <c r="G557" i="64"/>
  <c r="G558" i="64"/>
  <c r="G559" i="64"/>
  <c r="G560" i="64"/>
  <c r="G561" i="64"/>
  <c r="G562" i="64"/>
  <c r="G563" i="64"/>
  <c r="G564" i="64"/>
  <c r="G565" i="64"/>
  <c r="G566" i="64"/>
  <c r="G567" i="64"/>
  <c r="G568" i="64"/>
  <c r="G569" i="64"/>
  <c r="G570" i="64"/>
  <c r="G571" i="64"/>
  <c r="G572" i="64"/>
  <c r="G573" i="64"/>
  <c r="G574" i="64"/>
  <c r="G575" i="64"/>
  <c r="G576" i="64"/>
  <c r="G577" i="64"/>
  <c r="G578" i="64"/>
  <c r="G579" i="64"/>
  <c r="G580" i="64"/>
  <c r="G581" i="64"/>
  <c r="G582" i="64"/>
  <c r="G583" i="64"/>
  <c r="G584" i="64"/>
  <c r="G585" i="64"/>
  <c r="G586" i="64"/>
  <c r="G587" i="64"/>
  <c r="G588" i="64"/>
  <c r="G589" i="64"/>
  <c r="G590" i="64"/>
  <c r="G591" i="64"/>
  <c r="G592" i="64"/>
  <c r="G593" i="64"/>
  <c r="G594" i="64"/>
  <c r="G595" i="64"/>
  <c r="G596" i="64"/>
  <c r="G597" i="64"/>
  <c r="G598" i="64"/>
  <c r="G599" i="64"/>
  <c r="G600" i="64"/>
  <c r="G601" i="64"/>
  <c r="G602" i="64"/>
  <c r="G603" i="64"/>
  <c r="G604" i="64"/>
  <c r="G605" i="64"/>
  <c r="G606" i="64"/>
  <c r="G607" i="64"/>
  <c r="G608" i="64"/>
  <c r="G609" i="64"/>
  <c r="G610" i="64"/>
  <c r="G611" i="64"/>
  <c r="G612" i="64"/>
  <c r="G613" i="64"/>
  <c r="G614" i="64"/>
  <c r="G615" i="64"/>
  <c r="G616" i="64"/>
  <c r="G617" i="64"/>
  <c r="G618" i="64"/>
  <c r="G619" i="64"/>
  <c r="G620" i="64"/>
  <c r="G621" i="64"/>
  <c r="G622" i="64"/>
  <c r="G623" i="64"/>
  <c r="G624" i="64"/>
  <c r="G625" i="64"/>
  <c r="G626" i="64"/>
  <c r="G627" i="64"/>
  <c r="G628" i="64"/>
  <c r="G629" i="64"/>
  <c r="G630" i="64"/>
  <c r="G631" i="64"/>
  <c r="G632" i="64"/>
  <c r="G633" i="64"/>
  <c r="G634" i="64"/>
  <c r="G635" i="64"/>
  <c r="G636" i="64"/>
  <c r="G637" i="64"/>
  <c r="G638" i="64"/>
  <c r="G639" i="64"/>
  <c r="G640" i="64"/>
  <c r="G641" i="64"/>
  <c r="G642" i="64"/>
  <c r="G643" i="64"/>
  <c r="G644" i="64"/>
  <c r="G645" i="64"/>
  <c r="G646" i="64"/>
  <c r="G647" i="64"/>
  <c r="G648" i="64"/>
  <c r="G649" i="64"/>
  <c r="G650" i="64"/>
  <c r="G651" i="64"/>
  <c r="G652" i="64"/>
  <c r="G653" i="64"/>
  <c r="G654" i="64"/>
  <c r="G655" i="64"/>
  <c r="G656" i="64"/>
  <c r="G657" i="64"/>
  <c r="G658" i="64"/>
  <c r="G659" i="64"/>
  <c r="G660" i="64"/>
  <c r="G661" i="64"/>
  <c r="G662" i="64"/>
  <c r="G663" i="64"/>
  <c r="G664" i="64"/>
  <c r="G665" i="64"/>
  <c r="G666" i="64"/>
  <c r="G667" i="64"/>
  <c r="G668" i="64"/>
  <c r="G669" i="64"/>
  <c r="G670" i="64"/>
  <c r="G671" i="64"/>
  <c r="G672" i="64"/>
  <c r="G673" i="64"/>
  <c r="G674" i="64"/>
  <c r="G675" i="64"/>
  <c r="G676" i="64"/>
  <c r="G677" i="64"/>
  <c r="G678" i="64"/>
  <c r="G679" i="64"/>
  <c r="G680" i="64"/>
  <c r="G681" i="64"/>
  <c r="G682" i="64"/>
  <c r="G683" i="64"/>
  <c r="G684" i="64"/>
  <c r="G685" i="64"/>
  <c r="G686" i="64"/>
  <c r="G687" i="64"/>
  <c r="G688" i="64"/>
  <c r="G689" i="64"/>
  <c r="G690" i="64"/>
  <c r="G691" i="64"/>
  <c r="G692" i="64"/>
  <c r="G693" i="64"/>
  <c r="G694" i="64"/>
  <c r="G695" i="64"/>
  <c r="G696" i="64"/>
  <c r="G697" i="64"/>
  <c r="G698" i="64"/>
  <c r="G699" i="64"/>
  <c r="G700" i="64"/>
  <c r="G701" i="64"/>
  <c r="G702" i="64"/>
  <c r="G703" i="64"/>
  <c r="G704" i="64"/>
  <c r="G705" i="64"/>
  <c r="G706" i="64"/>
  <c r="G707" i="64"/>
  <c r="G708" i="64"/>
  <c r="G709" i="64"/>
  <c r="G710" i="64"/>
  <c r="G711" i="64"/>
  <c r="G712" i="64"/>
  <c r="G713" i="64"/>
  <c r="G714" i="64"/>
  <c r="G715" i="64"/>
  <c r="G716" i="64"/>
  <c r="G717" i="64"/>
  <c r="G718" i="64"/>
  <c r="G719" i="64"/>
  <c r="G720" i="64"/>
  <c r="G721" i="64"/>
  <c r="G722" i="64"/>
  <c r="G723" i="64"/>
  <c r="G724" i="64"/>
  <c r="G725" i="64"/>
  <c r="G726" i="64"/>
  <c r="G727" i="64"/>
  <c r="G728" i="64"/>
  <c r="G729" i="64"/>
  <c r="G730" i="64"/>
  <c r="G731" i="64"/>
  <c r="G732" i="64"/>
  <c r="G733" i="64"/>
  <c r="G734" i="64"/>
  <c r="G735" i="64"/>
  <c r="G736" i="64"/>
  <c r="G737" i="64"/>
  <c r="G738" i="64"/>
  <c r="G739" i="64"/>
  <c r="G740" i="64"/>
  <c r="G741" i="64"/>
  <c r="G742" i="64"/>
  <c r="G743" i="64"/>
  <c r="G744" i="64"/>
  <c r="G745" i="64"/>
  <c r="G746" i="64"/>
  <c r="G747" i="64"/>
  <c r="G748" i="64"/>
  <c r="G749" i="64"/>
  <c r="G750" i="64"/>
  <c r="G751" i="64"/>
  <c r="G752" i="64"/>
  <c r="G753" i="64"/>
  <c r="G754" i="64"/>
  <c r="G755" i="64"/>
  <c r="G756" i="64"/>
  <c r="G757" i="64"/>
  <c r="G758" i="64"/>
  <c r="G759" i="64"/>
  <c r="G760" i="64"/>
  <c r="G761" i="64"/>
  <c r="G762" i="64"/>
  <c r="G763" i="64"/>
  <c r="G764" i="64"/>
  <c r="G765" i="64"/>
  <c r="G766" i="64"/>
  <c r="G767" i="64"/>
  <c r="G768" i="64"/>
  <c r="G769" i="64"/>
  <c r="G770" i="64"/>
  <c r="G771" i="64"/>
  <c r="G772" i="64"/>
  <c r="G773" i="64"/>
  <c r="G774" i="64"/>
  <c r="G775" i="64"/>
  <c r="G776" i="64"/>
  <c r="G777" i="64"/>
  <c r="G778" i="64"/>
  <c r="G779" i="64"/>
  <c r="G780" i="64"/>
  <c r="G781" i="64"/>
  <c r="G782" i="64"/>
  <c r="G783" i="64"/>
  <c r="G784" i="64"/>
  <c r="G785" i="64"/>
  <c r="G786" i="64"/>
  <c r="G787" i="64"/>
  <c r="G788" i="64"/>
  <c r="G789" i="64"/>
  <c r="G790" i="64"/>
  <c r="G791" i="64"/>
  <c r="G792" i="64"/>
  <c r="G793" i="64"/>
  <c r="G794" i="64"/>
  <c r="G795" i="64"/>
  <c r="G796" i="64"/>
  <c r="G797" i="64"/>
  <c r="G798" i="64"/>
  <c r="G799" i="64"/>
  <c r="G800" i="64"/>
  <c r="G801" i="64"/>
  <c r="G802" i="64"/>
  <c r="G803" i="64"/>
  <c r="G804" i="64"/>
  <c r="G805" i="64"/>
  <c r="G806" i="64"/>
  <c r="G807" i="64"/>
  <c r="G808" i="64"/>
  <c r="G809" i="64"/>
  <c r="G810" i="64"/>
  <c r="G811" i="64"/>
  <c r="G812" i="64"/>
  <c r="G813" i="64"/>
  <c r="G814" i="64"/>
  <c r="G815" i="64"/>
  <c r="G816" i="64"/>
  <c r="G817" i="64"/>
  <c r="G818" i="64"/>
  <c r="G819" i="64"/>
  <c r="G820" i="64"/>
  <c r="G821" i="64"/>
  <c r="G822" i="64"/>
  <c r="G823" i="64"/>
  <c r="G824" i="64"/>
  <c r="G825" i="64"/>
  <c r="G826" i="64"/>
  <c r="G827" i="64"/>
  <c r="G828" i="64"/>
  <c r="G829" i="64"/>
  <c r="G830" i="64"/>
  <c r="G831" i="64"/>
  <c r="G832" i="64"/>
  <c r="G833" i="64"/>
  <c r="G834" i="64"/>
  <c r="G835" i="64"/>
  <c r="G836" i="64"/>
  <c r="G837" i="64"/>
  <c r="G838" i="64"/>
  <c r="G839" i="64"/>
  <c r="G840" i="64"/>
  <c r="G841" i="64"/>
  <c r="G842" i="64"/>
  <c r="G843" i="64"/>
  <c r="G844" i="64"/>
  <c r="G845" i="64"/>
  <c r="G846" i="64"/>
  <c r="G847" i="64"/>
  <c r="G848" i="64"/>
  <c r="G849" i="64"/>
  <c r="G850" i="64"/>
  <c r="G851" i="64"/>
  <c r="G852" i="64"/>
  <c r="G853" i="64"/>
  <c r="G854" i="64"/>
  <c r="G855" i="64"/>
  <c r="G856" i="64"/>
  <c r="G857" i="64"/>
  <c r="G858" i="64"/>
  <c r="G859" i="64"/>
  <c r="G860" i="64"/>
  <c r="G861" i="64"/>
  <c r="G862" i="64"/>
  <c r="G863" i="64"/>
  <c r="G864" i="64"/>
  <c r="G865" i="64"/>
  <c r="G866" i="64"/>
  <c r="G867" i="64"/>
  <c r="G868" i="64"/>
  <c r="G869" i="64"/>
  <c r="G870" i="64"/>
  <c r="G871" i="64"/>
  <c r="G872" i="64"/>
  <c r="G873" i="64"/>
  <c r="G874" i="64"/>
  <c r="G875" i="64"/>
  <c r="G876" i="64"/>
  <c r="G877" i="64"/>
  <c r="G878" i="64"/>
  <c r="G879" i="64"/>
  <c r="G880" i="64"/>
  <c r="G881" i="64"/>
  <c r="G882" i="64"/>
  <c r="G883" i="64"/>
  <c r="G884" i="64"/>
  <c r="G885" i="64"/>
  <c r="G886" i="64"/>
  <c r="G887" i="64"/>
  <c r="G888" i="64"/>
  <c r="G889" i="64"/>
  <c r="G890" i="64"/>
  <c r="G891" i="64"/>
  <c r="G892" i="64"/>
  <c r="G893" i="64"/>
  <c r="G894" i="64"/>
  <c r="G895" i="64"/>
  <c r="G896" i="64"/>
  <c r="G897" i="64"/>
  <c r="G898" i="64"/>
  <c r="G899" i="64"/>
  <c r="G900" i="64"/>
  <c r="G901" i="64"/>
  <c r="G902" i="64"/>
  <c r="G903" i="64"/>
  <c r="G904" i="64"/>
  <c r="G905" i="64"/>
  <c r="G906" i="64"/>
  <c r="G907" i="64"/>
  <c r="G908" i="64"/>
  <c r="G909" i="64"/>
  <c r="G910" i="64"/>
  <c r="G911" i="64"/>
  <c r="G912" i="64"/>
  <c r="G913" i="64"/>
  <c r="G914" i="64"/>
  <c r="G915" i="64"/>
  <c r="G916" i="64"/>
  <c r="G917" i="64"/>
  <c r="G918" i="64"/>
  <c r="G919" i="64"/>
  <c r="G920" i="64"/>
  <c r="G921" i="64"/>
  <c r="G922" i="64"/>
  <c r="G923" i="64"/>
  <c r="G924" i="64"/>
  <c r="G925" i="64"/>
  <c r="G926" i="64"/>
  <c r="G927" i="64"/>
  <c r="G928" i="64"/>
  <c r="G929" i="64"/>
  <c r="G930" i="64"/>
  <c r="G931" i="64"/>
  <c r="G932" i="64"/>
  <c r="G933" i="64"/>
  <c r="G934" i="64"/>
  <c r="G935" i="64"/>
  <c r="G936" i="64"/>
  <c r="G937" i="64"/>
  <c r="G938" i="64"/>
  <c r="G939" i="64"/>
  <c r="G940" i="64"/>
  <c r="G941" i="64"/>
  <c r="G942" i="64"/>
  <c r="G943" i="64"/>
  <c r="G944" i="64"/>
  <c r="G945" i="64"/>
  <c r="G946" i="64"/>
  <c r="G947" i="64"/>
  <c r="G948" i="64"/>
  <c r="G949" i="64"/>
  <c r="G950" i="64"/>
  <c r="G951" i="64"/>
  <c r="G952" i="64"/>
  <c r="G953" i="64"/>
  <c r="G954" i="64"/>
  <c r="G955" i="64"/>
  <c r="G956" i="64"/>
  <c r="G957" i="64"/>
  <c r="G958" i="64"/>
  <c r="G959" i="64"/>
  <c r="G960" i="64"/>
  <c r="G961" i="64"/>
  <c r="G962" i="64"/>
  <c r="G963" i="64"/>
  <c r="G964" i="64"/>
  <c r="G965" i="64"/>
  <c r="G966" i="64"/>
  <c r="G967" i="64"/>
  <c r="G968" i="64"/>
  <c r="G969" i="64"/>
  <c r="G970" i="64"/>
  <c r="G971" i="64"/>
  <c r="G972" i="64"/>
  <c r="G973" i="64"/>
  <c r="G974" i="64"/>
  <c r="G975" i="64"/>
  <c r="G976" i="64"/>
  <c r="G977" i="64"/>
  <c r="G978" i="64"/>
  <c r="G979" i="64"/>
  <c r="G980" i="64"/>
  <c r="G981" i="64"/>
  <c r="G982" i="64"/>
  <c r="G983" i="64"/>
  <c r="G984" i="64"/>
  <c r="G985" i="64"/>
  <c r="G986" i="64"/>
  <c r="G987" i="64"/>
  <c r="G988" i="64"/>
  <c r="G989" i="64"/>
  <c r="G990" i="64"/>
  <c r="G991" i="64"/>
  <c r="G992" i="64"/>
  <c r="G993" i="64"/>
  <c r="G994" i="64"/>
  <c r="G995" i="64"/>
  <c r="G996" i="64"/>
  <c r="G997" i="64"/>
  <c r="G998" i="64"/>
  <c r="G999" i="64"/>
  <c r="G1000" i="64"/>
  <c r="G3" i="64"/>
  <c r="D4" i="64"/>
  <c r="D5" i="64"/>
  <c r="D6" i="64"/>
  <c r="D7" i="64"/>
  <c r="D8" i="64"/>
  <c r="D9" i="64"/>
  <c r="D10" i="64"/>
  <c r="D11" i="64"/>
  <c r="D12" i="64"/>
  <c r="D13" i="64"/>
  <c r="D14" i="64"/>
  <c r="D15" i="64"/>
  <c r="D16" i="64"/>
  <c r="D17" i="64"/>
  <c r="D18" i="64"/>
  <c r="D19" i="64"/>
  <c r="D20" i="64"/>
  <c r="D21" i="64"/>
  <c r="D22" i="64"/>
  <c r="D23" i="64"/>
  <c r="D24" i="64"/>
  <c r="D25" i="64"/>
  <c r="D26" i="64"/>
  <c r="D27" i="64"/>
  <c r="D28" i="64"/>
  <c r="D29" i="64"/>
  <c r="D30" i="64"/>
  <c r="D31" i="64"/>
  <c r="D32" i="64"/>
  <c r="D33" i="64"/>
  <c r="D34" i="64"/>
  <c r="D35" i="64"/>
  <c r="D36" i="64"/>
  <c r="D37" i="64"/>
  <c r="D38" i="64"/>
  <c r="D39" i="64"/>
  <c r="D40" i="64"/>
  <c r="D41" i="64"/>
  <c r="D42" i="64"/>
  <c r="D43" i="64"/>
  <c r="D44" i="64"/>
  <c r="D45" i="64"/>
  <c r="D46" i="64"/>
  <c r="D47" i="64"/>
  <c r="D48" i="64"/>
  <c r="D49" i="64"/>
  <c r="D50" i="64"/>
  <c r="D51" i="64"/>
  <c r="D52" i="64"/>
  <c r="D53" i="64"/>
  <c r="D54" i="64"/>
  <c r="D55" i="64"/>
  <c r="D56" i="64"/>
  <c r="D57" i="64"/>
  <c r="D58" i="64"/>
  <c r="D59" i="64"/>
  <c r="D60" i="64"/>
  <c r="D61" i="64"/>
  <c r="D62" i="64"/>
  <c r="D63" i="64"/>
  <c r="D64" i="64"/>
  <c r="D65" i="64"/>
  <c r="D66" i="64"/>
  <c r="D67" i="64"/>
  <c r="D68" i="64"/>
  <c r="D69" i="64"/>
  <c r="D70" i="64"/>
  <c r="D71" i="64"/>
  <c r="D72" i="64"/>
  <c r="D73" i="64"/>
  <c r="D74" i="64"/>
  <c r="D75" i="64"/>
  <c r="D76" i="64"/>
  <c r="D77" i="64"/>
  <c r="D78" i="64"/>
  <c r="D79" i="64"/>
  <c r="D80" i="64"/>
  <c r="D81" i="64"/>
  <c r="D82" i="64"/>
  <c r="D83" i="64"/>
  <c r="D84" i="64"/>
  <c r="D85" i="64"/>
  <c r="D86" i="64"/>
  <c r="D87" i="64"/>
  <c r="D88" i="64"/>
  <c r="D89" i="64"/>
  <c r="D90" i="64"/>
  <c r="D91" i="64"/>
  <c r="D92" i="64"/>
  <c r="D93" i="64"/>
  <c r="D94" i="64"/>
  <c r="D95" i="64"/>
  <c r="D96" i="64"/>
  <c r="D97" i="64"/>
  <c r="D98" i="64"/>
  <c r="D99" i="64"/>
  <c r="D100" i="64"/>
  <c r="D101" i="64"/>
  <c r="D102" i="64"/>
  <c r="D103" i="64"/>
  <c r="D104" i="64"/>
  <c r="D105" i="64"/>
  <c r="D106" i="64"/>
  <c r="D107" i="64"/>
  <c r="D108" i="64"/>
  <c r="D109" i="64"/>
  <c r="D110" i="64"/>
  <c r="D111" i="64"/>
  <c r="D112" i="64"/>
  <c r="D113" i="64"/>
  <c r="D114" i="64"/>
  <c r="D115" i="64"/>
  <c r="D116" i="64"/>
  <c r="D117" i="64"/>
  <c r="D118" i="64"/>
  <c r="D119" i="64"/>
  <c r="D120" i="64"/>
  <c r="D121" i="64"/>
  <c r="D122" i="64"/>
  <c r="D123" i="64"/>
  <c r="D124" i="64"/>
  <c r="D125" i="64"/>
  <c r="D126" i="64"/>
  <c r="D127" i="64"/>
  <c r="D128" i="64"/>
  <c r="D129" i="64"/>
  <c r="D130" i="64"/>
  <c r="D131" i="64"/>
  <c r="D132" i="64"/>
  <c r="D133" i="64"/>
  <c r="D134" i="64"/>
  <c r="D135" i="64"/>
  <c r="D136" i="64"/>
  <c r="D137" i="64"/>
  <c r="D138" i="64"/>
  <c r="D139" i="64"/>
  <c r="D140" i="64"/>
  <c r="D141" i="64"/>
  <c r="D142" i="64"/>
  <c r="D143" i="64"/>
  <c r="D144" i="64"/>
  <c r="D145" i="64"/>
  <c r="D146" i="64"/>
  <c r="D147" i="64"/>
  <c r="D148" i="64"/>
  <c r="D149" i="64"/>
  <c r="D150" i="64"/>
  <c r="D151" i="64"/>
  <c r="D152" i="64"/>
  <c r="D153" i="64"/>
  <c r="D154" i="64"/>
  <c r="D155" i="64"/>
  <c r="D156" i="64"/>
  <c r="D157" i="64"/>
  <c r="D158" i="64"/>
  <c r="D159" i="64"/>
  <c r="D160" i="64"/>
  <c r="D161" i="64"/>
  <c r="D162" i="64"/>
  <c r="D163" i="64"/>
  <c r="D164" i="64"/>
  <c r="D165" i="64"/>
  <c r="D166" i="64"/>
  <c r="D167" i="64"/>
  <c r="D168" i="64"/>
  <c r="D169" i="64"/>
  <c r="D170" i="64"/>
  <c r="D171" i="64"/>
  <c r="D172" i="64"/>
  <c r="D173" i="64"/>
  <c r="D174" i="64"/>
  <c r="D175" i="64"/>
  <c r="D176" i="64"/>
  <c r="D177" i="64"/>
  <c r="D178" i="64"/>
  <c r="D179" i="64"/>
  <c r="D180" i="64"/>
  <c r="D181" i="64"/>
  <c r="D182" i="64"/>
  <c r="D183" i="64"/>
  <c r="D184" i="64"/>
  <c r="D185" i="64"/>
  <c r="D186" i="64"/>
  <c r="D187" i="64"/>
  <c r="D188" i="64"/>
  <c r="D189" i="64"/>
  <c r="D190" i="64"/>
  <c r="D191" i="64"/>
  <c r="D192" i="64"/>
  <c r="D193" i="64"/>
  <c r="D194" i="64"/>
  <c r="D195" i="64"/>
  <c r="D196" i="64"/>
  <c r="D197" i="64"/>
  <c r="D198" i="64"/>
  <c r="D199" i="64"/>
  <c r="D200" i="64"/>
  <c r="D201" i="64"/>
  <c r="D202" i="64"/>
  <c r="D203" i="64"/>
  <c r="D204" i="64"/>
  <c r="D205" i="64"/>
  <c r="D206" i="64"/>
  <c r="D207" i="64"/>
  <c r="D208" i="64"/>
  <c r="D209" i="64"/>
  <c r="D210" i="64"/>
  <c r="D211" i="64"/>
  <c r="D212" i="64"/>
  <c r="D213" i="64"/>
  <c r="D214" i="64"/>
  <c r="D215" i="64"/>
  <c r="D216" i="64"/>
  <c r="D217" i="64"/>
  <c r="D218" i="64"/>
  <c r="D219" i="64"/>
  <c r="D220" i="64"/>
  <c r="D221" i="64"/>
  <c r="D222" i="64"/>
  <c r="D223" i="64"/>
  <c r="D224" i="64"/>
  <c r="D225" i="64"/>
  <c r="D226" i="64"/>
  <c r="D227" i="64"/>
  <c r="D228" i="64"/>
  <c r="D229" i="64"/>
  <c r="D230" i="64"/>
  <c r="D231" i="64"/>
  <c r="D232" i="64"/>
  <c r="D233" i="64"/>
  <c r="D234" i="64"/>
  <c r="D235" i="64"/>
  <c r="D236" i="64"/>
  <c r="D237" i="64"/>
  <c r="D238" i="64"/>
  <c r="D239" i="64"/>
  <c r="D240" i="64"/>
  <c r="D241" i="64"/>
  <c r="D242" i="64"/>
  <c r="D243" i="64"/>
  <c r="D244" i="64"/>
  <c r="D245" i="64"/>
  <c r="D246" i="64"/>
  <c r="D247" i="64"/>
  <c r="D248" i="64"/>
  <c r="D249" i="64"/>
  <c r="D250" i="64"/>
  <c r="D251" i="64"/>
  <c r="D252" i="64"/>
  <c r="D253" i="64"/>
  <c r="D254" i="64"/>
  <c r="D255" i="64"/>
  <c r="D256" i="64"/>
  <c r="D257" i="64"/>
  <c r="D258" i="64"/>
  <c r="D259" i="64"/>
  <c r="D260" i="64"/>
  <c r="D261" i="64"/>
  <c r="D262" i="64"/>
  <c r="D263" i="64"/>
  <c r="D264" i="64"/>
  <c r="D265" i="64"/>
  <c r="D266" i="64"/>
  <c r="D267" i="64"/>
  <c r="D268" i="64"/>
  <c r="D269" i="64"/>
  <c r="D270" i="64"/>
  <c r="D271" i="64"/>
  <c r="D272" i="64"/>
  <c r="D273" i="64"/>
  <c r="D274" i="64"/>
  <c r="D275" i="64"/>
  <c r="D276" i="64"/>
  <c r="D277" i="64"/>
  <c r="D278" i="64"/>
  <c r="D279" i="64"/>
  <c r="D280" i="64"/>
  <c r="D281" i="64"/>
  <c r="D282" i="64"/>
  <c r="D283" i="64"/>
  <c r="D284" i="64"/>
  <c r="D285" i="64"/>
  <c r="D286" i="64"/>
  <c r="D287" i="64"/>
  <c r="D288" i="64"/>
  <c r="D289" i="64"/>
  <c r="D290" i="64"/>
  <c r="D291" i="64"/>
  <c r="D292" i="64"/>
  <c r="D293" i="64"/>
  <c r="D294" i="64"/>
  <c r="D295" i="64"/>
  <c r="D296" i="64"/>
  <c r="D297" i="64"/>
  <c r="D298" i="64"/>
  <c r="D299" i="64"/>
  <c r="D300" i="64"/>
  <c r="D301" i="64"/>
  <c r="D302" i="64"/>
  <c r="D303" i="64"/>
  <c r="D304" i="64"/>
  <c r="D305" i="64"/>
  <c r="D306" i="64"/>
  <c r="D307" i="64"/>
  <c r="D308" i="64"/>
  <c r="D309" i="64"/>
  <c r="D310" i="64"/>
  <c r="D311" i="64"/>
  <c r="D312" i="64"/>
  <c r="D313" i="64"/>
  <c r="D314" i="64"/>
  <c r="D315" i="64"/>
  <c r="D316" i="64"/>
  <c r="D317" i="64"/>
  <c r="D318" i="64"/>
  <c r="D319" i="64"/>
  <c r="D320" i="64"/>
  <c r="D321" i="64"/>
  <c r="D322" i="64"/>
  <c r="D323" i="64"/>
  <c r="D324" i="64"/>
  <c r="D325" i="64"/>
  <c r="D326" i="64"/>
  <c r="D327" i="64"/>
  <c r="D328" i="64"/>
  <c r="D329" i="64"/>
  <c r="D330" i="64"/>
  <c r="D331" i="64"/>
  <c r="D332" i="64"/>
  <c r="D333" i="64"/>
  <c r="D334" i="64"/>
  <c r="D335" i="64"/>
  <c r="D336" i="64"/>
  <c r="D337" i="64"/>
  <c r="D338" i="64"/>
  <c r="D339" i="64"/>
  <c r="D340" i="64"/>
  <c r="D341" i="64"/>
  <c r="D342" i="64"/>
  <c r="D343" i="64"/>
  <c r="D344" i="64"/>
  <c r="D345" i="64"/>
  <c r="D346" i="64"/>
  <c r="D347" i="64"/>
  <c r="D348" i="64"/>
  <c r="D349" i="64"/>
  <c r="D350" i="64"/>
  <c r="D351" i="64"/>
  <c r="D352" i="64"/>
  <c r="D353" i="64"/>
  <c r="D354" i="64"/>
  <c r="D355" i="64"/>
  <c r="D356" i="64"/>
  <c r="D357" i="64"/>
  <c r="D358" i="64"/>
  <c r="D359" i="64"/>
  <c r="D360" i="64"/>
  <c r="D361" i="64"/>
  <c r="D362" i="64"/>
  <c r="D363" i="64"/>
  <c r="D364" i="64"/>
  <c r="D365" i="64"/>
  <c r="D366" i="64"/>
  <c r="D367" i="64"/>
  <c r="D368" i="64"/>
  <c r="D369" i="64"/>
  <c r="D370" i="64"/>
  <c r="D371" i="64"/>
  <c r="D372" i="64"/>
  <c r="D373" i="64"/>
  <c r="D374" i="64"/>
  <c r="D375" i="64"/>
  <c r="D376" i="64"/>
  <c r="D377" i="64"/>
  <c r="D378" i="64"/>
  <c r="D379" i="64"/>
  <c r="D380" i="64"/>
  <c r="D381" i="64"/>
  <c r="D382" i="64"/>
  <c r="D383" i="64"/>
  <c r="D384" i="64"/>
  <c r="D385" i="64"/>
  <c r="D386" i="64"/>
  <c r="D387" i="64"/>
  <c r="D388" i="64"/>
  <c r="D389" i="64"/>
  <c r="D390" i="64"/>
  <c r="D391" i="64"/>
  <c r="D392" i="64"/>
  <c r="D393" i="64"/>
  <c r="D394" i="64"/>
  <c r="D395" i="64"/>
  <c r="D396" i="64"/>
  <c r="D397" i="64"/>
  <c r="D398" i="64"/>
  <c r="D399" i="64"/>
  <c r="D400" i="64"/>
  <c r="D401" i="64"/>
  <c r="D402" i="64"/>
  <c r="D403" i="64"/>
  <c r="D404" i="64"/>
  <c r="D405" i="64"/>
  <c r="D406" i="64"/>
  <c r="D407" i="64"/>
  <c r="D408" i="64"/>
  <c r="D409" i="64"/>
  <c r="D410" i="64"/>
  <c r="D411" i="64"/>
  <c r="D412" i="64"/>
  <c r="D413" i="64"/>
  <c r="D414" i="64"/>
  <c r="D415" i="64"/>
  <c r="D416" i="64"/>
  <c r="D417" i="64"/>
  <c r="D418" i="64"/>
  <c r="D419" i="64"/>
  <c r="D420" i="64"/>
  <c r="D421" i="64"/>
  <c r="D422" i="64"/>
  <c r="D423" i="64"/>
  <c r="D424" i="64"/>
  <c r="D425" i="64"/>
  <c r="D426" i="64"/>
  <c r="D427" i="64"/>
  <c r="D428" i="64"/>
  <c r="D429" i="64"/>
  <c r="D430" i="64"/>
  <c r="D431" i="64"/>
  <c r="D432" i="64"/>
  <c r="D433" i="64"/>
  <c r="D434" i="64"/>
  <c r="D435" i="64"/>
  <c r="D436" i="64"/>
  <c r="D437" i="64"/>
  <c r="D438" i="64"/>
  <c r="D439" i="64"/>
  <c r="D440" i="64"/>
  <c r="D441" i="64"/>
  <c r="D442" i="64"/>
  <c r="D443" i="64"/>
  <c r="D444" i="64"/>
  <c r="D445" i="64"/>
  <c r="D446" i="64"/>
  <c r="D447" i="64"/>
  <c r="D448" i="64"/>
  <c r="D449" i="64"/>
  <c r="D450" i="64"/>
  <c r="D451" i="64"/>
  <c r="D452" i="64"/>
  <c r="D453" i="64"/>
  <c r="D454" i="64"/>
  <c r="D455" i="64"/>
  <c r="D456" i="64"/>
  <c r="D457" i="64"/>
  <c r="D458" i="64"/>
  <c r="D459" i="64"/>
  <c r="D460" i="64"/>
  <c r="D461" i="64"/>
  <c r="D462" i="64"/>
  <c r="D463" i="64"/>
  <c r="D464" i="64"/>
  <c r="D465" i="64"/>
  <c r="D466" i="64"/>
  <c r="D467" i="64"/>
  <c r="D468" i="64"/>
  <c r="D469" i="64"/>
  <c r="D470" i="64"/>
  <c r="D471" i="64"/>
  <c r="D472" i="64"/>
  <c r="D473" i="64"/>
  <c r="D474" i="64"/>
  <c r="D475" i="64"/>
  <c r="D476" i="64"/>
  <c r="D477" i="64"/>
  <c r="D478" i="64"/>
  <c r="D479" i="64"/>
  <c r="D480" i="64"/>
  <c r="D481" i="64"/>
  <c r="D482" i="64"/>
  <c r="D483" i="64"/>
  <c r="D484" i="64"/>
  <c r="D485" i="64"/>
  <c r="D486" i="64"/>
  <c r="D487" i="64"/>
  <c r="D488" i="64"/>
  <c r="D489" i="64"/>
  <c r="D490" i="64"/>
  <c r="D491" i="64"/>
  <c r="D492" i="64"/>
  <c r="D493" i="64"/>
  <c r="D494" i="64"/>
  <c r="D495" i="64"/>
  <c r="D496" i="64"/>
  <c r="D497" i="64"/>
  <c r="D498" i="64"/>
  <c r="D499" i="64"/>
  <c r="D500" i="64"/>
  <c r="D501" i="64"/>
  <c r="D502" i="64"/>
  <c r="D503" i="64"/>
  <c r="D504" i="64"/>
  <c r="D505" i="64"/>
  <c r="D506" i="64"/>
  <c r="D507" i="64"/>
  <c r="D508" i="64"/>
  <c r="D509" i="64"/>
  <c r="D510" i="64"/>
  <c r="D511" i="64"/>
  <c r="D512" i="64"/>
  <c r="D513" i="64"/>
  <c r="D514" i="64"/>
  <c r="D515" i="64"/>
  <c r="D516" i="64"/>
  <c r="D517" i="64"/>
  <c r="D518" i="64"/>
  <c r="D519" i="64"/>
  <c r="D520" i="64"/>
  <c r="D521" i="64"/>
  <c r="D522" i="64"/>
  <c r="D523" i="64"/>
  <c r="D524" i="64"/>
  <c r="D525" i="64"/>
  <c r="D526" i="64"/>
  <c r="D527" i="64"/>
  <c r="D528" i="64"/>
  <c r="D529" i="64"/>
  <c r="D530" i="64"/>
  <c r="D531" i="64"/>
  <c r="D532" i="64"/>
  <c r="D533" i="64"/>
  <c r="D534" i="64"/>
  <c r="D535" i="64"/>
  <c r="D536" i="64"/>
  <c r="D537" i="64"/>
  <c r="D538" i="64"/>
  <c r="D539" i="64"/>
  <c r="D540" i="64"/>
  <c r="D541" i="64"/>
  <c r="D542" i="64"/>
  <c r="D543" i="64"/>
  <c r="D544" i="64"/>
  <c r="D545" i="64"/>
  <c r="D546" i="64"/>
  <c r="D547" i="64"/>
  <c r="D548" i="64"/>
  <c r="D549" i="64"/>
  <c r="D550" i="64"/>
  <c r="D551" i="64"/>
  <c r="D552" i="64"/>
  <c r="D553" i="64"/>
  <c r="D554" i="64"/>
  <c r="D555" i="64"/>
  <c r="D556" i="64"/>
  <c r="D557" i="64"/>
  <c r="D558" i="64"/>
  <c r="D559" i="64"/>
  <c r="D560" i="64"/>
  <c r="D561" i="64"/>
  <c r="D562" i="64"/>
  <c r="D563" i="64"/>
  <c r="D564" i="64"/>
  <c r="D565" i="64"/>
  <c r="D566" i="64"/>
  <c r="D567" i="64"/>
  <c r="D568" i="64"/>
  <c r="D569" i="64"/>
  <c r="D570" i="64"/>
  <c r="D571" i="64"/>
  <c r="D572" i="64"/>
  <c r="D573" i="64"/>
  <c r="D574" i="64"/>
  <c r="D575" i="64"/>
  <c r="D576" i="64"/>
  <c r="D577" i="64"/>
  <c r="D578" i="64"/>
  <c r="D579" i="64"/>
  <c r="D580" i="64"/>
  <c r="D581" i="64"/>
  <c r="D582" i="64"/>
  <c r="D583" i="64"/>
  <c r="D584" i="64"/>
  <c r="D585" i="64"/>
  <c r="D586" i="64"/>
  <c r="D587" i="64"/>
  <c r="D588" i="64"/>
  <c r="D589" i="64"/>
  <c r="D590" i="64"/>
  <c r="D591" i="64"/>
  <c r="D592" i="64"/>
  <c r="D593" i="64"/>
  <c r="D594" i="64"/>
  <c r="D595" i="64"/>
  <c r="D596" i="64"/>
  <c r="D597" i="64"/>
  <c r="D598" i="64"/>
  <c r="D599" i="64"/>
  <c r="D600" i="64"/>
  <c r="D601" i="64"/>
  <c r="D602" i="64"/>
  <c r="D603" i="64"/>
  <c r="D604" i="64"/>
  <c r="D605" i="64"/>
  <c r="D606" i="64"/>
  <c r="D607" i="64"/>
  <c r="D608" i="64"/>
  <c r="D609" i="64"/>
  <c r="D610" i="64"/>
  <c r="D611" i="64"/>
  <c r="D612" i="64"/>
  <c r="D613" i="64"/>
  <c r="D614" i="64"/>
  <c r="D615" i="64"/>
  <c r="D616" i="64"/>
  <c r="D617" i="64"/>
  <c r="D618" i="64"/>
  <c r="D619" i="64"/>
  <c r="D620" i="64"/>
  <c r="D621" i="64"/>
  <c r="D622" i="64"/>
  <c r="D623" i="64"/>
  <c r="D624" i="64"/>
  <c r="D625" i="64"/>
  <c r="D626" i="64"/>
  <c r="D627" i="64"/>
  <c r="D628" i="64"/>
  <c r="D629" i="64"/>
  <c r="D630" i="64"/>
  <c r="D631" i="64"/>
  <c r="D632" i="64"/>
  <c r="D633" i="64"/>
  <c r="D634" i="64"/>
  <c r="D635" i="64"/>
  <c r="D636" i="64"/>
  <c r="D637" i="64"/>
  <c r="D638" i="64"/>
  <c r="D639" i="64"/>
  <c r="D640" i="64"/>
  <c r="D641" i="64"/>
  <c r="D642" i="64"/>
  <c r="D643" i="64"/>
  <c r="D644" i="64"/>
  <c r="D645" i="64"/>
  <c r="D646" i="64"/>
  <c r="D647" i="64"/>
  <c r="D648" i="64"/>
  <c r="D649" i="64"/>
  <c r="D650" i="64"/>
  <c r="D651" i="64"/>
  <c r="D652" i="64"/>
  <c r="D653" i="64"/>
  <c r="D654" i="64"/>
  <c r="D655" i="64"/>
  <c r="D656" i="64"/>
  <c r="D657" i="64"/>
  <c r="D658" i="64"/>
  <c r="D659" i="64"/>
  <c r="D660" i="64"/>
  <c r="D661" i="64"/>
  <c r="D662" i="64"/>
  <c r="D663" i="64"/>
  <c r="D664" i="64"/>
  <c r="D665" i="64"/>
  <c r="D666" i="64"/>
  <c r="D667" i="64"/>
  <c r="D668" i="64"/>
  <c r="D669" i="64"/>
  <c r="D670" i="64"/>
  <c r="D671" i="64"/>
  <c r="D672" i="64"/>
  <c r="D673" i="64"/>
  <c r="D674" i="64"/>
  <c r="D675" i="64"/>
  <c r="D676" i="64"/>
  <c r="D677" i="64"/>
  <c r="D678" i="64"/>
  <c r="D679" i="64"/>
  <c r="D680" i="64"/>
  <c r="D681" i="64"/>
  <c r="D682" i="64"/>
  <c r="D683" i="64"/>
  <c r="D684" i="64"/>
  <c r="D685" i="64"/>
  <c r="D686" i="64"/>
  <c r="D687" i="64"/>
  <c r="D688" i="64"/>
  <c r="D689" i="64"/>
  <c r="D690" i="64"/>
  <c r="D691" i="64"/>
  <c r="D692" i="64"/>
  <c r="D693" i="64"/>
  <c r="D694" i="64"/>
  <c r="D695" i="64"/>
  <c r="D696" i="64"/>
  <c r="D697" i="64"/>
  <c r="D698" i="64"/>
  <c r="D699" i="64"/>
  <c r="D700" i="64"/>
  <c r="D701" i="64"/>
  <c r="D702" i="64"/>
  <c r="D703" i="64"/>
  <c r="D704" i="64"/>
  <c r="D705" i="64"/>
  <c r="D706" i="64"/>
  <c r="D707" i="64"/>
  <c r="D708" i="64"/>
  <c r="D709" i="64"/>
  <c r="D710" i="64"/>
  <c r="D711" i="64"/>
  <c r="D712" i="64"/>
  <c r="D713" i="64"/>
  <c r="D714" i="64"/>
  <c r="D715" i="64"/>
  <c r="D716" i="64"/>
  <c r="D717" i="64"/>
  <c r="D718" i="64"/>
  <c r="D719" i="64"/>
  <c r="D720" i="64"/>
  <c r="D721" i="64"/>
  <c r="D722" i="64"/>
  <c r="D723" i="64"/>
  <c r="D724" i="64"/>
  <c r="D725" i="64"/>
  <c r="D726" i="64"/>
  <c r="D727" i="64"/>
  <c r="D728" i="64"/>
  <c r="D729" i="64"/>
  <c r="D730" i="64"/>
  <c r="D731" i="64"/>
  <c r="D732" i="64"/>
  <c r="D733" i="64"/>
  <c r="D734" i="64"/>
  <c r="D735" i="64"/>
  <c r="D736" i="64"/>
  <c r="D737" i="64"/>
  <c r="D738" i="64"/>
  <c r="D739" i="64"/>
  <c r="D740" i="64"/>
  <c r="D741" i="64"/>
  <c r="D742" i="64"/>
  <c r="D743" i="64"/>
  <c r="D744" i="64"/>
  <c r="D745" i="64"/>
  <c r="D746" i="64"/>
  <c r="D747" i="64"/>
  <c r="D748" i="64"/>
  <c r="D749" i="64"/>
  <c r="D750" i="64"/>
  <c r="D751" i="64"/>
  <c r="D752" i="64"/>
  <c r="D753" i="64"/>
  <c r="D754" i="64"/>
  <c r="D755" i="64"/>
  <c r="D756" i="64"/>
  <c r="D757" i="64"/>
  <c r="D758" i="64"/>
  <c r="D759" i="64"/>
  <c r="D760" i="64"/>
  <c r="D761" i="64"/>
  <c r="D762" i="64"/>
  <c r="D763" i="64"/>
  <c r="D764" i="64"/>
  <c r="D765" i="64"/>
  <c r="D766" i="64"/>
  <c r="D767" i="64"/>
  <c r="D768" i="64"/>
  <c r="D769" i="64"/>
  <c r="D770" i="64"/>
  <c r="D771" i="64"/>
  <c r="D772" i="64"/>
  <c r="D773" i="64"/>
  <c r="D774" i="64"/>
  <c r="D775" i="64"/>
  <c r="D776" i="64"/>
  <c r="D777" i="64"/>
  <c r="D778" i="64"/>
  <c r="D779" i="64"/>
  <c r="D780" i="64"/>
  <c r="D781" i="64"/>
  <c r="D782" i="64"/>
  <c r="D783" i="64"/>
  <c r="D784" i="64"/>
  <c r="D785" i="64"/>
  <c r="D786" i="64"/>
  <c r="D787" i="64"/>
  <c r="D788" i="64"/>
  <c r="D789" i="64"/>
  <c r="D790" i="64"/>
  <c r="D791" i="64"/>
  <c r="D792" i="64"/>
  <c r="D793" i="64"/>
  <c r="D794" i="64"/>
  <c r="D795" i="64"/>
  <c r="D796" i="64"/>
  <c r="D797" i="64"/>
  <c r="D798" i="64"/>
  <c r="D799" i="64"/>
  <c r="D800" i="64"/>
  <c r="D801" i="64"/>
  <c r="D802" i="64"/>
  <c r="D803" i="64"/>
  <c r="D804" i="64"/>
  <c r="D805" i="64"/>
  <c r="D806" i="64"/>
  <c r="D807" i="64"/>
  <c r="D808" i="64"/>
  <c r="D809" i="64"/>
  <c r="D810" i="64"/>
  <c r="D811" i="64"/>
  <c r="D812" i="64"/>
  <c r="D813" i="64"/>
  <c r="D814" i="64"/>
  <c r="D815" i="64"/>
  <c r="D816" i="64"/>
  <c r="D817" i="64"/>
  <c r="D818" i="64"/>
  <c r="D819" i="64"/>
  <c r="D820" i="64"/>
  <c r="D821" i="64"/>
  <c r="D822" i="64"/>
  <c r="D823" i="64"/>
  <c r="D824" i="64"/>
  <c r="D825" i="64"/>
  <c r="D826" i="64"/>
  <c r="D827" i="64"/>
  <c r="D828" i="64"/>
  <c r="D829" i="64"/>
  <c r="D830" i="64"/>
  <c r="D831" i="64"/>
  <c r="D832" i="64"/>
  <c r="D833" i="64"/>
  <c r="D834" i="64"/>
  <c r="D835" i="64"/>
  <c r="D836" i="64"/>
  <c r="D837" i="64"/>
  <c r="D838" i="64"/>
  <c r="D839" i="64"/>
  <c r="D840" i="64"/>
  <c r="D841" i="64"/>
  <c r="D842" i="64"/>
  <c r="D843" i="64"/>
  <c r="D844" i="64"/>
  <c r="D845" i="64"/>
  <c r="D846" i="64"/>
  <c r="D847" i="64"/>
  <c r="D848" i="64"/>
  <c r="D849" i="64"/>
  <c r="D850" i="64"/>
  <c r="D851" i="64"/>
  <c r="D852" i="64"/>
  <c r="D853" i="64"/>
  <c r="D854" i="64"/>
  <c r="D855" i="64"/>
  <c r="D856" i="64"/>
  <c r="D857" i="64"/>
  <c r="D858" i="64"/>
  <c r="D859" i="64"/>
  <c r="D860" i="64"/>
  <c r="D861" i="64"/>
  <c r="D862" i="64"/>
  <c r="D863" i="64"/>
  <c r="D864" i="64"/>
  <c r="D865" i="64"/>
  <c r="D866" i="64"/>
  <c r="D867" i="64"/>
  <c r="D868" i="64"/>
  <c r="D869" i="64"/>
  <c r="D870" i="64"/>
  <c r="D871" i="64"/>
  <c r="D872" i="64"/>
  <c r="D873" i="64"/>
  <c r="D874" i="64"/>
  <c r="D875" i="64"/>
  <c r="D876" i="64"/>
  <c r="D877" i="64"/>
  <c r="D878" i="64"/>
  <c r="D879" i="64"/>
  <c r="D880" i="64"/>
  <c r="D881" i="64"/>
  <c r="D882" i="64"/>
  <c r="D883" i="64"/>
  <c r="D884" i="64"/>
  <c r="D885" i="64"/>
  <c r="D886" i="64"/>
  <c r="D887" i="64"/>
  <c r="D888" i="64"/>
  <c r="D889" i="64"/>
  <c r="D890" i="64"/>
  <c r="D891" i="64"/>
  <c r="D892" i="64"/>
  <c r="D893" i="64"/>
  <c r="D894" i="64"/>
  <c r="D895" i="64"/>
  <c r="D896" i="64"/>
  <c r="D897" i="64"/>
  <c r="D898" i="64"/>
  <c r="D899" i="64"/>
  <c r="D900" i="64"/>
  <c r="D901" i="64"/>
  <c r="D902" i="64"/>
  <c r="D903" i="64"/>
  <c r="D904" i="64"/>
  <c r="D905" i="64"/>
  <c r="D906" i="64"/>
  <c r="D907" i="64"/>
  <c r="D908" i="64"/>
  <c r="D909" i="64"/>
  <c r="D910" i="64"/>
  <c r="D911" i="64"/>
  <c r="D912" i="64"/>
  <c r="D913" i="64"/>
  <c r="D914" i="64"/>
  <c r="D915" i="64"/>
  <c r="D916" i="64"/>
  <c r="D917" i="64"/>
  <c r="D918" i="64"/>
  <c r="D919" i="64"/>
  <c r="D920" i="64"/>
  <c r="D921" i="64"/>
  <c r="D922" i="64"/>
  <c r="D923" i="64"/>
  <c r="D924" i="64"/>
  <c r="D925" i="64"/>
  <c r="D926" i="64"/>
  <c r="D927" i="64"/>
  <c r="D928" i="64"/>
  <c r="D929" i="64"/>
  <c r="D930" i="64"/>
  <c r="D931" i="64"/>
  <c r="D932" i="64"/>
  <c r="D933" i="64"/>
  <c r="D934" i="64"/>
  <c r="D935" i="64"/>
  <c r="D936" i="64"/>
  <c r="D937" i="64"/>
  <c r="D938" i="64"/>
  <c r="D939" i="64"/>
  <c r="D940" i="64"/>
  <c r="D941" i="64"/>
  <c r="D942" i="64"/>
  <c r="D943" i="64"/>
  <c r="D944" i="64"/>
  <c r="D945" i="64"/>
  <c r="D946" i="64"/>
  <c r="D947" i="64"/>
  <c r="D948" i="64"/>
  <c r="D949" i="64"/>
  <c r="D950" i="64"/>
  <c r="D951" i="64"/>
  <c r="D952" i="64"/>
  <c r="D953" i="64"/>
  <c r="D954" i="64"/>
  <c r="D955" i="64"/>
  <c r="D956" i="64"/>
  <c r="D957" i="64"/>
  <c r="D958" i="64"/>
  <c r="D959" i="64"/>
  <c r="D960" i="64"/>
  <c r="D961" i="64"/>
  <c r="D962" i="64"/>
  <c r="D963" i="64"/>
  <c r="D964" i="64"/>
  <c r="D965" i="64"/>
  <c r="D966" i="64"/>
  <c r="D967" i="64"/>
  <c r="D968" i="64"/>
  <c r="D969" i="64"/>
  <c r="D970" i="64"/>
  <c r="D971" i="64"/>
  <c r="D972" i="64"/>
  <c r="D973" i="64"/>
  <c r="D974" i="64"/>
  <c r="D975" i="64"/>
  <c r="D976" i="64"/>
  <c r="D977" i="64"/>
  <c r="D978" i="64"/>
  <c r="D979" i="64"/>
  <c r="D980" i="64"/>
  <c r="D981" i="64"/>
  <c r="D982" i="64"/>
  <c r="D983" i="64"/>
  <c r="D984" i="64"/>
  <c r="D985" i="64"/>
  <c r="D986" i="64"/>
  <c r="D987" i="64"/>
  <c r="D988" i="64"/>
  <c r="D989" i="64"/>
  <c r="D990" i="64"/>
  <c r="D991" i="64"/>
  <c r="D992" i="64"/>
  <c r="D993" i="64"/>
  <c r="D994" i="64"/>
  <c r="D995" i="64"/>
  <c r="D996" i="64"/>
  <c r="D997" i="64"/>
  <c r="D998" i="64"/>
  <c r="D999" i="64"/>
  <c r="D1000" i="64"/>
  <c r="D3" i="64"/>
  <c r="G4" i="63"/>
  <c r="G5" i="63"/>
  <c r="G6" i="63"/>
  <c r="G7" i="63"/>
  <c r="G8" i="63"/>
  <c r="G9" i="63"/>
  <c r="G10" i="63"/>
  <c r="G11" i="63"/>
  <c r="G12" i="63"/>
  <c r="G13" i="63"/>
  <c r="G14" i="63"/>
  <c r="G15" i="63"/>
  <c r="G16" i="63"/>
  <c r="G17" i="63"/>
  <c r="G18" i="63"/>
  <c r="G19" i="63"/>
  <c r="G20" i="63"/>
  <c r="G21" i="63"/>
  <c r="G22" i="63"/>
  <c r="G23" i="63"/>
  <c r="G24" i="63"/>
  <c r="G25" i="63"/>
  <c r="G26" i="63"/>
  <c r="G27" i="63"/>
  <c r="G28" i="63"/>
  <c r="G29" i="63"/>
  <c r="G30" i="63"/>
  <c r="G31" i="63"/>
  <c r="G32" i="63"/>
  <c r="G33" i="63"/>
  <c r="G34" i="63"/>
  <c r="G35" i="63"/>
  <c r="G36" i="63"/>
  <c r="G37" i="63"/>
  <c r="G38" i="63"/>
  <c r="G39" i="63"/>
  <c r="G40" i="63"/>
  <c r="G41" i="63"/>
  <c r="G42" i="63"/>
  <c r="G43" i="63"/>
  <c r="G44" i="63"/>
  <c r="G45" i="63"/>
  <c r="G46" i="63"/>
  <c r="G47" i="63"/>
  <c r="G48" i="63"/>
  <c r="G49" i="63"/>
  <c r="G50" i="63"/>
  <c r="G51" i="63"/>
  <c r="G52" i="63"/>
  <c r="G53" i="63"/>
  <c r="G54" i="63"/>
  <c r="G55" i="63"/>
  <c r="G56" i="63"/>
  <c r="G57" i="63"/>
  <c r="G58" i="63"/>
  <c r="G59" i="63"/>
  <c r="G60" i="63"/>
  <c r="G61" i="63"/>
  <c r="G62" i="63"/>
  <c r="G63" i="63"/>
  <c r="G64" i="63"/>
  <c r="G65" i="63"/>
  <c r="G66" i="63"/>
  <c r="G67" i="63"/>
  <c r="G68" i="63"/>
  <c r="G69" i="63"/>
  <c r="G70" i="63"/>
  <c r="G71" i="63"/>
  <c r="G72" i="63"/>
  <c r="G73" i="63"/>
  <c r="G74" i="63"/>
  <c r="G75" i="63"/>
  <c r="G76" i="63"/>
  <c r="G77" i="63"/>
  <c r="G78" i="63"/>
  <c r="G79" i="63"/>
  <c r="G80" i="63"/>
  <c r="G81" i="63"/>
  <c r="G82" i="63"/>
  <c r="G83" i="63"/>
  <c r="G84" i="63"/>
  <c r="G85" i="63"/>
  <c r="G86" i="63"/>
  <c r="G87" i="63"/>
  <c r="G88" i="63"/>
  <c r="G89" i="63"/>
  <c r="G90" i="63"/>
  <c r="G91" i="63"/>
  <c r="G92" i="63"/>
  <c r="G93" i="63"/>
  <c r="G94" i="63"/>
  <c r="G95" i="63"/>
  <c r="G96" i="63"/>
  <c r="G97" i="63"/>
  <c r="G98" i="63"/>
  <c r="G99" i="63"/>
  <c r="G100" i="63"/>
  <c r="G101" i="63"/>
  <c r="G102" i="63"/>
  <c r="G103" i="63"/>
  <c r="G104" i="63"/>
  <c r="G105" i="63"/>
  <c r="G106" i="63"/>
  <c r="G107" i="63"/>
  <c r="G108" i="63"/>
  <c r="G109" i="63"/>
  <c r="G110" i="63"/>
  <c r="G111" i="63"/>
  <c r="G112" i="63"/>
  <c r="G113" i="63"/>
  <c r="G114" i="63"/>
  <c r="G115" i="63"/>
  <c r="G116" i="63"/>
  <c r="G117" i="63"/>
  <c r="G118" i="63"/>
  <c r="G119" i="63"/>
  <c r="G120" i="63"/>
  <c r="G121" i="63"/>
  <c r="G122" i="63"/>
  <c r="G123" i="63"/>
  <c r="G124" i="63"/>
  <c r="G125" i="63"/>
  <c r="G126" i="63"/>
  <c r="G127" i="63"/>
  <c r="G128" i="63"/>
  <c r="G129" i="63"/>
  <c r="G130" i="63"/>
  <c r="G131" i="63"/>
  <c r="G132" i="63"/>
  <c r="G133" i="63"/>
  <c r="G134" i="63"/>
  <c r="G135" i="63"/>
  <c r="G136" i="63"/>
  <c r="G137" i="63"/>
  <c r="G138" i="63"/>
  <c r="G139" i="63"/>
  <c r="G140" i="63"/>
  <c r="G141" i="63"/>
  <c r="G142" i="63"/>
  <c r="G143" i="63"/>
  <c r="G144" i="63"/>
  <c r="G145" i="63"/>
  <c r="G146" i="63"/>
  <c r="G147" i="63"/>
  <c r="G148" i="63"/>
  <c r="G149" i="63"/>
  <c r="G150" i="63"/>
  <c r="G151" i="63"/>
  <c r="G152" i="63"/>
  <c r="G153" i="63"/>
  <c r="G154" i="63"/>
  <c r="G155" i="63"/>
  <c r="G156" i="63"/>
  <c r="G157" i="63"/>
  <c r="G158" i="63"/>
  <c r="G159" i="63"/>
  <c r="G160" i="63"/>
  <c r="G161" i="63"/>
  <c r="G162" i="63"/>
  <c r="G163" i="63"/>
  <c r="G164" i="63"/>
  <c r="G165" i="63"/>
  <c r="G166" i="63"/>
  <c r="G167" i="63"/>
  <c r="G168" i="63"/>
  <c r="G169" i="63"/>
  <c r="G170" i="63"/>
  <c r="G171" i="63"/>
  <c r="G172" i="63"/>
  <c r="G173" i="63"/>
  <c r="G174" i="63"/>
  <c r="G175" i="63"/>
  <c r="G176" i="63"/>
  <c r="G177" i="63"/>
  <c r="G178" i="63"/>
  <c r="G179" i="63"/>
  <c r="G180" i="63"/>
  <c r="G181" i="63"/>
  <c r="G182" i="63"/>
  <c r="G183" i="63"/>
  <c r="G184" i="63"/>
  <c r="G185" i="63"/>
  <c r="G186" i="63"/>
  <c r="G187" i="63"/>
  <c r="G188" i="63"/>
  <c r="G189" i="63"/>
  <c r="G190" i="63"/>
  <c r="G191" i="63"/>
  <c r="G192" i="63"/>
  <c r="G193" i="63"/>
  <c r="G194" i="63"/>
  <c r="G195" i="63"/>
  <c r="G196" i="63"/>
  <c r="G197" i="63"/>
  <c r="G198" i="63"/>
  <c r="G199" i="63"/>
  <c r="G200" i="63"/>
  <c r="G201" i="63"/>
  <c r="G202" i="63"/>
  <c r="G203" i="63"/>
  <c r="G204" i="63"/>
  <c r="G205" i="63"/>
  <c r="G206" i="63"/>
  <c r="G207" i="63"/>
  <c r="G208" i="63"/>
  <c r="G209" i="63"/>
  <c r="G210" i="63"/>
  <c r="G211" i="63"/>
  <c r="G212" i="63"/>
  <c r="G213" i="63"/>
  <c r="G214" i="63"/>
  <c r="G215" i="63"/>
  <c r="G216" i="63"/>
  <c r="G217" i="63"/>
  <c r="G218" i="63"/>
  <c r="G219" i="63"/>
  <c r="G220" i="63"/>
  <c r="G221" i="63"/>
  <c r="G222" i="63"/>
  <c r="G223" i="63"/>
  <c r="G224" i="63"/>
  <c r="G225" i="63"/>
  <c r="G226" i="63"/>
  <c r="G227" i="63"/>
  <c r="G228" i="63"/>
  <c r="G229" i="63"/>
  <c r="G230" i="63"/>
  <c r="G231" i="63"/>
  <c r="G232" i="63"/>
  <c r="G233" i="63"/>
  <c r="G234" i="63"/>
  <c r="G235" i="63"/>
  <c r="G236" i="63"/>
  <c r="G237" i="63"/>
  <c r="G238" i="63"/>
  <c r="G239" i="63"/>
  <c r="G240" i="63"/>
  <c r="G241" i="63"/>
  <c r="G242" i="63"/>
  <c r="G243" i="63"/>
  <c r="G244" i="63"/>
  <c r="G245" i="63"/>
  <c r="G246" i="63"/>
  <c r="G247" i="63"/>
  <c r="G248" i="63"/>
  <c r="G249" i="63"/>
  <c r="G250" i="63"/>
  <c r="G251" i="63"/>
  <c r="G252" i="63"/>
  <c r="G253" i="63"/>
  <c r="G254" i="63"/>
  <c r="G255" i="63"/>
  <c r="G256" i="63"/>
  <c r="G257" i="63"/>
  <c r="G258" i="63"/>
  <c r="G259" i="63"/>
  <c r="G260" i="63"/>
  <c r="G261" i="63"/>
  <c r="G262" i="63"/>
  <c r="G263" i="63"/>
  <c r="G264" i="63"/>
  <c r="G265" i="63"/>
  <c r="G266" i="63"/>
  <c r="G267" i="63"/>
  <c r="G268" i="63"/>
  <c r="G269" i="63"/>
  <c r="G270" i="63"/>
  <c r="G271" i="63"/>
  <c r="G272" i="63"/>
  <c r="G273" i="63"/>
  <c r="G274" i="63"/>
  <c r="G275" i="63"/>
  <c r="G276" i="63"/>
  <c r="G277" i="63"/>
  <c r="G278" i="63"/>
  <c r="G279" i="63"/>
  <c r="G280" i="63"/>
  <c r="G281" i="63"/>
  <c r="G282" i="63"/>
  <c r="G283" i="63"/>
  <c r="G284" i="63"/>
  <c r="G285" i="63"/>
  <c r="G286" i="63"/>
  <c r="G287" i="63"/>
  <c r="G288" i="63"/>
  <c r="G289" i="63"/>
  <c r="G290" i="63"/>
  <c r="G291" i="63"/>
  <c r="G292" i="63"/>
  <c r="G293" i="63"/>
  <c r="G294" i="63"/>
  <c r="G295" i="63"/>
  <c r="G296" i="63"/>
  <c r="G297" i="63"/>
  <c r="G298" i="63"/>
  <c r="G299" i="63"/>
  <c r="G300" i="63"/>
  <c r="G301" i="63"/>
  <c r="G302" i="63"/>
  <c r="G303" i="63"/>
  <c r="G304" i="63"/>
  <c r="G305" i="63"/>
  <c r="G306" i="63"/>
  <c r="G307" i="63"/>
  <c r="G308" i="63"/>
  <c r="G309" i="63"/>
  <c r="G310" i="63"/>
  <c r="G311" i="63"/>
  <c r="G312" i="63"/>
  <c r="G313" i="63"/>
  <c r="G314" i="63"/>
  <c r="G315" i="63"/>
  <c r="G316" i="63"/>
  <c r="G317" i="63"/>
  <c r="G318" i="63"/>
  <c r="G319" i="63"/>
  <c r="G320" i="63"/>
  <c r="G321" i="63"/>
  <c r="G322" i="63"/>
  <c r="G323" i="63"/>
  <c r="G324" i="63"/>
  <c r="G325" i="63"/>
  <c r="G326" i="63"/>
  <c r="G327" i="63"/>
  <c r="G328" i="63"/>
  <c r="G329" i="63"/>
  <c r="G330" i="63"/>
  <c r="G331" i="63"/>
  <c r="G332" i="63"/>
  <c r="G333" i="63"/>
  <c r="G334" i="63"/>
  <c r="G335" i="63"/>
  <c r="G336" i="63"/>
  <c r="G337" i="63"/>
  <c r="G338" i="63"/>
  <c r="G339" i="63"/>
  <c r="G340" i="63"/>
  <c r="G341" i="63"/>
  <c r="G342" i="63"/>
  <c r="G343" i="63"/>
  <c r="G344" i="63"/>
  <c r="G345" i="63"/>
  <c r="G346" i="63"/>
  <c r="G347" i="63"/>
  <c r="G348" i="63"/>
  <c r="G349" i="63"/>
  <c r="G350" i="63"/>
  <c r="G351" i="63"/>
  <c r="G352" i="63"/>
  <c r="G353" i="63"/>
  <c r="G354" i="63"/>
  <c r="G355" i="63"/>
  <c r="G356" i="63"/>
  <c r="G357" i="63"/>
  <c r="G358" i="63"/>
  <c r="G359" i="63"/>
  <c r="G360" i="63"/>
  <c r="G361" i="63"/>
  <c r="G362" i="63"/>
  <c r="G363" i="63"/>
  <c r="G364" i="63"/>
  <c r="G365" i="63"/>
  <c r="G366" i="63"/>
  <c r="G367" i="63"/>
  <c r="G368" i="63"/>
  <c r="G369" i="63"/>
  <c r="G370" i="63"/>
  <c r="G371" i="63"/>
  <c r="G372" i="63"/>
  <c r="G373" i="63"/>
  <c r="G374" i="63"/>
  <c r="G375" i="63"/>
  <c r="G376" i="63"/>
  <c r="G377" i="63"/>
  <c r="G378" i="63"/>
  <c r="G379" i="63"/>
  <c r="G380" i="63"/>
  <c r="G381" i="63"/>
  <c r="G382" i="63"/>
  <c r="G383" i="63"/>
  <c r="G384" i="63"/>
  <c r="G385" i="63"/>
  <c r="G386" i="63"/>
  <c r="G387" i="63"/>
  <c r="G388" i="63"/>
  <c r="G389" i="63"/>
  <c r="G390" i="63"/>
  <c r="G391" i="63"/>
  <c r="G392" i="63"/>
  <c r="G393" i="63"/>
  <c r="G394" i="63"/>
  <c r="G395" i="63"/>
  <c r="G396" i="63"/>
  <c r="G397" i="63"/>
  <c r="G398" i="63"/>
  <c r="G399" i="63"/>
  <c r="G400" i="63"/>
  <c r="G401" i="63"/>
  <c r="G402" i="63"/>
  <c r="G403" i="63"/>
  <c r="G404" i="63"/>
  <c r="G405" i="63"/>
  <c r="G406" i="63"/>
  <c r="G407" i="63"/>
  <c r="G408" i="63"/>
  <c r="G409" i="63"/>
  <c r="G410" i="63"/>
  <c r="G411" i="63"/>
  <c r="G412" i="63"/>
  <c r="G413" i="63"/>
  <c r="G414" i="63"/>
  <c r="G415" i="63"/>
  <c r="G416" i="63"/>
  <c r="G417" i="63"/>
  <c r="G418" i="63"/>
  <c r="G419" i="63"/>
  <c r="G420" i="63"/>
  <c r="G421" i="63"/>
  <c r="G422" i="63"/>
  <c r="G423" i="63"/>
  <c r="G424" i="63"/>
  <c r="G425" i="63"/>
  <c r="G426" i="63"/>
  <c r="G427" i="63"/>
  <c r="G428" i="63"/>
  <c r="G429" i="63"/>
  <c r="G430" i="63"/>
  <c r="G431" i="63"/>
  <c r="G432" i="63"/>
  <c r="G433" i="63"/>
  <c r="G434" i="63"/>
  <c r="G435" i="63"/>
  <c r="G436" i="63"/>
  <c r="G437" i="63"/>
  <c r="G438" i="63"/>
  <c r="G439" i="63"/>
  <c r="G440" i="63"/>
  <c r="G441" i="63"/>
  <c r="G442" i="63"/>
  <c r="G443" i="63"/>
  <c r="G444" i="63"/>
  <c r="G445" i="63"/>
  <c r="G446" i="63"/>
  <c r="G447" i="63"/>
  <c r="G448" i="63"/>
  <c r="G449" i="63"/>
  <c r="G450" i="63"/>
  <c r="G451" i="63"/>
  <c r="G452" i="63"/>
  <c r="G453" i="63"/>
  <c r="G454" i="63"/>
  <c r="G455" i="63"/>
  <c r="G456" i="63"/>
  <c r="G457" i="63"/>
  <c r="G458" i="63"/>
  <c r="G459" i="63"/>
  <c r="G460" i="63"/>
  <c r="G461" i="63"/>
  <c r="G462" i="63"/>
  <c r="G463" i="63"/>
  <c r="G464" i="63"/>
  <c r="G465" i="63"/>
  <c r="G466" i="63"/>
  <c r="G467" i="63"/>
  <c r="G468" i="63"/>
  <c r="G469" i="63"/>
  <c r="G470" i="63"/>
  <c r="G471" i="63"/>
  <c r="G472" i="63"/>
  <c r="G473" i="63"/>
  <c r="G474" i="63"/>
  <c r="G475" i="63"/>
  <c r="G476" i="63"/>
  <c r="G477" i="63"/>
  <c r="G478" i="63"/>
  <c r="G479" i="63"/>
  <c r="G480" i="63"/>
  <c r="G481" i="63"/>
  <c r="G482" i="63"/>
  <c r="G483" i="63"/>
  <c r="G484" i="63"/>
  <c r="G485" i="63"/>
  <c r="G486" i="63"/>
  <c r="G487" i="63"/>
  <c r="G488" i="63"/>
  <c r="G489" i="63"/>
  <c r="G490" i="63"/>
  <c r="G491" i="63"/>
  <c r="G492" i="63"/>
  <c r="G493" i="63"/>
  <c r="G494" i="63"/>
  <c r="G495" i="63"/>
  <c r="G496" i="63"/>
  <c r="G497" i="63"/>
  <c r="G498" i="63"/>
  <c r="G499" i="63"/>
  <c r="G500" i="63"/>
  <c r="G501" i="63"/>
  <c r="G502" i="63"/>
  <c r="G503" i="63"/>
  <c r="G504" i="63"/>
  <c r="G505" i="63"/>
  <c r="G506" i="63"/>
  <c r="G507" i="63"/>
  <c r="G508" i="63"/>
  <c r="G509" i="63"/>
  <c r="G510" i="63"/>
  <c r="G511" i="63"/>
  <c r="G512" i="63"/>
  <c r="G513" i="63"/>
  <c r="G514" i="63"/>
  <c r="G515" i="63"/>
  <c r="G516" i="63"/>
  <c r="G517" i="63"/>
  <c r="G518" i="63"/>
  <c r="G519" i="63"/>
  <c r="G520" i="63"/>
  <c r="G521" i="63"/>
  <c r="G522" i="63"/>
  <c r="G523" i="63"/>
  <c r="G524" i="63"/>
  <c r="G525" i="63"/>
  <c r="G526" i="63"/>
  <c r="G527" i="63"/>
  <c r="G528" i="63"/>
  <c r="G529" i="63"/>
  <c r="G530" i="63"/>
  <c r="G531" i="63"/>
  <c r="G532" i="63"/>
  <c r="G533" i="63"/>
  <c r="G534" i="63"/>
  <c r="G535" i="63"/>
  <c r="G536" i="63"/>
  <c r="G537" i="63"/>
  <c r="G538" i="63"/>
  <c r="G539" i="63"/>
  <c r="G540" i="63"/>
  <c r="G541" i="63"/>
  <c r="G542" i="63"/>
  <c r="G543" i="63"/>
  <c r="G544" i="63"/>
  <c r="G545" i="63"/>
  <c r="G546" i="63"/>
  <c r="G547" i="63"/>
  <c r="G548" i="63"/>
  <c r="G549" i="63"/>
  <c r="G550" i="63"/>
  <c r="G551" i="63"/>
  <c r="G552" i="63"/>
  <c r="G553" i="63"/>
  <c r="G554" i="63"/>
  <c r="G555" i="63"/>
  <c r="G556" i="63"/>
  <c r="G557" i="63"/>
  <c r="G558" i="63"/>
  <c r="G559" i="63"/>
  <c r="G560" i="63"/>
  <c r="G561" i="63"/>
  <c r="G562" i="63"/>
  <c r="G563" i="63"/>
  <c r="G564" i="63"/>
  <c r="G565" i="63"/>
  <c r="G566" i="63"/>
  <c r="G567" i="63"/>
  <c r="G568" i="63"/>
  <c r="G569" i="63"/>
  <c r="G570" i="63"/>
  <c r="G571" i="63"/>
  <c r="G572" i="63"/>
  <c r="G573" i="63"/>
  <c r="G574" i="63"/>
  <c r="G575" i="63"/>
  <c r="G576" i="63"/>
  <c r="G577" i="63"/>
  <c r="G578" i="63"/>
  <c r="G579" i="63"/>
  <c r="G580" i="63"/>
  <c r="G581" i="63"/>
  <c r="G582" i="63"/>
  <c r="G583" i="63"/>
  <c r="G584" i="63"/>
  <c r="G585" i="63"/>
  <c r="G586" i="63"/>
  <c r="G587" i="63"/>
  <c r="G588" i="63"/>
  <c r="G589" i="63"/>
  <c r="G590" i="63"/>
  <c r="G591" i="63"/>
  <c r="G592" i="63"/>
  <c r="G593" i="63"/>
  <c r="G594" i="63"/>
  <c r="G595" i="63"/>
  <c r="G596" i="63"/>
  <c r="G597" i="63"/>
  <c r="G598" i="63"/>
  <c r="G599" i="63"/>
  <c r="G600" i="63"/>
  <c r="G601" i="63"/>
  <c r="G602" i="63"/>
  <c r="G603" i="63"/>
  <c r="G604" i="63"/>
  <c r="G605" i="63"/>
  <c r="G606" i="63"/>
  <c r="G607" i="63"/>
  <c r="G608" i="63"/>
  <c r="G609" i="63"/>
  <c r="G610" i="63"/>
  <c r="G611" i="63"/>
  <c r="G612" i="63"/>
  <c r="G613" i="63"/>
  <c r="G614" i="63"/>
  <c r="G615" i="63"/>
  <c r="G616" i="63"/>
  <c r="G617" i="63"/>
  <c r="G618" i="63"/>
  <c r="G619" i="63"/>
  <c r="G620" i="63"/>
  <c r="G621" i="63"/>
  <c r="G622" i="63"/>
  <c r="G623" i="63"/>
  <c r="G624" i="63"/>
  <c r="G625" i="63"/>
  <c r="G626" i="63"/>
  <c r="G627" i="63"/>
  <c r="G628" i="63"/>
  <c r="G629" i="63"/>
  <c r="G630" i="63"/>
  <c r="G631" i="63"/>
  <c r="G632" i="63"/>
  <c r="G633" i="63"/>
  <c r="G634" i="63"/>
  <c r="G635" i="63"/>
  <c r="G636" i="63"/>
  <c r="G637" i="63"/>
  <c r="G638" i="63"/>
  <c r="G639" i="63"/>
  <c r="G640" i="63"/>
  <c r="G641" i="63"/>
  <c r="G642" i="63"/>
  <c r="G643" i="63"/>
  <c r="G644" i="63"/>
  <c r="G645" i="63"/>
  <c r="G646" i="63"/>
  <c r="G647" i="63"/>
  <c r="G648" i="63"/>
  <c r="G649" i="63"/>
  <c r="G650" i="63"/>
  <c r="G651" i="63"/>
  <c r="G652" i="63"/>
  <c r="G653" i="63"/>
  <c r="G654" i="63"/>
  <c r="G655" i="63"/>
  <c r="G656" i="63"/>
  <c r="G657" i="63"/>
  <c r="G658" i="63"/>
  <c r="G659" i="63"/>
  <c r="G660" i="63"/>
  <c r="G661" i="63"/>
  <c r="G662" i="63"/>
  <c r="G663" i="63"/>
  <c r="G664" i="63"/>
  <c r="G665" i="63"/>
  <c r="G666" i="63"/>
  <c r="G667" i="63"/>
  <c r="G668" i="63"/>
  <c r="G669" i="63"/>
  <c r="G670" i="63"/>
  <c r="G671" i="63"/>
  <c r="G672" i="63"/>
  <c r="G673" i="63"/>
  <c r="G674" i="63"/>
  <c r="G675" i="63"/>
  <c r="G676" i="63"/>
  <c r="G677" i="63"/>
  <c r="G678" i="63"/>
  <c r="G679" i="63"/>
  <c r="G680" i="63"/>
  <c r="G681" i="63"/>
  <c r="G682" i="63"/>
  <c r="G683" i="63"/>
  <c r="G684" i="63"/>
  <c r="G685" i="63"/>
  <c r="G686" i="63"/>
  <c r="G687" i="63"/>
  <c r="G688" i="63"/>
  <c r="G689" i="63"/>
  <c r="G690" i="63"/>
  <c r="G691" i="63"/>
  <c r="G692" i="63"/>
  <c r="G693" i="63"/>
  <c r="G694" i="63"/>
  <c r="G695" i="63"/>
  <c r="G696" i="63"/>
  <c r="G697" i="63"/>
  <c r="G698" i="63"/>
  <c r="G699" i="63"/>
  <c r="G700" i="63"/>
  <c r="G701" i="63"/>
  <c r="G702" i="63"/>
  <c r="G703" i="63"/>
  <c r="G704" i="63"/>
  <c r="G705" i="63"/>
  <c r="G706" i="63"/>
  <c r="G707" i="63"/>
  <c r="G708" i="63"/>
  <c r="G709" i="63"/>
  <c r="G710" i="63"/>
  <c r="G711" i="63"/>
  <c r="G712" i="63"/>
  <c r="G713" i="63"/>
  <c r="G714" i="63"/>
  <c r="G715" i="63"/>
  <c r="G716" i="63"/>
  <c r="G717" i="63"/>
  <c r="G718" i="63"/>
  <c r="G719" i="63"/>
  <c r="G720" i="63"/>
  <c r="G721" i="63"/>
  <c r="G722" i="63"/>
  <c r="G723" i="63"/>
  <c r="G724" i="63"/>
  <c r="G725" i="63"/>
  <c r="G726" i="63"/>
  <c r="G727" i="63"/>
  <c r="G728" i="63"/>
  <c r="G729" i="63"/>
  <c r="G730" i="63"/>
  <c r="G731" i="63"/>
  <c r="G732" i="63"/>
  <c r="G733" i="63"/>
  <c r="G734" i="63"/>
  <c r="G735" i="63"/>
  <c r="G736" i="63"/>
  <c r="G737" i="63"/>
  <c r="G738" i="63"/>
  <c r="G739" i="63"/>
  <c r="G740" i="63"/>
  <c r="G741" i="63"/>
  <c r="G742" i="63"/>
  <c r="G743" i="63"/>
  <c r="G744" i="63"/>
  <c r="G745" i="63"/>
  <c r="G746" i="63"/>
  <c r="G747" i="63"/>
  <c r="G748" i="63"/>
  <c r="G749" i="63"/>
  <c r="G750" i="63"/>
  <c r="G751" i="63"/>
  <c r="G752" i="63"/>
  <c r="G753" i="63"/>
  <c r="G754" i="63"/>
  <c r="G755" i="63"/>
  <c r="G756" i="63"/>
  <c r="G757" i="63"/>
  <c r="G758" i="63"/>
  <c r="G759" i="63"/>
  <c r="G760" i="63"/>
  <c r="G761" i="63"/>
  <c r="G762" i="63"/>
  <c r="G763" i="63"/>
  <c r="G764" i="63"/>
  <c r="G765" i="63"/>
  <c r="G766" i="63"/>
  <c r="G767" i="63"/>
  <c r="G768" i="63"/>
  <c r="G769" i="63"/>
  <c r="G770" i="63"/>
  <c r="G771" i="63"/>
  <c r="G772" i="63"/>
  <c r="G773" i="63"/>
  <c r="G774" i="63"/>
  <c r="G775" i="63"/>
  <c r="G776" i="63"/>
  <c r="G777" i="63"/>
  <c r="G778" i="63"/>
  <c r="G779" i="63"/>
  <c r="G780" i="63"/>
  <c r="G781" i="63"/>
  <c r="G782" i="63"/>
  <c r="G783" i="63"/>
  <c r="G784" i="63"/>
  <c r="G785" i="63"/>
  <c r="G786" i="63"/>
  <c r="G787" i="63"/>
  <c r="G788" i="63"/>
  <c r="G789" i="63"/>
  <c r="G790" i="63"/>
  <c r="G791" i="63"/>
  <c r="G792" i="63"/>
  <c r="G793" i="63"/>
  <c r="G794" i="63"/>
  <c r="G795" i="63"/>
  <c r="G796" i="63"/>
  <c r="G797" i="63"/>
  <c r="G798" i="63"/>
  <c r="G799" i="63"/>
  <c r="G800" i="63"/>
  <c r="G801" i="63"/>
  <c r="G802" i="63"/>
  <c r="G803" i="63"/>
  <c r="G804" i="63"/>
  <c r="G805" i="63"/>
  <c r="G806" i="63"/>
  <c r="G807" i="63"/>
  <c r="G808" i="63"/>
  <c r="G809" i="63"/>
  <c r="G810" i="63"/>
  <c r="G811" i="63"/>
  <c r="G812" i="63"/>
  <c r="G813" i="63"/>
  <c r="G814" i="63"/>
  <c r="G815" i="63"/>
  <c r="G816" i="63"/>
  <c r="G817" i="63"/>
  <c r="G818" i="63"/>
  <c r="G819" i="63"/>
  <c r="G820" i="63"/>
  <c r="G821" i="63"/>
  <c r="G822" i="63"/>
  <c r="G823" i="63"/>
  <c r="G824" i="63"/>
  <c r="G825" i="63"/>
  <c r="G826" i="63"/>
  <c r="G827" i="63"/>
  <c r="G828" i="63"/>
  <c r="G829" i="63"/>
  <c r="G830" i="63"/>
  <c r="G831" i="63"/>
  <c r="G832" i="63"/>
  <c r="G833" i="63"/>
  <c r="G834" i="63"/>
  <c r="G835" i="63"/>
  <c r="G836" i="63"/>
  <c r="G837" i="63"/>
  <c r="G838" i="63"/>
  <c r="G839" i="63"/>
  <c r="G840" i="63"/>
  <c r="G841" i="63"/>
  <c r="G842" i="63"/>
  <c r="G843" i="63"/>
  <c r="G844" i="63"/>
  <c r="G845" i="63"/>
  <c r="G846" i="63"/>
  <c r="G847" i="63"/>
  <c r="G848" i="63"/>
  <c r="G849" i="63"/>
  <c r="G850" i="63"/>
  <c r="G851" i="63"/>
  <c r="G852" i="63"/>
  <c r="G853" i="63"/>
  <c r="G854" i="63"/>
  <c r="G855" i="63"/>
  <c r="G856" i="63"/>
  <c r="G857" i="63"/>
  <c r="G858" i="63"/>
  <c r="G859" i="63"/>
  <c r="G860" i="63"/>
  <c r="G861" i="63"/>
  <c r="G862" i="63"/>
  <c r="G863" i="63"/>
  <c r="G864" i="63"/>
  <c r="G865" i="63"/>
  <c r="G866" i="63"/>
  <c r="G867" i="63"/>
  <c r="G868" i="63"/>
  <c r="G869" i="63"/>
  <c r="G870" i="63"/>
  <c r="G871" i="63"/>
  <c r="G872" i="63"/>
  <c r="G873" i="63"/>
  <c r="G874" i="63"/>
  <c r="G875" i="63"/>
  <c r="G876" i="63"/>
  <c r="G877" i="63"/>
  <c r="G878" i="63"/>
  <c r="G879" i="63"/>
  <c r="G880" i="63"/>
  <c r="G881" i="63"/>
  <c r="G882" i="63"/>
  <c r="G883" i="63"/>
  <c r="G884" i="63"/>
  <c r="G885" i="63"/>
  <c r="G886" i="63"/>
  <c r="G887" i="63"/>
  <c r="G888" i="63"/>
  <c r="G889" i="63"/>
  <c r="G890" i="63"/>
  <c r="G891" i="63"/>
  <c r="G892" i="63"/>
  <c r="G893" i="63"/>
  <c r="G894" i="63"/>
  <c r="G895" i="63"/>
  <c r="G896" i="63"/>
  <c r="G897" i="63"/>
  <c r="G898" i="63"/>
  <c r="G899" i="63"/>
  <c r="G900" i="63"/>
  <c r="G901" i="63"/>
  <c r="G902" i="63"/>
  <c r="G903" i="63"/>
  <c r="G904" i="63"/>
  <c r="G905" i="63"/>
  <c r="G906" i="63"/>
  <c r="G907" i="63"/>
  <c r="G908" i="63"/>
  <c r="G909" i="63"/>
  <c r="G910" i="63"/>
  <c r="G911" i="63"/>
  <c r="G912" i="63"/>
  <c r="G913" i="63"/>
  <c r="G914" i="63"/>
  <c r="G915" i="63"/>
  <c r="G916" i="63"/>
  <c r="G917" i="63"/>
  <c r="G918" i="63"/>
  <c r="G919" i="63"/>
  <c r="G920" i="63"/>
  <c r="G921" i="63"/>
  <c r="G922" i="63"/>
  <c r="G923" i="63"/>
  <c r="G924" i="63"/>
  <c r="G925" i="63"/>
  <c r="G926" i="63"/>
  <c r="G927" i="63"/>
  <c r="G928" i="63"/>
  <c r="G929" i="63"/>
  <c r="G930" i="63"/>
  <c r="G931" i="63"/>
  <c r="G932" i="63"/>
  <c r="G933" i="63"/>
  <c r="G934" i="63"/>
  <c r="G935" i="63"/>
  <c r="G936" i="63"/>
  <c r="G937" i="63"/>
  <c r="G938" i="63"/>
  <c r="G939" i="63"/>
  <c r="G940" i="63"/>
  <c r="G941" i="63"/>
  <c r="G942" i="63"/>
  <c r="G943" i="63"/>
  <c r="G944" i="63"/>
  <c r="G945" i="63"/>
  <c r="G946" i="63"/>
  <c r="G947" i="63"/>
  <c r="G948" i="63"/>
  <c r="G949" i="63"/>
  <c r="G950" i="63"/>
  <c r="G951" i="63"/>
  <c r="G952" i="63"/>
  <c r="G953" i="63"/>
  <c r="G954" i="63"/>
  <c r="G955" i="63"/>
  <c r="G956" i="63"/>
  <c r="G957" i="63"/>
  <c r="G958" i="63"/>
  <c r="G959" i="63"/>
  <c r="G960" i="63"/>
  <c r="G961" i="63"/>
  <c r="G962" i="63"/>
  <c r="G963" i="63"/>
  <c r="G964" i="63"/>
  <c r="G965" i="63"/>
  <c r="G966" i="63"/>
  <c r="G967" i="63"/>
  <c r="G968" i="63"/>
  <c r="G969" i="63"/>
  <c r="G970" i="63"/>
  <c r="G971" i="63"/>
  <c r="G972" i="63"/>
  <c r="G973" i="63"/>
  <c r="G974" i="63"/>
  <c r="G975" i="63"/>
  <c r="G976" i="63"/>
  <c r="G977" i="63"/>
  <c r="G978" i="63"/>
  <c r="G979" i="63"/>
  <c r="G980" i="63"/>
  <c r="G981" i="63"/>
  <c r="G982" i="63"/>
  <c r="G983" i="63"/>
  <c r="G984" i="63"/>
  <c r="G985" i="63"/>
  <c r="G986" i="63"/>
  <c r="G987" i="63"/>
  <c r="G988" i="63"/>
  <c r="G989" i="63"/>
  <c r="G990" i="63"/>
  <c r="G991" i="63"/>
  <c r="G992" i="63"/>
  <c r="G993" i="63"/>
  <c r="G994" i="63"/>
  <c r="G995" i="63"/>
  <c r="G996" i="63"/>
  <c r="G997" i="63"/>
  <c r="G998" i="63"/>
  <c r="G999" i="63"/>
  <c r="G1000" i="63"/>
  <c r="G3" i="63"/>
  <c r="D4" i="63"/>
  <c r="D5" i="63"/>
  <c r="D6" i="63"/>
  <c r="D7" i="63"/>
  <c r="D8" i="63"/>
  <c r="D9" i="63"/>
  <c r="D10" i="63"/>
  <c r="D11" i="63"/>
  <c r="D12" i="63"/>
  <c r="D13" i="63"/>
  <c r="D14" i="63"/>
  <c r="D15" i="63"/>
  <c r="D16" i="63"/>
  <c r="D17" i="63"/>
  <c r="D18" i="63"/>
  <c r="D19" i="63"/>
  <c r="D20" i="63"/>
  <c r="D21" i="63"/>
  <c r="D22" i="63"/>
  <c r="D23" i="63"/>
  <c r="D24" i="63"/>
  <c r="D25" i="63"/>
  <c r="D26" i="63"/>
  <c r="D27" i="63"/>
  <c r="D28" i="63"/>
  <c r="D29" i="63"/>
  <c r="D30" i="63"/>
  <c r="D31" i="63"/>
  <c r="D32" i="63"/>
  <c r="D33" i="63"/>
  <c r="D34" i="63"/>
  <c r="D35" i="63"/>
  <c r="D36" i="63"/>
  <c r="D37" i="63"/>
  <c r="D38" i="63"/>
  <c r="D39" i="63"/>
  <c r="D40" i="63"/>
  <c r="D41" i="63"/>
  <c r="D42" i="63"/>
  <c r="D43" i="63"/>
  <c r="D44" i="63"/>
  <c r="D45" i="63"/>
  <c r="D46" i="63"/>
  <c r="D47" i="63"/>
  <c r="D48" i="63"/>
  <c r="D49" i="63"/>
  <c r="D50" i="63"/>
  <c r="D51" i="63"/>
  <c r="D52" i="63"/>
  <c r="D53" i="63"/>
  <c r="D54" i="63"/>
  <c r="D55" i="63"/>
  <c r="D56" i="63"/>
  <c r="D57" i="63"/>
  <c r="D58" i="63"/>
  <c r="D59" i="63"/>
  <c r="D60" i="63"/>
  <c r="D61" i="63"/>
  <c r="D62" i="63"/>
  <c r="D63" i="63"/>
  <c r="D64" i="63"/>
  <c r="D65" i="63"/>
  <c r="D66" i="63"/>
  <c r="D67" i="63"/>
  <c r="D68" i="63"/>
  <c r="D69" i="63"/>
  <c r="D70" i="63"/>
  <c r="D71" i="63"/>
  <c r="D72" i="63"/>
  <c r="D73" i="63"/>
  <c r="D74" i="63"/>
  <c r="D75" i="63"/>
  <c r="D76" i="63"/>
  <c r="D77" i="63"/>
  <c r="D78" i="63"/>
  <c r="D79" i="63"/>
  <c r="D80" i="63"/>
  <c r="D81" i="63"/>
  <c r="D82" i="63"/>
  <c r="D83" i="63"/>
  <c r="D84" i="63"/>
  <c r="D85" i="63"/>
  <c r="D86" i="63"/>
  <c r="D87" i="63"/>
  <c r="D88" i="63"/>
  <c r="D89" i="63"/>
  <c r="D90" i="63"/>
  <c r="D91" i="63"/>
  <c r="D92" i="63"/>
  <c r="D93" i="63"/>
  <c r="D94" i="63"/>
  <c r="D95" i="63"/>
  <c r="D96" i="63"/>
  <c r="D97" i="63"/>
  <c r="D98" i="63"/>
  <c r="D99" i="63"/>
  <c r="D100" i="63"/>
  <c r="D101" i="63"/>
  <c r="D102" i="63"/>
  <c r="D103" i="63"/>
  <c r="D104" i="63"/>
  <c r="D105" i="63"/>
  <c r="D106" i="63"/>
  <c r="D107" i="63"/>
  <c r="D108" i="63"/>
  <c r="D109" i="63"/>
  <c r="D110" i="63"/>
  <c r="D111" i="63"/>
  <c r="D112" i="63"/>
  <c r="D113" i="63"/>
  <c r="D114" i="63"/>
  <c r="D115" i="63"/>
  <c r="D116" i="63"/>
  <c r="D117" i="63"/>
  <c r="D118" i="63"/>
  <c r="D119" i="63"/>
  <c r="D120" i="63"/>
  <c r="D121" i="63"/>
  <c r="D122" i="63"/>
  <c r="D123" i="63"/>
  <c r="D124" i="63"/>
  <c r="D125" i="63"/>
  <c r="D126" i="63"/>
  <c r="D127" i="63"/>
  <c r="D128" i="63"/>
  <c r="D129" i="63"/>
  <c r="D130" i="63"/>
  <c r="D131" i="63"/>
  <c r="D132" i="63"/>
  <c r="D133" i="63"/>
  <c r="D134" i="63"/>
  <c r="D135" i="63"/>
  <c r="D136" i="63"/>
  <c r="D137" i="63"/>
  <c r="D138" i="63"/>
  <c r="D139" i="63"/>
  <c r="D140" i="63"/>
  <c r="D141" i="63"/>
  <c r="D142" i="63"/>
  <c r="D143" i="63"/>
  <c r="D144" i="63"/>
  <c r="D145" i="63"/>
  <c r="D146" i="63"/>
  <c r="D147" i="63"/>
  <c r="D148" i="63"/>
  <c r="D149" i="63"/>
  <c r="D150" i="63"/>
  <c r="D151" i="63"/>
  <c r="D152" i="63"/>
  <c r="D153" i="63"/>
  <c r="D154" i="63"/>
  <c r="D155" i="63"/>
  <c r="D156" i="63"/>
  <c r="D157" i="63"/>
  <c r="D158" i="63"/>
  <c r="D159" i="63"/>
  <c r="D160" i="63"/>
  <c r="D161" i="63"/>
  <c r="D162" i="63"/>
  <c r="D163" i="63"/>
  <c r="D164" i="63"/>
  <c r="D165" i="63"/>
  <c r="D166" i="63"/>
  <c r="D167" i="63"/>
  <c r="D168" i="63"/>
  <c r="D169" i="63"/>
  <c r="D170" i="63"/>
  <c r="D171" i="63"/>
  <c r="D172" i="63"/>
  <c r="D173" i="63"/>
  <c r="D174" i="63"/>
  <c r="D175" i="63"/>
  <c r="D176" i="63"/>
  <c r="D177" i="63"/>
  <c r="D178" i="63"/>
  <c r="D179" i="63"/>
  <c r="D180" i="63"/>
  <c r="D181" i="63"/>
  <c r="D182" i="63"/>
  <c r="D183" i="63"/>
  <c r="D184" i="63"/>
  <c r="D185" i="63"/>
  <c r="D186" i="63"/>
  <c r="D187" i="63"/>
  <c r="D188" i="63"/>
  <c r="D189" i="63"/>
  <c r="D190" i="63"/>
  <c r="D191" i="63"/>
  <c r="D192" i="63"/>
  <c r="D193" i="63"/>
  <c r="D194" i="63"/>
  <c r="D195" i="63"/>
  <c r="D196" i="63"/>
  <c r="D197" i="63"/>
  <c r="D198" i="63"/>
  <c r="D199" i="63"/>
  <c r="D200" i="63"/>
  <c r="D201" i="63"/>
  <c r="D202" i="63"/>
  <c r="D203" i="63"/>
  <c r="D204" i="63"/>
  <c r="D205" i="63"/>
  <c r="D206" i="63"/>
  <c r="D207" i="63"/>
  <c r="D208" i="63"/>
  <c r="D209" i="63"/>
  <c r="D210" i="63"/>
  <c r="D211" i="63"/>
  <c r="D212" i="63"/>
  <c r="D213" i="63"/>
  <c r="D214" i="63"/>
  <c r="D215" i="63"/>
  <c r="D216" i="63"/>
  <c r="D217" i="63"/>
  <c r="D218" i="63"/>
  <c r="D219" i="63"/>
  <c r="D220" i="63"/>
  <c r="D221" i="63"/>
  <c r="D222" i="63"/>
  <c r="D223" i="63"/>
  <c r="D224" i="63"/>
  <c r="D225" i="63"/>
  <c r="D226" i="63"/>
  <c r="D227" i="63"/>
  <c r="D228" i="63"/>
  <c r="D229" i="63"/>
  <c r="D230" i="63"/>
  <c r="D231" i="63"/>
  <c r="D232" i="63"/>
  <c r="D233" i="63"/>
  <c r="D234" i="63"/>
  <c r="D235" i="63"/>
  <c r="D236" i="63"/>
  <c r="D237" i="63"/>
  <c r="D238" i="63"/>
  <c r="D239" i="63"/>
  <c r="D240" i="63"/>
  <c r="D241" i="63"/>
  <c r="D242" i="63"/>
  <c r="D243" i="63"/>
  <c r="D244" i="63"/>
  <c r="D245" i="63"/>
  <c r="D246" i="63"/>
  <c r="D247" i="63"/>
  <c r="D248" i="63"/>
  <c r="D249" i="63"/>
  <c r="D250" i="63"/>
  <c r="D251" i="63"/>
  <c r="D252" i="63"/>
  <c r="D253" i="63"/>
  <c r="D254" i="63"/>
  <c r="D255" i="63"/>
  <c r="D256" i="63"/>
  <c r="D257" i="63"/>
  <c r="D258" i="63"/>
  <c r="D259" i="63"/>
  <c r="D260" i="63"/>
  <c r="D261" i="63"/>
  <c r="D262" i="63"/>
  <c r="D263" i="63"/>
  <c r="D264" i="63"/>
  <c r="D265" i="63"/>
  <c r="D266" i="63"/>
  <c r="D267" i="63"/>
  <c r="D268" i="63"/>
  <c r="D269" i="63"/>
  <c r="D270" i="63"/>
  <c r="D271" i="63"/>
  <c r="D272" i="63"/>
  <c r="D273" i="63"/>
  <c r="D274" i="63"/>
  <c r="D275" i="63"/>
  <c r="D276" i="63"/>
  <c r="D277" i="63"/>
  <c r="D278" i="63"/>
  <c r="D279" i="63"/>
  <c r="D280" i="63"/>
  <c r="D281" i="63"/>
  <c r="D282" i="63"/>
  <c r="D283" i="63"/>
  <c r="D284" i="63"/>
  <c r="D285" i="63"/>
  <c r="D286" i="63"/>
  <c r="D287" i="63"/>
  <c r="D288" i="63"/>
  <c r="D289" i="63"/>
  <c r="D290" i="63"/>
  <c r="D291" i="63"/>
  <c r="D292" i="63"/>
  <c r="D293" i="63"/>
  <c r="D294" i="63"/>
  <c r="D295" i="63"/>
  <c r="D296" i="63"/>
  <c r="D297" i="63"/>
  <c r="D298" i="63"/>
  <c r="D299" i="63"/>
  <c r="D300" i="63"/>
  <c r="D301" i="63"/>
  <c r="D302" i="63"/>
  <c r="D303" i="63"/>
  <c r="D304" i="63"/>
  <c r="D305" i="63"/>
  <c r="D306" i="63"/>
  <c r="D307" i="63"/>
  <c r="D308" i="63"/>
  <c r="D309" i="63"/>
  <c r="D310" i="63"/>
  <c r="D311" i="63"/>
  <c r="D312" i="63"/>
  <c r="D313" i="63"/>
  <c r="D314" i="63"/>
  <c r="D315" i="63"/>
  <c r="D316" i="63"/>
  <c r="D317" i="63"/>
  <c r="D318" i="63"/>
  <c r="D319" i="63"/>
  <c r="D320" i="63"/>
  <c r="D321" i="63"/>
  <c r="D322" i="63"/>
  <c r="D323" i="63"/>
  <c r="D324" i="63"/>
  <c r="D325" i="63"/>
  <c r="D326" i="63"/>
  <c r="D327" i="63"/>
  <c r="D328" i="63"/>
  <c r="D329" i="63"/>
  <c r="D330" i="63"/>
  <c r="D331" i="63"/>
  <c r="D332" i="63"/>
  <c r="D333" i="63"/>
  <c r="D334" i="63"/>
  <c r="D335" i="63"/>
  <c r="D336" i="63"/>
  <c r="D337" i="63"/>
  <c r="D338" i="63"/>
  <c r="D339" i="63"/>
  <c r="D340" i="63"/>
  <c r="D341" i="63"/>
  <c r="D342" i="63"/>
  <c r="D343" i="63"/>
  <c r="D344" i="63"/>
  <c r="D345" i="63"/>
  <c r="D346" i="63"/>
  <c r="D347" i="63"/>
  <c r="D348" i="63"/>
  <c r="D349" i="63"/>
  <c r="D350" i="63"/>
  <c r="D351" i="63"/>
  <c r="D352" i="63"/>
  <c r="D353" i="63"/>
  <c r="D354" i="63"/>
  <c r="D355" i="63"/>
  <c r="D356" i="63"/>
  <c r="D357" i="63"/>
  <c r="D358" i="63"/>
  <c r="D359" i="63"/>
  <c r="D360" i="63"/>
  <c r="D361" i="63"/>
  <c r="D362" i="63"/>
  <c r="D363" i="63"/>
  <c r="D364" i="63"/>
  <c r="D365" i="63"/>
  <c r="D366" i="63"/>
  <c r="D367" i="63"/>
  <c r="D368" i="63"/>
  <c r="D369" i="63"/>
  <c r="D370" i="63"/>
  <c r="D371" i="63"/>
  <c r="D372" i="63"/>
  <c r="D373" i="63"/>
  <c r="D374" i="63"/>
  <c r="D375" i="63"/>
  <c r="D376" i="63"/>
  <c r="D377" i="63"/>
  <c r="D378" i="63"/>
  <c r="D379" i="63"/>
  <c r="D380" i="63"/>
  <c r="D381" i="63"/>
  <c r="D382" i="63"/>
  <c r="D383" i="63"/>
  <c r="D384" i="63"/>
  <c r="D385" i="63"/>
  <c r="D386" i="63"/>
  <c r="D387" i="63"/>
  <c r="D388" i="63"/>
  <c r="D389" i="63"/>
  <c r="D390" i="63"/>
  <c r="D391" i="63"/>
  <c r="D392" i="63"/>
  <c r="D393" i="63"/>
  <c r="D394" i="63"/>
  <c r="D395" i="63"/>
  <c r="D396" i="63"/>
  <c r="D397" i="63"/>
  <c r="D398" i="63"/>
  <c r="D399" i="63"/>
  <c r="D400" i="63"/>
  <c r="D401" i="63"/>
  <c r="D402" i="63"/>
  <c r="D403" i="63"/>
  <c r="D404" i="63"/>
  <c r="D405" i="63"/>
  <c r="D406" i="63"/>
  <c r="D407" i="63"/>
  <c r="D408" i="63"/>
  <c r="D409" i="63"/>
  <c r="D410" i="63"/>
  <c r="D411" i="63"/>
  <c r="D412" i="63"/>
  <c r="D413" i="63"/>
  <c r="D414" i="63"/>
  <c r="D415" i="63"/>
  <c r="D416" i="63"/>
  <c r="D417" i="63"/>
  <c r="D418" i="63"/>
  <c r="D419" i="63"/>
  <c r="D420" i="63"/>
  <c r="D421" i="63"/>
  <c r="D422" i="63"/>
  <c r="D423" i="63"/>
  <c r="D424" i="63"/>
  <c r="D425" i="63"/>
  <c r="D426" i="63"/>
  <c r="D427" i="63"/>
  <c r="D428" i="63"/>
  <c r="D429" i="63"/>
  <c r="D430" i="63"/>
  <c r="D431" i="63"/>
  <c r="D432" i="63"/>
  <c r="D433" i="63"/>
  <c r="D434" i="63"/>
  <c r="D435" i="63"/>
  <c r="D436" i="63"/>
  <c r="D437" i="63"/>
  <c r="D438" i="63"/>
  <c r="D439" i="63"/>
  <c r="D440" i="63"/>
  <c r="D441" i="63"/>
  <c r="D442" i="63"/>
  <c r="D443" i="63"/>
  <c r="D444" i="63"/>
  <c r="D445" i="63"/>
  <c r="D446" i="63"/>
  <c r="D447" i="63"/>
  <c r="D448" i="63"/>
  <c r="D449" i="63"/>
  <c r="D450" i="63"/>
  <c r="D451" i="63"/>
  <c r="D452" i="63"/>
  <c r="D453" i="63"/>
  <c r="D454" i="63"/>
  <c r="D455" i="63"/>
  <c r="D456" i="63"/>
  <c r="D457" i="63"/>
  <c r="D458" i="63"/>
  <c r="D459" i="63"/>
  <c r="D460" i="63"/>
  <c r="D461" i="63"/>
  <c r="D462" i="63"/>
  <c r="D463" i="63"/>
  <c r="D464" i="63"/>
  <c r="D465" i="63"/>
  <c r="D466" i="63"/>
  <c r="D467" i="63"/>
  <c r="D468" i="63"/>
  <c r="D469" i="63"/>
  <c r="D470" i="63"/>
  <c r="D471" i="63"/>
  <c r="D472" i="63"/>
  <c r="D473" i="63"/>
  <c r="D474" i="63"/>
  <c r="D475" i="63"/>
  <c r="D476" i="63"/>
  <c r="D477" i="63"/>
  <c r="D478" i="63"/>
  <c r="D479" i="63"/>
  <c r="D480" i="63"/>
  <c r="D481" i="63"/>
  <c r="D482" i="63"/>
  <c r="D483" i="63"/>
  <c r="D484" i="63"/>
  <c r="D485" i="63"/>
  <c r="D486" i="63"/>
  <c r="D487" i="63"/>
  <c r="D488" i="63"/>
  <c r="D489" i="63"/>
  <c r="D490" i="63"/>
  <c r="D491" i="63"/>
  <c r="D492" i="63"/>
  <c r="D493" i="63"/>
  <c r="D494" i="63"/>
  <c r="D495" i="63"/>
  <c r="D496" i="63"/>
  <c r="D497" i="63"/>
  <c r="D498" i="63"/>
  <c r="D499" i="63"/>
  <c r="D500" i="63"/>
  <c r="D501" i="63"/>
  <c r="D502" i="63"/>
  <c r="D503" i="63"/>
  <c r="D504" i="63"/>
  <c r="D505" i="63"/>
  <c r="D506" i="63"/>
  <c r="D507" i="63"/>
  <c r="D508" i="63"/>
  <c r="D509" i="63"/>
  <c r="D510" i="63"/>
  <c r="D511" i="63"/>
  <c r="D512" i="63"/>
  <c r="D513" i="63"/>
  <c r="D514" i="63"/>
  <c r="D515" i="63"/>
  <c r="D516" i="63"/>
  <c r="D517" i="63"/>
  <c r="D518" i="63"/>
  <c r="D519" i="63"/>
  <c r="D520" i="63"/>
  <c r="D521" i="63"/>
  <c r="D522" i="63"/>
  <c r="D523" i="63"/>
  <c r="D524" i="63"/>
  <c r="D525" i="63"/>
  <c r="D526" i="63"/>
  <c r="D527" i="63"/>
  <c r="D528" i="63"/>
  <c r="D529" i="63"/>
  <c r="D530" i="63"/>
  <c r="D531" i="63"/>
  <c r="D532" i="63"/>
  <c r="D533" i="63"/>
  <c r="D534" i="63"/>
  <c r="D535" i="63"/>
  <c r="D536" i="63"/>
  <c r="D537" i="63"/>
  <c r="D538" i="63"/>
  <c r="D539" i="63"/>
  <c r="D540" i="63"/>
  <c r="D541" i="63"/>
  <c r="D542" i="63"/>
  <c r="D543" i="63"/>
  <c r="D544" i="63"/>
  <c r="D545" i="63"/>
  <c r="D546" i="63"/>
  <c r="D547" i="63"/>
  <c r="D548" i="63"/>
  <c r="D549" i="63"/>
  <c r="D550" i="63"/>
  <c r="D551" i="63"/>
  <c r="D552" i="63"/>
  <c r="D553" i="63"/>
  <c r="D554" i="63"/>
  <c r="D555" i="63"/>
  <c r="D556" i="63"/>
  <c r="D557" i="63"/>
  <c r="D558" i="63"/>
  <c r="D559" i="63"/>
  <c r="D560" i="63"/>
  <c r="D561" i="63"/>
  <c r="D562" i="63"/>
  <c r="D563" i="63"/>
  <c r="D564" i="63"/>
  <c r="D565" i="63"/>
  <c r="D566" i="63"/>
  <c r="D567" i="63"/>
  <c r="D568" i="63"/>
  <c r="D569" i="63"/>
  <c r="D570" i="63"/>
  <c r="D571" i="63"/>
  <c r="D572" i="63"/>
  <c r="D573" i="63"/>
  <c r="D574" i="63"/>
  <c r="D575" i="63"/>
  <c r="D576" i="63"/>
  <c r="D577" i="63"/>
  <c r="D578" i="63"/>
  <c r="D579" i="63"/>
  <c r="D580" i="63"/>
  <c r="D581" i="63"/>
  <c r="D582" i="63"/>
  <c r="D583" i="63"/>
  <c r="D584" i="63"/>
  <c r="D585" i="63"/>
  <c r="D586" i="63"/>
  <c r="D587" i="63"/>
  <c r="D588" i="63"/>
  <c r="D589" i="63"/>
  <c r="D590" i="63"/>
  <c r="D591" i="63"/>
  <c r="D592" i="63"/>
  <c r="D593" i="63"/>
  <c r="D594" i="63"/>
  <c r="D595" i="63"/>
  <c r="D596" i="63"/>
  <c r="D597" i="63"/>
  <c r="D598" i="63"/>
  <c r="D599" i="63"/>
  <c r="D600" i="63"/>
  <c r="D601" i="63"/>
  <c r="D602" i="63"/>
  <c r="D603" i="63"/>
  <c r="D604" i="63"/>
  <c r="D605" i="63"/>
  <c r="D606" i="63"/>
  <c r="D607" i="63"/>
  <c r="D608" i="63"/>
  <c r="D609" i="63"/>
  <c r="D610" i="63"/>
  <c r="D611" i="63"/>
  <c r="D612" i="63"/>
  <c r="D613" i="63"/>
  <c r="D614" i="63"/>
  <c r="D615" i="63"/>
  <c r="D616" i="63"/>
  <c r="D617" i="63"/>
  <c r="D618" i="63"/>
  <c r="D619" i="63"/>
  <c r="D620" i="63"/>
  <c r="D621" i="63"/>
  <c r="D622" i="63"/>
  <c r="D623" i="63"/>
  <c r="D624" i="63"/>
  <c r="D625" i="63"/>
  <c r="D626" i="63"/>
  <c r="D627" i="63"/>
  <c r="D628" i="63"/>
  <c r="D629" i="63"/>
  <c r="D630" i="63"/>
  <c r="D631" i="63"/>
  <c r="D632" i="63"/>
  <c r="D633" i="63"/>
  <c r="D634" i="63"/>
  <c r="D635" i="63"/>
  <c r="D636" i="63"/>
  <c r="D637" i="63"/>
  <c r="D638" i="63"/>
  <c r="D639" i="63"/>
  <c r="D640" i="63"/>
  <c r="D641" i="63"/>
  <c r="D642" i="63"/>
  <c r="D643" i="63"/>
  <c r="D644" i="63"/>
  <c r="D645" i="63"/>
  <c r="D646" i="63"/>
  <c r="D647" i="63"/>
  <c r="D648" i="63"/>
  <c r="D649" i="63"/>
  <c r="D650" i="63"/>
  <c r="D651" i="63"/>
  <c r="D652" i="63"/>
  <c r="D653" i="63"/>
  <c r="D654" i="63"/>
  <c r="D655" i="63"/>
  <c r="D656" i="63"/>
  <c r="D657" i="63"/>
  <c r="D658" i="63"/>
  <c r="D659" i="63"/>
  <c r="D660" i="63"/>
  <c r="D661" i="63"/>
  <c r="D662" i="63"/>
  <c r="D663" i="63"/>
  <c r="D664" i="63"/>
  <c r="D665" i="63"/>
  <c r="D666" i="63"/>
  <c r="D667" i="63"/>
  <c r="D668" i="63"/>
  <c r="D669" i="63"/>
  <c r="D670" i="63"/>
  <c r="D671" i="63"/>
  <c r="D672" i="63"/>
  <c r="D673" i="63"/>
  <c r="D674" i="63"/>
  <c r="D675" i="63"/>
  <c r="D676" i="63"/>
  <c r="D677" i="63"/>
  <c r="D678" i="63"/>
  <c r="D679" i="63"/>
  <c r="D680" i="63"/>
  <c r="D681" i="63"/>
  <c r="D682" i="63"/>
  <c r="D683" i="63"/>
  <c r="D684" i="63"/>
  <c r="D685" i="63"/>
  <c r="D686" i="63"/>
  <c r="D687" i="63"/>
  <c r="D688" i="63"/>
  <c r="D689" i="63"/>
  <c r="D690" i="63"/>
  <c r="D691" i="63"/>
  <c r="D692" i="63"/>
  <c r="D693" i="63"/>
  <c r="D694" i="63"/>
  <c r="D695" i="63"/>
  <c r="D696" i="63"/>
  <c r="D697" i="63"/>
  <c r="D698" i="63"/>
  <c r="D699" i="63"/>
  <c r="D700" i="63"/>
  <c r="D701" i="63"/>
  <c r="D702" i="63"/>
  <c r="D703" i="63"/>
  <c r="D704" i="63"/>
  <c r="D705" i="63"/>
  <c r="D706" i="63"/>
  <c r="D707" i="63"/>
  <c r="D708" i="63"/>
  <c r="D709" i="63"/>
  <c r="D710" i="63"/>
  <c r="D711" i="63"/>
  <c r="D712" i="63"/>
  <c r="D713" i="63"/>
  <c r="D714" i="63"/>
  <c r="D715" i="63"/>
  <c r="D716" i="63"/>
  <c r="D717" i="63"/>
  <c r="D718" i="63"/>
  <c r="D719" i="63"/>
  <c r="D720" i="63"/>
  <c r="D721" i="63"/>
  <c r="D722" i="63"/>
  <c r="D723" i="63"/>
  <c r="D724" i="63"/>
  <c r="D725" i="63"/>
  <c r="D726" i="63"/>
  <c r="D727" i="63"/>
  <c r="D728" i="63"/>
  <c r="D729" i="63"/>
  <c r="D730" i="63"/>
  <c r="D731" i="63"/>
  <c r="D732" i="63"/>
  <c r="D733" i="63"/>
  <c r="D734" i="63"/>
  <c r="D735" i="63"/>
  <c r="D736" i="63"/>
  <c r="D737" i="63"/>
  <c r="D738" i="63"/>
  <c r="D739" i="63"/>
  <c r="D740" i="63"/>
  <c r="D741" i="63"/>
  <c r="D742" i="63"/>
  <c r="D743" i="63"/>
  <c r="D744" i="63"/>
  <c r="D745" i="63"/>
  <c r="D746" i="63"/>
  <c r="D747" i="63"/>
  <c r="D748" i="63"/>
  <c r="D749" i="63"/>
  <c r="D750" i="63"/>
  <c r="D751" i="63"/>
  <c r="D752" i="63"/>
  <c r="D753" i="63"/>
  <c r="D754" i="63"/>
  <c r="D755" i="63"/>
  <c r="D756" i="63"/>
  <c r="D757" i="63"/>
  <c r="D758" i="63"/>
  <c r="D759" i="63"/>
  <c r="D760" i="63"/>
  <c r="D761" i="63"/>
  <c r="D762" i="63"/>
  <c r="D763" i="63"/>
  <c r="D764" i="63"/>
  <c r="D765" i="63"/>
  <c r="D766" i="63"/>
  <c r="D767" i="63"/>
  <c r="D768" i="63"/>
  <c r="D769" i="63"/>
  <c r="D770" i="63"/>
  <c r="D771" i="63"/>
  <c r="D772" i="63"/>
  <c r="D773" i="63"/>
  <c r="D774" i="63"/>
  <c r="D775" i="63"/>
  <c r="D776" i="63"/>
  <c r="D777" i="63"/>
  <c r="D778" i="63"/>
  <c r="D779" i="63"/>
  <c r="D780" i="63"/>
  <c r="D781" i="63"/>
  <c r="D782" i="63"/>
  <c r="D783" i="63"/>
  <c r="D784" i="63"/>
  <c r="D785" i="63"/>
  <c r="D786" i="63"/>
  <c r="D787" i="63"/>
  <c r="D788" i="63"/>
  <c r="D789" i="63"/>
  <c r="D790" i="63"/>
  <c r="D791" i="63"/>
  <c r="D792" i="63"/>
  <c r="D793" i="63"/>
  <c r="D794" i="63"/>
  <c r="D795" i="63"/>
  <c r="D796" i="63"/>
  <c r="D797" i="63"/>
  <c r="D798" i="63"/>
  <c r="D799" i="63"/>
  <c r="D800" i="63"/>
  <c r="D801" i="63"/>
  <c r="D802" i="63"/>
  <c r="D803" i="63"/>
  <c r="D804" i="63"/>
  <c r="D805" i="63"/>
  <c r="D806" i="63"/>
  <c r="D807" i="63"/>
  <c r="D808" i="63"/>
  <c r="D809" i="63"/>
  <c r="D810" i="63"/>
  <c r="D811" i="63"/>
  <c r="D812" i="63"/>
  <c r="D813" i="63"/>
  <c r="D814" i="63"/>
  <c r="D815" i="63"/>
  <c r="D816" i="63"/>
  <c r="D817" i="63"/>
  <c r="D818" i="63"/>
  <c r="D819" i="63"/>
  <c r="D820" i="63"/>
  <c r="D821" i="63"/>
  <c r="D822" i="63"/>
  <c r="D823" i="63"/>
  <c r="D824" i="63"/>
  <c r="D825" i="63"/>
  <c r="D826" i="63"/>
  <c r="D827" i="63"/>
  <c r="D828" i="63"/>
  <c r="D829" i="63"/>
  <c r="D830" i="63"/>
  <c r="D831" i="63"/>
  <c r="D832" i="63"/>
  <c r="D833" i="63"/>
  <c r="D834" i="63"/>
  <c r="D835" i="63"/>
  <c r="D836" i="63"/>
  <c r="D837" i="63"/>
  <c r="D838" i="63"/>
  <c r="D839" i="63"/>
  <c r="D840" i="63"/>
  <c r="D841" i="63"/>
  <c r="D842" i="63"/>
  <c r="D843" i="63"/>
  <c r="D844" i="63"/>
  <c r="D845" i="63"/>
  <c r="D846" i="63"/>
  <c r="D847" i="63"/>
  <c r="D848" i="63"/>
  <c r="D849" i="63"/>
  <c r="D850" i="63"/>
  <c r="D851" i="63"/>
  <c r="D852" i="63"/>
  <c r="D853" i="63"/>
  <c r="D854" i="63"/>
  <c r="D855" i="63"/>
  <c r="D856" i="63"/>
  <c r="D857" i="63"/>
  <c r="D858" i="63"/>
  <c r="D859" i="63"/>
  <c r="D860" i="63"/>
  <c r="D861" i="63"/>
  <c r="D862" i="63"/>
  <c r="D863" i="63"/>
  <c r="D864" i="63"/>
  <c r="D865" i="63"/>
  <c r="D866" i="63"/>
  <c r="D867" i="63"/>
  <c r="D868" i="63"/>
  <c r="D869" i="63"/>
  <c r="D870" i="63"/>
  <c r="D871" i="63"/>
  <c r="D872" i="63"/>
  <c r="D873" i="63"/>
  <c r="D874" i="63"/>
  <c r="D875" i="63"/>
  <c r="D876" i="63"/>
  <c r="D877" i="63"/>
  <c r="D878" i="63"/>
  <c r="D879" i="63"/>
  <c r="D880" i="63"/>
  <c r="D881" i="63"/>
  <c r="D882" i="63"/>
  <c r="D883" i="63"/>
  <c r="D884" i="63"/>
  <c r="D885" i="63"/>
  <c r="D886" i="63"/>
  <c r="D887" i="63"/>
  <c r="D888" i="63"/>
  <c r="D889" i="63"/>
  <c r="D890" i="63"/>
  <c r="D891" i="63"/>
  <c r="D892" i="63"/>
  <c r="D893" i="63"/>
  <c r="D894" i="63"/>
  <c r="D895" i="63"/>
  <c r="D896" i="63"/>
  <c r="D897" i="63"/>
  <c r="D898" i="63"/>
  <c r="D899" i="63"/>
  <c r="D900" i="63"/>
  <c r="D901" i="63"/>
  <c r="D902" i="63"/>
  <c r="D903" i="63"/>
  <c r="D904" i="63"/>
  <c r="D905" i="63"/>
  <c r="D906" i="63"/>
  <c r="D907" i="63"/>
  <c r="D908" i="63"/>
  <c r="D909" i="63"/>
  <c r="D910" i="63"/>
  <c r="D911" i="63"/>
  <c r="D912" i="63"/>
  <c r="D913" i="63"/>
  <c r="D914" i="63"/>
  <c r="D915" i="63"/>
  <c r="D916" i="63"/>
  <c r="D917" i="63"/>
  <c r="D918" i="63"/>
  <c r="D919" i="63"/>
  <c r="D920" i="63"/>
  <c r="D921" i="63"/>
  <c r="D922" i="63"/>
  <c r="D923" i="63"/>
  <c r="D924" i="63"/>
  <c r="D925" i="63"/>
  <c r="D926" i="63"/>
  <c r="D927" i="63"/>
  <c r="D928" i="63"/>
  <c r="D929" i="63"/>
  <c r="D930" i="63"/>
  <c r="D931" i="63"/>
  <c r="D932" i="63"/>
  <c r="D933" i="63"/>
  <c r="D934" i="63"/>
  <c r="D935" i="63"/>
  <c r="D936" i="63"/>
  <c r="D937" i="63"/>
  <c r="D938" i="63"/>
  <c r="D939" i="63"/>
  <c r="D940" i="63"/>
  <c r="D941" i="63"/>
  <c r="D942" i="63"/>
  <c r="D943" i="63"/>
  <c r="D944" i="63"/>
  <c r="D945" i="63"/>
  <c r="D946" i="63"/>
  <c r="D947" i="63"/>
  <c r="D948" i="63"/>
  <c r="D949" i="63"/>
  <c r="D950" i="63"/>
  <c r="D951" i="63"/>
  <c r="D952" i="63"/>
  <c r="D953" i="63"/>
  <c r="D954" i="63"/>
  <c r="D955" i="63"/>
  <c r="D956" i="63"/>
  <c r="D957" i="63"/>
  <c r="D958" i="63"/>
  <c r="D959" i="63"/>
  <c r="D960" i="63"/>
  <c r="D961" i="63"/>
  <c r="D962" i="63"/>
  <c r="D963" i="63"/>
  <c r="D964" i="63"/>
  <c r="D965" i="63"/>
  <c r="D966" i="63"/>
  <c r="D967" i="63"/>
  <c r="D968" i="63"/>
  <c r="D969" i="63"/>
  <c r="D970" i="63"/>
  <c r="D971" i="63"/>
  <c r="D972" i="63"/>
  <c r="D973" i="63"/>
  <c r="D974" i="63"/>
  <c r="D975" i="63"/>
  <c r="D976" i="63"/>
  <c r="D977" i="63"/>
  <c r="D978" i="63"/>
  <c r="D979" i="63"/>
  <c r="D980" i="63"/>
  <c r="D981" i="63"/>
  <c r="D982" i="63"/>
  <c r="D983" i="63"/>
  <c r="D984" i="63"/>
  <c r="D985" i="63"/>
  <c r="D986" i="63"/>
  <c r="D987" i="63"/>
  <c r="D988" i="63"/>
  <c r="D989" i="63"/>
  <c r="D990" i="63"/>
  <c r="D991" i="63"/>
  <c r="D992" i="63"/>
  <c r="D993" i="63"/>
  <c r="D994" i="63"/>
  <c r="D995" i="63"/>
  <c r="D996" i="63"/>
  <c r="D997" i="63"/>
  <c r="D998" i="63"/>
  <c r="D999" i="63"/>
  <c r="D1000" i="63"/>
  <c r="D3" i="63"/>
  <c r="G4" i="59"/>
  <c r="G5" i="59"/>
  <c r="G6" i="59"/>
  <c r="G7" i="59"/>
  <c r="G8" i="59"/>
  <c r="G9" i="59"/>
  <c r="G10" i="59"/>
  <c r="G11" i="59"/>
  <c r="G12" i="59"/>
  <c r="G13" i="59"/>
  <c r="G14" i="59"/>
  <c r="G15" i="59"/>
  <c r="G16" i="59"/>
  <c r="G17" i="59"/>
  <c r="G18" i="59"/>
  <c r="G19" i="59"/>
  <c r="G20" i="59"/>
  <c r="G21" i="59"/>
  <c r="G22" i="59"/>
  <c r="G23" i="59"/>
  <c r="G24" i="59"/>
  <c r="G25" i="59"/>
  <c r="G26" i="59"/>
  <c r="G27" i="59"/>
  <c r="G28" i="59"/>
  <c r="G29" i="59"/>
  <c r="G30" i="59"/>
  <c r="G31" i="59"/>
  <c r="G32" i="59"/>
  <c r="G33" i="59"/>
  <c r="G34" i="59"/>
  <c r="G35" i="59"/>
  <c r="G36" i="59"/>
  <c r="G37" i="59"/>
  <c r="G38" i="59"/>
  <c r="G39" i="59"/>
  <c r="G40" i="59"/>
  <c r="G41" i="59"/>
  <c r="G42" i="59"/>
  <c r="G43" i="59"/>
  <c r="G44" i="59"/>
  <c r="G45" i="59"/>
  <c r="G46" i="59"/>
  <c r="G47" i="59"/>
  <c r="G48" i="59"/>
  <c r="G49" i="59"/>
  <c r="G50" i="59"/>
  <c r="G51" i="59"/>
  <c r="G52" i="59"/>
  <c r="G53" i="59"/>
  <c r="G54" i="59"/>
  <c r="G55" i="59"/>
  <c r="G56" i="59"/>
  <c r="G57" i="59"/>
  <c r="G58" i="59"/>
  <c r="G59" i="59"/>
  <c r="G60" i="59"/>
  <c r="G61" i="59"/>
  <c r="G62" i="59"/>
  <c r="G63" i="59"/>
  <c r="G64" i="59"/>
  <c r="G65" i="59"/>
  <c r="G66" i="59"/>
  <c r="G67" i="59"/>
  <c r="G68" i="59"/>
  <c r="G69" i="59"/>
  <c r="G70" i="59"/>
  <c r="G71" i="59"/>
  <c r="G72" i="59"/>
  <c r="G73" i="59"/>
  <c r="G74" i="59"/>
  <c r="G75" i="59"/>
  <c r="G76" i="59"/>
  <c r="G77" i="59"/>
  <c r="G78" i="59"/>
  <c r="G79" i="59"/>
  <c r="G80" i="59"/>
  <c r="G81" i="59"/>
  <c r="G82" i="59"/>
  <c r="G83" i="59"/>
  <c r="G84" i="59"/>
  <c r="G85" i="59"/>
  <c r="G86" i="59"/>
  <c r="G87" i="59"/>
  <c r="G88" i="59"/>
  <c r="G89" i="59"/>
  <c r="G90" i="59"/>
  <c r="G91" i="59"/>
  <c r="G92" i="59"/>
  <c r="G93" i="59"/>
  <c r="G94" i="59"/>
  <c r="G95" i="59"/>
  <c r="G96" i="59"/>
  <c r="G97" i="59"/>
  <c r="G98" i="59"/>
  <c r="G99" i="59"/>
  <c r="G100" i="59"/>
  <c r="G101" i="59"/>
  <c r="G102" i="59"/>
  <c r="G103" i="59"/>
  <c r="G104" i="59"/>
  <c r="G105" i="59"/>
  <c r="G106" i="59"/>
  <c r="G107" i="59"/>
  <c r="G108" i="59"/>
  <c r="G109" i="59"/>
  <c r="G110" i="59"/>
  <c r="G111" i="59"/>
  <c r="G112" i="59"/>
  <c r="G113" i="59"/>
  <c r="G114" i="59"/>
  <c r="G115" i="59"/>
  <c r="G116" i="59"/>
  <c r="G117" i="59"/>
  <c r="G118" i="59"/>
  <c r="G119" i="59"/>
  <c r="G120" i="59"/>
  <c r="G121" i="59"/>
  <c r="G122" i="59"/>
  <c r="G123" i="59"/>
  <c r="G124" i="59"/>
  <c r="G125" i="59"/>
  <c r="G126" i="59"/>
  <c r="G127" i="59"/>
  <c r="G128" i="59"/>
  <c r="G129" i="59"/>
  <c r="G130" i="59"/>
  <c r="G131" i="59"/>
  <c r="G132" i="59"/>
  <c r="G133" i="59"/>
  <c r="G134" i="59"/>
  <c r="G135" i="59"/>
  <c r="G136" i="59"/>
  <c r="G137" i="59"/>
  <c r="G138" i="59"/>
  <c r="G139" i="59"/>
  <c r="G140" i="59"/>
  <c r="G141" i="59"/>
  <c r="G142" i="59"/>
  <c r="G143" i="59"/>
  <c r="G144" i="59"/>
  <c r="G145" i="59"/>
  <c r="G146" i="59"/>
  <c r="G147" i="59"/>
  <c r="G148" i="59"/>
  <c r="G149" i="59"/>
  <c r="G150" i="59"/>
  <c r="G151" i="59"/>
  <c r="G152" i="59"/>
  <c r="G153" i="59"/>
  <c r="G154" i="59"/>
  <c r="G155" i="59"/>
  <c r="G156" i="59"/>
  <c r="G157" i="59"/>
  <c r="G158" i="59"/>
  <c r="G159" i="59"/>
  <c r="G160" i="59"/>
  <c r="G161" i="59"/>
  <c r="G162" i="59"/>
  <c r="G163" i="59"/>
  <c r="G164" i="59"/>
  <c r="G165" i="59"/>
  <c r="G166" i="59"/>
  <c r="G167" i="59"/>
  <c r="G168" i="59"/>
  <c r="G169" i="59"/>
  <c r="G170" i="59"/>
  <c r="G171" i="59"/>
  <c r="G172" i="59"/>
  <c r="G173" i="59"/>
  <c r="G174" i="59"/>
  <c r="G175" i="59"/>
  <c r="G176" i="59"/>
  <c r="G177" i="59"/>
  <c r="G178" i="59"/>
  <c r="G179" i="59"/>
  <c r="G180" i="59"/>
  <c r="G181" i="59"/>
  <c r="G182" i="59"/>
  <c r="G183" i="59"/>
  <c r="G184" i="59"/>
  <c r="G185" i="59"/>
  <c r="G186" i="59"/>
  <c r="G187" i="59"/>
  <c r="G188" i="59"/>
  <c r="G189" i="59"/>
  <c r="G190" i="59"/>
  <c r="G191" i="59"/>
  <c r="G192" i="59"/>
  <c r="G193" i="59"/>
  <c r="G194" i="59"/>
  <c r="G195" i="59"/>
  <c r="G196" i="59"/>
  <c r="G197" i="59"/>
  <c r="G198" i="59"/>
  <c r="G199" i="59"/>
  <c r="G200" i="59"/>
  <c r="G201" i="59"/>
  <c r="G202" i="59"/>
  <c r="G203" i="59"/>
  <c r="G204" i="59"/>
  <c r="G205" i="59"/>
  <c r="G206" i="59"/>
  <c r="G207" i="59"/>
  <c r="G208" i="59"/>
  <c r="G209" i="59"/>
  <c r="G210" i="59"/>
  <c r="G211" i="59"/>
  <c r="G212" i="59"/>
  <c r="G213" i="59"/>
  <c r="G214" i="59"/>
  <c r="G215" i="59"/>
  <c r="G216" i="59"/>
  <c r="G217" i="59"/>
  <c r="G218" i="59"/>
  <c r="G219" i="59"/>
  <c r="G220" i="59"/>
  <c r="G221" i="59"/>
  <c r="G222" i="59"/>
  <c r="G223" i="59"/>
  <c r="G224" i="59"/>
  <c r="G225" i="59"/>
  <c r="G226" i="59"/>
  <c r="G227" i="59"/>
  <c r="G228" i="59"/>
  <c r="G229" i="59"/>
  <c r="G230" i="59"/>
  <c r="G231" i="59"/>
  <c r="G232" i="59"/>
  <c r="G233" i="59"/>
  <c r="G234" i="59"/>
  <c r="G235" i="59"/>
  <c r="G236" i="59"/>
  <c r="G237" i="59"/>
  <c r="G238" i="59"/>
  <c r="G239" i="59"/>
  <c r="G240" i="59"/>
  <c r="G241" i="59"/>
  <c r="G242" i="59"/>
  <c r="G243" i="59"/>
  <c r="G244" i="59"/>
  <c r="G245" i="59"/>
  <c r="G246" i="59"/>
  <c r="G247" i="59"/>
  <c r="G248" i="59"/>
  <c r="G249" i="59"/>
  <c r="G250" i="59"/>
  <c r="G251" i="59"/>
  <c r="G252" i="59"/>
  <c r="G253" i="59"/>
  <c r="G254" i="59"/>
  <c r="G255" i="59"/>
  <c r="G256" i="59"/>
  <c r="G257" i="59"/>
  <c r="G258" i="59"/>
  <c r="G259" i="59"/>
  <c r="G260" i="59"/>
  <c r="G261" i="59"/>
  <c r="G262" i="59"/>
  <c r="G263" i="59"/>
  <c r="G264" i="59"/>
  <c r="G265" i="59"/>
  <c r="G266" i="59"/>
  <c r="G267" i="59"/>
  <c r="G268" i="59"/>
  <c r="G269" i="59"/>
  <c r="G270" i="59"/>
  <c r="G271" i="59"/>
  <c r="G272" i="59"/>
  <c r="G273" i="59"/>
  <c r="G274" i="59"/>
  <c r="G275" i="59"/>
  <c r="G276" i="59"/>
  <c r="G277" i="59"/>
  <c r="G278" i="59"/>
  <c r="G279" i="59"/>
  <c r="G280" i="59"/>
  <c r="G281" i="59"/>
  <c r="G282" i="59"/>
  <c r="G283" i="59"/>
  <c r="G284" i="59"/>
  <c r="G285" i="59"/>
  <c r="G286" i="59"/>
  <c r="G287" i="59"/>
  <c r="G288" i="59"/>
  <c r="G289" i="59"/>
  <c r="G290" i="59"/>
  <c r="G291" i="59"/>
  <c r="G292" i="59"/>
  <c r="G293" i="59"/>
  <c r="G294" i="59"/>
  <c r="G295" i="59"/>
  <c r="G296" i="59"/>
  <c r="G297" i="59"/>
  <c r="G298" i="59"/>
  <c r="G299" i="59"/>
  <c r="G300" i="59"/>
  <c r="G301" i="59"/>
  <c r="G302" i="59"/>
  <c r="G303" i="59"/>
  <c r="G304" i="59"/>
  <c r="G305" i="59"/>
  <c r="G306" i="59"/>
  <c r="G307" i="59"/>
  <c r="G308" i="59"/>
  <c r="G309" i="59"/>
  <c r="G310" i="59"/>
  <c r="G311" i="59"/>
  <c r="G312" i="59"/>
  <c r="G313" i="59"/>
  <c r="G314" i="59"/>
  <c r="G315" i="59"/>
  <c r="G316" i="59"/>
  <c r="G317" i="59"/>
  <c r="G318" i="59"/>
  <c r="G319" i="59"/>
  <c r="G320" i="59"/>
  <c r="G321" i="59"/>
  <c r="G322" i="59"/>
  <c r="G323" i="59"/>
  <c r="G324" i="59"/>
  <c r="G325" i="59"/>
  <c r="G326" i="59"/>
  <c r="G327" i="59"/>
  <c r="G328" i="59"/>
  <c r="G329" i="59"/>
  <c r="G330" i="59"/>
  <c r="G331" i="59"/>
  <c r="G332" i="59"/>
  <c r="G333" i="59"/>
  <c r="G334" i="59"/>
  <c r="G335" i="59"/>
  <c r="G336" i="59"/>
  <c r="G337" i="59"/>
  <c r="G338" i="59"/>
  <c r="G339" i="59"/>
  <c r="G340" i="59"/>
  <c r="G341" i="59"/>
  <c r="G342" i="59"/>
  <c r="G343" i="59"/>
  <c r="G344" i="59"/>
  <c r="G345" i="59"/>
  <c r="G346" i="59"/>
  <c r="G347" i="59"/>
  <c r="G348" i="59"/>
  <c r="G349" i="59"/>
  <c r="G350" i="59"/>
  <c r="G351" i="59"/>
  <c r="G352" i="59"/>
  <c r="G353" i="59"/>
  <c r="G354" i="59"/>
  <c r="G355" i="59"/>
  <c r="G356" i="59"/>
  <c r="G357" i="59"/>
  <c r="G358" i="59"/>
  <c r="G359" i="59"/>
  <c r="G360" i="59"/>
  <c r="G361" i="59"/>
  <c r="G362" i="59"/>
  <c r="G363" i="59"/>
  <c r="G364" i="59"/>
  <c r="G365" i="59"/>
  <c r="G366" i="59"/>
  <c r="G367" i="59"/>
  <c r="G368" i="59"/>
  <c r="G369" i="59"/>
  <c r="G370" i="59"/>
  <c r="G371" i="59"/>
  <c r="G372" i="59"/>
  <c r="G373" i="59"/>
  <c r="G374" i="59"/>
  <c r="G375" i="59"/>
  <c r="G376" i="59"/>
  <c r="G377" i="59"/>
  <c r="G378" i="59"/>
  <c r="G379" i="59"/>
  <c r="G380" i="59"/>
  <c r="G381" i="59"/>
  <c r="G382" i="59"/>
  <c r="G383" i="59"/>
  <c r="G384" i="59"/>
  <c r="G385" i="59"/>
  <c r="G386" i="59"/>
  <c r="G387" i="59"/>
  <c r="G388" i="59"/>
  <c r="G389" i="59"/>
  <c r="G390" i="59"/>
  <c r="G391" i="59"/>
  <c r="G392" i="59"/>
  <c r="G393" i="59"/>
  <c r="G394" i="59"/>
  <c r="G395" i="59"/>
  <c r="G396" i="59"/>
  <c r="G397" i="59"/>
  <c r="G398" i="59"/>
  <c r="G399" i="59"/>
  <c r="G400" i="59"/>
  <c r="G401" i="59"/>
  <c r="G402" i="59"/>
  <c r="G403" i="59"/>
  <c r="G404" i="59"/>
  <c r="G405" i="59"/>
  <c r="G406" i="59"/>
  <c r="G407" i="59"/>
  <c r="G408" i="59"/>
  <c r="G409" i="59"/>
  <c r="G410" i="59"/>
  <c r="G411" i="59"/>
  <c r="G412" i="59"/>
  <c r="G413" i="59"/>
  <c r="G414" i="59"/>
  <c r="G415" i="59"/>
  <c r="G416" i="59"/>
  <c r="G417" i="59"/>
  <c r="G418" i="59"/>
  <c r="G419" i="59"/>
  <c r="G420" i="59"/>
  <c r="G421" i="59"/>
  <c r="G422" i="59"/>
  <c r="G423" i="59"/>
  <c r="G424" i="59"/>
  <c r="G425" i="59"/>
  <c r="G426" i="59"/>
  <c r="G427" i="59"/>
  <c r="G428" i="59"/>
  <c r="G429" i="59"/>
  <c r="G430" i="59"/>
  <c r="G431" i="59"/>
  <c r="G432" i="59"/>
  <c r="G433" i="59"/>
  <c r="G434" i="59"/>
  <c r="G435" i="59"/>
  <c r="G436" i="59"/>
  <c r="G437" i="59"/>
  <c r="G438" i="59"/>
  <c r="G439" i="59"/>
  <c r="G440" i="59"/>
  <c r="G441" i="59"/>
  <c r="G442" i="59"/>
  <c r="G443" i="59"/>
  <c r="G444" i="59"/>
  <c r="G445" i="59"/>
  <c r="G446" i="59"/>
  <c r="G447" i="59"/>
  <c r="G448" i="59"/>
  <c r="G449" i="59"/>
  <c r="G450" i="59"/>
  <c r="G451" i="59"/>
  <c r="G452" i="59"/>
  <c r="G453" i="59"/>
  <c r="G454" i="59"/>
  <c r="G455" i="59"/>
  <c r="G456" i="59"/>
  <c r="G457" i="59"/>
  <c r="G458" i="59"/>
  <c r="G459" i="59"/>
  <c r="G460" i="59"/>
  <c r="G461" i="59"/>
  <c r="G462" i="59"/>
  <c r="G463" i="59"/>
  <c r="G464" i="59"/>
  <c r="G465" i="59"/>
  <c r="G466" i="59"/>
  <c r="G467" i="59"/>
  <c r="G468" i="59"/>
  <c r="G469" i="59"/>
  <c r="G470" i="59"/>
  <c r="G471" i="59"/>
  <c r="G472" i="59"/>
  <c r="G473" i="59"/>
  <c r="G474" i="59"/>
  <c r="G475" i="59"/>
  <c r="G476" i="59"/>
  <c r="G477" i="59"/>
  <c r="G478" i="59"/>
  <c r="G479" i="59"/>
  <c r="G480" i="59"/>
  <c r="G481" i="59"/>
  <c r="G482" i="59"/>
  <c r="G483" i="59"/>
  <c r="G484" i="59"/>
  <c r="G485" i="59"/>
  <c r="G486" i="59"/>
  <c r="G487" i="59"/>
  <c r="G488" i="59"/>
  <c r="G489" i="59"/>
  <c r="G490" i="59"/>
  <c r="G491" i="59"/>
  <c r="G492" i="59"/>
  <c r="G493" i="59"/>
  <c r="G494" i="59"/>
  <c r="G495" i="59"/>
  <c r="G496" i="59"/>
  <c r="G497" i="59"/>
  <c r="G498" i="59"/>
  <c r="G499" i="59"/>
  <c r="G500" i="59"/>
  <c r="G501" i="59"/>
  <c r="G502" i="59"/>
  <c r="G503" i="59"/>
  <c r="G504" i="59"/>
  <c r="G505" i="59"/>
  <c r="G506" i="59"/>
  <c r="G507" i="59"/>
  <c r="G508" i="59"/>
  <c r="G509" i="59"/>
  <c r="G510" i="59"/>
  <c r="G511" i="59"/>
  <c r="G512" i="59"/>
  <c r="G513" i="59"/>
  <c r="G514" i="59"/>
  <c r="G515" i="59"/>
  <c r="G516" i="59"/>
  <c r="G517" i="59"/>
  <c r="G518" i="59"/>
  <c r="G519" i="59"/>
  <c r="G520" i="59"/>
  <c r="G521" i="59"/>
  <c r="G522" i="59"/>
  <c r="G523" i="59"/>
  <c r="G524" i="59"/>
  <c r="G525" i="59"/>
  <c r="G526" i="59"/>
  <c r="G527" i="59"/>
  <c r="G528" i="59"/>
  <c r="G529" i="59"/>
  <c r="G530" i="59"/>
  <c r="G531" i="59"/>
  <c r="G532" i="59"/>
  <c r="G533" i="59"/>
  <c r="G534" i="59"/>
  <c r="G535" i="59"/>
  <c r="G536" i="59"/>
  <c r="G537" i="59"/>
  <c r="G538" i="59"/>
  <c r="G539" i="59"/>
  <c r="G540" i="59"/>
  <c r="G541" i="59"/>
  <c r="G542" i="59"/>
  <c r="G543" i="59"/>
  <c r="G544" i="59"/>
  <c r="G545" i="59"/>
  <c r="G546" i="59"/>
  <c r="G547" i="59"/>
  <c r="G548" i="59"/>
  <c r="G549" i="59"/>
  <c r="G550" i="59"/>
  <c r="G551" i="59"/>
  <c r="G552" i="59"/>
  <c r="G553" i="59"/>
  <c r="G554" i="59"/>
  <c r="G555" i="59"/>
  <c r="G556" i="59"/>
  <c r="G557" i="59"/>
  <c r="G558" i="59"/>
  <c r="G559" i="59"/>
  <c r="G560" i="59"/>
  <c r="G561" i="59"/>
  <c r="G562" i="59"/>
  <c r="G563" i="59"/>
  <c r="G564" i="59"/>
  <c r="G565" i="59"/>
  <c r="G566" i="59"/>
  <c r="G567" i="59"/>
  <c r="G568" i="59"/>
  <c r="G569" i="59"/>
  <c r="G570" i="59"/>
  <c r="G571" i="59"/>
  <c r="G572" i="59"/>
  <c r="G573" i="59"/>
  <c r="G574" i="59"/>
  <c r="G575" i="59"/>
  <c r="G576" i="59"/>
  <c r="G577" i="59"/>
  <c r="G578" i="59"/>
  <c r="G579" i="59"/>
  <c r="G580" i="59"/>
  <c r="G581" i="59"/>
  <c r="G582" i="59"/>
  <c r="G583" i="59"/>
  <c r="G584" i="59"/>
  <c r="G585" i="59"/>
  <c r="G586" i="59"/>
  <c r="G587" i="59"/>
  <c r="G588" i="59"/>
  <c r="G589" i="59"/>
  <c r="G590" i="59"/>
  <c r="G591" i="59"/>
  <c r="G592" i="59"/>
  <c r="G593" i="59"/>
  <c r="G594" i="59"/>
  <c r="G595" i="59"/>
  <c r="G596" i="59"/>
  <c r="G597" i="59"/>
  <c r="G598" i="59"/>
  <c r="G599" i="59"/>
  <c r="G600" i="59"/>
  <c r="G601" i="59"/>
  <c r="G602" i="59"/>
  <c r="G603" i="59"/>
  <c r="G604" i="59"/>
  <c r="G605" i="59"/>
  <c r="G606" i="59"/>
  <c r="G607" i="59"/>
  <c r="G608" i="59"/>
  <c r="G609" i="59"/>
  <c r="G610" i="59"/>
  <c r="G611" i="59"/>
  <c r="G612" i="59"/>
  <c r="G613" i="59"/>
  <c r="G614" i="59"/>
  <c r="G615" i="59"/>
  <c r="G616" i="59"/>
  <c r="G617" i="59"/>
  <c r="G618" i="59"/>
  <c r="G619" i="59"/>
  <c r="G620" i="59"/>
  <c r="G621" i="59"/>
  <c r="G622" i="59"/>
  <c r="G623" i="59"/>
  <c r="G624" i="59"/>
  <c r="G625" i="59"/>
  <c r="G626" i="59"/>
  <c r="G627" i="59"/>
  <c r="G628" i="59"/>
  <c r="G629" i="59"/>
  <c r="G630" i="59"/>
  <c r="G631" i="59"/>
  <c r="G632" i="59"/>
  <c r="G633" i="59"/>
  <c r="G634" i="59"/>
  <c r="G635" i="59"/>
  <c r="G636" i="59"/>
  <c r="G637" i="59"/>
  <c r="G638" i="59"/>
  <c r="G639" i="59"/>
  <c r="G640" i="59"/>
  <c r="G641" i="59"/>
  <c r="G642" i="59"/>
  <c r="G643" i="59"/>
  <c r="G644" i="59"/>
  <c r="G645" i="59"/>
  <c r="G646" i="59"/>
  <c r="G647" i="59"/>
  <c r="G648" i="59"/>
  <c r="G649" i="59"/>
  <c r="G650" i="59"/>
  <c r="G651" i="59"/>
  <c r="G652" i="59"/>
  <c r="G653" i="59"/>
  <c r="G654" i="59"/>
  <c r="G655" i="59"/>
  <c r="G656" i="59"/>
  <c r="G657" i="59"/>
  <c r="G658" i="59"/>
  <c r="G659" i="59"/>
  <c r="G660" i="59"/>
  <c r="G661" i="59"/>
  <c r="G662" i="59"/>
  <c r="G663" i="59"/>
  <c r="G664" i="59"/>
  <c r="G665" i="59"/>
  <c r="G666" i="59"/>
  <c r="G667" i="59"/>
  <c r="G668" i="59"/>
  <c r="G669" i="59"/>
  <c r="G670" i="59"/>
  <c r="G671" i="59"/>
  <c r="G672" i="59"/>
  <c r="G673" i="59"/>
  <c r="G674" i="59"/>
  <c r="G675" i="59"/>
  <c r="G676" i="59"/>
  <c r="G677" i="59"/>
  <c r="G678" i="59"/>
  <c r="G679" i="59"/>
  <c r="G680" i="59"/>
  <c r="G681" i="59"/>
  <c r="G682" i="59"/>
  <c r="G683" i="59"/>
  <c r="G684" i="59"/>
  <c r="G685" i="59"/>
  <c r="G686" i="59"/>
  <c r="G687" i="59"/>
  <c r="G688" i="59"/>
  <c r="G689" i="59"/>
  <c r="G690" i="59"/>
  <c r="G691" i="59"/>
  <c r="G692" i="59"/>
  <c r="G693" i="59"/>
  <c r="G694" i="59"/>
  <c r="G695" i="59"/>
  <c r="G696" i="59"/>
  <c r="G697" i="59"/>
  <c r="G698" i="59"/>
  <c r="G699" i="59"/>
  <c r="G700" i="59"/>
  <c r="G701" i="59"/>
  <c r="G702" i="59"/>
  <c r="G703" i="59"/>
  <c r="G704" i="59"/>
  <c r="G705" i="59"/>
  <c r="G706" i="59"/>
  <c r="G707" i="59"/>
  <c r="G708" i="59"/>
  <c r="G709" i="59"/>
  <c r="G710" i="59"/>
  <c r="G711" i="59"/>
  <c r="G712" i="59"/>
  <c r="G713" i="59"/>
  <c r="G714" i="59"/>
  <c r="G715" i="59"/>
  <c r="G716" i="59"/>
  <c r="G717" i="59"/>
  <c r="G718" i="59"/>
  <c r="G719" i="59"/>
  <c r="G720" i="59"/>
  <c r="G721" i="59"/>
  <c r="G722" i="59"/>
  <c r="G723" i="59"/>
  <c r="G724" i="59"/>
  <c r="G725" i="59"/>
  <c r="G726" i="59"/>
  <c r="G727" i="59"/>
  <c r="G728" i="59"/>
  <c r="G729" i="59"/>
  <c r="G730" i="59"/>
  <c r="G731" i="59"/>
  <c r="G732" i="59"/>
  <c r="G733" i="59"/>
  <c r="G734" i="59"/>
  <c r="G735" i="59"/>
  <c r="G736" i="59"/>
  <c r="G737" i="59"/>
  <c r="G738" i="59"/>
  <c r="G739" i="59"/>
  <c r="G740" i="59"/>
  <c r="G741" i="59"/>
  <c r="G742" i="59"/>
  <c r="G743" i="59"/>
  <c r="G744" i="59"/>
  <c r="G745" i="59"/>
  <c r="G746" i="59"/>
  <c r="G747" i="59"/>
  <c r="G748" i="59"/>
  <c r="G749" i="59"/>
  <c r="G750" i="59"/>
  <c r="G751" i="59"/>
  <c r="G752" i="59"/>
  <c r="G753" i="59"/>
  <c r="G754" i="59"/>
  <c r="G755" i="59"/>
  <c r="G756" i="59"/>
  <c r="G757" i="59"/>
  <c r="G758" i="59"/>
  <c r="G759" i="59"/>
  <c r="G760" i="59"/>
  <c r="G761" i="59"/>
  <c r="G762" i="59"/>
  <c r="G763" i="59"/>
  <c r="G764" i="59"/>
  <c r="G765" i="59"/>
  <c r="G766" i="59"/>
  <c r="G767" i="59"/>
  <c r="G768" i="59"/>
  <c r="G769" i="59"/>
  <c r="G770" i="59"/>
  <c r="G771" i="59"/>
  <c r="G772" i="59"/>
  <c r="G773" i="59"/>
  <c r="G774" i="59"/>
  <c r="G775" i="59"/>
  <c r="G776" i="59"/>
  <c r="G777" i="59"/>
  <c r="G778" i="59"/>
  <c r="G779" i="59"/>
  <c r="G780" i="59"/>
  <c r="G781" i="59"/>
  <c r="G782" i="59"/>
  <c r="G783" i="59"/>
  <c r="G784" i="59"/>
  <c r="G785" i="59"/>
  <c r="G786" i="59"/>
  <c r="G787" i="59"/>
  <c r="G788" i="59"/>
  <c r="G789" i="59"/>
  <c r="G790" i="59"/>
  <c r="G791" i="59"/>
  <c r="G792" i="59"/>
  <c r="G793" i="59"/>
  <c r="G794" i="59"/>
  <c r="G795" i="59"/>
  <c r="G796" i="59"/>
  <c r="G797" i="59"/>
  <c r="G798" i="59"/>
  <c r="G799" i="59"/>
  <c r="G800" i="59"/>
  <c r="G801" i="59"/>
  <c r="G802" i="59"/>
  <c r="G803" i="59"/>
  <c r="G804" i="59"/>
  <c r="G805" i="59"/>
  <c r="G806" i="59"/>
  <c r="G807" i="59"/>
  <c r="G808" i="59"/>
  <c r="G809" i="59"/>
  <c r="G810" i="59"/>
  <c r="G811" i="59"/>
  <c r="G812" i="59"/>
  <c r="G813" i="59"/>
  <c r="G814" i="59"/>
  <c r="G815" i="59"/>
  <c r="G816" i="59"/>
  <c r="G817" i="59"/>
  <c r="G818" i="59"/>
  <c r="G819" i="59"/>
  <c r="G820" i="59"/>
  <c r="G821" i="59"/>
  <c r="G822" i="59"/>
  <c r="G823" i="59"/>
  <c r="G824" i="59"/>
  <c r="G825" i="59"/>
  <c r="G826" i="59"/>
  <c r="G827" i="59"/>
  <c r="G828" i="59"/>
  <c r="G829" i="59"/>
  <c r="G830" i="59"/>
  <c r="G831" i="59"/>
  <c r="G832" i="59"/>
  <c r="G833" i="59"/>
  <c r="G834" i="59"/>
  <c r="G835" i="59"/>
  <c r="G836" i="59"/>
  <c r="G837" i="59"/>
  <c r="G838" i="59"/>
  <c r="G839" i="59"/>
  <c r="G840" i="59"/>
  <c r="G841" i="59"/>
  <c r="G842" i="59"/>
  <c r="G843" i="59"/>
  <c r="G844" i="59"/>
  <c r="G845" i="59"/>
  <c r="G846" i="59"/>
  <c r="G847" i="59"/>
  <c r="G848" i="59"/>
  <c r="G849" i="59"/>
  <c r="G850" i="59"/>
  <c r="G851" i="59"/>
  <c r="G852" i="59"/>
  <c r="G853" i="59"/>
  <c r="G854" i="59"/>
  <c r="G855" i="59"/>
  <c r="G856" i="59"/>
  <c r="G857" i="59"/>
  <c r="G858" i="59"/>
  <c r="G859" i="59"/>
  <c r="G860" i="59"/>
  <c r="G861" i="59"/>
  <c r="G862" i="59"/>
  <c r="G863" i="59"/>
  <c r="G864" i="59"/>
  <c r="G865" i="59"/>
  <c r="G866" i="59"/>
  <c r="G867" i="59"/>
  <c r="G868" i="59"/>
  <c r="G869" i="59"/>
  <c r="G870" i="59"/>
  <c r="G871" i="59"/>
  <c r="G872" i="59"/>
  <c r="G873" i="59"/>
  <c r="G874" i="59"/>
  <c r="G875" i="59"/>
  <c r="G876" i="59"/>
  <c r="G877" i="59"/>
  <c r="G878" i="59"/>
  <c r="G879" i="59"/>
  <c r="G880" i="59"/>
  <c r="G881" i="59"/>
  <c r="G882" i="59"/>
  <c r="G883" i="59"/>
  <c r="G884" i="59"/>
  <c r="G885" i="59"/>
  <c r="G886" i="59"/>
  <c r="G887" i="59"/>
  <c r="G888" i="59"/>
  <c r="G889" i="59"/>
  <c r="G890" i="59"/>
  <c r="G891" i="59"/>
  <c r="G892" i="59"/>
  <c r="G893" i="59"/>
  <c r="G894" i="59"/>
  <c r="G895" i="59"/>
  <c r="G896" i="59"/>
  <c r="G897" i="59"/>
  <c r="G898" i="59"/>
  <c r="G899" i="59"/>
  <c r="G900" i="59"/>
  <c r="G901" i="59"/>
  <c r="G902" i="59"/>
  <c r="G903" i="59"/>
  <c r="G904" i="59"/>
  <c r="G905" i="59"/>
  <c r="G906" i="59"/>
  <c r="G907" i="59"/>
  <c r="G908" i="59"/>
  <c r="G909" i="59"/>
  <c r="G910" i="59"/>
  <c r="G911" i="59"/>
  <c r="G912" i="59"/>
  <c r="G913" i="59"/>
  <c r="G914" i="59"/>
  <c r="G915" i="59"/>
  <c r="G916" i="59"/>
  <c r="G917" i="59"/>
  <c r="G918" i="59"/>
  <c r="G919" i="59"/>
  <c r="G920" i="59"/>
  <c r="G921" i="59"/>
  <c r="G922" i="59"/>
  <c r="G923" i="59"/>
  <c r="G924" i="59"/>
  <c r="G925" i="59"/>
  <c r="G926" i="59"/>
  <c r="G927" i="59"/>
  <c r="G928" i="59"/>
  <c r="G929" i="59"/>
  <c r="G930" i="59"/>
  <c r="G931" i="59"/>
  <c r="G932" i="59"/>
  <c r="G933" i="59"/>
  <c r="G934" i="59"/>
  <c r="G935" i="59"/>
  <c r="G936" i="59"/>
  <c r="G937" i="59"/>
  <c r="G938" i="59"/>
  <c r="G939" i="59"/>
  <c r="G940" i="59"/>
  <c r="G941" i="59"/>
  <c r="G942" i="59"/>
  <c r="G943" i="59"/>
  <c r="G944" i="59"/>
  <c r="G945" i="59"/>
  <c r="G946" i="59"/>
  <c r="G947" i="59"/>
  <c r="G948" i="59"/>
  <c r="G949" i="59"/>
  <c r="G950" i="59"/>
  <c r="G951" i="59"/>
  <c r="G952" i="59"/>
  <c r="G953" i="59"/>
  <c r="G954" i="59"/>
  <c r="G955" i="59"/>
  <c r="G956" i="59"/>
  <c r="G957" i="59"/>
  <c r="G958" i="59"/>
  <c r="G959" i="59"/>
  <c r="G960" i="59"/>
  <c r="G961" i="59"/>
  <c r="G962" i="59"/>
  <c r="G963" i="59"/>
  <c r="G964" i="59"/>
  <c r="G965" i="59"/>
  <c r="G966" i="59"/>
  <c r="G967" i="59"/>
  <c r="G968" i="59"/>
  <c r="G969" i="59"/>
  <c r="G970" i="59"/>
  <c r="G971" i="59"/>
  <c r="G972" i="59"/>
  <c r="G973" i="59"/>
  <c r="G974" i="59"/>
  <c r="G975" i="59"/>
  <c r="G976" i="59"/>
  <c r="G977" i="59"/>
  <c r="G978" i="59"/>
  <c r="G979" i="59"/>
  <c r="G980" i="59"/>
  <c r="G981" i="59"/>
  <c r="G982" i="59"/>
  <c r="G983" i="59"/>
  <c r="G984" i="59"/>
  <c r="G985" i="59"/>
  <c r="G986" i="59"/>
  <c r="G987" i="59"/>
  <c r="G988" i="59"/>
  <c r="G989" i="59"/>
  <c r="G990" i="59"/>
  <c r="G991" i="59"/>
  <c r="G992" i="59"/>
  <c r="G993" i="59"/>
  <c r="G994" i="59"/>
  <c r="G995" i="59"/>
  <c r="G996" i="59"/>
  <c r="G997" i="59"/>
  <c r="G998" i="59"/>
  <c r="G999" i="59"/>
  <c r="G1000" i="59"/>
  <c r="G3" i="59"/>
  <c r="D3" i="59"/>
  <c r="D4" i="59"/>
  <c r="D5" i="59"/>
  <c r="D6" i="59"/>
  <c r="D7" i="59"/>
  <c r="D8" i="59"/>
  <c r="D9" i="59"/>
  <c r="D10" i="59"/>
  <c r="D11" i="59"/>
  <c r="D12" i="59"/>
  <c r="D13" i="59"/>
  <c r="D14" i="59"/>
  <c r="D15" i="59"/>
  <c r="D16" i="59"/>
  <c r="D17" i="59"/>
  <c r="D18" i="59"/>
  <c r="D19" i="59"/>
  <c r="D20" i="59"/>
  <c r="D21" i="59"/>
  <c r="D22" i="59"/>
  <c r="D23" i="59"/>
  <c r="D24" i="59"/>
  <c r="D25" i="59"/>
  <c r="D26" i="59"/>
  <c r="D27" i="59"/>
  <c r="D28" i="59"/>
  <c r="D29" i="59"/>
  <c r="D30" i="59"/>
  <c r="D31" i="59"/>
  <c r="D32" i="59"/>
  <c r="D33" i="59"/>
  <c r="D34" i="59"/>
  <c r="D35" i="59"/>
  <c r="D36" i="59"/>
  <c r="D37" i="59"/>
  <c r="D38" i="59"/>
  <c r="D39" i="59"/>
  <c r="D40" i="59"/>
  <c r="D41" i="59"/>
  <c r="D42" i="59"/>
  <c r="D43" i="59"/>
  <c r="D44" i="59"/>
  <c r="D45" i="59"/>
  <c r="D46" i="59"/>
  <c r="D47" i="59"/>
  <c r="D48" i="59"/>
  <c r="D49" i="59"/>
  <c r="D50" i="59"/>
  <c r="D51" i="59"/>
  <c r="D52" i="59"/>
  <c r="D53" i="59"/>
  <c r="D54" i="59"/>
  <c r="D55" i="59"/>
  <c r="D56" i="59"/>
  <c r="D57" i="59"/>
  <c r="D58" i="59"/>
  <c r="D59" i="59"/>
  <c r="D60" i="59"/>
  <c r="D61" i="59"/>
  <c r="D62" i="59"/>
  <c r="D63" i="59"/>
  <c r="D64" i="59"/>
  <c r="D65" i="59"/>
  <c r="D66" i="59"/>
  <c r="D67" i="59"/>
  <c r="D68" i="59"/>
  <c r="D69" i="59"/>
  <c r="D70" i="59"/>
  <c r="D71" i="59"/>
  <c r="D72" i="59"/>
  <c r="D73" i="59"/>
  <c r="D74" i="59"/>
  <c r="D75" i="59"/>
  <c r="D76" i="59"/>
  <c r="D77" i="59"/>
  <c r="D78" i="59"/>
  <c r="D79" i="59"/>
  <c r="D80" i="59"/>
  <c r="D81" i="59"/>
  <c r="D82" i="59"/>
  <c r="D83" i="59"/>
  <c r="D84" i="59"/>
  <c r="D85" i="59"/>
  <c r="D86" i="59"/>
  <c r="D87" i="59"/>
  <c r="D88" i="59"/>
  <c r="D89" i="59"/>
  <c r="D90" i="59"/>
  <c r="D91" i="59"/>
  <c r="D92" i="59"/>
  <c r="D93" i="59"/>
  <c r="D94" i="59"/>
  <c r="D95" i="59"/>
  <c r="D96" i="59"/>
  <c r="D97" i="59"/>
  <c r="D98" i="59"/>
  <c r="D99" i="59"/>
  <c r="D100" i="59"/>
  <c r="D101" i="59"/>
  <c r="D102" i="59"/>
  <c r="D103" i="59"/>
  <c r="D104" i="59"/>
  <c r="D105" i="59"/>
  <c r="D106" i="59"/>
  <c r="D107" i="59"/>
  <c r="D108" i="59"/>
  <c r="D109" i="59"/>
  <c r="D110" i="59"/>
  <c r="D111" i="59"/>
  <c r="D112" i="59"/>
  <c r="D113" i="59"/>
  <c r="D114" i="59"/>
  <c r="D115" i="59"/>
  <c r="D116" i="59"/>
  <c r="D117" i="59"/>
  <c r="D118" i="59"/>
  <c r="D119" i="59"/>
  <c r="D120" i="59"/>
  <c r="D121" i="59"/>
  <c r="D122" i="59"/>
  <c r="D123" i="59"/>
  <c r="D124" i="59"/>
  <c r="D125" i="59"/>
  <c r="D126" i="59"/>
  <c r="D127" i="59"/>
  <c r="D128" i="59"/>
  <c r="D129" i="59"/>
  <c r="D130" i="59"/>
  <c r="D131" i="59"/>
  <c r="D132" i="59"/>
  <c r="D133" i="59"/>
  <c r="D134" i="59"/>
  <c r="D135" i="59"/>
  <c r="D136" i="59"/>
  <c r="D137" i="59"/>
  <c r="D138" i="59"/>
  <c r="D139" i="59"/>
  <c r="D140" i="59"/>
  <c r="D141" i="59"/>
  <c r="D142" i="59"/>
  <c r="D143" i="59"/>
  <c r="D144" i="59"/>
  <c r="D145" i="59"/>
  <c r="D146" i="59"/>
  <c r="D147" i="59"/>
  <c r="D148" i="59"/>
  <c r="D149" i="59"/>
  <c r="D150" i="59"/>
  <c r="D151" i="59"/>
  <c r="D152" i="59"/>
  <c r="D153" i="59"/>
  <c r="D154" i="59"/>
  <c r="D155" i="59"/>
  <c r="D156" i="59"/>
  <c r="D157" i="59"/>
  <c r="D158" i="59"/>
  <c r="D159" i="59"/>
  <c r="D160" i="59"/>
  <c r="D161" i="59"/>
  <c r="D162" i="59"/>
  <c r="D163" i="59"/>
  <c r="D164" i="59"/>
  <c r="D165" i="59"/>
  <c r="D166" i="59"/>
  <c r="D167" i="59"/>
  <c r="D168" i="59"/>
  <c r="D169" i="59"/>
  <c r="D170" i="59"/>
  <c r="D171" i="59"/>
  <c r="D172" i="59"/>
  <c r="D173" i="59"/>
  <c r="D174" i="59"/>
  <c r="D175" i="59"/>
  <c r="D176" i="59"/>
  <c r="D177" i="59"/>
  <c r="D178" i="59"/>
  <c r="D179" i="59"/>
  <c r="D180" i="59"/>
  <c r="D181" i="59"/>
  <c r="D182" i="59"/>
  <c r="D183" i="59"/>
  <c r="D184" i="59"/>
  <c r="D185" i="59"/>
  <c r="D186" i="59"/>
  <c r="D187" i="59"/>
  <c r="D188" i="59"/>
  <c r="D189" i="59"/>
  <c r="D190" i="59"/>
  <c r="D191" i="59"/>
  <c r="D192" i="59"/>
  <c r="D193" i="59"/>
  <c r="D194" i="59"/>
  <c r="D195" i="59"/>
  <c r="D196" i="59"/>
  <c r="D197" i="59"/>
  <c r="D198" i="59"/>
  <c r="D199" i="59"/>
  <c r="D200" i="59"/>
  <c r="D201" i="59"/>
  <c r="D202" i="59"/>
  <c r="D203" i="59"/>
  <c r="D204" i="59"/>
  <c r="D205" i="59"/>
  <c r="D206" i="59"/>
  <c r="D207" i="59"/>
  <c r="D208" i="59"/>
  <c r="D209" i="59"/>
  <c r="D210" i="59"/>
  <c r="D211" i="59"/>
  <c r="D212" i="59"/>
  <c r="D213" i="59"/>
  <c r="D214" i="59"/>
  <c r="D215" i="59"/>
  <c r="D216" i="59"/>
  <c r="D217" i="59"/>
  <c r="D218" i="59"/>
  <c r="D219" i="59"/>
  <c r="D220" i="59"/>
  <c r="D221" i="59"/>
  <c r="D222" i="59"/>
  <c r="D223" i="59"/>
  <c r="D224" i="59"/>
  <c r="D225" i="59"/>
  <c r="D226" i="59"/>
  <c r="D227" i="59"/>
  <c r="D228" i="59"/>
  <c r="D229" i="59"/>
  <c r="D230" i="59"/>
  <c r="D231" i="59"/>
  <c r="D232" i="59"/>
  <c r="D233" i="59"/>
  <c r="D234" i="59"/>
  <c r="D235" i="59"/>
  <c r="D236" i="59"/>
  <c r="D237" i="59"/>
  <c r="D238" i="59"/>
  <c r="D239" i="59"/>
  <c r="D240" i="59"/>
  <c r="D241" i="59"/>
  <c r="D242" i="59"/>
  <c r="D243" i="59"/>
  <c r="D244" i="59"/>
  <c r="D245" i="59"/>
  <c r="D246" i="59"/>
  <c r="D247" i="59"/>
  <c r="D248" i="59"/>
  <c r="D249" i="59"/>
  <c r="D250" i="59"/>
  <c r="D251" i="59"/>
  <c r="D252" i="59"/>
  <c r="D253" i="59"/>
  <c r="D254" i="59"/>
  <c r="D255" i="59"/>
  <c r="D256" i="59"/>
  <c r="D257" i="59"/>
  <c r="D258" i="59"/>
  <c r="D259" i="59"/>
  <c r="D260" i="59"/>
  <c r="D261" i="59"/>
  <c r="D262" i="59"/>
  <c r="D263" i="59"/>
  <c r="D264" i="59"/>
  <c r="D265" i="59"/>
  <c r="D266" i="59"/>
  <c r="D267" i="59"/>
  <c r="D268" i="59"/>
  <c r="D269" i="59"/>
  <c r="D270" i="59"/>
  <c r="D271" i="59"/>
  <c r="D272" i="59"/>
  <c r="D273" i="59"/>
  <c r="D274" i="59"/>
  <c r="D275" i="59"/>
  <c r="D276" i="59"/>
  <c r="D277" i="59"/>
  <c r="D278" i="59"/>
  <c r="D279" i="59"/>
  <c r="D280" i="59"/>
  <c r="D281" i="59"/>
  <c r="D282" i="59"/>
  <c r="D283" i="59"/>
  <c r="D284" i="59"/>
  <c r="D285" i="59"/>
  <c r="D286" i="59"/>
  <c r="D287" i="59"/>
  <c r="D288" i="59"/>
  <c r="D289" i="59"/>
  <c r="D290" i="59"/>
  <c r="D291" i="59"/>
  <c r="D292" i="59"/>
  <c r="D293" i="59"/>
  <c r="D294" i="59"/>
  <c r="D295" i="59"/>
  <c r="D296" i="59"/>
  <c r="D297" i="59"/>
  <c r="D298" i="59"/>
  <c r="D299" i="59"/>
  <c r="D300" i="59"/>
  <c r="D301" i="59"/>
  <c r="D302" i="59"/>
  <c r="D303" i="59"/>
  <c r="D304" i="59"/>
  <c r="D305" i="59"/>
  <c r="D306" i="59"/>
  <c r="D307" i="59"/>
  <c r="D308" i="59"/>
  <c r="D309" i="59"/>
  <c r="D310" i="59"/>
  <c r="D311" i="59"/>
  <c r="D312" i="59"/>
  <c r="D313" i="59"/>
  <c r="D314" i="59"/>
  <c r="D315" i="59"/>
  <c r="D316" i="59"/>
  <c r="D317" i="59"/>
  <c r="D318" i="59"/>
  <c r="D319" i="59"/>
  <c r="D320" i="59"/>
  <c r="D321" i="59"/>
  <c r="D322" i="59"/>
  <c r="D323" i="59"/>
  <c r="D324" i="59"/>
  <c r="D325" i="59"/>
  <c r="D326" i="59"/>
  <c r="D327" i="59"/>
  <c r="D328" i="59"/>
  <c r="D329" i="59"/>
  <c r="D330" i="59"/>
  <c r="D331" i="59"/>
  <c r="D332" i="59"/>
  <c r="D333" i="59"/>
  <c r="D334" i="59"/>
  <c r="D335" i="59"/>
  <c r="D336" i="59"/>
  <c r="D337" i="59"/>
  <c r="D338" i="59"/>
  <c r="D339" i="59"/>
  <c r="D340" i="59"/>
  <c r="D341" i="59"/>
  <c r="D342" i="59"/>
  <c r="D343" i="59"/>
  <c r="D344" i="59"/>
  <c r="D345" i="59"/>
  <c r="D346" i="59"/>
  <c r="D347" i="59"/>
  <c r="D348" i="59"/>
  <c r="D349" i="59"/>
  <c r="D350" i="59"/>
  <c r="D351" i="59"/>
  <c r="D352" i="59"/>
  <c r="D353" i="59"/>
  <c r="D354" i="59"/>
  <c r="D355" i="59"/>
  <c r="D356" i="59"/>
  <c r="D357" i="59"/>
  <c r="D358" i="59"/>
  <c r="D359" i="59"/>
  <c r="D360" i="59"/>
  <c r="D361" i="59"/>
  <c r="D362" i="59"/>
  <c r="D363" i="59"/>
  <c r="D364" i="59"/>
  <c r="D365" i="59"/>
  <c r="D366" i="59"/>
  <c r="D367" i="59"/>
  <c r="D368" i="59"/>
  <c r="D369" i="59"/>
  <c r="D370" i="59"/>
  <c r="D371" i="59"/>
  <c r="D372" i="59"/>
  <c r="D373" i="59"/>
  <c r="D374" i="59"/>
  <c r="D375" i="59"/>
  <c r="D376" i="59"/>
  <c r="D377" i="59"/>
  <c r="D378" i="59"/>
  <c r="D379" i="59"/>
  <c r="D380" i="59"/>
  <c r="D381" i="59"/>
  <c r="D382" i="59"/>
  <c r="D383" i="59"/>
  <c r="D384" i="59"/>
  <c r="D385" i="59"/>
  <c r="D386" i="59"/>
  <c r="D387" i="59"/>
  <c r="D388" i="59"/>
  <c r="D389" i="59"/>
  <c r="D390" i="59"/>
  <c r="D391" i="59"/>
  <c r="D392" i="59"/>
  <c r="D393" i="59"/>
  <c r="D394" i="59"/>
  <c r="D395" i="59"/>
  <c r="D396" i="59"/>
  <c r="D397" i="59"/>
  <c r="D398" i="59"/>
  <c r="D399" i="59"/>
  <c r="D400" i="59"/>
  <c r="D401" i="59"/>
  <c r="D402" i="59"/>
  <c r="D403" i="59"/>
  <c r="D404" i="59"/>
  <c r="D405" i="59"/>
  <c r="D406" i="59"/>
  <c r="D407" i="59"/>
  <c r="D408" i="59"/>
  <c r="D409" i="59"/>
  <c r="D410" i="59"/>
  <c r="D411" i="59"/>
  <c r="D412" i="59"/>
  <c r="D413" i="59"/>
  <c r="D414" i="59"/>
  <c r="D415" i="59"/>
  <c r="D416" i="59"/>
  <c r="D417" i="59"/>
  <c r="D418" i="59"/>
  <c r="D419" i="59"/>
  <c r="D420" i="59"/>
  <c r="D421" i="59"/>
  <c r="D422" i="59"/>
  <c r="D423" i="59"/>
  <c r="D424" i="59"/>
  <c r="D425" i="59"/>
  <c r="D426" i="59"/>
  <c r="D427" i="59"/>
  <c r="D428" i="59"/>
  <c r="D429" i="59"/>
  <c r="D430" i="59"/>
  <c r="D431" i="59"/>
  <c r="D432" i="59"/>
  <c r="D433" i="59"/>
  <c r="D434" i="59"/>
  <c r="D435" i="59"/>
  <c r="D436" i="59"/>
  <c r="D437" i="59"/>
  <c r="D438" i="59"/>
  <c r="D439" i="59"/>
  <c r="D440" i="59"/>
  <c r="D441" i="59"/>
  <c r="D442" i="59"/>
  <c r="D443" i="59"/>
  <c r="D444" i="59"/>
  <c r="D445" i="59"/>
  <c r="D446" i="59"/>
  <c r="D447" i="59"/>
  <c r="D448" i="59"/>
  <c r="D449" i="59"/>
  <c r="D450" i="59"/>
  <c r="D451" i="59"/>
  <c r="D452" i="59"/>
  <c r="D453" i="59"/>
  <c r="D454" i="59"/>
  <c r="D455" i="59"/>
  <c r="D456" i="59"/>
  <c r="D457" i="59"/>
  <c r="D458" i="59"/>
  <c r="D459" i="59"/>
  <c r="D460" i="59"/>
  <c r="D461" i="59"/>
  <c r="D462" i="59"/>
  <c r="D463" i="59"/>
  <c r="D464" i="59"/>
  <c r="D465" i="59"/>
  <c r="D466" i="59"/>
  <c r="D467" i="59"/>
  <c r="D468" i="59"/>
  <c r="D469" i="59"/>
  <c r="D470" i="59"/>
  <c r="D471" i="59"/>
  <c r="D472" i="59"/>
  <c r="D473" i="59"/>
  <c r="D474" i="59"/>
  <c r="D475" i="59"/>
  <c r="D476" i="59"/>
  <c r="D477" i="59"/>
  <c r="D478" i="59"/>
  <c r="D479" i="59"/>
  <c r="D480" i="59"/>
  <c r="D481" i="59"/>
  <c r="D482" i="59"/>
  <c r="D483" i="59"/>
  <c r="D484" i="59"/>
  <c r="D485" i="59"/>
  <c r="D486" i="59"/>
  <c r="D487" i="59"/>
  <c r="D488" i="59"/>
  <c r="D489" i="59"/>
  <c r="D490" i="59"/>
  <c r="D491" i="59"/>
  <c r="D492" i="59"/>
  <c r="D493" i="59"/>
  <c r="D494" i="59"/>
  <c r="D495" i="59"/>
  <c r="D496" i="59"/>
  <c r="D497" i="59"/>
  <c r="D498" i="59"/>
  <c r="D499" i="59"/>
  <c r="D500" i="59"/>
  <c r="D501" i="59"/>
  <c r="D502" i="59"/>
  <c r="D503" i="59"/>
  <c r="D504" i="59"/>
  <c r="D505" i="59"/>
  <c r="D506" i="59"/>
  <c r="D507" i="59"/>
  <c r="D508" i="59"/>
  <c r="D509" i="59"/>
  <c r="D510" i="59"/>
  <c r="D511" i="59"/>
  <c r="D512" i="59"/>
  <c r="D513" i="59"/>
  <c r="D514" i="59"/>
  <c r="D515" i="59"/>
  <c r="D516" i="59"/>
  <c r="D517" i="59"/>
  <c r="D518" i="59"/>
  <c r="D519" i="59"/>
  <c r="D520" i="59"/>
  <c r="D521" i="59"/>
  <c r="D522" i="59"/>
  <c r="D523" i="59"/>
  <c r="D524" i="59"/>
  <c r="D525" i="59"/>
  <c r="D526" i="59"/>
  <c r="D527" i="59"/>
  <c r="D528" i="59"/>
  <c r="D529" i="59"/>
  <c r="D530" i="59"/>
  <c r="D531" i="59"/>
  <c r="D532" i="59"/>
  <c r="D533" i="59"/>
  <c r="D534" i="59"/>
  <c r="D535" i="59"/>
  <c r="D536" i="59"/>
  <c r="D537" i="59"/>
  <c r="D538" i="59"/>
  <c r="D539" i="59"/>
  <c r="D540" i="59"/>
  <c r="D541" i="59"/>
  <c r="D542" i="59"/>
  <c r="D543" i="59"/>
  <c r="D544" i="59"/>
  <c r="D545" i="59"/>
  <c r="D546" i="59"/>
  <c r="D547" i="59"/>
  <c r="D548" i="59"/>
  <c r="D549" i="59"/>
  <c r="D550" i="59"/>
  <c r="D551" i="59"/>
  <c r="D552" i="59"/>
  <c r="D553" i="59"/>
  <c r="D554" i="59"/>
  <c r="D555" i="59"/>
  <c r="D556" i="59"/>
  <c r="D557" i="59"/>
  <c r="D558" i="59"/>
  <c r="D559" i="59"/>
  <c r="D560" i="59"/>
  <c r="D561" i="59"/>
  <c r="D562" i="59"/>
  <c r="D563" i="59"/>
  <c r="D564" i="59"/>
  <c r="D565" i="59"/>
  <c r="D566" i="59"/>
  <c r="D567" i="59"/>
  <c r="D568" i="59"/>
  <c r="D569" i="59"/>
  <c r="D570" i="59"/>
  <c r="D571" i="59"/>
  <c r="D572" i="59"/>
  <c r="D573" i="59"/>
  <c r="D574" i="59"/>
  <c r="D575" i="59"/>
  <c r="D576" i="59"/>
  <c r="D577" i="59"/>
  <c r="D578" i="59"/>
  <c r="D579" i="59"/>
  <c r="D580" i="59"/>
  <c r="D581" i="59"/>
  <c r="D582" i="59"/>
  <c r="D583" i="59"/>
  <c r="D584" i="59"/>
  <c r="D585" i="59"/>
  <c r="D586" i="59"/>
  <c r="D587" i="59"/>
  <c r="D588" i="59"/>
  <c r="D589" i="59"/>
  <c r="D590" i="59"/>
  <c r="D591" i="59"/>
  <c r="D592" i="59"/>
  <c r="D593" i="59"/>
  <c r="D594" i="59"/>
  <c r="D595" i="59"/>
  <c r="D596" i="59"/>
  <c r="D597" i="59"/>
  <c r="D598" i="59"/>
  <c r="D599" i="59"/>
  <c r="D600" i="59"/>
  <c r="D601" i="59"/>
  <c r="D602" i="59"/>
  <c r="D603" i="59"/>
  <c r="D604" i="59"/>
  <c r="D605" i="59"/>
  <c r="D606" i="59"/>
  <c r="D607" i="59"/>
  <c r="D608" i="59"/>
  <c r="D609" i="59"/>
  <c r="D610" i="59"/>
  <c r="D611" i="59"/>
  <c r="D612" i="59"/>
  <c r="D613" i="59"/>
  <c r="D614" i="59"/>
  <c r="D615" i="59"/>
  <c r="D616" i="59"/>
  <c r="D617" i="59"/>
  <c r="D618" i="59"/>
  <c r="D619" i="59"/>
  <c r="D620" i="59"/>
  <c r="D621" i="59"/>
  <c r="D622" i="59"/>
  <c r="D623" i="59"/>
  <c r="D624" i="59"/>
  <c r="D625" i="59"/>
  <c r="D626" i="59"/>
  <c r="D627" i="59"/>
  <c r="D628" i="59"/>
  <c r="D629" i="59"/>
  <c r="D630" i="59"/>
  <c r="D631" i="59"/>
  <c r="D632" i="59"/>
  <c r="D633" i="59"/>
  <c r="D634" i="59"/>
  <c r="D635" i="59"/>
  <c r="D636" i="59"/>
  <c r="D637" i="59"/>
  <c r="D638" i="59"/>
  <c r="D639" i="59"/>
  <c r="D640" i="59"/>
  <c r="D641" i="59"/>
  <c r="D642" i="59"/>
  <c r="D643" i="59"/>
  <c r="D644" i="59"/>
  <c r="D645" i="59"/>
  <c r="D646" i="59"/>
  <c r="D647" i="59"/>
  <c r="D648" i="59"/>
  <c r="D649" i="59"/>
  <c r="D650" i="59"/>
  <c r="D651" i="59"/>
  <c r="D652" i="59"/>
  <c r="D653" i="59"/>
  <c r="D654" i="59"/>
  <c r="D655" i="59"/>
  <c r="D656" i="59"/>
  <c r="D657" i="59"/>
  <c r="D658" i="59"/>
  <c r="D659" i="59"/>
  <c r="D660" i="59"/>
  <c r="D661" i="59"/>
  <c r="D662" i="59"/>
  <c r="D663" i="59"/>
  <c r="D664" i="59"/>
  <c r="D665" i="59"/>
  <c r="D666" i="59"/>
  <c r="D667" i="59"/>
  <c r="D668" i="59"/>
  <c r="D669" i="59"/>
  <c r="D670" i="59"/>
  <c r="D671" i="59"/>
  <c r="D672" i="59"/>
  <c r="D673" i="59"/>
  <c r="D674" i="59"/>
  <c r="D675" i="59"/>
  <c r="D676" i="59"/>
  <c r="D677" i="59"/>
  <c r="D678" i="59"/>
  <c r="D679" i="59"/>
  <c r="D680" i="59"/>
  <c r="D681" i="59"/>
  <c r="D682" i="59"/>
  <c r="D683" i="59"/>
  <c r="D684" i="59"/>
  <c r="D685" i="59"/>
  <c r="D686" i="59"/>
  <c r="D687" i="59"/>
  <c r="D688" i="59"/>
  <c r="D689" i="59"/>
  <c r="D690" i="59"/>
  <c r="D691" i="59"/>
  <c r="D692" i="59"/>
  <c r="D693" i="59"/>
  <c r="D694" i="59"/>
  <c r="D695" i="59"/>
  <c r="D696" i="59"/>
  <c r="D697" i="59"/>
  <c r="D698" i="59"/>
  <c r="D699" i="59"/>
  <c r="D700" i="59"/>
  <c r="D701" i="59"/>
  <c r="D702" i="59"/>
  <c r="D703" i="59"/>
  <c r="D704" i="59"/>
  <c r="D705" i="59"/>
  <c r="D706" i="59"/>
  <c r="D707" i="59"/>
  <c r="D708" i="59"/>
  <c r="D709" i="59"/>
  <c r="D710" i="59"/>
  <c r="D711" i="59"/>
  <c r="D712" i="59"/>
  <c r="D713" i="59"/>
  <c r="D714" i="59"/>
  <c r="D715" i="59"/>
  <c r="D716" i="59"/>
  <c r="D717" i="59"/>
  <c r="D718" i="59"/>
  <c r="D719" i="59"/>
  <c r="D720" i="59"/>
  <c r="D721" i="59"/>
  <c r="D722" i="59"/>
  <c r="D723" i="59"/>
  <c r="D724" i="59"/>
  <c r="D725" i="59"/>
  <c r="D726" i="59"/>
  <c r="D727" i="59"/>
  <c r="D728" i="59"/>
  <c r="D729" i="59"/>
  <c r="D730" i="59"/>
  <c r="D731" i="59"/>
  <c r="D732" i="59"/>
  <c r="D733" i="59"/>
  <c r="D734" i="59"/>
  <c r="D735" i="59"/>
  <c r="D736" i="59"/>
  <c r="D737" i="59"/>
  <c r="D738" i="59"/>
  <c r="D739" i="59"/>
  <c r="D740" i="59"/>
  <c r="D741" i="59"/>
  <c r="D742" i="59"/>
  <c r="D743" i="59"/>
  <c r="D744" i="59"/>
  <c r="D745" i="59"/>
  <c r="D746" i="59"/>
  <c r="D747" i="59"/>
  <c r="D748" i="59"/>
  <c r="D749" i="59"/>
  <c r="D750" i="59"/>
  <c r="D751" i="59"/>
  <c r="D752" i="59"/>
  <c r="D753" i="59"/>
  <c r="D754" i="59"/>
  <c r="D755" i="59"/>
  <c r="D756" i="59"/>
  <c r="D757" i="59"/>
  <c r="D758" i="59"/>
  <c r="D759" i="59"/>
  <c r="D760" i="59"/>
  <c r="D761" i="59"/>
  <c r="D762" i="59"/>
  <c r="D763" i="59"/>
  <c r="D764" i="59"/>
  <c r="D765" i="59"/>
  <c r="D766" i="59"/>
  <c r="D767" i="59"/>
  <c r="D768" i="59"/>
  <c r="D769" i="59"/>
  <c r="D770" i="59"/>
  <c r="D771" i="59"/>
  <c r="D772" i="59"/>
  <c r="D773" i="59"/>
  <c r="D774" i="59"/>
  <c r="D775" i="59"/>
  <c r="D776" i="59"/>
  <c r="D777" i="59"/>
  <c r="D778" i="59"/>
  <c r="D779" i="59"/>
  <c r="D780" i="59"/>
  <c r="D781" i="59"/>
  <c r="D782" i="59"/>
  <c r="D783" i="59"/>
  <c r="D784" i="59"/>
  <c r="D785" i="59"/>
  <c r="D786" i="59"/>
  <c r="D787" i="59"/>
  <c r="D788" i="59"/>
  <c r="D789" i="59"/>
  <c r="D790" i="59"/>
  <c r="D791" i="59"/>
  <c r="D792" i="59"/>
  <c r="D793" i="59"/>
  <c r="D794" i="59"/>
  <c r="D795" i="59"/>
  <c r="D796" i="59"/>
  <c r="D797" i="59"/>
  <c r="D798" i="59"/>
  <c r="D799" i="59"/>
  <c r="D800" i="59"/>
  <c r="D801" i="59"/>
  <c r="D802" i="59"/>
  <c r="D803" i="59"/>
  <c r="D804" i="59"/>
  <c r="D805" i="59"/>
  <c r="D806" i="59"/>
  <c r="D807" i="59"/>
  <c r="D808" i="59"/>
  <c r="D809" i="59"/>
  <c r="D810" i="59"/>
  <c r="D811" i="59"/>
  <c r="D812" i="59"/>
  <c r="D813" i="59"/>
  <c r="D814" i="59"/>
  <c r="D815" i="59"/>
  <c r="D816" i="59"/>
  <c r="D817" i="59"/>
  <c r="D818" i="59"/>
  <c r="D819" i="59"/>
  <c r="D820" i="59"/>
  <c r="D821" i="59"/>
  <c r="D822" i="59"/>
  <c r="D823" i="59"/>
  <c r="D824" i="59"/>
  <c r="D825" i="59"/>
  <c r="D826" i="59"/>
  <c r="D827" i="59"/>
  <c r="D828" i="59"/>
  <c r="D829" i="59"/>
  <c r="D830" i="59"/>
  <c r="D831" i="59"/>
  <c r="D832" i="59"/>
  <c r="D833" i="59"/>
  <c r="D834" i="59"/>
  <c r="D835" i="59"/>
  <c r="D836" i="59"/>
  <c r="D837" i="59"/>
  <c r="D838" i="59"/>
  <c r="D839" i="59"/>
  <c r="D840" i="59"/>
  <c r="D841" i="59"/>
  <c r="D842" i="59"/>
  <c r="D843" i="59"/>
  <c r="D844" i="59"/>
  <c r="D845" i="59"/>
  <c r="D846" i="59"/>
  <c r="D847" i="59"/>
  <c r="D848" i="59"/>
  <c r="D849" i="59"/>
  <c r="D850" i="59"/>
  <c r="D851" i="59"/>
  <c r="D852" i="59"/>
  <c r="D853" i="59"/>
  <c r="D854" i="59"/>
  <c r="D855" i="59"/>
  <c r="D856" i="59"/>
  <c r="D857" i="59"/>
  <c r="D858" i="59"/>
  <c r="D859" i="59"/>
  <c r="D860" i="59"/>
  <c r="D861" i="59"/>
  <c r="D862" i="59"/>
  <c r="D863" i="59"/>
  <c r="D864" i="59"/>
  <c r="D865" i="59"/>
  <c r="D866" i="59"/>
  <c r="D867" i="59"/>
  <c r="D868" i="59"/>
  <c r="D869" i="59"/>
  <c r="D870" i="59"/>
  <c r="D871" i="59"/>
  <c r="D872" i="59"/>
  <c r="D873" i="59"/>
  <c r="D874" i="59"/>
  <c r="D875" i="59"/>
  <c r="D876" i="59"/>
  <c r="D877" i="59"/>
  <c r="D878" i="59"/>
  <c r="D879" i="59"/>
  <c r="D880" i="59"/>
  <c r="D881" i="59"/>
  <c r="D882" i="59"/>
  <c r="D883" i="59"/>
  <c r="D884" i="59"/>
  <c r="D885" i="59"/>
  <c r="D886" i="59"/>
  <c r="D887" i="59"/>
  <c r="D888" i="59"/>
  <c r="D889" i="59"/>
  <c r="D890" i="59"/>
  <c r="D891" i="59"/>
  <c r="D892" i="59"/>
  <c r="D893" i="59"/>
  <c r="D894" i="59"/>
  <c r="D895" i="59"/>
  <c r="D896" i="59"/>
  <c r="D897" i="59"/>
  <c r="D898" i="59"/>
  <c r="D899" i="59"/>
  <c r="D900" i="59"/>
  <c r="D901" i="59"/>
  <c r="D902" i="59"/>
  <c r="D903" i="59"/>
  <c r="D904" i="59"/>
  <c r="D905" i="59"/>
  <c r="D906" i="59"/>
  <c r="D907" i="59"/>
  <c r="D908" i="59"/>
  <c r="D909" i="59"/>
  <c r="D910" i="59"/>
  <c r="D911" i="59"/>
  <c r="D912" i="59"/>
  <c r="D913" i="59"/>
  <c r="D914" i="59"/>
  <c r="D915" i="59"/>
  <c r="D916" i="59"/>
  <c r="D917" i="59"/>
  <c r="D918" i="59"/>
  <c r="D919" i="59"/>
  <c r="D920" i="59"/>
  <c r="D921" i="59"/>
  <c r="D922" i="59"/>
  <c r="D923" i="59"/>
  <c r="D924" i="59"/>
  <c r="D925" i="59"/>
  <c r="D926" i="59"/>
  <c r="D927" i="59"/>
  <c r="D928" i="59"/>
  <c r="D929" i="59"/>
  <c r="D930" i="59"/>
  <c r="D931" i="59"/>
  <c r="D932" i="59"/>
  <c r="D933" i="59"/>
  <c r="D934" i="59"/>
  <c r="D935" i="59"/>
  <c r="D936" i="59"/>
  <c r="D937" i="59"/>
  <c r="D938" i="59"/>
  <c r="D939" i="59"/>
  <c r="D940" i="59"/>
  <c r="D941" i="59"/>
  <c r="D942" i="59"/>
  <c r="D943" i="59"/>
  <c r="D944" i="59"/>
  <c r="D945" i="59"/>
  <c r="D946" i="59"/>
  <c r="D947" i="59"/>
  <c r="D948" i="59"/>
  <c r="D949" i="59"/>
  <c r="D950" i="59"/>
  <c r="D951" i="59"/>
  <c r="D952" i="59"/>
  <c r="D953" i="59"/>
  <c r="D954" i="59"/>
  <c r="D955" i="59"/>
  <c r="D956" i="59"/>
  <c r="D957" i="59"/>
  <c r="D958" i="59"/>
  <c r="D959" i="59"/>
  <c r="D960" i="59"/>
  <c r="D961" i="59"/>
  <c r="D962" i="59"/>
  <c r="D963" i="59"/>
  <c r="D964" i="59"/>
  <c r="D965" i="59"/>
  <c r="D966" i="59"/>
  <c r="D967" i="59"/>
  <c r="D968" i="59"/>
  <c r="D969" i="59"/>
  <c r="D970" i="59"/>
  <c r="D971" i="59"/>
  <c r="D972" i="59"/>
  <c r="D973" i="59"/>
  <c r="D974" i="59"/>
  <c r="D975" i="59"/>
  <c r="D976" i="59"/>
  <c r="D977" i="59"/>
  <c r="D978" i="59"/>
  <c r="D979" i="59"/>
  <c r="D980" i="59"/>
  <c r="D981" i="59"/>
  <c r="D982" i="59"/>
  <c r="D983" i="59"/>
  <c r="D984" i="59"/>
  <c r="D985" i="59"/>
  <c r="D986" i="59"/>
  <c r="D987" i="59"/>
  <c r="D988" i="59"/>
  <c r="D989" i="59"/>
  <c r="D990" i="59"/>
  <c r="D991" i="59"/>
  <c r="D992" i="59"/>
  <c r="D993" i="59"/>
  <c r="D994" i="59"/>
  <c r="D995" i="59"/>
  <c r="D996" i="59"/>
  <c r="D997" i="59"/>
  <c r="D998" i="59"/>
  <c r="D999" i="59"/>
  <c r="D1000" i="59"/>
  <c r="G4" i="58"/>
  <c r="G5" i="58"/>
  <c r="G6" i="58"/>
  <c r="G7" i="58"/>
  <c r="G8" i="58"/>
  <c r="G9" i="58"/>
  <c r="G10" i="58"/>
  <c r="G11" i="58"/>
  <c r="G12" i="58"/>
  <c r="G13" i="58"/>
  <c r="G14" i="58"/>
  <c r="G15" i="58"/>
  <c r="G16" i="58"/>
  <c r="G17" i="58"/>
  <c r="G18" i="58"/>
  <c r="G19" i="58"/>
  <c r="G20" i="58"/>
  <c r="G21" i="58"/>
  <c r="G22" i="58"/>
  <c r="G23" i="58"/>
  <c r="G24" i="58"/>
  <c r="G25" i="58"/>
  <c r="G26" i="58"/>
  <c r="G27" i="58"/>
  <c r="G28" i="58"/>
  <c r="G29" i="58"/>
  <c r="G30" i="58"/>
  <c r="G31" i="58"/>
  <c r="G32" i="58"/>
  <c r="G33" i="58"/>
  <c r="G34" i="58"/>
  <c r="G35" i="58"/>
  <c r="G36" i="58"/>
  <c r="G37" i="58"/>
  <c r="G38" i="58"/>
  <c r="G39" i="58"/>
  <c r="G40" i="58"/>
  <c r="G41" i="58"/>
  <c r="G42" i="58"/>
  <c r="G43" i="58"/>
  <c r="G44" i="58"/>
  <c r="G45" i="58"/>
  <c r="G46" i="58"/>
  <c r="G47" i="58"/>
  <c r="G48" i="58"/>
  <c r="G49" i="58"/>
  <c r="G50" i="58"/>
  <c r="G51" i="58"/>
  <c r="G52" i="58"/>
  <c r="G53" i="58"/>
  <c r="G54" i="58"/>
  <c r="G55" i="58"/>
  <c r="G56" i="58"/>
  <c r="G57" i="58"/>
  <c r="G58" i="58"/>
  <c r="G59" i="58"/>
  <c r="G60" i="58"/>
  <c r="G61" i="58"/>
  <c r="G62" i="58"/>
  <c r="G63" i="58"/>
  <c r="G64" i="58"/>
  <c r="G65" i="58"/>
  <c r="G66" i="58"/>
  <c r="G67" i="58"/>
  <c r="G68" i="58"/>
  <c r="G69" i="58"/>
  <c r="G70" i="58"/>
  <c r="G71" i="58"/>
  <c r="G72" i="58"/>
  <c r="G73" i="58"/>
  <c r="G74" i="58"/>
  <c r="G75" i="58"/>
  <c r="G76" i="58"/>
  <c r="G77" i="58"/>
  <c r="G78" i="58"/>
  <c r="G79" i="58"/>
  <c r="G80" i="58"/>
  <c r="G81" i="58"/>
  <c r="G82" i="58"/>
  <c r="G83" i="58"/>
  <c r="G84" i="58"/>
  <c r="G85" i="58"/>
  <c r="G86" i="58"/>
  <c r="G87" i="58"/>
  <c r="G88" i="58"/>
  <c r="G89" i="58"/>
  <c r="G90" i="58"/>
  <c r="G91" i="58"/>
  <c r="G92" i="58"/>
  <c r="G93" i="58"/>
  <c r="G94" i="58"/>
  <c r="G95" i="58"/>
  <c r="G96" i="58"/>
  <c r="G97" i="58"/>
  <c r="G98" i="58"/>
  <c r="G99" i="58"/>
  <c r="G100" i="58"/>
  <c r="G101" i="58"/>
  <c r="G102" i="58"/>
  <c r="G103" i="58"/>
  <c r="G104" i="58"/>
  <c r="G105" i="58"/>
  <c r="G106" i="58"/>
  <c r="G107" i="58"/>
  <c r="G108" i="58"/>
  <c r="G109" i="58"/>
  <c r="G110" i="58"/>
  <c r="G111" i="58"/>
  <c r="G112" i="58"/>
  <c r="G113" i="58"/>
  <c r="G114" i="58"/>
  <c r="G115" i="58"/>
  <c r="G116" i="58"/>
  <c r="G117" i="58"/>
  <c r="G118" i="58"/>
  <c r="G119" i="58"/>
  <c r="G120" i="58"/>
  <c r="G121" i="58"/>
  <c r="G122" i="58"/>
  <c r="G123" i="58"/>
  <c r="G124" i="58"/>
  <c r="G125" i="58"/>
  <c r="G126" i="58"/>
  <c r="G127" i="58"/>
  <c r="G128" i="58"/>
  <c r="G129" i="58"/>
  <c r="G130" i="58"/>
  <c r="G131" i="58"/>
  <c r="G132" i="58"/>
  <c r="G133" i="58"/>
  <c r="G134" i="58"/>
  <c r="G135" i="58"/>
  <c r="G136" i="58"/>
  <c r="G137" i="58"/>
  <c r="G138" i="58"/>
  <c r="G139" i="58"/>
  <c r="G140" i="58"/>
  <c r="G141" i="58"/>
  <c r="G142" i="58"/>
  <c r="G143" i="58"/>
  <c r="G144" i="58"/>
  <c r="G145" i="58"/>
  <c r="G146" i="58"/>
  <c r="G147" i="58"/>
  <c r="G148" i="58"/>
  <c r="G149" i="58"/>
  <c r="G150" i="58"/>
  <c r="G151" i="58"/>
  <c r="G152" i="58"/>
  <c r="G153" i="58"/>
  <c r="G154" i="58"/>
  <c r="G155" i="58"/>
  <c r="G156" i="58"/>
  <c r="G157" i="58"/>
  <c r="G158" i="58"/>
  <c r="G159" i="58"/>
  <c r="G160" i="58"/>
  <c r="G161" i="58"/>
  <c r="G162" i="58"/>
  <c r="G163" i="58"/>
  <c r="G164" i="58"/>
  <c r="G165" i="58"/>
  <c r="G166" i="58"/>
  <c r="G167" i="58"/>
  <c r="G168" i="58"/>
  <c r="G169" i="58"/>
  <c r="G170" i="58"/>
  <c r="G171" i="58"/>
  <c r="G172" i="58"/>
  <c r="G173" i="58"/>
  <c r="G174" i="58"/>
  <c r="G175" i="58"/>
  <c r="G176" i="58"/>
  <c r="G177" i="58"/>
  <c r="G178" i="58"/>
  <c r="G179" i="58"/>
  <c r="G180" i="58"/>
  <c r="G181" i="58"/>
  <c r="G182" i="58"/>
  <c r="G183" i="58"/>
  <c r="G184" i="58"/>
  <c r="G185" i="58"/>
  <c r="G186" i="58"/>
  <c r="G187" i="58"/>
  <c r="G188" i="58"/>
  <c r="G189" i="58"/>
  <c r="G190" i="58"/>
  <c r="G191" i="58"/>
  <c r="G192" i="58"/>
  <c r="G193" i="58"/>
  <c r="G194" i="58"/>
  <c r="G195" i="58"/>
  <c r="G196" i="58"/>
  <c r="G197" i="58"/>
  <c r="G198" i="58"/>
  <c r="G199" i="58"/>
  <c r="G200" i="58"/>
  <c r="G201" i="58"/>
  <c r="G202" i="58"/>
  <c r="G203" i="58"/>
  <c r="G204" i="58"/>
  <c r="G205" i="58"/>
  <c r="G206" i="58"/>
  <c r="G207" i="58"/>
  <c r="G208" i="58"/>
  <c r="G209" i="58"/>
  <c r="G210" i="58"/>
  <c r="G211" i="58"/>
  <c r="G212" i="58"/>
  <c r="G213" i="58"/>
  <c r="G214" i="58"/>
  <c r="G215" i="58"/>
  <c r="G216" i="58"/>
  <c r="G217" i="58"/>
  <c r="G218" i="58"/>
  <c r="G219" i="58"/>
  <c r="G220" i="58"/>
  <c r="G221" i="58"/>
  <c r="G222" i="58"/>
  <c r="G223" i="58"/>
  <c r="G224" i="58"/>
  <c r="G225" i="58"/>
  <c r="G226" i="58"/>
  <c r="G227" i="58"/>
  <c r="G228" i="58"/>
  <c r="G229" i="58"/>
  <c r="G230" i="58"/>
  <c r="G231" i="58"/>
  <c r="G232" i="58"/>
  <c r="G233" i="58"/>
  <c r="G234" i="58"/>
  <c r="G235" i="58"/>
  <c r="G236" i="58"/>
  <c r="G237" i="58"/>
  <c r="G238" i="58"/>
  <c r="G239" i="58"/>
  <c r="G240" i="58"/>
  <c r="G241" i="58"/>
  <c r="G242" i="58"/>
  <c r="G243" i="58"/>
  <c r="G244" i="58"/>
  <c r="G245" i="58"/>
  <c r="G246" i="58"/>
  <c r="G247" i="58"/>
  <c r="G248" i="58"/>
  <c r="G249" i="58"/>
  <c r="G250" i="58"/>
  <c r="G251" i="58"/>
  <c r="G252" i="58"/>
  <c r="G253" i="58"/>
  <c r="G254" i="58"/>
  <c r="G255" i="58"/>
  <c r="G256" i="58"/>
  <c r="G257" i="58"/>
  <c r="G258" i="58"/>
  <c r="G259" i="58"/>
  <c r="G260" i="58"/>
  <c r="G261" i="58"/>
  <c r="G262" i="58"/>
  <c r="G263" i="58"/>
  <c r="G264" i="58"/>
  <c r="G265" i="58"/>
  <c r="G266" i="58"/>
  <c r="G267" i="58"/>
  <c r="G268" i="58"/>
  <c r="G269" i="58"/>
  <c r="G270" i="58"/>
  <c r="G271" i="58"/>
  <c r="G272" i="58"/>
  <c r="G273" i="58"/>
  <c r="G274" i="58"/>
  <c r="G275" i="58"/>
  <c r="G276" i="58"/>
  <c r="G277" i="58"/>
  <c r="G278" i="58"/>
  <c r="G279" i="58"/>
  <c r="G280" i="58"/>
  <c r="G281" i="58"/>
  <c r="G282" i="58"/>
  <c r="G283" i="58"/>
  <c r="G284" i="58"/>
  <c r="G285" i="58"/>
  <c r="G286" i="58"/>
  <c r="G287" i="58"/>
  <c r="G288" i="58"/>
  <c r="G289" i="58"/>
  <c r="G290" i="58"/>
  <c r="G291" i="58"/>
  <c r="G292" i="58"/>
  <c r="G293" i="58"/>
  <c r="G294" i="58"/>
  <c r="G295" i="58"/>
  <c r="G296" i="58"/>
  <c r="G297" i="58"/>
  <c r="G298" i="58"/>
  <c r="G299" i="58"/>
  <c r="G300" i="58"/>
  <c r="G301" i="58"/>
  <c r="G302" i="58"/>
  <c r="G303" i="58"/>
  <c r="G304" i="58"/>
  <c r="G305" i="58"/>
  <c r="G306" i="58"/>
  <c r="G307" i="58"/>
  <c r="G308" i="58"/>
  <c r="G309" i="58"/>
  <c r="G310" i="58"/>
  <c r="G311" i="58"/>
  <c r="G312" i="58"/>
  <c r="G313" i="58"/>
  <c r="G314" i="58"/>
  <c r="G315" i="58"/>
  <c r="G316" i="58"/>
  <c r="G317" i="58"/>
  <c r="G318" i="58"/>
  <c r="G319" i="58"/>
  <c r="G320" i="58"/>
  <c r="G321" i="58"/>
  <c r="G322" i="58"/>
  <c r="G323" i="58"/>
  <c r="G324" i="58"/>
  <c r="G325" i="58"/>
  <c r="G326" i="58"/>
  <c r="G327" i="58"/>
  <c r="G328" i="58"/>
  <c r="G329" i="58"/>
  <c r="G330" i="58"/>
  <c r="G331" i="58"/>
  <c r="G332" i="58"/>
  <c r="G333" i="58"/>
  <c r="G334" i="58"/>
  <c r="G335" i="58"/>
  <c r="G336" i="58"/>
  <c r="G337" i="58"/>
  <c r="G338" i="58"/>
  <c r="G339" i="58"/>
  <c r="G340" i="58"/>
  <c r="G341" i="58"/>
  <c r="G342" i="58"/>
  <c r="G343" i="58"/>
  <c r="G344" i="58"/>
  <c r="G345" i="58"/>
  <c r="G346" i="58"/>
  <c r="G347" i="58"/>
  <c r="G348" i="58"/>
  <c r="G349" i="58"/>
  <c r="G350" i="58"/>
  <c r="G351" i="58"/>
  <c r="G352" i="58"/>
  <c r="G353" i="58"/>
  <c r="G354" i="58"/>
  <c r="G355" i="58"/>
  <c r="G356" i="58"/>
  <c r="G357" i="58"/>
  <c r="G358" i="58"/>
  <c r="G359" i="58"/>
  <c r="G360" i="58"/>
  <c r="G361" i="58"/>
  <c r="G362" i="58"/>
  <c r="G363" i="58"/>
  <c r="G364" i="58"/>
  <c r="G365" i="58"/>
  <c r="G366" i="58"/>
  <c r="G367" i="58"/>
  <c r="G368" i="58"/>
  <c r="G369" i="58"/>
  <c r="G370" i="58"/>
  <c r="G371" i="58"/>
  <c r="G372" i="58"/>
  <c r="G373" i="58"/>
  <c r="G374" i="58"/>
  <c r="G375" i="58"/>
  <c r="G376" i="58"/>
  <c r="G377" i="58"/>
  <c r="G378" i="58"/>
  <c r="G379" i="58"/>
  <c r="G380" i="58"/>
  <c r="G381" i="58"/>
  <c r="G382" i="58"/>
  <c r="G383" i="58"/>
  <c r="G384" i="58"/>
  <c r="G385" i="58"/>
  <c r="G386" i="58"/>
  <c r="G387" i="58"/>
  <c r="G388" i="58"/>
  <c r="G389" i="58"/>
  <c r="G390" i="58"/>
  <c r="G391" i="58"/>
  <c r="G392" i="58"/>
  <c r="G393" i="58"/>
  <c r="G394" i="58"/>
  <c r="G395" i="58"/>
  <c r="G396" i="58"/>
  <c r="G397" i="58"/>
  <c r="G398" i="58"/>
  <c r="G399" i="58"/>
  <c r="G400" i="58"/>
  <c r="G401" i="58"/>
  <c r="G402" i="58"/>
  <c r="G403" i="58"/>
  <c r="G404" i="58"/>
  <c r="G405" i="58"/>
  <c r="G406" i="58"/>
  <c r="G407" i="58"/>
  <c r="G408" i="58"/>
  <c r="G409" i="58"/>
  <c r="G410" i="58"/>
  <c r="G411" i="58"/>
  <c r="G412" i="58"/>
  <c r="G413" i="58"/>
  <c r="G414" i="58"/>
  <c r="G415" i="58"/>
  <c r="G416" i="58"/>
  <c r="G417" i="58"/>
  <c r="G418" i="58"/>
  <c r="G419" i="58"/>
  <c r="G420" i="58"/>
  <c r="G421" i="58"/>
  <c r="G422" i="58"/>
  <c r="G423" i="58"/>
  <c r="G424" i="58"/>
  <c r="G425" i="58"/>
  <c r="G426" i="58"/>
  <c r="G427" i="58"/>
  <c r="G428" i="58"/>
  <c r="G429" i="58"/>
  <c r="G430" i="58"/>
  <c r="G431" i="58"/>
  <c r="G432" i="58"/>
  <c r="G433" i="58"/>
  <c r="G434" i="58"/>
  <c r="G435" i="58"/>
  <c r="G436" i="58"/>
  <c r="G437" i="58"/>
  <c r="G438" i="58"/>
  <c r="G439" i="58"/>
  <c r="G440" i="58"/>
  <c r="G441" i="58"/>
  <c r="G442" i="58"/>
  <c r="G443" i="58"/>
  <c r="G444" i="58"/>
  <c r="G445" i="58"/>
  <c r="G446" i="58"/>
  <c r="G447" i="58"/>
  <c r="G448" i="58"/>
  <c r="G449" i="58"/>
  <c r="G450" i="58"/>
  <c r="G451" i="58"/>
  <c r="G452" i="58"/>
  <c r="G453" i="58"/>
  <c r="G454" i="58"/>
  <c r="G455" i="58"/>
  <c r="G456" i="58"/>
  <c r="G457" i="58"/>
  <c r="G458" i="58"/>
  <c r="G459" i="58"/>
  <c r="G460" i="58"/>
  <c r="G461" i="58"/>
  <c r="G462" i="58"/>
  <c r="G463" i="58"/>
  <c r="G464" i="58"/>
  <c r="G465" i="58"/>
  <c r="G466" i="58"/>
  <c r="G467" i="58"/>
  <c r="G468" i="58"/>
  <c r="G469" i="58"/>
  <c r="G470" i="58"/>
  <c r="G471" i="58"/>
  <c r="G472" i="58"/>
  <c r="G473" i="58"/>
  <c r="G474" i="58"/>
  <c r="G475" i="58"/>
  <c r="G476" i="58"/>
  <c r="G477" i="58"/>
  <c r="G478" i="58"/>
  <c r="G479" i="58"/>
  <c r="G480" i="58"/>
  <c r="G481" i="58"/>
  <c r="G482" i="58"/>
  <c r="G483" i="58"/>
  <c r="G484" i="58"/>
  <c r="G485" i="58"/>
  <c r="G486" i="58"/>
  <c r="G487" i="58"/>
  <c r="G488" i="58"/>
  <c r="G489" i="58"/>
  <c r="G490" i="58"/>
  <c r="G491" i="58"/>
  <c r="G492" i="58"/>
  <c r="G493" i="58"/>
  <c r="G494" i="58"/>
  <c r="G495" i="58"/>
  <c r="G496" i="58"/>
  <c r="G497" i="58"/>
  <c r="G498" i="58"/>
  <c r="G499" i="58"/>
  <c r="G500" i="58"/>
  <c r="G501" i="58"/>
  <c r="G502" i="58"/>
  <c r="G503" i="58"/>
  <c r="G504" i="58"/>
  <c r="G505" i="58"/>
  <c r="G506" i="58"/>
  <c r="G507" i="58"/>
  <c r="G508" i="58"/>
  <c r="G509" i="58"/>
  <c r="G510" i="58"/>
  <c r="G511" i="58"/>
  <c r="G512" i="58"/>
  <c r="G513" i="58"/>
  <c r="G514" i="58"/>
  <c r="G515" i="58"/>
  <c r="G516" i="58"/>
  <c r="G517" i="58"/>
  <c r="G518" i="58"/>
  <c r="G519" i="58"/>
  <c r="G520" i="58"/>
  <c r="G521" i="58"/>
  <c r="G522" i="58"/>
  <c r="G523" i="58"/>
  <c r="G524" i="58"/>
  <c r="G525" i="58"/>
  <c r="G526" i="58"/>
  <c r="G527" i="58"/>
  <c r="G528" i="58"/>
  <c r="G529" i="58"/>
  <c r="G530" i="58"/>
  <c r="G531" i="58"/>
  <c r="G532" i="58"/>
  <c r="G533" i="58"/>
  <c r="G534" i="58"/>
  <c r="G535" i="58"/>
  <c r="G536" i="58"/>
  <c r="G537" i="58"/>
  <c r="G538" i="58"/>
  <c r="G539" i="58"/>
  <c r="G540" i="58"/>
  <c r="G541" i="58"/>
  <c r="G542" i="58"/>
  <c r="G543" i="58"/>
  <c r="G544" i="58"/>
  <c r="G545" i="58"/>
  <c r="G546" i="58"/>
  <c r="G547" i="58"/>
  <c r="G548" i="58"/>
  <c r="G549" i="58"/>
  <c r="G550" i="58"/>
  <c r="G551" i="58"/>
  <c r="G552" i="58"/>
  <c r="G553" i="58"/>
  <c r="G554" i="58"/>
  <c r="G555" i="58"/>
  <c r="G556" i="58"/>
  <c r="G557" i="58"/>
  <c r="G558" i="58"/>
  <c r="G559" i="58"/>
  <c r="G560" i="58"/>
  <c r="G561" i="58"/>
  <c r="G562" i="58"/>
  <c r="G563" i="58"/>
  <c r="G564" i="58"/>
  <c r="G565" i="58"/>
  <c r="G566" i="58"/>
  <c r="G567" i="58"/>
  <c r="G568" i="58"/>
  <c r="G569" i="58"/>
  <c r="G570" i="58"/>
  <c r="G571" i="58"/>
  <c r="G572" i="58"/>
  <c r="G573" i="58"/>
  <c r="G574" i="58"/>
  <c r="G575" i="58"/>
  <c r="G576" i="58"/>
  <c r="G577" i="58"/>
  <c r="G578" i="58"/>
  <c r="G579" i="58"/>
  <c r="G580" i="58"/>
  <c r="G581" i="58"/>
  <c r="G582" i="58"/>
  <c r="G583" i="58"/>
  <c r="G584" i="58"/>
  <c r="G585" i="58"/>
  <c r="G586" i="58"/>
  <c r="G587" i="58"/>
  <c r="G588" i="58"/>
  <c r="G589" i="58"/>
  <c r="G590" i="58"/>
  <c r="G591" i="58"/>
  <c r="G592" i="58"/>
  <c r="G593" i="58"/>
  <c r="G594" i="58"/>
  <c r="G595" i="58"/>
  <c r="G596" i="58"/>
  <c r="G597" i="58"/>
  <c r="G598" i="58"/>
  <c r="G599" i="58"/>
  <c r="G600" i="58"/>
  <c r="G601" i="58"/>
  <c r="G602" i="58"/>
  <c r="G603" i="58"/>
  <c r="G604" i="58"/>
  <c r="G605" i="58"/>
  <c r="G606" i="58"/>
  <c r="G607" i="58"/>
  <c r="G608" i="58"/>
  <c r="G609" i="58"/>
  <c r="G610" i="58"/>
  <c r="G611" i="58"/>
  <c r="G612" i="58"/>
  <c r="G613" i="58"/>
  <c r="G614" i="58"/>
  <c r="G615" i="58"/>
  <c r="G616" i="58"/>
  <c r="G617" i="58"/>
  <c r="G618" i="58"/>
  <c r="G619" i="58"/>
  <c r="G620" i="58"/>
  <c r="G621" i="58"/>
  <c r="G622" i="58"/>
  <c r="G623" i="58"/>
  <c r="G624" i="58"/>
  <c r="G625" i="58"/>
  <c r="G626" i="58"/>
  <c r="G627" i="58"/>
  <c r="G628" i="58"/>
  <c r="G629" i="58"/>
  <c r="G630" i="58"/>
  <c r="G631" i="58"/>
  <c r="G632" i="58"/>
  <c r="G633" i="58"/>
  <c r="G634" i="58"/>
  <c r="G635" i="58"/>
  <c r="G636" i="58"/>
  <c r="G637" i="58"/>
  <c r="G638" i="58"/>
  <c r="G639" i="58"/>
  <c r="G640" i="58"/>
  <c r="G641" i="58"/>
  <c r="G642" i="58"/>
  <c r="G643" i="58"/>
  <c r="G644" i="58"/>
  <c r="G645" i="58"/>
  <c r="G646" i="58"/>
  <c r="G647" i="58"/>
  <c r="G648" i="58"/>
  <c r="G649" i="58"/>
  <c r="G650" i="58"/>
  <c r="G651" i="58"/>
  <c r="G652" i="58"/>
  <c r="G653" i="58"/>
  <c r="G654" i="58"/>
  <c r="G655" i="58"/>
  <c r="G656" i="58"/>
  <c r="G657" i="58"/>
  <c r="G658" i="58"/>
  <c r="G659" i="58"/>
  <c r="G660" i="58"/>
  <c r="G661" i="58"/>
  <c r="G662" i="58"/>
  <c r="G663" i="58"/>
  <c r="G664" i="58"/>
  <c r="G665" i="58"/>
  <c r="G666" i="58"/>
  <c r="G667" i="58"/>
  <c r="G668" i="58"/>
  <c r="G669" i="58"/>
  <c r="G670" i="58"/>
  <c r="G671" i="58"/>
  <c r="G672" i="58"/>
  <c r="G673" i="58"/>
  <c r="G674" i="58"/>
  <c r="G675" i="58"/>
  <c r="G676" i="58"/>
  <c r="G677" i="58"/>
  <c r="G678" i="58"/>
  <c r="G679" i="58"/>
  <c r="G680" i="58"/>
  <c r="G681" i="58"/>
  <c r="G682" i="58"/>
  <c r="G683" i="58"/>
  <c r="G684" i="58"/>
  <c r="G685" i="58"/>
  <c r="G686" i="58"/>
  <c r="G687" i="58"/>
  <c r="G688" i="58"/>
  <c r="G689" i="58"/>
  <c r="G690" i="58"/>
  <c r="G691" i="58"/>
  <c r="G692" i="58"/>
  <c r="G693" i="58"/>
  <c r="G694" i="58"/>
  <c r="G695" i="58"/>
  <c r="G696" i="58"/>
  <c r="G697" i="58"/>
  <c r="G698" i="58"/>
  <c r="G699" i="58"/>
  <c r="G700" i="58"/>
  <c r="G701" i="58"/>
  <c r="G702" i="58"/>
  <c r="G703" i="58"/>
  <c r="G704" i="58"/>
  <c r="G705" i="58"/>
  <c r="G706" i="58"/>
  <c r="G707" i="58"/>
  <c r="G708" i="58"/>
  <c r="G709" i="58"/>
  <c r="G710" i="58"/>
  <c r="G711" i="58"/>
  <c r="G712" i="58"/>
  <c r="G713" i="58"/>
  <c r="G714" i="58"/>
  <c r="G715" i="58"/>
  <c r="G716" i="58"/>
  <c r="G717" i="58"/>
  <c r="G718" i="58"/>
  <c r="G719" i="58"/>
  <c r="G720" i="58"/>
  <c r="G721" i="58"/>
  <c r="G722" i="58"/>
  <c r="G723" i="58"/>
  <c r="G724" i="58"/>
  <c r="G725" i="58"/>
  <c r="G726" i="58"/>
  <c r="G727" i="58"/>
  <c r="G728" i="58"/>
  <c r="G729" i="58"/>
  <c r="G730" i="58"/>
  <c r="G731" i="58"/>
  <c r="G732" i="58"/>
  <c r="G733" i="58"/>
  <c r="G734" i="58"/>
  <c r="G735" i="58"/>
  <c r="G736" i="58"/>
  <c r="G737" i="58"/>
  <c r="G738" i="58"/>
  <c r="G739" i="58"/>
  <c r="G740" i="58"/>
  <c r="G741" i="58"/>
  <c r="G742" i="58"/>
  <c r="G743" i="58"/>
  <c r="G744" i="58"/>
  <c r="G745" i="58"/>
  <c r="G746" i="58"/>
  <c r="G747" i="58"/>
  <c r="G748" i="58"/>
  <c r="G749" i="58"/>
  <c r="G750" i="58"/>
  <c r="G751" i="58"/>
  <c r="G752" i="58"/>
  <c r="G753" i="58"/>
  <c r="G754" i="58"/>
  <c r="G755" i="58"/>
  <c r="G756" i="58"/>
  <c r="G757" i="58"/>
  <c r="G758" i="58"/>
  <c r="G759" i="58"/>
  <c r="G760" i="58"/>
  <c r="G761" i="58"/>
  <c r="G762" i="58"/>
  <c r="G763" i="58"/>
  <c r="G764" i="58"/>
  <c r="G765" i="58"/>
  <c r="G766" i="58"/>
  <c r="G767" i="58"/>
  <c r="G768" i="58"/>
  <c r="G769" i="58"/>
  <c r="G770" i="58"/>
  <c r="G771" i="58"/>
  <c r="G772" i="58"/>
  <c r="G773" i="58"/>
  <c r="G774" i="58"/>
  <c r="G775" i="58"/>
  <c r="G776" i="58"/>
  <c r="G777" i="58"/>
  <c r="G778" i="58"/>
  <c r="G779" i="58"/>
  <c r="G780" i="58"/>
  <c r="G781" i="58"/>
  <c r="G782" i="58"/>
  <c r="G783" i="58"/>
  <c r="G784" i="58"/>
  <c r="G785" i="58"/>
  <c r="G786" i="58"/>
  <c r="G787" i="58"/>
  <c r="G788" i="58"/>
  <c r="G789" i="58"/>
  <c r="G790" i="58"/>
  <c r="G791" i="58"/>
  <c r="G792" i="58"/>
  <c r="G793" i="58"/>
  <c r="G794" i="58"/>
  <c r="G795" i="58"/>
  <c r="G796" i="58"/>
  <c r="G797" i="58"/>
  <c r="G798" i="58"/>
  <c r="G799" i="58"/>
  <c r="G800" i="58"/>
  <c r="G801" i="58"/>
  <c r="G802" i="58"/>
  <c r="G803" i="58"/>
  <c r="G804" i="58"/>
  <c r="G805" i="58"/>
  <c r="G806" i="58"/>
  <c r="G807" i="58"/>
  <c r="G808" i="58"/>
  <c r="G809" i="58"/>
  <c r="G810" i="58"/>
  <c r="G811" i="58"/>
  <c r="G812" i="58"/>
  <c r="G813" i="58"/>
  <c r="G814" i="58"/>
  <c r="G815" i="58"/>
  <c r="G816" i="58"/>
  <c r="G817" i="58"/>
  <c r="G818" i="58"/>
  <c r="G819" i="58"/>
  <c r="G820" i="58"/>
  <c r="G821" i="58"/>
  <c r="G822" i="58"/>
  <c r="G823" i="58"/>
  <c r="G824" i="58"/>
  <c r="G825" i="58"/>
  <c r="G826" i="58"/>
  <c r="G827" i="58"/>
  <c r="G828" i="58"/>
  <c r="G829" i="58"/>
  <c r="G830" i="58"/>
  <c r="G831" i="58"/>
  <c r="G832" i="58"/>
  <c r="G833" i="58"/>
  <c r="G834" i="58"/>
  <c r="G835" i="58"/>
  <c r="G836" i="58"/>
  <c r="G837" i="58"/>
  <c r="G838" i="58"/>
  <c r="G839" i="58"/>
  <c r="G840" i="58"/>
  <c r="G841" i="58"/>
  <c r="G842" i="58"/>
  <c r="G843" i="58"/>
  <c r="G844" i="58"/>
  <c r="G845" i="58"/>
  <c r="G846" i="58"/>
  <c r="G847" i="58"/>
  <c r="G848" i="58"/>
  <c r="G849" i="58"/>
  <c r="G850" i="58"/>
  <c r="G851" i="58"/>
  <c r="G852" i="58"/>
  <c r="G853" i="58"/>
  <c r="G854" i="58"/>
  <c r="G855" i="58"/>
  <c r="G856" i="58"/>
  <c r="G857" i="58"/>
  <c r="G858" i="58"/>
  <c r="G859" i="58"/>
  <c r="G860" i="58"/>
  <c r="G861" i="58"/>
  <c r="G862" i="58"/>
  <c r="G863" i="58"/>
  <c r="G864" i="58"/>
  <c r="G865" i="58"/>
  <c r="G866" i="58"/>
  <c r="G867" i="58"/>
  <c r="G868" i="58"/>
  <c r="G869" i="58"/>
  <c r="G870" i="58"/>
  <c r="G871" i="58"/>
  <c r="G872" i="58"/>
  <c r="G873" i="58"/>
  <c r="G874" i="58"/>
  <c r="G875" i="58"/>
  <c r="G876" i="58"/>
  <c r="G877" i="58"/>
  <c r="G878" i="58"/>
  <c r="G879" i="58"/>
  <c r="G880" i="58"/>
  <c r="G881" i="58"/>
  <c r="G882" i="58"/>
  <c r="G883" i="58"/>
  <c r="G884" i="58"/>
  <c r="G885" i="58"/>
  <c r="G886" i="58"/>
  <c r="G887" i="58"/>
  <c r="G888" i="58"/>
  <c r="G889" i="58"/>
  <c r="G890" i="58"/>
  <c r="G891" i="58"/>
  <c r="G892" i="58"/>
  <c r="G893" i="58"/>
  <c r="G894" i="58"/>
  <c r="G895" i="58"/>
  <c r="G896" i="58"/>
  <c r="G897" i="58"/>
  <c r="G898" i="58"/>
  <c r="G899" i="58"/>
  <c r="G900" i="58"/>
  <c r="G901" i="58"/>
  <c r="G902" i="58"/>
  <c r="G903" i="58"/>
  <c r="G904" i="58"/>
  <c r="G905" i="58"/>
  <c r="G906" i="58"/>
  <c r="G907" i="58"/>
  <c r="G908" i="58"/>
  <c r="G909" i="58"/>
  <c r="G910" i="58"/>
  <c r="G911" i="58"/>
  <c r="G912" i="58"/>
  <c r="G913" i="58"/>
  <c r="G914" i="58"/>
  <c r="G915" i="58"/>
  <c r="G916" i="58"/>
  <c r="G917" i="58"/>
  <c r="G918" i="58"/>
  <c r="G919" i="58"/>
  <c r="G920" i="58"/>
  <c r="G921" i="58"/>
  <c r="G922" i="58"/>
  <c r="G923" i="58"/>
  <c r="G924" i="58"/>
  <c r="G925" i="58"/>
  <c r="G926" i="58"/>
  <c r="G927" i="58"/>
  <c r="G928" i="58"/>
  <c r="G929" i="58"/>
  <c r="G930" i="58"/>
  <c r="G931" i="58"/>
  <c r="G932" i="58"/>
  <c r="G933" i="58"/>
  <c r="G934" i="58"/>
  <c r="G935" i="58"/>
  <c r="G936" i="58"/>
  <c r="G937" i="58"/>
  <c r="G938" i="58"/>
  <c r="G939" i="58"/>
  <c r="G940" i="58"/>
  <c r="G941" i="58"/>
  <c r="G942" i="58"/>
  <c r="G943" i="58"/>
  <c r="G944" i="58"/>
  <c r="G945" i="58"/>
  <c r="G946" i="58"/>
  <c r="G947" i="58"/>
  <c r="G948" i="58"/>
  <c r="G949" i="58"/>
  <c r="G950" i="58"/>
  <c r="G951" i="58"/>
  <c r="G952" i="58"/>
  <c r="G953" i="58"/>
  <c r="G954" i="58"/>
  <c r="G955" i="58"/>
  <c r="G956" i="58"/>
  <c r="G957" i="58"/>
  <c r="G958" i="58"/>
  <c r="G959" i="58"/>
  <c r="G960" i="58"/>
  <c r="G961" i="58"/>
  <c r="G962" i="58"/>
  <c r="G963" i="58"/>
  <c r="G964" i="58"/>
  <c r="G965" i="58"/>
  <c r="G966" i="58"/>
  <c r="G967" i="58"/>
  <c r="G968" i="58"/>
  <c r="G969" i="58"/>
  <c r="G970" i="58"/>
  <c r="G971" i="58"/>
  <c r="G972" i="58"/>
  <c r="G973" i="58"/>
  <c r="G974" i="58"/>
  <c r="G975" i="58"/>
  <c r="G976" i="58"/>
  <c r="G977" i="58"/>
  <c r="G978" i="58"/>
  <c r="G979" i="58"/>
  <c r="G980" i="58"/>
  <c r="G981" i="58"/>
  <c r="G982" i="58"/>
  <c r="G983" i="58"/>
  <c r="G984" i="58"/>
  <c r="G985" i="58"/>
  <c r="G986" i="58"/>
  <c r="G987" i="58"/>
  <c r="G988" i="58"/>
  <c r="G989" i="58"/>
  <c r="G990" i="58"/>
  <c r="G991" i="58"/>
  <c r="G992" i="58"/>
  <c r="G993" i="58"/>
  <c r="G994" i="58"/>
  <c r="G995" i="58"/>
  <c r="G996" i="58"/>
  <c r="G997" i="58"/>
  <c r="G998" i="58"/>
  <c r="G999" i="58"/>
  <c r="G1000" i="58"/>
  <c r="G3" i="58"/>
  <c r="D4" i="58"/>
  <c r="D5" i="58"/>
  <c r="D6" i="58"/>
  <c r="D7" i="58"/>
  <c r="D8" i="58"/>
  <c r="D9" i="58"/>
  <c r="D10" i="58"/>
  <c r="D11" i="58"/>
  <c r="D12" i="58"/>
  <c r="D13" i="58"/>
  <c r="D14" i="58"/>
  <c r="D15" i="58"/>
  <c r="D16" i="58"/>
  <c r="D17" i="58"/>
  <c r="D18" i="58"/>
  <c r="D19" i="58"/>
  <c r="D20" i="58"/>
  <c r="D21" i="58"/>
  <c r="D22" i="58"/>
  <c r="D23" i="58"/>
  <c r="D24" i="58"/>
  <c r="D25" i="58"/>
  <c r="D26" i="58"/>
  <c r="D27" i="58"/>
  <c r="D28" i="58"/>
  <c r="D29" i="58"/>
  <c r="D30" i="58"/>
  <c r="D31" i="58"/>
  <c r="D32" i="58"/>
  <c r="D33" i="58"/>
  <c r="D34" i="58"/>
  <c r="D35" i="58"/>
  <c r="D36" i="58"/>
  <c r="D37" i="58"/>
  <c r="D38" i="58"/>
  <c r="D39" i="58"/>
  <c r="D40" i="58"/>
  <c r="D41" i="58"/>
  <c r="D42" i="58"/>
  <c r="D43" i="58"/>
  <c r="D44" i="58"/>
  <c r="D45" i="58"/>
  <c r="D46" i="58"/>
  <c r="D47" i="58"/>
  <c r="D48" i="58"/>
  <c r="D49" i="58"/>
  <c r="D50" i="58"/>
  <c r="D51" i="58"/>
  <c r="D52" i="58"/>
  <c r="D53" i="58"/>
  <c r="D54" i="58"/>
  <c r="D55" i="58"/>
  <c r="D56" i="58"/>
  <c r="D57" i="58"/>
  <c r="D58" i="58"/>
  <c r="D59" i="58"/>
  <c r="D60" i="58"/>
  <c r="D61" i="58"/>
  <c r="D62" i="58"/>
  <c r="D63" i="58"/>
  <c r="D64" i="58"/>
  <c r="D65" i="58"/>
  <c r="D66" i="58"/>
  <c r="D67" i="58"/>
  <c r="D68" i="58"/>
  <c r="D69" i="58"/>
  <c r="D70" i="58"/>
  <c r="D71" i="58"/>
  <c r="D72" i="58"/>
  <c r="D73" i="58"/>
  <c r="D74" i="58"/>
  <c r="D75" i="58"/>
  <c r="D76" i="58"/>
  <c r="D77" i="58"/>
  <c r="D78" i="58"/>
  <c r="D79" i="58"/>
  <c r="D80" i="58"/>
  <c r="D81" i="58"/>
  <c r="D82" i="58"/>
  <c r="D83" i="58"/>
  <c r="D84" i="58"/>
  <c r="D85" i="58"/>
  <c r="D86" i="58"/>
  <c r="D87" i="58"/>
  <c r="D88" i="58"/>
  <c r="D89" i="58"/>
  <c r="D90" i="58"/>
  <c r="D91" i="58"/>
  <c r="D92" i="58"/>
  <c r="D93" i="58"/>
  <c r="D94" i="58"/>
  <c r="D95" i="58"/>
  <c r="D96" i="58"/>
  <c r="D97" i="58"/>
  <c r="D98" i="58"/>
  <c r="D99" i="58"/>
  <c r="D100" i="58"/>
  <c r="D101" i="58"/>
  <c r="D102" i="58"/>
  <c r="D103" i="58"/>
  <c r="D104" i="58"/>
  <c r="D105" i="58"/>
  <c r="D106" i="58"/>
  <c r="D107" i="58"/>
  <c r="D108" i="58"/>
  <c r="D109" i="58"/>
  <c r="D110" i="58"/>
  <c r="D111" i="58"/>
  <c r="D112" i="58"/>
  <c r="D113" i="58"/>
  <c r="D114" i="58"/>
  <c r="D115" i="58"/>
  <c r="D116" i="58"/>
  <c r="D117" i="58"/>
  <c r="D118" i="58"/>
  <c r="D119" i="58"/>
  <c r="D120" i="58"/>
  <c r="D121" i="58"/>
  <c r="D122" i="58"/>
  <c r="D123" i="58"/>
  <c r="D124" i="58"/>
  <c r="D125" i="58"/>
  <c r="D126" i="58"/>
  <c r="D127" i="58"/>
  <c r="D128" i="58"/>
  <c r="D129" i="58"/>
  <c r="D130" i="58"/>
  <c r="D131" i="58"/>
  <c r="D132" i="58"/>
  <c r="D133" i="58"/>
  <c r="D134" i="58"/>
  <c r="D135" i="58"/>
  <c r="D136" i="58"/>
  <c r="D137" i="58"/>
  <c r="D138" i="58"/>
  <c r="D139" i="58"/>
  <c r="D140" i="58"/>
  <c r="D141" i="58"/>
  <c r="D142" i="58"/>
  <c r="D143" i="58"/>
  <c r="D144" i="58"/>
  <c r="D145" i="58"/>
  <c r="D146" i="58"/>
  <c r="D147" i="58"/>
  <c r="D148" i="58"/>
  <c r="D149" i="58"/>
  <c r="D150" i="58"/>
  <c r="D151" i="58"/>
  <c r="D152" i="58"/>
  <c r="D153" i="58"/>
  <c r="D154" i="58"/>
  <c r="D155" i="58"/>
  <c r="D156" i="58"/>
  <c r="D157" i="58"/>
  <c r="D158" i="58"/>
  <c r="D159" i="58"/>
  <c r="D160" i="58"/>
  <c r="D161" i="58"/>
  <c r="D162" i="58"/>
  <c r="D163" i="58"/>
  <c r="D164" i="58"/>
  <c r="D165" i="58"/>
  <c r="D166" i="58"/>
  <c r="D167" i="58"/>
  <c r="D168" i="58"/>
  <c r="D169" i="58"/>
  <c r="D170" i="58"/>
  <c r="D171" i="58"/>
  <c r="D172" i="58"/>
  <c r="D173" i="58"/>
  <c r="D174" i="58"/>
  <c r="D175" i="58"/>
  <c r="D176" i="58"/>
  <c r="D177" i="58"/>
  <c r="D178" i="58"/>
  <c r="D179" i="58"/>
  <c r="D180" i="58"/>
  <c r="D181" i="58"/>
  <c r="D182" i="58"/>
  <c r="D183" i="58"/>
  <c r="D184" i="58"/>
  <c r="D185" i="58"/>
  <c r="D186" i="58"/>
  <c r="D187" i="58"/>
  <c r="D188" i="58"/>
  <c r="D189" i="58"/>
  <c r="D190" i="58"/>
  <c r="D191" i="58"/>
  <c r="D192" i="58"/>
  <c r="D193" i="58"/>
  <c r="D194" i="58"/>
  <c r="D195" i="58"/>
  <c r="D196" i="58"/>
  <c r="D197" i="58"/>
  <c r="D198" i="58"/>
  <c r="D199" i="58"/>
  <c r="D200" i="58"/>
  <c r="D201" i="58"/>
  <c r="D202" i="58"/>
  <c r="D203" i="58"/>
  <c r="D204" i="58"/>
  <c r="D205" i="58"/>
  <c r="D206" i="58"/>
  <c r="D207" i="58"/>
  <c r="D208" i="58"/>
  <c r="D209" i="58"/>
  <c r="D210" i="58"/>
  <c r="D211" i="58"/>
  <c r="D212" i="58"/>
  <c r="D213" i="58"/>
  <c r="D214" i="58"/>
  <c r="D215" i="58"/>
  <c r="D216" i="58"/>
  <c r="D217" i="58"/>
  <c r="D218" i="58"/>
  <c r="D219" i="58"/>
  <c r="D220" i="58"/>
  <c r="D221" i="58"/>
  <c r="D222" i="58"/>
  <c r="D223" i="58"/>
  <c r="D224" i="58"/>
  <c r="D225" i="58"/>
  <c r="D226" i="58"/>
  <c r="D227" i="58"/>
  <c r="D228" i="58"/>
  <c r="D229" i="58"/>
  <c r="D230" i="58"/>
  <c r="D231" i="58"/>
  <c r="D232" i="58"/>
  <c r="D233" i="58"/>
  <c r="D234" i="58"/>
  <c r="D235" i="58"/>
  <c r="D236" i="58"/>
  <c r="D237" i="58"/>
  <c r="D238" i="58"/>
  <c r="D239" i="58"/>
  <c r="D240" i="58"/>
  <c r="D241" i="58"/>
  <c r="D242" i="58"/>
  <c r="D243" i="58"/>
  <c r="D244" i="58"/>
  <c r="D245" i="58"/>
  <c r="D246" i="58"/>
  <c r="D247" i="58"/>
  <c r="D248" i="58"/>
  <c r="D249" i="58"/>
  <c r="D250" i="58"/>
  <c r="D251" i="58"/>
  <c r="D252" i="58"/>
  <c r="D253" i="58"/>
  <c r="D254" i="58"/>
  <c r="D255" i="58"/>
  <c r="D256" i="58"/>
  <c r="D257" i="58"/>
  <c r="D258" i="58"/>
  <c r="D259" i="58"/>
  <c r="D260" i="58"/>
  <c r="D261" i="58"/>
  <c r="D262" i="58"/>
  <c r="D263" i="58"/>
  <c r="D264" i="58"/>
  <c r="D265" i="58"/>
  <c r="D266" i="58"/>
  <c r="D267" i="58"/>
  <c r="D268" i="58"/>
  <c r="D269" i="58"/>
  <c r="D270" i="58"/>
  <c r="D271" i="58"/>
  <c r="D272" i="58"/>
  <c r="D273" i="58"/>
  <c r="D274" i="58"/>
  <c r="D275" i="58"/>
  <c r="D276" i="58"/>
  <c r="D277" i="58"/>
  <c r="D278" i="58"/>
  <c r="D279" i="58"/>
  <c r="D280" i="58"/>
  <c r="D281" i="58"/>
  <c r="D282" i="58"/>
  <c r="D283" i="58"/>
  <c r="D284" i="58"/>
  <c r="D285" i="58"/>
  <c r="D286" i="58"/>
  <c r="D287" i="58"/>
  <c r="D288" i="58"/>
  <c r="D289" i="58"/>
  <c r="D290" i="58"/>
  <c r="D291" i="58"/>
  <c r="D292" i="58"/>
  <c r="D293" i="58"/>
  <c r="D294" i="58"/>
  <c r="D295" i="58"/>
  <c r="D296" i="58"/>
  <c r="D297" i="58"/>
  <c r="D298" i="58"/>
  <c r="D299" i="58"/>
  <c r="D300" i="58"/>
  <c r="D301" i="58"/>
  <c r="D302" i="58"/>
  <c r="D303" i="58"/>
  <c r="D304" i="58"/>
  <c r="D305" i="58"/>
  <c r="D306" i="58"/>
  <c r="D307" i="58"/>
  <c r="D308" i="58"/>
  <c r="D309" i="58"/>
  <c r="D310" i="58"/>
  <c r="D311" i="58"/>
  <c r="D312" i="58"/>
  <c r="D313" i="58"/>
  <c r="D314" i="58"/>
  <c r="D315" i="58"/>
  <c r="D316" i="58"/>
  <c r="D317" i="58"/>
  <c r="D318" i="58"/>
  <c r="D319" i="58"/>
  <c r="D320" i="58"/>
  <c r="D321" i="58"/>
  <c r="D322" i="58"/>
  <c r="D323" i="58"/>
  <c r="D324" i="58"/>
  <c r="D325" i="58"/>
  <c r="D326" i="58"/>
  <c r="D327" i="58"/>
  <c r="D328" i="58"/>
  <c r="D329" i="58"/>
  <c r="D330" i="58"/>
  <c r="D331" i="58"/>
  <c r="D332" i="58"/>
  <c r="D333" i="58"/>
  <c r="D334" i="58"/>
  <c r="D335" i="58"/>
  <c r="D336" i="58"/>
  <c r="D337" i="58"/>
  <c r="D338" i="58"/>
  <c r="D339" i="58"/>
  <c r="D340" i="58"/>
  <c r="D341" i="58"/>
  <c r="D342" i="58"/>
  <c r="D343" i="58"/>
  <c r="D344" i="58"/>
  <c r="D345" i="58"/>
  <c r="D346" i="58"/>
  <c r="D347" i="58"/>
  <c r="D348" i="58"/>
  <c r="D349" i="58"/>
  <c r="D350" i="58"/>
  <c r="D351" i="58"/>
  <c r="D352" i="58"/>
  <c r="D353" i="58"/>
  <c r="D354" i="58"/>
  <c r="D355" i="58"/>
  <c r="D356" i="58"/>
  <c r="D357" i="58"/>
  <c r="D358" i="58"/>
  <c r="D359" i="58"/>
  <c r="D360" i="58"/>
  <c r="D361" i="58"/>
  <c r="D362" i="58"/>
  <c r="D363" i="58"/>
  <c r="D364" i="58"/>
  <c r="D365" i="58"/>
  <c r="D366" i="58"/>
  <c r="D367" i="58"/>
  <c r="D368" i="58"/>
  <c r="D369" i="58"/>
  <c r="D370" i="58"/>
  <c r="D371" i="58"/>
  <c r="D372" i="58"/>
  <c r="D373" i="58"/>
  <c r="D374" i="58"/>
  <c r="D375" i="58"/>
  <c r="D376" i="58"/>
  <c r="D377" i="58"/>
  <c r="D378" i="58"/>
  <c r="D379" i="58"/>
  <c r="D380" i="58"/>
  <c r="D381" i="58"/>
  <c r="D382" i="58"/>
  <c r="D383" i="58"/>
  <c r="D384" i="58"/>
  <c r="D385" i="58"/>
  <c r="D386" i="58"/>
  <c r="D387" i="58"/>
  <c r="D388" i="58"/>
  <c r="D389" i="58"/>
  <c r="D390" i="58"/>
  <c r="D391" i="58"/>
  <c r="D392" i="58"/>
  <c r="D393" i="58"/>
  <c r="D394" i="58"/>
  <c r="D395" i="58"/>
  <c r="D396" i="58"/>
  <c r="D397" i="58"/>
  <c r="D398" i="58"/>
  <c r="D399" i="58"/>
  <c r="D400" i="58"/>
  <c r="D401" i="58"/>
  <c r="D402" i="58"/>
  <c r="D403" i="58"/>
  <c r="D404" i="58"/>
  <c r="D405" i="58"/>
  <c r="D406" i="58"/>
  <c r="D407" i="58"/>
  <c r="D408" i="58"/>
  <c r="D409" i="58"/>
  <c r="D410" i="58"/>
  <c r="D411" i="58"/>
  <c r="D412" i="58"/>
  <c r="D413" i="58"/>
  <c r="D414" i="58"/>
  <c r="D415" i="58"/>
  <c r="D416" i="58"/>
  <c r="D417" i="58"/>
  <c r="D418" i="58"/>
  <c r="D419" i="58"/>
  <c r="D420" i="58"/>
  <c r="D421" i="58"/>
  <c r="D422" i="58"/>
  <c r="D423" i="58"/>
  <c r="D424" i="58"/>
  <c r="D425" i="58"/>
  <c r="D426" i="58"/>
  <c r="D427" i="58"/>
  <c r="D428" i="58"/>
  <c r="D429" i="58"/>
  <c r="D430" i="58"/>
  <c r="D431" i="58"/>
  <c r="D432" i="58"/>
  <c r="D433" i="58"/>
  <c r="D434" i="58"/>
  <c r="D435" i="58"/>
  <c r="D436" i="58"/>
  <c r="D437" i="58"/>
  <c r="D438" i="58"/>
  <c r="D439" i="58"/>
  <c r="D440" i="58"/>
  <c r="D441" i="58"/>
  <c r="D442" i="58"/>
  <c r="D443" i="58"/>
  <c r="D444" i="58"/>
  <c r="D445" i="58"/>
  <c r="D446" i="58"/>
  <c r="D447" i="58"/>
  <c r="D448" i="58"/>
  <c r="D449" i="58"/>
  <c r="D450" i="58"/>
  <c r="D451" i="58"/>
  <c r="D452" i="58"/>
  <c r="D453" i="58"/>
  <c r="D454" i="58"/>
  <c r="D455" i="58"/>
  <c r="D456" i="58"/>
  <c r="D457" i="58"/>
  <c r="D458" i="58"/>
  <c r="D459" i="58"/>
  <c r="D460" i="58"/>
  <c r="D461" i="58"/>
  <c r="D462" i="58"/>
  <c r="D463" i="58"/>
  <c r="D464" i="58"/>
  <c r="D465" i="58"/>
  <c r="D466" i="58"/>
  <c r="D467" i="58"/>
  <c r="D468" i="58"/>
  <c r="D469" i="58"/>
  <c r="D470" i="58"/>
  <c r="D471" i="58"/>
  <c r="D472" i="58"/>
  <c r="D473" i="58"/>
  <c r="D474" i="58"/>
  <c r="D475" i="58"/>
  <c r="D476" i="58"/>
  <c r="D477" i="58"/>
  <c r="D478" i="58"/>
  <c r="D479" i="58"/>
  <c r="D480" i="58"/>
  <c r="D481" i="58"/>
  <c r="D482" i="58"/>
  <c r="D483" i="58"/>
  <c r="D484" i="58"/>
  <c r="D485" i="58"/>
  <c r="D486" i="58"/>
  <c r="D487" i="58"/>
  <c r="D488" i="58"/>
  <c r="D489" i="58"/>
  <c r="D490" i="58"/>
  <c r="D491" i="58"/>
  <c r="D492" i="58"/>
  <c r="D493" i="58"/>
  <c r="D494" i="58"/>
  <c r="D495" i="58"/>
  <c r="D496" i="58"/>
  <c r="D497" i="58"/>
  <c r="D498" i="58"/>
  <c r="D499" i="58"/>
  <c r="D500" i="58"/>
  <c r="D501" i="58"/>
  <c r="D502" i="58"/>
  <c r="D503" i="58"/>
  <c r="D504" i="58"/>
  <c r="D505" i="58"/>
  <c r="D506" i="58"/>
  <c r="D507" i="58"/>
  <c r="D508" i="58"/>
  <c r="D509" i="58"/>
  <c r="D510" i="58"/>
  <c r="D511" i="58"/>
  <c r="D512" i="58"/>
  <c r="D513" i="58"/>
  <c r="D514" i="58"/>
  <c r="D515" i="58"/>
  <c r="D516" i="58"/>
  <c r="D517" i="58"/>
  <c r="D518" i="58"/>
  <c r="D519" i="58"/>
  <c r="D520" i="58"/>
  <c r="D521" i="58"/>
  <c r="D522" i="58"/>
  <c r="D523" i="58"/>
  <c r="D524" i="58"/>
  <c r="D525" i="58"/>
  <c r="D526" i="58"/>
  <c r="D527" i="58"/>
  <c r="D528" i="58"/>
  <c r="D529" i="58"/>
  <c r="D530" i="58"/>
  <c r="D531" i="58"/>
  <c r="D532" i="58"/>
  <c r="D533" i="58"/>
  <c r="D534" i="58"/>
  <c r="D535" i="58"/>
  <c r="D536" i="58"/>
  <c r="D537" i="58"/>
  <c r="D538" i="58"/>
  <c r="D539" i="58"/>
  <c r="D540" i="58"/>
  <c r="D541" i="58"/>
  <c r="D542" i="58"/>
  <c r="D543" i="58"/>
  <c r="D544" i="58"/>
  <c r="D545" i="58"/>
  <c r="D546" i="58"/>
  <c r="D547" i="58"/>
  <c r="D548" i="58"/>
  <c r="D549" i="58"/>
  <c r="D550" i="58"/>
  <c r="D551" i="58"/>
  <c r="D552" i="58"/>
  <c r="D553" i="58"/>
  <c r="D554" i="58"/>
  <c r="D555" i="58"/>
  <c r="D556" i="58"/>
  <c r="D557" i="58"/>
  <c r="D558" i="58"/>
  <c r="D559" i="58"/>
  <c r="D560" i="58"/>
  <c r="D561" i="58"/>
  <c r="D562" i="58"/>
  <c r="D563" i="58"/>
  <c r="D564" i="58"/>
  <c r="D565" i="58"/>
  <c r="D566" i="58"/>
  <c r="D567" i="58"/>
  <c r="D568" i="58"/>
  <c r="D569" i="58"/>
  <c r="D570" i="58"/>
  <c r="D571" i="58"/>
  <c r="D572" i="58"/>
  <c r="D573" i="58"/>
  <c r="D574" i="58"/>
  <c r="D575" i="58"/>
  <c r="D576" i="58"/>
  <c r="D577" i="58"/>
  <c r="D578" i="58"/>
  <c r="D579" i="58"/>
  <c r="D580" i="58"/>
  <c r="D581" i="58"/>
  <c r="D582" i="58"/>
  <c r="D583" i="58"/>
  <c r="D584" i="58"/>
  <c r="D585" i="58"/>
  <c r="D586" i="58"/>
  <c r="D587" i="58"/>
  <c r="D588" i="58"/>
  <c r="D589" i="58"/>
  <c r="D590" i="58"/>
  <c r="D591" i="58"/>
  <c r="D592" i="58"/>
  <c r="D593" i="58"/>
  <c r="D594" i="58"/>
  <c r="D595" i="58"/>
  <c r="D596" i="58"/>
  <c r="D597" i="58"/>
  <c r="D598" i="58"/>
  <c r="D599" i="58"/>
  <c r="D600" i="58"/>
  <c r="D601" i="58"/>
  <c r="D602" i="58"/>
  <c r="D603" i="58"/>
  <c r="D604" i="58"/>
  <c r="D605" i="58"/>
  <c r="D606" i="58"/>
  <c r="D607" i="58"/>
  <c r="D608" i="58"/>
  <c r="D609" i="58"/>
  <c r="D610" i="58"/>
  <c r="D611" i="58"/>
  <c r="D612" i="58"/>
  <c r="D613" i="58"/>
  <c r="D614" i="58"/>
  <c r="D615" i="58"/>
  <c r="D616" i="58"/>
  <c r="D617" i="58"/>
  <c r="D618" i="58"/>
  <c r="D619" i="58"/>
  <c r="D620" i="58"/>
  <c r="D621" i="58"/>
  <c r="D622" i="58"/>
  <c r="D623" i="58"/>
  <c r="D624" i="58"/>
  <c r="D625" i="58"/>
  <c r="D626" i="58"/>
  <c r="D627" i="58"/>
  <c r="D628" i="58"/>
  <c r="D629" i="58"/>
  <c r="D630" i="58"/>
  <c r="D631" i="58"/>
  <c r="D632" i="58"/>
  <c r="D633" i="58"/>
  <c r="D634" i="58"/>
  <c r="D635" i="58"/>
  <c r="D636" i="58"/>
  <c r="D637" i="58"/>
  <c r="D638" i="58"/>
  <c r="D639" i="58"/>
  <c r="D640" i="58"/>
  <c r="D641" i="58"/>
  <c r="D642" i="58"/>
  <c r="D643" i="58"/>
  <c r="D644" i="58"/>
  <c r="D645" i="58"/>
  <c r="D646" i="58"/>
  <c r="D647" i="58"/>
  <c r="D648" i="58"/>
  <c r="D649" i="58"/>
  <c r="D650" i="58"/>
  <c r="D651" i="58"/>
  <c r="D652" i="58"/>
  <c r="D653" i="58"/>
  <c r="D654" i="58"/>
  <c r="D655" i="58"/>
  <c r="D656" i="58"/>
  <c r="D657" i="58"/>
  <c r="D658" i="58"/>
  <c r="D659" i="58"/>
  <c r="D660" i="58"/>
  <c r="D661" i="58"/>
  <c r="D662" i="58"/>
  <c r="D663" i="58"/>
  <c r="D664" i="58"/>
  <c r="D665" i="58"/>
  <c r="D666" i="58"/>
  <c r="D667" i="58"/>
  <c r="D668" i="58"/>
  <c r="D669" i="58"/>
  <c r="D670" i="58"/>
  <c r="D671" i="58"/>
  <c r="D672" i="58"/>
  <c r="D673" i="58"/>
  <c r="D674" i="58"/>
  <c r="D675" i="58"/>
  <c r="D676" i="58"/>
  <c r="D677" i="58"/>
  <c r="D678" i="58"/>
  <c r="D679" i="58"/>
  <c r="D680" i="58"/>
  <c r="D681" i="58"/>
  <c r="D682" i="58"/>
  <c r="D683" i="58"/>
  <c r="D684" i="58"/>
  <c r="D685" i="58"/>
  <c r="D686" i="58"/>
  <c r="D687" i="58"/>
  <c r="D688" i="58"/>
  <c r="D689" i="58"/>
  <c r="D690" i="58"/>
  <c r="D691" i="58"/>
  <c r="D692" i="58"/>
  <c r="D693" i="58"/>
  <c r="D694" i="58"/>
  <c r="D695" i="58"/>
  <c r="D696" i="58"/>
  <c r="D697" i="58"/>
  <c r="D698" i="58"/>
  <c r="D699" i="58"/>
  <c r="D700" i="58"/>
  <c r="D701" i="58"/>
  <c r="D702" i="58"/>
  <c r="D703" i="58"/>
  <c r="D704" i="58"/>
  <c r="D705" i="58"/>
  <c r="D706" i="58"/>
  <c r="D707" i="58"/>
  <c r="D708" i="58"/>
  <c r="D709" i="58"/>
  <c r="D710" i="58"/>
  <c r="D711" i="58"/>
  <c r="D712" i="58"/>
  <c r="D713" i="58"/>
  <c r="D714" i="58"/>
  <c r="D715" i="58"/>
  <c r="D716" i="58"/>
  <c r="D717" i="58"/>
  <c r="D718" i="58"/>
  <c r="D719" i="58"/>
  <c r="D720" i="58"/>
  <c r="D721" i="58"/>
  <c r="D722" i="58"/>
  <c r="D723" i="58"/>
  <c r="D724" i="58"/>
  <c r="D725" i="58"/>
  <c r="D726" i="58"/>
  <c r="D727" i="58"/>
  <c r="D728" i="58"/>
  <c r="D729" i="58"/>
  <c r="D730" i="58"/>
  <c r="D731" i="58"/>
  <c r="D732" i="58"/>
  <c r="D733" i="58"/>
  <c r="D734" i="58"/>
  <c r="D735" i="58"/>
  <c r="D736" i="58"/>
  <c r="D737" i="58"/>
  <c r="D738" i="58"/>
  <c r="D739" i="58"/>
  <c r="D740" i="58"/>
  <c r="D741" i="58"/>
  <c r="D742" i="58"/>
  <c r="D743" i="58"/>
  <c r="D744" i="58"/>
  <c r="D745" i="58"/>
  <c r="D746" i="58"/>
  <c r="D747" i="58"/>
  <c r="D748" i="58"/>
  <c r="D749" i="58"/>
  <c r="D750" i="58"/>
  <c r="D751" i="58"/>
  <c r="D752" i="58"/>
  <c r="D753" i="58"/>
  <c r="D754" i="58"/>
  <c r="D755" i="58"/>
  <c r="D756" i="58"/>
  <c r="D757" i="58"/>
  <c r="D758" i="58"/>
  <c r="D759" i="58"/>
  <c r="D760" i="58"/>
  <c r="D761" i="58"/>
  <c r="D762" i="58"/>
  <c r="D763" i="58"/>
  <c r="D764" i="58"/>
  <c r="D765" i="58"/>
  <c r="D766" i="58"/>
  <c r="D767" i="58"/>
  <c r="D768" i="58"/>
  <c r="D769" i="58"/>
  <c r="D770" i="58"/>
  <c r="D771" i="58"/>
  <c r="D772" i="58"/>
  <c r="D773" i="58"/>
  <c r="D774" i="58"/>
  <c r="D775" i="58"/>
  <c r="D776" i="58"/>
  <c r="D777" i="58"/>
  <c r="D778" i="58"/>
  <c r="D779" i="58"/>
  <c r="D780" i="58"/>
  <c r="D781" i="58"/>
  <c r="D782" i="58"/>
  <c r="D783" i="58"/>
  <c r="D784" i="58"/>
  <c r="D785" i="58"/>
  <c r="D786" i="58"/>
  <c r="D787" i="58"/>
  <c r="D788" i="58"/>
  <c r="D789" i="58"/>
  <c r="D790" i="58"/>
  <c r="D791" i="58"/>
  <c r="D792" i="58"/>
  <c r="D793" i="58"/>
  <c r="D794" i="58"/>
  <c r="D795" i="58"/>
  <c r="D796" i="58"/>
  <c r="D797" i="58"/>
  <c r="D798" i="58"/>
  <c r="D799" i="58"/>
  <c r="D800" i="58"/>
  <c r="D801" i="58"/>
  <c r="D802" i="58"/>
  <c r="D803" i="58"/>
  <c r="D804" i="58"/>
  <c r="D805" i="58"/>
  <c r="D806" i="58"/>
  <c r="D807" i="58"/>
  <c r="D808" i="58"/>
  <c r="D809" i="58"/>
  <c r="D810" i="58"/>
  <c r="D811" i="58"/>
  <c r="D812" i="58"/>
  <c r="D813" i="58"/>
  <c r="D814" i="58"/>
  <c r="D815" i="58"/>
  <c r="D816" i="58"/>
  <c r="D817" i="58"/>
  <c r="D818" i="58"/>
  <c r="D819" i="58"/>
  <c r="D820" i="58"/>
  <c r="D821" i="58"/>
  <c r="D822" i="58"/>
  <c r="D823" i="58"/>
  <c r="D824" i="58"/>
  <c r="D825" i="58"/>
  <c r="D826" i="58"/>
  <c r="D827" i="58"/>
  <c r="D828" i="58"/>
  <c r="D829" i="58"/>
  <c r="D830" i="58"/>
  <c r="D831" i="58"/>
  <c r="D832" i="58"/>
  <c r="D833" i="58"/>
  <c r="D834" i="58"/>
  <c r="D835" i="58"/>
  <c r="D836" i="58"/>
  <c r="D837" i="58"/>
  <c r="D838" i="58"/>
  <c r="D839" i="58"/>
  <c r="D840" i="58"/>
  <c r="D841" i="58"/>
  <c r="D842" i="58"/>
  <c r="D843" i="58"/>
  <c r="D844" i="58"/>
  <c r="D845" i="58"/>
  <c r="D846" i="58"/>
  <c r="D847" i="58"/>
  <c r="D848" i="58"/>
  <c r="D849" i="58"/>
  <c r="D850" i="58"/>
  <c r="D851" i="58"/>
  <c r="D852" i="58"/>
  <c r="D853" i="58"/>
  <c r="D854" i="58"/>
  <c r="D855" i="58"/>
  <c r="D856" i="58"/>
  <c r="D857" i="58"/>
  <c r="D858" i="58"/>
  <c r="D859" i="58"/>
  <c r="D860" i="58"/>
  <c r="D861" i="58"/>
  <c r="D862" i="58"/>
  <c r="D863" i="58"/>
  <c r="D864" i="58"/>
  <c r="D865" i="58"/>
  <c r="D866" i="58"/>
  <c r="D867" i="58"/>
  <c r="D868" i="58"/>
  <c r="D869" i="58"/>
  <c r="D870" i="58"/>
  <c r="D871" i="58"/>
  <c r="D872" i="58"/>
  <c r="D873" i="58"/>
  <c r="D874" i="58"/>
  <c r="D875" i="58"/>
  <c r="D876" i="58"/>
  <c r="D877" i="58"/>
  <c r="D878" i="58"/>
  <c r="D879" i="58"/>
  <c r="D880" i="58"/>
  <c r="D881" i="58"/>
  <c r="D882" i="58"/>
  <c r="D883" i="58"/>
  <c r="D884" i="58"/>
  <c r="D885" i="58"/>
  <c r="D886" i="58"/>
  <c r="D887" i="58"/>
  <c r="D888" i="58"/>
  <c r="D889" i="58"/>
  <c r="D890" i="58"/>
  <c r="D891" i="58"/>
  <c r="D892" i="58"/>
  <c r="D893" i="58"/>
  <c r="D894" i="58"/>
  <c r="D895" i="58"/>
  <c r="D896" i="58"/>
  <c r="D897" i="58"/>
  <c r="D898" i="58"/>
  <c r="D899" i="58"/>
  <c r="D900" i="58"/>
  <c r="D901" i="58"/>
  <c r="D902" i="58"/>
  <c r="D903" i="58"/>
  <c r="D904" i="58"/>
  <c r="D905" i="58"/>
  <c r="D906" i="58"/>
  <c r="D907" i="58"/>
  <c r="D908" i="58"/>
  <c r="D909" i="58"/>
  <c r="D910" i="58"/>
  <c r="D911" i="58"/>
  <c r="D912" i="58"/>
  <c r="D913" i="58"/>
  <c r="D914" i="58"/>
  <c r="D915" i="58"/>
  <c r="D916" i="58"/>
  <c r="D917" i="58"/>
  <c r="D918" i="58"/>
  <c r="D919" i="58"/>
  <c r="D920" i="58"/>
  <c r="D921" i="58"/>
  <c r="D922" i="58"/>
  <c r="D923" i="58"/>
  <c r="D924" i="58"/>
  <c r="D925" i="58"/>
  <c r="D926" i="58"/>
  <c r="D927" i="58"/>
  <c r="D928" i="58"/>
  <c r="D929" i="58"/>
  <c r="D930" i="58"/>
  <c r="D931" i="58"/>
  <c r="D932" i="58"/>
  <c r="D933" i="58"/>
  <c r="D934" i="58"/>
  <c r="D935" i="58"/>
  <c r="D936" i="58"/>
  <c r="D937" i="58"/>
  <c r="D938" i="58"/>
  <c r="D939" i="58"/>
  <c r="D940" i="58"/>
  <c r="D941" i="58"/>
  <c r="D942" i="58"/>
  <c r="D943" i="58"/>
  <c r="D944" i="58"/>
  <c r="D945" i="58"/>
  <c r="D946" i="58"/>
  <c r="D947" i="58"/>
  <c r="D948" i="58"/>
  <c r="D949" i="58"/>
  <c r="D950" i="58"/>
  <c r="D951" i="58"/>
  <c r="D952" i="58"/>
  <c r="D953" i="58"/>
  <c r="D954" i="58"/>
  <c r="D955" i="58"/>
  <c r="D956" i="58"/>
  <c r="D957" i="58"/>
  <c r="D958" i="58"/>
  <c r="D959" i="58"/>
  <c r="D960" i="58"/>
  <c r="D961" i="58"/>
  <c r="D962" i="58"/>
  <c r="D963" i="58"/>
  <c r="D964" i="58"/>
  <c r="D965" i="58"/>
  <c r="D966" i="58"/>
  <c r="D967" i="58"/>
  <c r="D968" i="58"/>
  <c r="D969" i="58"/>
  <c r="D970" i="58"/>
  <c r="D971" i="58"/>
  <c r="D972" i="58"/>
  <c r="D973" i="58"/>
  <c r="D974" i="58"/>
  <c r="D975" i="58"/>
  <c r="D976" i="58"/>
  <c r="D977" i="58"/>
  <c r="D978" i="58"/>
  <c r="D979" i="58"/>
  <c r="D980" i="58"/>
  <c r="D981" i="58"/>
  <c r="D982" i="58"/>
  <c r="D983" i="58"/>
  <c r="D984" i="58"/>
  <c r="D985" i="58"/>
  <c r="D986" i="58"/>
  <c r="D987" i="58"/>
  <c r="D988" i="58"/>
  <c r="D989" i="58"/>
  <c r="D990" i="58"/>
  <c r="D991" i="58"/>
  <c r="D992" i="58"/>
  <c r="D993" i="58"/>
  <c r="D994" i="58"/>
  <c r="D995" i="58"/>
  <c r="D996" i="58"/>
  <c r="D997" i="58"/>
  <c r="D998" i="58"/>
  <c r="D999" i="58"/>
  <c r="D1000" i="58"/>
  <c r="D3" i="58"/>
  <c r="G4" i="57"/>
  <c r="G5" i="57"/>
  <c r="G6" i="57"/>
  <c r="G7" i="57"/>
  <c r="G8" i="57"/>
  <c r="G9" i="57"/>
  <c r="G10" i="57"/>
  <c r="G11" i="57"/>
  <c r="G12" i="57"/>
  <c r="G13" i="57"/>
  <c r="G14" i="57"/>
  <c r="G15" i="57"/>
  <c r="G16" i="57"/>
  <c r="G17" i="57"/>
  <c r="G18" i="57"/>
  <c r="G19" i="57"/>
  <c r="G20" i="57"/>
  <c r="G21" i="57"/>
  <c r="G22" i="57"/>
  <c r="G23" i="57"/>
  <c r="G24" i="57"/>
  <c r="G25" i="57"/>
  <c r="G26" i="57"/>
  <c r="G27" i="57"/>
  <c r="G28" i="57"/>
  <c r="G29" i="57"/>
  <c r="G30" i="57"/>
  <c r="G31" i="57"/>
  <c r="G32" i="57"/>
  <c r="G33" i="57"/>
  <c r="G34" i="57"/>
  <c r="G35" i="57"/>
  <c r="G36" i="57"/>
  <c r="G37" i="57"/>
  <c r="G38" i="57"/>
  <c r="G39" i="57"/>
  <c r="G40" i="57"/>
  <c r="G41" i="57"/>
  <c r="G42" i="57"/>
  <c r="G43" i="57"/>
  <c r="G44" i="57"/>
  <c r="G45" i="57"/>
  <c r="G46" i="57"/>
  <c r="G47" i="57"/>
  <c r="G48" i="57"/>
  <c r="G49" i="57"/>
  <c r="G50" i="57"/>
  <c r="G51" i="57"/>
  <c r="G52" i="57"/>
  <c r="G53" i="57"/>
  <c r="G54" i="57"/>
  <c r="G55" i="57"/>
  <c r="G56" i="57"/>
  <c r="G57" i="57"/>
  <c r="G58" i="57"/>
  <c r="G59" i="57"/>
  <c r="G60" i="57"/>
  <c r="G61" i="57"/>
  <c r="G62" i="57"/>
  <c r="G63" i="57"/>
  <c r="G64" i="57"/>
  <c r="G65" i="57"/>
  <c r="G66" i="57"/>
  <c r="G67" i="57"/>
  <c r="G68" i="57"/>
  <c r="G69" i="57"/>
  <c r="G70" i="57"/>
  <c r="G71" i="57"/>
  <c r="G72" i="57"/>
  <c r="G73" i="57"/>
  <c r="G74" i="57"/>
  <c r="G75" i="57"/>
  <c r="G76" i="57"/>
  <c r="G77" i="57"/>
  <c r="G78" i="57"/>
  <c r="G79" i="57"/>
  <c r="G80" i="57"/>
  <c r="G81" i="57"/>
  <c r="G82" i="57"/>
  <c r="G83" i="57"/>
  <c r="G84" i="57"/>
  <c r="G85" i="57"/>
  <c r="G86" i="57"/>
  <c r="G87" i="57"/>
  <c r="G88" i="57"/>
  <c r="G89" i="57"/>
  <c r="G90" i="57"/>
  <c r="G91" i="57"/>
  <c r="G92" i="57"/>
  <c r="G93" i="57"/>
  <c r="G94" i="57"/>
  <c r="G95" i="57"/>
  <c r="G96" i="57"/>
  <c r="G97" i="57"/>
  <c r="G98" i="57"/>
  <c r="G99" i="57"/>
  <c r="G100" i="57"/>
  <c r="G101" i="57"/>
  <c r="G102" i="57"/>
  <c r="G103" i="57"/>
  <c r="G104" i="57"/>
  <c r="G105" i="57"/>
  <c r="G106" i="57"/>
  <c r="G107" i="57"/>
  <c r="G108" i="57"/>
  <c r="G109" i="57"/>
  <c r="G110" i="57"/>
  <c r="G111" i="57"/>
  <c r="G112" i="57"/>
  <c r="G113" i="57"/>
  <c r="G114" i="57"/>
  <c r="G115" i="57"/>
  <c r="G116" i="57"/>
  <c r="G117" i="57"/>
  <c r="G118" i="57"/>
  <c r="G119" i="57"/>
  <c r="G120" i="57"/>
  <c r="G121" i="57"/>
  <c r="G122" i="57"/>
  <c r="G123" i="57"/>
  <c r="G124" i="57"/>
  <c r="G125" i="57"/>
  <c r="G126" i="57"/>
  <c r="G127" i="57"/>
  <c r="G128" i="57"/>
  <c r="G129" i="57"/>
  <c r="G130" i="57"/>
  <c r="G131" i="57"/>
  <c r="G132" i="57"/>
  <c r="G133" i="57"/>
  <c r="G134" i="57"/>
  <c r="G135" i="57"/>
  <c r="G136" i="57"/>
  <c r="G137" i="57"/>
  <c r="G138" i="57"/>
  <c r="G139" i="57"/>
  <c r="G140" i="57"/>
  <c r="G141" i="57"/>
  <c r="G142" i="57"/>
  <c r="G143" i="57"/>
  <c r="G144" i="57"/>
  <c r="G145" i="57"/>
  <c r="G146" i="57"/>
  <c r="G147" i="57"/>
  <c r="G148" i="57"/>
  <c r="G149" i="57"/>
  <c r="G150" i="57"/>
  <c r="G151" i="57"/>
  <c r="G152" i="57"/>
  <c r="G153" i="57"/>
  <c r="G154" i="57"/>
  <c r="G155" i="57"/>
  <c r="G156" i="57"/>
  <c r="G157" i="57"/>
  <c r="G158" i="57"/>
  <c r="G159" i="57"/>
  <c r="G160" i="57"/>
  <c r="G161" i="57"/>
  <c r="G162" i="57"/>
  <c r="G163" i="57"/>
  <c r="G164" i="57"/>
  <c r="G165" i="57"/>
  <c r="G166" i="57"/>
  <c r="G167" i="57"/>
  <c r="G168" i="57"/>
  <c r="G169" i="57"/>
  <c r="G170" i="57"/>
  <c r="G171" i="57"/>
  <c r="G172" i="57"/>
  <c r="G173" i="57"/>
  <c r="G174" i="57"/>
  <c r="G175" i="57"/>
  <c r="G176" i="57"/>
  <c r="G177" i="57"/>
  <c r="G178" i="57"/>
  <c r="G179" i="57"/>
  <c r="G180" i="57"/>
  <c r="G181" i="57"/>
  <c r="G182" i="57"/>
  <c r="G183" i="57"/>
  <c r="G184" i="57"/>
  <c r="G185" i="57"/>
  <c r="G186" i="57"/>
  <c r="G187" i="57"/>
  <c r="G188" i="57"/>
  <c r="G189" i="57"/>
  <c r="G190" i="57"/>
  <c r="G191" i="57"/>
  <c r="G192" i="57"/>
  <c r="G193" i="57"/>
  <c r="G194" i="57"/>
  <c r="G195" i="57"/>
  <c r="G196" i="57"/>
  <c r="G197" i="57"/>
  <c r="G198" i="57"/>
  <c r="G199" i="57"/>
  <c r="G200" i="57"/>
  <c r="G201" i="57"/>
  <c r="G202" i="57"/>
  <c r="G203" i="57"/>
  <c r="G204" i="57"/>
  <c r="G205" i="57"/>
  <c r="G206" i="57"/>
  <c r="G207" i="57"/>
  <c r="G208" i="57"/>
  <c r="G209" i="57"/>
  <c r="G210" i="57"/>
  <c r="G211" i="57"/>
  <c r="G212" i="57"/>
  <c r="G213" i="57"/>
  <c r="G214" i="57"/>
  <c r="G215" i="57"/>
  <c r="G216" i="57"/>
  <c r="G217" i="57"/>
  <c r="G218" i="57"/>
  <c r="G219" i="57"/>
  <c r="G220" i="57"/>
  <c r="G221" i="57"/>
  <c r="G222" i="57"/>
  <c r="G223" i="57"/>
  <c r="G224" i="57"/>
  <c r="G225" i="57"/>
  <c r="G226" i="57"/>
  <c r="G227" i="57"/>
  <c r="G228" i="57"/>
  <c r="G229" i="57"/>
  <c r="G230" i="57"/>
  <c r="G231" i="57"/>
  <c r="G232" i="57"/>
  <c r="G233" i="57"/>
  <c r="G234" i="57"/>
  <c r="G235" i="57"/>
  <c r="G236" i="57"/>
  <c r="G237" i="57"/>
  <c r="G238" i="57"/>
  <c r="G239" i="57"/>
  <c r="G240" i="57"/>
  <c r="G241" i="57"/>
  <c r="G242" i="57"/>
  <c r="G243" i="57"/>
  <c r="G244" i="57"/>
  <c r="G245" i="57"/>
  <c r="G246" i="57"/>
  <c r="G247" i="57"/>
  <c r="G248" i="57"/>
  <c r="G249" i="57"/>
  <c r="G250" i="57"/>
  <c r="G251" i="57"/>
  <c r="G252" i="57"/>
  <c r="G253" i="57"/>
  <c r="G254" i="57"/>
  <c r="G255" i="57"/>
  <c r="G256" i="57"/>
  <c r="G257" i="57"/>
  <c r="G258" i="57"/>
  <c r="G259" i="57"/>
  <c r="G260" i="57"/>
  <c r="G261" i="57"/>
  <c r="G262" i="57"/>
  <c r="G263" i="57"/>
  <c r="G264" i="57"/>
  <c r="G265" i="57"/>
  <c r="G266" i="57"/>
  <c r="G267" i="57"/>
  <c r="G268" i="57"/>
  <c r="G269" i="57"/>
  <c r="G270" i="57"/>
  <c r="G271" i="57"/>
  <c r="G272" i="57"/>
  <c r="G273" i="57"/>
  <c r="G274" i="57"/>
  <c r="G275" i="57"/>
  <c r="G276" i="57"/>
  <c r="G277" i="57"/>
  <c r="G278" i="57"/>
  <c r="G279" i="57"/>
  <c r="G280" i="57"/>
  <c r="G281" i="57"/>
  <c r="G282" i="57"/>
  <c r="G283" i="57"/>
  <c r="G284" i="57"/>
  <c r="G285" i="57"/>
  <c r="G286" i="57"/>
  <c r="G287" i="57"/>
  <c r="G288" i="57"/>
  <c r="G289" i="57"/>
  <c r="G290" i="57"/>
  <c r="G291" i="57"/>
  <c r="G292" i="57"/>
  <c r="G293" i="57"/>
  <c r="G294" i="57"/>
  <c r="G295" i="57"/>
  <c r="G296" i="57"/>
  <c r="G297" i="57"/>
  <c r="G298" i="57"/>
  <c r="G299" i="57"/>
  <c r="G300" i="57"/>
  <c r="G301" i="57"/>
  <c r="G302" i="57"/>
  <c r="G303" i="57"/>
  <c r="G304" i="57"/>
  <c r="G305" i="57"/>
  <c r="G306" i="57"/>
  <c r="G307" i="57"/>
  <c r="G308" i="57"/>
  <c r="G309" i="57"/>
  <c r="G310" i="57"/>
  <c r="G311" i="57"/>
  <c r="G312" i="57"/>
  <c r="G313" i="57"/>
  <c r="G314" i="57"/>
  <c r="G315" i="57"/>
  <c r="G316" i="57"/>
  <c r="G317" i="57"/>
  <c r="G318" i="57"/>
  <c r="G319" i="57"/>
  <c r="G320" i="57"/>
  <c r="G321" i="57"/>
  <c r="G322" i="57"/>
  <c r="G323" i="57"/>
  <c r="G324" i="57"/>
  <c r="G325" i="57"/>
  <c r="G326" i="57"/>
  <c r="G327" i="57"/>
  <c r="G328" i="57"/>
  <c r="G329" i="57"/>
  <c r="G330" i="57"/>
  <c r="G331" i="57"/>
  <c r="G332" i="57"/>
  <c r="G333" i="57"/>
  <c r="G334" i="57"/>
  <c r="G335" i="57"/>
  <c r="G336" i="57"/>
  <c r="G337" i="57"/>
  <c r="G338" i="57"/>
  <c r="G339" i="57"/>
  <c r="G340" i="57"/>
  <c r="G341" i="57"/>
  <c r="G342" i="57"/>
  <c r="G343" i="57"/>
  <c r="G344" i="57"/>
  <c r="G345" i="57"/>
  <c r="G346" i="57"/>
  <c r="G347" i="57"/>
  <c r="G348" i="57"/>
  <c r="G349" i="57"/>
  <c r="G350" i="57"/>
  <c r="G351" i="57"/>
  <c r="G352" i="57"/>
  <c r="G353" i="57"/>
  <c r="G354" i="57"/>
  <c r="G355" i="57"/>
  <c r="G356" i="57"/>
  <c r="G357" i="57"/>
  <c r="G358" i="57"/>
  <c r="G359" i="57"/>
  <c r="G360" i="57"/>
  <c r="G361" i="57"/>
  <c r="G362" i="57"/>
  <c r="G363" i="57"/>
  <c r="G364" i="57"/>
  <c r="G365" i="57"/>
  <c r="G366" i="57"/>
  <c r="G367" i="57"/>
  <c r="G368" i="57"/>
  <c r="G369" i="57"/>
  <c r="G370" i="57"/>
  <c r="G371" i="57"/>
  <c r="G372" i="57"/>
  <c r="G373" i="57"/>
  <c r="G374" i="57"/>
  <c r="G375" i="57"/>
  <c r="G376" i="57"/>
  <c r="G377" i="57"/>
  <c r="G378" i="57"/>
  <c r="G379" i="57"/>
  <c r="G380" i="57"/>
  <c r="G381" i="57"/>
  <c r="G382" i="57"/>
  <c r="G383" i="57"/>
  <c r="G384" i="57"/>
  <c r="G385" i="57"/>
  <c r="G386" i="57"/>
  <c r="G387" i="57"/>
  <c r="G388" i="57"/>
  <c r="G389" i="57"/>
  <c r="G390" i="57"/>
  <c r="G391" i="57"/>
  <c r="G392" i="57"/>
  <c r="G393" i="57"/>
  <c r="G394" i="57"/>
  <c r="G395" i="57"/>
  <c r="G396" i="57"/>
  <c r="G397" i="57"/>
  <c r="G398" i="57"/>
  <c r="G399" i="57"/>
  <c r="G400" i="57"/>
  <c r="G401" i="57"/>
  <c r="G402" i="57"/>
  <c r="G403" i="57"/>
  <c r="G404" i="57"/>
  <c r="G405" i="57"/>
  <c r="G406" i="57"/>
  <c r="G407" i="57"/>
  <c r="G408" i="57"/>
  <c r="G409" i="57"/>
  <c r="G410" i="57"/>
  <c r="G411" i="57"/>
  <c r="G412" i="57"/>
  <c r="G413" i="57"/>
  <c r="G414" i="57"/>
  <c r="G415" i="57"/>
  <c r="G416" i="57"/>
  <c r="G417" i="57"/>
  <c r="G418" i="57"/>
  <c r="G419" i="57"/>
  <c r="G420" i="57"/>
  <c r="G421" i="57"/>
  <c r="G422" i="57"/>
  <c r="G423" i="57"/>
  <c r="G424" i="57"/>
  <c r="G425" i="57"/>
  <c r="G426" i="57"/>
  <c r="G427" i="57"/>
  <c r="G428" i="57"/>
  <c r="G429" i="57"/>
  <c r="G430" i="57"/>
  <c r="G431" i="57"/>
  <c r="G432" i="57"/>
  <c r="G433" i="57"/>
  <c r="G434" i="57"/>
  <c r="G435" i="57"/>
  <c r="G436" i="57"/>
  <c r="G437" i="57"/>
  <c r="G438" i="57"/>
  <c r="G439" i="57"/>
  <c r="G440" i="57"/>
  <c r="G441" i="57"/>
  <c r="G442" i="57"/>
  <c r="G443" i="57"/>
  <c r="G444" i="57"/>
  <c r="G445" i="57"/>
  <c r="G446" i="57"/>
  <c r="G447" i="57"/>
  <c r="G448" i="57"/>
  <c r="G449" i="57"/>
  <c r="G450" i="57"/>
  <c r="G451" i="57"/>
  <c r="G452" i="57"/>
  <c r="G453" i="57"/>
  <c r="G454" i="57"/>
  <c r="G455" i="57"/>
  <c r="G456" i="57"/>
  <c r="G457" i="57"/>
  <c r="G458" i="57"/>
  <c r="G459" i="57"/>
  <c r="G460" i="57"/>
  <c r="G461" i="57"/>
  <c r="G462" i="57"/>
  <c r="G463" i="57"/>
  <c r="G464" i="57"/>
  <c r="G465" i="57"/>
  <c r="G466" i="57"/>
  <c r="G467" i="57"/>
  <c r="G468" i="57"/>
  <c r="G469" i="57"/>
  <c r="G470" i="57"/>
  <c r="G471" i="57"/>
  <c r="G472" i="57"/>
  <c r="G473" i="57"/>
  <c r="G474" i="57"/>
  <c r="G475" i="57"/>
  <c r="G476" i="57"/>
  <c r="G477" i="57"/>
  <c r="G478" i="57"/>
  <c r="G479" i="57"/>
  <c r="G480" i="57"/>
  <c r="G481" i="57"/>
  <c r="G482" i="57"/>
  <c r="G483" i="57"/>
  <c r="G484" i="57"/>
  <c r="G485" i="57"/>
  <c r="G486" i="57"/>
  <c r="G487" i="57"/>
  <c r="G488" i="57"/>
  <c r="G489" i="57"/>
  <c r="G490" i="57"/>
  <c r="G491" i="57"/>
  <c r="G492" i="57"/>
  <c r="G493" i="57"/>
  <c r="G494" i="57"/>
  <c r="G495" i="57"/>
  <c r="G496" i="57"/>
  <c r="G497" i="57"/>
  <c r="G498" i="57"/>
  <c r="G499" i="57"/>
  <c r="G500" i="57"/>
  <c r="G501" i="57"/>
  <c r="G502" i="57"/>
  <c r="G503" i="57"/>
  <c r="G504" i="57"/>
  <c r="G505" i="57"/>
  <c r="G506" i="57"/>
  <c r="G507" i="57"/>
  <c r="G508" i="57"/>
  <c r="G509" i="57"/>
  <c r="G510" i="57"/>
  <c r="G511" i="57"/>
  <c r="G512" i="57"/>
  <c r="G513" i="57"/>
  <c r="G514" i="57"/>
  <c r="G515" i="57"/>
  <c r="G516" i="57"/>
  <c r="G517" i="57"/>
  <c r="G518" i="57"/>
  <c r="G519" i="57"/>
  <c r="G520" i="57"/>
  <c r="G521" i="57"/>
  <c r="G522" i="57"/>
  <c r="G523" i="57"/>
  <c r="G524" i="57"/>
  <c r="G525" i="57"/>
  <c r="G526" i="57"/>
  <c r="G527" i="57"/>
  <c r="G528" i="57"/>
  <c r="G529" i="57"/>
  <c r="G530" i="57"/>
  <c r="G531" i="57"/>
  <c r="G532" i="57"/>
  <c r="G533" i="57"/>
  <c r="G534" i="57"/>
  <c r="G535" i="57"/>
  <c r="G536" i="57"/>
  <c r="G537" i="57"/>
  <c r="G538" i="57"/>
  <c r="G539" i="57"/>
  <c r="G540" i="57"/>
  <c r="G541" i="57"/>
  <c r="G542" i="57"/>
  <c r="G543" i="57"/>
  <c r="G544" i="57"/>
  <c r="G545" i="57"/>
  <c r="G546" i="57"/>
  <c r="G547" i="57"/>
  <c r="G548" i="57"/>
  <c r="G549" i="57"/>
  <c r="G550" i="57"/>
  <c r="G551" i="57"/>
  <c r="G552" i="57"/>
  <c r="G553" i="57"/>
  <c r="G554" i="57"/>
  <c r="G555" i="57"/>
  <c r="G556" i="57"/>
  <c r="G557" i="57"/>
  <c r="G558" i="57"/>
  <c r="G559" i="57"/>
  <c r="G560" i="57"/>
  <c r="G561" i="57"/>
  <c r="G562" i="57"/>
  <c r="G563" i="57"/>
  <c r="G564" i="57"/>
  <c r="G565" i="57"/>
  <c r="G566" i="57"/>
  <c r="G567" i="57"/>
  <c r="G568" i="57"/>
  <c r="G569" i="57"/>
  <c r="G570" i="57"/>
  <c r="G571" i="57"/>
  <c r="G572" i="57"/>
  <c r="G573" i="57"/>
  <c r="G574" i="57"/>
  <c r="G575" i="57"/>
  <c r="G576" i="57"/>
  <c r="G577" i="57"/>
  <c r="G578" i="57"/>
  <c r="G579" i="57"/>
  <c r="G580" i="57"/>
  <c r="G581" i="57"/>
  <c r="G582" i="57"/>
  <c r="G583" i="57"/>
  <c r="G584" i="57"/>
  <c r="G585" i="57"/>
  <c r="G586" i="57"/>
  <c r="G587" i="57"/>
  <c r="G588" i="57"/>
  <c r="G589" i="57"/>
  <c r="G590" i="57"/>
  <c r="G591" i="57"/>
  <c r="G592" i="57"/>
  <c r="G593" i="57"/>
  <c r="G594" i="57"/>
  <c r="G595" i="57"/>
  <c r="G596" i="57"/>
  <c r="G597" i="57"/>
  <c r="G598" i="57"/>
  <c r="G599" i="57"/>
  <c r="G600" i="57"/>
  <c r="G601" i="57"/>
  <c r="G602" i="57"/>
  <c r="G603" i="57"/>
  <c r="G604" i="57"/>
  <c r="G605" i="57"/>
  <c r="G606" i="57"/>
  <c r="G607" i="57"/>
  <c r="G608" i="57"/>
  <c r="G609" i="57"/>
  <c r="G610" i="57"/>
  <c r="G611" i="57"/>
  <c r="G612" i="57"/>
  <c r="G613" i="57"/>
  <c r="G614" i="57"/>
  <c r="G615" i="57"/>
  <c r="G616" i="57"/>
  <c r="G617" i="57"/>
  <c r="G618" i="57"/>
  <c r="G619" i="57"/>
  <c r="G620" i="57"/>
  <c r="G621" i="57"/>
  <c r="G622" i="57"/>
  <c r="G623" i="57"/>
  <c r="G624" i="57"/>
  <c r="G625" i="57"/>
  <c r="G626" i="57"/>
  <c r="G627" i="57"/>
  <c r="G628" i="57"/>
  <c r="G629" i="57"/>
  <c r="G630" i="57"/>
  <c r="G631" i="57"/>
  <c r="G632" i="57"/>
  <c r="G633" i="57"/>
  <c r="G634" i="57"/>
  <c r="G635" i="57"/>
  <c r="G636" i="57"/>
  <c r="G637" i="57"/>
  <c r="G638" i="57"/>
  <c r="G639" i="57"/>
  <c r="G640" i="57"/>
  <c r="G641" i="57"/>
  <c r="G642" i="57"/>
  <c r="G643" i="57"/>
  <c r="G644" i="57"/>
  <c r="G645" i="57"/>
  <c r="G646" i="57"/>
  <c r="G647" i="57"/>
  <c r="G648" i="57"/>
  <c r="G649" i="57"/>
  <c r="G650" i="57"/>
  <c r="G651" i="57"/>
  <c r="G652" i="57"/>
  <c r="G653" i="57"/>
  <c r="G654" i="57"/>
  <c r="G655" i="57"/>
  <c r="G656" i="57"/>
  <c r="G657" i="57"/>
  <c r="G658" i="57"/>
  <c r="G659" i="57"/>
  <c r="G660" i="57"/>
  <c r="G661" i="57"/>
  <c r="G662" i="57"/>
  <c r="G663" i="57"/>
  <c r="G664" i="57"/>
  <c r="G665" i="57"/>
  <c r="G666" i="57"/>
  <c r="G667" i="57"/>
  <c r="G668" i="57"/>
  <c r="G669" i="57"/>
  <c r="G670" i="57"/>
  <c r="G671" i="57"/>
  <c r="G672" i="57"/>
  <c r="G673" i="57"/>
  <c r="G674" i="57"/>
  <c r="G675" i="57"/>
  <c r="G676" i="57"/>
  <c r="G677" i="57"/>
  <c r="G678" i="57"/>
  <c r="G679" i="57"/>
  <c r="G680" i="57"/>
  <c r="G681" i="57"/>
  <c r="G682" i="57"/>
  <c r="G683" i="57"/>
  <c r="G684" i="57"/>
  <c r="G685" i="57"/>
  <c r="G686" i="57"/>
  <c r="G687" i="57"/>
  <c r="G688" i="57"/>
  <c r="G689" i="57"/>
  <c r="G690" i="57"/>
  <c r="G691" i="57"/>
  <c r="G692" i="57"/>
  <c r="G693" i="57"/>
  <c r="G694" i="57"/>
  <c r="G695" i="57"/>
  <c r="G696" i="57"/>
  <c r="G697" i="57"/>
  <c r="G698" i="57"/>
  <c r="G699" i="57"/>
  <c r="G700" i="57"/>
  <c r="G701" i="57"/>
  <c r="G702" i="57"/>
  <c r="G703" i="57"/>
  <c r="G704" i="57"/>
  <c r="G705" i="57"/>
  <c r="G706" i="57"/>
  <c r="G707" i="57"/>
  <c r="G708" i="57"/>
  <c r="G709" i="57"/>
  <c r="G710" i="57"/>
  <c r="G711" i="57"/>
  <c r="G712" i="57"/>
  <c r="G713" i="57"/>
  <c r="G714" i="57"/>
  <c r="G715" i="57"/>
  <c r="G716" i="57"/>
  <c r="G717" i="57"/>
  <c r="G718" i="57"/>
  <c r="G719" i="57"/>
  <c r="G720" i="57"/>
  <c r="G721" i="57"/>
  <c r="G722" i="57"/>
  <c r="G723" i="57"/>
  <c r="G724" i="57"/>
  <c r="G725" i="57"/>
  <c r="G726" i="57"/>
  <c r="G727" i="57"/>
  <c r="G728" i="57"/>
  <c r="G729" i="57"/>
  <c r="G730" i="57"/>
  <c r="G731" i="57"/>
  <c r="G732" i="57"/>
  <c r="G733" i="57"/>
  <c r="G734" i="57"/>
  <c r="G735" i="57"/>
  <c r="G736" i="57"/>
  <c r="G737" i="57"/>
  <c r="G738" i="57"/>
  <c r="G739" i="57"/>
  <c r="G740" i="57"/>
  <c r="G741" i="57"/>
  <c r="G742" i="57"/>
  <c r="G743" i="57"/>
  <c r="G744" i="57"/>
  <c r="G745" i="57"/>
  <c r="G746" i="57"/>
  <c r="G747" i="57"/>
  <c r="G748" i="57"/>
  <c r="G749" i="57"/>
  <c r="G750" i="57"/>
  <c r="G751" i="57"/>
  <c r="G752" i="57"/>
  <c r="G753" i="57"/>
  <c r="G754" i="57"/>
  <c r="G755" i="57"/>
  <c r="G756" i="57"/>
  <c r="G757" i="57"/>
  <c r="G758" i="57"/>
  <c r="G759" i="57"/>
  <c r="G760" i="57"/>
  <c r="G761" i="57"/>
  <c r="G762" i="57"/>
  <c r="G763" i="57"/>
  <c r="G764" i="57"/>
  <c r="G765" i="57"/>
  <c r="G766" i="57"/>
  <c r="G767" i="57"/>
  <c r="G768" i="57"/>
  <c r="G769" i="57"/>
  <c r="G770" i="57"/>
  <c r="G771" i="57"/>
  <c r="G772" i="57"/>
  <c r="G773" i="57"/>
  <c r="G774" i="57"/>
  <c r="G775" i="57"/>
  <c r="G776" i="57"/>
  <c r="G777" i="57"/>
  <c r="G778" i="57"/>
  <c r="G779" i="57"/>
  <c r="G780" i="57"/>
  <c r="G781" i="57"/>
  <c r="G782" i="57"/>
  <c r="G783" i="57"/>
  <c r="G784" i="57"/>
  <c r="G785" i="57"/>
  <c r="G786" i="57"/>
  <c r="G787" i="57"/>
  <c r="G788" i="57"/>
  <c r="G789" i="57"/>
  <c r="G790" i="57"/>
  <c r="G791" i="57"/>
  <c r="G792" i="57"/>
  <c r="G793" i="57"/>
  <c r="G794" i="57"/>
  <c r="G795" i="57"/>
  <c r="G796" i="57"/>
  <c r="G797" i="57"/>
  <c r="G798" i="57"/>
  <c r="G799" i="57"/>
  <c r="G800" i="57"/>
  <c r="G801" i="57"/>
  <c r="G802" i="57"/>
  <c r="G803" i="57"/>
  <c r="G804" i="57"/>
  <c r="G805" i="57"/>
  <c r="G806" i="57"/>
  <c r="G807" i="57"/>
  <c r="G808" i="57"/>
  <c r="G809" i="57"/>
  <c r="G810" i="57"/>
  <c r="G811" i="57"/>
  <c r="G812" i="57"/>
  <c r="G813" i="57"/>
  <c r="G814" i="57"/>
  <c r="G815" i="57"/>
  <c r="G816" i="57"/>
  <c r="G817" i="57"/>
  <c r="G818" i="57"/>
  <c r="G819" i="57"/>
  <c r="G820" i="57"/>
  <c r="G821" i="57"/>
  <c r="G822" i="57"/>
  <c r="G823" i="57"/>
  <c r="G824" i="57"/>
  <c r="G825" i="57"/>
  <c r="G826" i="57"/>
  <c r="G827" i="57"/>
  <c r="G828" i="57"/>
  <c r="G829" i="57"/>
  <c r="G830" i="57"/>
  <c r="G831" i="57"/>
  <c r="G832" i="57"/>
  <c r="G833" i="57"/>
  <c r="G834" i="57"/>
  <c r="G835" i="57"/>
  <c r="G836" i="57"/>
  <c r="G837" i="57"/>
  <c r="G838" i="57"/>
  <c r="G839" i="57"/>
  <c r="G840" i="57"/>
  <c r="G841" i="57"/>
  <c r="G842" i="57"/>
  <c r="G843" i="57"/>
  <c r="G844" i="57"/>
  <c r="G845" i="57"/>
  <c r="G846" i="57"/>
  <c r="G847" i="57"/>
  <c r="G848" i="57"/>
  <c r="G849" i="57"/>
  <c r="G850" i="57"/>
  <c r="G851" i="57"/>
  <c r="G852" i="57"/>
  <c r="G853" i="57"/>
  <c r="G854" i="57"/>
  <c r="G855" i="57"/>
  <c r="G856" i="57"/>
  <c r="G857" i="57"/>
  <c r="G858" i="57"/>
  <c r="G859" i="57"/>
  <c r="G860" i="57"/>
  <c r="G861" i="57"/>
  <c r="G862" i="57"/>
  <c r="G863" i="57"/>
  <c r="G864" i="57"/>
  <c r="G865" i="57"/>
  <c r="G866" i="57"/>
  <c r="G867" i="57"/>
  <c r="G868" i="57"/>
  <c r="G869" i="57"/>
  <c r="G870" i="57"/>
  <c r="G871" i="57"/>
  <c r="G872" i="57"/>
  <c r="G873" i="57"/>
  <c r="G874" i="57"/>
  <c r="G875" i="57"/>
  <c r="G876" i="57"/>
  <c r="G877" i="57"/>
  <c r="G878" i="57"/>
  <c r="G879" i="57"/>
  <c r="G880" i="57"/>
  <c r="G881" i="57"/>
  <c r="G882" i="57"/>
  <c r="G883" i="57"/>
  <c r="G884" i="57"/>
  <c r="G885" i="57"/>
  <c r="G886" i="57"/>
  <c r="G887" i="57"/>
  <c r="G888" i="57"/>
  <c r="G889" i="57"/>
  <c r="G890" i="57"/>
  <c r="G891" i="57"/>
  <c r="G892" i="57"/>
  <c r="G893" i="57"/>
  <c r="G894" i="57"/>
  <c r="G895" i="57"/>
  <c r="G896" i="57"/>
  <c r="G897" i="57"/>
  <c r="G898" i="57"/>
  <c r="G899" i="57"/>
  <c r="G900" i="57"/>
  <c r="G901" i="57"/>
  <c r="G902" i="57"/>
  <c r="G903" i="57"/>
  <c r="G904" i="57"/>
  <c r="G905" i="57"/>
  <c r="G906" i="57"/>
  <c r="G907" i="57"/>
  <c r="G908" i="57"/>
  <c r="G909" i="57"/>
  <c r="G910" i="57"/>
  <c r="G911" i="57"/>
  <c r="G912" i="57"/>
  <c r="G913" i="57"/>
  <c r="G914" i="57"/>
  <c r="G915" i="57"/>
  <c r="G916" i="57"/>
  <c r="G917" i="57"/>
  <c r="G918" i="57"/>
  <c r="G919" i="57"/>
  <c r="G920" i="57"/>
  <c r="G921" i="57"/>
  <c r="G922" i="57"/>
  <c r="G923" i="57"/>
  <c r="G924" i="57"/>
  <c r="G925" i="57"/>
  <c r="G926" i="57"/>
  <c r="G927" i="57"/>
  <c r="G928" i="57"/>
  <c r="G929" i="57"/>
  <c r="G930" i="57"/>
  <c r="G931" i="57"/>
  <c r="G932" i="57"/>
  <c r="G933" i="57"/>
  <c r="G934" i="57"/>
  <c r="G935" i="57"/>
  <c r="G936" i="57"/>
  <c r="G937" i="57"/>
  <c r="G938" i="57"/>
  <c r="G939" i="57"/>
  <c r="G940" i="57"/>
  <c r="G941" i="57"/>
  <c r="G942" i="57"/>
  <c r="G943" i="57"/>
  <c r="G944" i="57"/>
  <c r="G945" i="57"/>
  <c r="G946" i="57"/>
  <c r="G947" i="57"/>
  <c r="G948" i="57"/>
  <c r="G949" i="57"/>
  <c r="G950" i="57"/>
  <c r="G951" i="57"/>
  <c r="G952" i="57"/>
  <c r="G953" i="57"/>
  <c r="G954" i="57"/>
  <c r="G955" i="57"/>
  <c r="G956" i="57"/>
  <c r="G957" i="57"/>
  <c r="G958" i="57"/>
  <c r="G959" i="57"/>
  <c r="G960" i="57"/>
  <c r="G961" i="57"/>
  <c r="G962" i="57"/>
  <c r="G963" i="57"/>
  <c r="G964" i="57"/>
  <c r="G965" i="57"/>
  <c r="G966" i="57"/>
  <c r="G967" i="57"/>
  <c r="G968" i="57"/>
  <c r="G969" i="57"/>
  <c r="G970" i="57"/>
  <c r="G971" i="57"/>
  <c r="G972" i="57"/>
  <c r="G973" i="57"/>
  <c r="G974" i="57"/>
  <c r="G975" i="57"/>
  <c r="G976" i="57"/>
  <c r="G977" i="57"/>
  <c r="G978" i="57"/>
  <c r="G979" i="57"/>
  <c r="G980" i="57"/>
  <c r="G981" i="57"/>
  <c r="G982" i="57"/>
  <c r="G983" i="57"/>
  <c r="G984" i="57"/>
  <c r="G985" i="57"/>
  <c r="G986" i="57"/>
  <c r="G987" i="57"/>
  <c r="G988" i="57"/>
  <c r="G989" i="57"/>
  <c r="G990" i="57"/>
  <c r="G991" i="57"/>
  <c r="G992" i="57"/>
  <c r="G993" i="57"/>
  <c r="G994" i="57"/>
  <c r="G995" i="57"/>
  <c r="G996" i="57"/>
  <c r="G997" i="57"/>
  <c r="G998" i="57"/>
  <c r="G999" i="57"/>
  <c r="G1000" i="57"/>
  <c r="G3" i="57"/>
  <c r="D4" i="57"/>
  <c r="D5" i="57"/>
  <c r="D6" i="57"/>
  <c r="D7" i="57"/>
  <c r="D8" i="57"/>
  <c r="D9" i="57"/>
  <c r="D10" i="57"/>
  <c r="D11" i="57"/>
  <c r="D12" i="57"/>
  <c r="D13"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61" i="57"/>
  <c r="D62" i="57"/>
  <c r="D63" i="57"/>
  <c r="D64" i="57"/>
  <c r="D65" i="57"/>
  <c r="D66" i="57"/>
  <c r="D67" i="57"/>
  <c r="D68" i="57"/>
  <c r="D69" i="57"/>
  <c r="D70" i="57"/>
  <c r="D71" i="57"/>
  <c r="D72" i="57"/>
  <c r="D73" i="57"/>
  <c r="D74" i="57"/>
  <c r="D75" i="57"/>
  <c r="D76" i="57"/>
  <c r="D77" i="57"/>
  <c r="D78" i="57"/>
  <c r="D79" i="57"/>
  <c r="D80" i="57"/>
  <c r="D81" i="57"/>
  <c r="D82" i="57"/>
  <c r="D83" i="57"/>
  <c r="D84" i="57"/>
  <c r="D85" i="57"/>
  <c r="D86" i="57"/>
  <c r="D87" i="57"/>
  <c r="D88" i="57"/>
  <c r="D89" i="57"/>
  <c r="D90" i="57"/>
  <c r="D91" i="57"/>
  <c r="D92" i="57"/>
  <c r="D93" i="57"/>
  <c r="D94" i="57"/>
  <c r="D95" i="57"/>
  <c r="D96" i="57"/>
  <c r="D97" i="57"/>
  <c r="D98" i="57"/>
  <c r="D99" i="57"/>
  <c r="D100" i="57"/>
  <c r="D101" i="57"/>
  <c r="D102" i="57"/>
  <c r="D103" i="57"/>
  <c r="D104" i="57"/>
  <c r="D105" i="57"/>
  <c r="D106" i="57"/>
  <c r="D107" i="57"/>
  <c r="D108" i="57"/>
  <c r="D109" i="57"/>
  <c r="D110" i="57"/>
  <c r="D111" i="57"/>
  <c r="D112" i="57"/>
  <c r="D113" i="57"/>
  <c r="D114" i="57"/>
  <c r="D115" i="57"/>
  <c r="D116" i="57"/>
  <c r="D117" i="57"/>
  <c r="D118" i="57"/>
  <c r="D119" i="57"/>
  <c r="D120" i="57"/>
  <c r="D121" i="57"/>
  <c r="D122" i="57"/>
  <c r="D123" i="57"/>
  <c r="D124" i="57"/>
  <c r="D125" i="57"/>
  <c r="D126" i="57"/>
  <c r="D127" i="57"/>
  <c r="D128" i="57"/>
  <c r="D129" i="57"/>
  <c r="D130" i="57"/>
  <c r="D131" i="57"/>
  <c r="D132" i="57"/>
  <c r="D133" i="57"/>
  <c r="D134" i="57"/>
  <c r="D135" i="57"/>
  <c r="D136" i="57"/>
  <c r="D137" i="57"/>
  <c r="D138" i="57"/>
  <c r="D139" i="57"/>
  <c r="D140" i="57"/>
  <c r="D141" i="57"/>
  <c r="D142" i="57"/>
  <c r="D143" i="57"/>
  <c r="D144" i="57"/>
  <c r="D145" i="57"/>
  <c r="D146" i="57"/>
  <c r="D147" i="57"/>
  <c r="D148" i="57"/>
  <c r="D149" i="57"/>
  <c r="D150" i="57"/>
  <c r="D151" i="57"/>
  <c r="D152" i="57"/>
  <c r="D153" i="57"/>
  <c r="D154" i="57"/>
  <c r="D155" i="57"/>
  <c r="D156" i="57"/>
  <c r="D157" i="57"/>
  <c r="D158" i="57"/>
  <c r="D159" i="57"/>
  <c r="D160" i="57"/>
  <c r="D161" i="57"/>
  <c r="D162" i="57"/>
  <c r="D163" i="57"/>
  <c r="D164" i="57"/>
  <c r="D165" i="57"/>
  <c r="D166" i="57"/>
  <c r="D167" i="57"/>
  <c r="D168" i="57"/>
  <c r="D169" i="57"/>
  <c r="D170" i="57"/>
  <c r="D171" i="57"/>
  <c r="D172" i="57"/>
  <c r="D173" i="57"/>
  <c r="D174" i="57"/>
  <c r="D175" i="57"/>
  <c r="D176" i="57"/>
  <c r="D177" i="57"/>
  <c r="D178" i="57"/>
  <c r="D179" i="57"/>
  <c r="D180" i="57"/>
  <c r="D181" i="57"/>
  <c r="D182" i="57"/>
  <c r="D183" i="57"/>
  <c r="D184" i="57"/>
  <c r="D185" i="57"/>
  <c r="D186" i="57"/>
  <c r="D187" i="57"/>
  <c r="D188" i="57"/>
  <c r="D189" i="57"/>
  <c r="D190" i="57"/>
  <c r="D191" i="57"/>
  <c r="D192" i="57"/>
  <c r="D193" i="57"/>
  <c r="D194" i="57"/>
  <c r="D195" i="57"/>
  <c r="D196" i="57"/>
  <c r="D197" i="57"/>
  <c r="D198" i="57"/>
  <c r="D199" i="57"/>
  <c r="D200" i="57"/>
  <c r="D201" i="57"/>
  <c r="D202" i="57"/>
  <c r="D203" i="57"/>
  <c r="D204" i="57"/>
  <c r="D205" i="57"/>
  <c r="D206" i="57"/>
  <c r="D207" i="57"/>
  <c r="D208" i="57"/>
  <c r="D209" i="57"/>
  <c r="D210" i="57"/>
  <c r="D211" i="57"/>
  <c r="D212" i="57"/>
  <c r="D213" i="57"/>
  <c r="D214" i="57"/>
  <c r="D215" i="57"/>
  <c r="D216" i="57"/>
  <c r="D217" i="57"/>
  <c r="D218" i="57"/>
  <c r="D219" i="57"/>
  <c r="D220" i="57"/>
  <c r="D221" i="57"/>
  <c r="D222" i="57"/>
  <c r="D223" i="57"/>
  <c r="D224" i="57"/>
  <c r="D225" i="57"/>
  <c r="D226" i="57"/>
  <c r="D227" i="57"/>
  <c r="D228" i="57"/>
  <c r="D229" i="57"/>
  <c r="D230" i="57"/>
  <c r="D231" i="57"/>
  <c r="D232" i="57"/>
  <c r="D233" i="57"/>
  <c r="D234" i="57"/>
  <c r="D235" i="57"/>
  <c r="D236" i="57"/>
  <c r="D237" i="57"/>
  <c r="D238" i="57"/>
  <c r="D239" i="57"/>
  <c r="D240" i="57"/>
  <c r="D241" i="57"/>
  <c r="D242" i="57"/>
  <c r="D243" i="57"/>
  <c r="D244" i="57"/>
  <c r="D245" i="57"/>
  <c r="D246" i="57"/>
  <c r="D247" i="57"/>
  <c r="D248" i="57"/>
  <c r="D249" i="57"/>
  <c r="D250" i="57"/>
  <c r="D251" i="57"/>
  <c r="D252" i="57"/>
  <c r="D253" i="57"/>
  <c r="D254" i="57"/>
  <c r="D255" i="57"/>
  <c r="D256" i="57"/>
  <c r="D257" i="57"/>
  <c r="D258" i="57"/>
  <c r="D259" i="57"/>
  <c r="D260" i="57"/>
  <c r="D261" i="57"/>
  <c r="D262" i="57"/>
  <c r="D263" i="57"/>
  <c r="D264" i="57"/>
  <c r="D265" i="57"/>
  <c r="D266" i="57"/>
  <c r="D267" i="57"/>
  <c r="D268" i="57"/>
  <c r="D269" i="57"/>
  <c r="D270" i="57"/>
  <c r="D271" i="57"/>
  <c r="D272" i="57"/>
  <c r="D273" i="57"/>
  <c r="D274" i="57"/>
  <c r="D275" i="57"/>
  <c r="D276" i="57"/>
  <c r="D277" i="57"/>
  <c r="D278" i="57"/>
  <c r="D279" i="57"/>
  <c r="D280" i="57"/>
  <c r="D281" i="57"/>
  <c r="D282" i="57"/>
  <c r="D283" i="57"/>
  <c r="D284" i="57"/>
  <c r="D285" i="57"/>
  <c r="D286" i="57"/>
  <c r="D287" i="57"/>
  <c r="D288" i="57"/>
  <c r="D289" i="57"/>
  <c r="D290" i="57"/>
  <c r="D291" i="57"/>
  <c r="D292" i="57"/>
  <c r="D293" i="57"/>
  <c r="D294" i="57"/>
  <c r="D295" i="57"/>
  <c r="D296" i="57"/>
  <c r="D297" i="57"/>
  <c r="D298" i="57"/>
  <c r="D299" i="57"/>
  <c r="D300" i="57"/>
  <c r="D301" i="57"/>
  <c r="D302" i="57"/>
  <c r="D303" i="57"/>
  <c r="D304" i="57"/>
  <c r="D305" i="57"/>
  <c r="D306" i="57"/>
  <c r="D307" i="57"/>
  <c r="D308" i="57"/>
  <c r="D309" i="57"/>
  <c r="D310" i="57"/>
  <c r="D311" i="57"/>
  <c r="D312" i="57"/>
  <c r="D313" i="57"/>
  <c r="D314" i="57"/>
  <c r="D315" i="57"/>
  <c r="D316" i="57"/>
  <c r="D317" i="57"/>
  <c r="D318" i="57"/>
  <c r="D319" i="57"/>
  <c r="D320" i="57"/>
  <c r="D321" i="57"/>
  <c r="D322" i="57"/>
  <c r="D323" i="57"/>
  <c r="D324" i="57"/>
  <c r="D325" i="57"/>
  <c r="D326" i="57"/>
  <c r="D327" i="57"/>
  <c r="D328" i="57"/>
  <c r="D329" i="57"/>
  <c r="D330" i="57"/>
  <c r="D331" i="57"/>
  <c r="D332" i="57"/>
  <c r="D333" i="57"/>
  <c r="D334" i="57"/>
  <c r="D335" i="57"/>
  <c r="D336" i="57"/>
  <c r="D337" i="57"/>
  <c r="D338" i="57"/>
  <c r="D339" i="57"/>
  <c r="D340" i="57"/>
  <c r="D341" i="57"/>
  <c r="D342" i="57"/>
  <c r="D343" i="57"/>
  <c r="D344" i="57"/>
  <c r="D345" i="57"/>
  <c r="D346" i="57"/>
  <c r="D347" i="57"/>
  <c r="D348" i="57"/>
  <c r="D349" i="57"/>
  <c r="D350" i="57"/>
  <c r="D351" i="57"/>
  <c r="D352" i="57"/>
  <c r="D353" i="57"/>
  <c r="D354" i="57"/>
  <c r="D355" i="57"/>
  <c r="D356" i="57"/>
  <c r="D357" i="57"/>
  <c r="D358" i="57"/>
  <c r="D359" i="57"/>
  <c r="D360" i="57"/>
  <c r="D361" i="57"/>
  <c r="D362" i="57"/>
  <c r="D363" i="57"/>
  <c r="D364" i="57"/>
  <c r="D365" i="57"/>
  <c r="D366" i="57"/>
  <c r="D367" i="57"/>
  <c r="D368" i="57"/>
  <c r="D369" i="57"/>
  <c r="D370" i="57"/>
  <c r="D371" i="57"/>
  <c r="D372" i="57"/>
  <c r="D373" i="57"/>
  <c r="D374" i="57"/>
  <c r="D375" i="57"/>
  <c r="D376" i="57"/>
  <c r="D377" i="57"/>
  <c r="D378" i="57"/>
  <c r="D379" i="57"/>
  <c r="D380" i="57"/>
  <c r="D381" i="57"/>
  <c r="D382" i="57"/>
  <c r="D383" i="57"/>
  <c r="D384" i="57"/>
  <c r="D385" i="57"/>
  <c r="D386" i="57"/>
  <c r="D387" i="57"/>
  <c r="D388" i="57"/>
  <c r="D389" i="57"/>
  <c r="D390" i="57"/>
  <c r="D391" i="57"/>
  <c r="D392" i="57"/>
  <c r="D393" i="57"/>
  <c r="D394" i="57"/>
  <c r="D395" i="57"/>
  <c r="D396" i="57"/>
  <c r="D397" i="57"/>
  <c r="D398" i="57"/>
  <c r="D399" i="57"/>
  <c r="D400" i="57"/>
  <c r="D401" i="57"/>
  <c r="D402" i="57"/>
  <c r="D403" i="57"/>
  <c r="D404" i="57"/>
  <c r="D405" i="57"/>
  <c r="D406" i="57"/>
  <c r="D407" i="57"/>
  <c r="D408" i="57"/>
  <c r="D409" i="57"/>
  <c r="D410" i="57"/>
  <c r="D411" i="57"/>
  <c r="D412" i="57"/>
  <c r="D413" i="57"/>
  <c r="D414" i="57"/>
  <c r="D415" i="57"/>
  <c r="D416" i="57"/>
  <c r="D417" i="57"/>
  <c r="D418" i="57"/>
  <c r="D419" i="57"/>
  <c r="D420" i="57"/>
  <c r="D421" i="57"/>
  <c r="D422" i="57"/>
  <c r="D423" i="57"/>
  <c r="D424" i="57"/>
  <c r="D425" i="57"/>
  <c r="D426" i="57"/>
  <c r="D427" i="57"/>
  <c r="D428" i="57"/>
  <c r="D429" i="57"/>
  <c r="D430" i="57"/>
  <c r="D431" i="57"/>
  <c r="D432" i="57"/>
  <c r="D433" i="57"/>
  <c r="D434" i="57"/>
  <c r="D435" i="57"/>
  <c r="D436" i="57"/>
  <c r="D437" i="57"/>
  <c r="D438" i="57"/>
  <c r="D439" i="57"/>
  <c r="D440" i="57"/>
  <c r="D441" i="57"/>
  <c r="D442" i="57"/>
  <c r="D443" i="57"/>
  <c r="D444" i="57"/>
  <c r="D445" i="57"/>
  <c r="D446" i="57"/>
  <c r="D447" i="57"/>
  <c r="D448" i="57"/>
  <c r="D449" i="57"/>
  <c r="D450" i="57"/>
  <c r="D451" i="57"/>
  <c r="D452" i="57"/>
  <c r="D453" i="57"/>
  <c r="D454" i="57"/>
  <c r="D455" i="57"/>
  <c r="D456" i="57"/>
  <c r="D457" i="57"/>
  <c r="D458" i="57"/>
  <c r="D459" i="57"/>
  <c r="D460" i="57"/>
  <c r="D461" i="57"/>
  <c r="D462" i="57"/>
  <c r="D463" i="57"/>
  <c r="D464" i="57"/>
  <c r="D465" i="57"/>
  <c r="D466" i="57"/>
  <c r="D467" i="57"/>
  <c r="D468" i="57"/>
  <c r="D469" i="57"/>
  <c r="D470" i="57"/>
  <c r="D471" i="57"/>
  <c r="D472" i="57"/>
  <c r="D473" i="57"/>
  <c r="D474" i="57"/>
  <c r="D475" i="57"/>
  <c r="D476" i="57"/>
  <c r="D477" i="57"/>
  <c r="D478" i="57"/>
  <c r="D479" i="57"/>
  <c r="D480" i="57"/>
  <c r="D481" i="57"/>
  <c r="D482" i="57"/>
  <c r="D483" i="57"/>
  <c r="D484" i="57"/>
  <c r="D485" i="57"/>
  <c r="D486" i="57"/>
  <c r="D487" i="57"/>
  <c r="D488" i="57"/>
  <c r="D489" i="57"/>
  <c r="D490" i="57"/>
  <c r="D491" i="57"/>
  <c r="D492" i="57"/>
  <c r="D493" i="57"/>
  <c r="D494" i="57"/>
  <c r="D495" i="57"/>
  <c r="D496" i="57"/>
  <c r="D497" i="57"/>
  <c r="D498" i="57"/>
  <c r="D499" i="57"/>
  <c r="D500" i="57"/>
  <c r="D501" i="57"/>
  <c r="D502" i="57"/>
  <c r="D503" i="57"/>
  <c r="D504" i="57"/>
  <c r="D505" i="57"/>
  <c r="D506" i="57"/>
  <c r="D507" i="57"/>
  <c r="D508" i="57"/>
  <c r="D509" i="57"/>
  <c r="D510" i="57"/>
  <c r="D511" i="57"/>
  <c r="D512" i="57"/>
  <c r="D513" i="57"/>
  <c r="D514" i="57"/>
  <c r="D515" i="57"/>
  <c r="D516" i="57"/>
  <c r="D517" i="57"/>
  <c r="D518" i="57"/>
  <c r="D519" i="57"/>
  <c r="D520" i="57"/>
  <c r="D521" i="57"/>
  <c r="D522" i="57"/>
  <c r="D523" i="57"/>
  <c r="D524" i="57"/>
  <c r="D525" i="57"/>
  <c r="D526" i="57"/>
  <c r="D527" i="57"/>
  <c r="D528" i="57"/>
  <c r="D529" i="57"/>
  <c r="D530" i="57"/>
  <c r="D531" i="57"/>
  <c r="D532" i="57"/>
  <c r="D533" i="57"/>
  <c r="D534" i="57"/>
  <c r="D535" i="57"/>
  <c r="D536" i="57"/>
  <c r="D537" i="57"/>
  <c r="D538" i="57"/>
  <c r="D539" i="57"/>
  <c r="D540" i="57"/>
  <c r="D541" i="57"/>
  <c r="D542" i="57"/>
  <c r="D543" i="57"/>
  <c r="D544" i="57"/>
  <c r="D545" i="57"/>
  <c r="D546" i="57"/>
  <c r="D547" i="57"/>
  <c r="D548" i="57"/>
  <c r="D549" i="57"/>
  <c r="D550" i="57"/>
  <c r="D551" i="57"/>
  <c r="D552" i="57"/>
  <c r="D553" i="57"/>
  <c r="D554" i="57"/>
  <c r="D555" i="57"/>
  <c r="D556" i="57"/>
  <c r="D557" i="57"/>
  <c r="D558" i="57"/>
  <c r="D559" i="57"/>
  <c r="D560" i="57"/>
  <c r="D561" i="57"/>
  <c r="D562" i="57"/>
  <c r="D563" i="57"/>
  <c r="D564" i="57"/>
  <c r="D565" i="57"/>
  <c r="D566" i="57"/>
  <c r="D567" i="57"/>
  <c r="D568" i="57"/>
  <c r="D569" i="57"/>
  <c r="D570" i="57"/>
  <c r="D571" i="57"/>
  <c r="D572" i="57"/>
  <c r="D573" i="57"/>
  <c r="D574" i="57"/>
  <c r="D575" i="57"/>
  <c r="D576" i="57"/>
  <c r="D577" i="57"/>
  <c r="D578" i="57"/>
  <c r="D579" i="57"/>
  <c r="D580" i="57"/>
  <c r="D581" i="57"/>
  <c r="D582" i="57"/>
  <c r="D583" i="57"/>
  <c r="D584" i="57"/>
  <c r="D585" i="57"/>
  <c r="D586" i="57"/>
  <c r="D587" i="57"/>
  <c r="D588" i="57"/>
  <c r="D589" i="57"/>
  <c r="D590" i="57"/>
  <c r="D591" i="57"/>
  <c r="D592" i="57"/>
  <c r="D593" i="57"/>
  <c r="D594" i="57"/>
  <c r="D595" i="57"/>
  <c r="D596" i="57"/>
  <c r="D597" i="57"/>
  <c r="D598" i="57"/>
  <c r="D599" i="57"/>
  <c r="D600" i="57"/>
  <c r="D601" i="57"/>
  <c r="D602" i="57"/>
  <c r="D603" i="57"/>
  <c r="D604" i="57"/>
  <c r="D605" i="57"/>
  <c r="D606" i="57"/>
  <c r="D607" i="57"/>
  <c r="D608" i="57"/>
  <c r="D609" i="57"/>
  <c r="D610" i="57"/>
  <c r="D611" i="57"/>
  <c r="D612" i="57"/>
  <c r="D613" i="57"/>
  <c r="D614" i="57"/>
  <c r="D615" i="57"/>
  <c r="D616" i="57"/>
  <c r="D617" i="57"/>
  <c r="D618" i="57"/>
  <c r="D619" i="57"/>
  <c r="D620" i="57"/>
  <c r="D621" i="57"/>
  <c r="D622" i="57"/>
  <c r="D623" i="57"/>
  <c r="D624" i="57"/>
  <c r="D625" i="57"/>
  <c r="D626" i="57"/>
  <c r="D627" i="57"/>
  <c r="D628" i="57"/>
  <c r="D629" i="57"/>
  <c r="D630" i="57"/>
  <c r="D631" i="57"/>
  <c r="D632" i="57"/>
  <c r="D633" i="57"/>
  <c r="D634" i="57"/>
  <c r="D635" i="57"/>
  <c r="D636" i="57"/>
  <c r="D637" i="57"/>
  <c r="D638" i="57"/>
  <c r="D639" i="57"/>
  <c r="D640" i="57"/>
  <c r="D641" i="57"/>
  <c r="D642" i="57"/>
  <c r="D643" i="57"/>
  <c r="D644" i="57"/>
  <c r="D645" i="57"/>
  <c r="D646" i="57"/>
  <c r="D647" i="57"/>
  <c r="D648" i="57"/>
  <c r="D649" i="57"/>
  <c r="D650" i="57"/>
  <c r="D651" i="57"/>
  <c r="D652" i="57"/>
  <c r="D653" i="57"/>
  <c r="D654" i="57"/>
  <c r="D655" i="57"/>
  <c r="D656" i="57"/>
  <c r="D657" i="57"/>
  <c r="D658" i="57"/>
  <c r="D659" i="57"/>
  <c r="D660" i="57"/>
  <c r="D661" i="57"/>
  <c r="D662" i="57"/>
  <c r="D663" i="57"/>
  <c r="D664" i="57"/>
  <c r="D665" i="57"/>
  <c r="D666" i="57"/>
  <c r="D667" i="57"/>
  <c r="D668" i="57"/>
  <c r="D669" i="57"/>
  <c r="D670" i="57"/>
  <c r="D671" i="57"/>
  <c r="D672" i="57"/>
  <c r="D673" i="57"/>
  <c r="D674" i="57"/>
  <c r="D675" i="57"/>
  <c r="D676" i="57"/>
  <c r="D677" i="57"/>
  <c r="D678" i="57"/>
  <c r="D679" i="57"/>
  <c r="D680" i="57"/>
  <c r="D681" i="57"/>
  <c r="D682" i="57"/>
  <c r="D683" i="57"/>
  <c r="D684" i="57"/>
  <c r="D685" i="57"/>
  <c r="D686" i="57"/>
  <c r="D687" i="57"/>
  <c r="D688" i="57"/>
  <c r="D689" i="57"/>
  <c r="D690" i="57"/>
  <c r="D691" i="57"/>
  <c r="D692" i="57"/>
  <c r="D693" i="57"/>
  <c r="D694" i="57"/>
  <c r="D695" i="57"/>
  <c r="D696" i="57"/>
  <c r="D697" i="57"/>
  <c r="D698" i="57"/>
  <c r="D699" i="57"/>
  <c r="D700" i="57"/>
  <c r="D701" i="57"/>
  <c r="D702" i="57"/>
  <c r="D703" i="57"/>
  <c r="D704" i="57"/>
  <c r="D705" i="57"/>
  <c r="D706" i="57"/>
  <c r="D707" i="57"/>
  <c r="D708" i="57"/>
  <c r="D709" i="57"/>
  <c r="D710" i="57"/>
  <c r="D711" i="57"/>
  <c r="D712" i="57"/>
  <c r="D713" i="57"/>
  <c r="D714" i="57"/>
  <c r="D715" i="57"/>
  <c r="D716" i="57"/>
  <c r="D717" i="57"/>
  <c r="D718" i="57"/>
  <c r="D719" i="57"/>
  <c r="D720" i="57"/>
  <c r="D721" i="57"/>
  <c r="D722" i="57"/>
  <c r="D723" i="57"/>
  <c r="D724" i="57"/>
  <c r="D725" i="57"/>
  <c r="D726" i="57"/>
  <c r="D727" i="57"/>
  <c r="D728" i="57"/>
  <c r="D729" i="57"/>
  <c r="D730" i="57"/>
  <c r="D731" i="57"/>
  <c r="D732" i="57"/>
  <c r="D733" i="57"/>
  <c r="D734" i="57"/>
  <c r="D735" i="57"/>
  <c r="D736" i="57"/>
  <c r="D737" i="57"/>
  <c r="D738" i="57"/>
  <c r="D739" i="57"/>
  <c r="D740" i="57"/>
  <c r="D741" i="57"/>
  <c r="D742" i="57"/>
  <c r="D743" i="57"/>
  <c r="D744" i="57"/>
  <c r="D745" i="57"/>
  <c r="D746" i="57"/>
  <c r="D747" i="57"/>
  <c r="D748" i="57"/>
  <c r="D749" i="57"/>
  <c r="D750" i="57"/>
  <c r="D751" i="57"/>
  <c r="D752" i="57"/>
  <c r="D753" i="57"/>
  <c r="D754" i="57"/>
  <c r="D755" i="57"/>
  <c r="D756" i="57"/>
  <c r="D757" i="57"/>
  <c r="D758" i="57"/>
  <c r="D759" i="57"/>
  <c r="D760" i="57"/>
  <c r="D761" i="57"/>
  <c r="D762" i="57"/>
  <c r="D763" i="57"/>
  <c r="D764" i="57"/>
  <c r="D765" i="57"/>
  <c r="D766" i="57"/>
  <c r="D767" i="57"/>
  <c r="D768" i="57"/>
  <c r="D769" i="57"/>
  <c r="D770" i="57"/>
  <c r="D771" i="57"/>
  <c r="D772" i="57"/>
  <c r="D773" i="57"/>
  <c r="D774" i="57"/>
  <c r="D775" i="57"/>
  <c r="D776" i="57"/>
  <c r="D777" i="57"/>
  <c r="D778" i="57"/>
  <c r="D779" i="57"/>
  <c r="D780" i="57"/>
  <c r="D781" i="57"/>
  <c r="D782" i="57"/>
  <c r="D783" i="57"/>
  <c r="D784" i="57"/>
  <c r="D785" i="57"/>
  <c r="D786" i="57"/>
  <c r="D787" i="57"/>
  <c r="D788" i="57"/>
  <c r="D789" i="57"/>
  <c r="D790" i="57"/>
  <c r="D791" i="57"/>
  <c r="D792" i="57"/>
  <c r="D793" i="57"/>
  <c r="D794" i="57"/>
  <c r="D795" i="57"/>
  <c r="D796" i="57"/>
  <c r="D797" i="57"/>
  <c r="D798" i="57"/>
  <c r="D799" i="57"/>
  <c r="D800" i="57"/>
  <c r="D801" i="57"/>
  <c r="D802" i="57"/>
  <c r="D803" i="57"/>
  <c r="D804" i="57"/>
  <c r="D805" i="57"/>
  <c r="D806" i="57"/>
  <c r="D807" i="57"/>
  <c r="D808" i="57"/>
  <c r="D809" i="57"/>
  <c r="D810" i="57"/>
  <c r="D811" i="57"/>
  <c r="D812" i="57"/>
  <c r="D813" i="57"/>
  <c r="D814" i="57"/>
  <c r="D815" i="57"/>
  <c r="D816" i="57"/>
  <c r="D817" i="57"/>
  <c r="D818" i="57"/>
  <c r="D819" i="57"/>
  <c r="D820" i="57"/>
  <c r="D821" i="57"/>
  <c r="D822" i="57"/>
  <c r="D823" i="57"/>
  <c r="D824" i="57"/>
  <c r="D825" i="57"/>
  <c r="D826" i="57"/>
  <c r="D827" i="57"/>
  <c r="D828" i="57"/>
  <c r="D829" i="57"/>
  <c r="D830" i="57"/>
  <c r="D831" i="57"/>
  <c r="D832" i="57"/>
  <c r="D833" i="57"/>
  <c r="D834" i="57"/>
  <c r="D835" i="57"/>
  <c r="D836" i="57"/>
  <c r="D837" i="57"/>
  <c r="D838" i="57"/>
  <c r="D839" i="57"/>
  <c r="D840" i="57"/>
  <c r="D841" i="57"/>
  <c r="D842" i="57"/>
  <c r="D843" i="57"/>
  <c r="D844" i="57"/>
  <c r="D845" i="57"/>
  <c r="D846" i="57"/>
  <c r="D847" i="57"/>
  <c r="D848" i="57"/>
  <c r="D849" i="57"/>
  <c r="D850" i="57"/>
  <c r="D851" i="57"/>
  <c r="D852" i="57"/>
  <c r="D853" i="57"/>
  <c r="D854" i="57"/>
  <c r="D855" i="57"/>
  <c r="D856" i="57"/>
  <c r="D857" i="57"/>
  <c r="D858" i="57"/>
  <c r="D859" i="57"/>
  <c r="D860" i="57"/>
  <c r="D861" i="57"/>
  <c r="D862" i="57"/>
  <c r="D863" i="57"/>
  <c r="D864" i="57"/>
  <c r="D865" i="57"/>
  <c r="D866" i="57"/>
  <c r="D867" i="57"/>
  <c r="D868" i="57"/>
  <c r="D869" i="57"/>
  <c r="D870" i="57"/>
  <c r="D871" i="57"/>
  <c r="D872" i="57"/>
  <c r="D873" i="57"/>
  <c r="D874" i="57"/>
  <c r="D875" i="57"/>
  <c r="D876" i="57"/>
  <c r="D877" i="57"/>
  <c r="D878" i="57"/>
  <c r="D879" i="57"/>
  <c r="D880" i="57"/>
  <c r="D881" i="57"/>
  <c r="D882" i="57"/>
  <c r="D883" i="57"/>
  <c r="D884" i="57"/>
  <c r="D885" i="57"/>
  <c r="D886" i="57"/>
  <c r="D887" i="57"/>
  <c r="D888" i="57"/>
  <c r="D889" i="57"/>
  <c r="D890" i="57"/>
  <c r="D891" i="57"/>
  <c r="D892" i="57"/>
  <c r="D893" i="57"/>
  <c r="D894" i="57"/>
  <c r="D895" i="57"/>
  <c r="D896" i="57"/>
  <c r="D897" i="57"/>
  <c r="D898" i="57"/>
  <c r="D899" i="57"/>
  <c r="D900" i="57"/>
  <c r="D901" i="57"/>
  <c r="D902" i="57"/>
  <c r="D903" i="57"/>
  <c r="D904" i="57"/>
  <c r="D905" i="57"/>
  <c r="D906" i="57"/>
  <c r="D907" i="57"/>
  <c r="D908" i="57"/>
  <c r="D909" i="57"/>
  <c r="D910" i="57"/>
  <c r="D911" i="57"/>
  <c r="D912" i="57"/>
  <c r="D913" i="57"/>
  <c r="D914" i="57"/>
  <c r="D915" i="57"/>
  <c r="D916" i="57"/>
  <c r="D917" i="57"/>
  <c r="D918" i="57"/>
  <c r="D919" i="57"/>
  <c r="D920" i="57"/>
  <c r="D921" i="57"/>
  <c r="D922" i="57"/>
  <c r="D923" i="57"/>
  <c r="D924" i="57"/>
  <c r="D925" i="57"/>
  <c r="D926" i="57"/>
  <c r="D927" i="57"/>
  <c r="D928" i="57"/>
  <c r="D929" i="57"/>
  <c r="D930" i="57"/>
  <c r="D931" i="57"/>
  <c r="D932" i="57"/>
  <c r="D933" i="57"/>
  <c r="D934" i="57"/>
  <c r="D935" i="57"/>
  <c r="D936" i="57"/>
  <c r="D937" i="57"/>
  <c r="D938" i="57"/>
  <c r="D939" i="57"/>
  <c r="D940" i="57"/>
  <c r="D941" i="57"/>
  <c r="D942" i="57"/>
  <c r="D943" i="57"/>
  <c r="D944" i="57"/>
  <c r="D945" i="57"/>
  <c r="D946" i="57"/>
  <c r="D947" i="57"/>
  <c r="D948" i="57"/>
  <c r="D949" i="57"/>
  <c r="D950" i="57"/>
  <c r="D951" i="57"/>
  <c r="D952" i="57"/>
  <c r="D953" i="57"/>
  <c r="D954" i="57"/>
  <c r="D955" i="57"/>
  <c r="D956" i="57"/>
  <c r="D957" i="57"/>
  <c r="D958" i="57"/>
  <c r="D959" i="57"/>
  <c r="D960" i="57"/>
  <c r="D961" i="57"/>
  <c r="D962" i="57"/>
  <c r="D963" i="57"/>
  <c r="D964" i="57"/>
  <c r="D965" i="57"/>
  <c r="D966" i="57"/>
  <c r="D967" i="57"/>
  <c r="D968" i="57"/>
  <c r="D969" i="57"/>
  <c r="D970" i="57"/>
  <c r="D971" i="57"/>
  <c r="D972" i="57"/>
  <c r="D973" i="57"/>
  <c r="D974" i="57"/>
  <c r="D975" i="57"/>
  <c r="D976" i="57"/>
  <c r="D977" i="57"/>
  <c r="D978" i="57"/>
  <c r="D979" i="57"/>
  <c r="D980" i="57"/>
  <c r="D981" i="57"/>
  <c r="D982" i="57"/>
  <c r="D983" i="57"/>
  <c r="D984" i="57"/>
  <c r="D985" i="57"/>
  <c r="D986" i="57"/>
  <c r="D987" i="57"/>
  <c r="D988" i="57"/>
  <c r="D989" i="57"/>
  <c r="D990" i="57"/>
  <c r="D991" i="57"/>
  <c r="D992" i="57"/>
  <c r="D993" i="57"/>
  <c r="D994" i="57"/>
  <c r="D995" i="57"/>
  <c r="D996" i="57"/>
  <c r="D997" i="57"/>
  <c r="D998" i="57"/>
  <c r="D999" i="57"/>
  <c r="D1000" i="57"/>
  <c r="D3" i="57"/>
  <c r="G4" i="54"/>
  <c r="G5" i="54"/>
  <c r="G6" i="54"/>
  <c r="G7" i="54"/>
  <c r="G8" i="54"/>
  <c r="G9" i="54"/>
  <c r="G10" i="54"/>
  <c r="G11" i="54"/>
  <c r="G12" i="54"/>
  <c r="G13" i="54"/>
  <c r="G14" i="54"/>
  <c r="G15" i="54"/>
  <c r="G16" i="54"/>
  <c r="G17" i="54"/>
  <c r="G18" i="54"/>
  <c r="G19" i="54"/>
  <c r="G20" i="54"/>
  <c r="G21" i="54"/>
  <c r="G22" i="54"/>
  <c r="G23" i="54"/>
  <c r="G24" i="54"/>
  <c r="G25" i="54"/>
  <c r="G26" i="54"/>
  <c r="G27" i="54"/>
  <c r="G28" i="54"/>
  <c r="G29" i="54"/>
  <c r="G30" i="54"/>
  <c r="G31" i="54"/>
  <c r="G32" i="54"/>
  <c r="G33" i="54"/>
  <c r="G34" i="54"/>
  <c r="G35" i="54"/>
  <c r="G36" i="54"/>
  <c r="G37" i="54"/>
  <c r="G38" i="54"/>
  <c r="G39" i="54"/>
  <c r="G40" i="54"/>
  <c r="G41" i="54"/>
  <c r="G42" i="54"/>
  <c r="G43" i="54"/>
  <c r="G44" i="54"/>
  <c r="G45" i="54"/>
  <c r="G46" i="54"/>
  <c r="G47" i="54"/>
  <c r="G48" i="54"/>
  <c r="G49" i="54"/>
  <c r="G50" i="54"/>
  <c r="G51" i="54"/>
  <c r="G52" i="54"/>
  <c r="G53" i="54"/>
  <c r="G54" i="54"/>
  <c r="G55" i="54"/>
  <c r="G56" i="54"/>
  <c r="G57" i="54"/>
  <c r="G58" i="54"/>
  <c r="G59" i="54"/>
  <c r="G60" i="54"/>
  <c r="G61" i="54"/>
  <c r="G62" i="54"/>
  <c r="G63" i="54"/>
  <c r="G64" i="54"/>
  <c r="G65" i="54"/>
  <c r="G66" i="54"/>
  <c r="G67" i="54"/>
  <c r="G68" i="54"/>
  <c r="G69" i="54"/>
  <c r="G70" i="54"/>
  <c r="G71" i="54"/>
  <c r="G72" i="54"/>
  <c r="G73" i="54"/>
  <c r="G74" i="54"/>
  <c r="G75" i="54"/>
  <c r="G76" i="54"/>
  <c r="G77" i="54"/>
  <c r="G78" i="54"/>
  <c r="G79" i="54"/>
  <c r="G80" i="54"/>
  <c r="G81" i="54"/>
  <c r="G82" i="54"/>
  <c r="G83" i="54"/>
  <c r="G84" i="54"/>
  <c r="G85" i="54"/>
  <c r="G86" i="54"/>
  <c r="G87" i="54"/>
  <c r="G88" i="54"/>
  <c r="G89" i="54"/>
  <c r="G90" i="54"/>
  <c r="G91" i="54"/>
  <c r="G92" i="54"/>
  <c r="G93" i="54"/>
  <c r="G94" i="54"/>
  <c r="G95" i="54"/>
  <c r="G96" i="54"/>
  <c r="G97" i="54"/>
  <c r="G98" i="54"/>
  <c r="G99" i="54"/>
  <c r="G100" i="54"/>
  <c r="G101" i="54"/>
  <c r="G102" i="54"/>
  <c r="G103" i="54"/>
  <c r="G104" i="54"/>
  <c r="G105" i="54"/>
  <c r="G106" i="54"/>
  <c r="G107" i="54"/>
  <c r="G108" i="54"/>
  <c r="G109" i="54"/>
  <c r="G110" i="54"/>
  <c r="G111" i="54"/>
  <c r="G112" i="54"/>
  <c r="G113" i="54"/>
  <c r="G114" i="54"/>
  <c r="G115" i="54"/>
  <c r="G116" i="54"/>
  <c r="G117" i="54"/>
  <c r="G118" i="54"/>
  <c r="G119" i="54"/>
  <c r="G120" i="54"/>
  <c r="G121" i="54"/>
  <c r="G122" i="54"/>
  <c r="G123" i="54"/>
  <c r="G124" i="54"/>
  <c r="G125" i="54"/>
  <c r="G126" i="54"/>
  <c r="G127" i="54"/>
  <c r="G128" i="54"/>
  <c r="G129" i="54"/>
  <c r="G130" i="54"/>
  <c r="G131" i="54"/>
  <c r="G132" i="54"/>
  <c r="G133" i="54"/>
  <c r="G134" i="54"/>
  <c r="G135" i="54"/>
  <c r="G136" i="54"/>
  <c r="G137" i="54"/>
  <c r="G138" i="54"/>
  <c r="G139" i="54"/>
  <c r="G140" i="54"/>
  <c r="G141" i="54"/>
  <c r="G142" i="54"/>
  <c r="G143" i="54"/>
  <c r="G144" i="54"/>
  <c r="G145" i="54"/>
  <c r="G146" i="54"/>
  <c r="G147" i="54"/>
  <c r="G148" i="54"/>
  <c r="G149" i="54"/>
  <c r="G150" i="54"/>
  <c r="G151" i="54"/>
  <c r="G152" i="54"/>
  <c r="G153" i="54"/>
  <c r="G154" i="54"/>
  <c r="G155" i="54"/>
  <c r="G156" i="54"/>
  <c r="G157" i="54"/>
  <c r="G158" i="54"/>
  <c r="G159" i="54"/>
  <c r="G160" i="54"/>
  <c r="G161" i="54"/>
  <c r="G162" i="54"/>
  <c r="G163" i="54"/>
  <c r="G164" i="54"/>
  <c r="G165" i="54"/>
  <c r="G166" i="54"/>
  <c r="G167" i="54"/>
  <c r="G168" i="54"/>
  <c r="G169" i="54"/>
  <c r="G170" i="54"/>
  <c r="G171" i="54"/>
  <c r="G172" i="54"/>
  <c r="G173" i="54"/>
  <c r="G174" i="54"/>
  <c r="G175" i="54"/>
  <c r="G176" i="54"/>
  <c r="G177" i="54"/>
  <c r="G178" i="54"/>
  <c r="G179" i="54"/>
  <c r="G180" i="54"/>
  <c r="G181" i="54"/>
  <c r="G182" i="54"/>
  <c r="G183" i="54"/>
  <c r="G184" i="54"/>
  <c r="G185" i="54"/>
  <c r="G186" i="54"/>
  <c r="G187" i="54"/>
  <c r="G188" i="54"/>
  <c r="G189" i="54"/>
  <c r="G190" i="54"/>
  <c r="G191" i="54"/>
  <c r="G192" i="54"/>
  <c r="G193" i="54"/>
  <c r="G194" i="54"/>
  <c r="G195" i="54"/>
  <c r="G196" i="54"/>
  <c r="G197" i="54"/>
  <c r="G198" i="54"/>
  <c r="G199" i="54"/>
  <c r="G200" i="54"/>
  <c r="G201" i="54"/>
  <c r="G202" i="54"/>
  <c r="G203" i="54"/>
  <c r="G204" i="54"/>
  <c r="G205" i="54"/>
  <c r="G206" i="54"/>
  <c r="G207" i="54"/>
  <c r="G208" i="54"/>
  <c r="G209" i="54"/>
  <c r="G210" i="54"/>
  <c r="G211" i="54"/>
  <c r="G212" i="54"/>
  <c r="G213" i="54"/>
  <c r="G214" i="54"/>
  <c r="G215" i="54"/>
  <c r="G216" i="54"/>
  <c r="G217" i="54"/>
  <c r="G218" i="54"/>
  <c r="G219" i="54"/>
  <c r="G220" i="54"/>
  <c r="G221" i="54"/>
  <c r="G222" i="54"/>
  <c r="G223" i="54"/>
  <c r="G224" i="54"/>
  <c r="G225" i="54"/>
  <c r="G226" i="54"/>
  <c r="G227" i="54"/>
  <c r="G228" i="54"/>
  <c r="G229" i="54"/>
  <c r="G230" i="54"/>
  <c r="G231" i="54"/>
  <c r="G232" i="54"/>
  <c r="G233" i="54"/>
  <c r="G234" i="54"/>
  <c r="G235" i="54"/>
  <c r="G236" i="54"/>
  <c r="G237" i="54"/>
  <c r="G238" i="54"/>
  <c r="G239" i="54"/>
  <c r="G240" i="54"/>
  <c r="G241" i="54"/>
  <c r="G242" i="54"/>
  <c r="G243" i="54"/>
  <c r="G244" i="54"/>
  <c r="G245" i="54"/>
  <c r="G246" i="54"/>
  <c r="G247" i="54"/>
  <c r="G248" i="54"/>
  <c r="G249" i="54"/>
  <c r="G250" i="54"/>
  <c r="G251" i="54"/>
  <c r="G252" i="54"/>
  <c r="G253" i="54"/>
  <c r="G254" i="54"/>
  <c r="G255" i="54"/>
  <c r="G256" i="54"/>
  <c r="G257" i="54"/>
  <c r="G258" i="54"/>
  <c r="G259" i="54"/>
  <c r="G260" i="54"/>
  <c r="G261" i="54"/>
  <c r="G262" i="54"/>
  <c r="G263" i="54"/>
  <c r="G264" i="54"/>
  <c r="G265" i="54"/>
  <c r="G266" i="54"/>
  <c r="G267" i="54"/>
  <c r="G268" i="54"/>
  <c r="G269" i="54"/>
  <c r="G270" i="54"/>
  <c r="G271" i="54"/>
  <c r="G272" i="54"/>
  <c r="G273" i="54"/>
  <c r="G274" i="54"/>
  <c r="G275" i="54"/>
  <c r="G276" i="54"/>
  <c r="G277" i="54"/>
  <c r="G278" i="54"/>
  <c r="G279" i="54"/>
  <c r="G280" i="54"/>
  <c r="G281" i="54"/>
  <c r="G282" i="54"/>
  <c r="G283" i="54"/>
  <c r="G284" i="54"/>
  <c r="G285" i="54"/>
  <c r="G286" i="54"/>
  <c r="G287" i="54"/>
  <c r="G288" i="54"/>
  <c r="G289" i="54"/>
  <c r="G290" i="54"/>
  <c r="G291" i="54"/>
  <c r="G292" i="54"/>
  <c r="G293" i="54"/>
  <c r="G294" i="54"/>
  <c r="G295" i="54"/>
  <c r="G296" i="54"/>
  <c r="G297" i="54"/>
  <c r="G298" i="54"/>
  <c r="G299" i="54"/>
  <c r="G300" i="54"/>
  <c r="G301" i="54"/>
  <c r="G302" i="54"/>
  <c r="G303" i="54"/>
  <c r="G304" i="54"/>
  <c r="G305" i="54"/>
  <c r="G306" i="54"/>
  <c r="G307" i="54"/>
  <c r="G308" i="54"/>
  <c r="G309" i="54"/>
  <c r="G310" i="54"/>
  <c r="G311" i="54"/>
  <c r="G312" i="54"/>
  <c r="G313" i="54"/>
  <c r="G314" i="54"/>
  <c r="G315" i="54"/>
  <c r="G316" i="54"/>
  <c r="G317" i="54"/>
  <c r="G318" i="54"/>
  <c r="G319" i="54"/>
  <c r="G320" i="54"/>
  <c r="G321" i="54"/>
  <c r="G322" i="54"/>
  <c r="G323" i="54"/>
  <c r="G324" i="54"/>
  <c r="G325" i="54"/>
  <c r="G326" i="54"/>
  <c r="G327" i="54"/>
  <c r="G328" i="54"/>
  <c r="G329" i="54"/>
  <c r="G330" i="54"/>
  <c r="G331" i="54"/>
  <c r="G332" i="54"/>
  <c r="G333" i="54"/>
  <c r="G334" i="54"/>
  <c r="G335" i="54"/>
  <c r="G336" i="54"/>
  <c r="G337" i="54"/>
  <c r="G338" i="54"/>
  <c r="G339" i="54"/>
  <c r="G340" i="54"/>
  <c r="G341" i="54"/>
  <c r="G342" i="54"/>
  <c r="G343" i="54"/>
  <c r="G344" i="54"/>
  <c r="G345" i="54"/>
  <c r="G346" i="54"/>
  <c r="G347" i="54"/>
  <c r="G348" i="54"/>
  <c r="G349" i="54"/>
  <c r="G350" i="54"/>
  <c r="G351" i="54"/>
  <c r="G352" i="54"/>
  <c r="G353" i="54"/>
  <c r="G354" i="54"/>
  <c r="G355" i="54"/>
  <c r="G356" i="54"/>
  <c r="G357" i="54"/>
  <c r="G358" i="54"/>
  <c r="G359" i="54"/>
  <c r="G360" i="54"/>
  <c r="G361" i="54"/>
  <c r="G362" i="54"/>
  <c r="G363" i="54"/>
  <c r="G364" i="54"/>
  <c r="G365" i="54"/>
  <c r="G366" i="54"/>
  <c r="G367" i="54"/>
  <c r="G368" i="54"/>
  <c r="G369" i="54"/>
  <c r="G370" i="54"/>
  <c r="G371" i="54"/>
  <c r="G372" i="54"/>
  <c r="G373" i="54"/>
  <c r="G374" i="54"/>
  <c r="G375" i="54"/>
  <c r="G376" i="54"/>
  <c r="G377" i="54"/>
  <c r="G378" i="54"/>
  <c r="G379" i="54"/>
  <c r="G380" i="54"/>
  <c r="G381" i="54"/>
  <c r="G382" i="54"/>
  <c r="G383" i="54"/>
  <c r="G384" i="54"/>
  <c r="G385" i="54"/>
  <c r="G386" i="54"/>
  <c r="G387" i="54"/>
  <c r="G388" i="54"/>
  <c r="G389" i="54"/>
  <c r="G390" i="54"/>
  <c r="G391" i="54"/>
  <c r="G392" i="54"/>
  <c r="G393" i="54"/>
  <c r="G394" i="54"/>
  <c r="G395" i="54"/>
  <c r="G396" i="54"/>
  <c r="G397" i="54"/>
  <c r="G398" i="54"/>
  <c r="G399" i="54"/>
  <c r="G400" i="54"/>
  <c r="G401" i="54"/>
  <c r="G402" i="54"/>
  <c r="G403" i="54"/>
  <c r="G404" i="54"/>
  <c r="G405" i="54"/>
  <c r="G406" i="54"/>
  <c r="G407" i="54"/>
  <c r="G408" i="54"/>
  <c r="G409" i="54"/>
  <c r="G410" i="54"/>
  <c r="G411" i="54"/>
  <c r="G412" i="54"/>
  <c r="G413" i="54"/>
  <c r="G414" i="54"/>
  <c r="G415" i="54"/>
  <c r="G416" i="54"/>
  <c r="G417" i="54"/>
  <c r="G418" i="54"/>
  <c r="G419" i="54"/>
  <c r="G420" i="54"/>
  <c r="G421" i="54"/>
  <c r="G422" i="54"/>
  <c r="G423" i="54"/>
  <c r="G424" i="54"/>
  <c r="G425" i="54"/>
  <c r="G426" i="54"/>
  <c r="G427" i="54"/>
  <c r="G428" i="54"/>
  <c r="G429" i="54"/>
  <c r="G430" i="54"/>
  <c r="G431" i="54"/>
  <c r="G432" i="54"/>
  <c r="G433" i="54"/>
  <c r="G434" i="54"/>
  <c r="G435" i="54"/>
  <c r="G436" i="54"/>
  <c r="G437" i="54"/>
  <c r="G438" i="54"/>
  <c r="G439" i="54"/>
  <c r="G440" i="54"/>
  <c r="G441" i="54"/>
  <c r="G442" i="54"/>
  <c r="G443" i="54"/>
  <c r="G444" i="54"/>
  <c r="G445" i="54"/>
  <c r="G446" i="54"/>
  <c r="G447" i="54"/>
  <c r="G448" i="54"/>
  <c r="G449" i="54"/>
  <c r="G450" i="54"/>
  <c r="G451" i="54"/>
  <c r="G452" i="54"/>
  <c r="G453" i="54"/>
  <c r="G454" i="54"/>
  <c r="G455" i="54"/>
  <c r="G456" i="54"/>
  <c r="G457" i="54"/>
  <c r="G458" i="54"/>
  <c r="G459" i="54"/>
  <c r="G460" i="54"/>
  <c r="G461" i="54"/>
  <c r="G462" i="54"/>
  <c r="G463" i="54"/>
  <c r="G464" i="54"/>
  <c r="G465" i="54"/>
  <c r="G466" i="54"/>
  <c r="G467" i="54"/>
  <c r="G468" i="54"/>
  <c r="G469" i="54"/>
  <c r="G470" i="54"/>
  <c r="G471" i="54"/>
  <c r="G472" i="54"/>
  <c r="G473" i="54"/>
  <c r="G474" i="54"/>
  <c r="G475" i="54"/>
  <c r="G476" i="54"/>
  <c r="G477" i="54"/>
  <c r="G478" i="54"/>
  <c r="G479" i="54"/>
  <c r="G480" i="54"/>
  <c r="G481" i="54"/>
  <c r="G482" i="54"/>
  <c r="G483" i="54"/>
  <c r="G484" i="54"/>
  <c r="G485" i="54"/>
  <c r="G486" i="54"/>
  <c r="G487" i="54"/>
  <c r="G488" i="54"/>
  <c r="G489" i="54"/>
  <c r="G490" i="54"/>
  <c r="G491" i="54"/>
  <c r="G492" i="54"/>
  <c r="G493" i="54"/>
  <c r="G494" i="54"/>
  <c r="G495" i="54"/>
  <c r="G496" i="54"/>
  <c r="G497" i="54"/>
  <c r="G498" i="54"/>
  <c r="G499" i="54"/>
  <c r="G500" i="54"/>
  <c r="G501" i="54"/>
  <c r="G502" i="54"/>
  <c r="G503" i="54"/>
  <c r="G504" i="54"/>
  <c r="G505" i="54"/>
  <c r="G506" i="54"/>
  <c r="G507" i="54"/>
  <c r="G508" i="54"/>
  <c r="G509" i="54"/>
  <c r="G510" i="54"/>
  <c r="G511" i="54"/>
  <c r="G512" i="54"/>
  <c r="G513" i="54"/>
  <c r="G514" i="54"/>
  <c r="G515" i="54"/>
  <c r="G516" i="54"/>
  <c r="G517" i="54"/>
  <c r="G518" i="54"/>
  <c r="G519" i="54"/>
  <c r="G520" i="54"/>
  <c r="G521" i="54"/>
  <c r="G522" i="54"/>
  <c r="G523" i="54"/>
  <c r="G524" i="54"/>
  <c r="G525" i="54"/>
  <c r="G526" i="54"/>
  <c r="G527" i="54"/>
  <c r="G528" i="54"/>
  <c r="G529" i="54"/>
  <c r="G530" i="54"/>
  <c r="G531" i="54"/>
  <c r="G532" i="54"/>
  <c r="G533" i="54"/>
  <c r="G534" i="54"/>
  <c r="G535" i="54"/>
  <c r="G536" i="54"/>
  <c r="G537" i="54"/>
  <c r="G538" i="54"/>
  <c r="G539" i="54"/>
  <c r="G540" i="54"/>
  <c r="G541" i="54"/>
  <c r="G542" i="54"/>
  <c r="G543" i="54"/>
  <c r="G544" i="54"/>
  <c r="G545" i="54"/>
  <c r="G546" i="54"/>
  <c r="G547" i="54"/>
  <c r="G548" i="54"/>
  <c r="G549" i="54"/>
  <c r="G550" i="54"/>
  <c r="G551" i="54"/>
  <c r="G552" i="54"/>
  <c r="G553" i="54"/>
  <c r="G554" i="54"/>
  <c r="G555" i="54"/>
  <c r="G556" i="54"/>
  <c r="G557" i="54"/>
  <c r="G558" i="54"/>
  <c r="G559" i="54"/>
  <c r="G560" i="54"/>
  <c r="G561" i="54"/>
  <c r="G562" i="54"/>
  <c r="G563" i="54"/>
  <c r="G564" i="54"/>
  <c r="G565" i="54"/>
  <c r="G566" i="54"/>
  <c r="G567" i="54"/>
  <c r="G568" i="54"/>
  <c r="G569" i="54"/>
  <c r="G570" i="54"/>
  <c r="G571" i="54"/>
  <c r="G572" i="54"/>
  <c r="G573" i="54"/>
  <c r="G574" i="54"/>
  <c r="G575" i="54"/>
  <c r="G576" i="54"/>
  <c r="G577" i="54"/>
  <c r="G578" i="54"/>
  <c r="G579" i="54"/>
  <c r="G580" i="54"/>
  <c r="G581" i="54"/>
  <c r="G582" i="54"/>
  <c r="G583" i="54"/>
  <c r="G584" i="54"/>
  <c r="G585" i="54"/>
  <c r="G586" i="54"/>
  <c r="G587" i="54"/>
  <c r="G588" i="54"/>
  <c r="G589" i="54"/>
  <c r="G590" i="54"/>
  <c r="G591" i="54"/>
  <c r="G592" i="54"/>
  <c r="G593" i="54"/>
  <c r="G594" i="54"/>
  <c r="G595" i="54"/>
  <c r="G596" i="54"/>
  <c r="G597" i="54"/>
  <c r="G598" i="54"/>
  <c r="G599" i="54"/>
  <c r="G600" i="54"/>
  <c r="G601" i="54"/>
  <c r="G602" i="54"/>
  <c r="G603" i="54"/>
  <c r="G604" i="54"/>
  <c r="G605" i="54"/>
  <c r="G606" i="54"/>
  <c r="G607" i="54"/>
  <c r="G608" i="54"/>
  <c r="G609" i="54"/>
  <c r="G610" i="54"/>
  <c r="G611" i="54"/>
  <c r="G612" i="54"/>
  <c r="G613" i="54"/>
  <c r="G614" i="54"/>
  <c r="G615" i="54"/>
  <c r="G616" i="54"/>
  <c r="G617" i="54"/>
  <c r="G618" i="54"/>
  <c r="G619" i="54"/>
  <c r="G620" i="54"/>
  <c r="G621" i="54"/>
  <c r="G622" i="54"/>
  <c r="G623" i="54"/>
  <c r="G624" i="54"/>
  <c r="G625" i="54"/>
  <c r="G626" i="54"/>
  <c r="G627" i="54"/>
  <c r="G628" i="54"/>
  <c r="G629" i="54"/>
  <c r="G630" i="54"/>
  <c r="G631" i="54"/>
  <c r="G632" i="54"/>
  <c r="G633" i="54"/>
  <c r="G634" i="54"/>
  <c r="G635" i="54"/>
  <c r="G636" i="54"/>
  <c r="G637" i="54"/>
  <c r="G638" i="54"/>
  <c r="G639" i="54"/>
  <c r="G640" i="54"/>
  <c r="G641" i="54"/>
  <c r="G642" i="54"/>
  <c r="G643" i="54"/>
  <c r="G644" i="54"/>
  <c r="G645" i="54"/>
  <c r="G646" i="54"/>
  <c r="G647" i="54"/>
  <c r="G648" i="54"/>
  <c r="G649" i="54"/>
  <c r="G650" i="54"/>
  <c r="G651" i="54"/>
  <c r="G652" i="54"/>
  <c r="G653" i="54"/>
  <c r="G654" i="54"/>
  <c r="G655" i="54"/>
  <c r="G656" i="54"/>
  <c r="G657" i="54"/>
  <c r="G658" i="54"/>
  <c r="G659" i="54"/>
  <c r="G660" i="54"/>
  <c r="G661" i="54"/>
  <c r="G662" i="54"/>
  <c r="G663" i="54"/>
  <c r="G664" i="54"/>
  <c r="G665" i="54"/>
  <c r="G666" i="54"/>
  <c r="G667" i="54"/>
  <c r="G668" i="54"/>
  <c r="G669" i="54"/>
  <c r="G670" i="54"/>
  <c r="G671" i="54"/>
  <c r="G672" i="54"/>
  <c r="G673" i="54"/>
  <c r="G674" i="54"/>
  <c r="G675" i="54"/>
  <c r="G676" i="54"/>
  <c r="G677" i="54"/>
  <c r="G678" i="54"/>
  <c r="G679" i="54"/>
  <c r="G680" i="54"/>
  <c r="G681" i="54"/>
  <c r="G682" i="54"/>
  <c r="G683" i="54"/>
  <c r="G684" i="54"/>
  <c r="G685" i="54"/>
  <c r="G686" i="54"/>
  <c r="G687" i="54"/>
  <c r="G688" i="54"/>
  <c r="G689" i="54"/>
  <c r="G690" i="54"/>
  <c r="G691" i="54"/>
  <c r="G692" i="54"/>
  <c r="G693" i="54"/>
  <c r="G694" i="54"/>
  <c r="G695" i="54"/>
  <c r="G696" i="54"/>
  <c r="G697" i="54"/>
  <c r="G698" i="54"/>
  <c r="G699" i="54"/>
  <c r="G700" i="54"/>
  <c r="G701" i="54"/>
  <c r="G702" i="54"/>
  <c r="G703" i="54"/>
  <c r="G704" i="54"/>
  <c r="G705" i="54"/>
  <c r="G706" i="54"/>
  <c r="G707" i="54"/>
  <c r="G708" i="54"/>
  <c r="G709" i="54"/>
  <c r="G710" i="54"/>
  <c r="G711" i="54"/>
  <c r="G712" i="54"/>
  <c r="G713" i="54"/>
  <c r="G714" i="54"/>
  <c r="G715" i="54"/>
  <c r="G716" i="54"/>
  <c r="G717" i="54"/>
  <c r="G718" i="54"/>
  <c r="G719" i="54"/>
  <c r="G720" i="54"/>
  <c r="G721" i="54"/>
  <c r="G722" i="54"/>
  <c r="G723" i="54"/>
  <c r="G724" i="54"/>
  <c r="G725" i="54"/>
  <c r="G726" i="54"/>
  <c r="G727" i="54"/>
  <c r="G728" i="54"/>
  <c r="G729" i="54"/>
  <c r="G730" i="54"/>
  <c r="G731" i="54"/>
  <c r="G732" i="54"/>
  <c r="G733" i="54"/>
  <c r="G734" i="54"/>
  <c r="G735" i="54"/>
  <c r="G736" i="54"/>
  <c r="G737" i="54"/>
  <c r="G738" i="54"/>
  <c r="G739" i="54"/>
  <c r="G740" i="54"/>
  <c r="G741" i="54"/>
  <c r="G742" i="54"/>
  <c r="G743" i="54"/>
  <c r="G744" i="54"/>
  <c r="G745" i="54"/>
  <c r="G746" i="54"/>
  <c r="G747" i="54"/>
  <c r="G748" i="54"/>
  <c r="G749" i="54"/>
  <c r="G750" i="54"/>
  <c r="G751" i="54"/>
  <c r="G752" i="54"/>
  <c r="G753" i="54"/>
  <c r="G754" i="54"/>
  <c r="G755" i="54"/>
  <c r="G756" i="54"/>
  <c r="G757" i="54"/>
  <c r="G758" i="54"/>
  <c r="G759" i="54"/>
  <c r="G760" i="54"/>
  <c r="G761" i="54"/>
  <c r="G762" i="54"/>
  <c r="G763" i="54"/>
  <c r="G764" i="54"/>
  <c r="G765" i="54"/>
  <c r="G766" i="54"/>
  <c r="G767" i="54"/>
  <c r="G768" i="54"/>
  <c r="G769" i="54"/>
  <c r="G770" i="54"/>
  <c r="G771" i="54"/>
  <c r="G772" i="54"/>
  <c r="G773" i="54"/>
  <c r="G774" i="54"/>
  <c r="G775" i="54"/>
  <c r="G776" i="54"/>
  <c r="G777" i="54"/>
  <c r="G778" i="54"/>
  <c r="G779" i="54"/>
  <c r="G780" i="54"/>
  <c r="G781" i="54"/>
  <c r="G782" i="54"/>
  <c r="G783" i="54"/>
  <c r="G784" i="54"/>
  <c r="G785" i="54"/>
  <c r="G786" i="54"/>
  <c r="G787" i="54"/>
  <c r="G788" i="54"/>
  <c r="G789" i="54"/>
  <c r="G790" i="54"/>
  <c r="G791" i="54"/>
  <c r="G792" i="54"/>
  <c r="G793" i="54"/>
  <c r="G794" i="54"/>
  <c r="G795" i="54"/>
  <c r="G796" i="54"/>
  <c r="G797" i="54"/>
  <c r="G798" i="54"/>
  <c r="G799" i="54"/>
  <c r="G800" i="54"/>
  <c r="G801" i="54"/>
  <c r="G802" i="54"/>
  <c r="G803" i="54"/>
  <c r="G804" i="54"/>
  <c r="G805" i="54"/>
  <c r="G806" i="54"/>
  <c r="G807" i="54"/>
  <c r="G808" i="54"/>
  <c r="G809" i="54"/>
  <c r="G810" i="54"/>
  <c r="G811" i="54"/>
  <c r="G812" i="54"/>
  <c r="G813" i="54"/>
  <c r="G814" i="54"/>
  <c r="G815" i="54"/>
  <c r="G816" i="54"/>
  <c r="G817" i="54"/>
  <c r="G818" i="54"/>
  <c r="G819" i="54"/>
  <c r="G820" i="54"/>
  <c r="G821" i="54"/>
  <c r="G822" i="54"/>
  <c r="G823" i="54"/>
  <c r="G824" i="54"/>
  <c r="G825" i="54"/>
  <c r="G826" i="54"/>
  <c r="G827" i="54"/>
  <c r="G828" i="54"/>
  <c r="G829" i="54"/>
  <c r="G830" i="54"/>
  <c r="G831" i="54"/>
  <c r="G832" i="54"/>
  <c r="G833" i="54"/>
  <c r="G834" i="54"/>
  <c r="G835" i="54"/>
  <c r="G836" i="54"/>
  <c r="G837" i="54"/>
  <c r="G838" i="54"/>
  <c r="G839" i="54"/>
  <c r="G840" i="54"/>
  <c r="G841" i="54"/>
  <c r="G842" i="54"/>
  <c r="G843" i="54"/>
  <c r="G844" i="54"/>
  <c r="G845" i="54"/>
  <c r="G846" i="54"/>
  <c r="G847" i="54"/>
  <c r="G848" i="54"/>
  <c r="G849" i="54"/>
  <c r="G850" i="54"/>
  <c r="G851" i="54"/>
  <c r="G852" i="54"/>
  <c r="G853" i="54"/>
  <c r="G854" i="54"/>
  <c r="G855" i="54"/>
  <c r="G856" i="54"/>
  <c r="G857" i="54"/>
  <c r="G858" i="54"/>
  <c r="G859" i="54"/>
  <c r="G860" i="54"/>
  <c r="G861" i="54"/>
  <c r="G862" i="54"/>
  <c r="G863" i="54"/>
  <c r="G864" i="54"/>
  <c r="G865" i="54"/>
  <c r="G866" i="54"/>
  <c r="G867" i="54"/>
  <c r="G868" i="54"/>
  <c r="G869" i="54"/>
  <c r="G870" i="54"/>
  <c r="G871" i="54"/>
  <c r="G872" i="54"/>
  <c r="G873" i="54"/>
  <c r="G874" i="54"/>
  <c r="G875" i="54"/>
  <c r="G876" i="54"/>
  <c r="G877" i="54"/>
  <c r="G878" i="54"/>
  <c r="G879" i="54"/>
  <c r="G880" i="54"/>
  <c r="G881" i="54"/>
  <c r="G882" i="54"/>
  <c r="G883" i="54"/>
  <c r="G884" i="54"/>
  <c r="G885" i="54"/>
  <c r="G886" i="54"/>
  <c r="G887" i="54"/>
  <c r="G888" i="54"/>
  <c r="G889" i="54"/>
  <c r="G890" i="54"/>
  <c r="G891" i="54"/>
  <c r="G892" i="54"/>
  <c r="G893" i="54"/>
  <c r="G894" i="54"/>
  <c r="G895" i="54"/>
  <c r="G896" i="54"/>
  <c r="G897" i="54"/>
  <c r="G898" i="54"/>
  <c r="G899" i="54"/>
  <c r="G900" i="54"/>
  <c r="G901" i="54"/>
  <c r="G902" i="54"/>
  <c r="G903" i="54"/>
  <c r="G904" i="54"/>
  <c r="G905" i="54"/>
  <c r="G906" i="54"/>
  <c r="G907" i="54"/>
  <c r="G908" i="54"/>
  <c r="G909" i="54"/>
  <c r="G910" i="54"/>
  <c r="G911" i="54"/>
  <c r="G912" i="54"/>
  <c r="G913" i="54"/>
  <c r="G914" i="54"/>
  <c r="G915" i="54"/>
  <c r="G916" i="54"/>
  <c r="G917" i="54"/>
  <c r="G918" i="54"/>
  <c r="G919" i="54"/>
  <c r="G920" i="54"/>
  <c r="G921" i="54"/>
  <c r="G922" i="54"/>
  <c r="G923" i="54"/>
  <c r="G924" i="54"/>
  <c r="G925" i="54"/>
  <c r="G926" i="54"/>
  <c r="G927" i="54"/>
  <c r="G928" i="54"/>
  <c r="G929" i="54"/>
  <c r="G930" i="54"/>
  <c r="G931" i="54"/>
  <c r="G932" i="54"/>
  <c r="G933" i="54"/>
  <c r="G934" i="54"/>
  <c r="G935" i="54"/>
  <c r="G936" i="54"/>
  <c r="G937" i="54"/>
  <c r="G938" i="54"/>
  <c r="G939" i="54"/>
  <c r="G940" i="54"/>
  <c r="G941" i="54"/>
  <c r="G942" i="54"/>
  <c r="G943" i="54"/>
  <c r="G944" i="54"/>
  <c r="G945" i="54"/>
  <c r="G946" i="54"/>
  <c r="G947" i="54"/>
  <c r="G948" i="54"/>
  <c r="G949" i="54"/>
  <c r="G950" i="54"/>
  <c r="G951" i="54"/>
  <c r="G952" i="54"/>
  <c r="G953" i="54"/>
  <c r="G954" i="54"/>
  <c r="G955" i="54"/>
  <c r="G956" i="54"/>
  <c r="G957" i="54"/>
  <c r="G958" i="54"/>
  <c r="G959" i="54"/>
  <c r="G960" i="54"/>
  <c r="G961" i="54"/>
  <c r="G962" i="54"/>
  <c r="G963" i="54"/>
  <c r="G964" i="54"/>
  <c r="G965" i="54"/>
  <c r="G966" i="54"/>
  <c r="G967" i="54"/>
  <c r="G968" i="54"/>
  <c r="G969" i="54"/>
  <c r="G970" i="54"/>
  <c r="G971" i="54"/>
  <c r="G972" i="54"/>
  <c r="G973" i="54"/>
  <c r="G974" i="54"/>
  <c r="G975" i="54"/>
  <c r="G976" i="54"/>
  <c r="G977" i="54"/>
  <c r="G978" i="54"/>
  <c r="G979" i="54"/>
  <c r="G980" i="54"/>
  <c r="G981" i="54"/>
  <c r="G982" i="54"/>
  <c r="G983" i="54"/>
  <c r="G984" i="54"/>
  <c r="G985" i="54"/>
  <c r="G986" i="54"/>
  <c r="G987" i="54"/>
  <c r="G988" i="54"/>
  <c r="G989" i="54"/>
  <c r="G990" i="54"/>
  <c r="G991" i="54"/>
  <c r="G992" i="54"/>
  <c r="G993" i="54"/>
  <c r="G994" i="54"/>
  <c r="G995" i="54"/>
  <c r="G996" i="54"/>
  <c r="G997" i="54"/>
  <c r="G998" i="54"/>
  <c r="G999" i="54"/>
  <c r="G1000" i="54"/>
  <c r="G3" i="54"/>
  <c r="D4" i="54"/>
  <c r="D5" i="54"/>
  <c r="D6" i="54"/>
  <c r="D7" i="54"/>
  <c r="D8" i="54"/>
  <c r="D9" i="54"/>
  <c r="D10" i="54"/>
  <c r="D11" i="54"/>
  <c r="D12" i="54"/>
  <c r="D13" i="54"/>
  <c r="D14" i="54"/>
  <c r="D15" i="54"/>
  <c r="D16" i="54"/>
  <c r="D17" i="54"/>
  <c r="D18" i="54"/>
  <c r="D19" i="54"/>
  <c r="D20" i="54"/>
  <c r="D21" i="54"/>
  <c r="D22" i="54"/>
  <c r="D23" i="54"/>
  <c r="D24" i="54"/>
  <c r="D25" i="54"/>
  <c r="D26" i="54"/>
  <c r="D27" i="54"/>
  <c r="D28" i="54"/>
  <c r="D29" i="54"/>
  <c r="D30" i="54"/>
  <c r="D31" i="54"/>
  <c r="D32" i="54"/>
  <c r="D33" i="54"/>
  <c r="D34" i="54"/>
  <c r="D35" i="54"/>
  <c r="D36" i="54"/>
  <c r="D37" i="54"/>
  <c r="D38" i="54"/>
  <c r="D39" i="54"/>
  <c r="D40" i="54"/>
  <c r="D41" i="54"/>
  <c r="D42" i="54"/>
  <c r="D43" i="54"/>
  <c r="D44" i="54"/>
  <c r="D45" i="54"/>
  <c r="D46" i="54"/>
  <c r="D47" i="54"/>
  <c r="D48" i="54"/>
  <c r="D49" i="54"/>
  <c r="D50" i="54"/>
  <c r="D51" i="54"/>
  <c r="D52" i="54"/>
  <c r="D53" i="54"/>
  <c r="D54" i="54"/>
  <c r="D55" i="54"/>
  <c r="D56" i="54"/>
  <c r="D57" i="54"/>
  <c r="D58" i="54"/>
  <c r="D59" i="54"/>
  <c r="D60" i="54"/>
  <c r="D61" i="54"/>
  <c r="D62" i="54"/>
  <c r="D63" i="54"/>
  <c r="D64" i="54"/>
  <c r="D65" i="54"/>
  <c r="D66" i="54"/>
  <c r="D67" i="54"/>
  <c r="D68" i="54"/>
  <c r="D69" i="54"/>
  <c r="D70" i="54"/>
  <c r="D71" i="54"/>
  <c r="D72" i="54"/>
  <c r="D73" i="54"/>
  <c r="D74" i="54"/>
  <c r="D75" i="54"/>
  <c r="D76" i="54"/>
  <c r="D77" i="54"/>
  <c r="D78" i="54"/>
  <c r="D79" i="54"/>
  <c r="D80" i="54"/>
  <c r="D81" i="54"/>
  <c r="D82" i="54"/>
  <c r="D83" i="54"/>
  <c r="D84" i="54"/>
  <c r="D85" i="54"/>
  <c r="D86" i="54"/>
  <c r="D87" i="54"/>
  <c r="D88" i="54"/>
  <c r="D89" i="54"/>
  <c r="D90" i="54"/>
  <c r="D91" i="54"/>
  <c r="D92" i="54"/>
  <c r="D93" i="54"/>
  <c r="D94" i="54"/>
  <c r="D95" i="54"/>
  <c r="D96" i="54"/>
  <c r="D97" i="54"/>
  <c r="D98" i="54"/>
  <c r="D99" i="54"/>
  <c r="D100" i="54"/>
  <c r="D101" i="54"/>
  <c r="D102" i="54"/>
  <c r="D103" i="54"/>
  <c r="D104" i="54"/>
  <c r="D105" i="54"/>
  <c r="D106" i="54"/>
  <c r="D107" i="54"/>
  <c r="D108" i="54"/>
  <c r="D109" i="54"/>
  <c r="D110" i="54"/>
  <c r="D111" i="54"/>
  <c r="D112" i="54"/>
  <c r="D113" i="54"/>
  <c r="D114" i="54"/>
  <c r="D115" i="54"/>
  <c r="D116" i="54"/>
  <c r="D117" i="54"/>
  <c r="D118" i="54"/>
  <c r="D119" i="54"/>
  <c r="D120" i="54"/>
  <c r="D121" i="54"/>
  <c r="D122" i="54"/>
  <c r="D123" i="54"/>
  <c r="D124" i="54"/>
  <c r="D125" i="54"/>
  <c r="D126" i="54"/>
  <c r="D127" i="54"/>
  <c r="D128" i="54"/>
  <c r="D129" i="54"/>
  <c r="D130" i="54"/>
  <c r="D131" i="54"/>
  <c r="D132" i="54"/>
  <c r="D133" i="54"/>
  <c r="D134" i="54"/>
  <c r="D135" i="54"/>
  <c r="D136" i="54"/>
  <c r="D137" i="54"/>
  <c r="D138" i="54"/>
  <c r="D139" i="54"/>
  <c r="D140" i="54"/>
  <c r="D141" i="54"/>
  <c r="D142" i="54"/>
  <c r="D143" i="54"/>
  <c r="D144" i="54"/>
  <c r="D145" i="54"/>
  <c r="D146" i="54"/>
  <c r="D147" i="54"/>
  <c r="D148" i="54"/>
  <c r="D149" i="54"/>
  <c r="D150" i="54"/>
  <c r="D151" i="54"/>
  <c r="D152" i="54"/>
  <c r="D153" i="54"/>
  <c r="D154" i="54"/>
  <c r="D155" i="54"/>
  <c r="D156" i="54"/>
  <c r="D157" i="54"/>
  <c r="D158" i="54"/>
  <c r="D159" i="54"/>
  <c r="D160" i="54"/>
  <c r="D161" i="54"/>
  <c r="D162" i="54"/>
  <c r="D163" i="54"/>
  <c r="D164" i="54"/>
  <c r="D165" i="54"/>
  <c r="D166" i="54"/>
  <c r="D167" i="54"/>
  <c r="D168" i="54"/>
  <c r="D169" i="54"/>
  <c r="D170" i="54"/>
  <c r="D171" i="54"/>
  <c r="D172" i="54"/>
  <c r="D173" i="54"/>
  <c r="D174" i="54"/>
  <c r="D175" i="54"/>
  <c r="D176" i="54"/>
  <c r="D177" i="54"/>
  <c r="D178" i="54"/>
  <c r="D179" i="54"/>
  <c r="D180" i="54"/>
  <c r="D181" i="54"/>
  <c r="D182" i="54"/>
  <c r="D183" i="54"/>
  <c r="D184" i="54"/>
  <c r="D185" i="54"/>
  <c r="D186" i="54"/>
  <c r="D187" i="54"/>
  <c r="D188" i="54"/>
  <c r="D189" i="54"/>
  <c r="D190" i="54"/>
  <c r="D191" i="54"/>
  <c r="D192" i="54"/>
  <c r="D193" i="54"/>
  <c r="D194" i="54"/>
  <c r="D195" i="54"/>
  <c r="D196" i="54"/>
  <c r="D197" i="54"/>
  <c r="D198" i="54"/>
  <c r="D199" i="54"/>
  <c r="D200" i="54"/>
  <c r="D201" i="54"/>
  <c r="D202" i="54"/>
  <c r="D203" i="54"/>
  <c r="D204" i="54"/>
  <c r="D205" i="54"/>
  <c r="D206" i="54"/>
  <c r="D207" i="54"/>
  <c r="D208" i="54"/>
  <c r="D209" i="54"/>
  <c r="D210" i="54"/>
  <c r="D211" i="54"/>
  <c r="D212" i="54"/>
  <c r="D213" i="54"/>
  <c r="D214" i="54"/>
  <c r="D215" i="54"/>
  <c r="D216" i="54"/>
  <c r="D217" i="54"/>
  <c r="D218" i="54"/>
  <c r="D219" i="54"/>
  <c r="D220" i="54"/>
  <c r="D221" i="54"/>
  <c r="D222" i="54"/>
  <c r="D223" i="54"/>
  <c r="D224" i="54"/>
  <c r="D225" i="54"/>
  <c r="D226" i="54"/>
  <c r="D227" i="54"/>
  <c r="D228" i="54"/>
  <c r="D229" i="54"/>
  <c r="D230" i="54"/>
  <c r="D231" i="54"/>
  <c r="D232" i="54"/>
  <c r="D233" i="54"/>
  <c r="D234" i="54"/>
  <c r="D235" i="54"/>
  <c r="D236" i="54"/>
  <c r="D237" i="54"/>
  <c r="D238" i="54"/>
  <c r="D239" i="54"/>
  <c r="D240" i="54"/>
  <c r="D241" i="54"/>
  <c r="D242" i="54"/>
  <c r="D243" i="54"/>
  <c r="D244" i="54"/>
  <c r="D245" i="54"/>
  <c r="D246" i="54"/>
  <c r="D247" i="54"/>
  <c r="D248" i="54"/>
  <c r="D249" i="54"/>
  <c r="D250" i="54"/>
  <c r="D251" i="54"/>
  <c r="D252" i="54"/>
  <c r="D253" i="54"/>
  <c r="D254" i="54"/>
  <c r="D255" i="54"/>
  <c r="D256" i="54"/>
  <c r="D257" i="54"/>
  <c r="D258" i="54"/>
  <c r="D259" i="54"/>
  <c r="D260" i="54"/>
  <c r="D261" i="54"/>
  <c r="D262" i="54"/>
  <c r="D263" i="54"/>
  <c r="D264" i="54"/>
  <c r="D265" i="54"/>
  <c r="D266" i="54"/>
  <c r="D267" i="54"/>
  <c r="D268" i="54"/>
  <c r="D269" i="54"/>
  <c r="D270" i="54"/>
  <c r="D271" i="54"/>
  <c r="D272" i="54"/>
  <c r="D273" i="54"/>
  <c r="D274" i="54"/>
  <c r="D275" i="54"/>
  <c r="D276" i="54"/>
  <c r="D277" i="54"/>
  <c r="D278" i="54"/>
  <c r="D279" i="54"/>
  <c r="D280" i="54"/>
  <c r="D281" i="54"/>
  <c r="D282" i="54"/>
  <c r="D283" i="54"/>
  <c r="D284" i="54"/>
  <c r="D285" i="54"/>
  <c r="D286" i="54"/>
  <c r="D287" i="54"/>
  <c r="D288" i="54"/>
  <c r="D289" i="54"/>
  <c r="D290" i="54"/>
  <c r="D291" i="54"/>
  <c r="D292" i="54"/>
  <c r="D293" i="54"/>
  <c r="D294" i="54"/>
  <c r="D295" i="54"/>
  <c r="D296" i="54"/>
  <c r="D297" i="54"/>
  <c r="D298" i="54"/>
  <c r="D299" i="54"/>
  <c r="D300" i="54"/>
  <c r="D301" i="54"/>
  <c r="D302" i="54"/>
  <c r="D303" i="54"/>
  <c r="D304" i="54"/>
  <c r="D305" i="54"/>
  <c r="D306" i="54"/>
  <c r="D307" i="54"/>
  <c r="D308" i="54"/>
  <c r="D309" i="54"/>
  <c r="D310" i="54"/>
  <c r="D311" i="54"/>
  <c r="D312" i="54"/>
  <c r="D313" i="54"/>
  <c r="D314" i="54"/>
  <c r="D315" i="54"/>
  <c r="D316" i="54"/>
  <c r="D317" i="54"/>
  <c r="D318" i="54"/>
  <c r="D319" i="54"/>
  <c r="D320" i="54"/>
  <c r="D321" i="54"/>
  <c r="D322" i="54"/>
  <c r="D323" i="54"/>
  <c r="D324" i="54"/>
  <c r="D325" i="54"/>
  <c r="D326" i="54"/>
  <c r="D327" i="54"/>
  <c r="D328" i="54"/>
  <c r="D329" i="54"/>
  <c r="D330" i="54"/>
  <c r="D331" i="54"/>
  <c r="D332" i="54"/>
  <c r="D333" i="54"/>
  <c r="D334" i="54"/>
  <c r="D335" i="54"/>
  <c r="D336" i="54"/>
  <c r="D337" i="54"/>
  <c r="D338" i="54"/>
  <c r="D339" i="54"/>
  <c r="D340" i="54"/>
  <c r="D341" i="54"/>
  <c r="D342" i="54"/>
  <c r="D343" i="54"/>
  <c r="D344" i="54"/>
  <c r="D345" i="54"/>
  <c r="D346" i="54"/>
  <c r="D347" i="54"/>
  <c r="D348" i="54"/>
  <c r="D349" i="54"/>
  <c r="D350" i="54"/>
  <c r="D351" i="54"/>
  <c r="D352" i="54"/>
  <c r="D353" i="54"/>
  <c r="D354" i="54"/>
  <c r="D355" i="54"/>
  <c r="D356" i="54"/>
  <c r="D357" i="54"/>
  <c r="D358" i="54"/>
  <c r="D359" i="54"/>
  <c r="D360" i="54"/>
  <c r="D361" i="54"/>
  <c r="D362" i="54"/>
  <c r="D363" i="54"/>
  <c r="D364" i="54"/>
  <c r="D365" i="54"/>
  <c r="D366" i="54"/>
  <c r="D367" i="54"/>
  <c r="D368" i="54"/>
  <c r="D369" i="54"/>
  <c r="D370" i="54"/>
  <c r="D371" i="54"/>
  <c r="D372" i="54"/>
  <c r="D373" i="54"/>
  <c r="D374" i="54"/>
  <c r="D375" i="54"/>
  <c r="D376" i="54"/>
  <c r="D377" i="54"/>
  <c r="D378" i="54"/>
  <c r="D379" i="54"/>
  <c r="D380" i="54"/>
  <c r="D381" i="54"/>
  <c r="D382" i="54"/>
  <c r="D383" i="54"/>
  <c r="D384" i="54"/>
  <c r="D385" i="54"/>
  <c r="D386" i="54"/>
  <c r="D387" i="54"/>
  <c r="D388" i="54"/>
  <c r="D389" i="54"/>
  <c r="D390" i="54"/>
  <c r="D391" i="54"/>
  <c r="D392" i="54"/>
  <c r="D393" i="54"/>
  <c r="D394" i="54"/>
  <c r="D395" i="54"/>
  <c r="D396" i="54"/>
  <c r="D397" i="54"/>
  <c r="D398" i="54"/>
  <c r="D399" i="54"/>
  <c r="D400" i="54"/>
  <c r="D401" i="54"/>
  <c r="D402" i="54"/>
  <c r="D403" i="54"/>
  <c r="D404" i="54"/>
  <c r="D405" i="54"/>
  <c r="D406" i="54"/>
  <c r="D407" i="54"/>
  <c r="D408" i="54"/>
  <c r="D409" i="54"/>
  <c r="D410" i="54"/>
  <c r="D411" i="54"/>
  <c r="D412" i="54"/>
  <c r="D413" i="54"/>
  <c r="D414" i="54"/>
  <c r="D415" i="54"/>
  <c r="D416" i="54"/>
  <c r="D417" i="54"/>
  <c r="D418" i="54"/>
  <c r="D419" i="54"/>
  <c r="D420" i="54"/>
  <c r="D421" i="54"/>
  <c r="D422" i="54"/>
  <c r="D423" i="54"/>
  <c r="D424" i="54"/>
  <c r="D425" i="54"/>
  <c r="D426" i="54"/>
  <c r="D427" i="54"/>
  <c r="D428" i="54"/>
  <c r="D429" i="54"/>
  <c r="D430" i="54"/>
  <c r="D431" i="54"/>
  <c r="D432" i="54"/>
  <c r="D433" i="54"/>
  <c r="D434" i="54"/>
  <c r="D435" i="54"/>
  <c r="D436" i="54"/>
  <c r="D437" i="54"/>
  <c r="D438" i="54"/>
  <c r="D439" i="54"/>
  <c r="D440" i="54"/>
  <c r="D441" i="54"/>
  <c r="D442" i="54"/>
  <c r="D443" i="54"/>
  <c r="D444" i="54"/>
  <c r="D445" i="54"/>
  <c r="D446" i="54"/>
  <c r="D447" i="54"/>
  <c r="D448" i="54"/>
  <c r="D449" i="54"/>
  <c r="D450" i="54"/>
  <c r="D451" i="54"/>
  <c r="D452" i="54"/>
  <c r="D453" i="54"/>
  <c r="D454" i="54"/>
  <c r="D455" i="54"/>
  <c r="D456" i="54"/>
  <c r="D457" i="54"/>
  <c r="D458" i="54"/>
  <c r="D459" i="54"/>
  <c r="D460" i="54"/>
  <c r="D461" i="54"/>
  <c r="D462" i="54"/>
  <c r="D463" i="54"/>
  <c r="D464" i="54"/>
  <c r="D465" i="54"/>
  <c r="D466" i="54"/>
  <c r="D467" i="54"/>
  <c r="D468" i="54"/>
  <c r="D469" i="54"/>
  <c r="D470" i="54"/>
  <c r="D471" i="54"/>
  <c r="D472" i="54"/>
  <c r="D473" i="54"/>
  <c r="D474" i="54"/>
  <c r="D475" i="54"/>
  <c r="D476" i="54"/>
  <c r="D477" i="54"/>
  <c r="D478" i="54"/>
  <c r="D479" i="54"/>
  <c r="D480" i="54"/>
  <c r="D481" i="54"/>
  <c r="D482" i="54"/>
  <c r="D483" i="54"/>
  <c r="D484" i="54"/>
  <c r="D485" i="54"/>
  <c r="D486" i="54"/>
  <c r="D487" i="54"/>
  <c r="D488" i="54"/>
  <c r="D489" i="54"/>
  <c r="D490" i="54"/>
  <c r="D491" i="54"/>
  <c r="D492" i="54"/>
  <c r="D493" i="54"/>
  <c r="D494" i="54"/>
  <c r="D495" i="54"/>
  <c r="D496" i="54"/>
  <c r="D497" i="54"/>
  <c r="D498" i="54"/>
  <c r="D499" i="54"/>
  <c r="D500" i="54"/>
  <c r="D501" i="54"/>
  <c r="D502" i="54"/>
  <c r="D503" i="54"/>
  <c r="D504" i="54"/>
  <c r="D505" i="54"/>
  <c r="D506" i="54"/>
  <c r="D507" i="54"/>
  <c r="D508" i="54"/>
  <c r="D509" i="54"/>
  <c r="D510" i="54"/>
  <c r="D511" i="54"/>
  <c r="D512" i="54"/>
  <c r="D513" i="54"/>
  <c r="D514" i="54"/>
  <c r="D515" i="54"/>
  <c r="D516" i="54"/>
  <c r="D517" i="54"/>
  <c r="D518" i="54"/>
  <c r="D519" i="54"/>
  <c r="D520" i="54"/>
  <c r="D521" i="54"/>
  <c r="D522" i="54"/>
  <c r="D523" i="54"/>
  <c r="D524" i="54"/>
  <c r="D525" i="54"/>
  <c r="D526" i="54"/>
  <c r="D527" i="54"/>
  <c r="D528" i="54"/>
  <c r="D529" i="54"/>
  <c r="D530" i="54"/>
  <c r="D531" i="54"/>
  <c r="D532" i="54"/>
  <c r="D533" i="54"/>
  <c r="D534" i="54"/>
  <c r="D535" i="54"/>
  <c r="D536" i="54"/>
  <c r="D537" i="54"/>
  <c r="D538" i="54"/>
  <c r="D539" i="54"/>
  <c r="D540" i="54"/>
  <c r="D541" i="54"/>
  <c r="D542" i="54"/>
  <c r="D543" i="54"/>
  <c r="D544" i="54"/>
  <c r="D545" i="54"/>
  <c r="D546" i="54"/>
  <c r="D547" i="54"/>
  <c r="D548" i="54"/>
  <c r="D549" i="54"/>
  <c r="D550" i="54"/>
  <c r="D551" i="54"/>
  <c r="D552" i="54"/>
  <c r="D553" i="54"/>
  <c r="D554" i="54"/>
  <c r="D555" i="54"/>
  <c r="D556" i="54"/>
  <c r="D557" i="54"/>
  <c r="D558" i="54"/>
  <c r="D559" i="54"/>
  <c r="D560" i="54"/>
  <c r="D561" i="54"/>
  <c r="D562" i="54"/>
  <c r="D563" i="54"/>
  <c r="D564" i="54"/>
  <c r="D565" i="54"/>
  <c r="D566" i="54"/>
  <c r="D567" i="54"/>
  <c r="D568" i="54"/>
  <c r="D569" i="54"/>
  <c r="D570" i="54"/>
  <c r="D571" i="54"/>
  <c r="D572" i="54"/>
  <c r="D573" i="54"/>
  <c r="D574" i="54"/>
  <c r="D575" i="54"/>
  <c r="D576" i="54"/>
  <c r="D577" i="54"/>
  <c r="D578" i="54"/>
  <c r="D579" i="54"/>
  <c r="D580" i="54"/>
  <c r="D581" i="54"/>
  <c r="D582" i="54"/>
  <c r="D583" i="54"/>
  <c r="D584" i="54"/>
  <c r="D585" i="54"/>
  <c r="D586" i="54"/>
  <c r="D587" i="54"/>
  <c r="D588" i="54"/>
  <c r="D589" i="54"/>
  <c r="D590" i="54"/>
  <c r="D591" i="54"/>
  <c r="D592" i="54"/>
  <c r="D593" i="54"/>
  <c r="D594" i="54"/>
  <c r="D595" i="54"/>
  <c r="D596" i="54"/>
  <c r="D597" i="54"/>
  <c r="D598" i="54"/>
  <c r="D599" i="54"/>
  <c r="D600" i="54"/>
  <c r="D601" i="54"/>
  <c r="D602" i="54"/>
  <c r="D603" i="54"/>
  <c r="D604" i="54"/>
  <c r="D605" i="54"/>
  <c r="D606" i="54"/>
  <c r="D607" i="54"/>
  <c r="D608" i="54"/>
  <c r="D609" i="54"/>
  <c r="D610" i="54"/>
  <c r="D611" i="54"/>
  <c r="D612" i="54"/>
  <c r="D613" i="54"/>
  <c r="D614" i="54"/>
  <c r="D615" i="54"/>
  <c r="D616" i="54"/>
  <c r="D617" i="54"/>
  <c r="D618" i="54"/>
  <c r="D619" i="54"/>
  <c r="D620" i="54"/>
  <c r="D621" i="54"/>
  <c r="D622" i="54"/>
  <c r="D623" i="54"/>
  <c r="D624" i="54"/>
  <c r="D625" i="54"/>
  <c r="D626" i="54"/>
  <c r="D627" i="54"/>
  <c r="D628" i="54"/>
  <c r="D629" i="54"/>
  <c r="D630" i="54"/>
  <c r="D631" i="54"/>
  <c r="D632" i="54"/>
  <c r="D633" i="54"/>
  <c r="D634" i="54"/>
  <c r="D635" i="54"/>
  <c r="D636" i="54"/>
  <c r="D637" i="54"/>
  <c r="D638" i="54"/>
  <c r="D639" i="54"/>
  <c r="D640" i="54"/>
  <c r="D641" i="54"/>
  <c r="D642" i="54"/>
  <c r="D643" i="54"/>
  <c r="D644" i="54"/>
  <c r="D645" i="54"/>
  <c r="D646" i="54"/>
  <c r="D647" i="54"/>
  <c r="D648" i="54"/>
  <c r="D649" i="54"/>
  <c r="D650" i="54"/>
  <c r="D651" i="54"/>
  <c r="D652" i="54"/>
  <c r="D653" i="54"/>
  <c r="D654" i="54"/>
  <c r="D655" i="54"/>
  <c r="D656" i="54"/>
  <c r="D657" i="54"/>
  <c r="D658" i="54"/>
  <c r="D659" i="54"/>
  <c r="D660" i="54"/>
  <c r="D661" i="54"/>
  <c r="D662" i="54"/>
  <c r="D663" i="54"/>
  <c r="D664" i="54"/>
  <c r="D665" i="54"/>
  <c r="D666" i="54"/>
  <c r="D667" i="54"/>
  <c r="D668" i="54"/>
  <c r="D669" i="54"/>
  <c r="D670" i="54"/>
  <c r="D671" i="54"/>
  <c r="D672" i="54"/>
  <c r="D673" i="54"/>
  <c r="D674" i="54"/>
  <c r="D675" i="54"/>
  <c r="D676" i="54"/>
  <c r="D677" i="54"/>
  <c r="D678" i="54"/>
  <c r="D679" i="54"/>
  <c r="D680" i="54"/>
  <c r="D681" i="54"/>
  <c r="D682" i="54"/>
  <c r="D683" i="54"/>
  <c r="D684" i="54"/>
  <c r="D685" i="54"/>
  <c r="D686" i="54"/>
  <c r="D687" i="54"/>
  <c r="D688" i="54"/>
  <c r="D689" i="54"/>
  <c r="D690" i="54"/>
  <c r="D691" i="54"/>
  <c r="D692" i="54"/>
  <c r="D693" i="54"/>
  <c r="D694" i="54"/>
  <c r="D695" i="54"/>
  <c r="D696" i="54"/>
  <c r="D697" i="54"/>
  <c r="D698" i="54"/>
  <c r="D699" i="54"/>
  <c r="D700" i="54"/>
  <c r="D701" i="54"/>
  <c r="D702" i="54"/>
  <c r="D703" i="54"/>
  <c r="D704" i="54"/>
  <c r="D705" i="54"/>
  <c r="D706" i="54"/>
  <c r="D707" i="54"/>
  <c r="D708" i="54"/>
  <c r="D709" i="54"/>
  <c r="D710" i="54"/>
  <c r="D711" i="54"/>
  <c r="D712" i="54"/>
  <c r="D713" i="54"/>
  <c r="D714" i="54"/>
  <c r="D715" i="54"/>
  <c r="D716" i="54"/>
  <c r="D717" i="54"/>
  <c r="D718" i="54"/>
  <c r="D719" i="54"/>
  <c r="D720" i="54"/>
  <c r="D721" i="54"/>
  <c r="D722" i="54"/>
  <c r="D723" i="54"/>
  <c r="D724" i="54"/>
  <c r="D725" i="54"/>
  <c r="D726" i="54"/>
  <c r="D727" i="54"/>
  <c r="D728" i="54"/>
  <c r="D729" i="54"/>
  <c r="D730" i="54"/>
  <c r="D731" i="54"/>
  <c r="D732" i="54"/>
  <c r="D733" i="54"/>
  <c r="D734" i="54"/>
  <c r="D735" i="54"/>
  <c r="D736" i="54"/>
  <c r="D737" i="54"/>
  <c r="D738" i="54"/>
  <c r="D739" i="54"/>
  <c r="D740" i="54"/>
  <c r="D741" i="54"/>
  <c r="D742" i="54"/>
  <c r="D743" i="54"/>
  <c r="D744" i="54"/>
  <c r="D745" i="54"/>
  <c r="D746" i="54"/>
  <c r="D747" i="54"/>
  <c r="D748" i="54"/>
  <c r="D749" i="54"/>
  <c r="D750" i="54"/>
  <c r="D751" i="54"/>
  <c r="D752" i="54"/>
  <c r="D753" i="54"/>
  <c r="D754" i="54"/>
  <c r="D755" i="54"/>
  <c r="D756" i="54"/>
  <c r="D757" i="54"/>
  <c r="D758" i="54"/>
  <c r="D759" i="54"/>
  <c r="D760" i="54"/>
  <c r="D761" i="54"/>
  <c r="D762" i="54"/>
  <c r="D763" i="54"/>
  <c r="D764" i="54"/>
  <c r="D765" i="54"/>
  <c r="D766" i="54"/>
  <c r="D767" i="54"/>
  <c r="D768" i="54"/>
  <c r="D769" i="54"/>
  <c r="D770" i="54"/>
  <c r="D771" i="54"/>
  <c r="D772" i="54"/>
  <c r="D773" i="54"/>
  <c r="D774" i="54"/>
  <c r="D775" i="54"/>
  <c r="D776" i="54"/>
  <c r="D777" i="54"/>
  <c r="D778" i="54"/>
  <c r="D779" i="54"/>
  <c r="D780" i="54"/>
  <c r="D781" i="54"/>
  <c r="D782" i="54"/>
  <c r="D783" i="54"/>
  <c r="D784" i="54"/>
  <c r="D785" i="54"/>
  <c r="D786" i="54"/>
  <c r="D787" i="54"/>
  <c r="D788" i="54"/>
  <c r="D789" i="54"/>
  <c r="D790" i="54"/>
  <c r="D791" i="54"/>
  <c r="D792" i="54"/>
  <c r="D793" i="54"/>
  <c r="D794" i="54"/>
  <c r="D795" i="54"/>
  <c r="D796" i="54"/>
  <c r="D797" i="54"/>
  <c r="D798" i="54"/>
  <c r="D799" i="54"/>
  <c r="D800" i="54"/>
  <c r="D801" i="54"/>
  <c r="D802" i="54"/>
  <c r="D803" i="54"/>
  <c r="D804" i="54"/>
  <c r="D805" i="54"/>
  <c r="D806" i="54"/>
  <c r="D807" i="54"/>
  <c r="D808" i="54"/>
  <c r="D809" i="54"/>
  <c r="D810" i="54"/>
  <c r="D811" i="54"/>
  <c r="D812" i="54"/>
  <c r="D813" i="54"/>
  <c r="D814" i="54"/>
  <c r="D815" i="54"/>
  <c r="D816" i="54"/>
  <c r="D817" i="54"/>
  <c r="D818" i="54"/>
  <c r="D819" i="54"/>
  <c r="D820" i="54"/>
  <c r="D821" i="54"/>
  <c r="D822" i="54"/>
  <c r="D823" i="54"/>
  <c r="D824" i="54"/>
  <c r="D825" i="54"/>
  <c r="D826" i="54"/>
  <c r="D827" i="54"/>
  <c r="D828" i="54"/>
  <c r="D829" i="54"/>
  <c r="D830" i="54"/>
  <c r="D831" i="54"/>
  <c r="D832" i="54"/>
  <c r="D833" i="54"/>
  <c r="D834" i="54"/>
  <c r="D835" i="54"/>
  <c r="D836" i="54"/>
  <c r="D837" i="54"/>
  <c r="D838" i="54"/>
  <c r="D839" i="54"/>
  <c r="D840" i="54"/>
  <c r="D841" i="54"/>
  <c r="D842" i="54"/>
  <c r="D843" i="54"/>
  <c r="D844" i="54"/>
  <c r="D845" i="54"/>
  <c r="D846" i="54"/>
  <c r="D847" i="54"/>
  <c r="D848" i="54"/>
  <c r="D849" i="54"/>
  <c r="D850" i="54"/>
  <c r="D851" i="54"/>
  <c r="D852" i="54"/>
  <c r="D853" i="54"/>
  <c r="D854" i="54"/>
  <c r="D855" i="54"/>
  <c r="D856" i="54"/>
  <c r="D857" i="54"/>
  <c r="D858" i="54"/>
  <c r="D859" i="54"/>
  <c r="D860" i="54"/>
  <c r="D861" i="54"/>
  <c r="D862" i="54"/>
  <c r="D863" i="54"/>
  <c r="D864" i="54"/>
  <c r="D865" i="54"/>
  <c r="D866" i="54"/>
  <c r="D867" i="54"/>
  <c r="D868" i="54"/>
  <c r="D869" i="54"/>
  <c r="D870" i="54"/>
  <c r="D871" i="54"/>
  <c r="D872" i="54"/>
  <c r="D873" i="54"/>
  <c r="D874" i="54"/>
  <c r="D875" i="54"/>
  <c r="D876" i="54"/>
  <c r="D877" i="54"/>
  <c r="D878" i="54"/>
  <c r="D879" i="54"/>
  <c r="D880" i="54"/>
  <c r="D881" i="54"/>
  <c r="D882" i="54"/>
  <c r="D883" i="54"/>
  <c r="D884" i="54"/>
  <c r="D885" i="54"/>
  <c r="D886" i="54"/>
  <c r="D887" i="54"/>
  <c r="D888" i="54"/>
  <c r="D889" i="54"/>
  <c r="D890" i="54"/>
  <c r="D891" i="54"/>
  <c r="D892" i="54"/>
  <c r="D893" i="54"/>
  <c r="D894" i="54"/>
  <c r="D895" i="54"/>
  <c r="D896" i="54"/>
  <c r="D897" i="54"/>
  <c r="D898" i="54"/>
  <c r="D899" i="54"/>
  <c r="D900" i="54"/>
  <c r="D901" i="54"/>
  <c r="D902" i="54"/>
  <c r="D903" i="54"/>
  <c r="D904" i="54"/>
  <c r="D905" i="54"/>
  <c r="D906" i="54"/>
  <c r="D907" i="54"/>
  <c r="D908" i="54"/>
  <c r="D909" i="54"/>
  <c r="D910" i="54"/>
  <c r="D911" i="54"/>
  <c r="D912" i="54"/>
  <c r="D913" i="54"/>
  <c r="D914" i="54"/>
  <c r="D915" i="54"/>
  <c r="D916" i="54"/>
  <c r="D917" i="54"/>
  <c r="D918" i="54"/>
  <c r="D919" i="54"/>
  <c r="D920" i="54"/>
  <c r="D921" i="54"/>
  <c r="D922" i="54"/>
  <c r="D923" i="54"/>
  <c r="D924" i="54"/>
  <c r="D925" i="54"/>
  <c r="D926" i="54"/>
  <c r="D927" i="54"/>
  <c r="D928" i="54"/>
  <c r="D929" i="54"/>
  <c r="D930" i="54"/>
  <c r="D931" i="54"/>
  <c r="D932" i="54"/>
  <c r="D933" i="54"/>
  <c r="D934" i="54"/>
  <c r="D935" i="54"/>
  <c r="D936" i="54"/>
  <c r="D937" i="54"/>
  <c r="D938" i="54"/>
  <c r="D939" i="54"/>
  <c r="D940" i="54"/>
  <c r="D941" i="54"/>
  <c r="D942" i="54"/>
  <c r="D943" i="54"/>
  <c r="D944" i="54"/>
  <c r="D945" i="54"/>
  <c r="D946" i="54"/>
  <c r="D947" i="54"/>
  <c r="D948" i="54"/>
  <c r="D949" i="54"/>
  <c r="D950" i="54"/>
  <c r="D951" i="54"/>
  <c r="D952" i="54"/>
  <c r="D953" i="54"/>
  <c r="D954" i="54"/>
  <c r="D955" i="54"/>
  <c r="D956" i="54"/>
  <c r="D957" i="54"/>
  <c r="D958" i="54"/>
  <c r="D959" i="54"/>
  <c r="D960" i="54"/>
  <c r="D961" i="54"/>
  <c r="D962" i="54"/>
  <c r="D963" i="54"/>
  <c r="D964" i="54"/>
  <c r="D965" i="54"/>
  <c r="D966" i="54"/>
  <c r="D967" i="54"/>
  <c r="D968" i="54"/>
  <c r="D969" i="54"/>
  <c r="D970" i="54"/>
  <c r="D971" i="54"/>
  <c r="D972" i="54"/>
  <c r="D973" i="54"/>
  <c r="D974" i="54"/>
  <c r="D975" i="54"/>
  <c r="D976" i="54"/>
  <c r="D977" i="54"/>
  <c r="D978" i="54"/>
  <c r="D979" i="54"/>
  <c r="D980" i="54"/>
  <c r="D981" i="54"/>
  <c r="D982" i="54"/>
  <c r="D983" i="54"/>
  <c r="D984" i="54"/>
  <c r="D985" i="54"/>
  <c r="D986" i="54"/>
  <c r="D987" i="54"/>
  <c r="D988" i="54"/>
  <c r="D989" i="54"/>
  <c r="D990" i="54"/>
  <c r="D991" i="54"/>
  <c r="D992" i="54"/>
  <c r="D993" i="54"/>
  <c r="D994" i="54"/>
  <c r="D995" i="54"/>
  <c r="D996" i="54"/>
  <c r="D997" i="54"/>
  <c r="D998" i="54"/>
  <c r="D999" i="54"/>
  <c r="D1000" i="54"/>
  <c r="D3" i="54"/>
  <c r="G533" i="60" l="1"/>
  <c r="S533" i="60"/>
  <c r="Y533" i="60"/>
  <c r="O533" i="60"/>
  <c r="AA533" i="60"/>
  <c r="H533" i="60"/>
  <c r="N533" i="60"/>
  <c r="I533" i="60"/>
  <c r="U533" i="60"/>
  <c r="AG533" i="60"/>
  <c r="J533" i="60"/>
  <c r="P533" i="60"/>
  <c r="V533" i="60"/>
  <c r="AB533" i="60"/>
  <c r="AH533" i="60"/>
  <c r="K533" i="60"/>
  <c r="Q533" i="60"/>
  <c r="W533" i="60"/>
  <c r="AC533" i="60"/>
  <c r="AI533" i="60"/>
  <c r="L533" i="60"/>
  <c r="R533" i="60"/>
  <c r="X533" i="60"/>
  <c r="AD533" i="60"/>
  <c r="AJ533" i="60"/>
  <c r="M533" i="60"/>
  <c r="AE533" i="60"/>
  <c r="AL533" i="60"/>
  <c r="T533" i="60"/>
  <c r="Z533" i="60"/>
  <c r="AF533" i="60"/>
  <c r="G530" i="60"/>
  <c r="M530" i="60"/>
  <c r="S530" i="60"/>
  <c r="Y530" i="60"/>
  <c r="AE530" i="60"/>
  <c r="AL530" i="60"/>
  <c r="AB530" i="60"/>
  <c r="AI530" i="60"/>
  <c r="X530" i="60"/>
  <c r="H530" i="60"/>
  <c r="N530" i="60"/>
  <c r="T530" i="60"/>
  <c r="Z530" i="60"/>
  <c r="AF530" i="60"/>
  <c r="AH530" i="60"/>
  <c r="Q530" i="60"/>
  <c r="R530" i="60"/>
  <c r="I530" i="60"/>
  <c r="O530" i="60"/>
  <c r="U530" i="60"/>
  <c r="AA530" i="60"/>
  <c r="AG530" i="60"/>
  <c r="V530" i="60"/>
  <c r="K530" i="60"/>
  <c r="AD530" i="60"/>
  <c r="J530" i="60"/>
  <c r="P530" i="60"/>
  <c r="AC530" i="60"/>
  <c r="L530" i="60"/>
  <c r="AJ530" i="60"/>
  <c r="W530" i="60"/>
  <c r="H529" i="60"/>
  <c r="N529" i="60"/>
  <c r="T529" i="60"/>
  <c r="Z529" i="60"/>
  <c r="AF529" i="60"/>
  <c r="I529" i="60"/>
  <c r="U529" i="60"/>
  <c r="AG529" i="60"/>
  <c r="P529" i="60"/>
  <c r="AB529" i="60"/>
  <c r="AI529" i="60"/>
  <c r="X529" i="60"/>
  <c r="S529" i="60"/>
  <c r="O529" i="60"/>
  <c r="AA529" i="60"/>
  <c r="J529" i="60"/>
  <c r="V529" i="60"/>
  <c r="AH529" i="60"/>
  <c r="R529" i="60"/>
  <c r="M529" i="60"/>
  <c r="AL529" i="60"/>
  <c r="AJ529" i="60"/>
  <c r="G529" i="60"/>
  <c r="AE529" i="60"/>
  <c r="K529" i="60"/>
  <c r="Q529" i="60"/>
  <c r="W529" i="60"/>
  <c r="AC529" i="60"/>
  <c r="L529" i="60"/>
  <c r="AD529" i="60"/>
  <c r="Y529" i="60"/>
  <c r="I528" i="60"/>
  <c r="O528" i="60"/>
  <c r="U528" i="60"/>
  <c r="AA528" i="60"/>
  <c r="AG528" i="60"/>
  <c r="S528" i="60"/>
  <c r="H528" i="60"/>
  <c r="AF528" i="60"/>
  <c r="J528" i="60"/>
  <c r="P528" i="60"/>
  <c r="V528" i="60"/>
  <c r="AB528" i="60"/>
  <c r="AH528" i="60"/>
  <c r="G528" i="60"/>
  <c r="AE528" i="60"/>
  <c r="N528" i="60"/>
  <c r="K528" i="60"/>
  <c r="Q528" i="60"/>
  <c r="W528" i="60"/>
  <c r="AC528" i="60"/>
  <c r="AI528" i="60"/>
  <c r="Y528" i="60"/>
  <c r="Z528" i="60"/>
  <c r="L528" i="60"/>
  <c r="R528" i="60"/>
  <c r="X528" i="60"/>
  <c r="AD528" i="60"/>
  <c r="AJ528" i="60"/>
  <c r="M528" i="60"/>
  <c r="AL528" i="60"/>
  <c r="T528" i="60"/>
  <c r="G532" i="60"/>
  <c r="M532" i="60"/>
  <c r="S532" i="60"/>
  <c r="Y532" i="60"/>
  <c r="AE532" i="60"/>
  <c r="AL532" i="60"/>
  <c r="AD532" i="60"/>
  <c r="H532" i="60"/>
  <c r="N532" i="60"/>
  <c r="T532" i="60"/>
  <c r="Z532" i="60"/>
  <c r="AF532" i="60"/>
  <c r="L532" i="60"/>
  <c r="I532" i="60"/>
  <c r="O532" i="60"/>
  <c r="U532" i="60"/>
  <c r="AA532" i="60"/>
  <c r="AG532" i="60"/>
  <c r="R532" i="60"/>
  <c r="J532" i="60"/>
  <c r="P532" i="60"/>
  <c r="V532" i="60"/>
  <c r="AB532" i="60"/>
  <c r="AH532" i="60"/>
  <c r="X532" i="60"/>
  <c r="K532" i="60"/>
  <c r="Q532" i="60"/>
  <c r="W532" i="60"/>
  <c r="AC532" i="60"/>
  <c r="AI532" i="60"/>
  <c r="AJ532" i="60"/>
  <c r="J531" i="60"/>
  <c r="P531" i="60"/>
  <c r="V531" i="60"/>
  <c r="AB531" i="60"/>
  <c r="AH531" i="60"/>
  <c r="W531" i="60"/>
  <c r="L531" i="60"/>
  <c r="R531" i="60"/>
  <c r="X531" i="60"/>
  <c r="AD531" i="60"/>
  <c r="AJ531" i="60"/>
  <c r="AC531" i="60"/>
  <c r="G531" i="60"/>
  <c r="M531" i="60"/>
  <c r="S531" i="60"/>
  <c r="Y531" i="60"/>
  <c r="AE531" i="60"/>
  <c r="AL531" i="60"/>
  <c r="AI531" i="60"/>
  <c r="H531" i="60"/>
  <c r="N531" i="60"/>
  <c r="T531" i="60"/>
  <c r="Z531" i="60"/>
  <c r="AF531" i="60"/>
  <c r="K531" i="60"/>
  <c r="I531" i="60"/>
  <c r="O531" i="60"/>
  <c r="U531" i="60"/>
  <c r="AA531" i="60"/>
  <c r="AG531" i="60"/>
  <c r="Q531" i="60"/>
  <c r="AL218" i="60"/>
  <c r="G227" i="60"/>
  <c r="G218" i="60"/>
  <c r="AL227" i="60"/>
  <c r="AF223" i="60"/>
  <c r="AJ225" i="60"/>
  <c r="AL224" i="60"/>
  <c r="AI227" i="60"/>
  <c r="AA217" i="60"/>
  <c r="AG222" i="60"/>
  <c r="G216" i="60"/>
  <c r="M216" i="60"/>
  <c r="S216" i="60"/>
  <c r="Y216" i="60"/>
  <c r="AE216" i="60"/>
  <c r="AL216" i="60"/>
  <c r="G225" i="60"/>
  <c r="M225" i="60"/>
  <c r="S225" i="60"/>
  <c r="Y225" i="60"/>
  <c r="AE225" i="60"/>
  <c r="AL225" i="60"/>
  <c r="H216" i="60"/>
  <c r="N216" i="60"/>
  <c r="T216" i="60"/>
  <c r="Z216" i="60"/>
  <c r="AF216" i="60"/>
  <c r="H225" i="60"/>
  <c r="N225" i="60"/>
  <c r="T225" i="60"/>
  <c r="Z225" i="60"/>
  <c r="AF225" i="60"/>
  <c r="I216" i="60"/>
  <c r="O216" i="60"/>
  <c r="U216" i="60"/>
  <c r="AA216" i="60"/>
  <c r="AG216" i="60"/>
  <c r="I225" i="60"/>
  <c r="O225" i="60"/>
  <c r="U225" i="60"/>
  <c r="AA225" i="60"/>
  <c r="AG225" i="60"/>
  <c r="J216" i="60"/>
  <c r="P216" i="60"/>
  <c r="V216" i="60"/>
  <c r="AB216" i="60"/>
  <c r="AH216" i="60"/>
  <c r="J225" i="60"/>
  <c r="P225" i="60"/>
  <c r="V225" i="60"/>
  <c r="AB225" i="60"/>
  <c r="AH225" i="60"/>
  <c r="K216" i="60"/>
  <c r="Q216" i="60"/>
  <c r="W216" i="60"/>
  <c r="AC216" i="60"/>
  <c r="AI216" i="60"/>
  <c r="K225" i="60"/>
  <c r="Q225" i="60"/>
  <c r="W225" i="60"/>
  <c r="AC225" i="60"/>
  <c r="AI225" i="60"/>
  <c r="L216" i="60"/>
  <c r="R216" i="60"/>
  <c r="X216" i="60"/>
  <c r="AD216" i="60"/>
  <c r="AJ216" i="60"/>
  <c r="L225" i="60"/>
  <c r="R225" i="60"/>
  <c r="X225" i="60"/>
  <c r="AD225" i="60"/>
  <c r="I215" i="60"/>
  <c r="O215" i="60"/>
  <c r="U215" i="60"/>
  <c r="AA215" i="60"/>
  <c r="AG215" i="60"/>
  <c r="H224" i="60"/>
  <c r="N224" i="60"/>
  <c r="T224" i="60"/>
  <c r="Z224" i="60"/>
  <c r="AF224" i="60"/>
  <c r="J215" i="60"/>
  <c r="P215" i="60"/>
  <c r="V215" i="60"/>
  <c r="AB215" i="60"/>
  <c r="AH215" i="60"/>
  <c r="I224" i="60"/>
  <c r="O224" i="60"/>
  <c r="U224" i="60"/>
  <c r="AA224" i="60"/>
  <c r="AG224" i="60"/>
  <c r="K215" i="60"/>
  <c r="Q215" i="60"/>
  <c r="W215" i="60"/>
  <c r="AC215" i="60"/>
  <c r="AI215" i="60"/>
  <c r="J224" i="60"/>
  <c r="P224" i="60"/>
  <c r="V224" i="60"/>
  <c r="AB224" i="60"/>
  <c r="AH224" i="60"/>
  <c r="L215" i="60"/>
  <c r="R215" i="60"/>
  <c r="X215" i="60"/>
  <c r="AD215" i="60"/>
  <c r="AJ215" i="60"/>
  <c r="K224" i="60"/>
  <c r="Q224" i="60"/>
  <c r="W224" i="60"/>
  <c r="AC224" i="60"/>
  <c r="AI224" i="60"/>
  <c r="G215" i="60"/>
  <c r="M215" i="60"/>
  <c r="S215" i="60"/>
  <c r="Y215" i="60"/>
  <c r="AE215" i="60"/>
  <c r="AL215" i="60"/>
  <c r="L224" i="60"/>
  <c r="R224" i="60"/>
  <c r="X224" i="60"/>
  <c r="AD224" i="60"/>
  <c r="AJ224" i="60"/>
  <c r="H215" i="60"/>
  <c r="N215" i="60"/>
  <c r="T215" i="60"/>
  <c r="Z215" i="60"/>
  <c r="AF215" i="60"/>
  <c r="G224" i="60"/>
  <c r="M224" i="60"/>
  <c r="S224" i="60"/>
  <c r="Y224" i="60"/>
  <c r="AE224" i="60"/>
  <c r="K214" i="60"/>
  <c r="Q214" i="60"/>
  <c r="W214" i="60"/>
  <c r="AC214" i="60"/>
  <c r="AI214" i="60"/>
  <c r="I223" i="60"/>
  <c r="O223" i="60"/>
  <c r="U223" i="60"/>
  <c r="AA223" i="60"/>
  <c r="AG223" i="60"/>
  <c r="L214" i="60"/>
  <c r="R214" i="60"/>
  <c r="X214" i="60"/>
  <c r="AD214" i="60"/>
  <c r="AJ214" i="60"/>
  <c r="J223" i="60"/>
  <c r="P223" i="60"/>
  <c r="V223" i="60"/>
  <c r="AB223" i="60"/>
  <c r="AH223" i="60"/>
  <c r="G214" i="60"/>
  <c r="M214" i="60"/>
  <c r="S214" i="60"/>
  <c r="Y214" i="60"/>
  <c r="AE214" i="60"/>
  <c r="AL214" i="60"/>
  <c r="K223" i="60"/>
  <c r="Q223" i="60"/>
  <c r="W223" i="60"/>
  <c r="AC223" i="60"/>
  <c r="AI223" i="60"/>
  <c r="H214" i="60"/>
  <c r="N214" i="60"/>
  <c r="T214" i="60"/>
  <c r="Z214" i="60"/>
  <c r="AF214" i="60"/>
  <c r="L223" i="60"/>
  <c r="R223" i="60"/>
  <c r="X223" i="60"/>
  <c r="AD223" i="60"/>
  <c r="AJ223" i="60"/>
  <c r="I214" i="60"/>
  <c r="O214" i="60"/>
  <c r="U214" i="60"/>
  <c r="AA214" i="60"/>
  <c r="AG214" i="60"/>
  <c r="G223" i="60"/>
  <c r="M223" i="60"/>
  <c r="S223" i="60"/>
  <c r="Y223" i="60"/>
  <c r="AE223" i="60"/>
  <c r="AL223" i="60"/>
  <c r="J214" i="60"/>
  <c r="P214" i="60"/>
  <c r="V214" i="60"/>
  <c r="AB214" i="60"/>
  <c r="AH214" i="60"/>
  <c r="H223" i="60"/>
  <c r="N223" i="60"/>
  <c r="T223" i="60"/>
  <c r="Z223" i="60"/>
  <c r="G213" i="60"/>
  <c r="M213" i="60"/>
  <c r="S213" i="60"/>
  <c r="Y213" i="60"/>
  <c r="AE213" i="60"/>
  <c r="AL213" i="60"/>
  <c r="J222" i="60"/>
  <c r="P222" i="60"/>
  <c r="V222" i="60"/>
  <c r="AB222" i="60"/>
  <c r="AH222" i="60"/>
  <c r="H213" i="60"/>
  <c r="N213" i="60"/>
  <c r="T213" i="60"/>
  <c r="Z213" i="60"/>
  <c r="AF213" i="60"/>
  <c r="K222" i="60"/>
  <c r="Q222" i="60"/>
  <c r="W222" i="60"/>
  <c r="AC222" i="60"/>
  <c r="AI222" i="60"/>
  <c r="I213" i="60"/>
  <c r="O213" i="60"/>
  <c r="U213" i="60"/>
  <c r="AA213" i="60"/>
  <c r="AG213" i="60"/>
  <c r="L222" i="60"/>
  <c r="R222" i="60"/>
  <c r="X222" i="60"/>
  <c r="AD222" i="60"/>
  <c r="AJ222" i="60"/>
  <c r="J213" i="60"/>
  <c r="P213" i="60"/>
  <c r="V213" i="60"/>
  <c r="AB213" i="60"/>
  <c r="AH213" i="60"/>
  <c r="G222" i="60"/>
  <c r="M222" i="60"/>
  <c r="S222" i="60"/>
  <c r="Y222" i="60"/>
  <c r="AE222" i="60"/>
  <c r="AL222" i="60"/>
  <c r="K213" i="60"/>
  <c r="Q213" i="60"/>
  <c r="W213" i="60"/>
  <c r="AC213" i="60"/>
  <c r="AI213" i="60"/>
  <c r="H222" i="60"/>
  <c r="N222" i="60"/>
  <c r="T222" i="60"/>
  <c r="Z222" i="60"/>
  <c r="AF222" i="60"/>
  <c r="L213" i="60"/>
  <c r="R213" i="60"/>
  <c r="X213" i="60"/>
  <c r="AD213" i="60"/>
  <c r="AJ213" i="60"/>
  <c r="I222" i="60"/>
  <c r="O222" i="60"/>
  <c r="U222" i="60"/>
  <c r="AA222" i="60"/>
  <c r="I217" i="60"/>
  <c r="J209" i="60"/>
  <c r="P209" i="60"/>
  <c r="V209" i="60"/>
  <c r="AB209" i="60"/>
  <c r="AH209" i="60"/>
  <c r="J217" i="60"/>
  <c r="P217" i="60"/>
  <c r="V217" i="60"/>
  <c r="AB217" i="60"/>
  <c r="AH217" i="60"/>
  <c r="I218" i="60"/>
  <c r="O218" i="60"/>
  <c r="U218" i="60"/>
  <c r="AA218" i="60"/>
  <c r="AG218" i="60"/>
  <c r="N226" i="60"/>
  <c r="T226" i="60"/>
  <c r="Z226" i="60"/>
  <c r="AF226" i="60"/>
  <c r="M227" i="60"/>
  <c r="S227" i="60"/>
  <c r="Y227" i="60"/>
  <c r="AE227" i="60"/>
  <c r="U209" i="60"/>
  <c r="O217" i="60"/>
  <c r="N218" i="60"/>
  <c r="AF218" i="60"/>
  <c r="S226" i="60"/>
  <c r="AL226" i="60"/>
  <c r="AJ227" i="60"/>
  <c r="K209" i="60"/>
  <c r="Q209" i="60"/>
  <c r="W209" i="60"/>
  <c r="AC209" i="60"/>
  <c r="AI209" i="60"/>
  <c r="K217" i="60"/>
  <c r="Q217" i="60"/>
  <c r="W217" i="60"/>
  <c r="AC217" i="60"/>
  <c r="AI217" i="60"/>
  <c r="J218" i="60"/>
  <c r="P218" i="60"/>
  <c r="V218" i="60"/>
  <c r="AB218" i="60"/>
  <c r="AH218" i="60"/>
  <c r="I226" i="60"/>
  <c r="O226" i="60"/>
  <c r="U226" i="60"/>
  <c r="AA226" i="60"/>
  <c r="AG226" i="60"/>
  <c r="N227" i="60"/>
  <c r="T227" i="60"/>
  <c r="Z227" i="60"/>
  <c r="AF227" i="60"/>
  <c r="AA209" i="60"/>
  <c r="U217" i="60"/>
  <c r="T218" i="60"/>
  <c r="G226" i="60"/>
  <c r="Y226" i="60"/>
  <c r="L227" i="60"/>
  <c r="AD227" i="60"/>
  <c r="L209" i="60"/>
  <c r="R209" i="60"/>
  <c r="X209" i="60"/>
  <c r="AD209" i="60"/>
  <c r="AJ209" i="60"/>
  <c r="L217" i="60"/>
  <c r="R217" i="60"/>
  <c r="X217" i="60"/>
  <c r="AD217" i="60"/>
  <c r="AJ217" i="60"/>
  <c r="K218" i="60"/>
  <c r="Q218" i="60"/>
  <c r="W218" i="60"/>
  <c r="AC218" i="60"/>
  <c r="AI218" i="60"/>
  <c r="J226" i="60"/>
  <c r="P226" i="60"/>
  <c r="V226" i="60"/>
  <c r="AB226" i="60"/>
  <c r="AH226" i="60"/>
  <c r="I227" i="60"/>
  <c r="O227" i="60"/>
  <c r="U227" i="60"/>
  <c r="AA227" i="60"/>
  <c r="AG227" i="60"/>
  <c r="I209" i="60"/>
  <c r="AG209" i="60"/>
  <c r="AG217" i="60"/>
  <c r="Z218" i="60"/>
  <c r="M226" i="60"/>
  <c r="AE226" i="60"/>
  <c r="R227" i="60"/>
  <c r="X227" i="60"/>
  <c r="M209" i="60"/>
  <c r="S209" i="60"/>
  <c r="Y209" i="60"/>
  <c r="AE209" i="60"/>
  <c r="G217" i="60"/>
  <c r="M217" i="60"/>
  <c r="S217" i="60"/>
  <c r="Y217" i="60"/>
  <c r="AE217" i="60"/>
  <c r="AL217" i="60"/>
  <c r="L218" i="60"/>
  <c r="R218" i="60"/>
  <c r="X218" i="60"/>
  <c r="AD218" i="60"/>
  <c r="AJ218" i="60"/>
  <c r="K226" i="60"/>
  <c r="Q226" i="60"/>
  <c r="W226" i="60"/>
  <c r="AC226" i="60"/>
  <c r="AI226" i="60"/>
  <c r="J227" i="60"/>
  <c r="P227" i="60"/>
  <c r="V227" i="60"/>
  <c r="AB227" i="60"/>
  <c r="AH227" i="60"/>
  <c r="O209" i="60"/>
  <c r="N209" i="60"/>
  <c r="T209" i="60"/>
  <c r="Z209" i="60"/>
  <c r="AF209" i="60"/>
  <c r="N217" i="60"/>
  <c r="T217" i="60"/>
  <c r="Z217" i="60"/>
  <c r="AF217" i="60"/>
  <c r="M218" i="60"/>
  <c r="S218" i="60"/>
  <c r="Y218" i="60"/>
  <c r="AE218" i="60"/>
  <c r="L226" i="60"/>
  <c r="R226" i="60"/>
  <c r="X226" i="60"/>
  <c r="AD226" i="60"/>
  <c r="AJ226" i="60"/>
  <c r="K227" i="60"/>
  <c r="Q227" i="60"/>
  <c r="W227" i="60"/>
  <c r="AC227" i="60"/>
  <c r="J3" i="56"/>
  <c r="J4" i="56"/>
  <c r="J5" i="56"/>
  <c r="J6" i="56"/>
  <c r="J7" i="56"/>
  <c r="J8" i="56"/>
  <c r="J9" i="56"/>
  <c r="J10" i="56"/>
  <c r="J11" i="56"/>
  <c r="J12" i="56"/>
  <c r="J13" i="56"/>
  <c r="J14" i="56"/>
  <c r="J15" i="56"/>
  <c r="J16" i="56"/>
  <c r="J17" i="56"/>
  <c r="J18" i="56"/>
  <c r="J19" i="56"/>
  <c r="J20" i="56"/>
  <c r="J21" i="56"/>
  <c r="J22" i="56"/>
  <c r="J23" i="56"/>
  <c r="J24" i="56"/>
  <c r="J25" i="56"/>
  <c r="J26" i="56"/>
  <c r="J27" i="56"/>
  <c r="J28" i="56"/>
  <c r="J29" i="56"/>
  <c r="J30" i="56"/>
  <c r="J31" i="56"/>
  <c r="J32" i="56"/>
  <c r="J33" i="56"/>
  <c r="J34" i="56"/>
  <c r="J35" i="56"/>
  <c r="J36" i="56"/>
  <c r="J37" i="56"/>
  <c r="J38" i="56"/>
  <c r="J39" i="56"/>
  <c r="J40" i="56"/>
  <c r="J41" i="56"/>
  <c r="J42" i="56"/>
  <c r="J43" i="56"/>
  <c r="J44" i="56"/>
  <c r="J45" i="56"/>
  <c r="J46" i="56"/>
  <c r="J47" i="56"/>
  <c r="J48" i="56"/>
  <c r="J49" i="56"/>
  <c r="J50" i="56"/>
  <c r="J51" i="56"/>
  <c r="J52" i="56"/>
  <c r="J53" i="56"/>
  <c r="J54" i="56"/>
  <c r="J55" i="56"/>
  <c r="J56" i="56"/>
  <c r="J57" i="56"/>
  <c r="J58" i="56"/>
  <c r="J59" i="56"/>
  <c r="J60" i="56"/>
  <c r="J61" i="56"/>
  <c r="J62" i="56"/>
  <c r="J63" i="56"/>
  <c r="J64" i="56"/>
  <c r="J65" i="56"/>
  <c r="J66" i="56"/>
  <c r="J67" i="56"/>
  <c r="J68" i="56"/>
  <c r="J69" i="56"/>
  <c r="J70" i="56"/>
  <c r="J71" i="56"/>
  <c r="J72" i="56"/>
  <c r="J73" i="56"/>
  <c r="J74" i="56"/>
  <c r="J75" i="56"/>
  <c r="J76" i="56"/>
  <c r="J77" i="56"/>
  <c r="J78" i="56"/>
  <c r="J79" i="56"/>
  <c r="J80" i="56"/>
  <c r="J81" i="56"/>
  <c r="J82" i="56"/>
  <c r="J83" i="56"/>
  <c r="J84" i="56"/>
  <c r="J85" i="56"/>
  <c r="J86" i="56"/>
  <c r="J87" i="56"/>
  <c r="J88" i="56"/>
  <c r="J89" i="56"/>
  <c r="J90" i="56"/>
  <c r="J91" i="56"/>
  <c r="J92" i="56"/>
  <c r="J93" i="56"/>
  <c r="J94" i="56"/>
  <c r="J95" i="56"/>
  <c r="J96" i="56"/>
  <c r="J97" i="56"/>
  <c r="J98" i="56"/>
  <c r="J99" i="56"/>
  <c r="J100" i="56"/>
  <c r="J101" i="56"/>
  <c r="J102" i="56"/>
  <c r="J103" i="56"/>
  <c r="J104" i="56"/>
  <c r="J105" i="56"/>
  <c r="J106" i="56"/>
  <c r="J107" i="56"/>
  <c r="J108" i="56"/>
  <c r="J109" i="56"/>
  <c r="J110" i="56"/>
  <c r="J111" i="56"/>
  <c r="J112" i="56"/>
  <c r="J113" i="56"/>
  <c r="J114" i="56"/>
  <c r="J115" i="56"/>
  <c r="J116" i="56"/>
  <c r="J117" i="56"/>
  <c r="J118" i="56"/>
  <c r="J119" i="56"/>
  <c r="J120" i="56"/>
  <c r="J121" i="56"/>
  <c r="J122" i="56"/>
  <c r="J123" i="56"/>
  <c r="J124" i="56"/>
  <c r="J125" i="56"/>
  <c r="J126" i="56"/>
  <c r="J127" i="56"/>
  <c r="J128" i="56"/>
  <c r="J129" i="56"/>
  <c r="J130" i="56"/>
  <c r="J131" i="56"/>
  <c r="J132" i="56"/>
  <c r="J133" i="56"/>
  <c r="J134" i="56"/>
  <c r="J135" i="56"/>
  <c r="J136" i="56"/>
  <c r="J137" i="56"/>
  <c r="J138" i="56"/>
  <c r="J139" i="56"/>
  <c r="J140" i="56"/>
  <c r="J141" i="56"/>
  <c r="J142" i="56"/>
  <c r="J143" i="56"/>
  <c r="J144" i="56"/>
  <c r="J145" i="56"/>
  <c r="J146" i="56"/>
  <c r="J147" i="56"/>
  <c r="J148" i="56"/>
  <c r="J149" i="56"/>
  <c r="J150" i="56"/>
  <c r="J151" i="56"/>
  <c r="J152" i="56"/>
  <c r="J153" i="56"/>
  <c r="J154" i="56"/>
  <c r="J155" i="56"/>
  <c r="J156" i="56"/>
  <c r="J157" i="56"/>
  <c r="J158" i="56"/>
  <c r="J159" i="56"/>
  <c r="J160" i="56"/>
  <c r="J161" i="56"/>
  <c r="J162" i="56"/>
  <c r="J163" i="56"/>
  <c r="J164" i="56"/>
  <c r="J165" i="56"/>
  <c r="J166" i="56"/>
  <c r="J167" i="56"/>
  <c r="J168" i="56"/>
  <c r="J169" i="56"/>
  <c r="J170" i="56"/>
  <c r="J171" i="56"/>
  <c r="J172" i="56"/>
  <c r="J173" i="56"/>
  <c r="J174" i="56"/>
  <c r="J175" i="56"/>
  <c r="J176" i="56"/>
  <c r="J177" i="56"/>
  <c r="J178" i="56"/>
  <c r="J179" i="56"/>
  <c r="J180" i="56"/>
  <c r="J181" i="56"/>
  <c r="J182" i="56"/>
  <c r="J183" i="56"/>
  <c r="J184" i="56"/>
  <c r="J185" i="56"/>
  <c r="J186" i="56"/>
  <c r="J187" i="56"/>
  <c r="J188" i="56"/>
  <c r="J189" i="56"/>
  <c r="J190" i="56"/>
  <c r="J191" i="56"/>
  <c r="J192" i="56"/>
  <c r="J193" i="56"/>
  <c r="J194" i="56"/>
  <c r="J195" i="56"/>
  <c r="J196" i="56"/>
  <c r="J197" i="56"/>
  <c r="J198" i="56"/>
  <c r="J199" i="56"/>
  <c r="J200" i="56"/>
  <c r="J201" i="56"/>
  <c r="J202" i="56"/>
  <c r="J203" i="56"/>
  <c r="J204" i="56"/>
  <c r="J205" i="56"/>
  <c r="J206" i="56"/>
  <c r="J207" i="56"/>
  <c r="J208" i="56"/>
  <c r="J209" i="56"/>
  <c r="J210" i="56"/>
  <c r="J211" i="56"/>
  <c r="J212" i="56"/>
  <c r="J213" i="56"/>
  <c r="J214" i="56"/>
  <c r="J215" i="56"/>
  <c r="J216" i="56"/>
  <c r="J217" i="56"/>
  <c r="J218" i="56"/>
  <c r="J219" i="56"/>
  <c r="J220" i="56"/>
  <c r="J221" i="56"/>
  <c r="J222" i="56"/>
  <c r="J223" i="56"/>
  <c r="J224" i="56"/>
  <c r="J225" i="56"/>
  <c r="J226" i="56"/>
  <c r="J227" i="56"/>
  <c r="J228" i="56"/>
  <c r="J229" i="56"/>
  <c r="J230" i="56"/>
  <c r="J231" i="56"/>
  <c r="J232" i="56"/>
  <c r="J233" i="56"/>
  <c r="J234" i="56"/>
  <c r="J235" i="56"/>
  <c r="J236" i="56"/>
  <c r="J237" i="56"/>
  <c r="J238" i="56"/>
  <c r="J239" i="56"/>
  <c r="J240" i="56"/>
  <c r="J241" i="56"/>
  <c r="J242" i="56"/>
  <c r="J243" i="56"/>
  <c r="J244" i="56"/>
  <c r="J245" i="56"/>
  <c r="J246" i="56"/>
  <c r="J247" i="56"/>
  <c r="J248" i="56"/>
  <c r="J249" i="56"/>
  <c r="J250" i="56"/>
  <c r="J251" i="56"/>
  <c r="J252" i="56"/>
  <c r="J253" i="56"/>
  <c r="J254" i="56"/>
  <c r="J255" i="56"/>
  <c r="J256" i="56"/>
  <c r="J257" i="56"/>
  <c r="J258" i="56"/>
  <c r="J259" i="56"/>
  <c r="J260" i="56"/>
  <c r="J261" i="56"/>
  <c r="J262" i="56"/>
  <c r="J263" i="56"/>
  <c r="J264" i="56"/>
  <c r="J265" i="56"/>
  <c r="J266" i="56"/>
  <c r="J267" i="56"/>
  <c r="J268" i="56"/>
  <c r="J269" i="56"/>
  <c r="J270" i="56"/>
  <c r="J271" i="56"/>
  <c r="J272" i="56"/>
  <c r="J273" i="56"/>
  <c r="J274" i="56"/>
  <c r="J275" i="56"/>
  <c r="J276" i="56"/>
  <c r="J277" i="56"/>
  <c r="J278" i="56"/>
  <c r="J279" i="56"/>
  <c r="J280" i="56"/>
  <c r="J281" i="56"/>
  <c r="J282" i="56"/>
  <c r="J283" i="56"/>
  <c r="J284" i="56"/>
  <c r="J285" i="56"/>
  <c r="J286" i="56"/>
  <c r="J287" i="56"/>
  <c r="J288" i="56"/>
  <c r="J289" i="56"/>
  <c r="J290" i="56"/>
  <c r="J291" i="56"/>
  <c r="J292" i="56"/>
  <c r="J293" i="56"/>
  <c r="J294" i="56"/>
  <c r="J295" i="56"/>
  <c r="J296" i="56"/>
  <c r="J297" i="56"/>
  <c r="J298" i="56"/>
  <c r="J299" i="56"/>
  <c r="J300" i="56"/>
  <c r="J301" i="56"/>
  <c r="J302" i="56"/>
  <c r="J303" i="56"/>
  <c r="J304" i="56"/>
  <c r="J305" i="56"/>
  <c r="J306" i="56"/>
  <c r="J307" i="56"/>
  <c r="J308" i="56"/>
  <c r="J309" i="56"/>
  <c r="J310" i="56"/>
  <c r="J311" i="56"/>
  <c r="J312" i="56"/>
  <c r="J313" i="56"/>
  <c r="J314" i="56"/>
  <c r="J315" i="56"/>
  <c r="J316" i="56"/>
  <c r="J317" i="56"/>
  <c r="J318" i="56"/>
  <c r="J319" i="56"/>
  <c r="J320" i="56"/>
  <c r="J321" i="56"/>
  <c r="J322" i="56"/>
  <c r="J323" i="56"/>
  <c r="J324" i="56"/>
  <c r="J325" i="56"/>
  <c r="J326" i="56"/>
  <c r="J327" i="56"/>
  <c r="J328" i="56"/>
  <c r="J329" i="56"/>
  <c r="J330" i="56"/>
  <c r="J331" i="56"/>
  <c r="J332" i="56"/>
  <c r="J333" i="56"/>
  <c r="J334" i="56"/>
  <c r="J335" i="56"/>
  <c r="J336" i="56"/>
  <c r="J337" i="56"/>
  <c r="J338" i="56"/>
  <c r="J339" i="56"/>
  <c r="J340" i="56"/>
  <c r="J341" i="56"/>
  <c r="J342" i="56"/>
  <c r="J343" i="56"/>
  <c r="J344" i="56"/>
  <c r="J345" i="56"/>
  <c r="J346" i="56"/>
  <c r="J347" i="56"/>
  <c r="J348" i="56"/>
  <c r="J349" i="56"/>
  <c r="J350" i="56"/>
  <c r="J351" i="56"/>
  <c r="J352" i="56"/>
  <c r="J353" i="56"/>
  <c r="J354" i="56"/>
  <c r="J355" i="56"/>
  <c r="J356" i="56"/>
  <c r="J357" i="56"/>
  <c r="J358" i="56"/>
  <c r="J359" i="56"/>
  <c r="J360" i="56"/>
  <c r="J361" i="56"/>
  <c r="J362" i="56"/>
  <c r="J363" i="56"/>
  <c r="J364" i="56"/>
  <c r="J365" i="56"/>
  <c r="J366" i="56"/>
  <c r="J367" i="56"/>
  <c r="J368" i="56"/>
  <c r="J369" i="56"/>
  <c r="J370" i="56"/>
  <c r="J371" i="56"/>
  <c r="J372" i="56"/>
  <c r="J373" i="56"/>
  <c r="J374" i="56"/>
  <c r="J375" i="56"/>
  <c r="J376" i="56"/>
  <c r="J377" i="56"/>
  <c r="J378" i="56"/>
  <c r="J379" i="56"/>
  <c r="J380" i="56"/>
  <c r="J381" i="56"/>
  <c r="J382" i="56"/>
  <c r="J383" i="56"/>
  <c r="J384" i="56"/>
  <c r="J385" i="56"/>
  <c r="J386" i="56"/>
  <c r="J387" i="56"/>
  <c r="J388" i="56"/>
  <c r="J389" i="56"/>
  <c r="J390" i="56"/>
  <c r="J391" i="56"/>
  <c r="J392" i="56"/>
  <c r="J393" i="56"/>
  <c r="J394" i="56"/>
  <c r="J395" i="56"/>
  <c r="J396" i="56"/>
  <c r="J397" i="56"/>
  <c r="J398" i="56"/>
  <c r="J399" i="56"/>
  <c r="J400" i="56"/>
  <c r="J401" i="56"/>
  <c r="J402" i="56"/>
  <c r="J403" i="56"/>
  <c r="J404" i="56"/>
  <c r="J405" i="56"/>
  <c r="J406" i="56"/>
  <c r="J407" i="56"/>
  <c r="J408" i="56"/>
  <c r="J409" i="56"/>
  <c r="J410" i="56"/>
  <c r="J411" i="56"/>
  <c r="J412" i="56"/>
  <c r="J413" i="56"/>
  <c r="J414" i="56"/>
  <c r="J415" i="56"/>
  <c r="J416" i="56"/>
  <c r="J417" i="56"/>
  <c r="J418" i="56"/>
  <c r="J419" i="56"/>
  <c r="J420" i="56"/>
  <c r="J421" i="56"/>
  <c r="J422" i="56"/>
  <c r="J423" i="56"/>
  <c r="J424" i="56"/>
  <c r="J425" i="56"/>
  <c r="J426" i="56"/>
  <c r="J427" i="56"/>
  <c r="J428" i="56"/>
  <c r="J429" i="56"/>
  <c r="J430" i="56"/>
  <c r="J431" i="56"/>
  <c r="J432" i="56"/>
  <c r="J433" i="56"/>
  <c r="J434" i="56"/>
  <c r="J435" i="56"/>
  <c r="J436" i="56"/>
  <c r="J437" i="56"/>
  <c r="J438" i="56"/>
  <c r="J439" i="56"/>
  <c r="J440" i="56"/>
  <c r="J441" i="56"/>
  <c r="J442" i="56"/>
  <c r="J443" i="56"/>
  <c r="J444" i="56"/>
  <c r="J445" i="56"/>
  <c r="J446" i="56"/>
  <c r="J447" i="56"/>
  <c r="J448" i="56"/>
  <c r="J449" i="56"/>
  <c r="J450" i="56"/>
  <c r="J451" i="56"/>
  <c r="J452" i="56"/>
  <c r="J453" i="56"/>
  <c r="J454" i="56"/>
  <c r="J455" i="56"/>
  <c r="J456" i="56"/>
  <c r="J457" i="56"/>
  <c r="J458" i="56"/>
  <c r="J459" i="56"/>
  <c r="J460" i="56"/>
  <c r="J461" i="56"/>
  <c r="J462" i="56"/>
  <c r="J463" i="56"/>
  <c r="J464" i="56"/>
  <c r="J465" i="56"/>
  <c r="J466" i="56"/>
  <c r="J467" i="56"/>
  <c r="J468" i="56"/>
  <c r="J469" i="56"/>
  <c r="J470" i="56"/>
  <c r="J471" i="56"/>
  <c r="J472" i="56"/>
  <c r="J473" i="56"/>
  <c r="J474" i="56"/>
  <c r="J475" i="56"/>
  <c r="J476" i="56"/>
  <c r="J477" i="56"/>
  <c r="J478" i="56"/>
  <c r="J479" i="56"/>
  <c r="J480" i="56"/>
  <c r="J481" i="56"/>
  <c r="J482" i="56"/>
  <c r="J483" i="56"/>
  <c r="J484" i="56"/>
  <c r="J485" i="56"/>
  <c r="J486" i="56"/>
  <c r="J487" i="56"/>
  <c r="J488" i="56"/>
  <c r="J489" i="56"/>
  <c r="J490" i="56"/>
  <c r="J491" i="56"/>
  <c r="J492" i="56"/>
  <c r="J493" i="56"/>
  <c r="J494" i="56"/>
  <c r="J495" i="56"/>
  <c r="J496" i="56"/>
  <c r="J497" i="56"/>
  <c r="J498" i="56"/>
  <c r="J499" i="56"/>
  <c r="J500" i="56"/>
  <c r="J501" i="56"/>
  <c r="J502" i="56"/>
  <c r="J503" i="56"/>
  <c r="J504" i="56"/>
  <c r="J505" i="56"/>
  <c r="J506" i="56"/>
  <c r="J507" i="56"/>
  <c r="J508" i="56"/>
  <c r="J509" i="56"/>
  <c r="J510" i="56"/>
  <c r="J511" i="56"/>
  <c r="J512" i="56"/>
  <c r="J513" i="56"/>
  <c r="J514" i="56"/>
  <c r="J515" i="56"/>
  <c r="J516" i="56"/>
  <c r="J517" i="56"/>
  <c r="J518" i="56"/>
  <c r="J519" i="56"/>
  <c r="J520" i="56"/>
  <c r="J521" i="56"/>
  <c r="J522" i="56"/>
  <c r="J523" i="56"/>
  <c r="J524" i="56"/>
  <c r="J525" i="56"/>
  <c r="J526" i="56"/>
  <c r="J527" i="56"/>
  <c r="J528" i="56"/>
  <c r="J529" i="56"/>
  <c r="J530" i="56"/>
  <c r="J531" i="56"/>
  <c r="J532" i="56"/>
  <c r="J533" i="56"/>
  <c r="J534" i="56"/>
  <c r="J535" i="56"/>
  <c r="J536" i="56"/>
  <c r="J537" i="56"/>
  <c r="J538" i="56"/>
  <c r="J539" i="56"/>
  <c r="J540" i="56"/>
  <c r="J541" i="56"/>
  <c r="J542" i="56"/>
  <c r="J543" i="56"/>
  <c r="J544" i="56"/>
  <c r="J545" i="56"/>
  <c r="J546" i="56"/>
  <c r="J547" i="56"/>
  <c r="J548" i="56"/>
  <c r="J549" i="56"/>
  <c r="J550" i="56"/>
  <c r="J551" i="56"/>
  <c r="J552" i="56"/>
  <c r="J553" i="56"/>
  <c r="J554" i="56"/>
  <c r="J555" i="56"/>
  <c r="J556" i="56"/>
  <c r="J557" i="56"/>
  <c r="J558" i="56"/>
  <c r="J559" i="56"/>
  <c r="J560" i="56"/>
  <c r="J561" i="56"/>
  <c r="J562" i="56"/>
  <c r="J563" i="56"/>
  <c r="J564" i="56"/>
  <c r="J565" i="56"/>
  <c r="J566" i="56"/>
  <c r="J567" i="56"/>
  <c r="J568" i="56"/>
  <c r="J569" i="56"/>
  <c r="J570" i="56"/>
  <c r="J571" i="56"/>
  <c r="J572" i="56"/>
  <c r="J573" i="56"/>
  <c r="J574" i="56"/>
  <c r="J575" i="56"/>
  <c r="J576" i="56"/>
  <c r="J577" i="56"/>
  <c r="J578" i="56"/>
  <c r="J579" i="56"/>
  <c r="J580" i="56"/>
  <c r="J581" i="56"/>
  <c r="J582" i="56"/>
  <c r="J583" i="56"/>
  <c r="J584" i="56"/>
  <c r="J585" i="56"/>
  <c r="J586" i="56"/>
  <c r="J587" i="56"/>
  <c r="J588" i="56"/>
  <c r="J589" i="56"/>
  <c r="J590" i="56"/>
  <c r="J591" i="56"/>
  <c r="J592" i="56"/>
  <c r="J593" i="56"/>
  <c r="J594" i="56"/>
  <c r="J595" i="56"/>
  <c r="J596" i="56"/>
  <c r="J597" i="56"/>
  <c r="J598" i="56"/>
  <c r="J599" i="56"/>
  <c r="J600" i="56"/>
  <c r="J601" i="56"/>
  <c r="J602" i="56"/>
  <c r="J603" i="56"/>
  <c r="J604" i="56"/>
  <c r="J605" i="56"/>
  <c r="J606" i="56"/>
  <c r="J607" i="56"/>
  <c r="J608" i="56"/>
  <c r="J609" i="56"/>
  <c r="J610" i="56"/>
  <c r="J611" i="56"/>
  <c r="J612" i="56"/>
  <c r="J613" i="56"/>
  <c r="J614" i="56"/>
  <c r="J615" i="56"/>
  <c r="J616" i="56"/>
  <c r="J617" i="56"/>
  <c r="J618" i="56"/>
  <c r="J619" i="56"/>
  <c r="J620" i="56"/>
  <c r="J621" i="56"/>
  <c r="J622" i="56"/>
  <c r="J623" i="56"/>
  <c r="J624" i="56"/>
  <c r="J625" i="56"/>
  <c r="J626" i="56"/>
  <c r="J627" i="56"/>
  <c r="J628" i="56"/>
  <c r="J629" i="56"/>
  <c r="J630" i="56"/>
  <c r="J631" i="56"/>
  <c r="J632" i="56"/>
  <c r="J633" i="56"/>
  <c r="J634" i="56"/>
  <c r="J635" i="56"/>
  <c r="J636" i="56"/>
  <c r="J637" i="56"/>
  <c r="J638" i="56"/>
  <c r="J639" i="56"/>
  <c r="J640" i="56"/>
  <c r="J641" i="56"/>
  <c r="J642" i="56"/>
  <c r="J643" i="56"/>
  <c r="J644" i="56"/>
  <c r="J645" i="56"/>
  <c r="J646" i="56"/>
  <c r="J647" i="56"/>
  <c r="J648" i="56"/>
  <c r="J649" i="56"/>
  <c r="J650" i="56"/>
  <c r="J651" i="56"/>
  <c r="J652" i="56"/>
  <c r="J653" i="56"/>
  <c r="J654" i="56"/>
  <c r="J655" i="56"/>
  <c r="J656" i="56"/>
  <c r="J657" i="56"/>
  <c r="J658" i="56"/>
  <c r="J659" i="56"/>
  <c r="J660" i="56"/>
  <c r="J661" i="56"/>
  <c r="J662" i="56"/>
  <c r="J663" i="56"/>
  <c r="J664" i="56"/>
  <c r="J665" i="56"/>
  <c r="J666" i="56"/>
  <c r="J667" i="56"/>
  <c r="J668" i="56"/>
  <c r="J669" i="56"/>
  <c r="J670" i="56"/>
  <c r="J671" i="56"/>
  <c r="J672" i="56"/>
  <c r="J673" i="56"/>
  <c r="J674" i="56"/>
  <c r="J675" i="56"/>
  <c r="J676" i="56"/>
  <c r="J677" i="56"/>
  <c r="J678" i="56"/>
  <c r="J679" i="56"/>
  <c r="J680" i="56"/>
  <c r="J681" i="56"/>
  <c r="J682" i="56"/>
  <c r="J683" i="56"/>
  <c r="J684" i="56"/>
  <c r="J685" i="56"/>
  <c r="J686" i="56"/>
  <c r="J687" i="56"/>
  <c r="J688" i="56"/>
  <c r="J689" i="56"/>
  <c r="J690" i="56"/>
  <c r="J691" i="56"/>
  <c r="J692" i="56"/>
  <c r="J693" i="56"/>
  <c r="J694" i="56"/>
  <c r="J695" i="56"/>
  <c r="J696" i="56"/>
  <c r="J697" i="56"/>
  <c r="J698" i="56"/>
  <c r="J699" i="56"/>
  <c r="J700" i="56"/>
  <c r="J701" i="56"/>
  <c r="J702" i="56"/>
  <c r="J703" i="56"/>
  <c r="J704" i="56"/>
  <c r="J705" i="56"/>
  <c r="J706" i="56"/>
  <c r="J707" i="56"/>
  <c r="J708" i="56"/>
  <c r="J709" i="56"/>
  <c r="J710" i="56"/>
  <c r="J711" i="56"/>
  <c r="J712" i="56"/>
  <c r="J713" i="56"/>
  <c r="J714" i="56"/>
  <c r="J715" i="56"/>
  <c r="J716" i="56"/>
  <c r="J717" i="56"/>
  <c r="J718" i="56"/>
  <c r="J719" i="56"/>
  <c r="J720" i="56"/>
  <c r="J721" i="56"/>
  <c r="J722" i="56"/>
  <c r="J723" i="56"/>
  <c r="J724" i="56"/>
  <c r="J725" i="56"/>
  <c r="J726" i="56"/>
  <c r="J727" i="56"/>
  <c r="J728" i="56"/>
  <c r="J729" i="56"/>
  <c r="J730" i="56"/>
  <c r="J731" i="56"/>
  <c r="J732" i="56"/>
  <c r="J733" i="56"/>
  <c r="J734" i="56"/>
  <c r="J735" i="56"/>
  <c r="J736" i="56"/>
  <c r="J737" i="56"/>
  <c r="J738" i="56"/>
  <c r="J739" i="56"/>
  <c r="J740" i="56"/>
  <c r="J741" i="56"/>
  <c r="J742" i="56"/>
  <c r="J743" i="56"/>
  <c r="J744" i="56"/>
  <c r="J745" i="56"/>
  <c r="J746" i="56"/>
  <c r="J747" i="56"/>
  <c r="J748" i="56"/>
  <c r="J749" i="56"/>
  <c r="J750" i="56"/>
  <c r="J751" i="56"/>
  <c r="J752" i="56"/>
  <c r="J753" i="56"/>
  <c r="J754" i="56"/>
  <c r="J755" i="56"/>
  <c r="J756" i="56"/>
  <c r="J757" i="56"/>
  <c r="J758" i="56"/>
  <c r="J759" i="56"/>
  <c r="J760" i="56"/>
  <c r="J761" i="56"/>
  <c r="J762" i="56"/>
  <c r="J763" i="56"/>
  <c r="J764" i="56"/>
  <c r="J765" i="56"/>
  <c r="J766" i="56"/>
  <c r="J767" i="56"/>
  <c r="J768" i="56"/>
  <c r="J769" i="56"/>
  <c r="J770" i="56"/>
  <c r="J771" i="56"/>
  <c r="J772" i="56"/>
  <c r="J773" i="56"/>
  <c r="J774" i="56"/>
  <c r="J775" i="56"/>
  <c r="J776" i="56"/>
  <c r="J777" i="56"/>
  <c r="J778" i="56"/>
  <c r="J779" i="56"/>
  <c r="J780" i="56"/>
  <c r="J781" i="56"/>
  <c r="J782" i="56"/>
  <c r="J783" i="56"/>
  <c r="J784" i="56"/>
  <c r="J785" i="56"/>
  <c r="J786" i="56"/>
  <c r="J787" i="56"/>
  <c r="J788" i="56"/>
  <c r="J789" i="56"/>
  <c r="J790" i="56"/>
  <c r="J791" i="56"/>
  <c r="J792" i="56"/>
  <c r="J793" i="56"/>
  <c r="J794" i="56"/>
  <c r="J795" i="56"/>
  <c r="J796" i="56"/>
  <c r="J797" i="56"/>
  <c r="J798" i="56"/>
  <c r="J799" i="56"/>
  <c r="J800" i="56"/>
  <c r="J801" i="56"/>
  <c r="J802" i="56"/>
  <c r="J803" i="56"/>
  <c r="J804" i="56"/>
  <c r="J805" i="56"/>
  <c r="J806" i="56"/>
  <c r="J807" i="56"/>
  <c r="J808" i="56"/>
  <c r="J809" i="56"/>
  <c r="J810" i="56"/>
  <c r="J811" i="56"/>
  <c r="J812" i="56"/>
  <c r="J813" i="56"/>
  <c r="J814" i="56"/>
  <c r="J815" i="56"/>
  <c r="J816" i="56"/>
  <c r="J817" i="56"/>
  <c r="J818" i="56"/>
  <c r="J819" i="56"/>
  <c r="J820" i="56"/>
  <c r="J821" i="56"/>
  <c r="J822" i="56"/>
  <c r="J823" i="56"/>
  <c r="J824" i="56"/>
  <c r="J825" i="56"/>
  <c r="J826" i="56"/>
  <c r="J827" i="56"/>
  <c r="J828" i="56"/>
  <c r="J829" i="56"/>
  <c r="J830" i="56"/>
  <c r="J831" i="56"/>
  <c r="J832" i="56"/>
  <c r="J833" i="56"/>
  <c r="J834" i="56"/>
  <c r="J835" i="56"/>
  <c r="J836" i="56"/>
  <c r="J837" i="56"/>
  <c r="J838" i="56"/>
  <c r="J839" i="56"/>
  <c r="J840" i="56"/>
  <c r="J841" i="56"/>
  <c r="J842" i="56"/>
  <c r="J843" i="56"/>
  <c r="J844" i="56"/>
  <c r="J845" i="56"/>
  <c r="J846" i="56"/>
  <c r="J847" i="56"/>
  <c r="J848" i="56"/>
  <c r="J849" i="56"/>
  <c r="J850" i="56"/>
  <c r="J851" i="56"/>
  <c r="J852" i="56"/>
  <c r="J853" i="56"/>
  <c r="J854" i="56"/>
  <c r="J855" i="56"/>
  <c r="J856" i="56"/>
  <c r="J857" i="56"/>
  <c r="J858" i="56"/>
  <c r="J859" i="56"/>
  <c r="J860" i="56"/>
  <c r="J861" i="56"/>
  <c r="J862" i="56"/>
  <c r="J863" i="56"/>
  <c r="J864" i="56"/>
  <c r="J865" i="56"/>
  <c r="J866" i="56"/>
  <c r="J867" i="56"/>
  <c r="J868" i="56"/>
  <c r="J869" i="56"/>
  <c r="J870" i="56"/>
  <c r="J871" i="56"/>
  <c r="J872" i="56"/>
  <c r="J873" i="56"/>
  <c r="J874" i="56"/>
  <c r="J875" i="56"/>
  <c r="J876" i="56"/>
  <c r="J877" i="56"/>
  <c r="J878" i="56"/>
  <c r="J879" i="56"/>
  <c r="J880" i="56"/>
  <c r="J881" i="56"/>
  <c r="J882" i="56"/>
  <c r="J883" i="56"/>
  <c r="J884" i="56"/>
  <c r="J885" i="56"/>
  <c r="J886" i="56"/>
  <c r="J887" i="56"/>
  <c r="J888" i="56"/>
  <c r="J889" i="56"/>
  <c r="J890" i="56"/>
  <c r="J891" i="56"/>
  <c r="J892" i="56"/>
  <c r="J893" i="56"/>
  <c r="J894" i="56"/>
  <c r="J895" i="56"/>
  <c r="J896" i="56"/>
  <c r="J897" i="56"/>
  <c r="J898" i="56"/>
  <c r="J899" i="56"/>
  <c r="J900" i="56"/>
  <c r="J901" i="56"/>
  <c r="J902" i="56"/>
  <c r="J903" i="56"/>
  <c r="J904" i="56"/>
  <c r="J905" i="56"/>
  <c r="J906" i="56"/>
  <c r="J907" i="56"/>
  <c r="J908" i="56"/>
  <c r="J909" i="56"/>
  <c r="J910" i="56"/>
  <c r="J911" i="56"/>
  <c r="J912" i="56"/>
  <c r="J913" i="56"/>
  <c r="J914" i="56"/>
  <c r="J915" i="56"/>
  <c r="J916" i="56"/>
  <c r="J917" i="56"/>
  <c r="J918" i="56"/>
  <c r="J919" i="56"/>
  <c r="J920" i="56"/>
  <c r="J921" i="56"/>
  <c r="J922" i="56"/>
  <c r="J923" i="56"/>
  <c r="J924" i="56"/>
  <c r="J925" i="56"/>
  <c r="J926" i="56"/>
  <c r="J927" i="56"/>
  <c r="J928" i="56"/>
  <c r="J929" i="56"/>
  <c r="J930" i="56"/>
  <c r="J931" i="56"/>
  <c r="J932" i="56"/>
  <c r="J933" i="56"/>
  <c r="J934" i="56"/>
  <c r="J935" i="56"/>
  <c r="J936" i="56"/>
  <c r="J937" i="56"/>
  <c r="J938" i="56"/>
  <c r="J939" i="56"/>
  <c r="J940" i="56"/>
  <c r="J941" i="56"/>
  <c r="J942" i="56"/>
  <c r="J943" i="56"/>
  <c r="J944" i="56"/>
  <c r="J945" i="56"/>
  <c r="J946" i="56"/>
  <c r="J947" i="56"/>
  <c r="J948" i="56"/>
  <c r="J949" i="56"/>
  <c r="J950" i="56"/>
  <c r="J951" i="56"/>
  <c r="J952" i="56"/>
  <c r="J953" i="56"/>
  <c r="J954" i="56"/>
  <c r="J955" i="56"/>
  <c r="J956" i="56"/>
  <c r="J957" i="56"/>
  <c r="J958" i="56"/>
  <c r="J959" i="56"/>
  <c r="J960" i="56"/>
  <c r="J961" i="56"/>
  <c r="J962" i="56"/>
  <c r="J963" i="56"/>
  <c r="J964" i="56"/>
  <c r="J965" i="56"/>
  <c r="J966" i="56"/>
  <c r="J967" i="56"/>
  <c r="J968" i="56"/>
  <c r="J969" i="56"/>
  <c r="J970" i="56"/>
  <c r="J971" i="56"/>
  <c r="J972" i="56"/>
  <c r="J973" i="56"/>
  <c r="J974" i="56"/>
  <c r="J975" i="56"/>
  <c r="J976" i="56"/>
  <c r="J977" i="56"/>
  <c r="J978" i="56"/>
  <c r="J979" i="56"/>
  <c r="J980" i="56"/>
  <c r="J981" i="56"/>
  <c r="J982" i="56"/>
  <c r="J983" i="56"/>
  <c r="J984" i="56"/>
  <c r="J985" i="56"/>
  <c r="J986" i="56"/>
  <c r="J987" i="56"/>
  <c r="J2" i="56"/>
  <c r="G3" i="56"/>
  <c r="G4" i="56"/>
  <c r="G5" i="56"/>
  <c r="G6" i="56"/>
  <c r="G7" i="56"/>
  <c r="G8" i="56"/>
  <c r="G9" i="56"/>
  <c r="G10" i="56"/>
  <c r="G11" i="56"/>
  <c r="G12" i="56"/>
  <c r="G13" i="56"/>
  <c r="G14" i="56"/>
  <c r="G15" i="56"/>
  <c r="G16" i="56"/>
  <c r="G17" i="56"/>
  <c r="G18" i="56"/>
  <c r="G19" i="56"/>
  <c r="G20" i="56"/>
  <c r="G21" i="56"/>
  <c r="G22" i="56"/>
  <c r="G23" i="56"/>
  <c r="G24" i="56"/>
  <c r="G25" i="56"/>
  <c r="G26" i="56"/>
  <c r="G27" i="56"/>
  <c r="G28" i="56"/>
  <c r="G29" i="56"/>
  <c r="G30" i="56"/>
  <c r="G31" i="56"/>
  <c r="G32" i="56"/>
  <c r="G33" i="56"/>
  <c r="G34" i="56"/>
  <c r="G35" i="56"/>
  <c r="G36" i="56"/>
  <c r="G37" i="56"/>
  <c r="G38" i="56"/>
  <c r="G39" i="56"/>
  <c r="G40" i="56"/>
  <c r="G41" i="56"/>
  <c r="G42" i="56"/>
  <c r="G43" i="56"/>
  <c r="G44" i="56"/>
  <c r="G45" i="56"/>
  <c r="G46" i="56"/>
  <c r="G47" i="56"/>
  <c r="G48" i="56"/>
  <c r="G49" i="56"/>
  <c r="G50" i="56"/>
  <c r="G51" i="56"/>
  <c r="G52" i="56"/>
  <c r="G53" i="56"/>
  <c r="G54" i="56"/>
  <c r="G55" i="56"/>
  <c r="G56" i="56"/>
  <c r="G57" i="56"/>
  <c r="G58" i="56"/>
  <c r="G59" i="56"/>
  <c r="G60" i="56"/>
  <c r="G61" i="56"/>
  <c r="G62" i="56"/>
  <c r="G63" i="56"/>
  <c r="G64" i="56"/>
  <c r="G65" i="56"/>
  <c r="G66" i="56"/>
  <c r="G67" i="56"/>
  <c r="G68" i="56"/>
  <c r="G69" i="56"/>
  <c r="G70" i="56"/>
  <c r="G71" i="56"/>
  <c r="G72" i="56"/>
  <c r="G73" i="56"/>
  <c r="G74" i="56"/>
  <c r="G75" i="56"/>
  <c r="G76" i="56"/>
  <c r="G77" i="56"/>
  <c r="G78" i="56"/>
  <c r="G79" i="56"/>
  <c r="G80" i="56"/>
  <c r="G81" i="56"/>
  <c r="G82" i="56"/>
  <c r="G83" i="56"/>
  <c r="G84" i="56"/>
  <c r="G85" i="56"/>
  <c r="G86" i="56"/>
  <c r="G87" i="56"/>
  <c r="G88" i="56"/>
  <c r="G89" i="56"/>
  <c r="G90" i="56"/>
  <c r="G91" i="56"/>
  <c r="G92" i="56"/>
  <c r="G93" i="56"/>
  <c r="G94" i="56"/>
  <c r="G95" i="56"/>
  <c r="G96" i="56"/>
  <c r="G97" i="56"/>
  <c r="G98" i="56"/>
  <c r="G99" i="56"/>
  <c r="G100" i="56"/>
  <c r="G101" i="56"/>
  <c r="G102" i="56"/>
  <c r="G103" i="56"/>
  <c r="G104" i="56"/>
  <c r="G105" i="56"/>
  <c r="G106" i="56"/>
  <c r="G107" i="56"/>
  <c r="G108" i="56"/>
  <c r="G109" i="56"/>
  <c r="G110" i="56"/>
  <c r="G111" i="56"/>
  <c r="G112" i="56"/>
  <c r="G113" i="56"/>
  <c r="G114" i="56"/>
  <c r="G115" i="56"/>
  <c r="G116" i="56"/>
  <c r="G117" i="56"/>
  <c r="G118" i="56"/>
  <c r="G119" i="56"/>
  <c r="G120" i="56"/>
  <c r="G121" i="56"/>
  <c r="G122" i="56"/>
  <c r="G123" i="56"/>
  <c r="G124" i="56"/>
  <c r="G125" i="56"/>
  <c r="G126" i="56"/>
  <c r="G127" i="56"/>
  <c r="G128" i="56"/>
  <c r="G129" i="56"/>
  <c r="G130" i="56"/>
  <c r="G131" i="56"/>
  <c r="G132" i="56"/>
  <c r="G133" i="56"/>
  <c r="G134" i="56"/>
  <c r="G135" i="56"/>
  <c r="G136" i="56"/>
  <c r="G137" i="56"/>
  <c r="G138" i="56"/>
  <c r="G139" i="56"/>
  <c r="G140" i="56"/>
  <c r="G141" i="56"/>
  <c r="G142" i="56"/>
  <c r="G143" i="56"/>
  <c r="G144" i="56"/>
  <c r="G145" i="56"/>
  <c r="G146" i="56"/>
  <c r="G147" i="56"/>
  <c r="G148" i="56"/>
  <c r="G149" i="56"/>
  <c r="G150" i="56"/>
  <c r="G151" i="56"/>
  <c r="G152" i="56"/>
  <c r="G153" i="56"/>
  <c r="G154" i="56"/>
  <c r="G155" i="56"/>
  <c r="G156" i="56"/>
  <c r="G157" i="56"/>
  <c r="G158" i="56"/>
  <c r="G159" i="56"/>
  <c r="G160" i="56"/>
  <c r="G161" i="56"/>
  <c r="G162" i="56"/>
  <c r="G163" i="56"/>
  <c r="G164" i="56"/>
  <c r="G165" i="56"/>
  <c r="G166" i="56"/>
  <c r="G167" i="56"/>
  <c r="G168" i="56"/>
  <c r="G169" i="56"/>
  <c r="G170" i="56"/>
  <c r="G171" i="56"/>
  <c r="G172" i="56"/>
  <c r="G173" i="56"/>
  <c r="G174" i="56"/>
  <c r="G175" i="56"/>
  <c r="G176" i="56"/>
  <c r="G177" i="56"/>
  <c r="G178" i="56"/>
  <c r="G179" i="56"/>
  <c r="G180" i="56"/>
  <c r="G181" i="56"/>
  <c r="G182" i="56"/>
  <c r="G183" i="56"/>
  <c r="G184" i="56"/>
  <c r="G185" i="56"/>
  <c r="G186" i="56"/>
  <c r="G187" i="56"/>
  <c r="G188" i="56"/>
  <c r="G189" i="56"/>
  <c r="G190" i="56"/>
  <c r="G191" i="56"/>
  <c r="G192" i="56"/>
  <c r="G193" i="56"/>
  <c r="G194" i="56"/>
  <c r="G195" i="56"/>
  <c r="G196" i="56"/>
  <c r="G197" i="56"/>
  <c r="G198" i="56"/>
  <c r="G199" i="56"/>
  <c r="G200" i="56"/>
  <c r="G201" i="56"/>
  <c r="G202" i="56"/>
  <c r="G203" i="56"/>
  <c r="G204" i="56"/>
  <c r="G205" i="56"/>
  <c r="G206" i="56"/>
  <c r="G207" i="56"/>
  <c r="G208" i="56"/>
  <c r="G209" i="56"/>
  <c r="G210" i="56"/>
  <c r="G211" i="56"/>
  <c r="G212" i="56"/>
  <c r="G213" i="56"/>
  <c r="G214" i="56"/>
  <c r="G215" i="56"/>
  <c r="G216" i="56"/>
  <c r="G217" i="56"/>
  <c r="G218" i="56"/>
  <c r="G219" i="56"/>
  <c r="G220" i="56"/>
  <c r="G221" i="56"/>
  <c r="G222" i="56"/>
  <c r="G223" i="56"/>
  <c r="G224" i="56"/>
  <c r="G225" i="56"/>
  <c r="G226" i="56"/>
  <c r="G227" i="56"/>
  <c r="G228" i="56"/>
  <c r="G229" i="56"/>
  <c r="G230" i="56"/>
  <c r="G231" i="56"/>
  <c r="G232" i="56"/>
  <c r="G233" i="56"/>
  <c r="G234" i="56"/>
  <c r="G235" i="56"/>
  <c r="G236" i="56"/>
  <c r="G237" i="56"/>
  <c r="G238" i="56"/>
  <c r="G239" i="56"/>
  <c r="G240" i="56"/>
  <c r="G241" i="56"/>
  <c r="G242" i="56"/>
  <c r="G243" i="56"/>
  <c r="G244" i="56"/>
  <c r="G245" i="56"/>
  <c r="G246" i="56"/>
  <c r="G247" i="56"/>
  <c r="G248" i="56"/>
  <c r="G249" i="56"/>
  <c r="G250" i="56"/>
  <c r="G251" i="56"/>
  <c r="G252" i="56"/>
  <c r="G253" i="56"/>
  <c r="G254" i="56"/>
  <c r="G255" i="56"/>
  <c r="G256" i="56"/>
  <c r="G257" i="56"/>
  <c r="G258" i="56"/>
  <c r="G259" i="56"/>
  <c r="G260" i="56"/>
  <c r="G261" i="56"/>
  <c r="G262" i="56"/>
  <c r="G263" i="56"/>
  <c r="G264" i="56"/>
  <c r="G265" i="56"/>
  <c r="G266" i="56"/>
  <c r="G267" i="56"/>
  <c r="G268" i="56"/>
  <c r="G269" i="56"/>
  <c r="G270" i="56"/>
  <c r="G271" i="56"/>
  <c r="G272" i="56"/>
  <c r="G273" i="56"/>
  <c r="G274" i="56"/>
  <c r="G275" i="56"/>
  <c r="G276" i="56"/>
  <c r="G277" i="56"/>
  <c r="G278" i="56"/>
  <c r="G279" i="56"/>
  <c r="G280" i="56"/>
  <c r="G281" i="56"/>
  <c r="G282" i="56"/>
  <c r="G283" i="56"/>
  <c r="G284" i="56"/>
  <c r="G285" i="56"/>
  <c r="G286" i="56"/>
  <c r="G287" i="56"/>
  <c r="G288" i="56"/>
  <c r="G289" i="56"/>
  <c r="G290" i="56"/>
  <c r="G291" i="56"/>
  <c r="G292" i="56"/>
  <c r="G293" i="56"/>
  <c r="G294" i="56"/>
  <c r="G295" i="56"/>
  <c r="G296" i="56"/>
  <c r="G297" i="56"/>
  <c r="G298" i="56"/>
  <c r="G299" i="56"/>
  <c r="G300" i="56"/>
  <c r="G301" i="56"/>
  <c r="G302" i="56"/>
  <c r="G303" i="56"/>
  <c r="G304" i="56"/>
  <c r="G305" i="56"/>
  <c r="G306" i="56"/>
  <c r="G307" i="56"/>
  <c r="G308" i="56"/>
  <c r="G309" i="56"/>
  <c r="G310" i="56"/>
  <c r="G311" i="56"/>
  <c r="G312" i="56"/>
  <c r="G313" i="56"/>
  <c r="G314" i="56"/>
  <c r="G315" i="56"/>
  <c r="G316" i="56"/>
  <c r="G317" i="56"/>
  <c r="G318" i="56"/>
  <c r="G319" i="56"/>
  <c r="G320" i="56"/>
  <c r="G321" i="56"/>
  <c r="G322" i="56"/>
  <c r="G323" i="56"/>
  <c r="G324" i="56"/>
  <c r="G325" i="56"/>
  <c r="G326" i="56"/>
  <c r="G327" i="56"/>
  <c r="G328" i="56"/>
  <c r="G329" i="56"/>
  <c r="G330" i="56"/>
  <c r="G331" i="56"/>
  <c r="G332" i="56"/>
  <c r="G333" i="56"/>
  <c r="G334" i="56"/>
  <c r="G335" i="56"/>
  <c r="G336" i="56"/>
  <c r="G337" i="56"/>
  <c r="G338" i="56"/>
  <c r="G339" i="56"/>
  <c r="G340" i="56"/>
  <c r="G341" i="56"/>
  <c r="G342" i="56"/>
  <c r="G343" i="56"/>
  <c r="G344" i="56"/>
  <c r="G345" i="56"/>
  <c r="G346" i="56"/>
  <c r="G347" i="56"/>
  <c r="G348" i="56"/>
  <c r="G349" i="56"/>
  <c r="G350" i="56"/>
  <c r="G351" i="56"/>
  <c r="G352" i="56"/>
  <c r="G353" i="56"/>
  <c r="G354" i="56"/>
  <c r="G355" i="56"/>
  <c r="G356" i="56"/>
  <c r="G357" i="56"/>
  <c r="G358" i="56"/>
  <c r="G359" i="56"/>
  <c r="G360" i="56"/>
  <c r="G361" i="56"/>
  <c r="G362" i="56"/>
  <c r="G363" i="56"/>
  <c r="G364" i="56"/>
  <c r="G365" i="56"/>
  <c r="G366" i="56"/>
  <c r="G367" i="56"/>
  <c r="G368" i="56"/>
  <c r="G369" i="56"/>
  <c r="G370" i="56"/>
  <c r="G371" i="56"/>
  <c r="G372" i="56"/>
  <c r="G373" i="56"/>
  <c r="G374" i="56"/>
  <c r="G375" i="56"/>
  <c r="G376" i="56"/>
  <c r="G377" i="56"/>
  <c r="G378" i="56"/>
  <c r="G379" i="56"/>
  <c r="G380" i="56"/>
  <c r="G381" i="56"/>
  <c r="G382" i="56"/>
  <c r="G383" i="56"/>
  <c r="G384" i="56"/>
  <c r="G385" i="56"/>
  <c r="G386" i="56"/>
  <c r="G387" i="56"/>
  <c r="G388" i="56"/>
  <c r="G389" i="56"/>
  <c r="G390" i="56"/>
  <c r="G391" i="56"/>
  <c r="G392" i="56"/>
  <c r="G393" i="56"/>
  <c r="G394" i="56"/>
  <c r="G395" i="56"/>
  <c r="G396" i="56"/>
  <c r="G397" i="56"/>
  <c r="G398" i="56"/>
  <c r="G399" i="56"/>
  <c r="G400" i="56"/>
  <c r="G401" i="56"/>
  <c r="G402" i="56"/>
  <c r="G403" i="56"/>
  <c r="G404" i="56"/>
  <c r="G405" i="56"/>
  <c r="G406" i="56"/>
  <c r="G407" i="56"/>
  <c r="G408" i="56"/>
  <c r="G409" i="56"/>
  <c r="G410" i="56"/>
  <c r="G411" i="56"/>
  <c r="G412" i="56"/>
  <c r="G413" i="56"/>
  <c r="G414" i="56"/>
  <c r="G415" i="56"/>
  <c r="G416" i="56"/>
  <c r="G417" i="56"/>
  <c r="G418" i="56"/>
  <c r="G419" i="56"/>
  <c r="G420" i="56"/>
  <c r="G421" i="56"/>
  <c r="G422" i="56"/>
  <c r="G423" i="56"/>
  <c r="G424" i="56"/>
  <c r="G425" i="56"/>
  <c r="G426" i="56"/>
  <c r="G427" i="56"/>
  <c r="G428" i="56"/>
  <c r="G429" i="56"/>
  <c r="G430" i="56"/>
  <c r="G431" i="56"/>
  <c r="G432" i="56"/>
  <c r="G433" i="56"/>
  <c r="G434" i="56"/>
  <c r="G435" i="56"/>
  <c r="G436" i="56"/>
  <c r="G437" i="56"/>
  <c r="G438" i="56"/>
  <c r="G439" i="56"/>
  <c r="G440" i="56"/>
  <c r="G441" i="56"/>
  <c r="G442" i="56"/>
  <c r="G443" i="56"/>
  <c r="G444" i="56"/>
  <c r="G445" i="56"/>
  <c r="G446" i="56"/>
  <c r="G447" i="56"/>
  <c r="G448" i="56"/>
  <c r="G449" i="56"/>
  <c r="G450" i="56"/>
  <c r="G451" i="56"/>
  <c r="G452" i="56"/>
  <c r="G453" i="56"/>
  <c r="G454" i="56"/>
  <c r="G455" i="56"/>
  <c r="G456" i="56"/>
  <c r="G457" i="56"/>
  <c r="G458" i="56"/>
  <c r="G459" i="56"/>
  <c r="G460" i="56"/>
  <c r="G461" i="56"/>
  <c r="G462" i="56"/>
  <c r="G463" i="56"/>
  <c r="G464" i="56"/>
  <c r="G465" i="56"/>
  <c r="G466" i="56"/>
  <c r="G467" i="56"/>
  <c r="G468" i="56"/>
  <c r="G469" i="56"/>
  <c r="G470" i="56"/>
  <c r="G471" i="56"/>
  <c r="G472" i="56"/>
  <c r="G473" i="56"/>
  <c r="G474" i="56"/>
  <c r="G475" i="56"/>
  <c r="G476" i="56"/>
  <c r="G477" i="56"/>
  <c r="G478" i="56"/>
  <c r="G479" i="56"/>
  <c r="G480" i="56"/>
  <c r="G481" i="56"/>
  <c r="G482" i="56"/>
  <c r="G483" i="56"/>
  <c r="G484" i="56"/>
  <c r="G485" i="56"/>
  <c r="G486" i="56"/>
  <c r="G487" i="56"/>
  <c r="G488" i="56"/>
  <c r="G489" i="56"/>
  <c r="G490" i="56"/>
  <c r="G491" i="56"/>
  <c r="G492" i="56"/>
  <c r="G493" i="56"/>
  <c r="G494" i="56"/>
  <c r="G495" i="56"/>
  <c r="G496" i="56"/>
  <c r="G497" i="56"/>
  <c r="G498" i="56"/>
  <c r="G499" i="56"/>
  <c r="G500" i="56"/>
  <c r="G501" i="56"/>
  <c r="G502" i="56"/>
  <c r="G503" i="56"/>
  <c r="G504" i="56"/>
  <c r="G505" i="56"/>
  <c r="G506" i="56"/>
  <c r="G507" i="56"/>
  <c r="G508" i="56"/>
  <c r="G509" i="56"/>
  <c r="G510" i="56"/>
  <c r="G511" i="56"/>
  <c r="G512" i="56"/>
  <c r="G513" i="56"/>
  <c r="G514" i="56"/>
  <c r="G515" i="56"/>
  <c r="G516" i="56"/>
  <c r="G517" i="56"/>
  <c r="G518" i="56"/>
  <c r="G519" i="56"/>
  <c r="G520" i="56"/>
  <c r="G521" i="56"/>
  <c r="G522" i="56"/>
  <c r="G523" i="56"/>
  <c r="G524" i="56"/>
  <c r="G525" i="56"/>
  <c r="G526" i="56"/>
  <c r="G527" i="56"/>
  <c r="G528" i="56"/>
  <c r="G529" i="56"/>
  <c r="G530" i="56"/>
  <c r="G531" i="56"/>
  <c r="G532" i="56"/>
  <c r="G533" i="56"/>
  <c r="G534" i="56"/>
  <c r="G535" i="56"/>
  <c r="G536" i="56"/>
  <c r="G537" i="56"/>
  <c r="G538" i="56"/>
  <c r="G539" i="56"/>
  <c r="G540" i="56"/>
  <c r="G541" i="56"/>
  <c r="G542" i="56"/>
  <c r="G543" i="56"/>
  <c r="G544" i="56"/>
  <c r="G545" i="56"/>
  <c r="G546" i="56"/>
  <c r="G547" i="56"/>
  <c r="G548" i="56"/>
  <c r="G549" i="56"/>
  <c r="G550" i="56"/>
  <c r="G551" i="56"/>
  <c r="G552" i="56"/>
  <c r="G553" i="56"/>
  <c r="G554" i="56"/>
  <c r="G555" i="56"/>
  <c r="G556" i="56"/>
  <c r="G557" i="56"/>
  <c r="G558" i="56"/>
  <c r="G559" i="56"/>
  <c r="G560" i="56"/>
  <c r="G561" i="56"/>
  <c r="G562" i="56"/>
  <c r="G563" i="56"/>
  <c r="G564" i="56"/>
  <c r="G565" i="56"/>
  <c r="G566" i="56"/>
  <c r="G567" i="56"/>
  <c r="G568" i="56"/>
  <c r="G569" i="56"/>
  <c r="G570" i="56"/>
  <c r="G571" i="56"/>
  <c r="G572" i="56"/>
  <c r="G573" i="56"/>
  <c r="G574" i="56"/>
  <c r="G575" i="56"/>
  <c r="G576" i="56"/>
  <c r="G577" i="56"/>
  <c r="G578" i="56"/>
  <c r="G579" i="56"/>
  <c r="G580" i="56"/>
  <c r="G581" i="56"/>
  <c r="G582" i="56"/>
  <c r="G583" i="56"/>
  <c r="G584" i="56"/>
  <c r="G585" i="56"/>
  <c r="G586" i="56"/>
  <c r="G587" i="56"/>
  <c r="G588" i="56"/>
  <c r="G589" i="56"/>
  <c r="G590" i="56"/>
  <c r="G591" i="56"/>
  <c r="G592" i="56"/>
  <c r="G593" i="56"/>
  <c r="G594" i="56"/>
  <c r="G595" i="56"/>
  <c r="G596" i="56"/>
  <c r="G597" i="56"/>
  <c r="G598" i="56"/>
  <c r="G599" i="56"/>
  <c r="G600" i="56"/>
  <c r="G601" i="56"/>
  <c r="G602" i="56"/>
  <c r="G603" i="56"/>
  <c r="G604" i="56"/>
  <c r="G605" i="56"/>
  <c r="G606" i="56"/>
  <c r="G607" i="56"/>
  <c r="G608" i="56"/>
  <c r="G609" i="56"/>
  <c r="G610" i="56"/>
  <c r="G611" i="56"/>
  <c r="G612" i="56"/>
  <c r="G613" i="56"/>
  <c r="G614" i="56"/>
  <c r="G615" i="56"/>
  <c r="G616" i="56"/>
  <c r="G617" i="56"/>
  <c r="G618" i="56"/>
  <c r="G619" i="56"/>
  <c r="G620" i="56"/>
  <c r="G621" i="56"/>
  <c r="G622" i="56"/>
  <c r="G623" i="56"/>
  <c r="G624" i="56"/>
  <c r="G625" i="56"/>
  <c r="G626" i="56"/>
  <c r="G627" i="56"/>
  <c r="G628" i="56"/>
  <c r="G629" i="56"/>
  <c r="G630" i="56"/>
  <c r="G631" i="56"/>
  <c r="G632" i="56"/>
  <c r="G633" i="56"/>
  <c r="G634" i="56"/>
  <c r="G635" i="56"/>
  <c r="G636" i="56"/>
  <c r="G637" i="56"/>
  <c r="G638" i="56"/>
  <c r="G639" i="56"/>
  <c r="G640" i="56"/>
  <c r="G641" i="56"/>
  <c r="G642" i="56"/>
  <c r="G643" i="56"/>
  <c r="G644" i="56"/>
  <c r="G645" i="56"/>
  <c r="G646" i="56"/>
  <c r="G647" i="56"/>
  <c r="G648" i="56"/>
  <c r="G649" i="56"/>
  <c r="G650" i="56"/>
  <c r="G651" i="56"/>
  <c r="G652" i="56"/>
  <c r="G653" i="56"/>
  <c r="G654" i="56"/>
  <c r="G655" i="56"/>
  <c r="G656" i="56"/>
  <c r="G657" i="56"/>
  <c r="G658" i="56"/>
  <c r="G659" i="56"/>
  <c r="G660" i="56"/>
  <c r="G661" i="56"/>
  <c r="G662" i="56"/>
  <c r="G663" i="56"/>
  <c r="G664" i="56"/>
  <c r="G665" i="56"/>
  <c r="G666" i="56"/>
  <c r="G667" i="56"/>
  <c r="G668" i="56"/>
  <c r="G669" i="56"/>
  <c r="G670" i="56"/>
  <c r="G671" i="56"/>
  <c r="G672" i="56"/>
  <c r="G673" i="56"/>
  <c r="G674" i="56"/>
  <c r="G675" i="56"/>
  <c r="G676" i="56"/>
  <c r="G677" i="56"/>
  <c r="G678" i="56"/>
  <c r="G679" i="56"/>
  <c r="G680" i="56"/>
  <c r="G681" i="56"/>
  <c r="G682" i="56"/>
  <c r="G683" i="56"/>
  <c r="G684" i="56"/>
  <c r="G685" i="56"/>
  <c r="G686" i="56"/>
  <c r="G687" i="56"/>
  <c r="G688" i="56"/>
  <c r="G689" i="56"/>
  <c r="G690" i="56"/>
  <c r="G691" i="56"/>
  <c r="G692" i="56"/>
  <c r="G693" i="56"/>
  <c r="G694" i="56"/>
  <c r="G695" i="56"/>
  <c r="G696" i="56"/>
  <c r="G697" i="56"/>
  <c r="G698" i="56"/>
  <c r="G699" i="56"/>
  <c r="G700" i="56"/>
  <c r="G701" i="56"/>
  <c r="G702" i="56"/>
  <c r="G703" i="56"/>
  <c r="G704" i="56"/>
  <c r="G705" i="56"/>
  <c r="G706" i="56"/>
  <c r="G707" i="56"/>
  <c r="G708" i="56"/>
  <c r="G709" i="56"/>
  <c r="G710" i="56"/>
  <c r="G711" i="56"/>
  <c r="G712" i="56"/>
  <c r="G713" i="56"/>
  <c r="G714" i="56"/>
  <c r="G715" i="56"/>
  <c r="G716" i="56"/>
  <c r="G717" i="56"/>
  <c r="G718" i="56"/>
  <c r="G719" i="56"/>
  <c r="G720" i="56"/>
  <c r="G721" i="56"/>
  <c r="G722" i="56"/>
  <c r="G723" i="56"/>
  <c r="G724" i="56"/>
  <c r="G725" i="56"/>
  <c r="G726" i="56"/>
  <c r="G727" i="56"/>
  <c r="G728" i="56"/>
  <c r="G729" i="56"/>
  <c r="G730" i="56"/>
  <c r="G731" i="56"/>
  <c r="G732" i="56"/>
  <c r="G733" i="56"/>
  <c r="G734" i="56"/>
  <c r="G735" i="56"/>
  <c r="G736" i="56"/>
  <c r="G737" i="56"/>
  <c r="G738" i="56"/>
  <c r="G739" i="56"/>
  <c r="G740" i="56"/>
  <c r="G741" i="56"/>
  <c r="G742" i="56"/>
  <c r="G743" i="56"/>
  <c r="G744" i="56"/>
  <c r="G745" i="56"/>
  <c r="G746" i="56"/>
  <c r="G747" i="56"/>
  <c r="G748" i="56"/>
  <c r="G749" i="56"/>
  <c r="G750" i="56"/>
  <c r="G751" i="56"/>
  <c r="G752" i="56"/>
  <c r="G753" i="56"/>
  <c r="G754" i="56"/>
  <c r="G755" i="56"/>
  <c r="G756" i="56"/>
  <c r="G757" i="56"/>
  <c r="G758" i="56"/>
  <c r="G759" i="56"/>
  <c r="G760" i="56"/>
  <c r="G761" i="56"/>
  <c r="G762" i="56"/>
  <c r="G763" i="56"/>
  <c r="G764" i="56"/>
  <c r="G765" i="56"/>
  <c r="G766" i="56"/>
  <c r="G767" i="56"/>
  <c r="G768" i="56"/>
  <c r="G769" i="56"/>
  <c r="G770" i="56"/>
  <c r="G771" i="56"/>
  <c r="G772" i="56"/>
  <c r="G773" i="56"/>
  <c r="G774" i="56"/>
  <c r="G775" i="56"/>
  <c r="G776" i="56"/>
  <c r="G777" i="56"/>
  <c r="G778" i="56"/>
  <c r="G779" i="56"/>
  <c r="G780" i="56"/>
  <c r="G781" i="56"/>
  <c r="G782" i="56"/>
  <c r="G783" i="56"/>
  <c r="G784" i="56"/>
  <c r="G785" i="56"/>
  <c r="G786" i="56"/>
  <c r="G787" i="56"/>
  <c r="G788" i="56"/>
  <c r="G789" i="56"/>
  <c r="G790" i="56"/>
  <c r="G791" i="56"/>
  <c r="G792" i="56"/>
  <c r="G793" i="56"/>
  <c r="G794" i="56"/>
  <c r="G795" i="56"/>
  <c r="G796" i="56"/>
  <c r="G797" i="56"/>
  <c r="G798" i="56"/>
  <c r="G799" i="56"/>
  <c r="G800" i="56"/>
  <c r="G801" i="56"/>
  <c r="G802" i="56"/>
  <c r="G803" i="56"/>
  <c r="G804" i="56"/>
  <c r="G805" i="56"/>
  <c r="G806" i="56"/>
  <c r="G807" i="56"/>
  <c r="G808" i="56"/>
  <c r="G809" i="56"/>
  <c r="G810" i="56"/>
  <c r="G811" i="56"/>
  <c r="G812" i="56"/>
  <c r="G813" i="56"/>
  <c r="G814" i="56"/>
  <c r="G815" i="56"/>
  <c r="G816" i="56"/>
  <c r="G817" i="56"/>
  <c r="G818" i="56"/>
  <c r="G819" i="56"/>
  <c r="G820" i="56"/>
  <c r="G821" i="56"/>
  <c r="G822" i="56"/>
  <c r="G823" i="56"/>
  <c r="G824" i="56"/>
  <c r="G825" i="56"/>
  <c r="G826" i="56"/>
  <c r="G827" i="56"/>
  <c r="G828" i="56"/>
  <c r="G829" i="56"/>
  <c r="G830" i="56"/>
  <c r="G831" i="56"/>
  <c r="G832" i="56"/>
  <c r="G833" i="56"/>
  <c r="G834" i="56"/>
  <c r="G835" i="56"/>
  <c r="G836" i="56"/>
  <c r="G837" i="56"/>
  <c r="G838" i="56"/>
  <c r="G839" i="56"/>
  <c r="G840" i="56"/>
  <c r="G841" i="56"/>
  <c r="G842" i="56"/>
  <c r="G843" i="56"/>
  <c r="G844" i="56"/>
  <c r="G845" i="56"/>
  <c r="G846" i="56"/>
  <c r="G847" i="56"/>
  <c r="G848" i="56"/>
  <c r="G849" i="56"/>
  <c r="G850" i="56"/>
  <c r="G851" i="56"/>
  <c r="G852" i="56"/>
  <c r="G853" i="56"/>
  <c r="G854" i="56"/>
  <c r="G855" i="56"/>
  <c r="G856" i="56"/>
  <c r="G857" i="56"/>
  <c r="G858" i="56"/>
  <c r="G859" i="56"/>
  <c r="G860" i="56"/>
  <c r="G861" i="56"/>
  <c r="G862" i="56"/>
  <c r="G863" i="56"/>
  <c r="G864" i="56"/>
  <c r="G865" i="56"/>
  <c r="G866" i="56"/>
  <c r="G867" i="56"/>
  <c r="G868" i="56"/>
  <c r="G869" i="56"/>
  <c r="G870" i="56"/>
  <c r="G871" i="56"/>
  <c r="G872" i="56"/>
  <c r="G873" i="56"/>
  <c r="G874" i="56"/>
  <c r="G875" i="56"/>
  <c r="G876" i="56"/>
  <c r="G877" i="56"/>
  <c r="G878" i="56"/>
  <c r="G879" i="56"/>
  <c r="G880" i="56"/>
  <c r="G881" i="56"/>
  <c r="G882" i="56"/>
  <c r="G883" i="56"/>
  <c r="G884" i="56"/>
  <c r="G885" i="56"/>
  <c r="G886" i="56"/>
  <c r="G887" i="56"/>
  <c r="G888" i="56"/>
  <c r="G889" i="56"/>
  <c r="G890" i="56"/>
  <c r="G891" i="56"/>
  <c r="G892" i="56"/>
  <c r="G893" i="56"/>
  <c r="G894" i="56"/>
  <c r="G895" i="56"/>
  <c r="G896" i="56"/>
  <c r="G897" i="56"/>
  <c r="G898" i="56"/>
  <c r="G899" i="56"/>
  <c r="G900" i="56"/>
  <c r="G901" i="56"/>
  <c r="G902" i="56"/>
  <c r="G903" i="56"/>
  <c r="G904" i="56"/>
  <c r="G905" i="56"/>
  <c r="G906" i="56"/>
  <c r="G907" i="56"/>
  <c r="G908" i="56"/>
  <c r="G909" i="56"/>
  <c r="G910" i="56"/>
  <c r="G911" i="56"/>
  <c r="G912" i="56"/>
  <c r="G913" i="56"/>
  <c r="G914" i="56"/>
  <c r="G915" i="56"/>
  <c r="G916" i="56"/>
  <c r="G917" i="56"/>
  <c r="G918" i="56"/>
  <c r="G919" i="56"/>
  <c r="G920" i="56"/>
  <c r="G921" i="56"/>
  <c r="G922" i="56"/>
  <c r="G923" i="56"/>
  <c r="G924" i="56"/>
  <c r="G925" i="56"/>
  <c r="G926" i="56"/>
  <c r="G927" i="56"/>
  <c r="G928" i="56"/>
  <c r="G929" i="56"/>
  <c r="G930" i="56"/>
  <c r="G931" i="56"/>
  <c r="G932" i="56"/>
  <c r="G933" i="56"/>
  <c r="G934" i="56"/>
  <c r="G935" i="56"/>
  <c r="G936" i="56"/>
  <c r="G937" i="56"/>
  <c r="G938" i="56"/>
  <c r="G939" i="56"/>
  <c r="G940" i="56"/>
  <c r="G941" i="56"/>
  <c r="G942" i="56"/>
  <c r="G943" i="56"/>
  <c r="G944" i="56"/>
  <c r="G945" i="56"/>
  <c r="G946" i="56"/>
  <c r="G947" i="56"/>
  <c r="G948" i="56"/>
  <c r="G949" i="56"/>
  <c r="G950" i="56"/>
  <c r="G951" i="56"/>
  <c r="G952" i="56"/>
  <c r="G953" i="56"/>
  <c r="G954" i="56"/>
  <c r="G955" i="56"/>
  <c r="G956" i="56"/>
  <c r="G957" i="56"/>
  <c r="G958" i="56"/>
  <c r="G959" i="56"/>
  <c r="G960" i="56"/>
  <c r="G961" i="56"/>
  <c r="G962" i="56"/>
  <c r="G963" i="56"/>
  <c r="G964" i="56"/>
  <c r="G965" i="56"/>
  <c r="G966" i="56"/>
  <c r="G967" i="56"/>
  <c r="G968" i="56"/>
  <c r="G969" i="56"/>
  <c r="G970" i="56"/>
  <c r="G971" i="56"/>
  <c r="G972" i="56"/>
  <c r="G973" i="56"/>
  <c r="G974" i="56"/>
  <c r="G975" i="56"/>
  <c r="G976" i="56"/>
  <c r="G977" i="56"/>
  <c r="G978" i="56"/>
  <c r="G979" i="56"/>
  <c r="G980" i="56"/>
  <c r="G981" i="56"/>
  <c r="G982" i="56"/>
  <c r="G983" i="56"/>
  <c r="G984" i="56"/>
  <c r="G985" i="56"/>
  <c r="G986" i="56"/>
  <c r="G987" i="56"/>
  <c r="G2" i="56"/>
  <c r="AK533" i="60" l="1"/>
  <c r="AM533" i="60" s="1"/>
  <c r="AK530" i="60"/>
  <c r="AM530" i="60" s="1"/>
  <c r="AK529" i="60"/>
  <c r="AM529" i="60" s="1"/>
  <c r="AK528" i="60"/>
  <c r="AK532" i="60"/>
  <c r="AM532" i="60" s="1"/>
  <c r="AK531" i="60"/>
  <c r="AK224" i="60"/>
  <c r="AM224" i="60" s="1"/>
  <c r="AK216" i="60"/>
  <c r="AM216" i="60" s="1"/>
  <c r="AK215" i="60"/>
  <c r="AM215" i="60" s="1"/>
  <c r="AK214" i="60"/>
  <c r="AM214" i="60" s="1"/>
  <c r="AK213" i="60"/>
  <c r="AN213" i="60" s="1"/>
  <c r="AK223" i="60"/>
  <c r="AM223" i="60" s="1"/>
  <c r="AK222" i="60"/>
  <c r="AM222" i="60" s="1"/>
  <c r="AK225" i="60"/>
  <c r="AM225" i="60" s="1"/>
  <c r="AH86" i="73"/>
  <c r="R89" i="73"/>
  <c r="R88" i="73"/>
  <c r="R87" i="73"/>
  <c r="R86" i="73"/>
  <c r="R85" i="73"/>
  <c r="R82" i="73"/>
  <c r="R81" i="73"/>
  <c r="R80" i="73"/>
  <c r="R79" i="73"/>
  <c r="R78" i="73"/>
  <c r="R77" i="73"/>
  <c r="R76" i="73"/>
  <c r="R75" i="73"/>
  <c r="R74" i="73"/>
  <c r="R73" i="73"/>
  <c r="R72" i="73"/>
  <c r="R71" i="73"/>
  <c r="R70" i="73"/>
  <c r="R69" i="73"/>
  <c r="R68" i="73"/>
  <c r="R67" i="73"/>
  <c r="R66" i="73"/>
  <c r="R65" i="73"/>
  <c r="R64" i="73"/>
  <c r="R63" i="73"/>
  <c r="R62" i="73"/>
  <c r="R61" i="73"/>
  <c r="R60" i="73"/>
  <c r="R59" i="73"/>
  <c r="R58" i="73"/>
  <c r="R57" i="73"/>
  <c r="R56" i="73"/>
  <c r="R55" i="73"/>
  <c r="R54" i="73"/>
  <c r="R53" i="73"/>
  <c r="R52" i="73"/>
  <c r="R51" i="73"/>
  <c r="R50" i="73"/>
  <c r="R49" i="73"/>
  <c r="R48" i="73"/>
  <c r="R47" i="73"/>
  <c r="R46" i="73"/>
  <c r="R45" i="73"/>
  <c r="R44" i="73"/>
  <c r="R43" i="73"/>
  <c r="R42" i="73"/>
  <c r="R41" i="73"/>
  <c r="R40" i="73"/>
  <c r="R39" i="73"/>
  <c r="R38" i="73"/>
  <c r="R37" i="73"/>
  <c r="R36" i="73"/>
  <c r="R35" i="73"/>
  <c r="R34" i="73"/>
  <c r="R33" i="73"/>
  <c r="R32" i="73"/>
  <c r="R31" i="73"/>
  <c r="R30" i="73"/>
  <c r="R29" i="73"/>
  <c r="R28" i="73"/>
  <c r="R27" i="73"/>
  <c r="R26" i="73"/>
  <c r="R25" i="73"/>
  <c r="R24" i="73"/>
  <c r="R23" i="73"/>
  <c r="R22" i="73"/>
  <c r="R21" i="73"/>
  <c r="R20" i="73"/>
  <c r="R19" i="73"/>
  <c r="R18" i="73"/>
  <c r="R17" i="73"/>
  <c r="R16" i="73"/>
  <c r="R15" i="73"/>
  <c r="R14" i="73"/>
  <c r="R13" i="73"/>
  <c r="R12" i="73"/>
  <c r="R11" i="73"/>
  <c r="R10" i="73"/>
  <c r="R9" i="73"/>
  <c r="R8" i="73"/>
  <c r="R7" i="73"/>
  <c r="R6" i="73"/>
  <c r="S89" i="73"/>
  <c r="AH89" i="73" s="1"/>
  <c r="S88" i="73"/>
  <c r="AH88" i="73" s="1"/>
  <c r="S87" i="73"/>
  <c r="AH87" i="73" s="1"/>
  <c r="S86" i="73"/>
  <c r="S82" i="73"/>
  <c r="AH82" i="73" s="1"/>
  <c r="S81" i="73"/>
  <c r="S80" i="73"/>
  <c r="S79" i="73"/>
  <c r="S78" i="73"/>
  <c r="S77" i="73"/>
  <c r="S76" i="73"/>
  <c r="S75" i="73"/>
  <c r="S74" i="73"/>
  <c r="S73" i="73"/>
  <c r="S72" i="73"/>
  <c r="S71" i="73"/>
  <c r="S70" i="73"/>
  <c r="S69" i="73"/>
  <c r="S68" i="73"/>
  <c r="S67" i="73"/>
  <c r="S66" i="73"/>
  <c r="S65" i="73"/>
  <c r="S64" i="73"/>
  <c r="S63" i="73"/>
  <c r="S62" i="73"/>
  <c r="S61" i="73"/>
  <c r="S60" i="73"/>
  <c r="S59" i="73"/>
  <c r="S58" i="73"/>
  <c r="S57" i="73"/>
  <c r="S56" i="73"/>
  <c r="S55" i="73"/>
  <c r="S54" i="73"/>
  <c r="S53" i="73"/>
  <c r="S52" i="73"/>
  <c r="S51" i="73"/>
  <c r="S50" i="73"/>
  <c r="S49" i="73"/>
  <c r="S48" i="73"/>
  <c r="S47" i="73"/>
  <c r="S46" i="73"/>
  <c r="S45" i="73"/>
  <c r="S44" i="73"/>
  <c r="S43" i="73"/>
  <c r="S42" i="73"/>
  <c r="S41" i="73"/>
  <c r="S40" i="73"/>
  <c r="S39" i="73"/>
  <c r="S38" i="73"/>
  <c r="S37" i="73"/>
  <c r="S36" i="73"/>
  <c r="S35" i="73"/>
  <c r="S34" i="73"/>
  <c r="S33" i="73"/>
  <c r="S32" i="73"/>
  <c r="S31" i="73"/>
  <c r="S30" i="73"/>
  <c r="S29" i="73"/>
  <c r="S28" i="73"/>
  <c r="S27" i="73"/>
  <c r="S26" i="73"/>
  <c r="S25" i="73"/>
  <c r="S24" i="73"/>
  <c r="S23" i="73"/>
  <c r="S22" i="73"/>
  <c r="S21" i="73"/>
  <c r="S20" i="73"/>
  <c r="S19" i="73"/>
  <c r="S18" i="73"/>
  <c r="S17" i="73"/>
  <c r="S16" i="73"/>
  <c r="S15" i="73"/>
  <c r="S14" i="73"/>
  <c r="S13" i="73"/>
  <c r="S12" i="73"/>
  <c r="S11" i="73"/>
  <c r="S10" i="73"/>
  <c r="S9" i="73"/>
  <c r="S8" i="73"/>
  <c r="S7" i="73"/>
  <c r="S6" i="73"/>
  <c r="V89" i="73"/>
  <c r="U89" i="73"/>
  <c r="T89" i="73"/>
  <c r="Q89" i="73"/>
  <c r="Q88" i="73"/>
  <c r="Q87" i="73"/>
  <c r="Q86" i="73"/>
  <c r="Q85" i="73"/>
  <c r="AM626" i="60"/>
  <c r="AK624" i="60"/>
  <c r="AM624" i="60" s="1"/>
  <c r="AN528" i="60" l="1"/>
  <c r="AM528" i="60"/>
  <c r="AM531" i="60"/>
  <c r="AN222" i="60"/>
  <c r="AM213" i="60"/>
  <c r="AP127" i="62"/>
  <c r="AP126" i="62"/>
  <c r="AP125" i="62"/>
  <c r="AP124" i="62"/>
  <c r="C1001" i="54"/>
  <c r="AP86" i="62"/>
  <c r="AP85" i="62"/>
  <c r="E43" i="72"/>
  <c r="E44" i="72"/>
  <c r="E26" i="72"/>
  <c r="E27" i="72"/>
  <c r="E28" i="72"/>
  <c r="E29" i="72"/>
  <c r="E31" i="72"/>
  <c r="E32" i="72"/>
  <c r="E33" i="72"/>
  <c r="E34" i="72"/>
  <c r="E35" i="72"/>
  <c r="E36" i="72"/>
  <c r="E37" i="72"/>
  <c r="E38" i="72"/>
  <c r="E39" i="72"/>
  <c r="E40" i="72"/>
  <c r="E41" i="72"/>
  <c r="E42" i="72"/>
  <c r="U15" i="72"/>
  <c r="U16" i="72"/>
  <c r="E16" i="72" s="1"/>
  <c r="U17" i="72"/>
  <c r="E17" i="72" s="1"/>
  <c r="U18" i="72"/>
  <c r="E18" i="72" s="1"/>
  <c r="E19" i="72"/>
  <c r="E20" i="72"/>
  <c r="E21" i="72"/>
  <c r="E22" i="72"/>
  <c r="E23" i="72"/>
  <c r="E24" i="72"/>
  <c r="E25" i="72"/>
  <c r="AH90" i="73"/>
  <c r="AH81" i="73"/>
  <c r="AH80" i="73"/>
  <c r="AH79" i="73"/>
  <c r="AH78" i="73"/>
  <c r="AH77" i="73"/>
  <c r="AH76" i="73"/>
  <c r="AH75" i="73"/>
  <c r="AH74" i="73"/>
  <c r="AH73" i="73"/>
  <c r="AH72" i="73"/>
  <c r="AH71" i="73"/>
  <c r="AH70" i="73"/>
  <c r="AH69" i="73"/>
  <c r="AH68" i="73"/>
  <c r="AH67" i="73"/>
  <c r="AH66" i="73"/>
  <c r="AH65" i="73"/>
  <c r="AH64" i="73"/>
  <c r="AH63" i="73"/>
  <c r="AH62" i="73"/>
  <c r="AH61" i="73"/>
  <c r="AH60" i="73"/>
  <c r="AH59" i="73"/>
  <c r="AH58" i="73"/>
  <c r="AH57" i="73"/>
  <c r="AH56" i="73"/>
  <c r="AH55" i="73"/>
  <c r="AH54" i="73"/>
  <c r="AH53" i="73"/>
  <c r="AH52" i="73"/>
  <c r="AH51" i="73"/>
  <c r="AH50" i="73"/>
  <c r="AH48" i="73"/>
  <c r="AH46" i="73"/>
  <c r="AH45" i="73"/>
  <c r="AH44" i="73"/>
  <c r="AH43" i="73"/>
  <c r="AH42" i="73"/>
  <c r="AH41" i="73"/>
  <c r="AH40" i="73"/>
  <c r="AH39" i="73"/>
  <c r="AH38" i="73"/>
  <c r="AH37" i="73"/>
  <c r="AH36" i="73"/>
  <c r="AH35" i="73"/>
  <c r="AH34" i="73"/>
  <c r="AH33" i="73"/>
  <c r="AH32" i="73"/>
  <c r="AH31" i="73"/>
  <c r="AH30" i="73"/>
  <c r="AH29" i="73"/>
  <c r="AH28" i="73"/>
  <c r="AH27" i="73"/>
  <c r="AH26" i="73"/>
  <c r="AH25" i="73"/>
  <c r="AH24" i="73"/>
  <c r="AH23" i="73"/>
  <c r="AH22" i="73"/>
  <c r="AH21" i="73"/>
  <c r="AH20" i="73"/>
  <c r="AH19" i="73"/>
  <c r="AH18" i="73"/>
  <c r="AH17" i="73"/>
  <c r="AH16" i="73"/>
  <c r="AH15" i="73"/>
  <c r="AH14" i="73"/>
  <c r="AH13" i="73"/>
  <c r="AH12" i="73"/>
  <c r="AH11" i="73"/>
  <c r="AH10" i="73"/>
  <c r="AH9" i="73"/>
  <c r="AH8" i="73"/>
  <c r="AH7" i="73"/>
  <c r="AH6" i="73"/>
  <c r="H1" i="73"/>
  <c r="Y1" i="73" s="1"/>
  <c r="T88" i="73"/>
  <c r="U88" i="73"/>
  <c r="V88" i="73"/>
  <c r="AM590" i="60"/>
  <c r="AK588" i="60"/>
  <c r="AM563" i="60"/>
  <c r="AK561" i="60"/>
  <c r="AM561" i="60" s="1"/>
  <c r="AM554" i="60"/>
  <c r="AK552" i="60"/>
  <c r="AM552" i="60" s="1"/>
  <c r="AM545" i="60"/>
  <c r="AK543" i="60"/>
  <c r="AM543" i="60" s="1"/>
  <c r="AM617" i="60"/>
  <c r="AK615" i="60"/>
  <c r="AM615" i="60" s="1"/>
  <c r="V87" i="73"/>
  <c r="U87" i="73"/>
  <c r="T87" i="73"/>
  <c r="V86" i="73"/>
  <c r="U86" i="73"/>
  <c r="T86" i="73"/>
  <c r="V82" i="73"/>
  <c r="U82" i="73"/>
  <c r="T82" i="73"/>
  <c r="V81" i="73"/>
  <c r="U81" i="73"/>
  <c r="T81" i="73"/>
  <c r="V80" i="73"/>
  <c r="U80" i="73"/>
  <c r="T80" i="73"/>
  <c r="V79" i="73"/>
  <c r="U79" i="73"/>
  <c r="T79" i="73"/>
  <c r="V78" i="73"/>
  <c r="U78" i="73"/>
  <c r="T78" i="73"/>
  <c r="V77" i="73"/>
  <c r="U77" i="73"/>
  <c r="T77" i="73"/>
  <c r="V76" i="73"/>
  <c r="U76" i="73"/>
  <c r="T76" i="73"/>
  <c r="V75" i="73"/>
  <c r="U75" i="73"/>
  <c r="T75" i="73"/>
  <c r="V74" i="73"/>
  <c r="U74" i="73"/>
  <c r="T74" i="73"/>
  <c r="V73" i="73"/>
  <c r="U73" i="73"/>
  <c r="T73" i="73"/>
  <c r="V72" i="73"/>
  <c r="U72" i="73"/>
  <c r="T72" i="73"/>
  <c r="V71" i="73"/>
  <c r="U71" i="73"/>
  <c r="T71" i="73"/>
  <c r="V70" i="73"/>
  <c r="U70" i="73"/>
  <c r="T70" i="73"/>
  <c r="V69" i="73"/>
  <c r="U69" i="73"/>
  <c r="T69" i="73"/>
  <c r="V68" i="73"/>
  <c r="U68" i="73"/>
  <c r="T68" i="73"/>
  <c r="V67" i="73"/>
  <c r="U67" i="73"/>
  <c r="T67" i="73"/>
  <c r="V66" i="73"/>
  <c r="U66" i="73"/>
  <c r="T66" i="73"/>
  <c r="V65" i="73"/>
  <c r="U65" i="73"/>
  <c r="T65" i="73"/>
  <c r="V64" i="73"/>
  <c r="U64" i="73"/>
  <c r="T64" i="73"/>
  <c r="V63" i="73"/>
  <c r="U63" i="73"/>
  <c r="T63" i="73"/>
  <c r="V62" i="73"/>
  <c r="U62" i="73"/>
  <c r="T62" i="73"/>
  <c r="V61" i="73"/>
  <c r="U61" i="73"/>
  <c r="T61" i="73"/>
  <c r="V60" i="73"/>
  <c r="U60" i="73"/>
  <c r="T60" i="73"/>
  <c r="V59" i="73"/>
  <c r="U59" i="73"/>
  <c r="T59" i="73"/>
  <c r="V58" i="73"/>
  <c r="U58" i="73"/>
  <c r="T58" i="73"/>
  <c r="V57" i="73"/>
  <c r="U57" i="73"/>
  <c r="T57" i="73"/>
  <c r="V56" i="73"/>
  <c r="U56" i="73"/>
  <c r="T56" i="73"/>
  <c r="V55" i="73"/>
  <c r="U55" i="73"/>
  <c r="T55" i="73"/>
  <c r="V54" i="73"/>
  <c r="U54" i="73"/>
  <c r="T54" i="73"/>
  <c r="V53" i="73"/>
  <c r="U53" i="73"/>
  <c r="T53" i="73"/>
  <c r="V52" i="73"/>
  <c r="U52" i="73"/>
  <c r="T52" i="73"/>
  <c r="V51" i="73"/>
  <c r="U51" i="73"/>
  <c r="T51" i="73"/>
  <c r="V50" i="73"/>
  <c r="U50" i="73"/>
  <c r="T50" i="73"/>
  <c r="V49" i="73"/>
  <c r="U49" i="73"/>
  <c r="T49" i="73"/>
  <c r="V48" i="73"/>
  <c r="U48" i="73"/>
  <c r="T48" i="73"/>
  <c r="V47" i="73"/>
  <c r="U47" i="73"/>
  <c r="T47" i="73"/>
  <c r="V46" i="73"/>
  <c r="U46" i="73"/>
  <c r="T46" i="73"/>
  <c r="V45" i="73"/>
  <c r="U45" i="73"/>
  <c r="T45" i="73"/>
  <c r="V44" i="73"/>
  <c r="U44" i="73"/>
  <c r="T44" i="73"/>
  <c r="V43" i="73"/>
  <c r="U43" i="73"/>
  <c r="T43" i="73"/>
  <c r="V42" i="73"/>
  <c r="U42" i="73"/>
  <c r="T42" i="73"/>
  <c r="V41" i="73"/>
  <c r="U41" i="73"/>
  <c r="T41" i="73"/>
  <c r="V40" i="73"/>
  <c r="U40" i="73"/>
  <c r="T40" i="73"/>
  <c r="V39" i="73"/>
  <c r="U39" i="73"/>
  <c r="T39" i="73"/>
  <c r="V38" i="73"/>
  <c r="U38" i="73"/>
  <c r="T38" i="73"/>
  <c r="V37" i="73"/>
  <c r="U37" i="73"/>
  <c r="T37" i="73"/>
  <c r="V36" i="73"/>
  <c r="U36" i="73"/>
  <c r="T36" i="73"/>
  <c r="V35" i="73"/>
  <c r="U35" i="73"/>
  <c r="T35" i="73"/>
  <c r="V34" i="73"/>
  <c r="U34" i="73"/>
  <c r="T34" i="73"/>
  <c r="V33" i="73"/>
  <c r="U33" i="73"/>
  <c r="T33" i="73"/>
  <c r="V32" i="73"/>
  <c r="U32" i="73"/>
  <c r="T32" i="73"/>
  <c r="V31" i="73"/>
  <c r="U31" i="73"/>
  <c r="T31" i="73"/>
  <c r="V30" i="73"/>
  <c r="U30" i="73"/>
  <c r="T30" i="73"/>
  <c r="V29" i="73"/>
  <c r="U29" i="73"/>
  <c r="T29" i="73"/>
  <c r="V28" i="73"/>
  <c r="U28" i="73"/>
  <c r="T28" i="73"/>
  <c r="V27" i="73"/>
  <c r="U27" i="73"/>
  <c r="T27" i="73"/>
  <c r="V26" i="73"/>
  <c r="U26" i="73"/>
  <c r="T26" i="73"/>
  <c r="V25" i="73"/>
  <c r="U25" i="73"/>
  <c r="T25" i="73"/>
  <c r="V24" i="73"/>
  <c r="U24" i="73"/>
  <c r="T24" i="73"/>
  <c r="V23" i="73"/>
  <c r="U23" i="73"/>
  <c r="T23" i="73"/>
  <c r="V22" i="73"/>
  <c r="U22" i="73"/>
  <c r="T22" i="73"/>
  <c r="V21" i="73"/>
  <c r="U21" i="73"/>
  <c r="T21" i="73"/>
  <c r="V20" i="73"/>
  <c r="U20" i="73"/>
  <c r="T20" i="73"/>
  <c r="V19" i="73"/>
  <c r="U19" i="73"/>
  <c r="T19" i="73"/>
  <c r="V18" i="73"/>
  <c r="U18" i="73"/>
  <c r="T18" i="73"/>
  <c r="V17" i="73"/>
  <c r="U17" i="73"/>
  <c r="T17" i="73"/>
  <c r="V16" i="73"/>
  <c r="U16" i="73"/>
  <c r="T16" i="73"/>
  <c r="V15" i="73"/>
  <c r="U15" i="73"/>
  <c r="T15" i="73"/>
  <c r="V14" i="73"/>
  <c r="U14" i="73"/>
  <c r="T14" i="73"/>
  <c r="V13" i="73"/>
  <c r="U13" i="73"/>
  <c r="T13" i="73"/>
  <c r="V12" i="73"/>
  <c r="U12" i="73"/>
  <c r="T12" i="73"/>
  <c r="V11" i="73"/>
  <c r="U11" i="73"/>
  <c r="T11" i="73"/>
  <c r="V10" i="73"/>
  <c r="U10" i="73"/>
  <c r="T10" i="73"/>
  <c r="V9" i="73"/>
  <c r="U9" i="73"/>
  <c r="T9" i="73"/>
  <c r="V8" i="73"/>
  <c r="U8" i="73"/>
  <c r="T8" i="73"/>
  <c r="V7" i="73"/>
  <c r="U7" i="73"/>
  <c r="T7" i="73"/>
  <c r="V6" i="73"/>
  <c r="U6" i="73"/>
  <c r="T6" i="73"/>
  <c r="H4" i="60"/>
  <c r="I4" i="60" s="1"/>
  <c r="J4" i="60" s="1"/>
  <c r="K4" i="60" s="1"/>
  <c r="L4" i="60" s="1"/>
  <c r="M4" i="60" s="1"/>
  <c r="N4" i="60" s="1"/>
  <c r="O4" i="60" s="1"/>
  <c r="P4" i="60" s="1"/>
  <c r="Q4" i="60" s="1"/>
  <c r="R4" i="60" s="1"/>
  <c r="S4" i="60" s="1"/>
  <c r="T4" i="60" s="1"/>
  <c r="U4" i="60" s="1"/>
  <c r="V4" i="60" s="1"/>
  <c r="W4" i="60" s="1"/>
  <c r="X4" i="60" s="1"/>
  <c r="Y4" i="60" s="1"/>
  <c r="Z4" i="60" s="1"/>
  <c r="AA4" i="60" s="1"/>
  <c r="AB4" i="60" s="1"/>
  <c r="AC4" i="60" s="1"/>
  <c r="AD4" i="60" s="1"/>
  <c r="AE4" i="60" s="1"/>
  <c r="AF4" i="60" s="1"/>
  <c r="AG4" i="60" s="1"/>
  <c r="AH4" i="60" s="1"/>
  <c r="AI4" i="60" s="1"/>
  <c r="E30" i="72"/>
  <c r="A18" i="72"/>
  <c r="B18" i="72"/>
  <c r="C18" i="72"/>
  <c r="D18" i="72"/>
  <c r="F18" i="72"/>
  <c r="G18" i="72"/>
  <c r="H18" i="72"/>
  <c r="A19" i="72"/>
  <c r="B19" i="72"/>
  <c r="C19" i="72"/>
  <c r="D19" i="72"/>
  <c r="F19" i="72"/>
  <c r="G19" i="72"/>
  <c r="H19" i="72"/>
  <c r="A20" i="72"/>
  <c r="B20" i="72"/>
  <c r="C20" i="72"/>
  <c r="D20" i="72"/>
  <c r="F20" i="72"/>
  <c r="G20" i="72"/>
  <c r="H20" i="72"/>
  <c r="A21" i="72"/>
  <c r="B21" i="72"/>
  <c r="C21" i="72"/>
  <c r="D21" i="72"/>
  <c r="F21" i="72"/>
  <c r="G21" i="72"/>
  <c r="H21" i="72"/>
  <c r="A22" i="72"/>
  <c r="B22" i="72"/>
  <c r="C22" i="72"/>
  <c r="D22" i="72"/>
  <c r="F22" i="72"/>
  <c r="G22" i="72"/>
  <c r="H22" i="72"/>
  <c r="A23" i="72"/>
  <c r="B23" i="72"/>
  <c r="C23" i="72"/>
  <c r="D23" i="72"/>
  <c r="F23" i="72"/>
  <c r="G23" i="72"/>
  <c r="H23" i="72"/>
  <c r="A24" i="72"/>
  <c r="B24" i="72"/>
  <c r="C24" i="72"/>
  <c r="D24" i="72"/>
  <c r="F24" i="72"/>
  <c r="G24" i="72"/>
  <c r="H24" i="72"/>
  <c r="A25" i="72"/>
  <c r="B25" i="72"/>
  <c r="C25" i="72"/>
  <c r="D25" i="72"/>
  <c r="F25" i="72"/>
  <c r="G25" i="72"/>
  <c r="H25" i="72"/>
  <c r="A26" i="72"/>
  <c r="B26" i="72"/>
  <c r="C26" i="72"/>
  <c r="D26" i="72"/>
  <c r="F26" i="72"/>
  <c r="G26" i="72"/>
  <c r="H26" i="72"/>
  <c r="A27" i="72"/>
  <c r="B27" i="72"/>
  <c r="C27" i="72"/>
  <c r="D27" i="72"/>
  <c r="F27" i="72"/>
  <c r="G27" i="72"/>
  <c r="H27" i="72"/>
  <c r="A28" i="72"/>
  <c r="B28" i="72"/>
  <c r="C28" i="72"/>
  <c r="D28" i="72"/>
  <c r="F28" i="72"/>
  <c r="G28" i="72"/>
  <c r="H28" i="72"/>
  <c r="A29" i="72"/>
  <c r="B29" i="72"/>
  <c r="C29" i="72"/>
  <c r="D29" i="72"/>
  <c r="F29" i="72"/>
  <c r="G29" i="72"/>
  <c r="H29" i="72"/>
  <c r="A30" i="72"/>
  <c r="B30" i="72"/>
  <c r="C30" i="72"/>
  <c r="D30" i="72"/>
  <c r="F30" i="72"/>
  <c r="G30" i="72"/>
  <c r="H30" i="72"/>
  <c r="A31" i="72"/>
  <c r="B31" i="72"/>
  <c r="C31" i="72"/>
  <c r="D31" i="72"/>
  <c r="F31" i="72"/>
  <c r="G31" i="72"/>
  <c r="H31" i="72"/>
  <c r="A32" i="72"/>
  <c r="B32" i="72"/>
  <c r="C32" i="72"/>
  <c r="D32" i="72"/>
  <c r="F32" i="72"/>
  <c r="G32" i="72"/>
  <c r="H32" i="72"/>
  <c r="A33" i="72"/>
  <c r="B33" i="72"/>
  <c r="C33" i="72"/>
  <c r="D33" i="72"/>
  <c r="F33" i="72"/>
  <c r="G33" i="72"/>
  <c r="H33" i="72"/>
  <c r="A34" i="72"/>
  <c r="B34" i="72"/>
  <c r="C34" i="72"/>
  <c r="D34" i="72"/>
  <c r="F34" i="72"/>
  <c r="G34" i="72"/>
  <c r="H34" i="72"/>
  <c r="A35" i="72"/>
  <c r="B35" i="72"/>
  <c r="C35" i="72"/>
  <c r="D35" i="72"/>
  <c r="F35" i="72"/>
  <c r="G35" i="72"/>
  <c r="H35" i="72"/>
  <c r="A36" i="72"/>
  <c r="B36" i="72"/>
  <c r="C36" i="72"/>
  <c r="D36" i="72"/>
  <c r="F36" i="72"/>
  <c r="G36" i="72"/>
  <c r="H36" i="72"/>
  <c r="A37" i="72"/>
  <c r="B37" i="72"/>
  <c r="C37" i="72"/>
  <c r="D37" i="72"/>
  <c r="F37" i="72"/>
  <c r="G37" i="72"/>
  <c r="H37" i="72"/>
  <c r="A38" i="72"/>
  <c r="B38" i="72"/>
  <c r="C38" i="72"/>
  <c r="D38" i="72"/>
  <c r="F38" i="72"/>
  <c r="G38" i="72"/>
  <c r="H38" i="72"/>
  <c r="A39" i="72"/>
  <c r="B39" i="72"/>
  <c r="C39" i="72"/>
  <c r="D39" i="72"/>
  <c r="F39" i="72"/>
  <c r="G39" i="72"/>
  <c r="H39" i="72"/>
  <c r="A40" i="72"/>
  <c r="B40" i="72"/>
  <c r="C40" i="72"/>
  <c r="D40" i="72"/>
  <c r="F40" i="72"/>
  <c r="G40" i="72"/>
  <c r="H40" i="72"/>
  <c r="A41" i="72"/>
  <c r="B41" i="72"/>
  <c r="C41" i="72"/>
  <c r="D41" i="72"/>
  <c r="F41" i="72"/>
  <c r="G41" i="72"/>
  <c r="H41" i="72"/>
  <c r="A42" i="72"/>
  <c r="B42" i="72"/>
  <c r="C42" i="72"/>
  <c r="D42" i="72"/>
  <c r="F42" i="72"/>
  <c r="G42" i="72"/>
  <c r="H42" i="72"/>
  <c r="A43" i="72"/>
  <c r="B43" i="72"/>
  <c r="C43" i="72"/>
  <c r="D43" i="72"/>
  <c r="F43" i="72"/>
  <c r="G43" i="72"/>
  <c r="H43" i="72"/>
  <c r="A44" i="72"/>
  <c r="B44" i="72"/>
  <c r="C44" i="72"/>
  <c r="D44" i="72"/>
  <c r="F44" i="72"/>
  <c r="G44" i="72"/>
  <c r="H44" i="72"/>
  <c r="A45" i="72"/>
  <c r="B45" i="72"/>
  <c r="C45" i="72"/>
  <c r="D45" i="72"/>
  <c r="E45" i="72"/>
  <c r="F45" i="72"/>
  <c r="G45" i="72"/>
  <c r="H45" i="72"/>
  <c r="A46" i="72"/>
  <c r="B46" i="72"/>
  <c r="C46" i="72"/>
  <c r="D46" i="72"/>
  <c r="E46" i="72"/>
  <c r="F46" i="72"/>
  <c r="G46" i="72"/>
  <c r="H46" i="72"/>
  <c r="A47" i="72"/>
  <c r="B47" i="72"/>
  <c r="C47" i="72"/>
  <c r="D47" i="72"/>
  <c r="E47" i="72"/>
  <c r="F47" i="72"/>
  <c r="G47" i="72"/>
  <c r="H47" i="72"/>
  <c r="A48" i="72"/>
  <c r="B48" i="72"/>
  <c r="C48" i="72"/>
  <c r="D48" i="72"/>
  <c r="E48" i="72"/>
  <c r="F48" i="72"/>
  <c r="G48" i="72"/>
  <c r="H48" i="72"/>
  <c r="A49" i="72"/>
  <c r="B49" i="72"/>
  <c r="C49" i="72"/>
  <c r="D49" i="72"/>
  <c r="E49" i="72"/>
  <c r="F49" i="72"/>
  <c r="G49" i="72"/>
  <c r="H49" i="72"/>
  <c r="A50" i="72"/>
  <c r="B50" i="72"/>
  <c r="C50" i="72"/>
  <c r="D50" i="72"/>
  <c r="E50" i="72"/>
  <c r="F50" i="72"/>
  <c r="G50" i="72"/>
  <c r="H50" i="72"/>
  <c r="A51" i="72"/>
  <c r="B51" i="72"/>
  <c r="C51" i="72"/>
  <c r="D51" i="72"/>
  <c r="E51" i="72"/>
  <c r="F51" i="72"/>
  <c r="G51" i="72"/>
  <c r="H51" i="72"/>
  <c r="A52" i="72"/>
  <c r="B52" i="72"/>
  <c r="C52" i="72"/>
  <c r="D52" i="72"/>
  <c r="E52" i="72"/>
  <c r="F52" i="72"/>
  <c r="G52" i="72"/>
  <c r="H52" i="72"/>
  <c r="A53" i="72"/>
  <c r="B53" i="72"/>
  <c r="C53" i="72"/>
  <c r="D53" i="72"/>
  <c r="E53" i="72"/>
  <c r="F53" i="72"/>
  <c r="G53" i="72"/>
  <c r="H53" i="72"/>
  <c r="A54" i="72"/>
  <c r="B54" i="72"/>
  <c r="C54" i="72"/>
  <c r="D54" i="72"/>
  <c r="E54" i="72"/>
  <c r="F54" i="72"/>
  <c r="G54" i="72"/>
  <c r="H54" i="72"/>
  <c r="A55" i="72"/>
  <c r="B55" i="72"/>
  <c r="C55" i="72"/>
  <c r="D55" i="72"/>
  <c r="E55" i="72"/>
  <c r="F55" i="72"/>
  <c r="G55" i="72"/>
  <c r="H55" i="72"/>
  <c r="A56" i="72"/>
  <c r="B56" i="72"/>
  <c r="C56" i="72"/>
  <c r="D56" i="72"/>
  <c r="E56" i="72"/>
  <c r="F56" i="72"/>
  <c r="G56" i="72"/>
  <c r="H56" i="72"/>
  <c r="A57" i="72"/>
  <c r="B57" i="72"/>
  <c r="C57" i="72"/>
  <c r="D57" i="72"/>
  <c r="E57" i="72"/>
  <c r="F57" i="72"/>
  <c r="G57" i="72"/>
  <c r="H57" i="72"/>
  <c r="A58" i="72"/>
  <c r="B58" i="72"/>
  <c r="C58" i="72"/>
  <c r="D58" i="72"/>
  <c r="E58" i="72"/>
  <c r="F58" i="72"/>
  <c r="G58" i="72"/>
  <c r="H58" i="72"/>
  <c r="A59" i="72"/>
  <c r="B59" i="72"/>
  <c r="C59" i="72"/>
  <c r="D59" i="72"/>
  <c r="E59" i="72"/>
  <c r="F59" i="72"/>
  <c r="G59" i="72"/>
  <c r="H59" i="72"/>
  <c r="A60" i="72"/>
  <c r="B60" i="72"/>
  <c r="C60" i="72"/>
  <c r="D60" i="72"/>
  <c r="E60" i="72"/>
  <c r="F60" i="72"/>
  <c r="G60" i="72"/>
  <c r="H60" i="72"/>
  <c r="A61" i="72"/>
  <c r="B61" i="72"/>
  <c r="C61" i="72"/>
  <c r="D61" i="72"/>
  <c r="E61" i="72"/>
  <c r="F61" i="72"/>
  <c r="G61" i="72"/>
  <c r="H61" i="72"/>
  <c r="A62" i="72"/>
  <c r="B62" i="72"/>
  <c r="C62" i="72"/>
  <c r="D62" i="72"/>
  <c r="E62" i="72"/>
  <c r="F62" i="72"/>
  <c r="G62" i="72"/>
  <c r="H62" i="72"/>
  <c r="A63" i="72"/>
  <c r="B63" i="72"/>
  <c r="C63" i="72"/>
  <c r="D63" i="72"/>
  <c r="E63" i="72"/>
  <c r="F63" i="72"/>
  <c r="G63" i="72"/>
  <c r="H63" i="72"/>
  <c r="A64" i="72"/>
  <c r="B64" i="72"/>
  <c r="C64" i="72"/>
  <c r="D64" i="72"/>
  <c r="E64" i="72"/>
  <c r="F64" i="72"/>
  <c r="G64" i="72"/>
  <c r="H64" i="72"/>
  <c r="A65" i="72"/>
  <c r="B65" i="72"/>
  <c r="C65" i="72"/>
  <c r="D65" i="72"/>
  <c r="E65" i="72"/>
  <c r="F65" i="72"/>
  <c r="G65" i="72"/>
  <c r="H65" i="72"/>
  <c r="A66" i="72"/>
  <c r="B66" i="72"/>
  <c r="C66" i="72"/>
  <c r="D66" i="72"/>
  <c r="E66" i="72"/>
  <c r="F66" i="72"/>
  <c r="G66" i="72"/>
  <c r="H66" i="72"/>
  <c r="A67" i="72"/>
  <c r="B67" i="72"/>
  <c r="C67" i="72"/>
  <c r="D67" i="72"/>
  <c r="E67" i="72"/>
  <c r="F67" i="72"/>
  <c r="G67" i="72"/>
  <c r="H67" i="72"/>
  <c r="A68" i="72"/>
  <c r="B68" i="72"/>
  <c r="C68" i="72"/>
  <c r="D68" i="72"/>
  <c r="E68" i="72"/>
  <c r="F68" i="72"/>
  <c r="G68" i="72"/>
  <c r="H68" i="72"/>
  <c r="A69" i="72"/>
  <c r="B69" i="72"/>
  <c r="C69" i="72"/>
  <c r="D69" i="72"/>
  <c r="E69" i="72"/>
  <c r="F69" i="72"/>
  <c r="G69" i="72"/>
  <c r="H69" i="72"/>
  <c r="A70" i="72"/>
  <c r="B70" i="72"/>
  <c r="C70" i="72"/>
  <c r="D70" i="72"/>
  <c r="E70" i="72"/>
  <c r="F70" i="72"/>
  <c r="G70" i="72"/>
  <c r="H70" i="72"/>
  <c r="A71" i="72"/>
  <c r="B71" i="72"/>
  <c r="C71" i="72"/>
  <c r="D71" i="72"/>
  <c r="E71" i="72"/>
  <c r="F71" i="72"/>
  <c r="G71" i="72"/>
  <c r="H71" i="72"/>
  <c r="A72" i="72"/>
  <c r="B72" i="72"/>
  <c r="C72" i="72"/>
  <c r="D72" i="72"/>
  <c r="E72" i="72"/>
  <c r="F72" i="72"/>
  <c r="G72" i="72"/>
  <c r="H72" i="72"/>
  <c r="A73" i="72"/>
  <c r="B73" i="72"/>
  <c r="C73" i="72"/>
  <c r="D73" i="72"/>
  <c r="E73" i="72"/>
  <c r="F73" i="72"/>
  <c r="G73" i="72"/>
  <c r="H73" i="72"/>
  <c r="A74" i="72"/>
  <c r="B74" i="72"/>
  <c r="C74" i="72"/>
  <c r="D74" i="72"/>
  <c r="E74" i="72"/>
  <c r="F74" i="72"/>
  <c r="G74" i="72"/>
  <c r="H74" i="72"/>
  <c r="A75" i="72"/>
  <c r="B75" i="72"/>
  <c r="C75" i="72"/>
  <c r="D75" i="72"/>
  <c r="E75" i="72"/>
  <c r="F75" i="72"/>
  <c r="G75" i="72"/>
  <c r="H75" i="72"/>
  <c r="A76" i="72"/>
  <c r="B76" i="72"/>
  <c r="C76" i="72"/>
  <c r="D76" i="72"/>
  <c r="E76" i="72"/>
  <c r="F76" i="72"/>
  <c r="G76" i="72"/>
  <c r="H76" i="72"/>
  <c r="A77" i="72"/>
  <c r="B77" i="72"/>
  <c r="C77" i="72"/>
  <c r="D77" i="72"/>
  <c r="E77" i="72"/>
  <c r="F77" i="72"/>
  <c r="G77" i="72"/>
  <c r="H77" i="72"/>
  <c r="A78" i="72"/>
  <c r="B78" i="72"/>
  <c r="C78" i="72"/>
  <c r="D78" i="72"/>
  <c r="E78" i="72"/>
  <c r="F78" i="72"/>
  <c r="G78" i="72"/>
  <c r="H78" i="72"/>
  <c r="A79" i="72"/>
  <c r="B79" i="72"/>
  <c r="C79" i="72"/>
  <c r="D79" i="72"/>
  <c r="E79" i="72"/>
  <c r="F79" i="72"/>
  <c r="G79" i="72"/>
  <c r="H79" i="72"/>
  <c r="A80" i="72"/>
  <c r="B80" i="72"/>
  <c r="C80" i="72"/>
  <c r="D80" i="72"/>
  <c r="E80" i="72"/>
  <c r="F80" i="72"/>
  <c r="G80" i="72"/>
  <c r="H80" i="72"/>
  <c r="A81" i="72"/>
  <c r="B81" i="72"/>
  <c r="C81" i="72"/>
  <c r="D81" i="72"/>
  <c r="E81" i="72"/>
  <c r="F81" i="72"/>
  <c r="G81" i="72"/>
  <c r="H81" i="72"/>
  <c r="A82" i="72"/>
  <c r="B82" i="72"/>
  <c r="C82" i="72"/>
  <c r="D82" i="72"/>
  <c r="E82" i="72"/>
  <c r="F82" i="72"/>
  <c r="G82" i="72"/>
  <c r="H82" i="72"/>
  <c r="A83" i="72"/>
  <c r="B83" i="72"/>
  <c r="C83" i="72"/>
  <c r="D83" i="72"/>
  <c r="E83" i="72"/>
  <c r="F83" i="72"/>
  <c r="G83" i="72"/>
  <c r="H83" i="72"/>
  <c r="A84" i="72"/>
  <c r="B84" i="72"/>
  <c r="C84" i="72"/>
  <c r="D84" i="72"/>
  <c r="E84" i="72"/>
  <c r="F84" i="72"/>
  <c r="G84" i="72"/>
  <c r="H84" i="72"/>
  <c r="A85" i="72"/>
  <c r="B85" i="72"/>
  <c r="C85" i="72"/>
  <c r="D85" i="72"/>
  <c r="E85" i="72"/>
  <c r="F85" i="72"/>
  <c r="G85" i="72"/>
  <c r="H85" i="72"/>
  <c r="A86" i="72"/>
  <c r="B86" i="72"/>
  <c r="C86" i="72"/>
  <c r="D86" i="72"/>
  <c r="E86" i="72"/>
  <c r="F86" i="72"/>
  <c r="G86" i="72"/>
  <c r="H86" i="72"/>
  <c r="A87" i="72"/>
  <c r="B87" i="72"/>
  <c r="C87" i="72"/>
  <c r="D87" i="72"/>
  <c r="E87" i="72"/>
  <c r="F87" i="72"/>
  <c r="G87" i="72"/>
  <c r="H87" i="72"/>
  <c r="A88" i="72"/>
  <c r="B88" i="72"/>
  <c r="C88" i="72"/>
  <c r="D88" i="72"/>
  <c r="E88" i="72"/>
  <c r="F88" i="72"/>
  <c r="G88" i="72"/>
  <c r="H88" i="72"/>
  <c r="A89" i="72"/>
  <c r="B89" i="72"/>
  <c r="C89" i="72"/>
  <c r="D89" i="72"/>
  <c r="E89" i="72"/>
  <c r="F89" i="72"/>
  <c r="G89" i="72"/>
  <c r="H89" i="72"/>
  <c r="A90" i="72"/>
  <c r="B90" i="72"/>
  <c r="C90" i="72"/>
  <c r="D90" i="72"/>
  <c r="E90" i="72"/>
  <c r="F90" i="72"/>
  <c r="G90" i="72"/>
  <c r="H90" i="72"/>
  <c r="A91" i="72"/>
  <c r="B91" i="72"/>
  <c r="C91" i="72"/>
  <c r="D91" i="72"/>
  <c r="E91" i="72"/>
  <c r="F91" i="72"/>
  <c r="G91" i="72"/>
  <c r="H91" i="72"/>
  <c r="A92" i="72"/>
  <c r="B92" i="72"/>
  <c r="C92" i="72"/>
  <c r="D92" i="72"/>
  <c r="E92" i="72"/>
  <c r="F92" i="72"/>
  <c r="G92" i="72"/>
  <c r="H92" i="72"/>
  <c r="A93" i="72"/>
  <c r="B93" i="72"/>
  <c r="C93" i="72"/>
  <c r="D93" i="72"/>
  <c r="E93" i="72"/>
  <c r="F93" i="72"/>
  <c r="G93" i="72"/>
  <c r="H93" i="72"/>
  <c r="A94" i="72"/>
  <c r="B94" i="72"/>
  <c r="C94" i="72"/>
  <c r="D94" i="72"/>
  <c r="E94" i="72"/>
  <c r="F94" i="72"/>
  <c r="G94" i="72"/>
  <c r="H94" i="72"/>
  <c r="A95" i="72"/>
  <c r="B95" i="72"/>
  <c r="C95" i="72"/>
  <c r="D95" i="72"/>
  <c r="E95" i="72"/>
  <c r="F95" i="72"/>
  <c r="G95" i="72"/>
  <c r="H95" i="72"/>
  <c r="A96" i="72"/>
  <c r="B96" i="72"/>
  <c r="C96" i="72"/>
  <c r="D96" i="72"/>
  <c r="E96" i="72"/>
  <c r="F96" i="72"/>
  <c r="G96" i="72"/>
  <c r="H96" i="72"/>
  <c r="A97" i="72"/>
  <c r="B97" i="72"/>
  <c r="C97" i="72"/>
  <c r="D97" i="72"/>
  <c r="E97" i="72"/>
  <c r="F97" i="72"/>
  <c r="G97" i="72"/>
  <c r="H97" i="72"/>
  <c r="A98" i="72"/>
  <c r="B98" i="72"/>
  <c r="C98" i="72"/>
  <c r="D98" i="72"/>
  <c r="E98" i="72"/>
  <c r="F98" i="72"/>
  <c r="G98" i="72"/>
  <c r="H98" i="72"/>
  <c r="A99" i="72"/>
  <c r="B99" i="72"/>
  <c r="C99" i="72"/>
  <c r="D99" i="72"/>
  <c r="E99" i="72"/>
  <c r="F99" i="72"/>
  <c r="G99" i="72"/>
  <c r="H99" i="72"/>
  <c r="A100" i="72"/>
  <c r="B100" i="72"/>
  <c r="C100" i="72"/>
  <c r="D100" i="72"/>
  <c r="E100" i="72"/>
  <c r="F100" i="72"/>
  <c r="G100" i="72"/>
  <c r="H100" i="72"/>
  <c r="A101" i="72"/>
  <c r="B101" i="72"/>
  <c r="C101" i="72"/>
  <c r="D101" i="72"/>
  <c r="E101" i="72"/>
  <c r="F101" i="72"/>
  <c r="G101" i="72"/>
  <c r="H101" i="72"/>
  <c r="A102" i="72"/>
  <c r="B102" i="72"/>
  <c r="C102" i="72"/>
  <c r="D102" i="72"/>
  <c r="E102" i="72"/>
  <c r="F102" i="72"/>
  <c r="G102" i="72"/>
  <c r="H102" i="72"/>
  <c r="A103" i="72"/>
  <c r="B103" i="72"/>
  <c r="C103" i="72"/>
  <c r="D103" i="72"/>
  <c r="E103" i="72"/>
  <c r="F103" i="72"/>
  <c r="G103" i="72"/>
  <c r="H103" i="72"/>
  <c r="A104" i="72"/>
  <c r="B104" i="72"/>
  <c r="C104" i="72"/>
  <c r="D104" i="72"/>
  <c r="E104" i="72"/>
  <c r="F104" i="72"/>
  <c r="G104" i="72"/>
  <c r="H104" i="72"/>
  <c r="A105" i="72"/>
  <c r="B105" i="72"/>
  <c r="C105" i="72"/>
  <c r="D105" i="72"/>
  <c r="E105" i="72"/>
  <c r="F105" i="72"/>
  <c r="G105" i="72"/>
  <c r="H105" i="72"/>
  <c r="A106" i="72"/>
  <c r="B106" i="72"/>
  <c r="C106" i="72"/>
  <c r="D106" i="72"/>
  <c r="E106" i="72"/>
  <c r="F106" i="72"/>
  <c r="G106" i="72"/>
  <c r="H106" i="72"/>
  <c r="A107" i="72"/>
  <c r="B107" i="72"/>
  <c r="C107" i="72"/>
  <c r="D107" i="72"/>
  <c r="E107" i="72"/>
  <c r="F107" i="72"/>
  <c r="G107" i="72"/>
  <c r="H107" i="72"/>
  <c r="A108" i="72"/>
  <c r="B108" i="72"/>
  <c r="C108" i="72"/>
  <c r="D108" i="72"/>
  <c r="E108" i="72"/>
  <c r="F108" i="72"/>
  <c r="G108" i="72"/>
  <c r="H108" i="72"/>
  <c r="A109" i="72"/>
  <c r="B109" i="72"/>
  <c r="C109" i="72"/>
  <c r="D109" i="72"/>
  <c r="E109" i="72"/>
  <c r="F109" i="72"/>
  <c r="G109" i="72"/>
  <c r="H109" i="72"/>
  <c r="A110" i="72"/>
  <c r="B110" i="72"/>
  <c r="C110" i="72"/>
  <c r="D110" i="72"/>
  <c r="E110" i="72"/>
  <c r="F110" i="72"/>
  <c r="G110" i="72"/>
  <c r="H110" i="72"/>
  <c r="A111" i="72"/>
  <c r="B111" i="72"/>
  <c r="C111" i="72"/>
  <c r="D111" i="72"/>
  <c r="E111" i="72"/>
  <c r="F111" i="72"/>
  <c r="G111" i="72"/>
  <c r="H111" i="72"/>
  <c r="A112" i="72"/>
  <c r="B112" i="72"/>
  <c r="C112" i="72"/>
  <c r="D112" i="72"/>
  <c r="E112" i="72"/>
  <c r="F112" i="72"/>
  <c r="G112" i="72"/>
  <c r="H112" i="72"/>
  <c r="A113" i="72"/>
  <c r="B113" i="72"/>
  <c r="C113" i="72"/>
  <c r="D113" i="72"/>
  <c r="E113" i="72"/>
  <c r="F113" i="72"/>
  <c r="G113" i="72"/>
  <c r="H113" i="72"/>
  <c r="A114" i="72"/>
  <c r="B114" i="72"/>
  <c r="C114" i="72"/>
  <c r="D114" i="72"/>
  <c r="E114" i="72"/>
  <c r="F114" i="72"/>
  <c r="G114" i="72"/>
  <c r="H114" i="72"/>
  <c r="A115" i="72"/>
  <c r="B115" i="72"/>
  <c r="C115" i="72"/>
  <c r="D115" i="72"/>
  <c r="E115" i="72"/>
  <c r="F115" i="72"/>
  <c r="G115" i="72"/>
  <c r="H115" i="72"/>
  <c r="A116" i="72"/>
  <c r="B116" i="72"/>
  <c r="C116" i="72"/>
  <c r="D116" i="72"/>
  <c r="E116" i="72"/>
  <c r="F116" i="72"/>
  <c r="G116" i="72"/>
  <c r="H116" i="72"/>
  <c r="A117" i="72"/>
  <c r="B117" i="72"/>
  <c r="C117" i="72"/>
  <c r="D117" i="72"/>
  <c r="E117" i="72"/>
  <c r="F117" i="72"/>
  <c r="G117" i="72"/>
  <c r="H117" i="72"/>
  <c r="A118" i="72"/>
  <c r="B118" i="72"/>
  <c r="C118" i="72"/>
  <c r="D118" i="72"/>
  <c r="E118" i="72"/>
  <c r="F118" i="72"/>
  <c r="G118" i="72"/>
  <c r="H118" i="72"/>
  <c r="A119" i="72"/>
  <c r="B119" i="72"/>
  <c r="C119" i="72"/>
  <c r="D119" i="72"/>
  <c r="E119" i="72"/>
  <c r="F119" i="72"/>
  <c r="G119" i="72"/>
  <c r="H119" i="72"/>
  <c r="A120" i="72"/>
  <c r="B120" i="72"/>
  <c r="C120" i="72"/>
  <c r="D120" i="72"/>
  <c r="E120" i="72"/>
  <c r="F120" i="72"/>
  <c r="G120" i="72"/>
  <c r="H120" i="72"/>
  <c r="A121" i="72"/>
  <c r="B121" i="72"/>
  <c r="C121" i="72"/>
  <c r="D121" i="72"/>
  <c r="E121" i="72"/>
  <c r="F121" i="72"/>
  <c r="G121" i="72"/>
  <c r="H121" i="72"/>
  <c r="A122" i="72"/>
  <c r="B122" i="72"/>
  <c r="C122" i="72"/>
  <c r="D122" i="72"/>
  <c r="E122" i="72"/>
  <c r="F122" i="72"/>
  <c r="G122" i="72"/>
  <c r="H122" i="72"/>
  <c r="A123" i="72"/>
  <c r="B123" i="72"/>
  <c r="C123" i="72"/>
  <c r="D123" i="72"/>
  <c r="E123" i="72"/>
  <c r="F123" i="72"/>
  <c r="G123" i="72"/>
  <c r="H123" i="72"/>
  <c r="A124" i="72"/>
  <c r="B124" i="72"/>
  <c r="C124" i="72"/>
  <c r="D124" i="72"/>
  <c r="E124" i="72"/>
  <c r="F124" i="72"/>
  <c r="G124" i="72"/>
  <c r="H124" i="72"/>
  <c r="A125" i="72"/>
  <c r="B125" i="72"/>
  <c r="C125" i="72"/>
  <c r="D125" i="72"/>
  <c r="E125" i="72"/>
  <c r="F125" i="72"/>
  <c r="G125" i="72"/>
  <c r="H125" i="72"/>
  <c r="A126" i="72"/>
  <c r="B126" i="72"/>
  <c r="C126" i="72"/>
  <c r="D126" i="72"/>
  <c r="E126" i="72"/>
  <c r="F126" i="72"/>
  <c r="G126" i="72"/>
  <c r="H126" i="72"/>
  <c r="A127" i="72"/>
  <c r="B127" i="72"/>
  <c r="C127" i="72"/>
  <c r="D127" i="72"/>
  <c r="E127" i="72"/>
  <c r="F127" i="72"/>
  <c r="G127" i="72"/>
  <c r="H127" i="72"/>
  <c r="A128" i="72"/>
  <c r="B128" i="72"/>
  <c r="C128" i="72"/>
  <c r="D128" i="72"/>
  <c r="E128" i="72"/>
  <c r="F128" i="72"/>
  <c r="G128" i="72"/>
  <c r="H128" i="72"/>
  <c r="A129" i="72"/>
  <c r="B129" i="72"/>
  <c r="C129" i="72"/>
  <c r="D129" i="72"/>
  <c r="E129" i="72"/>
  <c r="F129" i="72"/>
  <c r="G129" i="72"/>
  <c r="H129" i="72"/>
  <c r="A130" i="72"/>
  <c r="B130" i="72"/>
  <c r="C130" i="72"/>
  <c r="D130" i="72"/>
  <c r="E130" i="72"/>
  <c r="F130" i="72"/>
  <c r="G130" i="72"/>
  <c r="H130" i="72"/>
  <c r="A131" i="72"/>
  <c r="B131" i="72"/>
  <c r="C131" i="72"/>
  <c r="D131" i="72"/>
  <c r="E131" i="72"/>
  <c r="F131" i="72"/>
  <c r="G131" i="72"/>
  <c r="H131" i="72"/>
  <c r="A132" i="72"/>
  <c r="B132" i="72"/>
  <c r="C132" i="72"/>
  <c r="D132" i="72"/>
  <c r="E132" i="72"/>
  <c r="F132" i="72"/>
  <c r="G132" i="72"/>
  <c r="H132" i="72"/>
  <c r="A133" i="72"/>
  <c r="B133" i="72"/>
  <c r="C133" i="72"/>
  <c r="D133" i="72"/>
  <c r="E133" i="72"/>
  <c r="F133" i="72"/>
  <c r="G133" i="72"/>
  <c r="H133" i="72"/>
  <c r="A134" i="72"/>
  <c r="B134" i="72"/>
  <c r="C134" i="72"/>
  <c r="D134" i="72"/>
  <c r="E134" i="72"/>
  <c r="F134" i="72"/>
  <c r="G134" i="72"/>
  <c r="H134" i="72"/>
  <c r="A135" i="72"/>
  <c r="B135" i="72"/>
  <c r="C135" i="72"/>
  <c r="D135" i="72"/>
  <c r="E135" i="72"/>
  <c r="F135" i="72"/>
  <c r="G135" i="72"/>
  <c r="H135" i="72"/>
  <c r="A136" i="72"/>
  <c r="B136" i="72"/>
  <c r="C136" i="72"/>
  <c r="D136" i="72"/>
  <c r="E136" i="72"/>
  <c r="F136" i="72"/>
  <c r="G136" i="72"/>
  <c r="H136" i="72"/>
  <c r="A137" i="72"/>
  <c r="B137" i="72"/>
  <c r="C137" i="72"/>
  <c r="D137" i="72"/>
  <c r="E137" i="72"/>
  <c r="F137" i="72"/>
  <c r="G137" i="72"/>
  <c r="H137" i="72"/>
  <c r="A138" i="72"/>
  <c r="B138" i="72"/>
  <c r="C138" i="72"/>
  <c r="D138" i="72"/>
  <c r="E138" i="72"/>
  <c r="F138" i="72"/>
  <c r="G138" i="72"/>
  <c r="H138" i="72"/>
  <c r="A139" i="72"/>
  <c r="B139" i="72"/>
  <c r="C139" i="72"/>
  <c r="D139" i="72"/>
  <c r="E139" i="72"/>
  <c r="F139" i="72"/>
  <c r="G139" i="72"/>
  <c r="H139" i="72"/>
  <c r="A140" i="72"/>
  <c r="B140" i="72"/>
  <c r="C140" i="72"/>
  <c r="D140" i="72"/>
  <c r="E140" i="72"/>
  <c r="F140" i="72"/>
  <c r="G140" i="72"/>
  <c r="H140" i="72"/>
  <c r="A141" i="72"/>
  <c r="B141" i="72"/>
  <c r="C141" i="72"/>
  <c r="D141" i="72"/>
  <c r="E141" i="72"/>
  <c r="F141" i="72"/>
  <c r="G141" i="72"/>
  <c r="H141" i="72"/>
  <c r="A142" i="72"/>
  <c r="B142" i="72"/>
  <c r="C142" i="72"/>
  <c r="D142" i="72"/>
  <c r="E142" i="72"/>
  <c r="F142" i="72"/>
  <c r="G142" i="72"/>
  <c r="H142" i="72"/>
  <c r="A143" i="72"/>
  <c r="B143" i="72"/>
  <c r="C143" i="72"/>
  <c r="D143" i="72"/>
  <c r="E143" i="72"/>
  <c r="F143" i="72"/>
  <c r="G143" i="72"/>
  <c r="H143" i="72"/>
  <c r="A144" i="72"/>
  <c r="B144" i="72"/>
  <c r="C144" i="72"/>
  <c r="D144" i="72"/>
  <c r="E144" i="72"/>
  <c r="F144" i="72"/>
  <c r="G144" i="72"/>
  <c r="H144" i="72"/>
  <c r="A145" i="72"/>
  <c r="B145" i="72"/>
  <c r="C145" i="72"/>
  <c r="D145" i="72"/>
  <c r="E145" i="72"/>
  <c r="F145" i="72"/>
  <c r="G145" i="72"/>
  <c r="H145" i="72"/>
  <c r="A146" i="72"/>
  <c r="B146" i="72"/>
  <c r="C146" i="72"/>
  <c r="D146" i="72"/>
  <c r="E146" i="72"/>
  <c r="F146" i="72"/>
  <c r="G146" i="72"/>
  <c r="H146" i="72"/>
  <c r="A147" i="72"/>
  <c r="B147" i="72"/>
  <c r="C147" i="72"/>
  <c r="D147" i="72"/>
  <c r="E147" i="72"/>
  <c r="F147" i="72"/>
  <c r="G147" i="72"/>
  <c r="H147" i="72"/>
  <c r="A148" i="72"/>
  <c r="B148" i="72"/>
  <c r="C148" i="72"/>
  <c r="D148" i="72"/>
  <c r="E148" i="72"/>
  <c r="F148" i="72"/>
  <c r="G148" i="72"/>
  <c r="H148" i="72"/>
  <c r="A149" i="72"/>
  <c r="B149" i="72"/>
  <c r="C149" i="72"/>
  <c r="D149" i="72"/>
  <c r="E149" i="72"/>
  <c r="F149" i="72"/>
  <c r="G149" i="72"/>
  <c r="H149" i="72"/>
  <c r="A150" i="72"/>
  <c r="B150" i="72"/>
  <c r="C150" i="72"/>
  <c r="D150" i="72"/>
  <c r="E150" i="72"/>
  <c r="F150" i="72"/>
  <c r="G150" i="72"/>
  <c r="H150" i="72"/>
  <c r="A151" i="72"/>
  <c r="B151" i="72"/>
  <c r="C151" i="72"/>
  <c r="D151" i="72"/>
  <c r="E151" i="72"/>
  <c r="F151" i="72"/>
  <c r="G151" i="72"/>
  <c r="H151" i="72"/>
  <c r="A152" i="72"/>
  <c r="B152" i="72"/>
  <c r="C152" i="72"/>
  <c r="D152" i="72"/>
  <c r="E152" i="72"/>
  <c r="F152" i="72"/>
  <c r="G152" i="72"/>
  <c r="H152" i="72"/>
  <c r="A153" i="72"/>
  <c r="B153" i="72"/>
  <c r="C153" i="72"/>
  <c r="D153" i="72"/>
  <c r="E153" i="72"/>
  <c r="F153" i="72"/>
  <c r="G153" i="72"/>
  <c r="H153" i="72"/>
  <c r="A154" i="72"/>
  <c r="B154" i="72"/>
  <c r="C154" i="72"/>
  <c r="D154" i="72"/>
  <c r="E154" i="72"/>
  <c r="F154" i="72"/>
  <c r="G154" i="72"/>
  <c r="H154" i="72"/>
  <c r="A155" i="72"/>
  <c r="B155" i="72"/>
  <c r="C155" i="72"/>
  <c r="D155" i="72"/>
  <c r="E155" i="72"/>
  <c r="F155" i="72"/>
  <c r="G155" i="72"/>
  <c r="H155" i="72"/>
  <c r="A156" i="72"/>
  <c r="B156" i="72"/>
  <c r="C156" i="72"/>
  <c r="D156" i="72"/>
  <c r="E156" i="72"/>
  <c r="F156" i="72"/>
  <c r="G156" i="72"/>
  <c r="H156" i="72"/>
  <c r="A157" i="72"/>
  <c r="B157" i="72"/>
  <c r="C157" i="72"/>
  <c r="D157" i="72"/>
  <c r="E157" i="72"/>
  <c r="F157" i="72"/>
  <c r="G157" i="72"/>
  <c r="H157" i="72"/>
  <c r="A158" i="72"/>
  <c r="B158" i="72"/>
  <c r="C158" i="72"/>
  <c r="D158" i="72"/>
  <c r="E158" i="72"/>
  <c r="F158" i="72"/>
  <c r="G158" i="72"/>
  <c r="H158" i="72"/>
  <c r="A159" i="72"/>
  <c r="B159" i="72"/>
  <c r="C159" i="72"/>
  <c r="D159" i="72"/>
  <c r="E159" i="72"/>
  <c r="F159" i="72"/>
  <c r="G159" i="72"/>
  <c r="H159" i="72"/>
  <c r="A160" i="72"/>
  <c r="B160" i="72"/>
  <c r="C160" i="72"/>
  <c r="D160" i="72"/>
  <c r="E160" i="72"/>
  <c r="F160" i="72"/>
  <c r="G160" i="72"/>
  <c r="H160" i="72"/>
  <c r="A161" i="72"/>
  <c r="B161" i="72"/>
  <c r="C161" i="72"/>
  <c r="D161" i="72"/>
  <c r="E161" i="72"/>
  <c r="F161" i="72"/>
  <c r="G161" i="72"/>
  <c r="H161" i="72"/>
  <c r="A162" i="72"/>
  <c r="B162" i="72"/>
  <c r="C162" i="72"/>
  <c r="D162" i="72"/>
  <c r="E162" i="72"/>
  <c r="F162" i="72"/>
  <c r="G162" i="72"/>
  <c r="H162" i="72"/>
  <c r="A163" i="72"/>
  <c r="B163" i="72"/>
  <c r="C163" i="72"/>
  <c r="D163" i="72"/>
  <c r="E163" i="72"/>
  <c r="F163" i="72"/>
  <c r="G163" i="72"/>
  <c r="H163" i="72"/>
  <c r="A164" i="72"/>
  <c r="B164" i="72"/>
  <c r="C164" i="72"/>
  <c r="D164" i="72"/>
  <c r="E164" i="72"/>
  <c r="F164" i="72"/>
  <c r="G164" i="72"/>
  <c r="H164" i="72"/>
  <c r="A165" i="72"/>
  <c r="B165" i="72"/>
  <c r="C165" i="72"/>
  <c r="D165" i="72"/>
  <c r="E165" i="72"/>
  <c r="F165" i="72"/>
  <c r="G165" i="72"/>
  <c r="H165" i="72"/>
  <c r="A166" i="72"/>
  <c r="B166" i="72"/>
  <c r="C166" i="72"/>
  <c r="D166" i="72"/>
  <c r="E166" i="72"/>
  <c r="F166" i="72"/>
  <c r="G166" i="72"/>
  <c r="H166" i="72"/>
  <c r="A167" i="72"/>
  <c r="B167" i="72"/>
  <c r="C167" i="72"/>
  <c r="D167" i="72"/>
  <c r="E167" i="72"/>
  <c r="F167" i="72"/>
  <c r="G167" i="72"/>
  <c r="H167" i="72"/>
  <c r="A168" i="72"/>
  <c r="B168" i="72"/>
  <c r="C168" i="72"/>
  <c r="D168" i="72"/>
  <c r="E168" i="72"/>
  <c r="F168" i="72"/>
  <c r="G168" i="72"/>
  <c r="H168" i="72"/>
  <c r="A169" i="72"/>
  <c r="B169" i="72"/>
  <c r="C169" i="72"/>
  <c r="D169" i="72"/>
  <c r="E169" i="72"/>
  <c r="F169" i="72"/>
  <c r="G169" i="72"/>
  <c r="H169" i="72"/>
  <c r="A170" i="72"/>
  <c r="B170" i="72"/>
  <c r="C170" i="72"/>
  <c r="D170" i="72"/>
  <c r="E170" i="72"/>
  <c r="F170" i="72"/>
  <c r="G170" i="72"/>
  <c r="H170" i="72"/>
  <c r="A171" i="72"/>
  <c r="B171" i="72"/>
  <c r="C171" i="72"/>
  <c r="D171" i="72"/>
  <c r="E171" i="72"/>
  <c r="F171" i="72"/>
  <c r="G171" i="72"/>
  <c r="H171" i="72"/>
  <c r="A172" i="72"/>
  <c r="B172" i="72"/>
  <c r="C172" i="72"/>
  <c r="D172" i="72"/>
  <c r="E172" i="72"/>
  <c r="F172" i="72"/>
  <c r="G172" i="72"/>
  <c r="H172" i="72"/>
  <c r="A173" i="72"/>
  <c r="B173" i="72"/>
  <c r="C173" i="72"/>
  <c r="D173" i="72"/>
  <c r="E173" i="72"/>
  <c r="F173" i="72"/>
  <c r="G173" i="72"/>
  <c r="H173" i="72"/>
  <c r="A174" i="72"/>
  <c r="B174" i="72"/>
  <c r="C174" i="72"/>
  <c r="D174" i="72"/>
  <c r="E174" i="72"/>
  <c r="F174" i="72"/>
  <c r="G174" i="72"/>
  <c r="H174" i="72"/>
  <c r="A175" i="72"/>
  <c r="B175" i="72"/>
  <c r="C175" i="72"/>
  <c r="D175" i="72"/>
  <c r="E175" i="72"/>
  <c r="F175" i="72"/>
  <c r="G175" i="72"/>
  <c r="H175" i="72"/>
  <c r="A176" i="72"/>
  <c r="B176" i="72"/>
  <c r="C176" i="72"/>
  <c r="D176" i="72"/>
  <c r="E176" i="72"/>
  <c r="F176" i="72"/>
  <c r="G176" i="72"/>
  <c r="H176" i="72"/>
  <c r="A177" i="72"/>
  <c r="B177" i="72"/>
  <c r="C177" i="72"/>
  <c r="D177" i="72"/>
  <c r="E177" i="72"/>
  <c r="F177" i="72"/>
  <c r="G177" i="72"/>
  <c r="H177" i="72"/>
  <c r="A178" i="72"/>
  <c r="B178" i="72"/>
  <c r="C178" i="72"/>
  <c r="D178" i="72"/>
  <c r="E178" i="72"/>
  <c r="F178" i="72"/>
  <c r="G178" i="72"/>
  <c r="H178" i="72"/>
  <c r="A179" i="72"/>
  <c r="B179" i="72"/>
  <c r="C179" i="72"/>
  <c r="D179" i="72"/>
  <c r="E179" i="72"/>
  <c r="F179" i="72"/>
  <c r="G179" i="72"/>
  <c r="H179" i="72"/>
  <c r="A180" i="72"/>
  <c r="B180" i="72"/>
  <c r="C180" i="72"/>
  <c r="D180" i="72"/>
  <c r="E180" i="72"/>
  <c r="F180" i="72"/>
  <c r="G180" i="72"/>
  <c r="H180" i="72"/>
  <c r="A181" i="72"/>
  <c r="B181" i="72"/>
  <c r="C181" i="72"/>
  <c r="D181" i="72"/>
  <c r="E181" i="72"/>
  <c r="F181" i="72"/>
  <c r="G181" i="72"/>
  <c r="H181" i="72"/>
  <c r="A182" i="72"/>
  <c r="B182" i="72"/>
  <c r="C182" i="72"/>
  <c r="D182" i="72"/>
  <c r="E182" i="72"/>
  <c r="F182" i="72"/>
  <c r="G182" i="72"/>
  <c r="H182" i="72"/>
  <c r="A183" i="72"/>
  <c r="B183" i="72"/>
  <c r="C183" i="72"/>
  <c r="D183" i="72"/>
  <c r="E183" i="72"/>
  <c r="F183" i="72"/>
  <c r="G183" i="72"/>
  <c r="H183" i="72"/>
  <c r="A184" i="72"/>
  <c r="B184" i="72"/>
  <c r="C184" i="72"/>
  <c r="D184" i="72"/>
  <c r="E184" i="72"/>
  <c r="F184" i="72"/>
  <c r="G184" i="72"/>
  <c r="H184" i="72"/>
  <c r="A185" i="72"/>
  <c r="B185" i="72"/>
  <c r="C185" i="72"/>
  <c r="D185" i="72"/>
  <c r="E185" i="72"/>
  <c r="F185" i="72"/>
  <c r="G185" i="72"/>
  <c r="H185" i="72"/>
  <c r="A186" i="72"/>
  <c r="B186" i="72"/>
  <c r="C186" i="72"/>
  <c r="D186" i="72"/>
  <c r="E186" i="72"/>
  <c r="F186" i="72"/>
  <c r="G186" i="72"/>
  <c r="H186" i="72"/>
  <c r="A187" i="72"/>
  <c r="B187" i="72"/>
  <c r="C187" i="72"/>
  <c r="D187" i="72"/>
  <c r="E187" i="72"/>
  <c r="F187" i="72"/>
  <c r="G187" i="72"/>
  <c r="H187" i="72"/>
  <c r="A188" i="72"/>
  <c r="B188" i="72"/>
  <c r="C188" i="72"/>
  <c r="D188" i="72"/>
  <c r="E188" i="72"/>
  <c r="F188" i="72"/>
  <c r="G188" i="72"/>
  <c r="H188" i="72"/>
  <c r="A189" i="72"/>
  <c r="B189" i="72"/>
  <c r="C189" i="72"/>
  <c r="D189" i="72"/>
  <c r="E189" i="72"/>
  <c r="F189" i="72"/>
  <c r="G189" i="72"/>
  <c r="H189" i="72"/>
  <c r="A190" i="72"/>
  <c r="B190" i="72"/>
  <c r="C190" i="72"/>
  <c r="D190" i="72"/>
  <c r="E190" i="72"/>
  <c r="F190" i="72"/>
  <c r="G190" i="72"/>
  <c r="H190" i="72"/>
  <c r="A191" i="72"/>
  <c r="B191" i="72"/>
  <c r="C191" i="72"/>
  <c r="D191" i="72"/>
  <c r="E191" i="72"/>
  <c r="F191" i="72"/>
  <c r="G191" i="72"/>
  <c r="H191" i="72"/>
  <c r="A192" i="72"/>
  <c r="B192" i="72"/>
  <c r="C192" i="72"/>
  <c r="D192" i="72"/>
  <c r="E192" i="72"/>
  <c r="F192" i="72"/>
  <c r="G192" i="72"/>
  <c r="H192" i="72"/>
  <c r="A193" i="72"/>
  <c r="B193" i="72"/>
  <c r="C193" i="72"/>
  <c r="D193" i="72"/>
  <c r="E193" i="72"/>
  <c r="F193" i="72"/>
  <c r="G193" i="72"/>
  <c r="H193" i="72"/>
  <c r="A194" i="72"/>
  <c r="B194" i="72"/>
  <c r="C194" i="72"/>
  <c r="D194" i="72"/>
  <c r="E194" i="72"/>
  <c r="F194" i="72"/>
  <c r="G194" i="72"/>
  <c r="H194" i="72"/>
  <c r="A195" i="72"/>
  <c r="B195" i="72"/>
  <c r="C195" i="72"/>
  <c r="D195" i="72"/>
  <c r="E195" i="72"/>
  <c r="F195" i="72"/>
  <c r="G195" i="72"/>
  <c r="H195" i="72"/>
  <c r="A196" i="72"/>
  <c r="B196" i="72"/>
  <c r="C196" i="72"/>
  <c r="D196" i="72"/>
  <c r="E196" i="72"/>
  <c r="F196" i="72"/>
  <c r="G196" i="72"/>
  <c r="H196" i="72"/>
  <c r="A197" i="72"/>
  <c r="B197" i="72"/>
  <c r="C197" i="72"/>
  <c r="D197" i="72"/>
  <c r="E197" i="72"/>
  <c r="F197" i="72"/>
  <c r="G197" i="72"/>
  <c r="H197" i="72"/>
  <c r="A198" i="72"/>
  <c r="B198" i="72"/>
  <c r="C198" i="72"/>
  <c r="D198" i="72"/>
  <c r="E198" i="72"/>
  <c r="F198" i="72"/>
  <c r="G198" i="72"/>
  <c r="H198" i="72"/>
  <c r="A199" i="72"/>
  <c r="B199" i="72"/>
  <c r="C199" i="72"/>
  <c r="D199" i="72"/>
  <c r="E199" i="72"/>
  <c r="F199" i="72"/>
  <c r="G199" i="72"/>
  <c r="H199" i="72"/>
  <c r="A200" i="72"/>
  <c r="B200" i="72"/>
  <c r="C200" i="72"/>
  <c r="D200" i="72"/>
  <c r="E200" i="72"/>
  <c r="F200" i="72"/>
  <c r="G200" i="72"/>
  <c r="H200" i="72"/>
  <c r="A201" i="72"/>
  <c r="B201" i="72"/>
  <c r="C201" i="72"/>
  <c r="D201" i="72"/>
  <c r="E201" i="72"/>
  <c r="F201" i="72"/>
  <c r="G201" i="72"/>
  <c r="H201" i="72"/>
  <c r="A202" i="72"/>
  <c r="B202" i="72"/>
  <c r="C202" i="72"/>
  <c r="D202" i="72"/>
  <c r="E202" i="72"/>
  <c r="F202" i="72"/>
  <c r="G202" i="72"/>
  <c r="H202" i="72"/>
  <c r="A203" i="72"/>
  <c r="B203" i="72"/>
  <c r="C203" i="72"/>
  <c r="D203" i="72"/>
  <c r="E203" i="72"/>
  <c r="F203" i="72"/>
  <c r="G203" i="72"/>
  <c r="H203" i="72"/>
  <c r="A204" i="72"/>
  <c r="B204" i="72"/>
  <c r="C204" i="72"/>
  <c r="D204" i="72"/>
  <c r="E204" i="72"/>
  <c r="F204" i="72"/>
  <c r="G204" i="72"/>
  <c r="H204" i="72"/>
  <c r="A205" i="72"/>
  <c r="B205" i="72"/>
  <c r="C205" i="72"/>
  <c r="D205" i="72"/>
  <c r="E205" i="72"/>
  <c r="F205" i="72"/>
  <c r="G205" i="72"/>
  <c r="H205" i="72"/>
  <c r="A206" i="72"/>
  <c r="B206" i="72"/>
  <c r="C206" i="72"/>
  <c r="D206" i="72"/>
  <c r="E206" i="72"/>
  <c r="F206" i="72"/>
  <c r="G206" i="72"/>
  <c r="H206" i="72"/>
  <c r="A207" i="72"/>
  <c r="B207" i="72"/>
  <c r="C207" i="72"/>
  <c r="D207" i="72"/>
  <c r="E207" i="72"/>
  <c r="F207" i="72"/>
  <c r="G207" i="72"/>
  <c r="H207" i="72"/>
  <c r="A208" i="72"/>
  <c r="B208" i="72"/>
  <c r="C208" i="72"/>
  <c r="D208" i="72"/>
  <c r="E208" i="72"/>
  <c r="F208" i="72"/>
  <c r="G208" i="72"/>
  <c r="H208" i="72"/>
  <c r="A209" i="72"/>
  <c r="B209" i="72"/>
  <c r="C209" i="72"/>
  <c r="D209" i="72"/>
  <c r="E209" i="72"/>
  <c r="F209" i="72"/>
  <c r="G209" i="72"/>
  <c r="H209" i="72"/>
  <c r="A210" i="72"/>
  <c r="B210" i="72"/>
  <c r="C210" i="72"/>
  <c r="D210" i="72"/>
  <c r="E210" i="72"/>
  <c r="F210" i="72"/>
  <c r="G210" i="72"/>
  <c r="H210" i="72"/>
  <c r="A211" i="72"/>
  <c r="B211" i="72"/>
  <c r="C211" i="72"/>
  <c r="D211" i="72"/>
  <c r="E211" i="72"/>
  <c r="F211" i="72"/>
  <c r="G211" i="72"/>
  <c r="H211" i="72"/>
  <c r="A212" i="72"/>
  <c r="B212" i="72"/>
  <c r="C212" i="72"/>
  <c r="D212" i="72"/>
  <c r="E212" i="72"/>
  <c r="F212" i="72"/>
  <c r="G212" i="72"/>
  <c r="H212" i="72"/>
  <c r="A213" i="72"/>
  <c r="B213" i="72"/>
  <c r="C213" i="72"/>
  <c r="D213" i="72"/>
  <c r="E213" i="72"/>
  <c r="F213" i="72"/>
  <c r="G213" i="72"/>
  <c r="H213" i="72"/>
  <c r="A214" i="72"/>
  <c r="B214" i="72"/>
  <c r="C214" i="72"/>
  <c r="D214" i="72"/>
  <c r="E214" i="72"/>
  <c r="F214" i="72"/>
  <c r="G214" i="72"/>
  <c r="H214" i="72"/>
  <c r="A215" i="72"/>
  <c r="B215" i="72"/>
  <c r="C215" i="72"/>
  <c r="D215" i="72"/>
  <c r="E215" i="72"/>
  <c r="F215" i="72"/>
  <c r="G215" i="72"/>
  <c r="H215" i="72"/>
  <c r="A216" i="72"/>
  <c r="B216" i="72"/>
  <c r="C216" i="72"/>
  <c r="D216" i="72"/>
  <c r="E216" i="72"/>
  <c r="F216" i="72"/>
  <c r="G216" i="72"/>
  <c r="H216" i="72"/>
  <c r="A217" i="72"/>
  <c r="B217" i="72"/>
  <c r="C217" i="72"/>
  <c r="D217" i="72"/>
  <c r="E217" i="72"/>
  <c r="F217" i="72"/>
  <c r="G217" i="72"/>
  <c r="H217" i="72"/>
  <c r="A218" i="72"/>
  <c r="B218" i="72"/>
  <c r="C218" i="72"/>
  <c r="D218" i="72"/>
  <c r="E218" i="72"/>
  <c r="F218" i="72"/>
  <c r="G218" i="72"/>
  <c r="H218" i="72"/>
  <c r="A219" i="72"/>
  <c r="B219" i="72"/>
  <c r="C219" i="72"/>
  <c r="D219" i="72"/>
  <c r="E219" i="72"/>
  <c r="F219" i="72"/>
  <c r="G219" i="72"/>
  <c r="H219" i="72"/>
  <c r="A220" i="72"/>
  <c r="B220" i="72"/>
  <c r="C220" i="72"/>
  <c r="D220" i="72"/>
  <c r="E220" i="72"/>
  <c r="F220" i="72"/>
  <c r="G220" i="72"/>
  <c r="H220" i="72"/>
  <c r="A221" i="72"/>
  <c r="B221" i="72"/>
  <c r="C221" i="72"/>
  <c r="D221" i="72"/>
  <c r="E221" i="72"/>
  <c r="F221" i="72"/>
  <c r="G221" i="72"/>
  <c r="H221" i="72"/>
  <c r="A222" i="72"/>
  <c r="B222" i="72"/>
  <c r="C222" i="72"/>
  <c r="D222" i="72"/>
  <c r="E222" i="72"/>
  <c r="F222" i="72"/>
  <c r="G222" i="72"/>
  <c r="H222" i="72"/>
  <c r="A223" i="72"/>
  <c r="B223" i="72"/>
  <c r="C223" i="72"/>
  <c r="D223" i="72"/>
  <c r="E223" i="72"/>
  <c r="F223" i="72"/>
  <c r="G223" i="72"/>
  <c r="H223" i="72"/>
  <c r="A224" i="72"/>
  <c r="B224" i="72"/>
  <c r="C224" i="72"/>
  <c r="D224" i="72"/>
  <c r="E224" i="72"/>
  <c r="F224" i="72"/>
  <c r="G224" i="72"/>
  <c r="H224" i="72"/>
  <c r="A225" i="72"/>
  <c r="B225" i="72"/>
  <c r="C225" i="72"/>
  <c r="D225" i="72"/>
  <c r="E225" i="72"/>
  <c r="F225" i="72"/>
  <c r="G225" i="72"/>
  <c r="H225" i="72"/>
  <c r="A226" i="72"/>
  <c r="B226" i="72"/>
  <c r="C226" i="72"/>
  <c r="D226" i="72"/>
  <c r="E226" i="72"/>
  <c r="F226" i="72"/>
  <c r="G226" i="72"/>
  <c r="H226" i="72"/>
  <c r="A227" i="72"/>
  <c r="B227" i="72"/>
  <c r="C227" i="72"/>
  <c r="D227" i="72"/>
  <c r="E227" i="72"/>
  <c r="F227" i="72"/>
  <c r="G227" i="72"/>
  <c r="H227" i="72"/>
  <c r="A228" i="72"/>
  <c r="B228" i="72"/>
  <c r="C228" i="72"/>
  <c r="D228" i="72"/>
  <c r="E228" i="72"/>
  <c r="F228" i="72"/>
  <c r="G228" i="72"/>
  <c r="H228" i="72"/>
  <c r="A229" i="72"/>
  <c r="B229" i="72"/>
  <c r="C229" i="72"/>
  <c r="D229" i="72"/>
  <c r="E229" i="72"/>
  <c r="F229" i="72"/>
  <c r="G229" i="72"/>
  <c r="H229" i="72"/>
  <c r="A230" i="72"/>
  <c r="B230" i="72"/>
  <c r="C230" i="72"/>
  <c r="D230" i="72"/>
  <c r="E230" i="72"/>
  <c r="F230" i="72"/>
  <c r="G230" i="72"/>
  <c r="H230" i="72"/>
  <c r="A231" i="72"/>
  <c r="B231" i="72"/>
  <c r="C231" i="72"/>
  <c r="D231" i="72"/>
  <c r="E231" i="72"/>
  <c r="F231" i="72"/>
  <c r="G231" i="72"/>
  <c r="H231" i="72"/>
  <c r="A232" i="72"/>
  <c r="B232" i="72"/>
  <c r="C232" i="72"/>
  <c r="D232" i="72"/>
  <c r="E232" i="72"/>
  <c r="F232" i="72"/>
  <c r="G232" i="72"/>
  <c r="H232" i="72"/>
  <c r="A233" i="72"/>
  <c r="B233" i="72"/>
  <c r="C233" i="72"/>
  <c r="D233" i="72"/>
  <c r="E233" i="72"/>
  <c r="F233" i="72"/>
  <c r="G233" i="72"/>
  <c r="H233" i="72"/>
  <c r="A234" i="72"/>
  <c r="B234" i="72"/>
  <c r="C234" i="72"/>
  <c r="D234" i="72"/>
  <c r="E234" i="72"/>
  <c r="F234" i="72"/>
  <c r="G234" i="72"/>
  <c r="H234" i="72"/>
  <c r="A235" i="72"/>
  <c r="B235" i="72"/>
  <c r="C235" i="72"/>
  <c r="D235" i="72"/>
  <c r="E235" i="72"/>
  <c r="F235" i="72"/>
  <c r="G235" i="72"/>
  <c r="H235" i="72"/>
  <c r="A236" i="72"/>
  <c r="B236" i="72"/>
  <c r="C236" i="72"/>
  <c r="D236" i="72"/>
  <c r="E236" i="72"/>
  <c r="F236" i="72"/>
  <c r="G236" i="72"/>
  <c r="H236" i="72"/>
  <c r="A237" i="72"/>
  <c r="B237" i="72"/>
  <c r="C237" i="72"/>
  <c r="D237" i="72"/>
  <c r="E237" i="72"/>
  <c r="F237" i="72"/>
  <c r="G237" i="72"/>
  <c r="H237" i="72"/>
  <c r="A238" i="72"/>
  <c r="B238" i="72"/>
  <c r="C238" i="72"/>
  <c r="D238" i="72"/>
  <c r="E238" i="72"/>
  <c r="F238" i="72"/>
  <c r="G238" i="72"/>
  <c r="H238" i="72"/>
  <c r="A239" i="72"/>
  <c r="B239" i="72"/>
  <c r="C239" i="72"/>
  <c r="D239" i="72"/>
  <c r="E239" i="72"/>
  <c r="F239" i="72"/>
  <c r="G239" i="72"/>
  <c r="H239" i="72"/>
  <c r="A240" i="72"/>
  <c r="B240" i="72"/>
  <c r="C240" i="72"/>
  <c r="D240" i="72"/>
  <c r="E240" i="72"/>
  <c r="F240" i="72"/>
  <c r="G240" i="72"/>
  <c r="H240" i="72"/>
  <c r="A241" i="72"/>
  <c r="B241" i="72"/>
  <c r="C241" i="72"/>
  <c r="D241" i="72"/>
  <c r="E241" i="72"/>
  <c r="F241" i="72"/>
  <c r="G241" i="72"/>
  <c r="H241" i="72"/>
  <c r="A242" i="72"/>
  <c r="B242" i="72"/>
  <c r="C242" i="72"/>
  <c r="D242" i="72"/>
  <c r="E242" i="72"/>
  <c r="F242" i="72"/>
  <c r="G242" i="72"/>
  <c r="H242" i="72"/>
  <c r="A243" i="72"/>
  <c r="B243" i="72"/>
  <c r="C243" i="72"/>
  <c r="D243" i="72"/>
  <c r="E243" i="72"/>
  <c r="F243" i="72"/>
  <c r="G243" i="72"/>
  <c r="H243" i="72"/>
  <c r="A244" i="72"/>
  <c r="B244" i="72"/>
  <c r="C244" i="72"/>
  <c r="D244" i="72"/>
  <c r="E244" i="72"/>
  <c r="F244" i="72"/>
  <c r="G244" i="72"/>
  <c r="H244" i="72"/>
  <c r="A245" i="72"/>
  <c r="B245" i="72"/>
  <c r="C245" i="72"/>
  <c r="D245" i="72"/>
  <c r="E245" i="72"/>
  <c r="F245" i="72"/>
  <c r="G245" i="72"/>
  <c r="H245" i="72"/>
  <c r="A246" i="72"/>
  <c r="B246" i="72"/>
  <c r="C246" i="72"/>
  <c r="D246" i="72"/>
  <c r="E246" i="72"/>
  <c r="F246" i="72"/>
  <c r="G246" i="72"/>
  <c r="H246" i="72"/>
  <c r="A247" i="72"/>
  <c r="B247" i="72"/>
  <c r="C247" i="72"/>
  <c r="D247" i="72"/>
  <c r="E247" i="72"/>
  <c r="F247" i="72"/>
  <c r="G247" i="72"/>
  <c r="H247" i="72"/>
  <c r="A248" i="72"/>
  <c r="B248" i="72"/>
  <c r="C248" i="72"/>
  <c r="D248" i="72"/>
  <c r="E248" i="72"/>
  <c r="F248" i="72"/>
  <c r="G248" i="72"/>
  <c r="H248" i="72"/>
  <c r="A249" i="72"/>
  <c r="B249" i="72"/>
  <c r="C249" i="72"/>
  <c r="D249" i="72"/>
  <c r="E249" i="72"/>
  <c r="F249" i="72"/>
  <c r="G249" i="72"/>
  <c r="H249" i="72"/>
  <c r="A250" i="72"/>
  <c r="B250" i="72"/>
  <c r="C250" i="72"/>
  <c r="D250" i="72"/>
  <c r="E250" i="72"/>
  <c r="F250" i="72"/>
  <c r="G250" i="72"/>
  <c r="H250" i="72"/>
  <c r="A251" i="72"/>
  <c r="B251" i="72"/>
  <c r="C251" i="72"/>
  <c r="D251" i="72"/>
  <c r="E251" i="72"/>
  <c r="F251" i="72"/>
  <c r="G251" i="72"/>
  <c r="H251" i="72"/>
  <c r="A252" i="72"/>
  <c r="B252" i="72"/>
  <c r="C252" i="72"/>
  <c r="D252" i="72"/>
  <c r="E252" i="72"/>
  <c r="F252" i="72"/>
  <c r="G252" i="72"/>
  <c r="H252" i="72"/>
  <c r="A253" i="72"/>
  <c r="B253" i="72"/>
  <c r="C253" i="72"/>
  <c r="D253" i="72"/>
  <c r="E253" i="72"/>
  <c r="F253" i="72"/>
  <c r="G253" i="72"/>
  <c r="H253" i="72"/>
  <c r="A254" i="72"/>
  <c r="B254" i="72"/>
  <c r="C254" i="72"/>
  <c r="D254" i="72"/>
  <c r="E254" i="72"/>
  <c r="F254" i="72"/>
  <c r="G254" i="72"/>
  <c r="H254" i="72"/>
  <c r="A255" i="72"/>
  <c r="B255" i="72"/>
  <c r="C255" i="72"/>
  <c r="D255" i="72"/>
  <c r="E255" i="72"/>
  <c r="F255" i="72"/>
  <c r="G255" i="72"/>
  <c r="H255" i="72"/>
  <c r="A256" i="72"/>
  <c r="B256" i="72"/>
  <c r="C256" i="72"/>
  <c r="D256" i="72"/>
  <c r="E256" i="72"/>
  <c r="F256" i="72"/>
  <c r="G256" i="72"/>
  <c r="H256" i="72"/>
  <c r="A257" i="72"/>
  <c r="B257" i="72"/>
  <c r="C257" i="72"/>
  <c r="D257" i="72"/>
  <c r="E257" i="72"/>
  <c r="F257" i="72"/>
  <c r="G257" i="72"/>
  <c r="H257" i="72"/>
  <c r="A258" i="72"/>
  <c r="B258" i="72"/>
  <c r="C258" i="72"/>
  <c r="D258" i="72"/>
  <c r="E258" i="72"/>
  <c r="F258" i="72"/>
  <c r="G258" i="72"/>
  <c r="H258" i="72"/>
  <c r="A259" i="72"/>
  <c r="B259" i="72"/>
  <c r="C259" i="72"/>
  <c r="D259" i="72"/>
  <c r="E259" i="72"/>
  <c r="F259" i="72"/>
  <c r="G259" i="72"/>
  <c r="H259" i="72"/>
  <c r="A260" i="72"/>
  <c r="B260" i="72"/>
  <c r="C260" i="72"/>
  <c r="D260" i="72"/>
  <c r="E260" i="72"/>
  <c r="F260" i="72"/>
  <c r="G260" i="72"/>
  <c r="H260" i="72"/>
  <c r="A261" i="72"/>
  <c r="B261" i="72"/>
  <c r="C261" i="72"/>
  <c r="D261" i="72"/>
  <c r="E261" i="72"/>
  <c r="F261" i="72"/>
  <c r="G261" i="72"/>
  <c r="H261" i="72"/>
  <c r="A262" i="72"/>
  <c r="B262" i="72"/>
  <c r="C262" i="72"/>
  <c r="D262" i="72"/>
  <c r="E262" i="72"/>
  <c r="F262" i="72"/>
  <c r="G262" i="72"/>
  <c r="H262" i="72"/>
  <c r="A263" i="72"/>
  <c r="B263" i="72"/>
  <c r="C263" i="72"/>
  <c r="D263" i="72"/>
  <c r="E263" i="72"/>
  <c r="F263" i="72"/>
  <c r="G263" i="72"/>
  <c r="H263" i="72"/>
  <c r="A264" i="72"/>
  <c r="B264" i="72"/>
  <c r="C264" i="72"/>
  <c r="D264" i="72"/>
  <c r="E264" i="72"/>
  <c r="F264" i="72"/>
  <c r="G264" i="72"/>
  <c r="H264" i="72"/>
  <c r="A265" i="72"/>
  <c r="B265" i="72"/>
  <c r="C265" i="72"/>
  <c r="D265" i="72"/>
  <c r="E265" i="72"/>
  <c r="F265" i="72"/>
  <c r="G265" i="72"/>
  <c r="H265" i="72"/>
  <c r="A266" i="72"/>
  <c r="B266" i="72"/>
  <c r="C266" i="72"/>
  <c r="D266" i="72"/>
  <c r="E266" i="72"/>
  <c r="F266" i="72"/>
  <c r="G266" i="72"/>
  <c r="H266" i="72"/>
  <c r="A267" i="72"/>
  <c r="B267" i="72"/>
  <c r="C267" i="72"/>
  <c r="D267" i="72"/>
  <c r="E267" i="72"/>
  <c r="F267" i="72"/>
  <c r="G267" i="72"/>
  <c r="H267" i="72"/>
  <c r="A268" i="72"/>
  <c r="B268" i="72"/>
  <c r="C268" i="72"/>
  <c r="D268" i="72"/>
  <c r="E268" i="72"/>
  <c r="F268" i="72"/>
  <c r="G268" i="72"/>
  <c r="H268" i="72"/>
  <c r="A269" i="72"/>
  <c r="B269" i="72"/>
  <c r="C269" i="72"/>
  <c r="D269" i="72"/>
  <c r="E269" i="72"/>
  <c r="F269" i="72"/>
  <c r="G269" i="72"/>
  <c r="H269" i="72"/>
  <c r="A270" i="72"/>
  <c r="B270" i="72"/>
  <c r="C270" i="72"/>
  <c r="D270" i="72"/>
  <c r="E270" i="72"/>
  <c r="F270" i="72"/>
  <c r="G270" i="72"/>
  <c r="H270" i="72"/>
  <c r="A271" i="72"/>
  <c r="B271" i="72"/>
  <c r="C271" i="72"/>
  <c r="D271" i="72"/>
  <c r="E271" i="72"/>
  <c r="F271" i="72"/>
  <c r="G271" i="72"/>
  <c r="H271" i="72"/>
  <c r="A272" i="72"/>
  <c r="B272" i="72"/>
  <c r="C272" i="72"/>
  <c r="D272" i="72"/>
  <c r="E272" i="72"/>
  <c r="F272" i="72"/>
  <c r="G272" i="72"/>
  <c r="H272" i="72"/>
  <c r="A273" i="72"/>
  <c r="B273" i="72"/>
  <c r="C273" i="72"/>
  <c r="D273" i="72"/>
  <c r="E273" i="72"/>
  <c r="F273" i="72"/>
  <c r="G273" i="72"/>
  <c r="H273" i="72"/>
  <c r="A274" i="72"/>
  <c r="B274" i="72"/>
  <c r="C274" i="72"/>
  <c r="D274" i="72"/>
  <c r="E274" i="72"/>
  <c r="F274" i="72"/>
  <c r="G274" i="72"/>
  <c r="H274" i="72"/>
  <c r="A275" i="72"/>
  <c r="B275" i="72"/>
  <c r="C275" i="72"/>
  <c r="D275" i="72"/>
  <c r="E275" i="72"/>
  <c r="F275" i="72"/>
  <c r="G275" i="72"/>
  <c r="H275" i="72"/>
  <c r="A276" i="72"/>
  <c r="B276" i="72"/>
  <c r="C276" i="72"/>
  <c r="D276" i="72"/>
  <c r="E276" i="72"/>
  <c r="F276" i="72"/>
  <c r="G276" i="72"/>
  <c r="H276" i="72"/>
  <c r="A277" i="72"/>
  <c r="B277" i="72"/>
  <c r="C277" i="72"/>
  <c r="D277" i="72"/>
  <c r="E277" i="72"/>
  <c r="F277" i="72"/>
  <c r="G277" i="72"/>
  <c r="H277" i="72"/>
  <c r="A278" i="72"/>
  <c r="B278" i="72"/>
  <c r="C278" i="72"/>
  <c r="D278" i="72"/>
  <c r="E278" i="72"/>
  <c r="F278" i="72"/>
  <c r="G278" i="72"/>
  <c r="H278" i="72"/>
  <c r="A279" i="72"/>
  <c r="B279" i="72"/>
  <c r="C279" i="72"/>
  <c r="D279" i="72"/>
  <c r="E279" i="72"/>
  <c r="F279" i="72"/>
  <c r="G279" i="72"/>
  <c r="H279" i="72"/>
  <c r="A280" i="72"/>
  <c r="B280" i="72"/>
  <c r="C280" i="72"/>
  <c r="D280" i="72"/>
  <c r="E280" i="72"/>
  <c r="F280" i="72"/>
  <c r="G280" i="72"/>
  <c r="H280" i="72"/>
  <c r="A281" i="72"/>
  <c r="B281" i="72"/>
  <c r="C281" i="72"/>
  <c r="D281" i="72"/>
  <c r="E281" i="72"/>
  <c r="F281" i="72"/>
  <c r="G281" i="72"/>
  <c r="H281" i="72"/>
  <c r="A282" i="72"/>
  <c r="B282" i="72"/>
  <c r="C282" i="72"/>
  <c r="D282" i="72"/>
  <c r="E282" i="72"/>
  <c r="F282" i="72"/>
  <c r="G282" i="72"/>
  <c r="H282" i="72"/>
  <c r="A283" i="72"/>
  <c r="B283" i="72"/>
  <c r="C283" i="72"/>
  <c r="D283" i="72"/>
  <c r="E283" i="72"/>
  <c r="F283" i="72"/>
  <c r="G283" i="72"/>
  <c r="H283" i="72"/>
  <c r="A284" i="72"/>
  <c r="B284" i="72"/>
  <c r="C284" i="72"/>
  <c r="D284" i="72"/>
  <c r="E284" i="72"/>
  <c r="F284" i="72"/>
  <c r="G284" i="72"/>
  <c r="H284" i="72"/>
  <c r="A285" i="72"/>
  <c r="B285" i="72"/>
  <c r="C285" i="72"/>
  <c r="D285" i="72"/>
  <c r="E285" i="72"/>
  <c r="F285" i="72"/>
  <c r="G285" i="72"/>
  <c r="H285" i="72"/>
  <c r="A286" i="72"/>
  <c r="B286" i="72"/>
  <c r="C286" i="72"/>
  <c r="D286" i="72"/>
  <c r="E286" i="72"/>
  <c r="F286" i="72"/>
  <c r="G286" i="72"/>
  <c r="H286" i="72"/>
  <c r="A287" i="72"/>
  <c r="B287" i="72"/>
  <c r="C287" i="72"/>
  <c r="D287" i="72"/>
  <c r="E287" i="72"/>
  <c r="F287" i="72"/>
  <c r="G287" i="72"/>
  <c r="H287" i="72"/>
  <c r="A288" i="72"/>
  <c r="B288" i="72"/>
  <c r="C288" i="72"/>
  <c r="D288" i="72"/>
  <c r="E288" i="72"/>
  <c r="F288" i="72"/>
  <c r="G288" i="72"/>
  <c r="H288" i="72"/>
  <c r="A289" i="72"/>
  <c r="B289" i="72"/>
  <c r="C289" i="72"/>
  <c r="D289" i="72"/>
  <c r="E289" i="72"/>
  <c r="F289" i="72"/>
  <c r="G289" i="72"/>
  <c r="H289" i="72"/>
  <c r="A290" i="72"/>
  <c r="B290" i="72"/>
  <c r="C290" i="72"/>
  <c r="D290" i="72"/>
  <c r="E290" i="72"/>
  <c r="F290" i="72"/>
  <c r="G290" i="72"/>
  <c r="H290" i="72"/>
  <c r="A291" i="72"/>
  <c r="B291" i="72"/>
  <c r="C291" i="72"/>
  <c r="D291" i="72"/>
  <c r="E291" i="72"/>
  <c r="F291" i="72"/>
  <c r="G291" i="72"/>
  <c r="H291" i="72"/>
  <c r="A292" i="72"/>
  <c r="B292" i="72"/>
  <c r="C292" i="72"/>
  <c r="D292" i="72"/>
  <c r="E292" i="72"/>
  <c r="F292" i="72"/>
  <c r="G292" i="72"/>
  <c r="H292" i="72"/>
  <c r="A293" i="72"/>
  <c r="B293" i="72"/>
  <c r="C293" i="72"/>
  <c r="D293" i="72"/>
  <c r="E293" i="72"/>
  <c r="F293" i="72"/>
  <c r="G293" i="72"/>
  <c r="H293" i="72"/>
  <c r="A294" i="72"/>
  <c r="B294" i="72"/>
  <c r="C294" i="72"/>
  <c r="D294" i="72"/>
  <c r="E294" i="72"/>
  <c r="F294" i="72"/>
  <c r="G294" i="72"/>
  <c r="H294" i="72"/>
  <c r="A295" i="72"/>
  <c r="B295" i="72"/>
  <c r="C295" i="72"/>
  <c r="D295" i="72"/>
  <c r="E295" i="72"/>
  <c r="F295" i="72"/>
  <c r="G295" i="72"/>
  <c r="H295" i="72"/>
  <c r="A296" i="72"/>
  <c r="B296" i="72"/>
  <c r="C296" i="72"/>
  <c r="D296" i="72"/>
  <c r="E296" i="72"/>
  <c r="F296" i="72"/>
  <c r="G296" i="72"/>
  <c r="H296" i="72"/>
  <c r="A297" i="72"/>
  <c r="B297" i="72"/>
  <c r="C297" i="72"/>
  <c r="D297" i="72"/>
  <c r="E297" i="72"/>
  <c r="F297" i="72"/>
  <c r="G297" i="72"/>
  <c r="H297" i="72"/>
  <c r="A298" i="72"/>
  <c r="B298" i="72"/>
  <c r="C298" i="72"/>
  <c r="D298" i="72"/>
  <c r="E298" i="72"/>
  <c r="F298" i="72"/>
  <c r="G298" i="72"/>
  <c r="H298" i="72"/>
  <c r="A299" i="72"/>
  <c r="B299" i="72"/>
  <c r="C299" i="72"/>
  <c r="D299" i="72"/>
  <c r="E299" i="72"/>
  <c r="F299" i="72"/>
  <c r="G299" i="72"/>
  <c r="H299" i="72"/>
  <c r="A300" i="72"/>
  <c r="B300" i="72"/>
  <c r="C300" i="72"/>
  <c r="D300" i="72"/>
  <c r="E300" i="72"/>
  <c r="F300" i="72"/>
  <c r="G300" i="72"/>
  <c r="H300" i="72"/>
  <c r="A301" i="72"/>
  <c r="B301" i="72"/>
  <c r="C301" i="72"/>
  <c r="D301" i="72"/>
  <c r="E301" i="72"/>
  <c r="F301" i="72"/>
  <c r="G301" i="72"/>
  <c r="H301" i="72"/>
  <c r="A302" i="72"/>
  <c r="B302" i="72"/>
  <c r="C302" i="72"/>
  <c r="D302" i="72"/>
  <c r="E302" i="72"/>
  <c r="F302" i="72"/>
  <c r="G302" i="72"/>
  <c r="H302" i="72"/>
  <c r="A303" i="72"/>
  <c r="B303" i="72"/>
  <c r="C303" i="72"/>
  <c r="D303" i="72"/>
  <c r="E303" i="72"/>
  <c r="F303" i="72"/>
  <c r="G303" i="72"/>
  <c r="H303" i="72"/>
  <c r="A304" i="72"/>
  <c r="B304" i="72"/>
  <c r="C304" i="72"/>
  <c r="D304" i="72"/>
  <c r="E304" i="72"/>
  <c r="F304" i="72"/>
  <c r="G304" i="72"/>
  <c r="H304" i="72"/>
  <c r="A305" i="72"/>
  <c r="B305" i="72"/>
  <c r="C305" i="72"/>
  <c r="D305" i="72"/>
  <c r="E305" i="72"/>
  <c r="F305" i="72"/>
  <c r="G305" i="72"/>
  <c r="H305" i="72"/>
  <c r="A306" i="72"/>
  <c r="B306" i="72"/>
  <c r="C306" i="72"/>
  <c r="D306" i="72"/>
  <c r="E306" i="72"/>
  <c r="F306" i="72"/>
  <c r="G306" i="72"/>
  <c r="H306" i="72"/>
  <c r="A307" i="72"/>
  <c r="B307" i="72"/>
  <c r="C307" i="72"/>
  <c r="D307" i="72"/>
  <c r="E307" i="72"/>
  <c r="F307" i="72"/>
  <c r="G307" i="72"/>
  <c r="H307" i="72"/>
  <c r="A308" i="72"/>
  <c r="B308" i="72"/>
  <c r="C308" i="72"/>
  <c r="D308" i="72"/>
  <c r="E308" i="72"/>
  <c r="F308" i="72"/>
  <c r="G308" i="72"/>
  <c r="H308" i="72"/>
  <c r="A309" i="72"/>
  <c r="B309" i="72"/>
  <c r="C309" i="72"/>
  <c r="D309" i="72"/>
  <c r="E309" i="72"/>
  <c r="F309" i="72"/>
  <c r="G309" i="72"/>
  <c r="H309" i="72"/>
  <c r="A310" i="72"/>
  <c r="B310" i="72"/>
  <c r="C310" i="72"/>
  <c r="D310" i="72"/>
  <c r="E310" i="72"/>
  <c r="F310" i="72"/>
  <c r="G310" i="72"/>
  <c r="H310" i="72"/>
  <c r="A311" i="72"/>
  <c r="B311" i="72"/>
  <c r="C311" i="72"/>
  <c r="D311" i="72"/>
  <c r="E311" i="72"/>
  <c r="F311" i="72"/>
  <c r="G311" i="72"/>
  <c r="H311" i="72"/>
  <c r="A312" i="72"/>
  <c r="B312" i="72"/>
  <c r="C312" i="72"/>
  <c r="D312" i="72"/>
  <c r="E312" i="72"/>
  <c r="F312" i="72"/>
  <c r="G312" i="72"/>
  <c r="H312" i="72"/>
  <c r="A313" i="72"/>
  <c r="B313" i="72"/>
  <c r="C313" i="72"/>
  <c r="D313" i="72"/>
  <c r="E313" i="72"/>
  <c r="F313" i="72"/>
  <c r="G313" i="72"/>
  <c r="H313" i="72"/>
  <c r="A314" i="72"/>
  <c r="B314" i="72"/>
  <c r="C314" i="72"/>
  <c r="D314" i="72"/>
  <c r="E314" i="72"/>
  <c r="F314" i="72"/>
  <c r="G314" i="72"/>
  <c r="H314" i="72"/>
  <c r="A315" i="72"/>
  <c r="B315" i="72"/>
  <c r="C315" i="72"/>
  <c r="D315" i="72"/>
  <c r="E315" i="72"/>
  <c r="F315" i="72"/>
  <c r="G315" i="72"/>
  <c r="H315" i="72"/>
  <c r="A316" i="72"/>
  <c r="B316" i="72"/>
  <c r="C316" i="72"/>
  <c r="D316" i="72"/>
  <c r="E316" i="72"/>
  <c r="F316" i="72"/>
  <c r="G316" i="72"/>
  <c r="H316" i="72"/>
  <c r="A317" i="72"/>
  <c r="B317" i="72"/>
  <c r="C317" i="72"/>
  <c r="D317" i="72"/>
  <c r="E317" i="72"/>
  <c r="F317" i="72"/>
  <c r="G317" i="72"/>
  <c r="H317" i="72"/>
  <c r="A318" i="72"/>
  <c r="B318" i="72"/>
  <c r="C318" i="72"/>
  <c r="D318" i="72"/>
  <c r="E318" i="72"/>
  <c r="F318" i="72"/>
  <c r="G318" i="72"/>
  <c r="H318" i="72"/>
  <c r="A319" i="72"/>
  <c r="B319" i="72"/>
  <c r="C319" i="72"/>
  <c r="D319" i="72"/>
  <c r="E319" i="72"/>
  <c r="F319" i="72"/>
  <c r="G319" i="72"/>
  <c r="H319" i="72"/>
  <c r="A320" i="72"/>
  <c r="B320" i="72"/>
  <c r="C320" i="72"/>
  <c r="D320" i="72"/>
  <c r="E320" i="72"/>
  <c r="F320" i="72"/>
  <c r="G320" i="72"/>
  <c r="H320" i="72"/>
  <c r="A321" i="72"/>
  <c r="B321" i="72"/>
  <c r="C321" i="72"/>
  <c r="D321" i="72"/>
  <c r="E321" i="72"/>
  <c r="F321" i="72"/>
  <c r="G321" i="72"/>
  <c r="H321" i="72"/>
  <c r="A322" i="72"/>
  <c r="B322" i="72"/>
  <c r="C322" i="72"/>
  <c r="D322" i="72"/>
  <c r="E322" i="72"/>
  <c r="F322" i="72"/>
  <c r="G322" i="72"/>
  <c r="H322" i="72"/>
  <c r="A323" i="72"/>
  <c r="B323" i="72"/>
  <c r="C323" i="72"/>
  <c r="D323" i="72"/>
  <c r="E323" i="72"/>
  <c r="F323" i="72"/>
  <c r="G323" i="72"/>
  <c r="H323" i="72"/>
  <c r="A324" i="72"/>
  <c r="B324" i="72"/>
  <c r="C324" i="72"/>
  <c r="D324" i="72"/>
  <c r="E324" i="72"/>
  <c r="F324" i="72"/>
  <c r="G324" i="72"/>
  <c r="H324" i="72"/>
  <c r="A325" i="72"/>
  <c r="B325" i="72"/>
  <c r="C325" i="72"/>
  <c r="D325" i="72"/>
  <c r="E325" i="72"/>
  <c r="F325" i="72"/>
  <c r="G325" i="72"/>
  <c r="H325" i="72"/>
  <c r="A326" i="72"/>
  <c r="B326" i="72"/>
  <c r="C326" i="72"/>
  <c r="D326" i="72"/>
  <c r="E326" i="72"/>
  <c r="F326" i="72"/>
  <c r="G326" i="72"/>
  <c r="H326" i="72"/>
  <c r="A327" i="72"/>
  <c r="B327" i="72"/>
  <c r="C327" i="72"/>
  <c r="D327" i="72"/>
  <c r="E327" i="72"/>
  <c r="F327" i="72"/>
  <c r="G327" i="72"/>
  <c r="H327" i="72"/>
  <c r="A328" i="72"/>
  <c r="B328" i="72"/>
  <c r="C328" i="72"/>
  <c r="D328" i="72"/>
  <c r="E328" i="72"/>
  <c r="F328" i="72"/>
  <c r="G328" i="72"/>
  <c r="H328" i="72"/>
  <c r="A329" i="72"/>
  <c r="B329" i="72"/>
  <c r="C329" i="72"/>
  <c r="D329" i="72"/>
  <c r="E329" i="72"/>
  <c r="F329" i="72"/>
  <c r="G329" i="72"/>
  <c r="H329" i="72"/>
  <c r="A330" i="72"/>
  <c r="B330" i="72"/>
  <c r="C330" i="72"/>
  <c r="D330" i="72"/>
  <c r="E330" i="72"/>
  <c r="F330" i="72"/>
  <c r="G330" i="72"/>
  <c r="H330" i="72"/>
  <c r="A331" i="72"/>
  <c r="B331" i="72"/>
  <c r="C331" i="72"/>
  <c r="D331" i="72"/>
  <c r="E331" i="72"/>
  <c r="F331" i="72"/>
  <c r="G331" i="72"/>
  <c r="H331" i="72"/>
  <c r="A332" i="72"/>
  <c r="B332" i="72"/>
  <c r="C332" i="72"/>
  <c r="D332" i="72"/>
  <c r="E332" i="72"/>
  <c r="F332" i="72"/>
  <c r="G332" i="72"/>
  <c r="H332" i="72"/>
  <c r="A333" i="72"/>
  <c r="B333" i="72"/>
  <c r="C333" i="72"/>
  <c r="D333" i="72"/>
  <c r="E333" i="72"/>
  <c r="F333" i="72"/>
  <c r="G333" i="72"/>
  <c r="H333" i="72"/>
  <c r="A334" i="72"/>
  <c r="B334" i="72"/>
  <c r="C334" i="72"/>
  <c r="D334" i="72"/>
  <c r="E334" i="72"/>
  <c r="F334" i="72"/>
  <c r="G334" i="72"/>
  <c r="H334" i="72"/>
  <c r="A335" i="72"/>
  <c r="B335" i="72"/>
  <c r="C335" i="72"/>
  <c r="D335" i="72"/>
  <c r="E335" i="72"/>
  <c r="F335" i="72"/>
  <c r="G335" i="72"/>
  <c r="H335" i="72"/>
  <c r="A336" i="72"/>
  <c r="B336" i="72"/>
  <c r="C336" i="72"/>
  <c r="D336" i="72"/>
  <c r="E336" i="72"/>
  <c r="F336" i="72"/>
  <c r="G336" i="72"/>
  <c r="H336" i="72"/>
  <c r="A337" i="72"/>
  <c r="B337" i="72"/>
  <c r="C337" i="72"/>
  <c r="D337" i="72"/>
  <c r="E337" i="72"/>
  <c r="F337" i="72"/>
  <c r="G337" i="72"/>
  <c r="H337" i="72"/>
  <c r="A338" i="72"/>
  <c r="B338" i="72"/>
  <c r="C338" i="72"/>
  <c r="D338" i="72"/>
  <c r="E338" i="72"/>
  <c r="F338" i="72"/>
  <c r="G338" i="72"/>
  <c r="H338" i="72"/>
  <c r="A339" i="72"/>
  <c r="B339" i="72"/>
  <c r="C339" i="72"/>
  <c r="D339" i="72"/>
  <c r="E339" i="72"/>
  <c r="F339" i="72"/>
  <c r="G339" i="72"/>
  <c r="H339" i="72"/>
  <c r="A340" i="72"/>
  <c r="B340" i="72"/>
  <c r="C340" i="72"/>
  <c r="D340" i="72"/>
  <c r="E340" i="72"/>
  <c r="F340" i="72"/>
  <c r="G340" i="72"/>
  <c r="H340" i="72"/>
  <c r="A341" i="72"/>
  <c r="B341" i="72"/>
  <c r="C341" i="72"/>
  <c r="D341" i="72"/>
  <c r="E341" i="72"/>
  <c r="F341" i="72"/>
  <c r="G341" i="72"/>
  <c r="H341" i="72"/>
  <c r="A342" i="72"/>
  <c r="B342" i="72"/>
  <c r="C342" i="72"/>
  <c r="D342" i="72"/>
  <c r="E342" i="72"/>
  <c r="F342" i="72"/>
  <c r="G342" i="72"/>
  <c r="H342" i="72"/>
  <c r="A343" i="72"/>
  <c r="B343" i="72"/>
  <c r="C343" i="72"/>
  <c r="D343" i="72"/>
  <c r="E343" i="72"/>
  <c r="F343" i="72"/>
  <c r="G343" i="72"/>
  <c r="H343" i="72"/>
  <c r="A344" i="72"/>
  <c r="B344" i="72"/>
  <c r="C344" i="72"/>
  <c r="D344" i="72"/>
  <c r="E344" i="72"/>
  <c r="F344" i="72"/>
  <c r="G344" i="72"/>
  <c r="H344" i="72"/>
  <c r="A345" i="72"/>
  <c r="B345" i="72"/>
  <c r="C345" i="72"/>
  <c r="D345" i="72"/>
  <c r="E345" i="72"/>
  <c r="F345" i="72"/>
  <c r="G345" i="72"/>
  <c r="H345" i="72"/>
  <c r="A346" i="72"/>
  <c r="B346" i="72"/>
  <c r="C346" i="72"/>
  <c r="D346" i="72"/>
  <c r="E346" i="72"/>
  <c r="F346" i="72"/>
  <c r="G346" i="72"/>
  <c r="H346" i="72"/>
  <c r="A347" i="72"/>
  <c r="B347" i="72"/>
  <c r="C347" i="72"/>
  <c r="D347" i="72"/>
  <c r="E347" i="72"/>
  <c r="F347" i="72"/>
  <c r="G347" i="72"/>
  <c r="H347" i="72"/>
  <c r="A348" i="72"/>
  <c r="B348" i="72"/>
  <c r="C348" i="72"/>
  <c r="D348" i="72"/>
  <c r="E348" i="72"/>
  <c r="F348" i="72"/>
  <c r="G348" i="72"/>
  <c r="H348" i="72"/>
  <c r="A349" i="72"/>
  <c r="B349" i="72"/>
  <c r="C349" i="72"/>
  <c r="D349" i="72"/>
  <c r="E349" i="72"/>
  <c r="F349" i="72"/>
  <c r="G349" i="72"/>
  <c r="H349" i="72"/>
  <c r="A350" i="72"/>
  <c r="B350" i="72"/>
  <c r="C350" i="72"/>
  <c r="D350" i="72"/>
  <c r="E350" i="72"/>
  <c r="F350" i="72"/>
  <c r="G350" i="72"/>
  <c r="H350" i="72"/>
  <c r="A351" i="72"/>
  <c r="B351" i="72"/>
  <c r="C351" i="72"/>
  <c r="D351" i="72"/>
  <c r="E351" i="72"/>
  <c r="F351" i="72"/>
  <c r="G351" i="72"/>
  <c r="H351" i="72"/>
  <c r="A352" i="72"/>
  <c r="B352" i="72"/>
  <c r="C352" i="72"/>
  <c r="D352" i="72"/>
  <c r="E352" i="72"/>
  <c r="F352" i="72"/>
  <c r="G352" i="72"/>
  <c r="H352" i="72"/>
  <c r="A353" i="72"/>
  <c r="B353" i="72"/>
  <c r="C353" i="72"/>
  <c r="D353" i="72"/>
  <c r="E353" i="72"/>
  <c r="F353" i="72"/>
  <c r="G353" i="72"/>
  <c r="H353" i="72"/>
  <c r="A354" i="72"/>
  <c r="B354" i="72"/>
  <c r="C354" i="72"/>
  <c r="D354" i="72"/>
  <c r="E354" i="72"/>
  <c r="F354" i="72"/>
  <c r="G354" i="72"/>
  <c r="H354" i="72"/>
  <c r="A355" i="72"/>
  <c r="B355" i="72"/>
  <c r="C355" i="72"/>
  <c r="D355" i="72"/>
  <c r="E355" i="72"/>
  <c r="F355" i="72"/>
  <c r="G355" i="72"/>
  <c r="H355" i="72"/>
  <c r="A356" i="72"/>
  <c r="B356" i="72"/>
  <c r="C356" i="72"/>
  <c r="D356" i="72"/>
  <c r="E356" i="72"/>
  <c r="F356" i="72"/>
  <c r="G356" i="72"/>
  <c r="H356" i="72"/>
  <c r="A357" i="72"/>
  <c r="B357" i="72"/>
  <c r="C357" i="72"/>
  <c r="D357" i="72"/>
  <c r="E357" i="72"/>
  <c r="F357" i="72"/>
  <c r="G357" i="72"/>
  <c r="H357" i="72"/>
  <c r="A358" i="72"/>
  <c r="B358" i="72"/>
  <c r="C358" i="72"/>
  <c r="D358" i="72"/>
  <c r="E358" i="72"/>
  <c r="F358" i="72"/>
  <c r="G358" i="72"/>
  <c r="H358" i="72"/>
  <c r="A359" i="72"/>
  <c r="B359" i="72"/>
  <c r="C359" i="72"/>
  <c r="D359" i="72"/>
  <c r="E359" i="72"/>
  <c r="F359" i="72"/>
  <c r="G359" i="72"/>
  <c r="H359" i="72"/>
  <c r="A360" i="72"/>
  <c r="B360" i="72"/>
  <c r="C360" i="72"/>
  <c r="D360" i="72"/>
  <c r="E360" i="72"/>
  <c r="F360" i="72"/>
  <c r="G360" i="72"/>
  <c r="H360" i="72"/>
  <c r="A361" i="72"/>
  <c r="B361" i="72"/>
  <c r="C361" i="72"/>
  <c r="D361" i="72"/>
  <c r="E361" i="72"/>
  <c r="F361" i="72"/>
  <c r="G361" i="72"/>
  <c r="H361" i="72"/>
  <c r="A362" i="72"/>
  <c r="B362" i="72"/>
  <c r="C362" i="72"/>
  <c r="D362" i="72"/>
  <c r="E362" i="72"/>
  <c r="F362" i="72"/>
  <c r="G362" i="72"/>
  <c r="H362" i="72"/>
  <c r="A363" i="72"/>
  <c r="B363" i="72"/>
  <c r="C363" i="72"/>
  <c r="D363" i="72"/>
  <c r="E363" i="72"/>
  <c r="F363" i="72"/>
  <c r="G363" i="72"/>
  <c r="H363" i="72"/>
  <c r="A364" i="72"/>
  <c r="B364" i="72"/>
  <c r="C364" i="72"/>
  <c r="D364" i="72"/>
  <c r="E364" i="72"/>
  <c r="F364" i="72"/>
  <c r="G364" i="72"/>
  <c r="H364" i="72"/>
  <c r="A365" i="72"/>
  <c r="B365" i="72"/>
  <c r="C365" i="72"/>
  <c r="D365" i="72"/>
  <c r="E365" i="72"/>
  <c r="F365" i="72"/>
  <c r="G365" i="72"/>
  <c r="H365" i="72"/>
  <c r="A366" i="72"/>
  <c r="B366" i="72"/>
  <c r="C366" i="72"/>
  <c r="D366" i="72"/>
  <c r="E366" i="72"/>
  <c r="F366" i="72"/>
  <c r="G366" i="72"/>
  <c r="H366" i="72"/>
  <c r="A367" i="72"/>
  <c r="B367" i="72"/>
  <c r="C367" i="72"/>
  <c r="D367" i="72"/>
  <c r="E367" i="72"/>
  <c r="F367" i="72"/>
  <c r="G367" i="72"/>
  <c r="H367" i="72"/>
  <c r="A368" i="72"/>
  <c r="B368" i="72"/>
  <c r="C368" i="72"/>
  <c r="D368" i="72"/>
  <c r="E368" i="72"/>
  <c r="F368" i="72"/>
  <c r="G368" i="72"/>
  <c r="H368" i="72"/>
  <c r="A369" i="72"/>
  <c r="B369" i="72"/>
  <c r="C369" i="72"/>
  <c r="D369" i="72"/>
  <c r="E369" i="72"/>
  <c r="F369" i="72"/>
  <c r="G369" i="72"/>
  <c r="H369" i="72"/>
  <c r="A370" i="72"/>
  <c r="B370" i="72"/>
  <c r="C370" i="72"/>
  <c r="D370" i="72"/>
  <c r="E370" i="72"/>
  <c r="F370" i="72"/>
  <c r="G370" i="72"/>
  <c r="H370" i="72"/>
  <c r="A371" i="72"/>
  <c r="B371" i="72"/>
  <c r="C371" i="72"/>
  <c r="D371" i="72"/>
  <c r="E371" i="72"/>
  <c r="F371" i="72"/>
  <c r="G371" i="72"/>
  <c r="H371" i="72"/>
  <c r="A372" i="72"/>
  <c r="B372" i="72"/>
  <c r="C372" i="72"/>
  <c r="D372" i="72"/>
  <c r="E372" i="72"/>
  <c r="F372" i="72"/>
  <c r="G372" i="72"/>
  <c r="H372" i="72"/>
  <c r="A373" i="72"/>
  <c r="B373" i="72"/>
  <c r="C373" i="72"/>
  <c r="D373" i="72"/>
  <c r="E373" i="72"/>
  <c r="F373" i="72"/>
  <c r="G373" i="72"/>
  <c r="H373" i="72"/>
  <c r="A374" i="72"/>
  <c r="B374" i="72"/>
  <c r="C374" i="72"/>
  <c r="D374" i="72"/>
  <c r="E374" i="72"/>
  <c r="F374" i="72"/>
  <c r="G374" i="72"/>
  <c r="H374" i="72"/>
  <c r="A375" i="72"/>
  <c r="B375" i="72"/>
  <c r="C375" i="72"/>
  <c r="D375" i="72"/>
  <c r="E375" i="72"/>
  <c r="F375" i="72"/>
  <c r="G375" i="72"/>
  <c r="H375" i="72"/>
  <c r="A376" i="72"/>
  <c r="B376" i="72"/>
  <c r="C376" i="72"/>
  <c r="D376" i="72"/>
  <c r="E376" i="72"/>
  <c r="F376" i="72"/>
  <c r="G376" i="72"/>
  <c r="H376" i="72"/>
  <c r="A377" i="72"/>
  <c r="B377" i="72"/>
  <c r="C377" i="72"/>
  <c r="D377" i="72"/>
  <c r="E377" i="72"/>
  <c r="F377" i="72"/>
  <c r="G377" i="72"/>
  <c r="H377" i="72"/>
  <c r="A378" i="72"/>
  <c r="B378" i="72"/>
  <c r="C378" i="72"/>
  <c r="D378" i="72"/>
  <c r="E378" i="72"/>
  <c r="F378" i="72"/>
  <c r="G378" i="72"/>
  <c r="H378" i="72"/>
  <c r="A379" i="72"/>
  <c r="B379" i="72"/>
  <c r="C379" i="72"/>
  <c r="D379" i="72"/>
  <c r="E379" i="72"/>
  <c r="F379" i="72"/>
  <c r="G379" i="72"/>
  <c r="H379" i="72"/>
  <c r="A380" i="72"/>
  <c r="B380" i="72"/>
  <c r="C380" i="72"/>
  <c r="D380" i="72"/>
  <c r="E380" i="72"/>
  <c r="F380" i="72"/>
  <c r="G380" i="72"/>
  <c r="H380" i="72"/>
  <c r="A381" i="72"/>
  <c r="B381" i="72"/>
  <c r="C381" i="72"/>
  <c r="D381" i="72"/>
  <c r="E381" i="72"/>
  <c r="F381" i="72"/>
  <c r="G381" i="72"/>
  <c r="H381" i="72"/>
  <c r="A382" i="72"/>
  <c r="B382" i="72"/>
  <c r="C382" i="72"/>
  <c r="D382" i="72"/>
  <c r="E382" i="72"/>
  <c r="F382" i="72"/>
  <c r="G382" i="72"/>
  <c r="H382" i="72"/>
  <c r="A383" i="72"/>
  <c r="B383" i="72"/>
  <c r="C383" i="72"/>
  <c r="D383" i="72"/>
  <c r="E383" i="72"/>
  <c r="F383" i="72"/>
  <c r="G383" i="72"/>
  <c r="H383" i="72"/>
  <c r="A384" i="72"/>
  <c r="B384" i="72"/>
  <c r="C384" i="72"/>
  <c r="D384" i="72"/>
  <c r="E384" i="72"/>
  <c r="F384" i="72"/>
  <c r="G384" i="72"/>
  <c r="H384" i="72"/>
  <c r="A385" i="72"/>
  <c r="B385" i="72"/>
  <c r="C385" i="72"/>
  <c r="D385" i="72"/>
  <c r="E385" i="72"/>
  <c r="F385" i="72"/>
  <c r="G385" i="72"/>
  <c r="H385" i="72"/>
  <c r="A386" i="72"/>
  <c r="B386" i="72"/>
  <c r="C386" i="72"/>
  <c r="D386" i="72"/>
  <c r="E386" i="72"/>
  <c r="F386" i="72"/>
  <c r="G386" i="72"/>
  <c r="H386" i="72"/>
  <c r="A387" i="72"/>
  <c r="B387" i="72"/>
  <c r="C387" i="72"/>
  <c r="D387" i="72"/>
  <c r="E387" i="72"/>
  <c r="F387" i="72"/>
  <c r="G387" i="72"/>
  <c r="H387" i="72"/>
  <c r="A388" i="72"/>
  <c r="B388" i="72"/>
  <c r="C388" i="72"/>
  <c r="D388" i="72"/>
  <c r="E388" i="72"/>
  <c r="F388" i="72"/>
  <c r="G388" i="72"/>
  <c r="H388" i="72"/>
  <c r="A389" i="72"/>
  <c r="B389" i="72"/>
  <c r="C389" i="72"/>
  <c r="D389" i="72"/>
  <c r="E389" i="72"/>
  <c r="F389" i="72"/>
  <c r="G389" i="72"/>
  <c r="H389" i="72"/>
  <c r="A390" i="72"/>
  <c r="B390" i="72"/>
  <c r="C390" i="72"/>
  <c r="D390" i="72"/>
  <c r="E390" i="72"/>
  <c r="F390" i="72"/>
  <c r="G390" i="72"/>
  <c r="H390" i="72"/>
  <c r="A391" i="72"/>
  <c r="B391" i="72"/>
  <c r="C391" i="72"/>
  <c r="D391" i="72"/>
  <c r="E391" i="72"/>
  <c r="F391" i="72"/>
  <c r="G391" i="72"/>
  <c r="H391" i="72"/>
  <c r="A392" i="72"/>
  <c r="B392" i="72"/>
  <c r="C392" i="72"/>
  <c r="D392" i="72"/>
  <c r="E392" i="72"/>
  <c r="F392" i="72"/>
  <c r="G392" i="72"/>
  <c r="H392" i="72"/>
  <c r="A393" i="72"/>
  <c r="B393" i="72"/>
  <c r="C393" i="72"/>
  <c r="D393" i="72"/>
  <c r="E393" i="72"/>
  <c r="F393" i="72"/>
  <c r="G393" i="72"/>
  <c r="H393" i="72"/>
  <c r="A394" i="72"/>
  <c r="B394" i="72"/>
  <c r="C394" i="72"/>
  <c r="D394" i="72"/>
  <c r="E394" i="72"/>
  <c r="F394" i="72"/>
  <c r="G394" i="72"/>
  <c r="H394" i="72"/>
  <c r="A395" i="72"/>
  <c r="B395" i="72"/>
  <c r="C395" i="72"/>
  <c r="D395" i="72"/>
  <c r="E395" i="72"/>
  <c r="F395" i="72"/>
  <c r="G395" i="72"/>
  <c r="H395" i="72"/>
  <c r="A396" i="72"/>
  <c r="B396" i="72"/>
  <c r="C396" i="72"/>
  <c r="D396" i="72"/>
  <c r="E396" i="72"/>
  <c r="F396" i="72"/>
  <c r="G396" i="72"/>
  <c r="H396" i="72"/>
  <c r="A397" i="72"/>
  <c r="B397" i="72"/>
  <c r="C397" i="72"/>
  <c r="D397" i="72"/>
  <c r="E397" i="72"/>
  <c r="F397" i="72"/>
  <c r="G397" i="72"/>
  <c r="H397" i="72"/>
  <c r="A398" i="72"/>
  <c r="B398" i="72"/>
  <c r="C398" i="72"/>
  <c r="D398" i="72"/>
  <c r="E398" i="72"/>
  <c r="F398" i="72"/>
  <c r="G398" i="72"/>
  <c r="H398" i="72"/>
  <c r="A399" i="72"/>
  <c r="B399" i="72"/>
  <c r="C399" i="72"/>
  <c r="D399" i="72"/>
  <c r="E399" i="72"/>
  <c r="F399" i="72"/>
  <c r="G399" i="72"/>
  <c r="H399" i="72"/>
  <c r="A400" i="72"/>
  <c r="B400" i="72"/>
  <c r="C400" i="72"/>
  <c r="D400" i="72"/>
  <c r="E400" i="72"/>
  <c r="F400" i="72"/>
  <c r="G400" i="72"/>
  <c r="H400" i="72"/>
  <c r="A401" i="72"/>
  <c r="B401" i="72"/>
  <c r="C401" i="72"/>
  <c r="D401" i="72"/>
  <c r="E401" i="72"/>
  <c r="F401" i="72"/>
  <c r="G401" i="72"/>
  <c r="H401" i="72"/>
  <c r="A402" i="72"/>
  <c r="B402" i="72"/>
  <c r="C402" i="72"/>
  <c r="D402" i="72"/>
  <c r="E402" i="72"/>
  <c r="F402" i="72"/>
  <c r="G402" i="72"/>
  <c r="H402" i="72"/>
  <c r="A403" i="72"/>
  <c r="B403" i="72"/>
  <c r="C403" i="72"/>
  <c r="D403" i="72"/>
  <c r="E403" i="72"/>
  <c r="F403" i="72"/>
  <c r="G403" i="72"/>
  <c r="H403" i="72"/>
  <c r="A404" i="72"/>
  <c r="B404" i="72"/>
  <c r="C404" i="72"/>
  <c r="D404" i="72"/>
  <c r="E404" i="72"/>
  <c r="F404" i="72"/>
  <c r="G404" i="72"/>
  <c r="H404" i="72"/>
  <c r="A405" i="72"/>
  <c r="B405" i="72"/>
  <c r="C405" i="72"/>
  <c r="D405" i="72"/>
  <c r="E405" i="72"/>
  <c r="F405" i="72"/>
  <c r="G405" i="72"/>
  <c r="H405" i="72"/>
  <c r="A406" i="72"/>
  <c r="B406" i="72"/>
  <c r="C406" i="72"/>
  <c r="D406" i="72"/>
  <c r="E406" i="72"/>
  <c r="F406" i="72"/>
  <c r="G406" i="72"/>
  <c r="H406" i="72"/>
  <c r="A407" i="72"/>
  <c r="B407" i="72"/>
  <c r="C407" i="72"/>
  <c r="D407" i="72"/>
  <c r="E407" i="72"/>
  <c r="F407" i="72"/>
  <c r="G407" i="72"/>
  <c r="H407" i="72"/>
  <c r="A408" i="72"/>
  <c r="B408" i="72"/>
  <c r="C408" i="72"/>
  <c r="D408" i="72"/>
  <c r="E408" i="72"/>
  <c r="F408" i="72"/>
  <c r="G408" i="72"/>
  <c r="H408" i="72"/>
  <c r="A409" i="72"/>
  <c r="B409" i="72"/>
  <c r="C409" i="72"/>
  <c r="D409" i="72"/>
  <c r="E409" i="72"/>
  <c r="F409" i="72"/>
  <c r="G409" i="72"/>
  <c r="H409" i="72"/>
  <c r="A410" i="72"/>
  <c r="B410" i="72"/>
  <c r="C410" i="72"/>
  <c r="D410" i="72"/>
  <c r="E410" i="72"/>
  <c r="F410" i="72"/>
  <c r="G410" i="72"/>
  <c r="H410" i="72"/>
  <c r="A411" i="72"/>
  <c r="B411" i="72"/>
  <c r="C411" i="72"/>
  <c r="D411" i="72"/>
  <c r="E411" i="72"/>
  <c r="F411" i="72"/>
  <c r="G411" i="72"/>
  <c r="H411" i="72"/>
  <c r="A412" i="72"/>
  <c r="B412" i="72"/>
  <c r="C412" i="72"/>
  <c r="D412" i="72"/>
  <c r="E412" i="72"/>
  <c r="F412" i="72"/>
  <c r="G412" i="72"/>
  <c r="H412" i="72"/>
  <c r="A413" i="72"/>
  <c r="B413" i="72"/>
  <c r="C413" i="72"/>
  <c r="D413" i="72"/>
  <c r="E413" i="72"/>
  <c r="F413" i="72"/>
  <c r="G413" i="72"/>
  <c r="H413" i="72"/>
  <c r="A414" i="72"/>
  <c r="B414" i="72"/>
  <c r="C414" i="72"/>
  <c r="D414" i="72"/>
  <c r="E414" i="72"/>
  <c r="F414" i="72"/>
  <c r="G414" i="72"/>
  <c r="H414" i="72"/>
  <c r="A415" i="72"/>
  <c r="B415" i="72"/>
  <c r="C415" i="72"/>
  <c r="D415" i="72"/>
  <c r="E415" i="72"/>
  <c r="F415" i="72"/>
  <c r="G415" i="72"/>
  <c r="H415" i="72"/>
  <c r="A416" i="72"/>
  <c r="B416" i="72"/>
  <c r="C416" i="72"/>
  <c r="D416" i="72"/>
  <c r="E416" i="72"/>
  <c r="F416" i="72"/>
  <c r="G416" i="72"/>
  <c r="H416" i="72"/>
  <c r="A417" i="72"/>
  <c r="B417" i="72"/>
  <c r="C417" i="72"/>
  <c r="D417" i="72"/>
  <c r="E417" i="72"/>
  <c r="F417" i="72"/>
  <c r="G417" i="72"/>
  <c r="H417" i="72"/>
  <c r="A418" i="72"/>
  <c r="B418" i="72"/>
  <c r="C418" i="72"/>
  <c r="D418" i="72"/>
  <c r="E418" i="72"/>
  <c r="F418" i="72"/>
  <c r="G418" i="72"/>
  <c r="H418" i="72"/>
  <c r="A419" i="72"/>
  <c r="B419" i="72"/>
  <c r="C419" i="72"/>
  <c r="D419" i="72"/>
  <c r="E419" i="72"/>
  <c r="F419" i="72"/>
  <c r="G419" i="72"/>
  <c r="H419" i="72"/>
  <c r="A420" i="72"/>
  <c r="B420" i="72"/>
  <c r="C420" i="72"/>
  <c r="D420" i="72"/>
  <c r="E420" i="72"/>
  <c r="F420" i="72"/>
  <c r="G420" i="72"/>
  <c r="H420" i="72"/>
  <c r="A421" i="72"/>
  <c r="B421" i="72"/>
  <c r="C421" i="72"/>
  <c r="D421" i="72"/>
  <c r="E421" i="72"/>
  <c r="F421" i="72"/>
  <c r="G421" i="72"/>
  <c r="H421" i="72"/>
  <c r="A422" i="72"/>
  <c r="B422" i="72"/>
  <c r="C422" i="72"/>
  <c r="D422" i="72"/>
  <c r="E422" i="72"/>
  <c r="F422" i="72"/>
  <c r="G422" i="72"/>
  <c r="H422" i="72"/>
  <c r="A423" i="72"/>
  <c r="B423" i="72"/>
  <c r="C423" i="72"/>
  <c r="D423" i="72"/>
  <c r="E423" i="72"/>
  <c r="F423" i="72"/>
  <c r="G423" i="72"/>
  <c r="H423" i="72"/>
  <c r="A424" i="72"/>
  <c r="B424" i="72"/>
  <c r="C424" i="72"/>
  <c r="D424" i="72"/>
  <c r="E424" i="72"/>
  <c r="F424" i="72"/>
  <c r="G424" i="72"/>
  <c r="H424" i="72"/>
  <c r="A425" i="72"/>
  <c r="B425" i="72"/>
  <c r="C425" i="72"/>
  <c r="D425" i="72"/>
  <c r="E425" i="72"/>
  <c r="F425" i="72"/>
  <c r="G425" i="72"/>
  <c r="H425" i="72"/>
  <c r="A426" i="72"/>
  <c r="B426" i="72"/>
  <c r="C426" i="72"/>
  <c r="D426" i="72"/>
  <c r="E426" i="72"/>
  <c r="F426" i="72"/>
  <c r="G426" i="72"/>
  <c r="H426" i="72"/>
  <c r="A427" i="72"/>
  <c r="B427" i="72"/>
  <c r="C427" i="72"/>
  <c r="D427" i="72"/>
  <c r="E427" i="72"/>
  <c r="F427" i="72"/>
  <c r="G427" i="72"/>
  <c r="H427" i="72"/>
  <c r="A428" i="72"/>
  <c r="B428" i="72"/>
  <c r="C428" i="72"/>
  <c r="D428" i="72"/>
  <c r="E428" i="72"/>
  <c r="F428" i="72"/>
  <c r="G428" i="72"/>
  <c r="H428" i="72"/>
  <c r="A429" i="72"/>
  <c r="B429" i="72"/>
  <c r="C429" i="72"/>
  <c r="D429" i="72"/>
  <c r="E429" i="72"/>
  <c r="F429" i="72"/>
  <c r="G429" i="72"/>
  <c r="H429" i="72"/>
  <c r="A430" i="72"/>
  <c r="B430" i="72"/>
  <c r="C430" i="72"/>
  <c r="D430" i="72"/>
  <c r="E430" i="72"/>
  <c r="F430" i="72"/>
  <c r="G430" i="72"/>
  <c r="H430" i="72"/>
  <c r="A431" i="72"/>
  <c r="B431" i="72"/>
  <c r="C431" i="72"/>
  <c r="D431" i="72"/>
  <c r="E431" i="72"/>
  <c r="F431" i="72"/>
  <c r="G431" i="72"/>
  <c r="H431" i="72"/>
  <c r="A432" i="72"/>
  <c r="B432" i="72"/>
  <c r="C432" i="72"/>
  <c r="D432" i="72"/>
  <c r="E432" i="72"/>
  <c r="F432" i="72"/>
  <c r="G432" i="72"/>
  <c r="H432" i="72"/>
  <c r="A433" i="72"/>
  <c r="B433" i="72"/>
  <c r="C433" i="72"/>
  <c r="D433" i="72"/>
  <c r="E433" i="72"/>
  <c r="F433" i="72"/>
  <c r="G433" i="72"/>
  <c r="H433" i="72"/>
  <c r="A434" i="72"/>
  <c r="B434" i="72"/>
  <c r="C434" i="72"/>
  <c r="D434" i="72"/>
  <c r="E434" i="72"/>
  <c r="F434" i="72"/>
  <c r="G434" i="72"/>
  <c r="H434" i="72"/>
  <c r="A435" i="72"/>
  <c r="B435" i="72"/>
  <c r="C435" i="72"/>
  <c r="D435" i="72"/>
  <c r="E435" i="72"/>
  <c r="F435" i="72"/>
  <c r="G435" i="72"/>
  <c r="H435" i="72"/>
  <c r="A436" i="72"/>
  <c r="B436" i="72"/>
  <c r="C436" i="72"/>
  <c r="D436" i="72"/>
  <c r="E436" i="72"/>
  <c r="F436" i="72"/>
  <c r="G436" i="72"/>
  <c r="H436" i="72"/>
  <c r="A437" i="72"/>
  <c r="B437" i="72"/>
  <c r="C437" i="72"/>
  <c r="D437" i="72"/>
  <c r="E437" i="72"/>
  <c r="F437" i="72"/>
  <c r="G437" i="72"/>
  <c r="H437" i="72"/>
  <c r="A438" i="72"/>
  <c r="B438" i="72"/>
  <c r="C438" i="72"/>
  <c r="D438" i="72"/>
  <c r="E438" i="72"/>
  <c r="F438" i="72"/>
  <c r="G438" i="72"/>
  <c r="H438" i="72"/>
  <c r="A439" i="72"/>
  <c r="B439" i="72"/>
  <c r="C439" i="72"/>
  <c r="D439" i="72"/>
  <c r="E439" i="72"/>
  <c r="F439" i="72"/>
  <c r="G439" i="72"/>
  <c r="H439" i="72"/>
  <c r="A440" i="72"/>
  <c r="B440" i="72"/>
  <c r="C440" i="72"/>
  <c r="D440" i="72"/>
  <c r="E440" i="72"/>
  <c r="F440" i="72"/>
  <c r="G440" i="72"/>
  <c r="H440" i="72"/>
  <c r="A441" i="72"/>
  <c r="B441" i="72"/>
  <c r="C441" i="72"/>
  <c r="D441" i="72"/>
  <c r="E441" i="72"/>
  <c r="F441" i="72"/>
  <c r="G441" i="72"/>
  <c r="H441" i="72"/>
  <c r="A442" i="72"/>
  <c r="B442" i="72"/>
  <c r="C442" i="72"/>
  <c r="D442" i="72"/>
  <c r="E442" i="72"/>
  <c r="F442" i="72"/>
  <c r="G442" i="72"/>
  <c r="H442" i="72"/>
  <c r="A443" i="72"/>
  <c r="B443" i="72"/>
  <c r="C443" i="72"/>
  <c r="D443" i="72"/>
  <c r="E443" i="72"/>
  <c r="F443" i="72"/>
  <c r="G443" i="72"/>
  <c r="H443" i="72"/>
  <c r="A444" i="72"/>
  <c r="B444" i="72"/>
  <c r="C444" i="72"/>
  <c r="D444" i="72"/>
  <c r="E444" i="72"/>
  <c r="F444" i="72"/>
  <c r="G444" i="72"/>
  <c r="H444" i="72"/>
  <c r="A445" i="72"/>
  <c r="B445" i="72"/>
  <c r="C445" i="72"/>
  <c r="D445" i="72"/>
  <c r="E445" i="72"/>
  <c r="F445" i="72"/>
  <c r="G445" i="72"/>
  <c r="H445" i="72"/>
  <c r="A446" i="72"/>
  <c r="B446" i="72"/>
  <c r="C446" i="72"/>
  <c r="D446" i="72"/>
  <c r="E446" i="72"/>
  <c r="F446" i="72"/>
  <c r="G446" i="72"/>
  <c r="H446" i="72"/>
  <c r="A447" i="72"/>
  <c r="B447" i="72"/>
  <c r="C447" i="72"/>
  <c r="D447" i="72"/>
  <c r="E447" i="72"/>
  <c r="F447" i="72"/>
  <c r="G447" i="72"/>
  <c r="H447" i="72"/>
  <c r="A448" i="72"/>
  <c r="B448" i="72"/>
  <c r="C448" i="72"/>
  <c r="D448" i="72"/>
  <c r="E448" i="72"/>
  <c r="F448" i="72"/>
  <c r="G448" i="72"/>
  <c r="H448" i="72"/>
  <c r="A449" i="72"/>
  <c r="B449" i="72"/>
  <c r="C449" i="72"/>
  <c r="D449" i="72"/>
  <c r="E449" i="72"/>
  <c r="F449" i="72"/>
  <c r="G449" i="72"/>
  <c r="H449" i="72"/>
  <c r="A450" i="72"/>
  <c r="B450" i="72"/>
  <c r="C450" i="72"/>
  <c r="D450" i="72"/>
  <c r="E450" i="72"/>
  <c r="F450" i="72"/>
  <c r="G450" i="72"/>
  <c r="H450" i="72"/>
  <c r="A451" i="72"/>
  <c r="B451" i="72"/>
  <c r="C451" i="72"/>
  <c r="D451" i="72"/>
  <c r="E451" i="72"/>
  <c r="F451" i="72"/>
  <c r="G451" i="72"/>
  <c r="H451" i="72"/>
  <c r="A452" i="72"/>
  <c r="B452" i="72"/>
  <c r="C452" i="72"/>
  <c r="D452" i="72"/>
  <c r="E452" i="72"/>
  <c r="F452" i="72"/>
  <c r="G452" i="72"/>
  <c r="H452" i="72"/>
  <c r="A453" i="72"/>
  <c r="B453" i="72"/>
  <c r="C453" i="72"/>
  <c r="D453" i="72"/>
  <c r="E453" i="72"/>
  <c r="F453" i="72"/>
  <c r="G453" i="72"/>
  <c r="H453" i="72"/>
  <c r="A454" i="72"/>
  <c r="B454" i="72"/>
  <c r="C454" i="72"/>
  <c r="D454" i="72"/>
  <c r="E454" i="72"/>
  <c r="F454" i="72"/>
  <c r="G454" i="72"/>
  <c r="H454" i="72"/>
  <c r="A455" i="72"/>
  <c r="B455" i="72"/>
  <c r="C455" i="72"/>
  <c r="D455" i="72"/>
  <c r="E455" i="72"/>
  <c r="F455" i="72"/>
  <c r="G455" i="72"/>
  <c r="H455" i="72"/>
  <c r="A456" i="72"/>
  <c r="B456" i="72"/>
  <c r="C456" i="72"/>
  <c r="D456" i="72"/>
  <c r="E456" i="72"/>
  <c r="F456" i="72"/>
  <c r="G456" i="72"/>
  <c r="H456" i="72"/>
  <c r="A457" i="72"/>
  <c r="B457" i="72"/>
  <c r="C457" i="72"/>
  <c r="D457" i="72"/>
  <c r="E457" i="72"/>
  <c r="F457" i="72"/>
  <c r="G457" i="72"/>
  <c r="H457" i="72"/>
  <c r="A458" i="72"/>
  <c r="B458" i="72"/>
  <c r="C458" i="72"/>
  <c r="D458" i="72"/>
  <c r="E458" i="72"/>
  <c r="F458" i="72"/>
  <c r="G458" i="72"/>
  <c r="H458" i="72"/>
  <c r="A459" i="72"/>
  <c r="B459" i="72"/>
  <c r="C459" i="72"/>
  <c r="D459" i="72"/>
  <c r="E459" i="72"/>
  <c r="F459" i="72"/>
  <c r="G459" i="72"/>
  <c r="H459" i="72"/>
  <c r="A460" i="72"/>
  <c r="B460" i="72"/>
  <c r="C460" i="72"/>
  <c r="D460" i="72"/>
  <c r="E460" i="72"/>
  <c r="F460" i="72"/>
  <c r="G460" i="72"/>
  <c r="H460" i="72"/>
  <c r="A461" i="72"/>
  <c r="B461" i="72"/>
  <c r="C461" i="72"/>
  <c r="D461" i="72"/>
  <c r="E461" i="72"/>
  <c r="F461" i="72"/>
  <c r="G461" i="72"/>
  <c r="H461" i="72"/>
  <c r="A462" i="72"/>
  <c r="B462" i="72"/>
  <c r="C462" i="72"/>
  <c r="D462" i="72"/>
  <c r="E462" i="72"/>
  <c r="F462" i="72"/>
  <c r="G462" i="72"/>
  <c r="H462" i="72"/>
  <c r="A463" i="72"/>
  <c r="B463" i="72"/>
  <c r="C463" i="72"/>
  <c r="D463" i="72"/>
  <c r="E463" i="72"/>
  <c r="F463" i="72"/>
  <c r="G463" i="72"/>
  <c r="H463" i="72"/>
  <c r="A464" i="72"/>
  <c r="B464" i="72"/>
  <c r="C464" i="72"/>
  <c r="D464" i="72"/>
  <c r="E464" i="72"/>
  <c r="F464" i="72"/>
  <c r="G464" i="72"/>
  <c r="H464" i="72"/>
  <c r="A465" i="72"/>
  <c r="B465" i="72"/>
  <c r="C465" i="72"/>
  <c r="D465" i="72"/>
  <c r="E465" i="72"/>
  <c r="F465" i="72"/>
  <c r="G465" i="72"/>
  <c r="H465" i="72"/>
  <c r="A466" i="72"/>
  <c r="B466" i="72"/>
  <c r="C466" i="72"/>
  <c r="D466" i="72"/>
  <c r="E466" i="72"/>
  <c r="F466" i="72"/>
  <c r="G466" i="72"/>
  <c r="H466" i="72"/>
  <c r="A467" i="72"/>
  <c r="B467" i="72"/>
  <c r="C467" i="72"/>
  <c r="D467" i="72"/>
  <c r="E467" i="72"/>
  <c r="F467" i="72"/>
  <c r="G467" i="72"/>
  <c r="H467" i="72"/>
  <c r="A468" i="72"/>
  <c r="B468" i="72"/>
  <c r="C468" i="72"/>
  <c r="D468" i="72"/>
  <c r="E468" i="72"/>
  <c r="F468" i="72"/>
  <c r="G468" i="72"/>
  <c r="H468" i="72"/>
  <c r="A469" i="72"/>
  <c r="B469" i="72"/>
  <c r="C469" i="72"/>
  <c r="D469" i="72"/>
  <c r="E469" i="72"/>
  <c r="F469" i="72"/>
  <c r="G469" i="72"/>
  <c r="H469" i="72"/>
  <c r="A470" i="72"/>
  <c r="B470" i="72"/>
  <c r="C470" i="72"/>
  <c r="D470" i="72"/>
  <c r="E470" i="72"/>
  <c r="F470" i="72"/>
  <c r="G470" i="72"/>
  <c r="H470" i="72"/>
  <c r="A471" i="72"/>
  <c r="B471" i="72"/>
  <c r="C471" i="72"/>
  <c r="D471" i="72"/>
  <c r="E471" i="72"/>
  <c r="F471" i="72"/>
  <c r="G471" i="72"/>
  <c r="H471" i="72"/>
  <c r="A472" i="72"/>
  <c r="B472" i="72"/>
  <c r="C472" i="72"/>
  <c r="D472" i="72"/>
  <c r="E472" i="72"/>
  <c r="F472" i="72"/>
  <c r="G472" i="72"/>
  <c r="H472" i="72"/>
  <c r="A473" i="72"/>
  <c r="B473" i="72"/>
  <c r="C473" i="72"/>
  <c r="D473" i="72"/>
  <c r="E473" i="72"/>
  <c r="F473" i="72"/>
  <c r="G473" i="72"/>
  <c r="H473" i="72"/>
  <c r="A474" i="72"/>
  <c r="B474" i="72"/>
  <c r="C474" i="72"/>
  <c r="D474" i="72"/>
  <c r="E474" i="72"/>
  <c r="F474" i="72"/>
  <c r="G474" i="72"/>
  <c r="H474" i="72"/>
  <c r="A475" i="72"/>
  <c r="B475" i="72"/>
  <c r="C475" i="72"/>
  <c r="D475" i="72"/>
  <c r="E475" i="72"/>
  <c r="F475" i="72"/>
  <c r="G475" i="72"/>
  <c r="H475" i="72"/>
  <c r="A476" i="72"/>
  <c r="B476" i="72"/>
  <c r="C476" i="72"/>
  <c r="D476" i="72"/>
  <c r="E476" i="72"/>
  <c r="F476" i="72"/>
  <c r="G476" i="72"/>
  <c r="H476" i="72"/>
  <c r="A477" i="72"/>
  <c r="B477" i="72"/>
  <c r="C477" i="72"/>
  <c r="D477" i="72"/>
  <c r="E477" i="72"/>
  <c r="F477" i="72"/>
  <c r="G477" i="72"/>
  <c r="H477" i="72"/>
  <c r="A478" i="72"/>
  <c r="B478" i="72"/>
  <c r="C478" i="72"/>
  <c r="D478" i="72"/>
  <c r="E478" i="72"/>
  <c r="F478" i="72"/>
  <c r="G478" i="72"/>
  <c r="H478" i="72"/>
  <c r="A479" i="72"/>
  <c r="B479" i="72"/>
  <c r="C479" i="72"/>
  <c r="D479" i="72"/>
  <c r="E479" i="72"/>
  <c r="F479" i="72"/>
  <c r="G479" i="72"/>
  <c r="H479" i="72"/>
  <c r="A480" i="72"/>
  <c r="B480" i="72"/>
  <c r="C480" i="72"/>
  <c r="D480" i="72"/>
  <c r="E480" i="72"/>
  <c r="F480" i="72"/>
  <c r="G480" i="72"/>
  <c r="H480" i="72"/>
  <c r="A481" i="72"/>
  <c r="B481" i="72"/>
  <c r="C481" i="72"/>
  <c r="D481" i="72"/>
  <c r="E481" i="72"/>
  <c r="F481" i="72"/>
  <c r="G481" i="72"/>
  <c r="H481" i="72"/>
  <c r="A482" i="72"/>
  <c r="B482" i="72"/>
  <c r="C482" i="72"/>
  <c r="D482" i="72"/>
  <c r="E482" i="72"/>
  <c r="F482" i="72"/>
  <c r="G482" i="72"/>
  <c r="H482" i="72"/>
  <c r="A483" i="72"/>
  <c r="B483" i="72"/>
  <c r="C483" i="72"/>
  <c r="D483" i="72"/>
  <c r="E483" i="72"/>
  <c r="F483" i="72"/>
  <c r="G483" i="72"/>
  <c r="H483" i="72"/>
  <c r="A484" i="72"/>
  <c r="B484" i="72"/>
  <c r="C484" i="72"/>
  <c r="D484" i="72"/>
  <c r="E484" i="72"/>
  <c r="F484" i="72"/>
  <c r="G484" i="72"/>
  <c r="H484" i="72"/>
  <c r="A485" i="72"/>
  <c r="B485" i="72"/>
  <c r="C485" i="72"/>
  <c r="D485" i="72"/>
  <c r="E485" i="72"/>
  <c r="F485" i="72"/>
  <c r="G485" i="72"/>
  <c r="H485" i="72"/>
  <c r="A486" i="72"/>
  <c r="B486" i="72"/>
  <c r="C486" i="72"/>
  <c r="D486" i="72"/>
  <c r="E486" i="72"/>
  <c r="F486" i="72"/>
  <c r="G486" i="72"/>
  <c r="H486" i="72"/>
  <c r="A487" i="72"/>
  <c r="B487" i="72"/>
  <c r="C487" i="72"/>
  <c r="D487" i="72"/>
  <c r="E487" i="72"/>
  <c r="F487" i="72"/>
  <c r="G487" i="72"/>
  <c r="H487" i="72"/>
  <c r="A488" i="72"/>
  <c r="B488" i="72"/>
  <c r="C488" i="72"/>
  <c r="D488" i="72"/>
  <c r="E488" i="72"/>
  <c r="F488" i="72"/>
  <c r="G488" i="72"/>
  <c r="H488" i="72"/>
  <c r="A489" i="72"/>
  <c r="B489" i="72"/>
  <c r="C489" i="72"/>
  <c r="D489" i="72"/>
  <c r="E489" i="72"/>
  <c r="F489" i="72"/>
  <c r="G489" i="72"/>
  <c r="H489" i="72"/>
  <c r="A490" i="72"/>
  <c r="B490" i="72"/>
  <c r="C490" i="72"/>
  <c r="D490" i="72"/>
  <c r="E490" i="72"/>
  <c r="F490" i="72"/>
  <c r="G490" i="72"/>
  <c r="H490" i="72"/>
  <c r="A491" i="72"/>
  <c r="B491" i="72"/>
  <c r="C491" i="72"/>
  <c r="D491" i="72"/>
  <c r="E491" i="72"/>
  <c r="F491" i="72"/>
  <c r="G491" i="72"/>
  <c r="H491" i="72"/>
  <c r="A492" i="72"/>
  <c r="B492" i="72"/>
  <c r="C492" i="72"/>
  <c r="D492" i="72"/>
  <c r="E492" i="72"/>
  <c r="F492" i="72"/>
  <c r="G492" i="72"/>
  <c r="H492" i="72"/>
  <c r="A493" i="72"/>
  <c r="B493" i="72"/>
  <c r="C493" i="72"/>
  <c r="D493" i="72"/>
  <c r="E493" i="72"/>
  <c r="F493" i="72"/>
  <c r="G493" i="72"/>
  <c r="H493" i="72"/>
  <c r="A494" i="72"/>
  <c r="B494" i="72"/>
  <c r="C494" i="72"/>
  <c r="D494" i="72"/>
  <c r="E494" i="72"/>
  <c r="F494" i="72"/>
  <c r="G494" i="72"/>
  <c r="H494" i="72"/>
  <c r="A495" i="72"/>
  <c r="B495" i="72"/>
  <c r="C495" i="72"/>
  <c r="D495" i="72"/>
  <c r="E495" i="72"/>
  <c r="F495" i="72"/>
  <c r="G495" i="72"/>
  <c r="H495" i="72"/>
  <c r="A496" i="72"/>
  <c r="B496" i="72"/>
  <c r="C496" i="72"/>
  <c r="D496" i="72"/>
  <c r="E496" i="72"/>
  <c r="F496" i="72"/>
  <c r="G496" i="72"/>
  <c r="H496" i="72"/>
  <c r="A497" i="72"/>
  <c r="B497" i="72"/>
  <c r="C497" i="72"/>
  <c r="D497" i="72"/>
  <c r="E497" i="72"/>
  <c r="F497" i="72"/>
  <c r="G497" i="72"/>
  <c r="H497" i="72"/>
  <c r="A498" i="72"/>
  <c r="B498" i="72"/>
  <c r="C498" i="72"/>
  <c r="D498" i="72"/>
  <c r="E498" i="72"/>
  <c r="F498" i="72"/>
  <c r="G498" i="72"/>
  <c r="H498" i="72"/>
  <c r="A499" i="72"/>
  <c r="B499" i="72"/>
  <c r="C499" i="72"/>
  <c r="D499" i="72"/>
  <c r="E499" i="72"/>
  <c r="F499" i="72"/>
  <c r="G499" i="72"/>
  <c r="H499" i="72"/>
  <c r="A500" i="72"/>
  <c r="B500" i="72"/>
  <c r="C500" i="72"/>
  <c r="D500" i="72"/>
  <c r="E500" i="72"/>
  <c r="F500" i="72"/>
  <c r="G500" i="72"/>
  <c r="H500" i="72"/>
  <c r="A501" i="72"/>
  <c r="B501" i="72"/>
  <c r="C501" i="72"/>
  <c r="D501" i="72"/>
  <c r="E501" i="72"/>
  <c r="F501" i="72"/>
  <c r="G501" i="72"/>
  <c r="H501" i="72"/>
  <c r="A502" i="72"/>
  <c r="B502" i="72"/>
  <c r="C502" i="72"/>
  <c r="D502" i="72"/>
  <c r="E502" i="72"/>
  <c r="F502" i="72"/>
  <c r="G502" i="72"/>
  <c r="H502" i="72"/>
  <c r="A503" i="72"/>
  <c r="B503" i="72"/>
  <c r="C503" i="72"/>
  <c r="D503" i="72"/>
  <c r="E503" i="72"/>
  <c r="F503" i="72"/>
  <c r="G503" i="72"/>
  <c r="H503" i="72"/>
  <c r="A504" i="72"/>
  <c r="B504" i="72"/>
  <c r="C504" i="72"/>
  <c r="D504" i="72"/>
  <c r="E504" i="72"/>
  <c r="F504" i="72"/>
  <c r="G504" i="72"/>
  <c r="H504" i="72"/>
  <c r="A505" i="72"/>
  <c r="B505" i="72"/>
  <c r="C505" i="72"/>
  <c r="D505" i="72"/>
  <c r="E505" i="72"/>
  <c r="F505" i="72"/>
  <c r="G505" i="72"/>
  <c r="H505" i="72"/>
  <c r="A506" i="72"/>
  <c r="B506" i="72"/>
  <c r="C506" i="72"/>
  <c r="D506" i="72"/>
  <c r="E506" i="72"/>
  <c r="F506" i="72"/>
  <c r="G506" i="72"/>
  <c r="H506" i="72"/>
  <c r="A507" i="72"/>
  <c r="B507" i="72"/>
  <c r="C507" i="72"/>
  <c r="D507" i="72"/>
  <c r="E507" i="72"/>
  <c r="F507" i="72"/>
  <c r="G507" i="72"/>
  <c r="H507" i="72"/>
  <c r="A508" i="72"/>
  <c r="B508" i="72"/>
  <c r="C508" i="72"/>
  <c r="D508" i="72"/>
  <c r="E508" i="72"/>
  <c r="F508" i="72"/>
  <c r="G508" i="72"/>
  <c r="H508" i="72"/>
  <c r="A509" i="72"/>
  <c r="B509" i="72"/>
  <c r="C509" i="72"/>
  <c r="D509" i="72"/>
  <c r="E509" i="72"/>
  <c r="F509" i="72"/>
  <c r="G509" i="72"/>
  <c r="H509" i="72"/>
  <c r="A510" i="72"/>
  <c r="B510" i="72"/>
  <c r="C510" i="72"/>
  <c r="D510" i="72"/>
  <c r="E510" i="72"/>
  <c r="F510" i="72"/>
  <c r="G510" i="72"/>
  <c r="H510" i="72"/>
  <c r="A511" i="72"/>
  <c r="B511" i="72"/>
  <c r="C511" i="72"/>
  <c r="D511" i="72"/>
  <c r="E511" i="72"/>
  <c r="F511" i="72"/>
  <c r="G511" i="72"/>
  <c r="H511" i="72"/>
  <c r="A512" i="72"/>
  <c r="B512" i="72"/>
  <c r="C512" i="72"/>
  <c r="D512" i="72"/>
  <c r="E512" i="72"/>
  <c r="F512" i="72"/>
  <c r="G512" i="72"/>
  <c r="H512" i="72"/>
  <c r="A513" i="72"/>
  <c r="B513" i="72"/>
  <c r="C513" i="72"/>
  <c r="D513" i="72"/>
  <c r="E513" i="72"/>
  <c r="F513" i="72"/>
  <c r="G513" i="72"/>
  <c r="H513" i="72"/>
  <c r="A514" i="72"/>
  <c r="B514" i="72"/>
  <c r="C514" i="72"/>
  <c r="D514" i="72"/>
  <c r="E514" i="72"/>
  <c r="F514" i="72"/>
  <c r="G514" i="72"/>
  <c r="H514" i="72"/>
  <c r="A515" i="72"/>
  <c r="B515" i="72"/>
  <c r="C515" i="72"/>
  <c r="D515" i="72"/>
  <c r="E515" i="72"/>
  <c r="F515" i="72"/>
  <c r="G515" i="72"/>
  <c r="H515" i="72"/>
  <c r="A516" i="72"/>
  <c r="B516" i="72"/>
  <c r="C516" i="72"/>
  <c r="D516" i="72"/>
  <c r="E516" i="72"/>
  <c r="F516" i="72"/>
  <c r="G516" i="72"/>
  <c r="H516" i="72"/>
  <c r="A517" i="72"/>
  <c r="B517" i="72"/>
  <c r="C517" i="72"/>
  <c r="D517" i="72"/>
  <c r="E517" i="72"/>
  <c r="F517" i="72"/>
  <c r="G517" i="72"/>
  <c r="H517" i="72"/>
  <c r="A518" i="72"/>
  <c r="B518" i="72"/>
  <c r="C518" i="72"/>
  <c r="D518" i="72"/>
  <c r="E518" i="72"/>
  <c r="F518" i="72"/>
  <c r="G518" i="72"/>
  <c r="H518" i="72"/>
  <c r="A519" i="72"/>
  <c r="B519" i="72"/>
  <c r="C519" i="72"/>
  <c r="D519" i="72"/>
  <c r="E519" i="72"/>
  <c r="F519" i="72"/>
  <c r="G519" i="72"/>
  <c r="H519" i="72"/>
  <c r="A520" i="72"/>
  <c r="B520" i="72"/>
  <c r="C520" i="72"/>
  <c r="D520" i="72"/>
  <c r="E520" i="72"/>
  <c r="F520" i="72"/>
  <c r="G520" i="72"/>
  <c r="H520" i="72"/>
  <c r="A521" i="72"/>
  <c r="B521" i="72"/>
  <c r="C521" i="72"/>
  <c r="D521" i="72"/>
  <c r="E521" i="72"/>
  <c r="F521" i="72"/>
  <c r="G521" i="72"/>
  <c r="H521" i="72"/>
  <c r="A522" i="72"/>
  <c r="B522" i="72"/>
  <c r="C522" i="72"/>
  <c r="D522" i="72"/>
  <c r="E522" i="72"/>
  <c r="F522" i="72"/>
  <c r="G522" i="72"/>
  <c r="H522" i="72"/>
  <c r="A523" i="72"/>
  <c r="B523" i="72"/>
  <c r="C523" i="72"/>
  <c r="D523" i="72"/>
  <c r="E523" i="72"/>
  <c r="F523" i="72"/>
  <c r="G523" i="72"/>
  <c r="H523" i="72"/>
  <c r="A524" i="72"/>
  <c r="B524" i="72"/>
  <c r="C524" i="72"/>
  <c r="D524" i="72"/>
  <c r="E524" i="72"/>
  <c r="F524" i="72"/>
  <c r="G524" i="72"/>
  <c r="H524" i="72"/>
  <c r="A525" i="72"/>
  <c r="B525" i="72"/>
  <c r="C525" i="72"/>
  <c r="D525" i="72"/>
  <c r="E525" i="72"/>
  <c r="F525" i="72"/>
  <c r="G525" i="72"/>
  <c r="H525" i="72"/>
  <c r="A526" i="72"/>
  <c r="B526" i="72"/>
  <c r="C526" i="72"/>
  <c r="D526" i="72"/>
  <c r="E526" i="72"/>
  <c r="F526" i="72"/>
  <c r="G526" i="72"/>
  <c r="H526" i="72"/>
  <c r="A527" i="72"/>
  <c r="B527" i="72"/>
  <c r="C527" i="72"/>
  <c r="D527" i="72"/>
  <c r="E527" i="72"/>
  <c r="F527" i="72"/>
  <c r="G527" i="72"/>
  <c r="H527" i="72"/>
  <c r="A528" i="72"/>
  <c r="B528" i="72"/>
  <c r="C528" i="72"/>
  <c r="D528" i="72"/>
  <c r="E528" i="72"/>
  <c r="F528" i="72"/>
  <c r="G528" i="72"/>
  <c r="H528" i="72"/>
  <c r="A529" i="72"/>
  <c r="B529" i="72"/>
  <c r="C529" i="72"/>
  <c r="D529" i="72"/>
  <c r="E529" i="72"/>
  <c r="F529" i="72"/>
  <c r="G529" i="72"/>
  <c r="H529" i="72"/>
  <c r="A530" i="72"/>
  <c r="B530" i="72"/>
  <c r="C530" i="72"/>
  <c r="D530" i="72"/>
  <c r="E530" i="72"/>
  <c r="F530" i="72"/>
  <c r="G530" i="72"/>
  <c r="H530" i="72"/>
  <c r="A531" i="72"/>
  <c r="B531" i="72"/>
  <c r="C531" i="72"/>
  <c r="D531" i="72"/>
  <c r="E531" i="72"/>
  <c r="F531" i="72"/>
  <c r="G531" i="72"/>
  <c r="H531" i="72"/>
  <c r="A532" i="72"/>
  <c r="B532" i="72"/>
  <c r="C532" i="72"/>
  <c r="D532" i="72"/>
  <c r="E532" i="72"/>
  <c r="F532" i="72"/>
  <c r="G532" i="72"/>
  <c r="H532" i="72"/>
  <c r="A533" i="72"/>
  <c r="B533" i="72"/>
  <c r="C533" i="72"/>
  <c r="D533" i="72"/>
  <c r="E533" i="72"/>
  <c r="F533" i="72"/>
  <c r="G533" i="72"/>
  <c r="H533" i="72"/>
  <c r="A534" i="72"/>
  <c r="B534" i="72"/>
  <c r="C534" i="72"/>
  <c r="D534" i="72"/>
  <c r="E534" i="72"/>
  <c r="F534" i="72"/>
  <c r="G534" i="72"/>
  <c r="H534" i="72"/>
  <c r="A535" i="72"/>
  <c r="B535" i="72"/>
  <c r="C535" i="72"/>
  <c r="D535" i="72"/>
  <c r="E535" i="72"/>
  <c r="F535" i="72"/>
  <c r="G535" i="72"/>
  <c r="H535" i="72"/>
  <c r="A536" i="72"/>
  <c r="B536" i="72"/>
  <c r="C536" i="72"/>
  <c r="D536" i="72"/>
  <c r="E536" i="72"/>
  <c r="F536" i="72"/>
  <c r="G536" i="72"/>
  <c r="H536" i="72"/>
  <c r="A537" i="72"/>
  <c r="B537" i="72"/>
  <c r="C537" i="72"/>
  <c r="D537" i="72"/>
  <c r="E537" i="72"/>
  <c r="F537" i="72"/>
  <c r="G537" i="72"/>
  <c r="H537" i="72"/>
  <c r="A538" i="72"/>
  <c r="B538" i="72"/>
  <c r="C538" i="72"/>
  <c r="D538" i="72"/>
  <c r="E538" i="72"/>
  <c r="F538" i="72"/>
  <c r="G538" i="72"/>
  <c r="H538" i="72"/>
  <c r="A539" i="72"/>
  <c r="B539" i="72"/>
  <c r="C539" i="72"/>
  <c r="D539" i="72"/>
  <c r="E539" i="72"/>
  <c r="F539" i="72"/>
  <c r="G539" i="72"/>
  <c r="H539" i="72"/>
  <c r="A540" i="72"/>
  <c r="B540" i="72"/>
  <c r="C540" i="72"/>
  <c r="D540" i="72"/>
  <c r="E540" i="72"/>
  <c r="F540" i="72"/>
  <c r="G540" i="72"/>
  <c r="H540" i="72"/>
  <c r="A541" i="72"/>
  <c r="B541" i="72"/>
  <c r="C541" i="72"/>
  <c r="D541" i="72"/>
  <c r="E541" i="72"/>
  <c r="F541" i="72"/>
  <c r="G541" i="72"/>
  <c r="H541" i="72"/>
  <c r="A542" i="72"/>
  <c r="B542" i="72"/>
  <c r="C542" i="72"/>
  <c r="D542" i="72"/>
  <c r="E542" i="72"/>
  <c r="F542" i="72"/>
  <c r="G542" i="72"/>
  <c r="H542" i="72"/>
  <c r="A543" i="72"/>
  <c r="B543" i="72"/>
  <c r="C543" i="72"/>
  <c r="D543" i="72"/>
  <c r="E543" i="72"/>
  <c r="F543" i="72"/>
  <c r="G543" i="72"/>
  <c r="H543" i="72"/>
  <c r="A544" i="72"/>
  <c r="B544" i="72"/>
  <c r="C544" i="72"/>
  <c r="D544" i="72"/>
  <c r="E544" i="72"/>
  <c r="F544" i="72"/>
  <c r="G544" i="72"/>
  <c r="H544" i="72"/>
  <c r="A545" i="72"/>
  <c r="B545" i="72"/>
  <c r="C545" i="72"/>
  <c r="D545" i="72"/>
  <c r="E545" i="72"/>
  <c r="F545" i="72"/>
  <c r="G545" i="72"/>
  <c r="H545" i="72"/>
  <c r="A546" i="72"/>
  <c r="B546" i="72"/>
  <c r="C546" i="72"/>
  <c r="D546" i="72"/>
  <c r="E546" i="72"/>
  <c r="F546" i="72"/>
  <c r="G546" i="72"/>
  <c r="H546" i="72"/>
  <c r="A547" i="72"/>
  <c r="B547" i="72"/>
  <c r="C547" i="72"/>
  <c r="D547" i="72"/>
  <c r="E547" i="72"/>
  <c r="F547" i="72"/>
  <c r="G547" i="72"/>
  <c r="H547" i="72"/>
  <c r="A548" i="72"/>
  <c r="B548" i="72"/>
  <c r="C548" i="72"/>
  <c r="D548" i="72"/>
  <c r="E548" i="72"/>
  <c r="F548" i="72"/>
  <c r="G548" i="72"/>
  <c r="H548" i="72"/>
  <c r="A549" i="72"/>
  <c r="B549" i="72"/>
  <c r="C549" i="72"/>
  <c r="D549" i="72"/>
  <c r="E549" i="72"/>
  <c r="F549" i="72"/>
  <c r="G549" i="72"/>
  <c r="H549" i="72"/>
  <c r="A550" i="72"/>
  <c r="B550" i="72"/>
  <c r="C550" i="72"/>
  <c r="D550" i="72"/>
  <c r="E550" i="72"/>
  <c r="F550" i="72"/>
  <c r="G550" i="72"/>
  <c r="H550" i="72"/>
  <c r="A551" i="72"/>
  <c r="B551" i="72"/>
  <c r="C551" i="72"/>
  <c r="D551" i="72"/>
  <c r="E551" i="72"/>
  <c r="F551" i="72"/>
  <c r="G551" i="72"/>
  <c r="H551" i="72"/>
  <c r="A552" i="72"/>
  <c r="B552" i="72"/>
  <c r="C552" i="72"/>
  <c r="D552" i="72"/>
  <c r="E552" i="72"/>
  <c r="F552" i="72"/>
  <c r="G552" i="72"/>
  <c r="H552" i="72"/>
  <c r="A553" i="72"/>
  <c r="B553" i="72"/>
  <c r="C553" i="72"/>
  <c r="D553" i="72"/>
  <c r="E553" i="72"/>
  <c r="F553" i="72"/>
  <c r="G553" i="72"/>
  <c r="H553" i="72"/>
  <c r="A554" i="72"/>
  <c r="B554" i="72"/>
  <c r="C554" i="72"/>
  <c r="D554" i="72"/>
  <c r="E554" i="72"/>
  <c r="F554" i="72"/>
  <c r="G554" i="72"/>
  <c r="H554" i="72"/>
  <c r="A555" i="72"/>
  <c r="B555" i="72"/>
  <c r="C555" i="72"/>
  <c r="D555" i="72"/>
  <c r="E555" i="72"/>
  <c r="F555" i="72"/>
  <c r="G555" i="72"/>
  <c r="H555" i="72"/>
  <c r="A556" i="72"/>
  <c r="B556" i="72"/>
  <c r="C556" i="72"/>
  <c r="D556" i="72"/>
  <c r="E556" i="72"/>
  <c r="F556" i="72"/>
  <c r="G556" i="72"/>
  <c r="H556" i="72"/>
  <c r="A557" i="72"/>
  <c r="B557" i="72"/>
  <c r="C557" i="72"/>
  <c r="D557" i="72"/>
  <c r="E557" i="72"/>
  <c r="F557" i="72"/>
  <c r="G557" i="72"/>
  <c r="H557" i="72"/>
  <c r="A558" i="72"/>
  <c r="B558" i="72"/>
  <c r="C558" i="72"/>
  <c r="D558" i="72"/>
  <c r="E558" i="72"/>
  <c r="F558" i="72"/>
  <c r="G558" i="72"/>
  <c r="H558" i="72"/>
  <c r="A559" i="72"/>
  <c r="B559" i="72"/>
  <c r="C559" i="72"/>
  <c r="D559" i="72"/>
  <c r="E559" i="72"/>
  <c r="F559" i="72"/>
  <c r="G559" i="72"/>
  <c r="H559" i="72"/>
  <c r="A560" i="72"/>
  <c r="B560" i="72"/>
  <c r="C560" i="72"/>
  <c r="D560" i="72"/>
  <c r="E560" i="72"/>
  <c r="F560" i="72"/>
  <c r="G560" i="72"/>
  <c r="H560" i="72"/>
  <c r="A561" i="72"/>
  <c r="B561" i="72"/>
  <c r="C561" i="72"/>
  <c r="D561" i="72"/>
  <c r="E561" i="72"/>
  <c r="F561" i="72"/>
  <c r="G561" i="72"/>
  <c r="H561" i="72"/>
  <c r="A562" i="72"/>
  <c r="B562" i="72"/>
  <c r="C562" i="72"/>
  <c r="D562" i="72"/>
  <c r="E562" i="72"/>
  <c r="F562" i="72"/>
  <c r="G562" i="72"/>
  <c r="H562" i="72"/>
  <c r="A563" i="72"/>
  <c r="B563" i="72"/>
  <c r="C563" i="72"/>
  <c r="D563" i="72"/>
  <c r="E563" i="72"/>
  <c r="F563" i="72"/>
  <c r="G563" i="72"/>
  <c r="H563" i="72"/>
  <c r="A564" i="72"/>
  <c r="B564" i="72"/>
  <c r="C564" i="72"/>
  <c r="D564" i="72"/>
  <c r="E564" i="72"/>
  <c r="F564" i="72"/>
  <c r="G564" i="72"/>
  <c r="H564" i="72"/>
  <c r="A565" i="72"/>
  <c r="B565" i="72"/>
  <c r="C565" i="72"/>
  <c r="D565" i="72"/>
  <c r="E565" i="72"/>
  <c r="F565" i="72"/>
  <c r="G565" i="72"/>
  <c r="H565" i="72"/>
  <c r="A566" i="72"/>
  <c r="B566" i="72"/>
  <c r="C566" i="72"/>
  <c r="D566" i="72"/>
  <c r="E566" i="72"/>
  <c r="F566" i="72"/>
  <c r="G566" i="72"/>
  <c r="H566" i="72"/>
  <c r="A567" i="72"/>
  <c r="B567" i="72"/>
  <c r="C567" i="72"/>
  <c r="D567" i="72"/>
  <c r="E567" i="72"/>
  <c r="F567" i="72"/>
  <c r="G567" i="72"/>
  <c r="H567" i="72"/>
  <c r="A568" i="72"/>
  <c r="B568" i="72"/>
  <c r="C568" i="72"/>
  <c r="D568" i="72"/>
  <c r="E568" i="72"/>
  <c r="F568" i="72"/>
  <c r="G568" i="72"/>
  <c r="H568" i="72"/>
  <c r="A569" i="72"/>
  <c r="B569" i="72"/>
  <c r="C569" i="72"/>
  <c r="D569" i="72"/>
  <c r="E569" i="72"/>
  <c r="F569" i="72"/>
  <c r="G569" i="72"/>
  <c r="H569" i="72"/>
  <c r="A570" i="72"/>
  <c r="B570" i="72"/>
  <c r="C570" i="72"/>
  <c r="D570" i="72"/>
  <c r="E570" i="72"/>
  <c r="F570" i="72"/>
  <c r="G570" i="72"/>
  <c r="H570" i="72"/>
  <c r="A571" i="72"/>
  <c r="B571" i="72"/>
  <c r="C571" i="72"/>
  <c r="D571" i="72"/>
  <c r="E571" i="72"/>
  <c r="F571" i="72"/>
  <c r="G571" i="72"/>
  <c r="H571" i="72"/>
  <c r="A572" i="72"/>
  <c r="B572" i="72"/>
  <c r="C572" i="72"/>
  <c r="D572" i="72"/>
  <c r="E572" i="72"/>
  <c r="F572" i="72"/>
  <c r="G572" i="72"/>
  <c r="H572" i="72"/>
  <c r="A573" i="72"/>
  <c r="B573" i="72"/>
  <c r="C573" i="72"/>
  <c r="D573" i="72"/>
  <c r="E573" i="72"/>
  <c r="F573" i="72"/>
  <c r="G573" i="72"/>
  <c r="H573" i="72"/>
  <c r="A574" i="72"/>
  <c r="B574" i="72"/>
  <c r="C574" i="72"/>
  <c r="D574" i="72"/>
  <c r="E574" i="72"/>
  <c r="F574" i="72"/>
  <c r="G574" i="72"/>
  <c r="H574" i="72"/>
  <c r="A575" i="72"/>
  <c r="B575" i="72"/>
  <c r="C575" i="72"/>
  <c r="D575" i="72"/>
  <c r="E575" i="72"/>
  <c r="F575" i="72"/>
  <c r="G575" i="72"/>
  <c r="H575" i="72"/>
  <c r="A576" i="72"/>
  <c r="B576" i="72"/>
  <c r="C576" i="72"/>
  <c r="D576" i="72"/>
  <c r="E576" i="72"/>
  <c r="F576" i="72"/>
  <c r="G576" i="72"/>
  <c r="H576" i="72"/>
  <c r="A577" i="72"/>
  <c r="B577" i="72"/>
  <c r="C577" i="72"/>
  <c r="D577" i="72"/>
  <c r="E577" i="72"/>
  <c r="F577" i="72"/>
  <c r="G577" i="72"/>
  <c r="H577" i="72"/>
  <c r="A578" i="72"/>
  <c r="B578" i="72"/>
  <c r="C578" i="72"/>
  <c r="D578" i="72"/>
  <c r="E578" i="72"/>
  <c r="F578" i="72"/>
  <c r="G578" i="72"/>
  <c r="H578" i="72"/>
  <c r="A579" i="72"/>
  <c r="B579" i="72"/>
  <c r="C579" i="72"/>
  <c r="D579" i="72"/>
  <c r="E579" i="72"/>
  <c r="F579" i="72"/>
  <c r="G579" i="72"/>
  <c r="H579" i="72"/>
  <c r="A580" i="72"/>
  <c r="B580" i="72"/>
  <c r="C580" i="72"/>
  <c r="D580" i="72"/>
  <c r="E580" i="72"/>
  <c r="F580" i="72"/>
  <c r="G580" i="72"/>
  <c r="H580" i="72"/>
  <c r="A581" i="72"/>
  <c r="B581" i="72"/>
  <c r="C581" i="72"/>
  <c r="D581" i="72"/>
  <c r="E581" i="72"/>
  <c r="F581" i="72"/>
  <c r="G581" i="72"/>
  <c r="H581" i="72"/>
  <c r="A582" i="72"/>
  <c r="B582" i="72"/>
  <c r="C582" i="72"/>
  <c r="D582" i="72"/>
  <c r="E582" i="72"/>
  <c r="F582" i="72"/>
  <c r="G582" i="72"/>
  <c r="H582" i="72"/>
  <c r="A583" i="72"/>
  <c r="B583" i="72"/>
  <c r="C583" i="72"/>
  <c r="D583" i="72"/>
  <c r="E583" i="72"/>
  <c r="F583" i="72"/>
  <c r="G583" i="72"/>
  <c r="H583" i="72"/>
  <c r="A584" i="72"/>
  <c r="B584" i="72"/>
  <c r="C584" i="72"/>
  <c r="D584" i="72"/>
  <c r="E584" i="72"/>
  <c r="F584" i="72"/>
  <c r="G584" i="72"/>
  <c r="H584" i="72"/>
  <c r="A585" i="72"/>
  <c r="B585" i="72"/>
  <c r="C585" i="72"/>
  <c r="D585" i="72"/>
  <c r="E585" i="72"/>
  <c r="F585" i="72"/>
  <c r="G585" i="72"/>
  <c r="H585" i="72"/>
  <c r="A586" i="72"/>
  <c r="B586" i="72"/>
  <c r="C586" i="72"/>
  <c r="D586" i="72"/>
  <c r="E586" i="72"/>
  <c r="F586" i="72"/>
  <c r="G586" i="72"/>
  <c r="H586" i="72"/>
  <c r="A587" i="72"/>
  <c r="B587" i="72"/>
  <c r="C587" i="72"/>
  <c r="D587" i="72"/>
  <c r="E587" i="72"/>
  <c r="F587" i="72"/>
  <c r="G587" i="72"/>
  <c r="H587" i="72"/>
  <c r="A588" i="72"/>
  <c r="B588" i="72"/>
  <c r="C588" i="72"/>
  <c r="D588" i="72"/>
  <c r="E588" i="72"/>
  <c r="F588" i="72"/>
  <c r="G588" i="72"/>
  <c r="H588" i="72"/>
  <c r="A589" i="72"/>
  <c r="B589" i="72"/>
  <c r="C589" i="72"/>
  <c r="D589" i="72"/>
  <c r="E589" i="72"/>
  <c r="F589" i="72"/>
  <c r="G589" i="72"/>
  <c r="H589" i="72"/>
  <c r="A590" i="72"/>
  <c r="B590" i="72"/>
  <c r="C590" i="72"/>
  <c r="D590" i="72"/>
  <c r="E590" i="72"/>
  <c r="F590" i="72"/>
  <c r="G590" i="72"/>
  <c r="H590" i="72"/>
  <c r="A591" i="72"/>
  <c r="B591" i="72"/>
  <c r="C591" i="72"/>
  <c r="D591" i="72"/>
  <c r="E591" i="72"/>
  <c r="F591" i="72"/>
  <c r="G591" i="72"/>
  <c r="H591" i="72"/>
  <c r="A592" i="72"/>
  <c r="B592" i="72"/>
  <c r="C592" i="72"/>
  <c r="D592" i="72"/>
  <c r="E592" i="72"/>
  <c r="F592" i="72"/>
  <c r="G592" i="72"/>
  <c r="H592" i="72"/>
  <c r="A593" i="72"/>
  <c r="B593" i="72"/>
  <c r="C593" i="72"/>
  <c r="D593" i="72"/>
  <c r="E593" i="72"/>
  <c r="F593" i="72"/>
  <c r="G593" i="72"/>
  <c r="H593" i="72"/>
  <c r="A594" i="72"/>
  <c r="B594" i="72"/>
  <c r="C594" i="72"/>
  <c r="D594" i="72"/>
  <c r="E594" i="72"/>
  <c r="F594" i="72"/>
  <c r="G594" i="72"/>
  <c r="H594" i="72"/>
  <c r="A595" i="72"/>
  <c r="B595" i="72"/>
  <c r="C595" i="72"/>
  <c r="D595" i="72"/>
  <c r="E595" i="72"/>
  <c r="F595" i="72"/>
  <c r="G595" i="72"/>
  <c r="H595" i="72"/>
  <c r="A596" i="72"/>
  <c r="B596" i="72"/>
  <c r="C596" i="72"/>
  <c r="D596" i="72"/>
  <c r="E596" i="72"/>
  <c r="F596" i="72"/>
  <c r="G596" i="72"/>
  <c r="H596" i="72"/>
  <c r="A597" i="72"/>
  <c r="B597" i="72"/>
  <c r="C597" i="72"/>
  <c r="D597" i="72"/>
  <c r="E597" i="72"/>
  <c r="F597" i="72"/>
  <c r="G597" i="72"/>
  <c r="H597" i="72"/>
  <c r="A598" i="72"/>
  <c r="B598" i="72"/>
  <c r="C598" i="72"/>
  <c r="D598" i="72"/>
  <c r="E598" i="72"/>
  <c r="F598" i="72"/>
  <c r="G598" i="72"/>
  <c r="H598" i="72"/>
  <c r="A599" i="72"/>
  <c r="B599" i="72"/>
  <c r="C599" i="72"/>
  <c r="D599" i="72"/>
  <c r="E599" i="72"/>
  <c r="F599" i="72"/>
  <c r="G599" i="72"/>
  <c r="H599" i="72"/>
  <c r="A600" i="72"/>
  <c r="B600" i="72"/>
  <c r="C600" i="72"/>
  <c r="D600" i="72"/>
  <c r="E600" i="72"/>
  <c r="F600" i="72"/>
  <c r="G600" i="72"/>
  <c r="H600" i="72"/>
  <c r="A601" i="72"/>
  <c r="B601" i="72"/>
  <c r="C601" i="72"/>
  <c r="D601" i="72"/>
  <c r="E601" i="72"/>
  <c r="F601" i="72"/>
  <c r="G601" i="72"/>
  <c r="H601" i="72"/>
  <c r="A602" i="72"/>
  <c r="B602" i="72"/>
  <c r="C602" i="72"/>
  <c r="D602" i="72"/>
  <c r="E602" i="72"/>
  <c r="F602" i="72"/>
  <c r="G602" i="72"/>
  <c r="H602" i="72"/>
  <c r="A603" i="72"/>
  <c r="B603" i="72"/>
  <c r="C603" i="72"/>
  <c r="D603" i="72"/>
  <c r="E603" i="72"/>
  <c r="F603" i="72"/>
  <c r="G603" i="72"/>
  <c r="H603" i="72"/>
  <c r="A604" i="72"/>
  <c r="B604" i="72"/>
  <c r="C604" i="72"/>
  <c r="D604" i="72"/>
  <c r="E604" i="72"/>
  <c r="F604" i="72"/>
  <c r="G604" i="72"/>
  <c r="H604" i="72"/>
  <c r="A605" i="72"/>
  <c r="B605" i="72"/>
  <c r="C605" i="72"/>
  <c r="D605" i="72"/>
  <c r="E605" i="72"/>
  <c r="F605" i="72"/>
  <c r="G605" i="72"/>
  <c r="H605" i="72"/>
  <c r="A606" i="72"/>
  <c r="B606" i="72"/>
  <c r="C606" i="72"/>
  <c r="D606" i="72"/>
  <c r="E606" i="72"/>
  <c r="F606" i="72"/>
  <c r="G606" i="72"/>
  <c r="H606" i="72"/>
  <c r="A607" i="72"/>
  <c r="B607" i="72"/>
  <c r="C607" i="72"/>
  <c r="D607" i="72"/>
  <c r="E607" i="72"/>
  <c r="F607" i="72"/>
  <c r="G607" i="72"/>
  <c r="H607" i="72"/>
  <c r="A608" i="72"/>
  <c r="B608" i="72"/>
  <c r="C608" i="72"/>
  <c r="D608" i="72"/>
  <c r="E608" i="72"/>
  <c r="F608" i="72"/>
  <c r="G608" i="72"/>
  <c r="H608" i="72"/>
  <c r="A609" i="72"/>
  <c r="B609" i="72"/>
  <c r="C609" i="72"/>
  <c r="D609" i="72"/>
  <c r="E609" i="72"/>
  <c r="F609" i="72"/>
  <c r="G609" i="72"/>
  <c r="H609" i="72"/>
  <c r="A610" i="72"/>
  <c r="B610" i="72"/>
  <c r="C610" i="72"/>
  <c r="D610" i="72"/>
  <c r="E610" i="72"/>
  <c r="F610" i="72"/>
  <c r="G610" i="72"/>
  <c r="H610" i="72"/>
  <c r="A611" i="72"/>
  <c r="B611" i="72"/>
  <c r="C611" i="72"/>
  <c r="D611" i="72"/>
  <c r="E611" i="72"/>
  <c r="F611" i="72"/>
  <c r="G611" i="72"/>
  <c r="H611" i="72"/>
  <c r="A612" i="72"/>
  <c r="B612" i="72"/>
  <c r="C612" i="72"/>
  <c r="D612" i="72"/>
  <c r="E612" i="72"/>
  <c r="F612" i="72"/>
  <c r="G612" i="72"/>
  <c r="H612" i="72"/>
  <c r="A613" i="72"/>
  <c r="B613" i="72"/>
  <c r="C613" i="72"/>
  <c r="D613" i="72"/>
  <c r="E613" i="72"/>
  <c r="F613" i="72"/>
  <c r="G613" i="72"/>
  <c r="H613" i="72"/>
  <c r="A614" i="72"/>
  <c r="B614" i="72"/>
  <c r="C614" i="72"/>
  <c r="D614" i="72"/>
  <c r="E614" i="72"/>
  <c r="F614" i="72"/>
  <c r="G614" i="72"/>
  <c r="H614" i="72"/>
  <c r="A615" i="72"/>
  <c r="B615" i="72"/>
  <c r="C615" i="72"/>
  <c r="D615" i="72"/>
  <c r="E615" i="72"/>
  <c r="F615" i="72"/>
  <c r="G615" i="72"/>
  <c r="H615" i="72"/>
  <c r="A616" i="72"/>
  <c r="B616" i="72"/>
  <c r="C616" i="72"/>
  <c r="D616" i="72"/>
  <c r="E616" i="72"/>
  <c r="F616" i="72"/>
  <c r="G616" i="72"/>
  <c r="H616" i="72"/>
  <c r="A617" i="72"/>
  <c r="B617" i="72"/>
  <c r="C617" i="72"/>
  <c r="D617" i="72"/>
  <c r="E617" i="72"/>
  <c r="F617" i="72"/>
  <c r="G617" i="72"/>
  <c r="H617" i="72"/>
  <c r="A618" i="72"/>
  <c r="B618" i="72"/>
  <c r="C618" i="72"/>
  <c r="D618" i="72"/>
  <c r="E618" i="72"/>
  <c r="F618" i="72"/>
  <c r="G618" i="72"/>
  <c r="H618" i="72"/>
  <c r="A619" i="72"/>
  <c r="B619" i="72"/>
  <c r="C619" i="72"/>
  <c r="D619" i="72"/>
  <c r="E619" i="72"/>
  <c r="F619" i="72"/>
  <c r="G619" i="72"/>
  <c r="H619" i="72"/>
  <c r="A620" i="72"/>
  <c r="B620" i="72"/>
  <c r="C620" i="72"/>
  <c r="D620" i="72"/>
  <c r="E620" i="72"/>
  <c r="F620" i="72"/>
  <c r="G620" i="72"/>
  <c r="H620" i="72"/>
  <c r="A621" i="72"/>
  <c r="B621" i="72"/>
  <c r="C621" i="72"/>
  <c r="D621" i="72"/>
  <c r="E621" i="72"/>
  <c r="F621" i="72"/>
  <c r="G621" i="72"/>
  <c r="H621" i="72"/>
  <c r="A622" i="72"/>
  <c r="B622" i="72"/>
  <c r="C622" i="72"/>
  <c r="D622" i="72"/>
  <c r="E622" i="72"/>
  <c r="F622" i="72"/>
  <c r="G622" i="72"/>
  <c r="H622" i="72"/>
  <c r="A623" i="72"/>
  <c r="B623" i="72"/>
  <c r="C623" i="72"/>
  <c r="D623" i="72"/>
  <c r="E623" i="72"/>
  <c r="F623" i="72"/>
  <c r="G623" i="72"/>
  <c r="H623" i="72"/>
  <c r="A624" i="72"/>
  <c r="B624" i="72"/>
  <c r="C624" i="72"/>
  <c r="D624" i="72"/>
  <c r="E624" i="72"/>
  <c r="F624" i="72"/>
  <c r="G624" i="72"/>
  <c r="H624" i="72"/>
  <c r="A625" i="72"/>
  <c r="B625" i="72"/>
  <c r="C625" i="72"/>
  <c r="D625" i="72"/>
  <c r="E625" i="72"/>
  <c r="F625" i="72"/>
  <c r="G625" i="72"/>
  <c r="H625" i="72"/>
  <c r="A626" i="72"/>
  <c r="B626" i="72"/>
  <c r="C626" i="72"/>
  <c r="D626" i="72"/>
  <c r="E626" i="72"/>
  <c r="F626" i="72"/>
  <c r="G626" i="72"/>
  <c r="H626" i="72"/>
  <c r="A627" i="72"/>
  <c r="B627" i="72"/>
  <c r="C627" i="72"/>
  <c r="D627" i="72"/>
  <c r="E627" i="72"/>
  <c r="F627" i="72"/>
  <c r="G627" i="72"/>
  <c r="H627" i="72"/>
  <c r="A628" i="72"/>
  <c r="B628" i="72"/>
  <c r="C628" i="72"/>
  <c r="D628" i="72"/>
  <c r="E628" i="72"/>
  <c r="F628" i="72"/>
  <c r="G628" i="72"/>
  <c r="H628" i="72"/>
  <c r="A629" i="72"/>
  <c r="B629" i="72"/>
  <c r="C629" i="72"/>
  <c r="D629" i="72"/>
  <c r="E629" i="72"/>
  <c r="F629" i="72"/>
  <c r="G629" i="72"/>
  <c r="H629" i="72"/>
  <c r="A630" i="72"/>
  <c r="B630" i="72"/>
  <c r="C630" i="72"/>
  <c r="D630" i="72"/>
  <c r="E630" i="72"/>
  <c r="F630" i="72"/>
  <c r="G630" i="72"/>
  <c r="H630" i="72"/>
  <c r="A631" i="72"/>
  <c r="B631" i="72"/>
  <c r="C631" i="72"/>
  <c r="D631" i="72"/>
  <c r="E631" i="72"/>
  <c r="F631" i="72"/>
  <c r="G631" i="72"/>
  <c r="H631" i="72"/>
  <c r="A632" i="72"/>
  <c r="B632" i="72"/>
  <c r="C632" i="72"/>
  <c r="D632" i="72"/>
  <c r="E632" i="72"/>
  <c r="F632" i="72"/>
  <c r="G632" i="72"/>
  <c r="H632" i="72"/>
  <c r="A633" i="72"/>
  <c r="B633" i="72"/>
  <c r="C633" i="72"/>
  <c r="D633" i="72"/>
  <c r="E633" i="72"/>
  <c r="F633" i="72"/>
  <c r="G633" i="72"/>
  <c r="H633" i="72"/>
  <c r="A634" i="72"/>
  <c r="B634" i="72"/>
  <c r="C634" i="72"/>
  <c r="D634" i="72"/>
  <c r="E634" i="72"/>
  <c r="F634" i="72"/>
  <c r="G634" i="72"/>
  <c r="H634" i="72"/>
  <c r="A635" i="72"/>
  <c r="B635" i="72"/>
  <c r="C635" i="72"/>
  <c r="D635" i="72"/>
  <c r="E635" i="72"/>
  <c r="F635" i="72"/>
  <c r="G635" i="72"/>
  <c r="H635" i="72"/>
  <c r="A636" i="72"/>
  <c r="B636" i="72"/>
  <c r="C636" i="72"/>
  <c r="D636" i="72"/>
  <c r="E636" i="72"/>
  <c r="F636" i="72"/>
  <c r="G636" i="72"/>
  <c r="H636" i="72"/>
  <c r="A637" i="72"/>
  <c r="B637" i="72"/>
  <c r="C637" i="72"/>
  <c r="D637" i="72"/>
  <c r="E637" i="72"/>
  <c r="F637" i="72"/>
  <c r="G637" i="72"/>
  <c r="H637" i="72"/>
  <c r="A638" i="72"/>
  <c r="B638" i="72"/>
  <c r="C638" i="72"/>
  <c r="D638" i="72"/>
  <c r="E638" i="72"/>
  <c r="F638" i="72"/>
  <c r="G638" i="72"/>
  <c r="H638" i="72"/>
  <c r="A639" i="72"/>
  <c r="B639" i="72"/>
  <c r="C639" i="72"/>
  <c r="D639" i="72"/>
  <c r="E639" i="72"/>
  <c r="F639" i="72"/>
  <c r="G639" i="72"/>
  <c r="H639" i="72"/>
  <c r="A640" i="72"/>
  <c r="B640" i="72"/>
  <c r="C640" i="72"/>
  <c r="D640" i="72"/>
  <c r="E640" i="72"/>
  <c r="F640" i="72"/>
  <c r="G640" i="72"/>
  <c r="H640" i="72"/>
  <c r="A641" i="72"/>
  <c r="B641" i="72"/>
  <c r="C641" i="72"/>
  <c r="D641" i="72"/>
  <c r="E641" i="72"/>
  <c r="F641" i="72"/>
  <c r="G641" i="72"/>
  <c r="H641" i="72"/>
  <c r="A642" i="72"/>
  <c r="B642" i="72"/>
  <c r="C642" i="72"/>
  <c r="D642" i="72"/>
  <c r="E642" i="72"/>
  <c r="F642" i="72"/>
  <c r="G642" i="72"/>
  <c r="H642" i="72"/>
  <c r="A643" i="72"/>
  <c r="B643" i="72"/>
  <c r="C643" i="72"/>
  <c r="D643" i="72"/>
  <c r="E643" i="72"/>
  <c r="F643" i="72"/>
  <c r="G643" i="72"/>
  <c r="H643" i="72"/>
  <c r="A644" i="72"/>
  <c r="B644" i="72"/>
  <c r="C644" i="72"/>
  <c r="D644" i="72"/>
  <c r="E644" i="72"/>
  <c r="F644" i="72"/>
  <c r="G644" i="72"/>
  <c r="H644" i="72"/>
  <c r="A645" i="72"/>
  <c r="B645" i="72"/>
  <c r="C645" i="72"/>
  <c r="D645" i="72"/>
  <c r="E645" i="72"/>
  <c r="F645" i="72"/>
  <c r="G645" i="72"/>
  <c r="H645" i="72"/>
  <c r="A646" i="72"/>
  <c r="B646" i="72"/>
  <c r="C646" i="72"/>
  <c r="D646" i="72"/>
  <c r="E646" i="72"/>
  <c r="F646" i="72"/>
  <c r="G646" i="72"/>
  <c r="H646" i="72"/>
  <c r="A647" i="72"/>
  <c r="B647" i="72"/>
  <c r="C647" i="72"/>
  <c r="D647" i="72"/>
  <c r="E647" i="72"/>
  <c r="F647" i="72"/>
  <c r="G647" i="72"/>
  <c r="H647" i="72"/>
  <c r="A648" i="72"/>
  <c r="B648" i="72"/>
  <c r="C648" i="72"/>
  <c r="D648" i="72"/>
  <c r="E648" i="72"/>
  <c r="F648" i="72"/>
  <c r="G648" i="72"/>
  <c r="H648" i="72"/>
  <c r="A649" i="72"/>
  <c r="B649" i="72"/>
  <c r="C649" i="72"/>
  <c r="D649" i="72"/>
  <c r="E649" i="72"/>
  <c r="F649" i="72"/>
  <c r="G649" i="72"/>
  <c r="H649" i="72"/>
  <c r="A650" i="72"/>
  <c r="B650" i="72"/>
  <c r="C650" i="72"/>
  <c r="D650" i="72"/>
  <c r="E650" i="72"/>
  <c r="F650" i="72"/>
  <c r="G650" i="72"/>
  <c r="H650" i="72"/>
  <c r="A651" i="72"/>
  <c r="B651" i="72"/>
  <c r="C651" i="72"/>
  <c r="D651" i="72"/>
  <c r="E651" i="72"/>
  <c r="F651" i="72"/>
  <c r="G651" i="72"/>
  <c r="H651" i="72"/>
  <c r="A652" i="72"/>
  <c r="B652" i="72"/>
  <c r="C652" i="72"/>
  <c r="D652" i="72"/>
  <c r="E652" i="72"/>
  <c r="F652" i="72"/>
  <c r="G652" i="72"/>
  <c r="H652" i="72"/>
  <c r="A653" i="72"/>
  <c r="B653" i="72"/>
  <c r="C653" i="72"/>
  <c r="D653" i="72"/>
  <c r="E653" i="72"/>
  <c r="F653" i="72"/>
  <c r="G653" i="72"/>
  <c r="H653" i="72"/>
  <c r="A654" i="72"/>
  <c r="B654" i="72"/>
  <c r="C654" i="72"/>
  <c r="D654" i="72"/>
  <c r="E654" i="72"/>
  <c r="F654" i="72"/>
  <c r="G654" i="72"/>
  <c r="H654" i="72"/>
  <c r="A655" i="72"/>
  <c r="B655" i="72"/>
  <c r="C655" i="72"/>
  <c r="D655" i="72"/>
  <c r="E655" i="72"/>
  <c r="F655" i="72"/>
  <c r="G655" i="72"/>
  <c r="H655" i="72"/>
  <c r="A656" i="72"/>
  <c r="B656" i="72"/>
  <c r="C656" i="72"/>
  <c r="D656" i="72"/>
  <c r="E656" i="72"/>
  <c r="F656" i="72"/>
  <c r="G656" i="72"/>
  <c r="H656" i="72"/>
  <c r="A657" i="72"/>
  <c r="B657" i="72"/>
  <c r="C657" i="72"/>
  <c r="D657" i="72"/>
  <c r="E657" i="72"/>
  <c r="F657" i="72"/>
  <c r="G657" i="72"/>
  <c r="H657" i="72"/>
  <c r="A658" i="72"/>
  <c r="B658" i="72"/>
  <c r="C658" i="72"/>
  <c r="D658" i="72"/>
  <c r="E658" i="72"/>
  <c r="F658" i="72"/>
  <c r="G658" i="72"/>
  <c r="H658" i="72"/>
  <c r="A659" i="72"/>
  <c r="B659" i="72"/>
  <c r="C659" i="72"/>
  <c r="D659" i="72"/>
  <c r="E659" i="72"/>
  <c r="F659" i="72"/>
  <c r="G659" i="72"/>
  <c r="H659" i="72"/>
  <c r="A660" i="72"/>
  <c r="B660" i="72"/>
  <c r="C660" i="72"/>
  <c r="D660" i="72"/>
  <c r="E660" i="72"/>
  <c r="F660" i="72"/>
  <c r="G660" i="72"/>
  <c r="H660" i="72"/>
  <c r="A661" i="72"/>
  <c r="B661" i="72"/>
  <c r="C661" i="72"/>
  <c r="D661" i="72"/>
  <c r="E661" i="72"/>
  <c r="F661" i="72"/>
  <c r="G661" i="72"/>
  <c r="H661" i="72"/>
  <c r="A662" i="72"/>
  <c r="B662" i="72"/>
  <c r="C662" i="72"/>
  <c r="D662" i="72"/>
  <c r="E662" i="72"/>
  <c r="F662" i="72"/>
  <c r="G662" i="72"/>
  <c r="H662" i="72"/>
  <c r="A663" i="72"/>
  <c r="B663" i="72"/>
  <c r="C663" i="72"/>
  <c r="D663" i="72"/>
  <c r="E663" i="72"/>
  <c r="F663" i="72"/>
  <c r="G663" i="72"/>
  <c r="H663" i="72"/>
  <c r="A664" i="72"/>
  <c r="B664" i="72"/>
  <c r="C664" i="72"/>
  <c r="D664" i="72"/>
  <c r="E664" i="72"/>
  <c r="F664" i="72"/>
  <c r="G664" i="72"/>
  <c r="H664" i="72"/>
  <c r="A665" i="72"/>
  <c r="B665" i="72"/>
  <c r="C665" i="72"/>
  <c r="D665" i="72"/>
  <c r="E665" i="72"/>
  <c r="F665" i="72"/>
  <c r="G665" i="72"/>
  <c r="H665" i="72"/>
  <c r="A666" i="72"/>
  <c r="B666" i="72"/>
  <c r="C666" i="72"/>
  <c r="D666" i="72"/>
  <c r="E666" i="72"/>
  <c r="F666" i="72"/>
  <c r="G666" i="72"/>
  <c r="H666" i="72"/>
  <c r="A667" i="72"/>
  <c r="B667" i="72"/>
  <c r="C667" i="72"/>
  <c r="D667" i="72"/>
  <c r="E667" i="72"/>
  <c r="F667" i="72"/>
  <c r="G667" i="72"/>
  <c r="H667" i="72"/>
  <c r="A668" i="72"/>
  <c r="B668" i="72"/>
  <c r="C668" i="72"/>
  <c r="D668" i="72"/>
  <c r="E668" i="72"/>
  <c r="F668" i="72"/>
  <c r="G668" i="72"/>
  <c r="H668" i="72"/>
  <c r="A669" i="72"/>
  <c r="B669" i="72"/>
  <c r="C669" i="72"/>
  <c r="D669" i="72"/>
  <c r="E669" i="72"/>
  <c r="F669" i="72"/>
  <c r="G669" i="72"/>
  <c r="H669" i="72"/>
  <c r="A6" i="72"/>
  <c r="B6" i="72"/>
  <c r="C6" i="72"/>
  <c r="D6" i="72"/>
  <c r="F6" i="72"/>
  <c r="G6" i="72"/>
  <c r="H6" i="72"/>
  <c r="A7" i="72"/>
  <c r="B7" i="72"/>
  <c r="C7" i="72"/>
  <c r="D7" i="72"/>
  <c r="F7" i="72"/>
  <c r="G7" i="72"/>
  <c r="H7" i="72"/>
  <c r="A8" i="72"/>
  <c r="B8" i="72"/>
  <c r="C8" i="72"/>
  <c r="D8" i="72"/>
  <c r="F8" i="72"/>
  <c r="G8" i="72"/>
  <c r="H8" i="72"/>
  <c r="A9" i="72"/>
  <c r="B9" i="72"/>
  <c r="C9" i="72"/>
  <c r="D9" i="72"/>
  <c r="F9" i="72"/>
  <c r="G9" i="72"/>
  <c r="H9" i="72"/>
  <c r="A10" i="72"/>
  <c r="B10" i="72"/>
  <c r="C10" i="72"/>
  <c r="D10" i="72"/>
  <c r="F10" i="72"/>
  <c r="G10" i="72"/>
  <c r="H10" i="72"/>
  <c r="A11" i="72"/>
  <c r="B11" i="72"/>
  <c r="C11" i="72"/>
  <c r="D11" i="72"/>
  <c r="F11" i="72"/>
  <c r="G11" i="72"/>
  <c r="H11" i="72"/>
  <c r="A12" i="72"/>
  <c r="B12" i="72"/>
  <c r="C12" i="72"/>
  <c r="D12" i="72"/>
  <c r="F12" i="72"/>
  <c r="G12" i="72"/>
  <c r="H12" i="72"/>
  <c r="A13" i="72"/>
  <c r="B13" i="72"/>
  <c r="C13" i="72"/>
  <c r="D13" i="72"/>
  <c r="F13" i="72"/>
  <c r="G13" i="72"/>
  <c r="H13" i="72"/>
  <c r="A14" i="72"/>
  <c r="B14" i="72"/>
  <c r="C14" i="72"/>
  <c r="D14" i="72"/>
  <c r="F14" i="72"/>
  <c r="G14" i="72"/>
  <c r="H14" i="72"/>
  <c r="A15" i="72"/>
  <c r="B15" i="72"/>
  <c r="C15" i="72"/>
  <c r="D15" i="72"/>
  <c r="F15" i="72"/>
  <c r="G15" i="72"/>
  <c r="H15" i="72"/>
  <c r="A16" i="72"/>
  <c r="B16" i="72"/>
  <c r="C16" i="72"/>
  <c r="D16" i="72"/>
  <c r="F16" i="72"/>
  <c r="G16" i="72"/>
  <c r="H16" i="72"/>
  <c r="A17" i="72"/>
  <c r="B17" i="72"/>
  <c r="C17" i="72"/>
  <c r="D17" i="72"/>
  <c r="F17" i="72"/>
  <c r="G17" i="72"/>
  <c r="H17" i="72"/>
  <c r="A5" i="72"/>
  <c r="U7" i="72"/>
  <c r="E7" i="72" s="1"/>
  <c r="U8" i="72"/>
  <c r="E8" i="72" s="1"/>
  <c r="U9" i="72"/>
  <c r="E9" i="72" s="1"/>
  <c r="U10" i="72"/>
  <c r="E10" i="72" s="1"/>
  <c r="U11" i="72"/>
  <c r="E11" i="72" s="1"/>
  <c r="U12" i="72"/>
  <c r="E12" i="72" s="1"/>
  <c r="U13" i="72"/>
  <c r="E13" i="72" s="1"/>
  <c r="U14" i="72"/>
  <c r="E14" i="72" s="1"/>
  <c r="E15" i="72"/>
  <c r="O1" i="56"/>
  <c r="H46" i="56"/>
  <c r="I46" i="56"/>
  <c r="H47" i="56"/>
  <c r="I47" i="56"/>
  <c r="H48" i="56"/>
  <c r="I48" i="56"/>
  <c r="H49" i="56"/>
  <c r="I49" i="56"/>
  <c r="H50" i="56"/>
  <c r="I50" i="56"/>
  <c r="H51" i="56"/>
  <c r="I51" i="56"/>
  <c r="H52" i="56"/>
  <c r="I52" i="56"/>
  <c r="H53" i="56"/>
  <c r="I53" i="56"/>
  <c r="H54" i="56"/>
  <c r="I54" i="56"/>
  <c r="H55" i="56"/>
  <c r="I55" i="56"/>
  <c r="H56" i="56"/>
  <c r="I56" i="56"/>
  <c r="H57" i="56"/>
  <c r="I57" i="56"/>
  <c r="H58" i="56"/>
  <c r="I58" i="56"/>
  <c r="H59" i="56"/>
  <c r="I59" i="56"/>
  <c r="H60" i="56"/>
  <c r="I60" i="56"/>
  <c r="H61" i="56"/>
  <c r="I61" i="56"/>
  <c r="H62" i="56"/>
  <c r="I62" i="56"/>
  <c r="H63" i="56"/>
  <c r="I63" i="56"/>
  <c r="H64" i="56"/>
  <c r="I64" i="56"/>
  <c r="H65" i="56"/>
  <c r="I65" i="56"/>
  <c r="H66" i="56"/>
  <c r="I66" i="56"/>
  <c r="H67" i="56"/>
  <c r="I67" i="56"/>
  <c r="H68" i="56"/>
  <c r="I68" i="56"/>
  <c r="H69" i="56"/>
  <c r="I69" i="56"/>
  <c r="H70" i="56"/>
  <c r="I70" i="56"/>
  <c r="H71" i="56"/>
  <c r="I71" i="56"/>
  <c r="H72" i="56"/>
  <c r="I72" i="56"/>
  <c r="H73" i="56"/>
  <c r="I73" i="56"/>
  <c r="H74" i="56"/>
  <c r="I74" i="56"/>
  <c r="H75" i="56"/>
  <c r="I75" i="56"/>
  <c r="H76" i="56"/>
  <c r="I76" i="56"/>
  <c r="H77" i="56"/>
  <c r="I77" i="56"/>
  <c r="H78" i="56"/>
  <c r="I78" i="56"/>
  <c r="H79" i="56"/>
  <c r="I79" i="56"/>
  <c r="H80" i="56"/>
  <c r="I80" i="56"/>
  <c r="H81" i="56"/>
  <c r="I81" i="56"/>
  <c r="H82" i="56"/>
  <c r="I82" i="56"/>
  <c r="H83" i="56"/>
  <c r="I83" i="56"/>
  <c r="H84" i="56"/>
  <c r="I84" i="56"/>
  <c r="H85" i="56"/>
  <c r="I85" i="56"/>
  <c r="H86" i="56"/>
  <c r="I86" i="56"/>
  <c r="H87" i="56"/>
  <c r="I87" i="56"/>
  <c r="H88" i="56"/>
  <c r="I88" i="56"/>
  <c r="H89" i="56"/>
  <c r="I89" i="56"/>
  <c r="H90" i="56"/>
  <c r="I90" i="56"/>
  <c r="H91" i="56"/>
  <c r="I91" i="56"/>
  <c r="H92" i="56"/>
  <c r="I92" i="56"/>
  <c r="H93" i="56"/>
  <c r="I93" i="56"/>
  <c r="H94" i="56"/>
  <c r="I94" i="56"/>
  <c r="H95" i="56"/>
  <c r="I95" i="56"/>
  <c r="H96" i="56"/>
  <c r="I96" i="56"/>
  <c r="H97" i="56"/>
  <c r="I97" i="56"/>
  <c r="H98" i="56"/>
  <c r="I98" i="56"/>
  <c r="H99" i="56"/>
  <c r="I99" i="56"/>
  <c r="H100" i="56"/>
  <c r="I100" i="56"/>
  <c r="H101" i="56"/>
  <c r="I101" i="56"/>
  <c r="H102" i="56"/>
  <c r="I102" i="56"/>
  <c r="H103" i="56"/>
  <c r="I103" i="56"/>
  <c r="H104" i="56"/>
  <c r="I104" i="56"/>
  <c r="H105" i="56"/>
  <c r="I105" i="56"/>
  <c r="H106" i="56"/>
  <c r="I106" i="56"/>
  <c r="H107" i="56"/>
  <c r="I107" i="56"/>
  <c r="H108" i="56"/>
  <c r="I108" i="56"/>
  <c r="H109" i="56"/>
  <c r="I109" i="56"/>
  <c r="H110" i="56"/>
  <c r="I110" i="56"/>
  <c r="H111" i="56"/>
  <c r="I111" i="56"/>
  <c r="H112" i="56"/>
  <c r="I112" i="56"/>
  <c r="H113" i="56"/>
  <c r="I113" i="56"/>
  <c r="H114" i="56"/>
  <c r="I114" i="56"/>
  <c r="H115" i="56"/>
  <c r="I115" i="56"/>
  <c r="H116" i="56"/>
  <c r="I116" i="56"/>
  <c r="H117" i="56"/>
  <c r="I117" i="56"/>
  <c r="H118" i="56"/>
  <c r="I118" i="56"/>
  <c r="H119" i="56"/>
  <c r="I119" i="56"/>
  <c r="H120" i="56"/>
  <c r="I120" i="56"/>
  <c r="H121" i="56"/>
  <c r="I121" i="56"/>
  <c r="H122" i="56"/>
  <c r="I122" i="56"/>
  <c r="H123" i="56"/>
  <c r="I123" i="56"/>
  <c r="H124" i="56"/>
  <c r="I124" i="56"/>
  <c r="H125" i="56"/>
  <c r="I125" i="56"/>
  <c r="H126" i="56"/>
  <c r="I126" i="56"/>
  <c r="H127" i="56"/>
  <c r="I127" i="56"/>
  <c r="H128" i="56"/>
  <c r="I128" i="56"/>
  <c r="H129" i="56"/>
  <c r="I129" i="56"/>
  <c r="H130" i="56"/>
  <c r="I130" i="56"/>
  <c r="H131" i="56"/>
  <c r="I131" i="56"/>
  <c r="H132" i="56"/>
  <c r="I132" i="56"/>
  <c r="H133" i="56"/>
  <c r="I133" i="56"/>
  <c r="H134" i="56"/>
  <c r="I134" i="56"/>
  <c r="H135" i="56"/>
  <c r="I135" i="56"/>
  <c r="H136" i="56"/>
  <c r="I136" i="56"/>
  <c r="H137" i="56"/>
  <c r="I137" i="56"/>
  <c r="H138" i="56"/>
  <c r="I138" i="56"/>
  <c r="H139" i="56"/>
  <c r="I139" i="56"/>
  <c r="H140" i="56"/>
  <c r="I140" i="56"/>
  <c r="H141" i="56"/>
  <c r="I141" i="56"/>
  <c r="H142" i="56"/>
  <c r="I142" i="56"/>
  <c r="H143" i="56"/>
  <c r="I143" i="56"/>
  <c r="H144" i="56"/>
  <c r="I144" i="56"/>
  <c r="H145" i="56"/>
  <c r="I145" i="56"/>
  <c r="H146" i="56"/>
  <c r="I146" i="56"/>
  <c r="H147" i="56"/>
  <c r="I147" i="56"/>
  <c r="H148" i="56"/>
  <c r="I148" i="56"/>
  <c r="H149" i="56"/>
  <c r="I149" i="56"/>
  <c r="H150" i="56"/>
  <c r="I150" i="56"/>
  <c r="H151" i="56"/>
  <c r="I151" i="56"/>
  <c r="H152" i="56"/>
  <c r="I152" i="56"/>
  <c r="H153" i="56"/>
  <c r="I153" i="56"/>
  <c r="H154" i="56"/>
  <c r="I154" i="56"/>
  <c r="H155" i="56"/>
  <c r="I155" i="56"/>
  <c r="H156" i="56"/>
  <c r="I156" i="56"/>
  <c r="H157" i="56"/>
  <c r="I157" i="56"/>
  <c r="H158" i="56"/>
  <c r="I158" i="56"/>
  <c r="H159" i="56"/>
  <c r="I159" i="56"/>
  <c r="H160" i="56"/>
  <c r="I160" i="56"/>
  <c r="H161" i="56"/>
  <c r="I161" i="56"/>
  <c r="H162" i="56"/>
  <c r="I162" i="56"/>
  <c r="H163" i="56"/>
  <c r="I163" i="56"/>
  <c r="H164" i="56"/>
  <c r="I164" i="56"/>
  <c r="H165" i="56"/>
  <c r="I165" i="56"/>
  <c r="H166" i="56"/>
  <c r="I166" i="56"/>
  <c r="H167" i="56"/>
  <c r="I167" i="56"/>
  <c r="H168" i="56"/>
  <c r="I168" i="56"/>
  <c r="H169" i="56"/>
  <c r="I169" i="56"/>
  <c r="H170" i="56"/>
  <c r="I170" i="56"/>
  <c r="H171" i="56"/>
  <c r="I171" i="56"/>
  <c r="H172" i="56"/>
  <c r="I172" i="56"/>
  <c r="H173" i="56"/>
  <c r="I173" i="56"/>
  <c r="H174" i="56"/>
  <c r="I174" i="56"/>
  <c r="H175" i="56"/>
  <c r="I175" i="56"/>
  <c r="H176" i="56"/>
  <c r="I176" i="56"/>
  <c r="H177" i="56"/>
  <c r="I177" i="56"/>
  <c r="H178" i="56"/>
  <c r="I178" i="56"/>
  <c r="H179" i="56"/>
  <c r="I179" i="56"/>
  <c r="H180" i="56"/>
  <c r="I180" i="56"/>
  <c r="H181" i="56"/>
  <c r="I181" i="56"/>
  <c r="H182" i="56"/>
  <c r="I182" i="56"/>
  <c r="H183" i="56"/>
  <c r="I183" i="56"/>
  <c r="H184" i="56"/>
  <c r="I184" i="56"/>
  <c r="H185" i="56"/>
  <c r="I185" i="56"/>
  <c r="H186" i="56"/>
  <c r="I186" i="56"/>
  <c r="H187" i="56"/>
  <c r="I187" i="56"/>
  <c r="H188" i="56"/>
  <c r="I188" i="56"/>
  <c r="H189" i="56"/>
  <c r="I189" i="56"/>
  <c r="H190" i="56"/>
  <c r="I190" i="56"/>
  <c r="H191" i="56"/>
  <c r="I191" i="56"/>
  <c r="H192" i="56"/>
  <c r="I192" i="56"/>
  <c r="H193" i="56"/>
  <c r="I193" i="56"/>
  <c r="H194" i="56"/>
  <c r="I194" i="56"/>
  <c r="H195" i="56"/>
  <c r="I195" i="56"/>
  <c r="H196" i="56"/>
  <c r="I196" i="56"/>
  <c r="H197" i="56"/>
  <c r="I197" i="56"/>
  <c r="H198" i="56"/>
  <c r="I198" i="56"/>
  <c r="H199" i="56"/>
  <c r="I199" i="56"/>
  <c r="H200" i="56"/>
  <c r="I200" i="56"/>
  <c r="H201" i="56"/>
  <c r="I201" i="56"/>
  <c r="H202" i="56"/>
  <c r="I202" i="56"/>
  <c r="H203" i="56"/>
  <c r="I203" i="56"/>
  <c r="H204" i="56"/>
  <c r="I204" i="56"/>
  <c r="H205" i="56"/>
  <c r="I205" i="56"/>
  <c r="H206" i="56"/>
  <c r="I206" i="56"/>
  <c r="H207" i="56"/>
  <c r="I207" i="56"/>
  <c r="H208" i="56"/>
  <c r="I208" i="56"/>
  <c r="H209" i="56"/>
  <c r="I209" i="56"/>
  <c r="H210" i="56"/>
  <c r="I210" i="56"/>
  <c r="H211" i="56"/>
  <c r="I211" i="56"/>
  <c r="H212" i="56"/>
  <c r="I212" i="56"/>
  <c r="H213" i="56"/>
  <c r="I213" i="56"/>
  <c r="H214" i="56"/>
  <c r="I214" i="56"/>
  <c r="H215" i="56"/>
  <c r="I215" i="56"/>
  <c r="H216" i="56"/>
  <c r="I216" i="56"/>
  <c r="H217" i="56"/>
  <c r="I217" i="56"/>
  <c r="H218" i="56"/>
  <c r="I218" i="56"/>
  <c r="H219" i="56"/>
  <c r="I219" i="56"/>
  <c r="H220" i="56"/>
  <c r="I220" i="56"/>
  <c r="H221" i="56"/>
  <c r="I221" i="56"/>
  <c r="H222" i="56"/>
  <c r="I222" i="56"/>
  <c r="H223" i="56"/>
  <c r="I223" i="56"/>
  <c r="H224" i="56"/>
  <c r="I224" i="56"/>
  <c r="H225" i="56"/>
  <c r="I225" i="56"/>
  <c r="H226" i="56"/>
  <c r="I226" i="56"/>
  <c r="H227" i="56"/>
  <c r="I227" i="56"/>
  <c r="H228" i="56"/>
  <c r="I228" i="56"/>
  <c r="H229" i="56"/>
  <c r="I229" i="56"/>
  <c r="H230" i="56"/>
  <c r="I230" i="56"/>
  <c r="H231" i="56"/>
  <c r="I231" i="56"/>
  <c r="H232" i="56"/>
  <c r="I232" i="56"/>
  <c r="H233" i="56"/>
  <c r="I233" i="56"/>
  <c r="H234" i="56"/>
  <c r="I234" i="56"/>
  <c r="H235" i="56"/>
  <c r="I235" i="56"/>
  <c r="H236" i="56"/>
  <c r="I236" i="56"/>
  <c r="H237" i="56"/>
  <c r="I237" i="56"/>
  <c r="H238" i="56"/>
  <c r="I238" i="56"/>
  <c r="H239" i="56"/>
  <c r="I239" i="56"/>
  <c r="H240" i="56"/>
  <c r="I240" i="56"/>
  <c r="H241" i="56"/>
  <c r="I241" i="56"/>
  <c r="H242" i="56"/>
  <c r="I242" i="56"/>
  <c r="H243" i="56"/>
  <c r="I243" i="56"/>
  <c r="H244" i="56"/>
  <c r="I244" i="56"/>
  <c r="H245" i="56"/>
  <c r="I245" i="56"/>
  <c r="H246" i="56"/>
  <c r="I246" i="56"/>
  <c r="H247" i="56"/>
  <c r="I247" i="56"/>
  <c r="H248" i="56"/>
  <c r="I248" i="56"/>
  <c r="H249" i="56"/>
  <c r="I249" i="56"/>
  <c r="H250" i="56"/>
  <c r="I250" i="56"/>
  <c r="H251" i="56"/>
  <c r="I251" i="56"/>
  <c r="H252" i="56"/>
  <c r="I252" i="56"/>
  <c r="H253" i="56"/>
  <c r="I253" i="56"/>
  <c r="H254" i="56"/>
  <c r="I254" i="56"/>
  <c r="H255" i="56"/>
  <c r="I255" i="56"/>
  <c r="H256" i="56"/>
  <c r="I256" i="56"/>
  <c r="H257" i="56"/>
  <c r="I257" i="56"/>
  <c r="H258" i="56"/>
  <c r="I258" i="56"/>
  <c r="H259" i="56"/>
  <c r="I259" i="56"/>
  <c r="H260" i="56"/>
  <c r="I260" i="56"/>
  <c r="H261" i="56"/>
  <c r="I261" i="56"/>
  <c r="H262" i="56"/>
  <c r="I262" i="56"/>
  <c r="H263" i="56"/>
  <c r="I263" i="56"/>
  <c r="H264" i="56"/>
  <c r="I264" i="56"/>
  <c r="H265" i="56"/>
  <c r="I265" i="56"/>
  <c r="H266" i="56"/>
  <c r="I266" i="56"/>
  <c r="H267" i="56"/>
  <c r="I267" i="56"/>
  <c r="H268" i="56"/>
  <c r="I268" i="56"/>
  <c r="H269" i="56"/>
  <c r="I269" i="56"/>
  <c r="H270" i="56"/>
  <c r="I270" i="56"/>
  <c r="H271" i="56"/>
  <c r="I271" i="56"/>
  <c r="H272" i="56"/>
  <c r="I272" i="56"/>
  <c r="H273" i="56"/>
  <c r="I273" i="56"/>
  <c r="H274" i="56"/>
  <c r="I274" i="56"/>
  <c r="H275" i="56"/>
  <c r="I275" i="56"/>
  <c r="H276" i="56"/>
  <c r="I276" i="56"/>
  <c r="H277" i="56"/>
  <c r="I277" i="56"/>
  <c r="H278" i="56"/>
  <c r="I278" i="56"/>
  <c r="H279" i="56"/>
  <c r="I279" i="56"/>
  <c r="H280" i="56"/>
  <c r="I280" i="56"/>
  <c r="H281" i="56"/>
  <c r="I281" i="56"/>
  <c r="H282" i="56"/>
  <c r="I282" i="56"/>
  <c r="H283" i="56"/>
  <c r="I283" i="56"/>
  <c r="H284" i="56"/>
  <c r="I284" i="56"/>
  <c r="H285" i="56"/>
  <c r="I285" i="56"/>
  <c r="H286" i="56"/>
  <c r="I286" i="56"/>
  <c r="H287" i="56"/>
  <c r="I287" i="56"/>
  <c r="H288" i="56"/>
  <c r="I288" i="56"/>
  <c r="H289" i="56"/>
  <c r="I289" i="56"/>
  <c r="H290" i="56"/>
  <c r="I290" i="56"/>
  <c r="H291" i="56"/>
  <c r="I291" i="56"/>
  <c r="H292" i="56"/>
  <c r="I292" i="56"/>
  <c r="H293" i="56"/>
  <c r="I293" i="56"/>
  <c r="H294" i="56"/>
  <c r="I294" i="56"/>
  <c r="H295" i="56"/>
  <c r="I295" i="56"/>
  <c r="H296" i="56"/>
  <c r="I296" i="56"/>
  <c r="H297" i="56"/>
  <c r="I297" i="56"/>
  <c r="H298" i="56"/>
  <c r="I298" i="56"/>
  <c r="H299" i="56"/>
  <c r="I299" i="56"/>
  <c r="H300" i="56"/>
  <c r="I300" i="56"/>
  <c r="H301" i="56"/>
  <c r="I301" i="56"/>
  <c r="H302" i="56"/>
  <c r="I302" i="56"/>
  <c r="H303" i="56"/>
  <c r="I303" i="56"/>
  <c r="H304" i="56"/>
  <c r="I304" i="56"/>
  <c r="H305" i="56"/>
  <c r="I305" i="56"/>
  <c r="H306" i="56"/>
  <c r="I306" i="56"/>
  <c r="H3" i="56"/>
  <c r="I3" i="56"/>
  <c r="H4" i="56"/>
  <c r="I4" i="56"/>
  <c r="H5" i="56"/>
  <c r="I5" i="56"/>
  <c r="H6" i="56"/>
  <c r="I6" i="56"/>
  <c r="H7" i="56"/>
  <c r="I7" i="56"/>
  <c r="H8" i="56"/>
  <c r="I8" i="56"/>
  <c r="H9" i="56"/>
  <c r="I9" i="56"/>
  <c r="H10" i="56"/>
  <c r="I10" i="56"/>
  <c r="H11" i="56"/>
  <c r="I11" i="56"/>
  <c r="H12" i="56"/>
  <c r="I12" i="56"/>
  <c r="H13" i="56"/>
  <c r="I13" i="56"/>
  <c r="H14" i="56"/>
  <c r="I14" i="56"/>
  <c r="H15" i="56"/>
  <c r="I15" i="56"/>
  <c r="H16" i="56"/>
  <c r="I16" i="56"/>
  <c r="H17" i="56"/>
  <c r="I17" i="56"/>
  <c r="H18" i="56"/>
  <c r="I18" i="56"/>
  <c r="H19" i="56"/>
  <c r="I19" i="56"/>
  <c r="H20" i="56"/>
  <c r="I20" i="56"/>
  <c r="H21" i="56"/>
  <c r="I21" i="56"/>
  <c r="H22" i="56"/>
  <c r="I22" i="56"/>
  <c r="H23" i="56"/>
  <c r="I23" i="56"/>
  <c r="H24" i="56"/>
  <c r="I24" i="56"/>
  <c r="H25" i="56"/>
  <c r="I25" i="56"/>
  <c r="H26" i="56"/>
  <c r="I26" i="56"/>
  <c r="H27" i="56"/>
  <c r="I27" i="56"/>
  <c r="H28" i="56"/>
  <c r="I28" i="56"/>
  <c r="H29" i="56"/>
  <c r="I29" i="56"/>
  <c r="H30" i="56"/>
  <c r="I30" i="56"/>
  <c r="H31" i="56"/>
  <c r="I31" i="56"/>
  <c r="H32" i="56"/>
  <c r="I32" i="56"/>
  <c r="H33" i="56"/>
  <c r="I33" i="56"/>
  <c r="H34" i="56"/>
  <c r="I34" i="56"/>
  <c r="H35" i="56"/>
  <c r="I35" i="56"/>
  <c r="H36" i="56"/>
  <c r="I36" i="56"/>
  <c r="H37" i="56"/>
  <c r="I37" i="56"/>
  <c r="H38" i="56"/>
  <c r="I38" i="56"/>
  <c r="H39" i="56"/>
  <c r="I39" i="56"/>
  <c r="H40" i="56"/>
  <c r="I40" i="56"/>
  <c r="H41" i="56"/>
  <c r="I41" i="56"/>
  <c r="H42" i="56"/>
  <c r="I42" i="56"/>
  <c r="H43" i="56"/>
  <c r="I43" i="56"/>
  <c r="H44" i="56"/>
  <c r="I44" i="56"/>
  <c r="H45" i="56"/>
  <c r="I45" i="56"/>
  <c r="H307" i="56"/>
  <c r="I307" i="56"/>
  <c r="H308" i="56"/>
  <c r="I308" i="56"/>
  <c r="H309" i="56"/>
  <c r="I309" i="56"/>
  <c r="H310" i="56"/>
  <c r="I310" i="56"/>
  <c r="H311" i="56"/>
  <c r="I311" i="56"/>
  <c r="H312" i="56"/>
  <c r="I312" i="56"/>
  <c r="H313" i="56"/>
  <c r="I313" i="56"/>
  <c r="H314" i="56"/>
  <c r="I314" i="56"/>
  <c r="H315" i="56"/>
  <c r="I315" i="56"/>
  <c r="H316" i="56"/>
  <c r="I316" i="56"/>
  <c r="H317" i="56"/>
  <c r="I317" i="56"/>
  <c r="H318" i="56"/>
  <c r="I318" i="56"/>
  <c r="H319" i="56"/>
  <c r="I319" i="56"/>
  <c r="H320" i="56"/>
  <c r="I320" i="56"/>
  <c r="H321" i="56"/>
  <c r="I321" i="56"/>
  <c r="H322" i="56"/>
  <c r="I322" i="56"/>
  <c r="H323" i="56"/>
  <c r="I323" i="56"/>
  <c r="H324" i="56"/>
  <c r="I324" i="56"/>
  <c r="H325" i="56"/>
  <c r="I325" i="56"/>
  <c r="H326" i="56"/>
  <c r="I326" i="56"/>
  <c r="H327" i="56"/>
  <c r="I327" i="56"/>
  <c r="H328" i="56"/>
  <c r="I328" i="56"/>
  <c r="H329" i="56"/>
  <c r="I329" i="56"/>
  <c r="H330" i="56"/>
  <c r="I330" i="56"/>
  <c r="H331" i="56"/>
  <c r="I331" i="56"/>
  <c r="H332" i="56"/>
  <c r="I332" i="56"/>
  <c r="H333" i="56"/>
  <c r="I333" i="56"/>
  <c r="H334" i="56"/>
  <c r="I334" i="56"/>
  <c r="H335" i="56"/>
  <c r="I335" i="56"/>
  <c r="H336" i="56"/>
  <c r="I336" i="56"/>
  <c r="H337" i="56"/>
  <c r="I337" i="56"/>
  <c r="H338" i="56"/>
  <c r="I338" i="56"/>
  <c r="H339" i="56"/>
  <c r="I339" i="56"/>
  <c r="H340" i="56"/>
  <c r="I340" i="56"/>
  <c r="H341" i="56"/>
  <c r="I341" i="56"/>
  <c r="H342" i="56"/>
  <c r="I342" i="56"/>
  <c r="H343" i="56"/>
  <c r="I343" i="56"/>
  <c r="H344" i="56"/>
  <c r="I344" i="56"/>
  <c r="H345" i="56"/>
  <c r="I345" i="56"/>
  <c r="H346" i="56"/>
  <c r="I346" i="56"/>
  <c r="Q90" i="73"/>
  <c r="Q82" i="73"/>
  <c r="Q81" i="73"/>
  <c r="AP123" i="62"/>
  <c r="AP120" i="62"/>
  <c r="AP119" i="62"/>
  <c r="E3" i="57"/>
  <c r="F3" i="57"/>
  <c r="E4" i="57"/>
  <c r="F4" i="57"/>
  <c r="E5" i="57"/>
  <c r="F5" i="57"/>
  <c r="E6" i="57"/>
  <c r="F6" i="57"/>
  <c r="E7" i="57"/>
  <c r="F7" i="57"/>
  <c r="E8" i="57"/>
  <c r="F8" i="57"/>
  <c r="E9" i="57"/>
  <c r="F9" i="57"/>
  <c r="E10" i="57"/>
  <c r="F10" i="57"/>
  <c r="E11" i="57"/>
  <c r="F11" i="57"/>
  <c r="E12" i="57"/>
  <c r="F12" i="57"/>
  <c r="E13" i="57"/>
  <c r="F13" i="57"/>
  <c r="E14" i="57"/>
  <c r="F14" i="57"/>
  <c r="E15" i="57"/>
  <c r="F15" i="57"/>
  <c r="E16" i="57"/>
  <c r="F16" i="57"/>
  <c r="E17" i="57"/>
  <c r="F17" i="57"/>
  <c r="E18" i="57"/>
  <c r="F18" i="57"/>
  <c r="E19" i="57"/>
  <c r="F19" i="57"/>
  <c r="E20" i="57"/>
  <c r="F20" i="57"/>
  <c r="E21" i="57"/>
  <c r="F21" i="57"/>
  <c r="E22" i="57"/>
  <c r="F22" i="57"/>
  <c r="E23" i="57"/>
  <c r="F23" i="57"/>
  <c r="E24" i="57"/>
  <c r="F24" i="57"/>
  <c r="E25" i="57"/>
  <c r="F25" i="57"/>
  <c r="E26" i="57"/>
  <c r="F26" i="57"/>
  <c r="E27" i="57"/>
  <c r="F27" i="57"/>
  <c r="E28" i="57"/>
  <c r="F28" i="57"/>
  <c r="E29" i="57"/>
  <c r="F29" i="57"/>
  <c r="E30" i="57"/>
  <c r="F30" i="57"/>
  <c r="E31" i="57"/>
  <c r="F31" i="57"/>
  <c r="E32" i="57"/>
  <c r="F32" i="57"/>
  <c r="E33" i="57"/>
  <c r="F33" i="57"/>
  <c r="E34" i="57"/>
  <c r="F34" i="57"/>
  <c r="E35" i="57"/>
  <c r="F35" i="57"/>
  <c r="E36" i="57"/>
  <c r="F36" i="57"/>
  <c r="E37" i="57"/>
  <c r="F37" i="57"/>
  <c r="AM599" i="60"/>
  <c r="AK597" i="60"/>
  <c r="AM597" i="60" s="1"/>
  <c r="AP116" i="62"/>
  <c r="Q80" i="73"/>
  <c r="Q79" i="73"/>
  <c r="Q78" i="73"/>
  <c r="Q77" i="73"/>
  <c r="Q76" i="73"/>
  <c r="Q75" i="73"/>
  <c r="Q74" i="73"/>
  <c r="Q73" i="73"/>
  <c r="Q72" i="73"/>
  <c r="Q71" i="73"/>
  <c r="Q70" i="73"/>
  <c r="Q69" i="73"/>
  <c r="Q68" i="73"/>
  <c r="Q67" i="73"/>
  <c r="Q66" i="73"/>
  <c r="Q65" i="73"/>
  <c r="Q64" i="73"/>
  <c r="Q63" i="73"/>
  <c r="Q62" i="73"/>
  <c r="Q61" i="73"/>
  <c r="Q60" i="73"/>
  <c r="Q59" i="73"/>
  <c r="Q58" i="73"/>
  <c r="Q57" i="73"/>
  <c r="Q56" i="73"/>
  <c r="Q55" i="73"/>
  <c r="Q54" i="73"/>
  <c r="Q53" i="73"/>
  <c r="Q52" i="73"/>
  <c r="Q51" i="73"/>
  <c r="Q50" i="73"/>
  <c r="Q48" i="73"/>
  <c r="Q46" i="73"/>
  <c r="Q45" i="73"/>
  <c r="Q44" i="73"/>
  <c r="Q43" i="73"/>
  <c r="Q42" i="73"/>
  <c r="Q41" i="73"/>
  <c r="Q40" i="73"/>
  <c r="Q39" i="73"/>
  <c r="Q38" i="73"/>
  <c r="Q37" i="73"/>
  <c r="Q36" i="73"/>
  <c r="Q35" i="73"/>
  <c r="Q34" i="73"/>
  <c r="Q33" i="73"/>
  <c r="Q32" i="73"/>
  <c r="Q31" i="73"/>
  <c r="Q30" i="73"/>
  <c r="Q29" i="73"/>
  <c r="Q28" i="73"/>
  <c r="Q27" i="73"/>
  <c r="Q26" i="73"/>
  <c r="Q25" i="73"/>
  <c r="Q24" i="73"/>
  <c r="Q23" i="73"/>
  <c r="Q22" i="73"/>
  <c r="Q21" i="73"/>
  <c r="Q20" i="73"/>
  <c r="Q19" i="73"/>
  <c r="Q18" i="73"/>
  <c r="Q17" i="73"/>
  <c r="Q16" i="73"/>
  <c r="Q15" i="73"/>
  <c r="Q14" i="73"/>
  <c r="Q13" i="73"/>
  <c r="Q12" i="73"/>
  <c r="Q11" i="73"/>
  <c r="Q10" i="73"/>
  <c r="Q9" i="73"/>
  <c r="Q8" i="73"/>
  <c r="Q7" i="73"/>
  <c r="Q6" i="73"/>
  <c r="U6" i="72"/>
  <c r="E6" i="72" s="1"/>
  <c r="W2" i="72"/>
  <c r="E964" i="54"/>
  <c r="E965" i="54"/>
  <c r="E966" i="54"/>
  <c r="E967" i="54"/>
  <c r="E968" i="54"/>
  <c r="E969" i="54"/>
  <c r="E970" i="54"/>
  <c r="E971" i="54"/>
  <c r="E972" i="54"/>
  <c r="E973" i="54"/>
  <c r="E974" i="54"/>
  <c r="E975" i="54"/>
  <c r="E976" i="54"/>
  <c r="E977" i="54"/>
  <c r="H5" i="72"/>
  <c r="F5" i="72"/>
  <c r="D5" i="72"/>
  <c r="C5" i="72"/>
  <c r="B5" i="72"/>
  <c r="M1" i="56"/>
  <c r="K5" i="62"/>
  <c r="S74" i="62" s="1"/>
  <c r="E3" i="63"/>
  <c r="F3" i="63"/>
  <c r="E4" i="63"/>
  <c r="F4" i="63"/>
  <c r="E5" i="63"/>
  <c r="F5" i="63"/>
  <c r="E6" i="63"/>
  <c r="F6" i="63"/>
  <c r="E7" i="63"/>
  <c r="F7" i="63"/>
  <c r="E8" i="63"/>
  <c r="F8" i="63"/>
  <c r="E9" i="63"/>
  <c r="F9" i="63"/>
  <c r="E10" i="63"/>
  <c r="F10" i="63"/>
  <c r="E11" i="63"/>
  <c r="F11" i="63"/>
  <c r="E12" i="63"/>
  <c r="F12" i="63"/>
  <c r="E13" i="63"/>
  <c r="F13" i="63"/>
  <c r="E14" i="63"/>
  <c r="F14" i="63"/>
  <c r="E15" i="63"/>
  <c r="F15" i="63"/>
  <c r="E16" i="63"/>
  <c r="F16" i="63"/>
  <c r="E17" i="63"/>
  <c r="F17" i="63"/>
  <c r="E18" i="63"/>
  <c r="F18" i="63"/>
  <c r="E19" i="63"/>
  <c r="F19" i="63"/>
  <c r="E20" i="63"/>
  <c r="F20" i="63"/>
  <c r="E21" i="63"/>
  <c r="F21" i="63"/>
  <c r="E22" i="63"/>
  <c r="F22" i="63"/>
  <c r="E23" i="63"/>
  <c r="F23" i="63"/>
  <c r="E24" i="63"/>
  <c r="F24" i="63"/>
  <c r="E25" i="63"/>
  <c r="F25" i="63"/>
  <c r="E26" i="63"/>
  <c r="F26" i="63"/>
  <c r="E27" i="63"/>
  <c r="F27" i="63"/>
  <c r="E28" i="63"/>
  <c r="F28" i="63"/>
  <c r="E29" i="63"/>
  <c r="F29" i="63"/>
  <c r="E30" i="63"/>
  <c r="F30" i="63"/>
  <c r="E31" i="63"/>
  <c r="F31" i="63"/>
  <c r="E32" i="63"/>
  <c r="F32" i="63"/>
  <c r="E33" i="63"/>
  <c r="F33" i="63"/>
  <c r="E34" i="63"/>
  <c r="F34" i="63"/>
  <c r="E35" i="63"/>
  <c r="F35" i="63"/>
  <c r="E36" i="63"/>
  <c r="F36" i="63"/>
  <c r="E37" i="63"/>
  <c r="F37" i="63"/>
  <c r="E38" i="63"/>
  <c r="F38" i="63"/>
  <c r="E39" i="63"/>
  <c r="F39" i="63"/>
  <c r="E40" i="63"/>
  <c r="F40" i="63"/>
  <c r="E41" i="63"/>
  <c r="F41" i="63"/>
  <c r="E42" i="63"/>
  <c r="F42" i="63"/>
  <c r="E43" i="63"/>
  <c r="F43" i="63"/>
  <c r="E44" i="63"/>
  <c r="F44" i="63"/>
  <c r="E45" i="63"/>
  <c r="F45" i="63"/>
  <c r="E46" i="63"/>
  <c r="F46" i="63"/>
  <c r="E47" i="63"/>
  <c r="F47" i="63"/>
  <c r="E48" i="63"/>
  <c r="F48" i="63"/>
  <c r="E49" i="63"/>
  <c r="F49" i="63"/>
  <c r="E50" i="63"/>
  <c r="F50" i="63"/>
  <c r="E51" i="63"/>
  <c r="F51" i="63"/>
  <c r="E52" i="63"/>
  <c r="F52" i="63"/>
  <c r="E53" i="63"/>
  <c r="F53" i="63"/>
  <c r="E54" i="63"/>
  <c r="F54" i="63"/>
  <c r="E55" i="63"/>
  <c r="F55" i="63"/>
  <c r="E56" i="63"/>
  <c r="F56" i="63"/>
  <c r="E57" i="63"/>
  <c r="F57" i="63"/>
  <c r="E58" i="63"/>
  <c r="F58" i="63"/>
  <c r="E59" i="63"/>
  <c r="F59" i="63"/>
  <c r="E60" i="63"/>
  <c r="F60" i="63"/>
  <c r="E61" i="63"/>
  <c r="F61" i="63"/>
  <c r="E62" i="63"/>
  <c r="F62" i="63"/>
  <c r="E63" i="63"/>
  <c r="F63" i="63"/>
  <c r="E64" i="63"/>
  <c r="F64" i="63"/>
  <c r="E65" i="63"/>
  <c r="F65" i="63"/>
  <c r="E66" i="63"/>
  <c r="F66" i="63"/>
  <c r="E67" i="63"/>
  <c r="F67" i="63"/>
  <c r="E68" i="63"/>
  <c r="F68" i="63"/>
  <c r="E69" i="63"/>
  <c r="F69" i="63"/>
  <c r="E70" i="63"/>
  <c r="F70" i="63"/>
  <c r="E71" i="63"/>
  <c r="F71" i="63"/>
  <c r="E72" i="63"/>
  <c r="F72" i="63"/>
  <c r="E73" i="63"/>
  <c r="F73" i="63"/>
  <c r="E74" i="63"/>
  <c r="F74" i="63"/>
  <c r="E75" i="63"/>
  <c r="F75" i="63"/>
  <c r="E76" i="63"/>
  <c r="F76" i="63"/>
  <c r="E77" i="63"/>
  <c r="F77" i="63"/>
  <c r="E78" i="63"/>
  <c r="F78" i="63"/>
  <c r="E79" i="63"/>
  <c r="F79" i="63"/>
  <c r="E80" i="63"/>
  <c r="F80" i="63"/>
  <c r="E81" i="63"/>
  <c r="F81" i="63"/>
  <c r="E82" i="63"/>
  <c r="F82" i="63"/>
  <c r="E83" i="63"/>
  <c r="F83" i="63"/>
  <c r="E84" i="63"/>
  <c r="F84" i="63"/>
  <c r="E85" i="63"/>
  <c r="F85" i="63"/>
  <c r="E86" i="63"/>
  <c r="F86" i="63"/>
  <c r="E87" i="63"/>
  <c r="F87" i="63"/>
  <c r="E88" i="63"/>
  <c r="F88" i="63"/>
  <c r="E89" i="63"/>
  <c r="F89" i="63"/>
  <c r="E90" i="63"/>
  <c r="F90" i="63"/>
  <c r="E91" i="63"/>
  <c r="F91" i="63"/>
  <c r="E92" i="63"/>
  <c r="F92" i="63"/>
  <c r="E93" i="63"/>
  <c r="F93" i="63"/>
  <c r="E94" i="63"/>
  <c r="F94" i="63"/>
  <c r="E95" i="63"/>
  <c r="F95" i="63"/>
  <c r="E96" i="63"/>
  <c r="F96" i="63"/>
  <c r="E97" i="63"/>
  <c r="F97" i="63"/>
  <c r="E98" i="63"/>
  <c r="F98" i="63"/>
  <c r="E99" i="63"/>
  <c r="F99" i="63"/>
  <c r="E100" i="63"/>
  <c r="F100" i="63"/>
  <c r="E101" i="63"/>
  <c r="F101" i="63"/>
  <c r="E102" i="63"/>
  <c r="F102" i="63"/>
  <c r="E103" i="63"/>
  <c r="F103" i="63"/>
  <c r="E104" i="63"/>
  <c r="F104" i="63"/>
  <c r="E105" i="63"/>
  <c r="F105" i="63"/>
  <c r="E106" i="63"/>
  <c r="F106" i="63"/>
  <c r="E107" i="63"/>
  <c r="F107" i="63"/>
  <c r="E108" i="63"/>
  <c r="F108" i="63"/>
  <c r="E109" i="63"/>
  <c r="F109" i="63"/>
  <c r="E110" i="63"/>
  <c r="F110" i="63"/>
  <c r="E111" i="63"/>
  <c r="F111" i="63"/>
  <c r="E112" i="63"/>
  <c r="F112" i="63"/>
  <c r="E113" i="63"/>
  <c r="F113" i="63"/>
  <c r="E114" i="63"/>
  <c r="F114" i="63"/>
  <c r="E115" i="63"/>
  <c r="F115" i="63"/>
  <c r="E116" i="63"/>
  <c r="F116" i="63"/>
  <c r="E117" i="63"/>
  <c r="F117" i="63"/>
  <c r="E118" i="63"/>
  <c r="F118" i="63"/>
  <c r="E119" i="63"/>
  <c r="F119" i="63"/>
  <c r="E120" i="63"/>
  <c r="F120" i="63"/>
  <c r="E121" i="63"/>
  <c r="F121" i="63"/>
  <c r="E122" i="63"/>
  <c r="F122" i="63"/>
  <c r="E123" i="63"/>
  <c r="F123" i="63"/>
  <c r="E124" i="63"/>
  <c r="F124" i="63"/>
  <c r="E125" i="63"/>
  <c r="F125" i="63"/>
  <c r="E126" i="63"/>
  <c r="F126" i="63"/>
  <c r="E127" i="63"/>
  <c r="F127" i="63"/>
  <c r="E128" i="63"/>
  <c r="F128" i="63"/>
  <c r="E129" i="63"/>
  <c r="F129" i="63"/>
  <c r="E130" i="63"/>
  <c r="F130" i="63"/>
  <c r="E131" i="63"/>
  <c r="F131" i="63"/>
  <c r="E132" i="63"/>
  <c r="F132" i="63"/>
  <c r="E133" i="63"/>
  <c r="F133" i="63"/>
  <c r="E134" i="63"/>
  <c r="F134" i="63"/>
  <c r="E135" i="63"/>
  <c r="F135" i="63"/>
  <c r="E136" i="63"/>
  <c r="F136" i="63"/>
  <c r="E137" i="63"/>
  <c r="F137" i="63"/>
  <c r="E138" i="63"/>
  <c r="F138" i="63"/>
  <c r="E139" i="63"/>
  <c r="F139" i="63"/>
  <c r="E140" i="63"/>
  <c r="F140" i="63"/>
  <c r="E141" i="63"/>
  <c r="F141" i="63"/>
  <c r="E142" i="63"/>
  <c r="F142" i="63"/>
  <c r="E143" i="63"/>
  <c r="F143" i="63"/>
  <c r="E144" i="63"/>
  <c r="F144" i="63"/>
  <c r="E145" i="63"/>
  <c r="F145" i="63"/>
  <c r="E146" i="63"/>
  <c r="F146" i="63"/>
  <c r="E147" i="63"/>
  <c r="F147" i="63"/>
  <c r="E148" i="63"/>
  <c r="F148" i="63"/>
  <c r="E149" i="63"/>
  <c r="F149" i="63"/>
  <c r="E150" i="63"/>
  <c r="F150" i="63"/>
  <c r="E151" i="63"/>
  <c r="F151" i="63"/>
  <c r="E152" i="63"/>
  <c r="F152" i="63"/>
  <c r="E153" i="63"/>
  <c r="F153" i="63"/>
  <c r="E154" i="63"/>
  <c r="F154" i="63"/>
  <c r="E155" i="63"/>
  <c r="F155" i="63"/>
  <c r="E156" i="63"/>
  <c r="F156" i="63"/>
  <c r="E157" i="63"/>
  <c r="F157" i="63"/>
  <c r="E158" i="63"/>
  <c r="F158" i="63"/>
  <c r="E159" i="63"/>
  <c r="F159" i="63"/>
  <c r="E160" i="63"/>
  <c r="F160" i="63"/>
  <c r="E161" i="63"/>
  <c r="F161" i="63"/>
  <c r="E162" i="63"/>
  <c r="F162" i="63"/>
  <c r="E163" i="63"/>
  <c r="F163" i="63"/>
  <c r="E164" i="63"/>
  <c r="F164" i="63"/>
  <c r="E165" i="63"/>
  <c r="F165" i="63"/>
  <c r="E166" i="63"/>
  <c r="F166" i="63"/>
  <c r="E167" i="63"/>
  <c r="F167" i="63"/>
  <c r="E168" i="63"/>
  <c r="F168" i="63"/>
  <c r="E169" i="63"/>
  <c r="F169" i="63"/>
  <c r="E170" i="63"/>
  <c r="F170" i="63"/>
  <c r="E171" i="63"/>
  <c r="F171" i="63"/>
  <c r="E172" i="63"/>
  <c r="F172" i="63"/>
  <c r="E173" i="63"/>
  <c r="F173" i="63"/>
  <c r="E174" i="63"/>
  <c r="F174" i="63"/>
  <c r="E175" i="63"/>
  <c r="F175" i="63"/>
  <c r="E176" i="63"/>
  <c r="F176" i="63"/>
  <c r="E177" i="63"/>
  <c r="F177" i="63"/>
  <c r="E178" i="63"/>
  <c r="F178" i="63"/>
  <c r="E179" i="63"/>
  <c r="F179" i="63"/>
  <c r="E180" i="63"/>
  <c r="F180" i="63"/>
  <c r="E181" i="63"/>
  <c r="F181" i="63"/>
  <c r="E182" i="63"/>
  <c r="F182" i="63"/>
  <c r="E183" i="63"/>
  <c r="F183" i="63"/>
  <c r="E184" i="63"/>
  <c r="F184" i="63"/>
  <c r="E185" i="63"/>
  <c r="F185" i="63"/>
  <c r="E186" i="63"/>
  <c r="F186" i="63"/>
  <c r="E187" i="63"/>
  <c r="F187" i="63"/>
  <c r="E188" i="63"/>
  <c r="F188" i="63"/>
  <c r="E189" i="63"/>
  <c r="F189" i="63"/>
  <c r="E190" i="63"/>
  <c r="F190" i="63"/>
  <c r="E191" i="63"/>
  <c r="F191" i="63"/>
  <c r="E192" i="63"/>
  <c r="F192" i="63"/>
  <c r="E193" i="63"/>
  <c r="F193" i="63"/>
  <c r="E194" i="63"/>
  <c r="F194" i="63"/>
  <c r="E195" i="63"/>
  <c r="F195" i="63"/>
  <c r="E196" i="63"/>
  <c r="F196" i="63"/>
  <c r="E197" i="63"/>
  <c r="F197" i="63"/>
  <c r="E198" i="63"/>
  <c r="F198" i="63"/>
  <c r="E199" i="63"/>
  <c r="F199" i="63"/>
  <c r="E200" i="63"/>
  <c r="F200" i="63"/>
  <c r="E201" i="63"/>
  <c r="F201" i="63"/>
  <c r="E202" i="63"/>
  <c r="F202" i="63"/>
  <c r="E203" i="63"/>
  <c r="F203" i="63"/>
  <c r="E204" i="63"/>
  <c r="F204" i="63"/>
  <c r="E205" i="63"/>
  <c r="F205" i="63"/>
  <c r="E206" i="63"/>
  <c r="F206" i="63"/>
  <c r="E207" i="63"/>
  <c r="F207" i="63"/>
  <c r="E208" i="63"/>
  <c r="F208" i="63"/>
  <c r="E209" i="63"/>
  <c r="F209" i="63"/>
  <c r="E210" i="63"/>
  <c r="F210" i="63"/>
  <c r="E211" i="63"/>
  <c r="F211" i="63"/>
  <c r="E212" i="63"/>
  <c r="F212" i="63"/>
  <c r="E213" i="63"/>
  <c r="F213" i="63"/>
  <c r="E214" i="63"/>
  <c r="F214" i="63"/>
  <c r="E215" i="63"/>
  <c r="F215" i="63"/>
  <c r="E216" i="63"/>
  <c r="F216" i="63"/>
  <c r="E217" i="63"/>
  <c r="F217" i="63"/>
  <c r="E218" i="63"/>
  <c r="F218" i="63"/>
  <c r="E219" i="63"/>
  <c r="F219" i="63"/>
  <c r="E220" i="63"/>
  <c r="F220" i="63"/>
  <c r="E221" i="63"/>
  <c r="F221" i="63"/>
  <c r="E222" i="63"/>
  <c r="F222" i="63"/>
  <c r="E223" i="63"/>
  <c r="F223" i="63"/>
  <c r="E224" i="63"/>
  <c r="F224" i="63"/>
  <c r="E225" i="63"/>
  <c r="F225" i="63"/>
  <c r="E226" i="63"/>
  <c r="F226" i="63"/>
  <c r="E227" i="63"/>
  <c r="F227" i="63"/>
  <c r="E228" i="63"/>
  <c r="F228" i="63"/>
  <c r="E229" i="63"/>
  <c r="F229" i="63"/>
  <c r="E230" i="63"/>
  <c r="F230" i="63"/>
  <c r="E231" i="63"/>
  <c r="F231" i="63"/>
  <c r="E232" i="63"/>
  <c r="F232" i="63"/>
  <c r="E233" i="63"/>
  <c r="F233" i="63"/>
  <c r="E234" i="63"/>
  <c r="F234" i="63"/>
  <c r="E235" i="63"/>
  <c r="F235" i="63"/>
  <c r="E236" i="63"/>
  <c r="F236" i="63"/>
  <c r="E237" i="63"/>
  <c r="F237" i="63"/>
  <c r="E238" i="63"/>
  <c r="F238" i="63"/>
  <c r="E239" i="63"/>
  <c r="F239" i="63"/>
  <c r="E240" i="63"/>
  <c r="F240" i="63"/>
  <c r="E241" i="63"/>
  <c r="F241" i="63"/>
  <c r="E242" i="63"/>
  <c r="F242" i="63"/>
  <c r="E243" i="63"/>
  <c r="F243" i="63"/>
  <c r="E244" i="63"/>
  <c r="F244" i="63"/>
  <c r="E245" i="63"/>
  <c r="F245" i="63"/>
  <c r="E246" i="63"/>
  <c r="F246" i="63"/>
  <c r="E247" i="63"/>
  <c r="F247" i="63"/>
  <c r="E248" i="63"/>
  <c r="F248" i="63"/>
  <c r="E249" i="63"/>
  <c r="F249" i="63"/>
  <c r="E250" i="63"/>
  <c r="F250" i="63"/>
  <c r="E251" i="63"/>
  <c r="F251" i="63"/>
  <c r="E252" i="63"/>
  <c r="F252" i="63"/>
  <c r="E253" i="63"/>
  <c r="F253" i="63"/>
  <c r="E254" i="63"/>
  <c r="F254" i="63"/>
  <c r="E255" i="63"/>
  <c r="F255" i="63"/>
  <c r="E256" i="63"/>
  <c r="F256" i="63"/>
  <c r="E257" i="63"/>
  <c r="F257" i="63"/>
  <c r="E258" i="63"/>
  <c r="F258" i="63"/>
  <c r="E259" i="63"/>
  <c r="F259" i="63"/>
  <c r="E260" i="63"/>
  <c r="F260" i="63"/>
  <c r="E261" i="63"/>
  <c r="F261" i="63"/>
  <c r="E262" i="63"/>
  <c r="F262" i="63"/>
  <c r="E263" i="63"/>
  <c r="F263" i="63"/>
  <c r="E264" i="63"/>
  <c r="F264" i="63"/>
  <c r="E265" i="63"/>
  <c r="F265" i="63"/>
  <c r="E266" i="63"/>
  <c r="F266" i="63"/>
  <c r="E267" i="63"/>
  <c r="F267" i="63"/>
  <c r="E268" i="63"/>
  <c r="F268" i="63"/>
  <c r="E269" i="63"/>
  <c r="F269" i="63"/>
  <c r="E270" i="63"/>
  <c r="F270" i="63"/>
  <c r="E271" i="63"/>
  <c r="F271" i="63"/>
  <c r="E272" i="63"/>
  <c r="F272" i="63"/>
  <c r="E273" i="63"/>
  <c r="F273" i="63"/>
  <c r="E274" i="63"/>
  <c r="F274" i="63"/>
  <c r="E275" i="63"/>
  <c r="F275" i="63"/>
  <c r="E276" i="63"/>
  <c r="F276" i="63"/>
  <c r="E277" i="63"/>
  <c r="F277" i="63"/>
  <c r="E278" i="63"/>
  <c r="F278" i="63"/>
  <c r="E279" i="63"/>
  <c r="F279" i="63"/>
  <c r="E280" i="63"/>
  <c r="F280" i="63"/>
  <c r="E281" i="63"/>
  <c r="F281" i="63"/>
  <c r="E282" i="63"/>
  <c r="F282" i="63"/>
  <c r="E283" i="63"/>
  <c r="F283" i="63"/>
  <c r="E284" i="63"/>
  <c r="F284" i="63"/>
  <c r="E285" i="63"/>
  <c r="F285" i="63"/>
  <c r="E286" i="63"/>
  <c r="F286" i="63"/>
  <c r="E287" i="63"/>
  <c r="F287" i="63"/>
  <c r="E288" i="63"/>
  <c r="F288" i="63"/>
  <c r="E289" i="63"/>
  <c r="F289" i="63"/>
  <c r="E290" i="63"/>
  <c r="F290" i="63"/>
  <c r="E291" i="63"/>
  <c r="F291" i="63"/>
  <c r="E292" i="63"/>
  <c r="F292" i="63"/>
  <c r="E293" i="63"/>
  <c r="F293" i="63"/>
  <c r="E294" i="63"/>
  <c r="F294" i="63"/>
  <c r="E295" i="63"/>
  <c r="F295" i="63"/>
  <c r="E296" i="63"/>
  <c r="F296" i="63"/>
  <c r="E297" i="63"/>
  <c r="F297" i="63"/>
  <c r="E298" i="63"/>
  <c r="F298" i="63"/>
  <c r="E299" i="63"/>
  <c r="F299" i="63"/>
  <c r="E300" i="63"/>
  <c r="F300" i="63"/>
  <c r="E301" i="63"/>
  <c r="F301" i="63"/>
  <c r="E302" i="63"/>
  <c r="F302" i="63"/>
  <c r="E303" i="63"/>
  <c r="F303" i="63"/>
  <c r="E304" i="63"/>
  <c r="F304" i="63"/>
  <c r="E305" i="63"/>
  <c r="F305" i="63"/>
  <c r="E306" i="63"/>
  <c r="F306" i="63"/>
  <c r="E307" i="63"/>
  <c r="F307" i="63"/>
  <c r="E308" i="63"/>
  <c r="F308" i="63"/>
  <c r="E309" i="63"/>
  <c r="F309" i="63"/>
  <c r="E310" i="63"/>
  <c r="F310" i="63"/>
  <c r="E311" i="63"/>
  <c r="F311" i="63"/>
  <c r="E312" i="63"/>
  <c r="F312" i="63"/>
  <c r="E313" i="63"/>
  <c r="F313" i="63"/>
  <c r="E314" i="63"/>
  <c r="F314" i="63"/>
  <c r="E315" i="63"/>
  <c r="F315" i="63"/>
  <c r="E316" i="63"/>
  <c r="F316" i="63"/>
  <c r="E317" i="63"/>
  <c r="F317" i="63"/>
  <c r="E318" i="63"/>
  <c r="F318" i="63"/>
  <c r="E319" i="63"/>
  <c r="F319" i="63"/>
  <c r="E320" i="63"/>
  <c r="F320" i="63"/>
  <c r="E321" i="63"/>
  <c r="F321" i="63"/>
  <c r="E322" i="63"/>
  <c r="F322" i="63"/>
  <c r="E323" i="63"/>
  <c r="F323" i="63"/>
  <c r="E324" i="63"/>
  <c r="F324" i="63"/>
  <c r="E325" i="63"/>
  <c r="F325" i="63"/>
  <c r="E326" i="63"/>
  <c r="F326" i="63"/>
  <c r="E327" i="63"/>
  <c r="F327" i="63"/>
  <c r="E328" i="63"/>
  <c r="F328" i="63"/>
  <c r="E329" i="63"/>
  <c r="F329" i="63"/>
  <c r="E330" i="63"/>
  <c r="F330" i="63"/>
  <c r="E331" i="63"/>
  <c r="F331" i="63"/>
  <c r="E332" i="63"/>
  <c r="F332" i="63"/>
  <c r="E333" i="63"/>
  <c r="F333" i="63"/>
  <c r="E334" i="63"/>
  <c r="F334" i="63"/>
  <c r="E335" i="63"/>
  <c r="F335" i="63"/>
  <c r="E336" i="63"/>
  <c r="F336" i="63"/>
  <c r="E337" i="63"/>
  <c r="F337" i="63"/>
  <c r="E338" i="63"/>
  <c r="F338" i="63"/>
  <c r="E339" i="63"/>
  <c r="AL559" i="60" s="1"/>
  <c r="F339" i="63"/>
  <c r="E340" i="63"/>
  <c r="F340" i="63"/>
  <c r="E341" i="63"/>
  <c r="F341" i="63"/>
  <c r="E342" i="63"/>
  <c r="F342" i="63"/>
  <c r="E343" i="63"/>
  <c r="F343" i="63"/>
  <c r="E344" i="63"/>
  <c r="F344" i="63"/>
  <c r="E345" i="63"/>
  <c r="F345" i="63"/>
  <c r="E346" i="63"/>
  <c r="F346" i="63"/>
  <c r="E347" i="63"/>
  <c r="F347" i="63"/>
  <c r="E348" i="63"/>
  <c r="AL568" i="60" s="1"/>
  <c r="F348" i="63"/>
  <c r="E349" i="63"/>
  <c r="F349" i="63"/>
  <c r="E350" i="63"/>
  <c r="F350" i="63"/>
  <c r="E351" i="63"/>
  <c r="F351" i="63"/>
  <c r="E352" i="63"/>
  <c r="F352" i="63"/>
  <c r="E353" i="63"/>
  <c r="F353" i="63"/>
  <c r="E354" i="63"/>
  <c r="F354" i="63"/>
  <c r="E355" i="63"/>
  <c r="F355" i="63"/>
  <c r="E356" i="63"/>
  <c r="F356" i="63"/>
  <c r="E357" i="63"/>
  <c r="F357" i="63"/>
  <c r="E358" i="63"/>
  <c r="F358" i="63"/>
  <c r="E359" i="63"/>
  <c r="F359" i="63"/>
  <c r="E360" i="63"/>
  <c r="F360" i="63"/>
  <c r="E361" i="63"/>
  <c r="F361" i="63"/>
  <c r="E362" i="63"/>
  <c r="F362" i="63"/>
  <c r="E363" i="63"/>
  <c r="F363" i="63"/>
  <c r="E364" i="63"/>
  <c r="F364" i="63"/>
  <c r="E365" i="63"/>
  <c r="F365" i="63"/>
  <c r="E366" i="63"/>
  <c r="F366" i="63"/>
  <c r="E367" i="63"/>
  <c r="F367" i="63"/>
  <c r="E368" i="63"/>
  <c r="F368" i="63"/>
  <c r="E369" i="63"/>
  <c r="F369" i="63"/>
  <c r="E370" i="63"/>
  <c r="F370" i="63"/>
  <c r="E371" i="63"/>
  <c r="F371" i="63"/>
  <c r="E372" i="63"/>
  <c r="F372" i="63"/>
  <c r="E373" i="63"/>
  <c r="F373" i="63"/>
  <c r="E374" i="63"/>
  <c r="F374" i="63"/>
  <c r="E375" i="63"/>
  <c r="F375" i="63"/>
  <c r="E376" i="63"/>
  <c r="F376" i="63"/>
  <c r="E377" i="63"/>
  <c r="F377" i="63"/>
  <c r="E378" i="63"/>
  <c r="AL577" i="60" s="1"/>
  <c r="F378" i="63"/>
  <c r="E379" i="63"/>
  <c r="F379" i="63"/>
  <c r="E380" i="63"/>
  <c r="F380" i="63"/>
  <c r="E381" i="63"/>
  <c r="F381" i="63"/>
  <c r="E382" i="63"/>
  <c r="F382" i="63"/>
  <c r="E383" i="63"/>
  <c r="F383" i="63"/>
  <c r="E384" i="63"/>
  <c r="F384" i="63"/>
  <c r="E385" i="63"/>
  <c r="F385" i="63"/>
  <c r="E386" i="63"/>
  <c r="F386" i="63"/>
  <c r="E387" i="63"/>
  <c r="F387" i="63"/>
  <c r="E388" i="63"/>
  <c r="F388" i="63"/>
  <c r="E389" i="63"/>
  <c r="F389" i="63"/>
  <c r="E390" i="63"/>
  <c r="F390" i="63"/>
  <c r="AK606" i="60"/>
  <c r="AM606" i="60" s="1"/>
  <c r="AM608" i="60"/>
  <c r="AM32" i="60"/>
  <c r="AK30" i="60"/>
  <c r="AM30" i="60" s="1"/>
  <c r="H890" i="56"/>
  <c r="I890" i="56"/>
  <c r="H891" i="56"/>
  <c r="I891" i="56"/>
  <c r="H892" i="56"/>
  <c r="I892" i="56"/>
  <c r="H893" i="56"/>
  <c r="I893" i="56"/>
  <c r="H894" i="56"/>
  <c r="I894" i="56"/>
  <c r="H895" i="56"/>
  <c r="I895" i="56"/>
  <c r="H896" i="56"/>
  <c r="I896" i="56"/>
  <c r="H897" i="56"/>
  <c r="I897" i="56"/>
  <c r="H898" i="56"/>
  <c r="I898" i="56"/>
  <c r="H899" i="56"/>
  <c r="I899" i="56"/>
  <c r="H900" i="56"/>
  <c r="I900" i="56"/>
  <c r="H901" i="56"/>
  <c r="I901" i="56"/>
  <c r="H902" i="56"/>
  <c r="I902" i="56"/>
  <c r="H903" i="56"/>
  <c r="I903" i="56"/>
  <c r="H904" i="56"/>
  <c r="I904" i="56"/>
  <c r="H905" i="56"/>
  <c r="I905" i="56"/>
  <c r="H906" i="56"/>
  <c r="I906" i="56"/>
  <c r="H907" i="56"/>
  <c r="I907" i="56"/>
  <c r="H908" i="56"/>
  <c r="I908" i="56"/>
  <c r="H909" i="56"/>
  <c r="I909" i="56"/>
  <c r="H910" i="56"/>
  <c r="I910" i="56"/>
  <c r="H911" i="56"/>
  <c r="I911" i="56"/>
  <c r="H912" i="56"/>
  <c r="I912" i="56"/>
  <c r="H913" i="56"/>
  <c r="I913" i="56"/>
  <c r="H914" i="56"/>
  <c r="I914" i="56"/>
  <c r="H915" i="56"/>
  <c r="I915" i="56"/>
  <c r="H916" i="56"/>
  <c r="I916" i="56"/>
  <c r="H917" i="56"/>
  <c r="I917" i="56"/>
  <c r="H918" i="56"/>
  <c r="I918" i="56"/>
  <c r="H919" i="56"/>
  <c r="I919" i="56"/>
  <c r="H920" i="56"/>
  <c r="I920" i="56"/>
  <c r="H921" i="56"/>
  <c r="I921" i="56"/>
  <c r="H922" i="56"/>
  <c r="I922" i="56"/>
  <c r="H923" i="56"/>
  <c r="I923" i="56"/>
  <c r="H924" i="56"/>
  <c r="I924" i="56"/>
  <c r="H925" i="56"/>
  <c r="I925" i="56"/>
  <c r="H926" i="56"/>
  <c r="I926" i="56"/>
  <c r="H927" i="56"/>
  <c r="I927" i="56"/>
  <c r="H928" i="56"/>
  <c r="I928" i="56"/>
  <c r="H929" i="56"/>
  <c r="I929" i="56"/>
  <c r="H930" i="56"/>
  <c r="I930" i="56"/>
  <c r="H931" i="56"/>
  <c r="I931" i="56"/>
  <c r="H932" i="56"/>
  <c r="I932" i="56"/>
  <c r="H933" i="56"/>
  <c r="I933" i="56"/>
  <c r="H934" i="56"/>
  <c r="I934" i="56"/>
  <c r="H935" i="56"/>
  <c r="I935" i="56"/>
  <c r="H936" i="56"/>
  <c r="I936" i="56"/>
  <c r="H937" i="56"/>
  <c r="I937" i="56"/>
  <c r="H938" i="56"/>
  <c r="I938" i="56"/>
  <c r="H939" i="56"/>
  <c r="I939" i="56"/>
  <c r="H940" i="56"/>
  <c r="I940" i="56"/>
  <c r="H941" i="56"/>
  <c r="I941" i="56"/>
  <c r="H942" i="56"/>
  <c r="I942" i="56"/>
  <c r="H943" i="56"/>
  <c r="I943" i="56"/>
  <c r="H944" i="56"/>
  <c r="I944" i="56"/>
  <c r="H945" i="56"/>
  <c r="I945" i="56"/>
  <c r="H946" i="56"/>
  <c r="I946" i="56"/>
  <c r="H947" i="56"/>
  <c r="I947" i="56"/>
  <c r="H948" i="56"/>
  <c r="I948" i="56"/>
  <c r="H949" i="56"/>
  <c r="I949" i="56"/>
  <c r="H950" i="56"/>
  <c r="I950" i="56"/>
  <c r="H951" i="56"/>
  <c r="I951" i="56"/>
  <c r="H952" i="56"/>
  <c r="I952" i="56"/>
  <c r="H953" i="56"/>
  <c r="I953" i="56"/>
  <c r="H954" i="56"/>
  <c r="I954" i="56"/>
  <c r="H955" i="56"/>
  <c r="I955" i="56"/>
  <c r="H956" i="56"/>
  <c r="I956" i="56"/>
  <c r="H957" i="56"/>
  <c r="I957" i="56"/>
  <c r="H958" i="56"/>
  <c r="I958" i="56"/>
  <c r="H959" i="56"/>
  <c r="I959" i="56"/>
  <c r="H960" i="56"/>
  <c r="I960" i="56"/>
  <c r="H961" i="56"/>
  <c r="I961" i="56"/>
  <c r="H962" i="56"/>
  <c r="I962" i="56"/>
  <c r="H963" i="56"/>
  <c r="I963" i="56"/>
  <c r="H964" i="56"/>
  <c r="I964" i="56"/>
  <c r="H965" i="56"/>
  <c r="I965" i="56"/>
  <c r="H966" i="56"/>
  <c r="I966" i="56"/>
  <c r="H967" i="56"/>
  <c r="I967" i="56"/>
  <c r="H968" i="56"/>
  <c r="I968" i="56"/>
  <c r="H969" i="56"/>
  <c r="I969" i="56"/>
  <c r="H970" i="56"/>
  <c r="I970" i="56"/>
  <c r="H971" i="56"/>
  <c r="I971" i="56"/>
  <c r="H972" i="56"/>
  <c r="I972" i="56"/>
  <c r="H973" i="56"/>
  <c r="I973" i="56"/>
  <c r="H974" i="56"/>
  <c r="I974" i="56"/>
  <c r="H975" i="56"/>
  <c r="I975" i="56"/>
  <c r="H976" i="56"/>
  <c r="I976" i="56"/>
  <c r="H977" i="56"/>
  <c r="I977" i="56"/>
  <c r="H978" i="56"/>
  <c r="I978" i="56"/>
  <c r="H979" i="56"/>
  <c r="I979" i="56"/>
  <c r="H980" i="56"/>
  <c r="I980" i="56"/>
  <c r="H981" i="56"/>
  <c r="I981" i="56"/>
  <c r="H982" i="56"/>
  <c r="I982" i="56"/>
  <c r="H983" i="56"/>
  <c r="I983" i="56"/>
  <c r="H984" i="56"/>
  <c r="I984" i="56"/>
  <c r="H985" i="56"/>
  <c r="I985" i="56"/>
  <c r="H986" i="56"/>
  <c r="I986" i="56"/>
  <c r="H987" i="56"/>
  <c r="I987" i="56"/>
  <c r="AP9" i="62"/>
  <c r="H430" i="56"/>
  <c r="I430" i="56"/>
  <c r="H431" i="56"/>
  <c r="I431" i="56"/>
  <c r="H432" i="56"/>
  <c r="I432" i="56"/>
  <c r="H433" i="56"/>
  <c r="I433" i="56"/>
  <c r="H434" i="56"/>
  <c r="I434" i="56"/>
  <c r="H435" i="56"/>
  <c r="I435" i="56"/>
  <c r="H436" i="56"/>
  <c r="I436" i="56"/>
  <c r="H437" i="56"/>
  <c r="I437" i="56"/>
  <c r="H438" i="56"/>
  <c r="I438" i="56"/>
  <c r="H439" i="56"/>
  <c r="I439" i="56"/>
  <c r="H440" i="56"/>
  <c r="I440" i="56"/>
  <c r="H441" i="56"/>
  <c r="I441" i="56"/>
  <c r="H442" i="56"/>
  <c r="I442" i="56"/>
  <c r="H443" i="56"/>
  <c r="I443" i="56"/>
  <c r="H444" i="56"/>
  <c r="I444" i="56"/>
  <c r="H445" i="56"/>
  <c r="I445" i="56"/>
  <c r="H446" i="56"/>
  <c r="I446" i="56"/>
  <c r="H447" i="56"/>
  <c r="I447" i="56"/>
  <c r="H448" i="56"/>
  <c r="I448" i="56"/>
  <c r="H449" i="56"/>
  <c r="I449" i="56"/>
  <c r="H450" i="56"/>
  <c r="I450" i="56"/>
  <c r="H451" i="56"/>
  <c r="I451" i="56"/>
  <c r="H452" i="56"/>
  <c r="I452" i="56"/>
  <c r="H453" i="56"/>
  <c r="I453" i="56"/>
  <c r="H454" i="56"/>
  <c r="I454" i="56"/>
  <c r="H455" i="56"/>
  <c r="I455" i="56"/>
  <c r="H456" i="56"/>
  <c r="I456" i="56"/>
  <c r="H457" i="56"/>
  <c r="I457" i="56"/>
  <c r="H458" i="56"/>
  <c r="I458" i="56"/>
  <c r="H459" i="56"/>
  <c r="I459" i="56"/>
  <c r="H460" i="56"/>
  <c r="I460" i="56"/>
  <c r="H461" i="56"/>
  <c r="I461" i="56"/>
  <c r="H462" i="56"/>
  <c r="I462" i="56"/>
  <c r="H463" i="56"/>
  <c r="I463" i="56"/>
  <c r="H464" i="56"/>
  <c r="I464" i="56"/>
  <c r="H540" i="56"/>
  <c r="I540" i="56"/>
  <c r="H541" i="56"/>
  <c r="I541" i="56"/>
  <c r="H542" i="56"/>
  <c r="I542" i="56"/>
  <c r="H543" i="56"/>
  <c r="I543" i="56"/>
  <c r="H544" i="56"/>
  <c r="I544" i="56"/>
  <c r="H545" i="56"/>
  <c r="I545" i="56"/>
  <c r="H546" i="56"/>
  <c r="I546" i="56"/>
  <c r="H547" i="56"/>
  <c r="I547" i="56"/>
  <c r="H548" i="56"/>
  <c r="I548" i="56"/>
  <c r="H549" i="56"/>
  <c r="I549" i="56"/>
  <c r="H550" i="56"/>
  <c r="I550" i="56"/>
  <c r="H551" i="56"/>
  <c r="I551" i="56"/>
  <c r="H552" i="56"/>
  <c r="I552" i="56"/>
  <c r="H553" i="56"/>
  <c r="I553" i="56"/>
  <c r="H554" i="56"/>
  <c r="I554" i="56"/>
  <c r="H555" i="56"/>
  <c r="I555" i="56"/>
  <c r="H556" i="56"/>
  <c r="I556" i="56"/>
  <c r="H557" i="56"/>
  <c r="I557" i="56"/>
  <c r="H558" i="56"/>
  <c r="I558" i="56"/>
  <c r="H559" i="56"/>
  <c r="I559" i="56"/>
  <c r="H560" i="56"/>
  <c r="I560" i="56"/>
  <c r="H561" i="56"/>
  <c r="I561" i="56"/>
  <c r="H562" i="56"/>
  <c r="I562" i="56"/>
  <c r="H563" i="56"/>
  <c r="I563" i="56"/>
  <c r="H564" i="56"/>
  <c r="I564" i="56"/>
  <c r="H565" i="56"/>
  <c r="I565" i="56"/>
  <c r="H566" i="56"/>
  <c r="I566" i="56"/>
  <c r="H567" i="56"/>
  <c r="I567" i="56"/>
  <c r="H568" i="56"/>
  <c r="I568" i="56"/>
  <c r="H569" i="56"/>
  <c r="I569" i="56"/>
  <c r="H570" i="56"/>
  <c r="I570" i="56"/>
  <c r="H571" i="56"/>
  <c r="I571" i="56"/>
  <c r="H572" i="56"/>
  <c r="I572" i="56"/>
  <c r="H573" i="56"/>
  <c r="I573" i="56"/>
  <c r="H574" i="56"/>
  <c r="I574" i="56"/>
  <c r="H575" i="56"/>
  <c r="I575" i="56"/>
  <c r="H576" i="56"/>
  <c r="I576" i="56"/>
  <c r="H577" i="56"/>
  <c r="I577" i="56"/>
  <c r="H578" i="56"/>
  <c r="I578" i="56"/>
  <c r="H579" i="56"/>
  <c r="I579" i="56"/>
  <c r="H580" i="56"/>
  <c r="I580" i="56"/>
  <c r="H581" i="56"/>
  <c r="I581" i="56"/>
  <c r="H582" i="56"/>
  <c r="I582" i="56"/>
  <c r="H583" i="56"/>
  <c r="I583" i="56"/>
  <c r="H584" i="56"/>
  <c r="I584" i="56"/>
  <c r="H585" i="56"/>
  <c r="I585" i="56"/>
  <c r="H586" i="56"/>
  <c r="I586" i="56"/>
  <c r="H587" i="56"/>
  <c r="I587" i="56"/>
  <c r="H588" i="56"/>
  <c r="I588" i="56"/>
  <c r="H589" i="56"/>
  <c r="I589" i="56"/>
  <c r="H590" i="56"/>
  <c r="I590" i="56"/>
  <c r="H591" i="56"/>
  <c r="I591" i="56"/>
  <c r="H592" i="56"/>
  <c r="I592" i="56"/>
  <c r="H593" i="56"/>
  <c r="I593" i="56"/>
  <c r="H594" i="56"/>
  <c r="I594" i="56"/>
  <c r="H595" i="56"/>
  <c r="I595" i="56"/>
  <c r="H596" i="56"/>
  <c r="I596" i="56"/>
  <c r="H597" i="56"/>
  <c r="I597" i="56"/>
  <c r="H598" i="56"/>
  <c r="I598" i="56"/>
  <c r="H599" i="56"/>
  <c r="I599" i="56"/>
  <c r="H600" i="56"/>
  <c r="I600" i="56"/>
  <c r="H601" i="56"/>
  <c r="I601" i="56"/>
  <c r="H602" i="56"/>
  <c r="I602" i="56"/>
  <c r="H603" i="56"/>
  <c r="I603" i="56"/>
  <c r="H604" i="56"/>
  <c r="I604" i="56"/>
  <c r="H605" i="56"/>
  <c r="I605" i="56"/>
  <c r="H606" i="56"/>
  <c r="I606" i="56"/>
  <c r="H607" i="56"/>
  <c r="I607" i="56"/>
  <c r="H608" i="56"/>
  <c r="I608" i="56"/>
  <c r="H609" i="56"/>
  <c r="I609" i="56"/>
  <c r="H610" i="56"/>
  <c r="I610" i="56"/>
  <c r="H611" i="56"/>
  <c r="I611" i="56"/>
  <c r="H612" i="56"/>
  <c r="I612" i="56"/>
  <c r="H613" i="56"/>
  <c r="I613" i="56"/>
  <c r="H614" i="56"/>
  <c r="I614" i="56"/>
  <c r="H615" i="56"/>
  <c r="I615" i="56"/>
  <c r="H616" i="56"/>
  <c r="I616" i="56"/>
  <c r="H617" i="56"/>
  <c r="I617" i="56"/>
  <c r="H618" i="56"/>
  <c r="I618" i="56"/>
  <c r="H619" i="56"/>
  <c r="I619" i="56"/>
  <c r="H620" i="56"/>
  <c r="I620" i="56"/>
  <c r="H621" i="56"/>
  <c r="I621" i="56"/>
  <c r="H622" i="56"/>
  <c r="I622" i="56"/>
  <c r="H623" i="56"/>
  <c r="I623" i="56"/>
  <c r="H624" i="56"/>
  <c r="I624" i="56"/>
  <c r="H625" i="56"/>
  <c r="I625" i="56"/>
  <c r="H626" i="56"/>
  <c r="I626" i="56"/>
  <c r="H627" i="56"/>
  <c r="I627" i="56"/>
  <c r="H628" i="56"/>
  <c r="I628" i="56"/>
  <c r="H629" i="56"/>
  <c r="I629" i="56"/>
  <c r="H630" i="56"/>
  <c r="I630" i="56"/>
  <c r="H631" i="56"/>
  <c r="I631" i="56"/>
  <c r="H632" i="56"/>
  <c r="I632" i="56"/>
  <c r="H633" i="56"/>
  <c r="I633" i="56"/>
  <c r="H634" i="56"/>
  <c r="I634" i="56"/>
  <c r="H635" i="56"/>
  <c r="I635" i="56"/>
  <c r="H636" i="56"/>
  <c r="I636" i="56"/>
  <c r="H637" i="56"/>
  <c r="I637" i="56"/>
  <c r="H638" i="56"/>
  <c r="I638" i="56"/>
  <c r="H639" i="56"/>
  <c r="I639" i="56"/>
  <c r="H640" i="56"/>
  <c r="I640" i="56"/>
  <c r="H641" i="56"/>
  <c r="I641" i="56"/>
  <c r="H642" i="56"/>
  <c r="I642" i="56"/>
  <c r="H643" i="56"/>
  <c r="I643" i="56"/>
  <c r="H644" i="56"/>
  <c r="I644" i="56"/>
  <c r="H645" i="56"/>
  <c r="I645" i="56"/>
  <c r="H646" i="56"/>
  <c r="I646" i="56"/>
  <c r="H647" i="56"/>
  <c r="I647" i="56"/>
  <c r="H648" i="56"/>
  <c r="I648" i="56"/>
  <c r="H649" i="56"/>
  <c r="I649" i="56"/>
  <c r="H650" i="56"/>
  <c r="I650" i="56"/>
  <c r="H651" i="56"/>
  <c r="I651" i="56"/>
  <c r="H652" i="56"/>
  <c r="I652" i="56"/>
  <c r="H653" i="56"/>
  <c r="I653" i="56"/>
  <c r="H654" i="56"/>
  <c r="I654" i="56"/>
  <c r="H655" i="56"/>
  <c r="I655" i="56"/>
  <c r="H656" i="56"/>
  <c r="I656" i="56"/>
  <c r="H657" i="56"/>
  <c r="I657" i="56"/>
  <c r="H658" i="56"/>
  <c r="I658" i="56"/>
  <c r="H659" i="56"/>
  <c r="I659" i="56"/>
  <c r="H660" i="56"/>
  <c r="I660" i="56"/>
  <c r="H661" i="56"/>
  <c r="I661" i="56"/>
  <c r="H662" i="56"/>
  <c r="I662" i="56"/>
  <c r="H663" i="56"/>
  <c r="I663" i="56"/>
  <c r="H664" i="56"/>
  <c r="I664" i="56"/>
  <c r="H665" i="56"/>
  <c r="I665" i="56"/>
  <c r="H666" i="56"/>
  <c r="I666" i="56"/>
  <c r="H667" i="56"/>
  <c r="I667" i="56"/>
  <c r="H668" i="56"/>
  <c r="I668" i="56"/>
  <c r="H669" i="56"/>
  <c r="I669" i="56"/>
  <c r="H670" i="56"/>
  <c r="I670" i="56"/>
  <c r="H671" i="56"/>
  <c r="I671" i="56"/>
  <c r="H672" i="56"/>
  <c r="I672" i="56"/>
  <c r="H673" i="56"/>
  <c r="I673" i="56"/>
  <c r="H674" i="56"/>
  <c r="I674" i="56"/>
  <c r="H675" i="56"/>
  <c r="I675" i="56"/>
  <c r="H676" i="56"/>
  <c r="I676" i="56"/>
  <c r="H677" i="56"/>
  <c r="I677" i="56"/>
  <c r="H678" i="56"/>
  <c r="I678" i="56"/>
  <c r="H679" i="56"/>
  <c r="I679" i="56"/>
  <c r="H680" i="56"/>
  <c r="I680" i="56"/>
  <c r="H681" i="56"/>
  <c r="I681" i="56"/>
  <c r="H682" i="56"/>
  <c r="I682" i="56"/>
  <c r="H683" i="56"/>
  <c r="I683" i="56"/>
  <c r="H684" i="56"/>
  <c r="I684" i="56"/>
  <c r="H685" i="56"/>
  <c r="I685" i="56"/>
  <c r="H686" i="56"/>
  <c r="I686" i="56"/>
  <c r="H687" i="56"/>
  <c r="I687" i="56"/>
  <c r="H688" i="56"/>
  <c r="I688" i="56"/>
  <c r="H689" i="56"/>
  <c r="I689" i="56"/>
  <c r="H690" i="56"/>
  <c r="I690" i="56"/>
  <c r="H691" i="56"/>
  <c r="I691" i="56"/>
  <c r="H692" i="56"/>
  <c r="I692" i="56"/>
  <c r="H693" i="56"/>
  <c r="I693" i="56"/>
  <c r="H694" i="56"/>
  <c r="I694" i="56"/>
  <c r="H695" i="56"/>
  <c r="I695" i="56"/>
  <c r="H696" i="56"/>
  <c r="I696" i="56"/>
  <c r="H697" i="56"/>
  <c r="I697" i="56"/>
  <c r="H698" i="56"/>
  <c r="I698" i="56"/>
  <c r="H699" i="56"/>
  <c r="I699" i="56"/>
  <c r="H700" i="56"/>
  <c r="I700" i="56"/>
  <c r="H701" i="56"/>
  <c r="I701" i="56"/>
  <c r="H702" i="56"/>
  <c r="I702" i="56"/>
  <c r="H703" i="56"/>
  <c r="I703" i="56"/>
  <c r="H704" i="56"/>
  <c r="I704" i="56"/>
  <c r="H705" i="56"/>
  <c r="I705" i="56"/>
  <c r="H706" i="56"/>
  <c r="I706" i="56"/>
  <c r="H707" i="56"/>
  <c r="I707" i="56"/>
  <c r="H708" i="56"/>
  <c r="I708" i="56"/>
  <c r="H709" i="56"/>
  <c r="I709" i="56"/>
  <c r="H710" i="56"/>
  <c r="I710" i="56"/>
  <c r="H711" i="56"/>
  <c r="I711" i="56"/>
  <c r="H712" i="56"/>
  <c r="I712" i="56"/>
  <c r="H713" i="56"/>
  <c r="I713" i="56"/>
  <c r="H714" i="56"/>
  <c r="I714" i="56"/>
  <c r="H715" i="56"/>
  <c r="I715" i="56"/>
  <c r="H716" i="56"/>
  <c r="I716" i="56"/>
  <c r="H717" i="56"/>
  <c r="I717" i="56"/>
  <c r="H718" i="56"/>
  <c r="I718" i="56"/>
  <c r="H719" i="56"/>
  <c r="I719" i="56"/>
  <c r="H720" i="56"/>
  <c r="I720" i="56"/>
  <c r="H721" i="56"/>
  <c r="I721" i="56"/>
  <c r="H722" i="56"/>
  <c r="I722" i="56"/>
  <c r="H723" i="56"/>
  <c r="I723" i="56"/>
  <c r="H724" i="56"/>
  <c r="I724" i="56"/>
  <c r="H725" i="56"/>
  <c r="I725" i="56"/>
  <c r="H726" i="56"/>
  <c r="I726" i="56"/>
  <c r="H727" i="56"/>
  <c r="I727" i="56"/>
  <c r="H728" i="56"/>
  <c r="I728" i="56"/>
  <c r="H729" i="56"/>
  <c r="I729" i="56"/>
  <c r="H730" i="56"/>
  <c r="I730" i="56"/>
  <c r="H731" i="56"/>
  <c r="I731" i="56"/>
  <c r="H732" i="56"/>
  <c r="I732" i="56"/>
  <c r="H733" i="56"/>
  <c r="I733" i="56"/>
  <c r="H734" i="56"/>
  <c r="I734" i="56"/>
  <c r="H735" i="56"/>
  <c r="I735" i="56"/>
  <c r="H736" i="56"/>
  <c r="I736" i="56"/>
  <c r="H737" i="56"/>
  <c r="I737" i="56"/>
  <c r="H738" i="56"/>
  <c r="I738" i="56"/>
  <c r="H739" i="56"/>
  <c r="I739" i="56"/>
  <c r="H740" i="56"/>
  <c r="I740" i="56"/>
  <c r="H741" i="56"/>
  <c r="I741" i="56"/>
  <c r="H742" i="56"/>
  <c r="I742" i="56"/>
  <c r="H743" i="56"/>
  <c r="I743" i="56"/>
  <c r="H744" i="56"/>
  <c r="I744" i="56"/>
  <c r="H745" i="56"/>
  <c r="I745" i="56"/>
  <c r="H746" i="56"/>
  <c r="I746" i="56"/>
  <c r="H747" i="56"/>
  <c r="I747" i="56"/>
  <c r="H748" i="56"/>
  <c r="I748" i="56"/>
  <c r="H749" i="56"/>
  <c r="I749" i="56"/>
  <c r="H750" i="56"/>
  <c r="I750" i="56"/>
  <c r="H751" i="56"/>
  <c r="I751" i="56"/>
  <c r="H752" i="56"/>
  <c r="I752" i="56"/>
  <c r="H753" i="56"/>
  <c r="I753" i="56"/>
  <c r="H754" i="56"/>
  <c r="I754" i="56"/>
  <c r="H755" i="56"/>
  <c r="I755" i="56"/>
  <c r="H756" i="56"/>
  <c r="I756" i="56"/>
  <c r="H757" i="56"/>
  <c r="I757" i="56"/>
  <c r="H758" i="56"/>
  <c r="I758" i="56"/>
  <c r="H759" i="56"/>
  <c r="I759" i="56"/>
  <c r="H760" i="56"/>
  <c r="I760" i="56"/>
  <c r="H761" i="56"/>
  <c r="I761" i="56"/>
  <c r="H762" i="56"/>
  <c r="I762" i="56"/>
  <c r="H763" i="56"/>
  <c r="I763" i="56"/>
  <c r="H764" i="56"/>
  <c r="I764" i="56"/>
  <c r="H765" i="56"/>
  <c r="I765" i="56"/>
  <c r="H766" i="56"/>
  <c r="I766" i="56"/>
  <c r="H767" i="56"/>
  <c r="I767" i="56"/>
  <c r="H768" i="56"/>
  <c r="I768" i="56"/>
  <c r="H769" i="56"/>
  <c r="I769" i="56"/>
  <c r="H770" i="56"/>
  <c r="I770" i="56"/>
  <c r="H771" i="56"/>
  <c r="I771" i="56"/>
  <c r="H772" i="56"/>
  <c r="I772" i="56"/>
  <c r="H773" i="56"/>
  <c r="I773" i="56"/>
  <c r="H774" i="56"/>
  <c r="I774" i="56"/>
  <c r="H775" i="56"/>
  <c r="I775" i="56"/>
  <c r="H776" i="56"/>
  <c r="I776" i="56"/>
  <c r="H777" i="56"/>
  <c r="I777" i="56"/>
  <c r="H778" i="56"/>
  <c r="I778" i="56"/>
  <c r="H779" i="56"/>
  <c r="I779" i="56"/>
  <c r="H780" i="56"/>
  <c r="I780" i="56"/>
  <c r="H781" i="56"/>
  <c r="I781" i="56"/>
  <c r="H782" i="56"/>
  <c r="I782" i="56"/>
  <c r="H783" i="56"/>
  <c r="I783" i="56"/>
  <c r="H784" i="56"/>
  <c r="I784" i="56"/>
  <c r="H785" i="56"/>
  <c r="I785" i="56"/>
  <c r="H786" i="56"/>
  <c r="I786" i="56"/>
  <c r="H787" i="56"/>
  <c r="I787" i="56"/>
  <c r="H788" i="56"/>
  <c r="I788" i="56"/>
  <c r="H789" i="56"/>
  <c r="I789" i="56"/>
  <c r="H790" i="56"/>
  <c r="I790" i="56"/>
  <c r="H791" i="56"/>
  <c r="I791" i="56"/>
  <c r="H792" i="56"/>
  <c r="I792" i="56"/>
  <c r="H793" i="56"/>
  <c r="I793" i="56"/>
  <c r="H794" i="56"/>
  <c r="I794" i="56"/>
  <c r="H795" i="56"/>
  <c r="I795" i="56"/>
  <c r="H796" i="56"/>
  <c r="I796" i="56"/>
  <c r="H797" i="56"/>
  <c r="I797" i="56"/>
  <c r="H798" i="56"/>
  <c r="I798" i="56"/>
  <c r="H799" i="56"/>
  <c r="I799" i="56"/>
  <c r="H800" i="56"/>
  <c r="I800" i="56"/>
  <c r="H801" i="56"/>
  <c r="I801" i="56"/>
  <c r="H802" i="56"/>
  <c r="I802" i="56"/>
  <c r="H803" i="56"/>
  <c r="I803" i="56"/>
  <c r="H804" i="56"/>
  <c r="I804" i="56"/>
  <c r="H805" i="56"/>
  <c r="I805" i="56"/>
  <c r="H806" i="56"/>
  <c r="I806" i="56"/>
  <c r="H807" i="56"/>
  <c r="I807" i="56"/>
  <c r="H808" i="56"/>
  <c r="I808" i="56"/>
  <c r="H809" i="56"/>
  <c r="I809" i="56"/>
  <c r="H810" i="56"/>
  <c r="I810" i="56"/>
  <c r="H811" i="56"/>
  <c r="I811" i="56"/>
  <c r="H812" i="56"/>
  <c r="I812" i="56"/>
  <c r="H813" i="56"/>
  <c r="I813" i="56"/>
  <c r="H814" i="56"/>
  <c r="I814" i="56"/>
  <c r="H815" i="56"/>
  <c r="I815" i="56"/>
  <c r="H816" i="56"/>
  <c r="I816" i="56"/>
  <c r="H817" i="56"/>
  <c r="I817" i="56"/>
  <c r="H818" i="56"/>
  <c r="I818" i="56"/>
  <c r="H819" i="56"/>
  <c r="I819" i="56"/>
  <c r="H820" i="56"/>
  <c r="I820" i="56"/>
  <c r="H821" i="56"/>
  <c r="I821" i="56"/>
  <c r="H822" i="56"/>
  <c r="I822" i="56"/>
  <c r="H823" i="56"/>
  <c r="I823" i="56"/>
  <c r="H824" i="56"/>
  <c r="I824" i="56"/>
  <c r="H825" i="56"/>
  <c r="I825" i="56"/>
  <c r="H826" i="56"/>
  <c r="I826" i="56"/>
  <c r="H827" i="56"/>
  <c r="I827" i="56"/>
  <c r="H828" i="56"/>
  <c r="I828" i="56"/>
  <c r="H829" i="56"/>
  <c r="I829" i="56"/>
  <c r="H830" i="56"/>
  <c r="I830" i="56"/>
  <c r="H831" i="56"/>
  <c r="I831" i="56"/>
  <c r="H832" i="56"/>
  <c r="I832" i="56"/>
  <c r="H833" i="56"/>
  <c r="I833" i="56"/>
  <c r="H834" i="56"/>
  <c r="I834" i="56"/>
  <c r="H835" i="56"/>
  <c r="I835" i="56"/>
  <c r="H836" i="56"/>
  <c r="I836" i="56"/>
  <c r="H837" i="56"/>
  <c r="I837" i="56"/>
  <c r="H838" i="56"/>
  <c r="I838" i="56"/>
  <c r="H839" i="56"/>
  <c r="I839" i="56"/>
  <c r="H840" i="56"/>
  <c r="I840" i="56"/>
  <c r="H841" i="56"/>
  <c r="I841" i="56"/>
  <c r="H842" i="56"/>
  <c r="I842" i="56"/>
  <c r="H843" i="56"/>
  <c r="I843" i="56"/>
  <c r="H844" i="56"/>
  <c r="I844" i="56"/>
  <c r="H845" i="56"/>
  <c r="I845" i="56"/>
  <c r="H846" i="56"/>
  <c r="I846" i="56"/>
  <c r="H847" i="56"/>
  <c r="I847" i="56"/>
  <c r="H848" i="56"/>
  <c r="I848" i="56"/>
  <c r="H849" i="56"/>
  <c r="I849" i="56"/>
  <c r="H850" i="56"/>
  <c r="I850" i="56"/>
  <c r="H851" i="56"/>
  <c r="I851" i="56"/>
  <c r="H852" i="56"/>
  <c r="I852" i="56"/>
  <c r="H853" i="56"/>
  <c r="I853" i="56"/>
  <c r="H854" i="56"/>
  <c r="I854" i="56"/>
  <c r="H855" i="56"/>
  <c r="I855" i="56"/>
  <c r="H856" i="56"/>
  <c r="I856" i="56"/>
  <c r="H857" i="56"/>
  <c r="I857" i="56"/>
  <c r="H858" i="56"/>
  <c r="I858" i="56"/>
  <c r="H859" i="56"/>
  <c r="I859" i="56"/>
  <c r="H860" i="56"/>
  <c r="I860" i="56"/>
  <c r="H861" i="56"/>
  <c r="I861" i="56"/>
  <c r="H862" i="56"/>
  <c r="I862" i="56"/>
  <c r="H863" i="56"/>
  <c r="I863" i="56"/>
  <c r="H864" i="56"/>
  <c r="I864" i="56"/>
  <c r="H865" i="56"/>
  <c r="I865" i="56"/>
  <c r="H866" i="56"/>
  <c r="I866" i="56"/>
  <c r="H867" i="56"/>
  <c r="I867" i="56"/>
  <c r="H868" i="56"/>
  <c r="I868" i="56"/>
  <c r="H869" i="56"/>
  <c r="I869" i="56"/>
  <c r="H870" i="56"/>
  <c r="I870" i="56"/>
  <c r="H871" i="56"/>
  <c r="I871" i="56"/>
  <c r="H872" i="56"/>
  <c r="I872" i="56"/>
  <c r="H873" i="56"/>
  <c r="I873" i="56"/>
  <c r="H874" i="56"/>
  <c r="I874" i="56"/>
  <c r="H875" i="56"/>
  <c r="I875" i="56"/>
  <c r="H876" i="56"/>
  <c r="I876" i="56"/>
  <c r="H877" i="56"/>
  <c r="I877" i="56"/>
  <c r="H878" i="56"/>
  <c r="I878" i="56"/>
  <c r="H879" i="56"/>
  <c r="I879" i="56"/>
  <c r="H880" i="56"/>
  <c r="I880" i="56"/>
  <c r="H881" i="56"/>
  <c r="I881" i="56"/>
  <c r="H882" i="56"/>
  <c r="I882" i="56"/>
  <c r="H883" i="56"/>
  <c r="I883" i="56"/>
  <c r="H884" i="56"/>
  <c r="I884" i="56"/>
  <c r="H885" i="56"/>
  <c r="I885" i="56"/>
  <c r="H886" i="56"/>
  <c r="I886" i="56"/>
  <c r="H887" i="56"/>
  <c r="I887" i="56"/>
  <c r="H888" i="56"/>
  <c r="I888" i="56"/>
  <c r="H889" i="56"/>
  <c r="I889" i="56"/>
  <c r="F11" i="60"/>
  <c r="F20" i="60" s="1"/>
  <c r="F10" i="60"/>
  <c r="F19" i="60" s="1"/>
  <c r="F37" i="60" s="1"/>
  <c r="F46" i="60" s="1"/>
  <c r="F55" i="60" s="1"/>
  <c r="F64" i="60" s="1"/>
  <c r="F73" i="60" s="1"/>
  <c r="F82" i="60" s="1"/>
  <c r="F91" i="60" s="1"/>
  <c r="F100" i="60" s="1"/>
  <c r="F109" i="60" s="1"/>
  <c r="F118" i="60" s="1"/>
  <c r="F127" i="60" s="1"/>
  <c r="F136" i="60" s="1"/>
  <c r="F145" i="60" s="1"/>
  <c r="F154" i="60" s="1"/>
  <c r="F163" i="60" s="1"/>
  <c r="F172" i="60" s="1"/>
  <c r="F181" i="60" s="1"/>
  <c r="F190" i="60" s="1"/>
  <c r="F199" i="60" s="1"/>
  <c r="F208" i="60" s="1"/>
  <c r="F7" i="60"/>
  <c r="F16" i="60" s="1"/>
  <c r="F25" i="60" s="1"/>
  <c r="F6" i="60"/>
  <c r="F15" i="60" s="1"/>
  <c r="C1001" i="64"/>
  <c r="I2" i="64" s="1"/>
  <c r="E502" i="64"/>
  <c r="F502" i="64"/>
  <c r="E503" i="64"/>
  <c r="F503" i="64"/>
  <c r="E504" i="64"/>
  <c r="F504" i="64"/>
  <c r="E505" i="64"/>
  <c r="F505" i="64"/>
  <c r="E506" i="64"/>
  <c r="F506" i="64"/>
  <c r="E507" i="64"/>
  <c r="F507" i="64"/>
  <c r="E508" i="64"/>
  <c r="F508" i="64"/>
  <c r="E509" i="64"/>
  <c r="F509" i="64"/>
  <c r="E510" i="64"/>
  <c r="F510" i="64"/>
  <c r="E511" i="64"/>
  <c r="F511" i="64"/>
  <c r="E512" i="64"/>
  <c r="F512" i="64"/>
  <c r="E513" i="64"/>
  <c r="F513" i="64"/>
  <c r="E514" i="64"/>
  <c r="F514" i="64"/>
  <c r="E515" i="64"/>
  <c r="F515" i="64"/>
  <c r="E516" i="64"/>
  <c r="F516" i="64"/>
  <c r="E517" i="64"/>
  <c r="F517" i="64"/>
  <c r="E518" i="64"/>
  <c r="F518" i="64"/>
  <c r="E519" i="64"/>
  <c r="F519" i="64"/>
  <c r="E520" i="64"/>
  <c r="F520" i="64"/>
  <c r="E521" i="64"/>
  <c r="F521" i="64"/>
  <c r="E522" i="64"/>
  <c r="F522" i="64"/>
  <c r="E523" i="64"/>
  <c r="F523" i="64"/>
  <c r="E524" i="64"/>
  <c r="F524" i="64"/>
  <c r="E525" i="64"/>
  <c r="F525" i="64"/>
  <c r="E526" i="64"/>
  <c r="F526" i="64"/>
  <c r="E527" i="64"/>
  <c r="F527" i="64"/>
  <c r="E528" i="64"/>
  <c r="F528" i="64"/>
  <c r="E529" i="64"/>
  <c r="F529" i="64"/>
  <c r="E530" i="64"/>
  <c r="F530" i="64"/>
  <c r="E531" i="64"/>
  <c r="F531" i="64"/>
  <c r="E532" i="64"/>
  <c r="F532" i="64"/>
  <c r="E533" i="64"/>
  <c r="F533" i="64"/>
  <c r="E534" i="64"/>
  <c r="F534" i="64"/>
  <c r="E535" i="64"/>
  <c r="F535" i="64"/>
  <c r="E536" i="64"/>
  <c r="F536" i="64"/>
  <c r="E537" i="64"/>
  <c r="F537" i="64"/>
  <c r="E538" i="64"/>
  <c r="F538" i="64"/>
  <c r="E539" i="64"/>
  <c r="F539" i="64"/>
  <c r="E540" i="64"/>
  <c r="F540" i="64"/>
  <c r="E541" i="64"/>
  <c r="F541" i="64"/>
  <c r="E542" i="64"/>
  <c r="F542" i="64"/>
  <c r="E543" i="64"/>
  <c r="F543" i="64"/>
  <c r="E544" i="64"/>
  <c r="F544" i="64"/>
  <c r="E545" i="64"/>
  <c r="F545" i="64"/>
  <c r="E546" i="64"/>
  <c r="F546" i="64"/>
  <c r="E547" i="64"/>
  <c r="F547" i="64"/>
  <c r="E548" i="64"/>
  <c r="F548" i="64"/>
  <c r="E549" i="64"/>
  <c r="F549" i="64"/>
  <c r="E550" i="64"/>
  <c r="F550" i="64"/>
  <c r="E551" i="64"/>
  <c r="F551" i="64"/>
  <c r="E552" i="64"/>
  <c r="F552" i="64"/>
  <c r="E553" i="64"/>
  <c r="F553" i="64"/>
  <c r="E554" i="64"/>
  <c r="F554" i="64"/>
  <c r="E555" i="64"/>
  <c r="F555" i="64"/>
  <c r="E556" i="64"/>
  <c r="F556" i="64"/>
  <c r="E557" i="64"/>
  <c r="F557" i="64"/>
  <c r="E558" i="64"/>
  <c r="F558" i="64"/>
  <c r="E559" i="64"/>
  <c r="F559" i="64"/>
  <c r="E560" i="64"/>
  <c r="F560" i="64"/>
  <c r="E561" i="64"/>
  <c r="F561" i="64"/>
  <c r="E562" i="64"/>
  <c r="F562" i="64"/>
  <c r="E563" i="64"/>
  <c r="F563" i="64"/>
  <c r="E564" i="64"/>
  <c r="F564" i="64"/>
  <c r="E565" i="64"/>
  <c r="F565" i="64"/>
  <c r="E566" i="64"/>
  <c r="F566" i="64"/>
  <c r="E567" i="64"/>
  <c r="F567" i="64"/>
  <c r="E568" i="64"/>
  <c r="F568" i="64"/>
  <c r="E569" i="64"/>
  <c r="F569" i="64"/>
  <c r="E570" i="64"/>
  <c r="F570" i="64"/>
  <c r="E571" i="64"/>
  <c r="F571" i="64"/>
  <c r="E572" i="64"/>
  <c r="F572" i="64"/>
  <c r="E573" i="64"/>
  <c r="F573" i="64"/>
  <c r="E574" i="64"/>
  <c r="F574" i="64"/>
  <c r="E575" i="64"/>
  <c r="F575" i="64"/>
  <c r="E576" i="64"/>
  <c r="F576" i="64"/>
  <c r="E577" i="64"/>
  <c r="F577" i="64"/>
  <c r="E578" i="64"/>
  <c r="F578" i="64"/>
  <c r="E579" i="64"/>
  <c r="F579" i="64"/>
  <c r="E580" i="64"/>
  <c r="F580" i="64"/>
  <c r="E581" i="64"/>
  <c r="F581" i="64"/>
  <c r="E582" i="64"/>
  <c r="F582" i="64"/>
  <c r="E583" i="64"/>
  <c r="F583" i="64"/>
  <c r="E584" i="64"/>
  <c r="F584" i="64"/>
  <c r="E585" i="64"/>
  <c r="F585" i="64"/>
  <c r="E586" i="64"/>
  <c r="F586" i="64"/>
  <c r="E587" i="64"/>
  <c r="F587" i="64"/>
  <c r="E588" i="64"/>
  <c r="F588" i="64"/>
  <c r="E589" i="64"/>
  <c r="F589" i="64"/>
  <c r="E590" i="64"/>
  <c r="F590" i="64"/>
  <c r="E591" i="64"/>
  <c r="F591" i="64"/>
  <c r="E592" i="64"/>
  <c r="F592" i="64"/>
  <c r="E593" i="64"/>
  <c r="F593" i="64"/>
  <c r="E594" i="64"/>
  <c r="F594" i="64"/>
  <c r="E595" i="64"/>
  <c r="F595" i="64"/>
  <c r="E596" i="64"/>
  <c r="F596" i="64"/>
  <c r="E597" i="64"/>
  <c r="F597" i="64"/>
  <c r="E598" i="64"/>
  <c r="F598" i="64"/>
  <c r="E599" i="64"/>
  <c r="F599" i="64"/>
  <c r="E600" i="64"/>
  <c r="F600" i="64"/>
  <c r="E601" i="64"/>
  <c r="F601" i="64"/>
  <c r="E602" i="64"/>
  <c r="F602" i="64"/>
  <c r="E603" i="64"/>
  <c r="F603" i="64"/>
  <c r="E604" i="64"/>
  <c r="F604" i="64"/>
  <c r="E605" i="64"/>
  <c r="F605" i="64"/>
  <c r="E606" i="64"/>
  <c r="F606" i="64"/>
  <c r="E607" i="64"/>
  <c r="F607" i="64"/>
  <c r="E608" i="64"/>
  <c r="F608" i="64"/>
  <c r="E609" i="64"/>
  <c r="F609" i="64"/>
  <c r="E610" i="64"/>
  <c r="F610" i="64"/>
  <c r="E611" i="64"/>
  <c r="F611" i="64"/>
  <c r="E612" i="64"/>
  <c r="F612" i="64"/>
  <c r="E613" i="64"/>
  <c r="F613" i="64"/>
  <c r="E614" i="64"/>
  <c r="F614" i="64"/>
  <c r="E615" i="64"/>
  <c r="F615" i="64"/>
  <c r="E616" i="64"/>
  <c r="F616" i="64"/>
  <c r="E617" i="64"/>
  <c r="F617" i="64"/>
  <c r="E618" i="64"/>
  <c r="F618" i="64"/>
  <c r="E619" i="64"/>
  <c r="F619" i="64"/>
  <c r="E620" i="64"/>
  <c r="F620" i="64"/>
  <c r="E621" i="64"/>
  <c r="F621" i="64"/>
  <c r="E622" i="64"/>
  <c r="F622" i="64"/>
  <c r="E623" i="64"/>
  <c r="F623" i="64"/>
  <c r="E624" i="64"/>
  <c r="F624" i="64"/>
  <c r="E625" i="64"/>
  <c r="F625" i="64"/>
  <c r="E626" i="64"/>
  <c r="F626" i="64"/>
  <c r="E627" i="64"/>
  <c r="F627" i="64"/>
  <c r="E628" i="64"/>
  <c r="F628" i="64"/>
  <c r="E629" i="64"/>
  <c r="F629" i="64"/>
  <c r="E630" i="64"/>
  <c r="F630" i="64"/>
  <c r="E631" i="64"/>
  <c r="F631" i="64"/>
  <c r="E632" i="64"/>
  <c r="F632" i="64"/>
  <c r="E633" i="64"/>
  <c r="F633" i="64"/>
  <c r="E634" i="64"/>
  <c r="F634" i="64"/>
  <c r="E635" i="64"/>
  <c r="F635" i="64"/>
  <c r="E636" i="64"/>
  <c r="F636" i="64"/>
  <c r="E637" i="64"/>
  <c r="F637" i="64"/>
  <c r="E638" i="64"/>
  <c r="F638" i="64"/>
  <c r="E639" i="64"/>
  <c r="F639" i="64"/>
  <c r="E640" i="64"/>
  <c r="F640" i="64"/>
  <c r="E641" i="64"/>
  <c r="F641" i="64"/>
  <c r="E642" i="64"/>
  <c r="F642" i="64"/>
  <c r="E643" i="64"/>
  <c r="F643" i="64"/>
  <c r="E644" i="64"/>
  <c r="F644" i="64"/>
  <c r="E645" i="64"/>
  <c r="F645" i="64"/>
  <c r="E646" i="64"/>
  <c r="F646" i="64"/>
  <c r="E647" i="64"/>
  <c r="F647" i="64"/>
  <c r="E648" i="64"/>
  <c r="F648" i="64"/>
  <c r="E649" i="64"/>
  <c r="F649" i="64"/>
  <c r="E650" i="64"/>
  <c r="F650" i="64"/>
  <c r="E651" i="64"/>
  <c r="F651" i="64"/>
  <c r="E652" i="64"/>
  <c r="F652" i="64"/>
  <c r="E653" i="64"/>
  <c r="F653" i="64"/>
  <c r="E654" i="64"/>
  <c r="F654" i="64"/>
  <c r="E655" i="64"/>
  <c r="F655" i="64"/>
  <c r="E656" i="64"/>
  <c r="F656" i="64"/>
  <c r="E657" i="64"/>
  <c r="F657" i="64"/>
  <c r="E658" i="64"/>
  <c r="F658" i="64"/>
  <c r="E659" i="64"/>
  <c r="F659" i="64"/>
  <c r="E660" i="64"/>
  <c r="F660" i="64"/>
  <c r="E661" i="64"/>
  <c r="F661" i="64"/>
  <c r="E662" i="64"/>
  <c r="F662" i="64"/>
  <c r="E663" i="64"/>
  <c r="F663" i="64"/>
  <c r="E664" i="64"/>
  <c r="F664" i="64"/>
  <c r="E665" i="64"/>
  <c r="F665" i="64"/>
  <c r="E666" i="64"/>
  <c r="F666" i="64"/>
  <c r="E667" i="64"/>
  <c r="F667" i="64"/>
  <c r="E668" i="64"/>
  <c r="F668" i="64"/>
  <c r="E669" i="64"/>
  <c r="F669" i="64"/>
  <c r="E670" i="64"/>
  <c r="F670" i="64"/>
  <c r="E671" i="64"/>
  <c r="F671" i="64"/>
  <c r="E672" i="64"/>
  <c r="F672" i="64"/>
  <c r="E673" i="64"/>
  <c r="F673" i="64"/>
  <c r="E674" i="64"/>
  <c r="F674" i="64"/>
  <c r="E675" i="64"/>
  <c r="F675" i="64"/>
  <c r="E676" i="64"/>
  <c r="F676" i="64"/>
  <c r="E677" i="64"/>
  <c r="F677" i="64"/>
  <c r="E678" i="64"/>
  <c r="F678" i="64"/>
  <c r="E679" i="64"/>
  <c r="F679" i="64"/>
  <c r="E680" i="64"/>
  <c r="F680" i="64"/>
  <c r="E681" i="64"/>
  <c r="F681" i="64"/>
  <c r="E682" i="64"/>
  <c r="F682" i="64"/>
  <c r="E683" i="64"/>
  <c r="F683" i="64"/>
  <c r="E684" i="64"/>
  <c r="F684" i="64"/>
  <c r="E685" i="64"/>
  <c r="F685" i="64"/>
  <c r="E686" i="64"/>
  <c r="F686" i="64"/>
  <c r="E687" i="64"/>
  <c r="F687" i="64"/>
  <c r="E688" i="64"/>
  <c r="F688" i="64"/>
  <c r="E689" i="64"/>
  <c r="F689" i="64"/>
  <c r="E690" i="64"/>
  <c r="F690" i="64"/>
  <c r="E691" i="64"/>
  <c r="F691" i="64"/>
  <c r="E692" i="64"/>
  <c r="F692" i="64"/>
  <c r="E693" i="64"/>
  <c r="F693" i="64"/>
  <c r="E694" i="64"/>
  <c r="F694" i="64"/>
  <c r="E695" i="64"/>
  <c r="F695" i="64"/>
  <c r="E696" i="64"/>
  <c r="F696" i="64"/>
  <c r="E697" i="64"/>
  <c r="F697" i="64"/>
  <c r="E698" i="64"/>
  <c r="F698" i="64"/>
  <c r="E699" i="64"/>
  <c r="F699" i="64"/>
  <c r="E700" i="64"/>
  <c r="F700" i="64"/>
  <c r="E701" i="64"/>
  <c r="F701" i="64"/>
  <c r="E702" i="64"/>
  <c r="F702" i="64"/>
  <c r="E703" i="64"/>
  <c r="F703" i="64"/>
  <c r="E704" i="64"/>
  <c r="F704" i="64"/>
  <c r="E705" i="64"/>
  <c r="F705" i="64"/>
  <c r="E706" i="64"/>
  <c r="F706" i="64"/>
  <c r="E707" i="64"/>
  <c r="F707" i="64"/>
  <c r="E708" i="64"/>
  <c r="F708" i="64"/>
  <c r="E709" i="64"/>
  <c r="F709" i="64"/>
  <c r="E710" i="64"/>
  <c r="F710" i="64"/>
  <c r="E711" i="64"/>
  <c r="F711" i="64"/>
  <c r="E712" i="64"/>
  <c r="F712" i="64"/>
  <c r="E713" i="64"/>
  <c r="F713" i="64"/>
  <c r="E714" i="64"/>
  <c r="F714" i="64"/>
  <c r="E715" i="64"/>
  <c r="F715" i="64"/>
  <c r="E716" i="64"/>
  <c r="F716" i="64"/>
  <c r="E717" i="64"/>
  <c r="F717" i="64"/>
  <c r="E718" i="64"/>
  <c r="F718" i="64"/>
  <c r="E719" i="64"/>
  <c r="F719" i="64"/>
  <c r="E720" i="64"/>
  <c r="F720" i="64"/>
  <c r="E721" i="64"/>
  <c r="F721" i="64"/>
  <c r="E722" i="64"/>
  <c r="F722" i="64"/>
  <c r="E723" i="64"/>
  <c r="F723" i="64"/>
  <c r="E724" i="64"/>
  <c r="F724" i="64"/>
  <c r="E725" i="64"/>
  <c r="F725" i="64"/>
  <c r="E726" i="64"/>
  <c r="F726" i="64"/>
  <c r="E727" i="64"/>
  <c r="F727" i="64"/>
  <c r="E728" i="64"/>
  <c r="F728" i="64"/>
  <c r="E729" i="64"/>
  <c r="F729" i="64"/>
  <c r="E730" i="64"/>
  <c r="F730" i="64"/>
  <c r="E731" i="64"/>
  <c r="F731" i="64"/>
  <c r="E732" i="64"/>
  <c r="F732" i="64"/>
  <c r="E733" i="64"/>
  <c r="F733" i="64"/>
  <c r="E734" i="64"/>
  <c r="F734" i="64"/>
  <c r="E735" i="64"/>
  <c r="F735" i="64"/>
  <c r="E736" i="64"/>
  <c r="F736" i="64"/>
  <c r="E737" i="64"/>
  <c r="F737" i="64"/>
  <c r="E738" i="64"/>
  <c r="F738" i="64"/>
  <c r="E739" i="64"/>
  <c r="F739" i="64"/>
  <c r="E740" i="64"/>
  <c r="F740" i="64"/>
  <c r="E741" i="64"/>
  <c r="F741" i="64"/>
  <c r="E742" i="64"/>
  <c r="F742" i="64"/>
  <c r="E743" i="64"/>
  <c r="F743" i="64"/>
  <c r="E744" i="64"/>
  <c r="F744" i="64"/>
  <c r="E745" i="64"/>
  <c r="F745" i="64"/>
  <c r="E746" i="64"/>
  <c r="F746" i="64"/>
  <c r="E747" i="64"/>
  <c r="F747" i="64"/>
  <c r="E748" i="64"/>
  <c r="F748" i="64"/>
  <c r="E749" i="64"/>
  <c r="F749" i="64"/>
  <c r="E750" i="64"/>
  <c r="F750" i="64"/>
  <c r="E751" i="64"/>
  <c r="F751" i="64"/>
  <c r="E752" i="64"/>
  <c r="F752" i="64"/>
  <c r="E753" i="64"/>
  <c r="F753" i="64"/>
  <c r="E754" i="64"/>
  <c r="F754" i="64"/>
  <c r="E755" i="64"/>
  <c r="F755" i="64"/>
  <c r="E756" i="64"/>
  <c r="F756" i="64"/>
  <c r="E757" i="64"/>
  <c r="F757" i="64"/>
  <c r="E758" i="64"/>
  <c r="F758" i="64"/>
  <c r="E759" i="64"/>
  <c r="F759" i="64"/>
  <c r="E760" i="64"/>
  <c r="F760" i="64"/>
  <c r="E761" i="64"/>
  <c r="F761" i="64"/>
  <c r="E762" i="64"/>
  <c r="F762" i="64"/>
  <c r="E763" i="64"/>
  <c r="F763" i="64"/>
  <c r="E764" i="64"/>
  <c r="F764" i="64"/>
  <c r="E765" i="64"/>
  <c r="F765" i="64"/>
  <c r="E766" i="64"/>
  <c r="F766" i="64"/>
  <c r="E767" i="64"/>
  <c r="F767" i="64"/>
  <c r="E768" i="64"/>
  <c r="F768" i="64"/>
  <c r="E769" i="64"/>
  <c r="F769" i="64"/>
  <c r="E770" i="64"/>
  <c r="F770" i="64"/>
  <c r="E771" i="64"/>
  <c r="F771" i="64"/>
  <c r="E772" i="64"/>
  <c r="F772" i="64"/>
  <c r="E773" i="64"/>
  <c r="F773" i="64"/>
  <c r="E774" i="64"/>
  <c r="F774" i="64"/>
  <c r="E775" i="64"/>
  <c r="F775" i="64"/>
  <c r="E776" i="64"/>
  <c r="F776" i="64"/>
  <c r="E777" i="64"/>
  <c r="F777" i="64"/>
  <c r="E778" i="64"/>
  <c r="F778" i="64"/>
  <c r="E779" i="64"/>
  <c r="F779" i="64"/>
  <c r="E780" i="64"/>
  <c r="F780" i="64"/>
  <c r="E781" i="64"/>
  <c r="F781" i="64"/>
  <c r="E782" i="64"/>
  <c r="F782" i="64"/>
  <c r="E783" i="64"/>
  <c r="F783" i="64"/>
  <c r="E784" i="64"/>
  <c r="F784" i="64"/>
  <c r="E785" i="64"/>
  <c r="F785" i="64"/>
  <c r="E786" i="64"/>
  <c r="F786" i="64"/>
  <c r="E787" i="64"/>
  <c r="F787" i="64"/>
  <c r="E788" i="64"/>
  <c r="F788" i="64"/>
  <c r="E789" i="64"/>
  <c r="F789" i="64"/>
  <c r="E790" i="64"/>
  <c r="F790" i="64"/>
  <c r="E791" i="64"/>
  <c r="F791" i="64"/>
  <c r="E792" i="64"/>
  <c r="F792" i="64"/>
  <c r="E793" i="64"/>
  <c r="F793" i="64"/>
  <c r="E794" i="64"/>
  <c r="F794" i="64"/>
  <c r="E795" i="64"/>
  <c r="F795" i="64"/>
  <c r="E796" i="64"/>
  <c r="F796" i="64"/>
  <c r="E797" i="64"/>
  <c r="F797" i="64"/>
  <c r="E798" i="64"/>
  <c r="F798" i="64"/>
  <c r="E799" i="64"/>
  <c r="F799" i="64"/>
  <c r="E800" i="64"/>
  <c r="F800" i="64"/>
  <c r="E801" i="64"/>
  <c r="F801" i="64"/>
  <c r="E802" i="64"/>
  <c r="F802" i="64"/>
  <c r="E803" i="64"/>
  <c r="F803" i="64"/>
  <c r="E804" i="64"/>
  <c r="F804" i="64"/>
  <c r="E805" i="64"/>
  <c r="F805" i="64"/>
  <c r="E806" i="64"/>
  <c r="F806" i="64"/>
  <c r="E807" i="64"/>
  <c r="F807" i="64"/>
  <c r="E808" i="64"/>
  <c r="F808" i="64"/>
  <c r="E809" i="64"/>
  <c r="F809" i="64"/>
  <c r="E810" i="64"/>
  <c r="F810" i="64"/>
  <c r="E811" i="64"/>
  <c r="F811" i="64"/>
  <c r="E812" i="64"/>
  <c r="F812" i="64"/>
  <c r="E813" i="64"/>
  <c r="F813" i="64"/>
  <c r="E814" i="64"/>
  <c r="F814" i="64"/>
  <c r="E815" i="64"/>
  <c r="F815" i="64"/>
  <c r="E816" i="64"/>
  <c r="F816" i="64"/>
  <c r="E817" i="64"/>
  <c r="F817" i="64"/>
  <c r="E818" i="64"/>
  <c r="F818" i="64"/>
  <c r="E819" i="64"/>
  <c r="F819" i="64"/>
  <c r="E820" i="64"/>
  <c r="F820" i="64"/>
  <c r="E821" i="64"/>
  <c r="F821" i="64"/>
  <c r="E822" i="64"/>
  <c r="F822" i="64"/>
  <c r="E823" i="64"/>
  <c r="F823" i="64"/>
  <c r="E824" i="64"/>
  <c r="F824" i="64"/>
  <c r="E825" i="64"/>
  <c r="F825" i="64"/>
  <c r="E826" i="64"/>
  <c r="F826" i="64"/>
  <c r="E827" i="64"/>
  <c r="F827" i="64"/>
  <c r="E828" i="64"/>
  <c r="F828" i="64"/>
  <c r="E829" i="64"/>
  <c r="F829" i="64"/>
  <c r="E830" i="64"/>
  <c r="F830" i="64"/>
  <c r="E831" i="64"/>
  <c r="F831" i="64"/>
  <c r="E832" i="64"/>
  <c r="F832" i="64"/>
  <c r="E833" i="64"/>
  <c r="F833" i="64"/>
  <c r="E834" i="64"/>
  <c r="F834" i="64"/>
  <c r="E835" i="64"/>
  <c r="F835" i="64"/>
  <c r="E836" i="64"/>
  <c r="F836" i="64"/>
  <c r="E837" i="64"/>
  <c r="F837" i="64"/>
  <c r="E838" i="64"/>
  <c r="F838" i="64"/>
  <c r="E839" i="64"/>
  <c r="F839" i="64"/>
  <c r="E840" i="64"/>
  <c r="F840" i="64"/>
  <c r="E841" i="64"/>
  <c r="F841" i="64"/>
  <c r="E842" i="64"/>
  <c r="F842" i="64"/>
  <c r="E843" i="64"/>
  <c r="F843" i="64"/>
  <c r="E844" i="64"/>
  <c r="F844" i="64"/>
  <c r="E845" i="64"/>
  <c r="F845" i="64"/>
  <c r="E846" i="64"/>
  <c r="F846" i="64"/>
  <c r="E847" i="64"/>
  <c r="F847" i="64"/>
  <c r="E848" i="64"/>
  <c r="F848" i="64"/>
  <c r="E849" i="64"/>
  <c r="F849" i="64"/>
  <c r="E850" i="64"/>
  <c r="F850" i="64"/>
  <c r="E851" i="64"/>
  <c r="F851" i="64"/>
  <c r="E852" i="64"/>
  <c r="F852" i="64"/>
  <c r="E853" i="64"/>
  <c r="F853" i="64"/>
  <c r="E854" i="64"/>
  <c r="F854" i="64"/>
  <c r="E855" i="64"/>
  <c r="F855" i="64"/>
  <c r="E856" i="64"/>
  <c r="F856" i="64"/>
  <c r="E857" i="64"/>
  <c r="F857" i="64"/>
  <c r="E858" i="64"/>
  <c r="F858" i="64"/>
  <c r="E859" i="64"/>
  <c r="F859" i="64"/>
  <c r="E860" i="64"/>
  <c r="F860" i="64"/>
  <c r="E861" i="64"/>
  <c r="F861" i="64"/>
  <c r="E862" i="64"/>
  <c r="F862" i="64"/>
  <c r="E863" i="64"/>
  <c r="F863" i="64"/>
  <c r="E864" i="64"/>
  <c r="F864" i="64"/>
  <c r="E865" i="64"/>
  <c r="F865" i="64"/>
  <c r="E866" i="64"/>
  <c r="F866" i="64"/>
  <c r="E867" i="64"/>
  <c r="F867" i="64"/>
  <c r="E868" i="64"/>
  <c r="F868" i="64"/>
  <c r="E869" i="64"/>
  <c r="F869" i="64"/>
  <c r="E870" i="64"/>
  <c r="F870" i="64"/>
  <c r="E871" i="64"/>
  <c r="F871" i="64"/>
  <c r="E872" i="64"/>
  <c r="F872" i="64"/>
  <c r="E873" i="64"/>
  <c r="F873" i="64"/>
  <c r="E874" i="64"/>
  <c r="F874" i="64"/>
  <c r="E875" i="64"/>
  <c r="F875" i="64"/>
  <c r="E876" i="64"/>
  <c r="F876" i="64"/>
  <c r="E877" i="64"/>
  <c r="F877" i="64"/>
  <c r="E878" i="64"/>
  <c r="F878" i="64"/>
  <c r="E879" i="64"/>
  <c r="F879" i="64"/>
  <c r="E880" i="64"/>
  <c r="F880" i="64"/>
  <c r="E881" i="64"/>
  <c r="F881" i="64"/>
  <c r="E882" i="64"/>
  <c r="F882" i="64"/>
  <c r="E883" i="64"/>
  <c r="F883" i="64"/>
  <c r="E884" i="64"/>
  <c r="F884" i="64"/>
  <c r="E885" i="64"/>
  <c r="F885" i="64"/>
  <c r="E886" i="64"/>
  <c r="F886" i="64"/>
  <c r="E887" i="64"/>
  <c r="F887" i="64"/>
  <c r="E888" i="64"/>
  <c r="F888" i="64"/>
  <c r="E889" i="64"/>
  <c r="F889" i="64"/>
  <c r="E890" i="64"/>
  <c r="F890" i="64"/>
  <c r="E891" i="64"/>
  <c r="F891" i="64"/>
  <c r="E892" i="64"/>
  <c r="F892" i="64"/>
  <c r="E893" i="64"/>
  <c r="F893" i="64"/>
  <c r="E894" i="64"/>
  <c r="F894" i="64"/>
  <c r="E895" i="64"/>
  <c r="F895" i="64"/>
  <c r="E896" i="64"/>
  <c r="F896" i="64"/>
  <c r="E897" i="64"/>
  <c r="F897" i="64"/>
  <c r="E898" i="64"/>
  <c r="F898" i="64"/>
  <c r="E899" i="64"/>
  <c r="F899" i="64"/>
  <c r="E900" i="64"/>
  <c r="F900" i="64"/>
  <c r="E901" i="64"/>
  <c r="F901" i="64"/>
  <c r="E902" i="64"/>
  <c r="F902" i="64"/>
  <c r="E903" i="64"/>
  <c r="F903" i="64"/>
  <c r="E904" i="64"/>
  <c r="F904" i="64"/>
  <c r="E905" i="64"/>
  <c r="F905" i="64"/>
  <c r="E906" i="64"/>
  <c r="F906" i="64"/>
  <c r="E907" i="64"/>
  <c r="F907" i="64"/>
  <c r="E908" i="64"/>
  <c r="F908" i="64"/>
  <c r="E909" i="64"/>
  <c r="F909" i="64"/>
  <c r="E910" i="64"/>
  <c r="F910" i="64"/>
  <c r="E911" i="64"/>
  <c r="F911" i="64"/>
  <c r="E912" i="64"/>
  <c r="F912" i="64"/>
  <c r="E913" i="64"/>
  <c r="F913" i="64"/>
  <c r="E914" i="64"/>
  <c r="F914" i="64"/>
  <c r="E915" i="64"/>
  <c r="F915" i="64"/>
  <c r="E916" i="64"/>
  <c r="F916" i="64"/>
  <c r="E917" i="64"/>
  <c r="F917" i="64"/>
  <c r="E918" i="64"/>
  <c r="F918" i="64"/>
  <c r="E919" i="64"/>
  <c r="F919" i="64"/>
  <c r="E920" i="64"/>
  <c r="F920" i="64"/>
  <c r="E921" i="64"/>
  <c r="F921" i="64"/>
  <c r="E922" i="64"/>
  <c r="F922" i="64"/>
  <c r="E923" i="64"/>
  <c r="F923" i="64"/>
  <c r="E924" i="64"/>
  <c r="F924" i="64"/>
  <c r="E925" i="64"/>
  <c r="F925" i="64"/>
  <c r="E926" i="64"/>
  <c r="F926" i="64"/>
  <c r="E927" i="64"/>
  <c r="F927" i="64"/>
  <c r="E928" i="64"/>
  <c r="F928" i="64"/>
  <c r="E929" i="64"/>
  <c r="F929" i="64"/>
  <c r="E930" i="64"/>
  <c r="F930" i="64"/>
  <c r="E931" i="64"/>
  <c r="F931" i="64"/>
  <c r="E932" i="64"/>
  <c r="F932" i="64"/>
  <c r="E933" i="64"/>
  <c r="F933" i="64"/>
  <c r="E934" i="64"/>
  <c r="F934" i="64"/>
  <c r="E935" i="64"/>
  <c r="F935" i="64"/>
  <c r="E936" i="64"/>
  <c r="F936" i="64"/>
  <c r="E937" i="64"/>
  <c r="F937" i="64"/>
  <c r="E938" i="64"/>
  <c r="F938" i="64"/>
  <c r="E939" i="64"/>
  <c r="F939" i="64"/>
  <c r="E940" i="64"/>
  <c r="F940" i="64"/>
  <c r="E941" i="64"/>
  <c r="F941" i="64"/>
  <c r="E942" i="64"/>
  <c r="F942" i="64"/>
  <c r="E943" i="64"/>
  <c r="F943" i="64"/>
  <c r="E944" i="64"/>
  <c r="F944" i="64"/>
  <c r="E945" i="64"/>
  <c r="F945" i="64"/>
  <c r="E946" i="64"/>
  <c r="F946" i="64"/>
  <c r="E947" i="64"/>
  <c r="F947" i="64"/>
  <c r="E948" i="64"/>
  <c r="F948" i="64"/>
  <c r="E949" i="64"/>
  <c r="F949" i="64"/>
  <c r="E950" i="64"/>
  <c r="F950" i="64"/>
  <c r="E951" i="64"/>
  <c r="F951" i="64"/>
  <c r="E952" i="64"/>
  <c r="F952" i="64"/>
  <c r="E953" i="64"/>
  <c r="F953" i="64"/>
  <c r="E954" i="64"/>
  <c r="F954" i="64"/>
  <c r="E955" i="64"/>
  <c r="F955" i="64"/>
  <c r="E956" i="64"/>
  <c r="F956" i="64"/>
  <c r="E957" i="64"/>
  <c r="F957" i="64"/>
  <c r="E958" i="64"/>
  <c r="F958" i="64"/>
  <c r="E959" i="64"/>
  <c r="F959" i="64"/>
  <c r="E960" i="64"/>
  <c r="F960" i="64"/>
  <c r="E961" i="64"/>
  <c r="F961" i="64"/>
  <c r="E962" i="64"/>
  <c r="F962" i="64"/>
  <c r="E963" i="64"/>
  <c r="F963" i="64"/>
  <c r="E964" i="64"/>
  <c r="F964" i="64"/>
  <c r="E965" i="64"/>
  <c r="F965" i="64"/>
  <c r="E966" i="64"/>
  <c r="F966" i="64"/>
  <c r="E967" i="64"/>
  <c r="F967" i="64"/>
  <c r="E968" i="64"/>
  <c r="F968" i="64"/>
  <c r="E969" i="64"/>
  <c r="F969" i="64"/>
  <c r="E970" i="64"/>
  <c r="F970" i="64"/>
  <c r="E971" i="64"/>
  <c r="F971" i="64"/>
  <c r="E972" i="64"/>
  <c r="F972" i="64"/>
  <c r="E973" i="64"/>
  <c r="F973" i="64"/>
  <c r="E974" i="64"/>
  <c r="F974" i="64"/>
  <c r="E975" i="64"/>
  <c r="F975" i="64"/>
  <c r="E976" i="64"/>
  <c r="F976" i="64"/>
  <c r="E977" i="64"/>
  <c r="F977" i="64"/>
  <c r="E978" i="64"/>
  <c r="F978" i="64"/>
  <c r="E979" i="64"/>
  <c r="F979" i="64"/>
  <c r="E980" i="64"/>
  <c r="F980" i="64"/>
  <c r="E981" i="64"/>
  <c r="F981" i="64"/>
  <c r="E982" i="64"/>
  <c r="F982" i="64"/>
  <c r="E983" i="64"/>
  <c r="F983" i="64"/>
  <c r="E984" i="64"/>
  <c r="F984" i="64"/>
  <c r="E985" i="64"/>
  <c r="F985" i="64"/>
  <c r="E986" i="64"/>
  <c r="F986" i="64"/>
  <c r="E987" i="64"/>
  <c r="F987" i="64"/>
  <c r="E988" i="64"/>
  <c r="F988" i="64"/>
  <c r="E989" i="64"/>
  <c r="F989" i="64"/>
  <c r="E990" i="64"/>
  <c r="F990" i="64"/>
  <c r="E991" i="64"/>
  <c r="F991" i="64"/>
  <c r="E992" i="64"/>
  <c r="F992" i="64"/>
  <c r="E993" i="64"/>
  <c r="F993" i="64"/>
  <c r="E994" i="64"/>
  <c r="F994" i="64"/>
  <c r="E995" i="64"/>
  <c r="F995" i="64"/>
  <c r="E996" i="64"/>
  <c r="F996" i="64"/>
  <c r="E997" i="64"/>
  <c r="F997" i="64"/>
  <c r="E998" i="64"/>
  <c r="F998" i="64"/>
  <c r="E999" i="64"/>
  <c r="F999" i="64"/>
  <c r="E1000" i="64"/>
  <c r="F1000" i="64"/>
  <c r="C1001" i="63"/>
  <c r="I2" i="63" s="1"/>
  <c r="E502" i="63"/>
  <c r="F502" i="63"/>
  <c r="E503" i="63"/>
  <c r="F503" i="63"/>
  <c r="E504" i="63"/>
  <c r="F504" i="63"/>
  <c r="E505" i="63"/>
  <c r="F505" i="63"/>
  <c r="E506" i="63"/>
  <c r="F506" i="63"/>
  <c r="E507" i="63"/>
  <c r="F507" i="63"/>
  <c r="E508" i="63"/>
  <c r="F508" i="63"/>
  <c r="E509" i="63"/>
  <c r="F509" i="63"/>
  <c r="E510" i="63"/>
  <c r="F510" i="63"/>
  <c r="E511" i="63"/>
  <c r="F511" i="63"/>
  <c r="E512" i="63"/>
  <c r="F512" i="63"/>
  <c r="E513" i="63"/>
  <c r="F513" i="63"/>
  <c r="E514" i="63"/>
  <c r="F514" i="63"/>
  <c r="E515" i="63"/>
  <c r="F515" i="63"/>
  <c r="E516" i="63"/>
  <c r="F516" i="63"/>
  <c r="E517" i="63"/>
  <c r="F517" i="63"/>
  <c r="E518" i="63"/>
  <c r="F518" i="63"/>
  <c r="E519" i="63"/>
  <c r="F519" i="63"/>
  <c r="E520" i="63"/>
  <c r="F520" i="63"/>
  <c r="E521" i="63"/>
  <c r="F521" i="63"/>
  <c r="E522" i="63"/>
  <c r="F522" i="63"/>
  <c r="E523" i="63"/>
  <c r="F523" i="63"/>
  <c r="E524" i="63"/>
  <c r="F524" i="63"/>
  <c r="E525" i="63"/>
  <c r="F525" i="63"/>
  <c r="E526" i="63"/>
  <c r="F526" i="63"/>
  <c r="E527" i="63"/>
  <c r="F527" i="63"/>
  <c r="E528" i="63"/>
  <c r="F528" i="63"/>
  <c r="E529" i="63"/>
  <c r="F529" i="63"/>
  <c r="E530" i="63"/>
  <c r="F530" i="63"/>
  <c r="E531" i="63"/>
  <c r="F531" i="63"/>
  <c r="E532" i="63"/>
  <c r="F532" i="63"/>
  <c r="E533" i="63"/>
  <c r="F533" i="63"/>
  <c r="E534" i="63"/>
  <c r="F534" i="63"/>
  <c r="E535" i="63"/>
  <c r="F535" i="63"/>
  <c r="E536" i="63"/>
  <c r="F536" i="63"/>
  <c r="E537" i="63"/>
  <c r="F537" i="63"/>
  <c r="E538" i="63"/>
  <c r="F538" i="63"/>
  <c r="E539" i="63"/>
  <c r="F539" i="63"/>
  <c r="E540" i="63"/>
  <c r="F540" i="63"/>
  <c r="E541" i="63"/>
  <c r="F541" i="63"/>
  <c r="E542" i="63"/>
  <c r="F542" i="63"/>
  <c r="E543" i="63"/>
  <c r="F543" i="63"/>
  <c r="E544" i="63"/>
  <c r="F544" i="63"/>
  <c r="E545" i="63"/>
  <c r="F545" i="63"/>
  <c r="E546" i="63"/>
  <c r="F546" i="63"/>
  <c r="E547" i="63"/>
  <c r="F547" i="63"/>
  <c r="E548" i="63"/>
  <c r="F548" i="63"/>
  <c r="E549" i="63"/>
  <c r="F549" i="63"/>
  <c r="E550" i="63"/>
  <c r="F550" i="63"/>
  <c r="E551" i="63"/>
  <c r="F551" i="63"/>
  <c r="E552" i="63"/>
  <c r="F552" i="63"/>
  <c r="E553" i="63"/>
  <c r="F553" i="63"/>
  <c r="E554" i="63"/>
  <c r="F554" i="63"/>
  <c r="E555" i="63"/>
  <c r="F555" i="63"/>
  <c r="E556" i="63"/>
  <c r="F556" i="63"/>
  <c r="E557" i="63"/>
  <c r="F557" i="63"/>
  <c r="E558" i="63"/>
  <c r="F558" i="63"/>
  <c r="E559" i="63"/>
  <c r="F559" i="63"/>
  <c r="E560" i="63"/>
  <c r="F560" i="63"/>
  <c r="E561" i="63"/>
  <c r="F561" i="63"/>
  <c r="E562" i="63"/>
  <c r="F562" i="63"/>
  <c r="E563" i="63"/>
  <c r="F563" i="63"/>
  <c r="E564" i="63"/>
  <c r="F564" i="63"/>
  <c r="E565" i="63"/>
  <c r="F565" i="63"/>
  <c r="E566" i="63"/>
  <c r="F566" i="63"/>
  <c r="E567" i="63"/>
  <c r="F567" i="63"/>
  <c r="E568" i="63"/>
  <c r="F568" i="63"/>
  <c r="E569" i="63"/>
  <c r="F569" i="63"/>
  <c r="E570" i="63"/>
  <c r="F570" i="63"/>
  <c r="E571" i="63"/>
  <c r="F571" i="63"/>
  <c r="E572" i="63"/>
  <c r="F572" i="63"/>
  <c r="E573" i="63"/>
  <c r="F573" i="63"/>
  <c r="E574" i="63"/>
  <c r="F574" i="63"/>
  <c r="E575" i="63"/>
  <c r="F575" i="63"/>
  <c r="E576" i="63"/>
  <c r="F576" i="63"/>
  <c r="E577" i="63"/>
  <c r="F577" i="63"/>
  <c r="E578" i="63"/>
  <c r="F578" i="63"/>
  <c r="E579" i="63"/>
  <c r="F579" i="63"/>
  <c r="E580" i="63"/>
  <c r="F580" i="63"/>
  <c r="E581" i="63"/>
  <c r="F581" i="63"/>
  <c r="E582" i="63"/>
  <c r="F582" i="63"/>
  <c r="E583" i="63"/>
  <c r="F583" i="63"/>
  <c r="E584" i="63"/>
  <c r="F584" i="63"/>
  <c r="E585" i="63"/>
  <c r="F585" i="63"/>
  <c r="E586" i="63"/>
  <c r="F586" i="63"/>
  <c r="E587" i="63"/>
  <c r="F587" i="63"/>
  <c r="E588" i="63"/>
  <c r="F588" i="63"/>
  <c r="E589" i="63"/>
  <c r="F589" i="63"/>
  <c r="E590" i="63"/>
  <c r="F590" i="63"/>
  <c r="E591" i="63"/>
  <c r="F591" i="63"/>
  <c r="E592" i="63"/>
  <c r="F592" i="63"/>
  <c r="E593" i="63"/>
  <c r="F593" i="63"/>
  <c r="E594" i="63"/>
  <c r="F594" i="63"/>
  <c r="E595" i="63"/>
  <c r="F595" i="63"/>
  <c r="E596" i="63"/>
  <c r="F596" i="63"/>
  <c r="E597" i="63"/>
  <c r="F597" i="63"/>
  <c r="E598" i="63"/>
  <c r="F598" i="63"/>
  <c r="E599" i="63"/>
  <c r="F599" i="63"/>
  <c r="E600" i="63"/>
  <c r="F600" i="63"/>
  <c r="E601" i="63"/>
  <c r="F601" i="63"/>
  <c r="E602" i="63"/>
  <c r="F602" i="63"/>
  <c r="E603" i="63"/>
  <c r="F603" i="63"/>
  <c r="E604" i="63"/>
  <c r="F604" i="63"/>
  <c r="E605" i="63"/>
  <c r="F605" i="63"/>
  <c r="E606" i="63"/>
  <c r="F606" i="63"/>
  <c r="E607" i="63"/>
  <c r="F607" i="63"/>
  <c r="E608" i="63"/>
  <c r="F608" i="63"/>
  <c r="E609" i="63"/>
  <c r="F609" i="63"/>
  <c r="E610" i="63"/>
  <c r="F610" i="63"/>
  <c r="E611" i="63"/>
  <c r="F611" i="63"/>
  <c r="E612" i="63"/>
  <c r="F612" i="63"/>
  <c r="E613" i="63"/>
  <c r="F613" i="63"/>
  <c r="E614" i="63"/>
  <c r="F614" i="63"/>
  <c r="E615" i="63"/>
  <c r="F615" i="63"/>
  <c r="E616" i="63"/>
  <c r="F616" i="63"/>
  <c r="E617" i="63"/>
  <c r="F617" i="63"/>
  <c r="E618" i="63"/>
  <c r="F618" i="63"/>
  <c r="E619" i="63"/>
  <c r="F619" i="63"/>
  <c r="E620" i="63"/>
  <c r="F620" i="63"/>
  <c r="E621" i="63"/>
  <c r="F621" i="63"/>
  <c r="E622" i="63"/>
  <c r="F622" i="63"/>
  <c r="E623" i="63"/>
  <c r="F623" i="63"/>
  <c r="E624" i="63"/>
  <c r="F624" i="63"/>
  <c r="E625" i="63"/>
  <c r="F625" i="63"/>
  <c r="E626" i="63"/>
  <c r="F626" i="63"/>
  <c r="E627" i="63"/>
  <c r="F627" i="63"/>
  <c r="E628" i="63"/>
  <c r="F628" i="63"/>
  <c r="E629" i="63"/>
  <c r="F629" i="63"/>
  <c r="E630" i="63"/>
  <c r="F630" i="63"/>
  <c r="E631" i="63"/>
  <c r="F631" i="63"/>
  <c r="E632" i="63"/>
  <c r="F632" i="63"/>
  <c r="E633" i="63"/>
  <c r="F633" i="63"/>
  <c r="E634" i="63"/>
  <c r="F634" i="63"/>
  <c r="E635" i="63"/>
  <c r="F635" i="63"/>
  <c r="E636" i="63"/>
  <c r="F636" i="63"/>
  <c r="E637" i="63"/>
  <c r="F637" i="63"/>
  <c r="E638" i="63"/>
  <c r="F638" i="63"/>
  <c r="E639" i="63"/>
  <c r="F639" i="63"/>
  <c r="E640" i="63"/>
  <c r="F640" i="63"/>
  <c r="E641" i="63"/>
  <c r="F641" i="63"/>
  <c r="E642" i="63"/>
  <c r="F642" i="63"/>
  <c r="E643" i="63"/>
  <c r="F643" i="63"/>
  <c r="E644" i="63"/>
  <c r="F644" i="63"/>
  <c r="E645" i="63"/>
  <c r="F645" i="63"/>
  <c r="E646" i="63"/>
  <c r="F646" i="63"/>
  <c r="E647" i="63"/>
  <c r="F647" i="63"/>
  <c r="E648" i="63"/>
  <c r="F648" i="63"/>
  <c r="E649" i="63"/>
  <c r="F649" i="63"/>
  <c r="E650" i="63"/>
  <c r="F650" i="63"/>
  <c r="E651" i="63"/>
  <c r="F651" i="63"/>
  <c r="E652" i="63"/>
  <c r="F652" i="63"/>
  <c r="E653" i="63"/>
  <c r="F653" i="63"/>
  <c r="E654" i="63"/>
  <c r="F654" i="63"/>
  <c r="E655" i="63"/>
  <c r="F655" i="63"/>
  <c r="E656" i="63"/>
  <c r="F656" i="63"/>
  <c r="E657" i="63"/>
  <c r="F657" i="63"/>
  <c r="E658" i="63"/>
  <c r="F658" i="63"/>
  <c r="E659" i="63"/>
  <c r="F659" i="63"/>
  <c r="E660" i="63"/>
  <c r="F660" i="63"/>
  <c r="E661" i="63"/>
  <c r="F661" i="63"/>
  <c r="E662" i="63"/>
  <c r="F662" i="63"/>
  <c r="E663" i="63"/>
  <c r="F663" i="63"/>
  <c r="E664" i="63"/>
  <c r="F664" i="63"/>
  <c r="E665" i="63"/>
  <c r="F665" i="63"/>
  <c r="E666" i="63"/>
  <c r="F666" i="63"/>
  <c r="E667" i="63"/>
  <c r="F667" i="63"/>
  <c r="E668" i="63"/>
  <c r="F668" i="63"/>
  <c r="E669" i="63"/>
  <c r="F669" i="63"/>
  <c r="E670" i="63"/>
  <c r="F670" i="63"/>
  <c r="E671" i="63"/>
  <c r="F671" i="63"/>
  <c r="E672" i="63"/>
  <c r="F672" i="63"/>
  <c r="E673" i="63"/>
  <c r="F673" i="63"/>
  <c r="E674" i="63"/>
  <c r="F674" i="63"/>
  <c r="E675" i="63"/>
  <c r="F675" i="63"/>
  <c r="E676" i="63"/>
  <c r="F676" i="63"/>
  <c r="E677" i="63"/>
  <c r="F677" i="63"/>
  <c r="E678" i="63"/>
  <c r="F678" i="63"/>
  <c r="E679" i="63"/>
  <c r="F679" i="63"/>
  <c r="E680" i="63"/>
  <c r="F680" i="63"/>
  <c r="E681" i="63"/>
  <c r="F681" i="63"/>
  <c r="E682" i="63"/>
  <c r="F682" i="63"/>
  <c r="E683" i="63"/>
  <c r="F683" i="63"/>
  <c r="E684" i="63"/>
  <c r="F684" i="63"/>
  <c r="E685" i="63"/>
  <c r="F685" i="63"/>
  <c r="E686" i="63"/>
  <c r="F686" i="63"/>
  <c r="E687" i="63"/>
  <c r="F687" i="63"/>
  <c r="E688" i="63"/>
  <c r="F688" i="63"/>
  <c r="E689" i="63"/>
  <c r="F689" i="63"/>
  <c r="E690" i="63"/>
  <c r="F690" i="63"/>
  <c r="E691" i="63"/>
  <c r="F691" i="63"/>
  <c r="E692" i="63"/>
  <c r="F692" i="63"/>
  <c r="E693" i="63"/>
  <c r="F693" i="63"/>
  <c r="E694" i="63"/>
  <c r="F694" i="63"/>
  <c r="E695" i="63"/>
  <c r="F695" i="63"/>
  <c r="E696" i="63"/>
  <c r="F696" i="63"/>
  <c r="E697" i="63"/>
  <c r="F697" i="63"/>
  <c r="E698" i="63"/>
  <c r="F698" i="63"/>
  <c r="E699" i="63"/>
  <c r="F699" i="63"/>
  <c r="E700" i="63"/>
  <c r="F700" i="63"/>
  <c r="E701" i="63"/>
  <c r="F701" i="63"/>
  <c r="E702" i="63"/>
  <c r="F702" i="63"/>
  <c r="E703" i="63"/>
  <c r="F703" i="63"/>
  <c r="E704" i="63"/>
  <c r="F704" i="63"/>
  <c r="E705" i="63"/>
  <c r="F705" i="63"/>
  <c r="E706" i="63"/>
  <c r="F706" i="63"/>
  <c r="E707" i="63"/>
  <c r="F707" i="63"/>
  <c r="E708" i="63"/>
  <c r="F708" i="63"/>
  <c r="E709" i="63"/>
  <c r="F709" i="63"/>
  <c r="E710" i="63"/>
  <c r="F710" i="63"/>
  <c r="E711" i="63"/>
  <c r="F711" i="63"/>
  <c r="E712" i="63"/>
  <c r="F712" i="63"/>
  <c r="E713" i="63"/>
  <c r="F713" i="63"/>
  <c r="E714" i="63"/>
  <c r="F714" i="63"/>
  <c r="E715" i="63"/>
  <c r="F715" i="63"/>
  <c r="E716" i="63"/>
  <c r="F716" i="63"/>
  <c r="E717" i="63"/>
  <c r="F717" i="63"/>
  <c r="E718" i="63"/>
  <c r="F718" i="63"/>
  <c r="E719" i="63"/>
  <c r="F719" i="63"/>
  <c r="E720" i="63"/>
  <c r="F720" i="63"/>
  <c r="E721" i="63"/>
  <c r="F721" i="63"/>
  <c r="E722" i="63"/>
  <c r="F722" i="63"/>
  <c r="E723" i="63"/>
  <c r="F723" i="63"/>
  <c r="E724" i="63"/>
  <c r="F724" i="63"/>
  <c r="E725" i="63"/>
  <c r="F725" i="63"/>
  <c r="E726" i="63"/>
  <c r="F726" i="63"/>
  <c r="E727" i="63"/>
  <c r="F727" i="63"/>
  <c r="E728" i="63"/>
  <c r="F728" i="63"/>
  <c r="E729" i="63"/>
  <c r="F729" i="63"/>
  <c r="E730" i="63"/>
  <c r="F730" i="63"/>
  <c r="E731" i="63"/>
  <c r="F731" i="63"/>
  <c r="E732" i="63"/>
  <c r="F732" i="63"/>
  <c r="E733" i="63"/>
  <c r="F733" i="63"/>
  <c r="E734" i="63"/>
  <c r="F734" i="63"/>
  <c r="E735" i="63"/>
  <c r="F735" i="63"/>
  <c r="E736" i="63"/>
  <c r="F736" i="63"/>
  <c r="E737" i="63"/>
  <c r="F737" i="63"/>
  <c r="E738" i="63"/>
  <c r="F738" i="63"/>
  <c r="E739" i="63"/>
  <c r="F739" i="63"/>
  <c r="E740" i="63"/>
  <c r="F740" i="63"/>
  <c r="E741" i="63"/>
  <c r="F741" i="63"/>
  <c r="E742" i="63"/>
  <c r="F742" i="63"/>
  <c r="E743" i="63"/>
  <c r="F743" i="63"/>
  <c r="E744" i="63"/>
  <c r="F744" i="63"/>
  <c r="E745" i="63"/>
  <c r="F745" i="63"/>
  <c r="E746" i="63"/>
  <c r="F746" i="63"/>
  <c r="E747" i="63"/>
  <c r="F747" i="63"/>
  <c r="E748" i="63"/>
  <c r="F748" i="63"/>
  <c r="E749" i="63"/>
  <c r="F749" i="63"/>
  <c r="E750" i="63"/>
  <c r="F750" i="63"/>
  <c r="E751" i="63"/>
  <c r="F751" i="63"/>
  <c r="E752" i="63"/>
  <c r="F752" i="63"/>
  <c r="E753" i="63"/>
  <c r="F753" i="63"/>
  <c r="E754" i="63"/>
  <c r="F754" i="63"/>
  <c r="E755" i="63"/>
  <c r="F755" i="63"/>
  <c r="E756" i="63"/>
  <c r="F756" i="63"/>
  <c r="E757" i="63"/>
  <c r="F757" i="63"/>
  <c r="E758" i="63"/>
  <c r="F758" i="63"/>
  <c r="E759" i="63"/>
  <c r="F759" i="63"/>
  <c r="E760" i="63"/>
  <c r="F760" i="63"/>
  <c r="E761" i="63"/>
  <c r="F761" i="63"/>
  <c r="E762" i="63"/>
  <c r="F762" i="63"/>
  <c r="E763" i="63"/>
  <c r="F763" i="63"/>
  <c r="E764" i="63"/>
  <c r="F764" i="63"/>
  <c r="E765" i="63"/>
  <c r="F765" i="63"/>
  <c r="E766" i="63"/>
  <c r="F766" i="63"/>
  <c r="E767" i="63"/>
  <c r="F767" i="63"/>
  <c r="E768" i="63"/>
  <c r="F768" i="63"/>
  <c r="E769" i="63"/>
  <c r="F769" i="63"/>
  <c r="E770" i="63"/>
  <c r="F770" i="63"/>
  <c r="E771" i="63"/>
  <c r="F771" i="63"/>
  <c r="E772" i="63"/>
  <c r="F772" i="63"/>
  <c r="E773" i="63"/>
  <c r="F773" i="63"/>
  <c r="E774" i="63"/>
  <c r="F774" i="63"/>
  <c r="E775" i="63"/>
  <c r="F775" i="63"/>
  <c r="E776" i="63"/>
  <c r="F776" i="63"/>
  <c r="E777" i="63"/>
  <c r="F777" i="63"/>
  <c r="E778" i="63"/>
  <c r="F778" i="63"/>
  <c r="E779" i="63"/>
  <c r="F779" i="63"/>
  <c r="E780" i="63"/>
  <c r="F780" i="63"/>
  <c r="E781" i="63"/>
  <c r="F781" i="63"/>
  <c r="E782" i="63"/>
  <c r="F782" i="63"/>
  <c r="E783" i="63"/>
  <c r="F783" i="63"/>
  <c r="E784" i="63"/>
  <c r="F784" i="63"/>
  <c r="E785" i="63"/>
  <c r="F785" i="63"/>
  <c r="E786" i="63"/>
  <c r="F786" i="63"/>
  <c r="E787" i="63"/>
  <c r="F787" i="63"/>
  <c r="E788" i="63"/>
  <c r="F788" i="63"/>
  <c r="E789" i="63"/>
  <c r="F789" i="63"/>
  <c r="E790" i="63"/>
  <c r="F790" i="63"/>
  <c r="E791" i="63"/>
  <c r="F791" i="63"/>
  <c r="E792" i="63"/>
  <c r="F792" i="63"/>
  <c r="E793" i="63"/>
  <c r="F793" i="63"/>
  <c r="E794" i="63"/>
  <c r="F794" i="63"/>
  <c r="E795" i="63"/>
  <c r="F795" i="63"/>
  <c r="E796" i="63"/>
  <c r="F796" i="63"/>
  <c r="E797" i="63"/>
  <c r="F797" i="63"/>
  <c r="E798" i="63"/>
  <c r="F798" i="63"/>
  <c r="E799" i="63"/>
  <c r="F799" i="63"/>
  <c r="E800" i="63"/>
  <c r="F800" i="63"/>
  <c r="E801" i="63"/>
  <c r="F801" i="63"/>
  <c r="E802" i="63"/>
  <c r="F802" i="63"/>
  <c r="E803" i="63"/>
  <c r="F803" i="63"/>
  <c r="E804" i="63"/>
  <c r="F804" i="63"/>
  <c r="E805" i="63"/>
  <c r="F805" i="63"/>
  <c r="E806" i="63"/>
  <c r="F806" i="63"/>
  <c r="E807" i="63"/>
  <c r="F807" i="63"/>
  <c r="E808" i="63"/>
  <c r="F808" i="63"/>
  <c r="E809" i="63"/>
  <c r="F809" i="63"/>
  <c r="E810" i="63"/>
  <c r="F810" i="63"/>
  <c r="E811" i="63"/>
  <c r="F811" i="63"/>
  <c r="E812" i="63"/>
  <c r="F812" i="63"/>
  <c r="E813" i="63"/>
  <c r="F813" i="63"/>
  <c r="E814" i="63"/>
  <c r="F814" i="63"/>
  <c r="E815" i="63"/>
  <c r="F815" i="63"/>
  <c r="E816" i="63"/>
  <c r="F816" i="63"/>
  <c r="E817" i="63"/>
  <c r="F817" i="63"/>
  <c r="E818" i="63"/>
  <c r="F818" i="63"/>
  <c r="E819" i="63"/>
  <c r="F819" i="63"/>
  <c r="E820" i="63"/>
  <c r="F820" i="63"/>
  <c r="E821" i="63"/>
  <c r="F821" i="63"/>
  <c r="E822" i="63"/>
  <c r="F822" i="63"/>
  <c r="E823" i="63"/>
  <c r="F823" i="63"/>
  <c r="E824" i="63"/>
  <c r="F824" i="63"/>
  <c r="E825" i="63"/>
  <c r="F825" i="63"/>
  <c r="E826" i="63"/>
  <c r="F826" i="63"/>
  <c r="E827" i="63"/>
  <c r="F827" i="63"/>
  <c r="E828" i="63"/>
  <c r="F828" i="63"/>
  <c r="E829" i="63"/>
  <c r="F829" i="63"/>
  <c r="E830" i="63"/>
  <c r="F830" i="63"/>
  <c r="E831" i="63"/>
  <c r="F831" i="63"/>
  <c r="E832" i="63"/>
  <c r="F832" i="63"/>
  <c r="E833" i="63"/>
  <c r="F833" i="63"/>
  <c r="E834" i="63"/>
  <c r="F834" i="63"/>
  <c r="E835" i="63"/>
  <c r="F835" i="63"/>
  <c r="E836" i="63"/>
  <c r="F836" i="63"/>
  <c r="E837" i="63"/>
  <c r="F837" i="63"/>
  <c r="E838" i="63"/>
  <c r="F838" i="63"/>
  <c r="E839" i="63"/>
  <c r="F839" i="63"/>
  <c r="E840" i="63"/>
  <c r="F840" i="63"/>
  <c r="E841" i="63"/>
  <c r="F841" i="63"/>
  <c r="E842" i="63"/>
  <c r="F842" i="63"/>
  <c r="E843" i="63"/>
  <c r="F843" i="63"/>
  <c r="E844" i="63"/>
  <c r="F844" i="63"/>
  <c r="E845" i="63"/>
  <c r="F845" i="63"/>
  <c r="E846" i="63"/>
  <c r="F846" i="63"/>
  <c r="E847" i="63"/>
  <c r="F847" i="63"/>
  <c r="E848" i="63"/>
  <c r="F848" i="63"/>
  <c r="E849" i="63"/>
  <c r="F849" i="63"/>
  <c r="E850" i="63"/>
  <c r="F850" i="63"/>
  <c r="E851" i="63"/>
  <c r="F851" i="63"/>
  <c r="E852" i="63"/>
  <c r="F852" i="63"/>
  <c r="E853" i="63"/>
  <c r="F853" i="63"/>
  <c r="E854" i="63"/>
  <c r="F854" i="63"/>
  <c r="E855" i="63"/>
  <c r="F855" i="63"/>
  <c r="E856" i="63"/>
  <c r="F856" i="63"/>
  <c r="E857" i="63"/>
  <c r="F857" i="63"/>
  <c r="E858" i="63"/>
  <c r="F858" i="63"/>
  <c r="E859" i="63"/>
  <c r="F859" i="63"/>
  <c r="E860" i="63"/>
  <c r="F860" i="63"/>
  <c r="E861" i="63"/>
  <c r="F861" i="63"/>
  <c r="E862" i="63"/>
  <c r="F862" i="63"/>
  <c r="E863" i="63"/>
  <c r="F863" i="63"/>
  <c r="E864" i="63"/>
  <c r="F864" i="63"/>
  <c r="E865" i="63"/>
  <c r="F865" i="63"/>
  <c r="E866" i="63"/>
  <c r="F866" i="63"/>
  <c r="E867" i="63"/>
  <c r="F867" i="63"/>
  <c r="E868" i="63"/>
  <c r="F868" i="63"/>
  <c r="E869" i="63"/>
  <c r="F869" i="63"/>
  <c r="E870" i="63"/>
  <c r="F870" i="63"/>
  <c r="E871" i="63"/>
  <c r="F871" i="63"/>
  <c r="E872" i="63"/>
  <c r="F872" i="63"/>
  <c r="E873" i="63"/>
  <c r="F873" i="63"/>
  <c r="E874" i="63"/>
  <c r="F874" i="63"/>
  <c r="E875" i="63"/>
  <c r="F875" i="63"/>
  <c r="E876" i="63"/>
  <c r="F876" i="63"/>
  <c r="E877" i="63"/>
  <c r="F877" i="63"/>
  <c r="E878" i="63"/>
  <c r="F878" i="63"/>
  <c r="E879" i="63"/>
  <c r="F879" i="63"/>
  <c r="E880" i="63"/>
  <c r="F880" i="63"/>
  <c r="E881" i="63"/>
  <c r="F881" i="63"/>
  <c r="E882" i="63"/>
  <c r="F882" i="63"/>
  <c r="E883" i="63"/>
  <c r="F883" i="63"/>
  <c r="E884" i="63"/>
  <c r="F884" i="63"/>
  <c r="E885" i="63"/>
  <c r="F885" i="63"/>
  <c r="E886" i="63"/>
  <c r="F886" i="63"/>
  <c r="E887" i="63"/>
  <c r="F887" i="63"/>
  <c r="E888" i="63"/>
  <c r="F888" i="63"/>
  <c r="E889" i="63"/>
  <c r="F889" i="63"/>
  <c r="E890" i="63"/>
  <c r="F890" i="63"/>
  <c r="E891" i="63"/>
  <c r="F891" i="63"/>
  <c r="E892" i="63"/>
  <c r="F892" i="63"/>
  <c r="E893" i="63"/>
  <c r="F893" i="63"/>
  <c r="E894" i="63"/>
  <c r="F894" i="63"/>
  <c r="E895" i="63"/>
  <c r="F895" i="63"/>
  <c r="E896" i="63"/>
  <c r="F896" i="63"/>
  <c r="E897" i="63"/>
  <c r="F897" i="63"/>
  <c r="E898" i="63"/>
  <c r="F898" i="63"/>
  <c r="E899" i="63"/>
  <c r="F899" i="63"/>
  <c r="E900" i="63"/>
  <c r="F900" i="63"/>
  <c r="E901" i="63"/>
  <c r="F901" i="63"/>
  <c r="E902" i="63"/>
  <c r="F902" i="63"/>
  <c r="E903" i="63"/>
  <c r="F903" i="63"/>
  <c r="E904" i="63"/>
  <c r="F904" i="63"/>
  <c r="E905" i="63"/>
  <c r="F905" i="63"/>
  <c r="E906" i="63"/>
  <c r="F906" i="63"/>
  <c r="E907" i="63"/>
  <c r="F907" i="63"/>
  <c r="E908" i="63"/>
  <c r="F908" i="63"/>
  <c r="E909" i="63"/>
  <c r="F909" i="63"/>
  <c r="E910" i="63"/>
  <c r="F910" i="63"/>
  <c r="E911" i="63"/>
  <c r="F911" i="63"/>
  <c r="E912" i="63"/>
  <c r="F912" i="63"/>
  <c r="E913" i="63"/>
  <c r="F913" i="63"/>
  <c r="E914" i="63"/>
  <c r="F914" i="63"/>
  <c r="E915" i="63"/>
  <c r="F915" i="63"/>
  <c r="E916" i="63"/>
  <c r="F916" i="63"/>
  <c r="E917" i="63"/>
  <c r="F917" i="63"/>
  <c r="E918" i="63"/>
  <c r="F918" i="63"/>
  <c r="E919" i="63"/>
  <c r="F919" i="63"/>
  <c r="E920" i="63"/>
  <c r="F920" i="63"/>
  <c r="E921" i="63"/>
  <c r="F921" i="63"/>
  <c r="E922" i="63"/>
  <c r="F922" i="63"/>
  <c r="E923" i="63"/>
  <c r="F923" i="63"/>
  <c r="E924" i="63"/>
  <c r="F924" i="63"/>
  <c r="E925" i="63"/>
  <c r="F925" i="63"/>
  <c r="E926" i="63"/>
  <c r="F926" i="63"/>
  <c r="E927" i="63"/>
  <c r="F927" i="63"/>
  <c r="E928" i="63"/>
  <c r="F928" i="63"/>
  <c r="E929" i="63"/>
  <c r="F929" i="63"/>
  <c r="E930" i="63"/>
  <c r="F930" i="63"/>
  <c r="E931" i="63"/>
  <c r="F931" i="63"/>
  <c r="E932" i="63"/>
  <c r="F932" i="63"/>
  <c r="E933" i="63"/>
  <c r="F933" i="63"/>
  <c r="E934" i="63"/>
  <c r="F934" i="63"/>
  <c r="E935" i="63"/>
  <c r="F935" i="63"/>
  <c r="E936" i="63"/>
  <c r="F936" i="63"/>
  <c r="E937" i="63"/>
  <c r="F937" i="63"/>
  <c r="E938" i="63"/>
  <c r="F938" i="63"/>
  <c r="E939" i="63"/>
  <c r="F939" i="63"/>
  <c r="E940" i="63"/>
  <c r="F940" i="63"/>
  <c r="E941" i="63"/>
  <c r="F941" i="63"/>
  <c r="E942" i="63"/>
  <c r="F942" i="63"/>
  <c r="E943" i="63"/>
  <c r="F943" i="63"/>
  <c r="E944" i="63"/>
  <c r="F944" i="63"/>
  <c r="E945" i="63"/>
  <c r="F945" i="63"/>
  <c r="E946" i="63"/>
  <c r="F946" i="63"/>
  <c r="E947" i="63"/>
  <c r="F947" i="63"/>
  <c r="E948" i="63"/>
  <c r="F948" i="63"/>
  <c r="E949" i="63"/>
  <c r="F949" i="63"/>
  <c r="E950" i="63"/>
  <c r="F950" i="63"/>
  <c r="E951" i="63"/>
  <c r="F951" i="63"/>
  <c r="E952" i="63"/>
  <c r="F952" i="63"/>
  <c r="E953" i="63"/>
  <c r="F953" i="63"/>
  <c r="E954" i="63"/>
  <c r="F954" i="63"/>
  <c r="E955" i="63"/>
  <c r="F955" i="63"/>
  <c r="E956" i="63"/>
  <c r="F956" i="63"/>
  <c r="E957" i="63"/>
  <c r="F957" i="63"/>
  <c r="E958" i="63"/>
  <c r="F958" i="63"/>
  <c r="E959" i="63"/>
  <c r="F959" i="63"/>
  <c r="E960" i="63"/>
  <c r="F960" i="63"/>
  <c r="E961" i="63"/>
  <c r="F961" i="63"/>
  <c r="E962" i="63"/>
  <c r="F962" i="63"/>
  <c r="E963" i="63"/>
  <c r="F963" i="63"/>
  <c r="E964" i="63"/>
  <c r="F964" i="63"/>
  <c r="E965" i="63"/>
  <c r="F965" i="63"/>
  <c r="E966" i="63"/>
  <c r="F966" i="63"/>
  <c r="E967" i="63"/>
  <c r="F967" i="63"/>
  <c r="E968" i="63"/>
  <c r="F968" i="63"/>
  <c r="E969" i="63"/>
  <c r="F969" i="63"/>
  <c r="E970" i="63"/>
  <c r="F970" i="63"/>
  <c r="E971" i="63"/>
  <c r="F971" i="63"/>
  <c r="E972" i="63"/>
  <c r="F972" i="63"/>
  <c r="E973" i="63"/>
  <c r="F973" i="63"/>
  <c r="E974" i="63"/>
  <c r="F974" i="63"/>
  <c r="E975" i="63"/>
  <c r="F975" i="63"/>
  <c r="E976" i="63"/>
  <c r="F976" i="63"/>
  <c r="E977" i="63"/>
  <c r="F977" i="63"/>
  <c r="E978" i="63"/>
  <c r="F978" i="63"/>
  <c r="E979" i="63"/>
  <c r="F979" i="63"/>
  <c r="E980" i="63"/>
  <c r="F980" i="63"/>
  <c r="E981" i="63"/>
  <c r="F981" i="63"/>
  <c r="E982" i="63"/>
  <c r="F982" i="63"/>
  <c r="E983" i="63"/>
  <c r="F983" i="63"/>
  <c r="E984" i="63"/>
  <c r="F984" i="63"/>
  <c r="E985" i="63"/>
  <c r="F985" i="63"/>
  <c r="E986" i="63"/>
  <c r="F986" i="63"/>
  <c r="E987" i="63"/>
  <c r="F987" i="63"/>
  <c r="E988" i="63"/>
  <c r="F988" i="63"/>
  <c r="E989" i="63"/>
  <c r="F989" i="63"/>
  <c r="E990" i="63"/>
  <c r="F990" i="63"/>
  <c r="E991" i="63"/>
  <c r="F991" i="63"/>
  <c r="E992" i="63"/>
  <c r="F992" i="63"/>
  <c r="E993" i="63"/>
  <c r="F993" i="63"/>
  <c r="E994" i="63"/>
  <c r="F994" i="63"/>
  <c r="E995" i="63"/>
  <c r="F995" i="63"/>
  <c r="E996" i="63"/>
  <c r="F996" i="63"/>
  <c r="E997" i="63"/>
  <c r="F997" i="63"/>
  <c r="E998" i="63"/>
  <c r="F998" i="63"/>
  <c r="E999" i="63"/>
  <c r="F999" i="63"/>
  <c r="E1000" i="63"/>
  <c r="F1000" i="63"/>
  <c r="C1001" i="59"/>
  <c r="I2" i="59" s="1"/>
  <c r="E502" i="59"/>
  <c r="F502" i="59"/>
  <c r="E503" i="59"/>
  <c r="F503" i="59"/>
  <c r="E504" i="59"/>
  <c r="F504" i="59"/>
  <c r="E505" i="59"/>
  <c r="F505" i="59"/>
  <c r="E506" i="59"/>
  <c r="F506" i="59"/>
  <c r="E507" i="59"/>
  <c r="F507" i="59"/>
  <c r="E508" i="59"/>
  <c r="F508" i="59"/>
  <c r="E509" i="59"/>
  <c r="F509" i="59"/>
  <c r="E510" i="59"/>
  <c r="F510" i="59"/>
  <c r="E511" i="59"/>
  <c r="F511" i="59"/>
  <c r="E512" i="59"/>
  <c r="F512" i="59"/>
  <c r="E513" i="59"/>
  <c r="F513" i="59"/>
  <c r="E514" i="59"/>
  <c r="F514" i="59"/>
  <c r="E515" i="59"/>
  <c r="F515" i="59"/>
  <c r="E516" i="59"/>
  <c r="F516" i="59"/>
  <c r="E517" i="59"/>
  <c r="F517" i="59"/>
  <c r="E518" i="59"/>
  <c r="F518" i="59"/>
  <c r="E519" i="59"/>
  <c r="F519" i="59"/>
  <c r="E520" i="59"/>
  <c r="F520" i="59"/>
  <c r="E521" i="59"/>
  <c r="F521" i="59"/>
  <c r="E522" i="59"/>
  <c r="F522" i="59"/>
  <c r="E523" i="59"/>
  <c r="F523" i="59"/>
  <c r="E524" i="59"/>
  <c r="F524" i="59"/>
  <c r="E525" i="59"/>
  <c r="F525" i="59"/>
  <c r="E526" i="59"/>
  <c r="F526" i="59"/>
  <c r="E527" i="59"/>
  <c r="F527" i="59"/>
  <c r="E528" i="59"/>
  <c r="F528" i="59"/>
  <c r="E529" i="59"/>
  <c r="F529" i="59"/>
  <c r="E530" i="59"/>
  <c r="F530" i="59"/>
  <c r="E531" i="59"/>
  <c r="F531" i="59"/>
  <c r="E532" i="59"/>
  <c r="F532" i="59"/>
  <c r="E533" i="59"/>
  <c r="F533" i="59"/>
  <c r="E534" i="59"/>
  <c r="F534" i="59"/>
  <c r="E535" i="59"/>
  <c r="F535" i="59"/>
  <c r="E536" i="59"/>
  <c r="F536" i="59"/>
  <c r="E537" i="59"/>
  <c r="F537" i="59"/>
  <c r="E538" i="59"/>
  <c r="F538" i="59"/>
  <c r="E539" i="59"/>
  <c r="F539" i="59"/>
  <c r="E540" i="59"/>
  <c r="F540" i="59"/>
  <c r="E541" i="59"/>
  <c r="F541" i="59"/>
  <c r="E542" i="59"/>
  <c r="F542" i="59"/>
  <c r="E543" i="59"/>
  <c r="F543" i="59"/>
  <c r="E544" i="59"/>
  <c r="F544" i="59"/>
  <c r="E545" i="59"/>
  <c r="F545" i="59"/>
  <c r="E546" i="59"/>
  <c r="F546" i="59"/>
  <c r="E547" i="59"/>
  <c r="F547" i="59"/>
  <c r="E548" i="59"/>
  <c r="F548" i="59"/>
  <c r="E549" i="59"/>
  <c r="F549" i="59"/>
  <c r="E550" i="59"/>
  <c r="F550" i="59"/>
  <c r="E551" i="59"/>
  <c r="F551" i="59"/>
  <c r="E552" i="59"/>
  <c r="F552" i="59"/>
  <c r="E553" i="59"/>
  <c r="F553" i="59"/>
  <c r="E554" i="59"/>
  <c r="F554" i="59"/>
  <c r="E555" i="59"/>
  <c r="F555" i="59"/>
  <c r="E556" i="59"/>
  <c r="F556" i="59"/>
  <c r="E557" i="59"/>
  <c r="F557" i="59"/>
  <c r="E558" i="59"/>
  <c r="F558" i="59"/>
  <c r="E559" i="59"/>
  <c r="F559" i="59"/>
  <c r="E560" i="59"/>
  <c r="F560" i="59"/>
  <c r="E561" i="59"/>
  <c r="F561" i="59"/>
  <c r="E562" i="59"/>
  <c r="F562" i="59"/>
  <c r="E563" i="59"/>
  <c r="F563" i="59"/>
  <c r="E564" i="59"/>
  <c r="F564" i="59"/>
  <c r="E565" i="59"/>
  <c r="F565" i="59"/>
  <c r="E566" i="59"/>
  <c r="F566" i="59"/>
  <c r="E567" i="59"/>
  <c r="F567" i="59"/>
  <c r="E568" i="59"/>
  <c r="F568" i="59"/>
  <c r="E569" i="59"/>
  <c r="F569" i="59"/>
  <c r="E570" i="59"/>
  <c r="F570" i="59"/>
  <c r="E571" i="59"/>
  <c r="F571" i="59"/>
  <c r="E572" i="59"/>
  <c r="F572" i="59"/>
  <c r="E573" i="59"/>
  <c r="F573" i="59"/>
  <c r="E574" i="59"/>
  <c r="F574" i="59"/>
  <c r="E575" i="59"/>
  <c r="F575" i="59"/>
  <c r="E576" i="59"/>
  <c r="F576" i="59"/>
  <c r="E577" i="59"/>
  <c r="F577" i="59"/>
  <c r="E578" i="59"/>
  <c r="F578" i="59"/>
  <c r="E579" i="59"/>
  <c r="F579" i="59"/>
  <c r="E580" i="59"/>
  <c r="F580" i="59"/>
  <c r="E581" i="59"/>
  <c r="F581" i="59"/>
  <c r="E582" i="59"/>
  <c r="F582" i="59"/>
  <c r="E583" i="59"/>
  <c r="F583" i="59"/>
  <c r="E584" i="59"/>
  <c r="F584" i="59"/>
  <c r="E585" i="59"/>
  <c r="F585" i="59"/>
  <c r="E586" i="59"/>
  <c r="F586" i="59"/>
  <c r="E587" i="59"/>
  <c r="F587" i="59"/>
  <c r="E588" i="59"/>
  <c r="F588" i="59"/>
  <c r="E589" i="59"/>
  <c r="F589" i="59"/>
  <c r="E590" i="59"/>
  <c r="F590" i="59"/>
  <c r="E591" i="59"/>
  <c r="F591" i="59"/>
  <c r="E592" i="59"/>
  <c r="F592" i="59"/>
  <c r="E593" i="59"/>
  <c r="F593" i="59"/>
  <c r="E594" i="59"/>
  <c r="F594" i="59"/>
  <c r="E595" i="59"/>
  <c r="F595" i="59"/>
  <c r="E596" i="59"/>
  <c r="F596" i="59"/>
  <c r="E597" i="59"/>
  <c r="F597" i="59"/>
  <c r="E598" i="59"/>
  <c r="F598" i="59"/>
  <c r="E599" i="59"/>
  <c r="F599" i="59"/>
  <c r="E600" i="59"/>
  <c r="F600" i="59"/>
  <c r="E601" i="59"/>
  <c r="F601" i="59"/>
  <c r="E602" i="59"/>
  <c r="F602" i="59"/>
  <c r="E603" i="59"/>
  <c r="F603" i="59"/>
  <c r="E604" i="59"/>
  <c r="F604" i="59"/>
  <c r="E605" i="59"/>
  <c r="F605" i="59"/>
  <c r="E606" i="59"/>
  <c r="F606" i="59"/>
  <c r="E607" i="59"/>
  <c r="F607" i="59"/>
  <c r="E608" i="59"/>
  <c r="F608" i="59"/>
  <c r="E609" i="59"/>
  <c r="F609" i="59"/>
  <c r="E610" i="59"/>
  <c r="F610" i="59"/>
  <c r="E611" i="59"/>
  <c r="F611" i="59"/>
  <c r="E612" i="59"/>
  <c r="F612" i="59"/>
  <c r="E613" i="59"/>
  <c r="F613" i="59"/>
  <c r="E614" i="59"/>
  <c r="F614" i="59"/>
  <c r="E615" i="59"/>
  <c r="F615" i="59"/>
  <c r="E616" i="59"/>
  <c r="F616" i="59"/>
  <c r="E617" i="59"/>
  <c r="F617" i="59"/>
  <c r="E618" i="59"/>
  <c r="F618" i="59"/>
  <c r="E619" i="59"/>
  <c r="F619" i="59"/>
  <c r="E620" i="59"/>
  <c r="F620" i="59"/>
  <c r="E621" i="59"/>
  <c r="F621" i="59"/>
  <c r="E622" i="59"/>
  <c r="F622" i="59"/>
  <c r="E623" i="59"/>
  <c r="F623" i="59"/>
  <c r="E624" i="59"/>
  <c r="F624" i="59"/>
  <c r="E625" i="59"/>
  <c r="F625" i="59"/>
  <c r="E626" i="59"/>
  <c r="F626" i="59"/>
  <c r="E627" i="59"/>
  <c r="F627" i="59"/>
  <c r="E628" i="59"/>
  <c r="F628" i="59"/>
  <c r="E629" i="59"/>
  <c r="F629" i="59"/>
  <c r="E630" i="59"/>
  <c r="F630" i="59"/>
  <c r="E631" i="59"/>
  <c r="F631" i="59"/>
  <c r="E632" i="59"/>
  <c r="F632" i="59"/>
  <c r="E633" i="59"/>
  <c r="F633" i="59"/>
  <c r="E634" i="59"/>
  <c r="F634" i="59"/>
  <c r="E635" i="59"/>
  <c r="F635" i="59"/>
  <c r="E636" i="59"/>
  <c r="F636" i="59"/>
  <c r="E637" i="59"/>
  <c r="F637" i="59"/>
  <c r="E638" i="59"/>
  <c r="F638" i="59"/>
  <c r="E639" i="59"/>
  <c r="F639" i="59"/>
  <c r="E640" i="59"/>
  <c r="F640" i="59"/>
  <c r="E641" i="59"/>
  <c r="F641" i="59"/>
  <c r="E642" i="59"/>
  <c r="F642" i="59"/>
  <c r="E643" i="59"/>
  <c r="F643" i="59"/>
  <c r="E644" i="59"/>
  <c r="F644" i="59"/>
  <c r="E645" i="59"/>
  <c r="F645" i="59"/>
  <c r="E646" i="59"/>
  <c r="F646" i="59"/>
  <c r="E647" i="59"/>
  <c r="F647" i="59"/>
  <c r="E648" i="59"/>
  <c r="F648" i="59"/>
  <c r="E649" i="59"/>
  <c r="F649" i="59"/>
  <c r="E650" i="59"/>
  <c r="F650" i="59"/>
  <c r="E651" i="59"/>
  <c r="F651" i="59"/>
  <c r="E652" i="59"/>
  <c r="F652" i="59"/>
  <c r="E653" i="59"/>
  <c r="F653" i="59"/>
  <c r="E654" i="59"/>
  <c r="F654" i="59"/>
  <c r="E655" i="59"/>
  <c r="F655" i="59"/>
  <c r="E656" i="59"/>
  <c r="F656" i="59"/>
  <c r="E657" i="59"/>
  <c r="F657" i="59"/>
  <c r="E658" i="59"/>
  <c r="F658" i="59"/>
  <c r="E659" i="59"/>
  <c r="F659" i="59"/>
  <c r="E660" i="59"/>
  <c r="F660" i="59"/>
  <c r="E661" i="59"/>
  <c r="F661" i="59"/>
  <c r="E662" i="59"/>
  <c r="F662" i="59"/>
  <c r="E663" i="59"/>
  <c r="F663" i="59"/>
  <c r="E664" i="59"/>
  <c r="F664" i="59"/>
  <c r="E665" i="59"/>
  <c r="F665" i="59"/>
  <c r="E666" i="59"/>
  <c r="F666" i="59"/>
  <c r="E667" i="59"/>
  <c r="F667" i="59"/>
  <c r="E668" i="59"/>
  <c r="F668" i="59"/>
  <c r="E669" i="59"/>
  <c r="F669" i="59"/>
  <c r="E670" i="59"/>
  <c r="F670" i="59"/>
  <c r="E671" i="59"/>
  <c r="F671" i="59"/>
  <c r="E672" i="59"/>
  <c r="F672" i="59"/>
  <c r="E673" i="59"/>
  <c r="F673" i="59"/>
  <c r="E674" i="59"/>
  <c r="F674" i="59"/>
  <c r="E675" i="59"/>
  <c r="F675" i="59"/>
  <c r="E676" i="59"/>
  <c r="F676" i="59"/>
  <c r="E677" i="59"/>
  <c r="F677" i="59"/>
  <c r="E678" i="59"/>
  <c r="F678" i="59"/>
  <c r="E679" i="59"/>
  <c r="F679" i="59"/>
  <c r="E680" i="59"/>
  <c r="F680" i="59"/>
  <c r="E681" i="59"/>
  <c r="F681" i="59"/>
  <c r="E682" i="59"/>
  <c r="F682" i="59"/>
  <c r="E683" i="59"/>
  <c r="F683" i="59"/>
  <c r="E684" i="59"/>
  <c r="F684" i="59"/>
  <c r="E685" i="59"/>
  <c r="F685" i="59"/>
  <c r="E686" i="59"/>
  <c r="F686" i="59"/>
  <c r="E687" i="59"/>
  <c r="F687" i="59"/>
  <c r="E688" i="59"/>
  <c r="F688" i="59"/>
  <c r="E689" i="59"/>
  <c r="F689" i="59"/>
  <c r="E690" i="59"/>
  <c r="F690" i="59"/>
  <c r="E691" i="59"/>
  <c r="F691" i="59"/>
  <c r="E692" i="59"/>
  <c r="F692" i="59"/>
  <c r="E693" i="59"/>
  <c r="F693" i="59"/>
  <c r="E694" i="59"/>
  <c r="F694" i="59"/>
  <c r="E695" i="59"/>
  <c r="F695" i="59"/>
  <c r="E696" i="59"/>
  <c r="F696" i="59"/>
  <c r="E697" i="59"/>
  <c r="F697" i="59"/>
  <c r="E698" i="59"/>
  <c r="F698" i="59"/>
  <c r="E699" i="59"/>
  <c r="F699" i="59"/>
  <c r="E700" i="59"/>
  <c r="F700" i="59"/>
  <c r="E701" i="59"/>
  <c r="F701" i="59"/>
  <c r="E702" i="59"/>
  <c r="F702" i="59"/>
  <c r="E703" i="59"/>
  <c r="F703" i="59"/>
  <c r="E704" i="59"/>
  <c r="F704" i="59"/>
  <c r="E705" i="59"/>
  <c r="F705" i="59"/>
  <c r="E706" i="59"/>
  <c r="F706" i="59"/>
  <c r="E707" i="59"/>
  <c r="F707" i="59"/>
  <c r="E708" i="59"/>
  <c r="F708" i="59"/>
  <c r="E709" i="59"/>
  <c r="F709" i="59"/>
  <c r="E710" i="59"/>
  <c r="F710" i="59"/>
  <c r="E711" i="59"/>
  <c r="F711" i="59"/>
  <c r="E712" i="59"/>
  <c r="F712" i="59"/>
  <c r="E713" i="59"/>
  <c r="F713" i="59"/>
  <c r="E714" i="59"/>
  <c r="F714" i="59"/>
  <c r="E715" i="59"/>
  <c r="F715" i="59"/>
  <c r="E716" i="59"/>
  <c r="F716" i="59"/>
  <c r="E717" i="59"/>
  <c r="F717" i="59"/>
  <c r="E718" i="59"/>
  <c r="F718" i="59"/>
  <c r="E719" i="59"/>
  <c r="F719" i="59"/>
  <c r="E720" i="59"/>
  <c r="F720" i="59"/>
  <c r="E721" i="59"/>
  <c r="F721" i="59"/>
  <c r="E722" i="59"/>
  <c r="F722" i="59"/>
  <c r="E723" i="59"/>
  <c r="F723" i="59"/>
  <c r="E724" i="59"/>
  <c r="F724" i="59"/>
  <c r="E725" i="59"/>
  <c r="F725" i="59"/>
  <c r="E726" i="59"/>
  <c r="F726" i="59"/>
  <c r="E727" i="59"/>
  <c r="F727" i="59"/>
  <c r="E728" i="59"/>
  <c r="F728" i="59"/>
  <c r="E729" i="59"/>
  <c r="F729" i="59"/>
  <c r="E730" i="59"/>
  <c r="F730" i="59"/>
  <c r="E731" i="59"/>
  <c r="F731" i="59"/>
  <c r="E732" i="59"/>
  <c r="F732" i="59"/>
  <c r="E733" i="59"/>
  <c r="F733" i="59"/>
  <c r="E734" i="59"/>
  <c r="F734" i="59"/>
  <c r="E735" i="59"/>
  <c r="F735" i="59"/>
  <c r="E736" i="59"/>
  <c r="F736" i="59"/>
  <c r="E737" i="59"/>
  <c r="F737" i="59"/>
  <c r="E738" i="59"/>
  <c r="F738" i="59"/>
  <c r="E739" i="59"/>
  <c r="F739" i="59"/>
  <c r="E740" i="59"/>
  <c r="F740" i="59"/>
  <c r="E741" i="59"/>
  <c r="F741" i="59"/>
  <c r="E742" i="59"/>
  <c r="F742" i="59"/>
  <c r="E743" i="59"/>
  <c r="F743" i="59"/>
  <c r="E744" i="59"/>
  <c r="F744" i="59"/>
  <c r="E745" i="59"/>
  <c r="F745" i="59"/>
  <c r="E746" i="59"/>
  <c r="F746" i="59"/>
  <c r="E747" i="59"/>
  <c r="F747" i="59"/>
  <c r="E748" i="59"/>
  <c r="F748" i="59"/>
  <c r="E749" i="59"/>
  <c r="F749" i="59"/>
  <c r="E750" i="59"/>
  <c r="F750" i="59"/>
  <c r="E751" i="59"/>
  <c r="F751" i="59"/>
  <c r="E752" i="59"/>
  <c r="F752" i="59"/>
  <c r="E753" i="59"/>
  <c r="F753" i="59"/>
  <c r="E754" i="59"/>
  <c r="F754" i="59"/>
  <c r="E755" i="59"/>
  <c r="F755" i="59"/>
  <c r="E756" i="59"/>
  <c r="F756" i="59"/>
  <c r="E757" i="59"/>
  <c r="F757" i="59"/>
  <c r="E758" i="59"/>
  <c r="F758" i="59"/>
  <c r="E759" i="59"/>
  <c r="F759" i="59"/>
  <c r="E760" i="59"/>
  <c r="F760" i="59"/>
  <c r="E761" i="59"/>
  <c r="F761" i="59"/>
  <c r="E762" i="59"/>
  <c r="F762" i="59"/>
  <c r="E763" i="59"/>
  <c r="F763" i="59"/>
  <c r="E764" i="59"/>
  <c r="F764" i="59"/>
  <c r="E765" i="59"/>
  <c r="F765" i="59"/>
  <c r="E766" i="59"/>
  <c r="F766" i="59"/>
  <c r="E767" i="59"/>
  <c r="F767" i="59"/>
  <c r="E768" i="59"/>
  <c r="F768" i="59"/>
  <c r="E769" i="59"/>
  <c r="F769" i="59"/>
  <c r="E770" i="59"/>
  <c r="F770" i="59"/>
  <c r="E771" i="59"/>
  <c r="F771" i="59"/>
  <c r="E772" i="59"/>
  <c r="F772" i="59"/>
  <c r="E773" i="59"/>
  <c r="F773" i="59"/>
  <c r="E774" i="59"/>
  <c r="F774" i="59"/>
  <c r="E775" i="59"/>
  <c r="F775" i="59"/>
  <c r="E776" i="59"/>
  <c r="F776" i="59"/>
  <c r="E777" i="59"/>
  <c r="F777" i="59"/>
  <c r="E778" i="59"/>
  <c r="F778" i="59"/>
  <c r="E779" i="59"/>
  <c r="F779" i="59"/>
  <c r="E780" i="59"/>
  <c r="F780" i="59"/>
  <c r="E781" i="59"/>
  <c r="F781" i="59"/>
  <c r="E782" i="59"/>
  <c r="F782" i="59"/>
  <c r="E783" i="59"/>
  <c r="F783" i="59"/>
  <c r="E784" i="59"/>
  <c r="F784" i="59"/>
  <c r="E785" i="59"/>
  <c r="F785" i="59"/>
  <c r="E786" i="59"/>
  <c r="F786" i="59"/>
  <c r="E787" i="59"/>
  <c r="F787" i="59"/>
  <c r="E788" i="59"/>
  <c r="F788" i="59"/>
  <c r="E789" i="59"/>
  <c r="F789" i="59"/>
  <c r="E790" i="59"/>
  <c r="F790" i="59"/>
  <c r="E791" i="59"/>
  <c r="F791" i="59"/>
  <c r="E792" i="59"/>
  <c r="F792" i="59"/>
  <c r="E793" i="59"/>
  <c r="F793" i="59"/>
  <c r="E794" i="59"/>
  <c r="F794" i="59"/>
  <c r="E795" i="59"/>
  <c r="F795" i="59"/>
  <c r="E796" i="59"/>
  <c r="F796" i="59"/>
  <c r="E797" i="59"/>
  <c r="F797" i="59"/>
  <c r="E798" i="59"/>
  <c r="F798" i="59"/>
  <c r="E799" i="59"/>
  <c r="F799" i="59"/>
  <c r="E800" i="59"/>
  <c r="F800" i="59"/>
  <c r="E801" i="59"/>
  <c r="F801" i="59"/>
  <c r="E802" i="59"/>
  <c r="F802" i="59"/>
  <c r="E803" i="59"/>
  <c r="F803" i="59"/>
  <c r="E804" i="59"/>
  <c r="F804" i="59"/>
  <c r="E805" i="59"/>
  <c r="F805" i="59"/>
  <c r="E806" i="59"/>
  <c r="F806" i="59"/>
  <c r="E807" i="59"/>
  <c r="F807" i="59"/>
  <c r="E808" i="59"/>
  <c r="F808" i="59"/>
  <c r="E809" i="59"/>
  <c r="F809" i="59"/>
  <c r="E810" i="59"/>
  <c r="F810" i="59"/>
  <c r="E811" i="59"/>
  <c r="F811" i="59"/>
  <c r="E812" i="59"/>
  <c r="F812" i="59"/>
  <c r="E813" i="59"/>
  <c r="F813" i="59"/>
  <c r="E814" i="59"/>
  <c r="F814" i="59"/>
  <c r="E815" i="59"/>
  <c r="F815" i="59"/>
  <c r="E816" i="59"/>
  <c r="F816" i="59"/>
  <c r="E817" i="59"/>
  <c r="F817" i="59"/>
  <c r="E818" i="59"/>
  <c r="F818" i="59"/>
  <c r="E819" i="59"/>
  <c r="F819" i="59"/>
  <c r="E820" i="59"/>
  <c r="F820" i="59"/>
  <c r="E821" i="59"/>
  <c r="F821" i="59"/>
  <c r="E822" i="59"/>
  <c r="F822" i="59"/>
  <c r="E823" i="59"/>
  <c r="F823" i="59"/>
  <c r="E824" i="59"/>
  <c r="F824" i="59"/>
  <c r="E825" i="59"/>
  <c r="F825" i="59"/>
  <c r="E826" i="59"/>
  <c r="F826" i="59"/>
  <c r="E827" i="59"/>
  <c r="F827" i="59"/>
  <c r="E828" i="59"/>
  <c r="F828" i="59"/>
  <c r="E829" i="59"/>
  <c r="F829" i="59"/>
  <c r="E830" i="59"/>
  <c r="F830" i="59"/>
  <c r="E831" i="59"/>
  <c r="F831" i="59"/>
  <c r="E832" i="59"/>
  <c r="F832" i="59"/>
  <c r="E833" i="59"/>
  <c r="F833" i="59"/>
  <c r="E834" i="59"/>
  <c r="F834" i="59"/>
  <c r="E835" i="59"/>
  <c r="F835" i="59"/>
  <c r="E836" i="59"/>
  <c r="F836" i="59"/>
  <c r="E837" i="59"/>
  <c r="F837" i="59"/>
  <c r="E838" i="59"/>
  <c r="F838" i="59"/>
  <c r="E839" i="59"/>
  <c r="F839" i="59"/>
  <c r="E840" i="59"/>
  <c r="F840" i="59"/>
  <c r="E841" i="59"/>
  <c r="F841" i="59"/>
  <c r="E842" i="59"/>
  <c r="F842" i="59"/>
  <c r="E843" i="59"/>
  <c r="F843" i="59"/>
  <c r="E844" i="59"/>
  <c r="F844" i="59"/>
  <c r="E845" i="59"/>
  <c r="F845" i="59"/>
  <c r="E846" i="59"/>
  <c r="F846" i="59"/>
  <c r="E847" i="59"/>
  <c r="F847" i="59"/>
  <c r="E848" i="59"/>
  <c r="F848" i="59"/>
  <c r="E849" i="59"/>
  <c r="F849" i="59"/>
  <c r="E850" i="59"/>
  <c r="F850" i="59"/>
  <c r="E851" i="59"/>
  <c r="F851" i="59"/>
  <c r="E852" i="59"/>
  <c r="F852" i="59"/>
  <c r="E853" i="59"/>
  <c r="F853" i="59"/>
  <c r="E854" i="59"/>
  <c r="F854" i="59"/>
  <c r="E855" i="59"/>
  <c r="F855" i="59"/>
  <c r="E856" i="59"/>
  <c r="F856" i="59"/>
  <c r="E857" i="59"/>
  <c r="F857" i="59"/>
  <c r="E858" i="59"/>
  <c r="F858" i="59"/>
  <c r="E859" i="59"/>
  <c r="F859" i="59"/>
  <c r="E860" i="59"/>
  <c r="F860" i="59"/>
  <c r="E861" i="59"/>
  <c r="F861" i="59"/>
  <c r="E862" i="59"/>
  <c r="F862" i="59"/>
  <c r="E863" i="59"/>
  <c r="F863" i="59"/>
  <c r="E864" i="59"/>
  <c r="F864" i="59"/>
  <c r="E865" i="59"/>
  <c r="F865" i="59"/>
  <c r="E866" i="59"/>
  <c r="F866" i="59"/>
  <c r="E867" i="59"/>
  <c r="F867" i="59"/>
  <c r="E868" i="59"/>
  <c r="F868" i="59"/>
  <c r="E869" i="59"/>
  <c r="F869" i="59"/>
  <c r="E870" i="59"/>
  <c r="F870" i="59"/>
  <c r="E871" i="59"/>
  <c r="F871" i="59"/>
  <c r="E872" i="59"/>
  <c r="F872" i="59"/>
  <c r="E873" i="59"/>
  <c r="F873" i="59"/>
  <c r="E874" i="59"/>
  <c r="F874" i="59"/>
  <c r="E875" i="59"/>
  <c r="F875" i="59"/>
  <c r="E876" i="59"/>
  <c r="F876" i="59"/>
  <c r="E877" i="59"/>
  <c r="F877" i="59"/>
  <c r="E878" i="59"/>
  <c r="F878" i="59"/>
  <c r="E879" i="59"/>
  <c r="F879" i="59"/>
  <c r="E880" i="59"/>
  <c r="F880" i="59"/>
  <c r="E881" i="59"/>
  <c r="F881" i="59"/>
  <c r="E882" i="59"/>
  <c r="F882" i="59"/>
  <c r="E883" i="59"/>
  <c r="F883" i="59"/>
  <c r="E884" i="59"/>
  <c r="F884" i="59"/>
  <c r="E885" i="59"/>
  <c r="F885" i="59"/>
  <c r="E886" i="59"/>
  <c r="F886" i="59"/>
  <c r="E887" i="59"/>
  <c r="F887" i="59"/>
  <c r="E888" i="59"/>
  <c r="F888" i="59"/>
  <c r="E889" i="59"/>
  <c r="F889" i="59"/>
  <c r="E890" i="59"/>
  <c r="F890" i="59"/>
  <c r="E891" i="59"/>
  <c r="F891" i="59"/>
  <c r="E892" i="59"/>
  <c r="F892" i="59"/>
  <c r="E893" i="59"/>
  <c r="F893" i="59"/>
  <c r="E894" i="59"/>
  <c r="F894" i="59"/>
  <c r="E895" i="59"/>
  <c r="F895" i="59"/>
  <c r="E896" i="59"/>
  <c r="F896" i="59"/>
  <c r="E897" i="59"/>
  <c r="F897" i="59"/>
  <c r="E898" i="59"/>
  <c r="F898" i="59"/>
  <c r="E899" i="59"/>
  <c r="F899" i="59"/>
  <c r="E900" i="59"/>
  <c r="F900" i="59"/>
  <c r="E901" i="59"/>
  <c r="F901" i="59"/>
  <c r="E902" i="59"/>
  <c r="F902" i="59"/>
  <c r="E903" i="59"/>
  <c r="F903" i="59"/>
  <c r="E904" i="59"/>
  <c r="F904" i="59"/>
  <c r="E905" i="59"/>
  <c r="F905" i="59"/>
  <c r="E906" i="59"/>
  <c r="F906" i="59"/>
  <c r="E907" i="59"/>
  <c r="F907" i="59"/>
  <c r="E908" i="59"/>
  <c r="F908" i="59"/>
  <c r="E909" i="59"/>
  <c r="F909" i="59"/>
  <c r="E910" i="59"/>
  <c r="F910" i="59"/>
  <c r="E911" i="59"/>
  <c r="F911" i="59"/>
  <c r="E912" i="59"/>
  <c r="F912" i="59"/>
  <c r="E913" i="59"/>
  <c r="F913" i="59"/>
  <c r="E914" i="59"/>
  <c r="F914" i="59"/>
  <c r="E915" i="59"/>
  <c r="F915" i="59"/>
  <c r="E916" i="59"/>
  <c r="F916" i="59"/>
  <c r="E917" i="59"/>
  <c r="F917" i="59"/>
  <c r="E918" i="59"/>
  <c r="F918" i="59"/>
  <c r="E919" i="59"/>
  <c r="F919" i="59"/>
  <c r="E920" i="59"/>
  <c r="F920" i="59"/>
  <c r="E921" i="59"/>
  <c r="F921" i="59"/>
  <c r="E922" i="59"/>
  <c r="F922" i="59"/>
  <c r="E923" i="59"/>
  <c r="F923" i="59"/>
  <c r="E924" i="59"/>
  <c r="F924" i="59"/>
  <c r="E925" i="59"/>
  <c r="F925" i="59"/>
  <c r="E926" i="59"/>
  <c r="F926" i="59"/>
  <c r="E927" i="59"/>
  <c r="F927" i="59"/>
  <c r="E928" i="59"/>
  <c r="F928" i="59"/>
  <c r="E929" i="59"/>
  <c r="F929" i="59"/>
  <c r="E930" i="59"/>
  <c r="F930" i="59"/>
  <c r="E931" i="59"/>
  <c r="F931" i="59"/>
  <c r="E932" i="59"/>
  <c r="F932" i="59"/>
  <c r="E933" i="59"/>
  <c r="F933" i="59"/>
  <c r="E934" i="59"/>
  <c r="F934" i="59"/>
  <c r="E935" i="59"/>
  <c r="F935" i="59"/>
  <c r="E936" i="59"/>
  <c r="F936" i="59"/>
  <c r="E937" i="59"/>
  <c r="F937" i="59"/>
  <c r="E938" i="59"/>
  <c r="F938" i="59"/>
  <c r="E939" i="59"/>
  <c r="F939" i="59"/>
  <c r="E940" i="59"/>
  <c r="F940" i="59"/>
  <c r="E941" i="59"/>
  <c r="F941" i="59"/>
  <c r="E942" i="59"/>
  <c r="F942" i="59"/>
  <c r="E943" i="59"/>
  <c r="F943" i="59"/>
  <c r="E944" i="59"/>
  <c r="F944" i="59"/>
  <c r="E945" i="59"/>
  <c r="F945" i="59"/>
  <c r="E946" i="59"/>
  <c r="F946" i="59"/>
  <c r="E947" i="59"/>
  <c r="F947" i="59"/>
  <c r="E948" i="59"/>
  <c r="F948" i="59"/>
  <c r="E949" i="59"/>
  <c r="F949" i="59"/>
  <c r="E950" i="59"/>
  <c r="F950" i="59"/>
  <c r="E951" i="59"/>
  <c r="F951" i="59"/>
  <c r="E952" i="59"/>
  <c r="F952" i="59"/>
  <c r="E953" i="59"/>
  <c r="F953" i="59"/>
  <c r="E954" i="59"/>
  <c r="F954" i="59"/>
  <c r="E955" i="59"/>
  <c r="F955" i="59"/>
  <c r="E956" i="59"/>
  <c r="F956" i="59"/>
  <c r="E957" i="59"/>
  <c r="F957" i="59"/>
  <c r="E958" i="59"/>
  <c r="F958" i="59"/>
  <c r="E959" i="59"/>
  <c r="F959" i="59"/>
  <c r="E960" i="59"/>
  <c r="F960" i="59"/>
  <c r="E961" i="59"/>
  <c r="F961" i="59"/>
  <c r="E962" i="59"/>
  <c r="F962" i="59"/>
  <c r="E963" i="59"/>
  <c r="F963" i="59"/>
  <c r="E964" i="59"/>
  <c r="F964" i="59"/>
  <c r="E965" i="59"/>
  <c r="F965" i="59"/>
  <c r="E966" i="59"/>
  <c r="F966" i="59"/>
  <c r="E967" i="59"/>
  <c r="F967" i="59"/>
  <c r="E968" i="59"/>
  <c r="F968" i="59"/>
  <c r="E969" i="59"/>
  <c r="F969" i="59"/>
  <c r="E970" i="59"/>
  <c r="F970" i="59"/>
  <c r="E971" i="59"/>
  <c r="F971" i="59"/>
  <c r="E972" i="59"/>
  <c r="F972" i="59"/>
  <c r="E973" i="59"/>
  <c r="F973" i="59"/>
  <c r="E974" i="59"/>
  <c r="F974" i="59"/>
  <c r="E975" i="59"/>
  <c r="F975" i="59"/>
  <c r="E976" i="59"/>
  <c r="F976" i="59"/>
  <c r="E977" i="59"/>
  <c r="F977" i="59"/>
  <c r="E978" i="59"/>
  <c r="F978" i="59"/>
  <c r="E979" i="59"/>
  <c r="F979" i="59"/>
  <c r="E980" i="59"/>
  <c r="F980" i="59"/>
  <c r="E981" i="59"/>
  <c r="F981" i="59"/>
  <c r="E982" i="59"/>
  <c r="F982" i="59"/>
  <c r="E983" i="59"/>
  <c r="F983" i="59"/>
  <c r="E984" i="59"/>
  <c r="F984" i="59"/>
  <c r="E985" i="59"/>
  <c r="F985" i="59"/>
  <c r="E986" i="59"/>
  <c r="F986" i="59"/>
  <c r="E987" i="59"/>
  <c r="F987" i="59"/>
  <c r="E988" i="59"/>
  <c r="F988" i="59"/>
  <c r="E989" i="59"/>
  <c r="F989" i="59"/>
  <c r="E990" i="59"/>
  <c r="F990" i="59"/>
  <c r="E991" i="59"/>
  <c r="F991" i="59"/>
  <c r="E992" i="59"/>
  <c r="F992" i="59"/>
  <c r="E993" i="59"/>
  <c r="F993" i="59"/>
  <c r="E994" i="59"/>
  <c r="F994" i="59"/>
  <c r="E995" i="59"/>
  <c r="F995" i="59"/>
  <c r="E996" i="59"/>
  <c r="F996" i="59"/>
  <c r="E997" i="59"/>
  <c r="F997" i="59"/>
  <c r="E998" i="59"/>
  <c r="F998" i="59"/>
  <c r="E999" i="59"/>
  <c r="F999" i="59"/>
  <c r="E1000" i="59"/>
  <c r="F1000" i="59"/>
  <c r="E279" i="58"/>
  <c r="F279" i="58"/>
  <c r="E280" i="58"/>
  <c r="F280" i="58"/>
  <c r="E281" i="58"/>
  <c r="F281" i="58"/>
  <c r="E282" i="58"/>
  <c r="F282" i="58"/>
  <c r="E283" i="58"/>
  <c r="F283" i="58"/>
  <c r="E284" i="58"/>
  <c r="F284" i="58"/>
  <c r="E285" i="58"/>
  <c r="F285" i="58"/>
  <c r="E286" i="58"/>
  <c r="F286" i="58"/>
  <c r="E287" i="58"/>
  <c r="F287" i="58"/>
  <c r="E288" i="58"/>
  <c r="F288" i="58"/>
  <c r="E289" i="58"/>
  <c r="F289" i="58"/>
  <c r="E290" i="58"/>
  <c r="F290" i="58"/>
  <c r="E291" i="58"/>
  <c r="F291" i="58"/>
  <c r="E292" i="58"/>
  <c r="F292" i="58"/>
  <c r="E293" i="58"/>
  <c r="F293" i="58"/>
  <c r="E294" i="58"/>
  <c r="F294" i="58"/>
  <c r="E295" i="58"/>
  <c r="F295" i="58"/>
  <c r="E296" i="58"/>
  <c r="F296" i="58"/>
  <c r="E297" i="58"/>
  <c r="F297" i="58"/>
  <c r="E298" i="58"/>
  <c r="F298" i="58"/>
  <c r="E299" i="58"/>
  <c r="F299" i="58"/>
  <c r="E300" i="58"/>
  <c r="F300" i="58"/>
  <c r="E301" i="58"/>
  <c r="F301" i="58"/>
  <c r="E302" i="58"/>
  <c r="F302" i="58"/>
  <c r="E303" i="58"/>
  <c r="F303" i="58"/>
  <c r="E304" i="58"/>
  <c r="F304" i="58"/>
  <c r="E305" i="58"/>
  <c r="F305" i="58"/>
  <c r="E306" i="58"/>
  <c r="F306" i="58"/>
  <c r="E307" i="58"/>
  <c r="F307" i="58"/>
  <c r="E308" i="58"/>
  <c r="F308" i="58"/>
  <c r="E309" i="58"/>
  <c r="F309" i="58"/>
  <c r="E310" i="58"/>
  <c r="F310" i="58"/>
  <c r="E311" i="58"/>
  <c r="F311" i="58"/>
  <c r="E312" i="58"/>
  <c r="F312" i="58"/>
  <c r="E313" i="58"/>
  <c r="F313" i="58"/>
  <c r="E314" i="58"/>
  <c r="F314" i="58"/>
  <c r="E315" i="58"/>
  <c r="F315" i="58"/>
  <c r="E316" i="58"/>
  <c r="F316" i="58"/>
  <c r="E317" i="58"/>
  <c r="F317" i="58"/>
  <c r="E318" i="58"/>
  <c r="F318" i="58"/>
  <c r="E319" i="58"/>
  <c r="F319" i="58"/>
  <c r="E320" i="58"/>
  <c r="F320" i="58"/>
  <c r="E321" i="58"/>
  <c r="F321" i="58"/>
  <c r="E322" i="58"/>
  <c r="F322" i="58"/>
  <c r="E323" i="58"/>
  <c r="F323" i="58"/>
  <c r="E324" i="58"/>
  <c r="F324" i="58"/>
  <c r="E325" i="58"/>
  <c r="F325" i="58"/>
  <c r="E326" i="58"/>
  <c r="F326" i="58"/>
  <c r="E327" i="58"/>
  <c r="F327" i="58"/>
  <c r="E328" i="58"/>
  <c r="F328" i="58"/>
  <c r="E329" i="58"/>
  <c r="F329" i="58"/>
  <c r="E330" i="58"/>
  <c r="F330" i="58"/>
  <c r="E331" i="58"/>
  <c r="F331" i="58"/>
  <c r="E332" i="58"/>
  <c r="F332" i="58"/>
  <c r="E333" i="58"/>
  <c r="F333" i="58"/>
  <c r="E334" i="58"/>
  <c r="F334" i="58"/>
  <c r="E335" i="58"/>
  <c r="F335" i="58"/>
  <c r="E336" i="58"/>
  <c r="F336" i="58"/>
  <c r="E337" i="58"/>
  <c r="F337" i="58"/>
  <c r="E338" i="58"/>
  <c r="F338" i="58"/>
  <c r="E339" i="58"/>
  <c r="F339" i="58"/>
  <c r="E340" i="58"/>
  <c r="F340" i="58"/>
  <c r="E341" i="58"/>
  <c r="F341" i="58"/>
  <c r="E342" i="58"/>
  <c r="F342" i="58"/>
  <c r="E343" i="58"/>
  <c r="F343" i="58"/>
  <c r="E344" i="58"/>
  <c r="F344" i="58"/>
  <c r="E345" i="58"/>
  <c r="F345" i="58"/>
  <c r="E346" i="58"/>
  <c r="F346" i="58"/>
  <c r="E347" i="58"/>
  <c r="F347" i="58"/>
  <c r="E348" i="58"/>
  <c r="F348" i="58"/>
  <c r="E349" i="58"/>
  <c r="F349" i="58"/>
  <c r="E350" i="58"/>
  <c r="F350" i="58"/>
  <c r="E351" i="58"/>
  <c r="F351" i="58"/>
  <c r="E352" i="58"/>
  <c r="F352" i="58"/>
  <c r="E353" i="58"/>
  <c r="F353" i="58"/>
  <c r="E354" i="58"/>
  <c r="F354" i="58"/>
  <c r="E355" i="58"/>
  <c r="F355" i="58"/>
  <c r="E356" i="58"/>
  <c r="F356" i="58"/>
  <c r="E357" i="58"/>
  <c r="F357" i="58"/>
  <c r="E358" i="58"/>
  <c r="F358" i="58"/>
  <c r="E359" i="58"/>
  <c r="F359" i="58"/>
  <c r="E360" i="58"/>
  <c r="F360" i="58"/>
  <c r="E361" i="58"/>
  <c r="F361" i="58"/>
  <c r="E362" i="58"/>
  <c r="F362" i="58"/>
  <c r="E363" i="58"/>
  <c r="F363" i="58"/>
  <c r="E364" i="58"/>
  <c r="F364" i="58"/>
  <c r="E365" i="58"/>
  <c r="F365" i="58"/>
  <c r="E366" i="58"/>
  <c r="F366" i="58"/>
  <c r="E367" i="58"/>
  <c r="F367" i="58"/>
  <c r="E368" i="58"/>
  <c r="F368" i="58"/>
  <c r="E369" i="58"/>
  <c r="F369" i="58"/>
  <c r="E370" i="58"/>
  <c r="F370" i="58"/>
  <c r="E371" i="58"/>
  <c r="F371" i="58"/>
  <c r="E372" i="58"/>
  <c r="F372" i="58"/>
  <c r="E373" i="58"/>
  <c r="F373" i="58"/>
  <c r="E374" i="58"/>
  <c r="F374" i="58"/>
  <c r="E375" i="58"/>
  <c r="F375" i="58"/>
  <c r="E376" i="58"/>
  <c r="F376" i="58"/>
  <c r="E377" i="58"/>
  <c r="F377" i="58"/>
  <c r="E378" i="58"/>
  <c r="F378" i="58"/>
  <c r="E379" i="58"/>
  <c r="F379" i="58"/>
  <c r="E380" i="58"/>
  <c r="F380" i="58"/>
  <c r="E381" i="58"/>
  <c r="F381" i="58"/>
  <c r="E382" i="58"/>
  <c r="F382" i="58"/>
  <c r="E383" i="58"/>
  <c r="F383" i="58"/>
  <c r="E384" i="58"/>
  <c r="F384" i="58"/>
  <c r="E385" i="58"/>
  <c r="F385" i="58"/>
  <c r="E386" i="58"/>
  <c r="F386" i="58"/>
  <c r="E387" i="58"/>
  <c r="F387" i="58"/>
  <c r="E388" i="58"/>
  <c r="F388" i="58"/>
  <c r="E389" i="58"/>
  <c r="F389" i="58"/>
  <c r="E390" i="58"/>
  <c r="F390" i="58"/>
  <c r="E391" i="58"/>
  <c r="F391" i="58"/>
  <c r="E392" i="58"/>
  <c r="F392" i="58"/>
  <c r="E393" i="58"/>
  <c r="F393" i="58"/>
  <c r="E394" i="58"/>
  <c r="F394" i="58"/>
  <c r="E395" i="58"/>
  <c r="F395" i="58"/>
  <c r="E396" i="58"/>
  <c r="F396" i="58"/>
  <c r="E397" i="58"/>
  <c r="F397" i="58"/>
  <c r="E398" i="58"/>
  <c r="F398" i="58"/>
  <c r="E399" i="58"/>
  <c r="F399" i="58"/>
  <c r="E400" i="58"/>
  <c r="F400" i="58"/>
  <c r="E401" i="58"/>
  <c r="F401" i="58"/>
  <c r="E402" i="58"/>
  <c r="F402" i="58"/>
  <c r="E403" i="58"/>
  <c r="F403" i="58"/>
  <c r="E404" i="58"/>
  <c r="F404" i="58"/>
  <c r="E405" i="58"/>
  <c r="F405" i="58"/>
  <c r="E406" i="58"/>
  <c r="F406" i="58"/>
  <c r="E407" i="58"/>
  <c r="F407" i="58"/>
  <c r="E408" i="58"/>
  <c r="F408" i="58"/>
  <c r="E409" i="58"/>
  <c r="F409" i="58"/>
  <c r="E410" i="58"/>
  <c r="F410" i="58"/>
  <c r="E411" i="58"/>
  <c r="F411" i="58"/>
  <c r="E412" i="58"/>
  <c r="F412" i="58"/>
  <c r="E413" i="58"/>
  <c r="F413" i="58"/>
  <c r="E414" i="58"/>
  <c r="F414" i="58"/>
  <c r="E415" i="58"/>
  <c r="F415" i="58"/>
  <c r="E416" i="58"/>
  <c r="F416" i="58"/>
  <c r="E417" i="58"/>
  <c r="F417" i="58"/>
  <c r="E418" i="58"/>
  <c r="F418" i="58"/>
  <c r="E419" i="58"/>
  <c r="F419" i="58"/>
  <c r="E420" i="58"/>
  <c r="F420" i="58"/>
  <c r="E421" i="58"/>
  <c r="F421" i="58"/>
  <c r="E422" i="58"/>
  <c r="F422" i="58"/>
  <c r="E423" i="58"/>
  <c r="F423" i="58"/>
  <c r="E424" i="58"/>
  <c r="F424" i="58"/>
  <c r="E425" i="58"/>
  <c r="F425" i="58"/>
  <c r="E426" i="58"/>
  <c r="F426" i="58"/>
  <c r="E427" i="58"/>
  <c r="F427" i="58"/>
  <c r="E428" i="58"/>
  <c r="F428" i="58"/>
  <c r="E429" i="58"/>
  <c r="F429" i="58"/>
  <c r="E430" i="58"/>
  <c r="F430" i="58"/>
  <c r="E431" i="58"/>
  <c r="F431" i="58"/>
  <c r="E432" i="58"/>
  <c r="F432" i="58"/>
  <c r="E433" i="58"/>
  <c r="F433" i="58"/>
  <c r="E434" i="58"/>
  <c r="F434" i="58"/>
  <c r="E435" i="58"/>
  <c r="F435" i="58"/>
  <c r="E436" i="58"/>
  <c r="F436" i="58"/>
  <c r="E437" i="58"/>
  <c r="F437" i="58"/>
  <c r="E438" i="58"/>
  <c r="F438" i="58"/>
  <c r="E439" i="58"/>
  <c r="F439" i="58"/>
  <c r="E440" i="58"/>
  <c r="F440" i="58"/>
  <c r="E441" i="58"/>
  <c r="F441" i="58"/>
  <c r="E442" i="58"/>
  <c r="F442" i="58"/>
  <c r="E443" i="58"/>
  <c r="F443" i="58"/>
  <c r="E444" i="58"/>
  <c r="F444" i="58"/>
  <c r="E445" i="58"/>
  <c r="F445" i="58"/>
  <c r="E446" i="58"/>
  <c r="F446" i="58"/>
  <c r="E447" i="58"/>
  <c r="F447" i="58"/>
  <c r="E448" i="58"/>
  <c r="F448" i="58"/>
  <c r="E449" i="58"/>
  <c r="F449" i="58"/>
  <c r="E450" i="58"/>
  <c r="F450" i="58"/>
  <c r="E451" i="58"/>
  <c r="F451" i="58"/>
  <c r="E452" i="58"/>
  <c r="F452" i="58"/>
  <c r="E453" i="58"/>
  <c r="F453" i="58"/>
  <c r="E454" i="58"/>
  <c r="F454" i="58"/>
  <c r="E455" i="58"/>
  <c r="F455" i="58"/>
  <c r="E456" i="58"/>
  <c r="F456" i="58"/>
  <c r="E457" i="58"/>
  <c r="F457" i="58"/>
  <c r="E458" i="58"/>
  <c r="F458" i="58"/>
  <c r="E459" i="58"/>
  <c r="F459" i="58"/>
  <c r="E460" i="58"/>
  <c r="F460" i="58"/>
  <c r="E461" i="58"/>
  <c r="F461" i="58"/>
  <c r="E462" i="58"/>
  <c r="F462" i="58"/>
  <c r="E463" i="58"/>
  <c r="F463" i="58"/>
  <c r="E464" i="58"/>
  <c r="F464" i="58"/>
  <c r="E465" i="58"/>
  <c r="F465" i="58"/>
  <c r="E466" i="58"/>
  <c r="F466" i="58"/>
  <c r="E467" i="58"/>
  <c r="F467" i="58"/>
  <c r="E468" i="58"/>
  <c r="F468" i="58"/>
  <c r="E469" i="58"/>
  <c r="F469" i="58"/>
  <c r="E470" i="58"/>
  <c r="F470" i="58"/>
  <c r="E471" i="58"/>
  <c r="F471" i="58"/>
  <c r="E472" i="58"/>
  <c r="F472" i="58"/>
  <c r="E473" i="58"/>
  <c r="F473" i="58"/>
  <c r="E474" i="58"/>
  <c r="F474" i="58"/>
  <c r="E475" i="58"/>
  <c r="F475" i="58"/>
  <c r="E476" i="58"/>
  <c r="F476" i="58"/>
  <c r="E477" i="58"/>
  <c r="F477" i="58"/>
  <c r="E478" i="58"/>
  <c r="F478" i="58"/>
  <c r="E479" i="58"/>
  <c r="F479" i="58"/>
  <c r="E480" i="58"/>
  <c r="F480" i="58"/>
  <c r="E481" i="58"/>
  <c r="F481" i="58"/>
  <c r="E482" i="58"/>
  <c r="F482" i="58"/>
  <c r="E483" i="58"/>
  <c r="F483" i="58"/>
  <c r="E484" i="58"/>
  <c r="F484" i="58"/>
  <c r="E485" i="58"/>
  <c r="F485" i="58"/>
  <c r="E486" i="58"/>
  <c r="F486" i="58"/>
  <c r="E487" i="58"/>
  <c r="F487" i="58"/>
  <c r="E488" i="58"/>
  <c r="F488" i="58"/>
  <c r="E489" i="58"/>
  <c r="F489" i="58"/>
  <c r="E490" i="58"/>
  <c r="F490" i="58"/>
  <c r="E491" i="58"/>
  <c r="F491" i="58"/>
  <c r="E492" i="58"/>
  <c r="F492" i="58"/>
  <c r="E493" i="58"/>
  <c r="F493" i="58"/>
  <c r="E494" i="58"/>
  <c r="F494" i="58"/>
  <c r="E495" i="58"/>
  <c r="F495" i="58"/>
  <c r="E496" i="58"/>
  <c r="F496" i="58"/>
  <c r="E497" i="58"/>
  <c r="F497" i="58"/>
  <c r="E498" i="58"/>
  <c r="F498" i="58"/>
  <c r="E499" i="58"/>
  <c r="F499" i="58"/>
  <c r="E500" i="58"/>
  <c r="F500" i="58"/>
  <c r="E501" i="58"/>
  <c r="F501" i="58"/>
  <c r="E502" i="58"/>
  <c r="F502" i="58"/>
  <c r="E503" i="58"/>
  <c r="F503" i="58"/>
  <c r="E504" i="58"/>
  <c r="F504" i="58"/>
  <c r="E505" i="58"/>
  <c r="F505" i="58"/>
  <c r="E506" i="58"/>
  <c r="F506" i="58"/>
  <c r="E507" i="58"/>
  <c r="F507" i="58"/>
  <c r="E508" i="58"/>
  <c r="F508" i="58"/>
  <c r="E509" i="58"/>
  <c r="F509" i="58"/>
  <c r="E510" i="58"/>
  <c r="F510" i="58"/>
  <c r="E511" i="58"/>
  <c r="F511" i="58"/>
  <c r="E512" i="58"/>
  <c r="F512" i="58"/>
  <c r="E513" i="58"/>
  <c r="F513" i="58"/>
  <c r="E514" i="58"/>
  <c r="F514" i="58"/>
  <c r="E515" i="58"/>
  <c r="F515" i="58"/>
  <c r="E516" i="58"/>
  <c r="F516" i="58"/>
  <c r="E517" i="58"/>
  <c r="F517" i="58"/>
  <c r="E518" i="58"/>
  <c r="F518" i="58"/>
  <c r="E519" i="58"/>
  <c r="F519" i="58"/>
  <c r="E520" i="58"/>
  <c r="F520" i="58"/>
  <c r="E521" i="58"/>
  <c r="F521" i="58"/>
  <c r="E522" i="58"/>
  <c r="F522" i="58"/>
  <c r="E523" i="58"/>
  <c r="F523" i="58"/>
  <c r="E524" i="58"/>
  <c r="F524" i="58"/>
  <c r="E525" i="58"/>
  <c r="F525" i="58"/>
  <c r="E526" i="58"/>
  <c r="F526" i="58"/>
  <c r="E527" i="58"/>
  <c r="F527" i="58"/>
  <c r="E528" i="58"/>
  <c r="F528" i="58"/>
  <c r="E529" i="58"/>
  <c r="F529" i="58"/>
  <c r="E530" i="58"/>
  <c r="F530" i="58"/>
  <c r="E531" i="58"/>
  <c r="F531" i="58"/>
  <c r="E532" i="58"/>
  <c r="F532" i="58"/>
  <c r="E533" i="58"/>
  <c r="F533" i="58"/>
  <c r="E534" i="58"/>
  <c r="F534" i="58"/>
  <c r="E535" i="58"/>
  <c r="F535" i="58"/>
  <c r="E536" i="58"/>
  <c r="F536" i="58"/>
  <c r="E537" i="58"/>
  <c r="F537" i="58"/>
  <c r="E538" i="58"/>
  <c r="F538" i="58"/>
  <c r="E539" i="58"/>
  <c r="F539" i="58"/>
  <c r="E540" i="58"/>
  <c r="F540" i="58"/>
  <c r="E541" i="58"/>
  <c r="F541" i="58"/>
  <c r="E542" i="58"/>
  <c r="F542" i="58"/>
  <c r="E543" i="58"/>
  <c r="F543" i="58"/>
  <c r="E544" i="58"/>
  <c r="F544" i="58"/>
  <c r="E545" i="58"/>
  <c r="F545" i="58"/>
  <c r="E546" i="58"/>
  <c r="F546" i="58"/>
  <c r="E547" i="58"/>
  <c r="F547" i="58"/>
  <c r="E548" i="58"/>
  <c r="F548" i="58"/>
  <c r="E549" i="58"/>
  <c r="F549" i="58"/>
  <c r="E550" i="58"/>
  <c r="F550" i="58"/>
  <c r="E551" i="58"/>
  <c r="F551" i="58"/>
  <c r="E552" i="58"/>
  <c r="F552" i="58"/>
  <c r="E553" i="58"/>
  <c r="F553" i="58"/>
  <c r="E554" i="58"/>
  <c r="F554" i="58"/>
  <c r="E555" i="58"/>
  <c r="F555" i="58"/>
  <c r="E556" i="58"/>
  <c r="F556" i="58"/>
  <c r="E557" i="58"/>
  <c r="F557" i="58"/>
  <c r="E558" i="58"/>
  <c r="F558" i="58"/>
  <c r="E559" i="58"/>
  <c r="F559" i="58"/>
  <c r="E560" i="58"/>
  <c r="F560" i="58"/>
  <c r="E561" i="58"/>
  <c r="F561" i="58"/>
  <c r="E562" i="58"/>
  <c r="F562" i="58"/>
  <c r="E563" i="58"/>
  <c r="F563" i="58"/>
  <c r="E564" i="58"/>
  <c r="F564" i="58"/>
  <c r="E565" i="58"/>
  <c r="F565" i="58"/>
  <c r="E566" i="58"/>
  <c r="F566" i="58"/>
  <c r="E567" i="58"/>
  <c r="F567" i="58"/>
  <c r="E568" i="58"/>
  <c r="F568" i="58"/>
  <c r="E569" i="58"/>
  <c r="F569" i="58"/>
  <c r="E570" i="58"/>
  <c r="F570" i="58"/>
  <c r="E571" i="58"/>
  <c r="F571" i="58"/>
  <c r="E572" i="58"/>
  <c r="F572" i="58"/>
  <c r="E573" i="58"/>
  <c r="F573" i="58"/>
  <c r="E574" i="58"/>
  <c r="F574" i="58"/>
  <c r="E575" i="58"/>
  <c r="F575" i="58"/>
  <c r="E576" i="58"/>
  <c r="F576" i="58"/>
  <c r="E577" i="58"/>
  <c r="F577" i="58"/>
  <c r="E578" i="58"/>
  <c r="F578" i="58"/>
  <c r="E579" i="58"/>
  <c r="F579" i="58"/>
  <c r="E580" i="58"/>
  <c r="F580" i="58"/>
  <c r="E581" i="58"/>
  <c r="F581" i="58"/>
  <c r="E582" i="58"/>
  <c r="F582" i="58"/>
  <c r="E583" i="58"/>
  <c r="F583" i="58"/>
  <c r="E584" i="58"/>
  <c r="F584" i="58"/>
  <c r="E585" i="58"/>
  <c r="F585" i="58"/>
  <c r="E586" i="58"/>
  <c r="F586" i="58"/>
  <c r="E587" i="58"/>
  <c r="F587" i="58"/>
  <c r="E588" i="58"/>
  <c r="F588" i="58"/>
  <c r="E589" i="58"/>
  <c r="F589" i="58"/>
  <c r="E590" i="58"/>
  <c r="F590" i="58"/>
  <c r="E591" i="58"/>
  <c r="F591" i="58"/>
  <c r="E592" i="58"/>
  <c r="F592" i="58"/>
  <c r="E593" i="58"/>
  <c r="F593" i="58"/>
  <c r="E594" i="58"/>
  <c r="F594" i="58"/>
  <c r="E595" i="58"/>
  <c r="F595" i="58"/>
  <c r="E596" i="58"/>
  <c r="F596" i="58"/>
  <c r="E597" i="58"/>
  <c r="F597" i="58"/>
  <c r="E598" i="58"/>
  <c r="F598" i="58"/>
  <c r="E599" i="58"/>
  <c r="F599" i="58"/>
  <c r="E600" i="58"/>
  <c r="F600" i="58"/>
  <c r="E601" i="58"/>
  <c r="F601" i="58"/>
  <c r="E602" i="58"/>
  <c r="F602" i="58"/>
  <c r="E603" i="58"/>
  <c r="F603" i="58"/>
  <c r="E604" i="58"/>
  <c r="F604" i="58"/>
  <c r="E605" i="58"/>
  <c r="F605" i="58"/>
  <c r="E606" i="58"/>
  <c r="F606" i="58"/>
  <c r="E607" i="58"/>
  <c r="F607" i="58"/>
  <c r="E608" i="58"/>
  <c r="F608" i="58"/>
  <c r="E609" i="58"/>
  <c r="F609" i="58"/>
  <c r="E610" i="58"/>
  <c r="F610" i="58"/>
  <c r="E611" i="58"/>
  <c r="F611" i="58"/>
  <c r="E612" i="58"/>
  <c r="F612" i="58"/>
  <c r="E613" i="58"/>
  <c r="F613" i="58"/>
  <c r="E614" i="58"/>
  <c r="F614" i="58"/>
  <c r="E615" i="58"/>
  <c r="F615" i="58"/>
  <c r="E616" i="58"/>
  <c r="F616" i="58"/>
  <c r="E617" i="58"/>
  <c r="F617" i="58"/>
  <c r="E618" i="58"/>
  <c r="F618" i="58"/>
  <c r="E619" i="58"/>
  <c r="F619" i="58"/>
  <c r="E620" i="58"/>
  <c r="F620" i="58"/>
  <c r="E621" i="58"/>
  <c r="F621" i="58"/>
  <c r="E622" i="58"/>
  <c r="F622" i="58"/>
  <c r="E623" i="58"/>
  <c r="F623" i="58"/>
  <c r="E624" i="58"/>
  <c r="F624" i="58"/>
  <c r="E625" i="58"/>
  <c r="F625" i="58"/>
  <c r="E626" i="58"/>
  <c r="F626" i="58"/>
  <c r="E627" i="58"/>
  <c r="F627" i="58"/>
  <c r="E628" i="58"/>
  <c r="F628" i="58"/>
  <c r="E629" i="58"/>
  <c r="F629" i="58"/>
  <c r="E630" i="58"/>
  <c r="F630" i="58"/>
  <c r="E631" i="58"/>
  <c r="F631" i="58"/>
  <c r="E632" i="58"/>
  <c r="F632" i="58"/>
  <c r="E633" i="58"/>
  <c r="F633" i="58"/>
  <c r="E634" i="58"/>
  <c r="F634" i="58"/>
  <c r="E635" i="58"/>
  <c r="F635" i="58"/>
  <c r="E636" i="58"/>
  <c r="F636" i="58"/>
  <c r="E637" i="58"/>
  <c r="F637" i="58"/>
  <c r="E638" i="58"/>
  <c r="F638" i="58"/>
  <c r="E639" i="58"/>
  <c r="F639" i="58"/>
  <c r="E640" i="58"/>
  <c r="F640" i="58"/>
  <c r="E641" i="58"/>
  <c r="F641" i="58"/>
  <c r="E642" i="58"/>
  <c r="F642" i="58"/>
  <c r="E643" i="58"/>
  <c r="F643" i="58"/>
  <c r="E644" i="58"/>
  <c r="F644" i="58"/>
  <c r="E645" i="58"/>
  <c r="F645" i="58"/>
  <c r="E646" i="58"/>
  <c r="F646" i="58"/>
  <c r="E647" i="58"/>
  <c r="F647" i="58"/>
  <c r="E648" i="58"/>
  <c r="F648" i="58"/>
  <c r="E649" i="58"/>
  <c r="F649" i="58"/>
  <c r="E650" i="58"/>
  <c r="F650" i="58"/>
  <c r="E651" i="58"/>
  <c r="F651" i="58"/>
  <c r="E652" i="58"/>
  <c r="F652" i="58"/>
  <c r="E653" i="58"/>
  <c r="F653" i="58"/>
  <c r="E654" i="58"/>
  <c r="F654" i="58"/>
  <c r="E655" i="58"/>
  <c r="F655" i="58"/>
  <c r="E656" i="58"/>
  <c r="F656" i="58"/>
  <c r="E657" i="58"/>
  <c r="F657" i="58"/>
  <c r="E658" i="58"/>
  <c r="F658" i="58"/>
  <c r="E659" i="58"/>
  <c r="F659" i="58"/>
  <c r="E660" i="58"/>
  <c r="F660" i="58"/>
  <c r="E661" i="58"/>
  <c r="F661" i="58"/>
  <c r="E662" i="58"/>
  <c r="F662" i="58"/>
  <c r="E663" i="58"/>
  <c r="F663" i="58"/>
  <c r="E664" i="58"/>
  <c r="F664" i="58"/>
  <c r="E665" i="58"/>
  <c r="F665" i="58"/>
  <c r="E666" i="58"/>
  <c r="F666" i="58"/>
  <c r="E667" i="58"/>
  <c r="F667" i="58"/>
  <c r="E668" i="58"/>
  <c r="F668" i="58"/>
  <c r="E669" i="58"/>
  <c r="F669" i="58"/>
  <c r="E670" i="58"/>
  <c r="F670" i="58"/>
  <c r="E671" i="58"/>
  <c r="F671" i="58"/>
  <c r="E672" i="58"/>
  <c r="F672" i="58"/>
  <c r="E673" i="58"/>
  <c r="F673" i="58"/>
  <c r="E674" i="58"/>
  <c r="F674" i="58"/>
  <c r="E675" i="58"/>
  <c r="F675" i="58"/>
  <c r="E676" i="58"/>
  <c r="F676" i="58"/>
  <c r="E677" i="58"/>
  <c r="F677" i="58"/>
  <c r="E678" i="58"/>
  <c r="F678" i="58"/>
  <c r="E679" i="58"/>
  <c r="F679" i="58"/>
  <c r="E680" i="58"/>
  <c r="F680" i="58"/>
  <c r="E681" i="58"/>
  <c r="F681" i="58"/>
  <c r="E682" i="58"/>
  <c r="F682" i="58"/>
  <c r="E683" i="58"/>
  <c r="F683" i="58"/>
  <c r="E684" i="58"/>
  <c r="F684" i="58"/>
  <c r="E685" i="58"/>
  <c r="F685" i="58"/>
  <c r="E686" i="58"/>
  <c r="F686" i="58"/>
  <c r="E687" i="58"/>
  <c r="F687" i="58"/>
  <c r="E688" i="58"/>
  <c r="F688" i="58"/>
  <c r="E689" i="58"/>
  <c r="F689" i="58"/>
  <c r="E690" i="58"/>
  <c r="F690" i="58"/>
  <c r="E691" i="58"/>
  <c r="F691" i="58"/>
  <c r="E692" i="58"/>
  <c r="F692" i="58"/>
  <c r="E693" i="58"/>
  <c r="F693" i="58"/>
  <c r="E694" i="58"/>
  <c r="F694" i="58"/>
  <c r="E695" i="58"/>
  <c r="F695" i="58"/>
  <c r="E696" i="58"/>
  <c r="F696" i="58"/>
  <c r="E697" i="58"/>
  <c r="F697" i="58"/>
  <c r="E698" i="58"/>
  <c r="F698" i="58"/>
  <c r="E699" i="58"/>
  <c r="F699" i="58"/>
  <c r="E700" i="58"/>
  <c r="F700" i="58"/>
  <c r="E701" i="58"/>
  <c r="F701" i="58"/>
  <c r="E702" i="58"/>
  <c r="F702" i="58"/>
  <c r="E703" i="58"/>
  <c r="F703" i="58"/>
  <c r="E704" i="58"/>
  <c r="F704" i="58"/>
  <c r="E705" i="58"/>
  <c r="F705" i="58"/>
  <c r="E706" i="58"/>
  <c r="F706" i="58"/>
  <c r="E707" i="58"/>
  <c r="F707" i="58"/>
  <c r="E708" i="58"/>
  <c r="F708" i="58"/>
  <c r="E709" i="58"/>
  <c r="F709" i="58"/>
  <c r="E710" i="58"/>
  <c r="F710" i="58"/>
  <c r="E711" i="58"/>
  <c r="F711" i="58"/>
  <c r="E712" i="58"/>
  <c r="F712" i="58"/>
  <c r="E713" i="58"/>
  <c r="F713" i="58"/>
  <c r="E714" i="58"/>
  <c r="F714" i="58"/>
  <c r="E715" i="58"/>
  <c r="F715" i="58"/>
  <c r="E716" i="58"/>
  <c r="F716" i="58"/>
  <c r="E717" i="58"/>
  <c r="F717" i="58"/>
  <c r="E718" i="58"/>
  <c r="F718" i="58"/>
  <c r="E719" i="58"/>
  <c r="F719" i="58"/>
  <c r="E720" i="58"/>
  <c r="F720" i="58"/>
  <c r="E721" i="58"/>
  <c r="F721" i="58"/>
  <c r="E722" i="58"/>
  <c r="F722" i="58"/>
  <c r="E723" i="58"/>
  <c r="F723" i="58"/>
  <c r="E724" i="58"/>
  <c r="F724" i="58"/>
  <c r="E725" i="58"/>
  <c r="F725" i="58"/>
  <c r="E726" i="58"/>
  <c r="F726" i="58"/>
  <c r="E727" i="58"/>
  <c r="F727" i="58"/>
  <c r="E728" i="58"/>
  <c r="F728" i="58"/>
  <c r="E729" i="58"/>
  <c r="F729" i="58"/>
  <c r="E730" i="58"/>
  <c r="F730" i="58"/>
  <c r="E731" i="58"/>
  <c r="F731" i="58"/>
  <c r="E732" i="58"/>
  <c r="F732" i="58"/>
  <c r="E733" i="58"/>
  <c r="F733" i="58"/>
  <c r="E734" i="58"/>
  <c r="F734" i="58"/>
  <c r="E735" i="58"/>
  <c r="F735" i="58"/>
  <c r="E736" i="58"/>
  <c r="F736" i="58"/>
  <c r="E737" i="58"/>
  <c r="F737" i="58"/>
  <c r="E738" i="58"/>
  <c r="F738" i="58"/>
  <c r="E739" i="58"/>
  <c r="F739" i="58"/>
  <c r="E740" i="58"/>
  <c r="F740" i="58"/>
  <c r="E741" i="58"/>
  <c r="F741" i="58"/>
  <c r="E742" i="58"/>
  <c r="F742" i="58"/>
  <c r="E743" i="58"/>
  <c r="F743" i="58"/>
  <c r="E744" i="58"/>
  <c r="F744" i="58"/>
  <c r="E745" i="58"/>
  <c r="F745" i="58"/>
  <c r="E746" i="58"/>
  <c r="F746" i="58"/>
  <c r="E747" i="58"/>
  <c r="F747" i="58"/>
  <c r="E748" i="58"/>
  <c r="F748" i="58"/>
  <c r="E749" i="58"/>
  <c r="F749" i="58"/>
  <c r="E750" i="58"/>
  <c r="F750" i="58"/>
  <c r="E751" i="58"/>
  <c r="F751" i="58"/>
  <c r="E752" i="58"/>
  <c r="F752" i="58"/>
  <c r="E753" i="58"/>
  <c r="F753" i="58"/>
  <c r="E754" i="58"/>
  <c r="F754" i="58"/>
  <c r="E755" i="58"/>
  <c r="F755" i="58"/>
  <c r="E756" i="58"/>
  <c r="F756" i="58"/>
  <c r="E757" i="58"/>
  <c r="F757" i="58"/>
  <c r="E758" i="58"/>
  <c r="F758" i="58"/>
  <c r="E759" i="58"/>
  <c r="F759" i="58"/>
  <c r="E760" i="58"/>
  <c r="F760" i="58"/>
  <c r="E761" i="58"/>
  <c r="F761" i="58"/>
  <c r="E762" i="58"/>
  <c r="F762" i="58"/>
  <c r="E763" i="58"/>
  <c r="F763" i="58"/>
  <c r="E764" i="58"/>
  <c r="F764" i="58"/>
  <c r="E765" i="58"/>
  <c r="F765" i="58"/>
  <c r="E766" i="58"/>
  <c r="F766" i="58"/>
  <c r="E767" i="58"/>
  <c r="F767" i="58"/>
  <c r="E768" i="58"/>
  <c r="F768" i="58"/>
  <c r="E769" i="58"/>
  <c r="F769" i="58"/>
  <c r="E770" i="58"/>
  <c r="F770" i="58"/>
  <c r="E771" i="58"/>
  <c r="F771" i="58"/>
  <c r="E772" i="58"/>
  <c r="F772" i="58"/>
  <c r="E773" i="58"/>
  <c r="F773" i="58"/>
  <c r="E774" i="58"/>
  <c r="F774" i="58"/>
  <c r="E775" i="58"/>
  <c r="F775" i="58"/>
  <c r="E776" i="58"/>
  <c r="F776" i="58"/>
  <c r="E777" i="58"/>
  <c r="F777" i="58"/>
  <c r="E778" i="58"/>
  <c r="F778" i="58"/>
  <c r="E779" i="58"/>
  <c r="F779" i="58"/>
  <c r="E780" i="58"/>
  <c r="F780" i="58"/>
  <c r="E781" i="58"/>
  <c r="F781" i="58"/>
  <c r="E782" i="58"/>
  <c r="F782" i="58"/>
  <c r="E783" i="58"/>
  <c r="F783" i="58"/>
  <c r="E784" i="58"/>
  <c r="F784" i="58"/>
  <c r="E785" i="58"/>
  <c r="F785" i="58"/>
  <c r="E786" i="58"/>
  <c r="F786" i="58"/>
  <c r="E787" i="58"/>
  <c r="F787" i="58"/>
  <c r="E788" i="58"/>
  <c r="F788" i="58"/>
  <c r="E789" i="58"/>
  <c r="F789" i="58"/>
  <c r="E790" i="58"/>
  <c r="F790" i="58"/>
  <c r="E791" i="58"/>
  <c r="F791" i="58"/>
  <c r="E792" i="58"/>
  <c r="F792" i="58"/>
  <c r="E793" i="58"/>
  <c r="F793" i="58"/>
  <c r="E794" i="58"/>
  <c r="F794" i="58"/>
  <c r="E795" i="58"/>
  <c r="F795" i="58"/>
  <c r="E796" i="58"/>
  <c r="F796" i="58"/>
  <c r="E797" i="58"/>
  <c r="F797" i="58"/>
  <c r="E798" i="58"/>
  <c r="F798" i="58"/>
  <c r="E799" i="58"/>
  <c r="F799" i="58"/>
  <c r="E800" i="58"/>
  <c r="F800" i="58"/>
  <c r="E801" i="58"/>
  <c r="F801" i="58"/>
  <c r="E802" i="58"/>
  <c r="F802" i="58"/>
  <c r="E803" i="58"/>
  <c r="F803" i="58"/>
  <c r="E804" i="58"/>
  <c r="F804" i="58"/>
  <c r="E805" i="58"/>
  <c r="F805" i="58"/>
  <c r="E806" i="58"/>
  <c r="F806" i="58"/>
  <c r="E807" i="58"/>
  <c r="F807" i="58"/>
  <c r="E808" i="58"/>
  <c r="F808" i="58"/>
  <c r="E809" i="58"/>
  <c r="F809" i="58"/>
  <c r="E810" i="58"/>
  <c r="F810" i="58"/>
  <c r="E811" i="58"/>
  <c r="F811" i="58"/>
  <c r="E812" i="58"/>
  <c r="F812" i="58"/>
  <c r="E813" i="58"/>
  <c r="F813" i="58"/>
  <c r="E814" i="58"/>
  <c r="F814" i="58"/>
  <c r="E815" i="58"/>
  <c r="F815" i="58"/>
  <c r="E816" i="58"/>
  <c r="F816" i="58"/>
  <c r="E817" i="58"/>
  <c r="F817" i="58"/>
  <c r="E818" i="58"/>
  <c r="F818" i="58"/>
  <c r="E819" i="58"/>
  <c r="F819" i="58"/>
  <c r="E820" i="58"/>
  <c r="F820" i="58"/>
  <c r="E821" i="58"/>
  <c r="F821" i="58"/>
  <c r="E822" i="58"/>
  <c r="F822" i="58"/>
  <c r="E823" i="58"/>
  <c r="F823" i="58"/>
  <c r="E824" i="58"/>
  <c r="F824" i="58"/>
  <c r="E825" i="58"/>
  <c r="F825" i="58"/>
  <c r="E826" i="58"/>
  <c r="F826" i="58"/>
  <c r="E827" i="58"/>
  <c r="F827" i="58"/>
  <c r="E828" i="58"/>
  <c r="F828" i="58"/>
  <c r="E829" i="58"/>
  <c r="F829" i="58"/>
  <c r="E830" i="58"/>
  <c r="F830" i="58"/>
  <c r="E831" i="58"/>
  <c r="F831" i="58"/>
  <c r="E832" i="58"/>
  <c r="F832" i="58"/>
  <c r="E833" i="58"/>
  <c r="F833" i="58"/>
  <c r="E834" i="58"/>
  <c r="F834" i="58"/>
  <c r="E835" i="58"/>
  <c r="F835" i="58"/>
  <c r="E836" i="58"/>
  <c r="F836" i="58"/>
  <c r="E837" i="58"/>
  <c r="F837" i="58"/>
  <c r="E838" i="58"/>
  <c r="F838" i="58"/>
  <c r="E839" i="58"/>
  <c r="F839" i="58"/>
  <c r="E840" i="58"/>
  <c r="F840" i="58"/>
  <c r="E841" i="58"/>
  <c r="F841" i="58"/>
  <c r="E842" i="58"/>
  <c r="F842" i="58"/>
  <c r="E843" i="58"/>
  <c r="F843" i="58"/>
  <c r="E844" i="58"/>
  <c r="F844" i="58"/>
  <c r="E845" i="58"/>
  <c r="F845" i="58"/>
  <c r="E846" i="58"/>
  <c r="F846" i="58"/>
  <c r="E847" i="58"/>
  <c r="F847" i="58"/>
  <c r="E848" i="58"/>
  <c r="F848" i="58"/>
  <c r="E849" i="58"/>
  <c r="F849" i="58"/>
  <c r="E850" i="58"/>
  <c r="F850" i="58"/>
  <c r="E851" i="58"/>
  <c r="F851" i="58"/>
  <c r="E852" i="58"/>
  <c r="F852" i="58"/>
  <c r="E853" i="58"/>
  <c r="F853" i="58"/>
  <c r="E854" i="58"/>
  <c r="F854" i="58"/>
  <c r="E855" i="58"/>
  <c r="F855" i="58"/>
  <c r="E856" i="58"/>
  <c r="F856" i="58"/>
  <c r="E857" i="58"/>
  <c r="F857" i="58"/>
  <c r="E858" i="58"/>
  <c r="F858" i="58"/>
  <c r="E859" i="58"/>
  <c r="F859" i="58"/>
  <c r="E860" i="58"/>
  <c r="F860" i="58"/>
  <c r="E861" i="58"/>
  <c r="F861" i="58"/>
  <c r="E862" i="58"/>
  <c r="F862" i="58"/>
  <c r="E863" i="58"/>
  <c r="F863" i="58"/>
  <c r="E864" i="58"/>
  <c r="F864" i="58"/>
  <c r="E865" i="58"/>
  <c r="F865" i="58"/>
  <c r="E866" i="58"/>
  <c r="F866" i="58"/>
  <c r="E867" i="58"/>
  <c r="F867" i="58"/>
  <c r="E868" i="58"/>
  <c r="F868" i="58"/>
  <c r="E869" i="58"/>
  <c r="F869" i="58"/>
  <c r="E870" i="58"/>
  <c r="F870" i="58"/>
  <c r="E871" i="58"/>
  <c r="F871" i="58"/>
  <c r="E872" i="58"/>
  <c r="F872" i="58"/>
  <c r="E873" i="58"/>
  <c r="F873" i="58"/>
  <c r="E874" i="58"/>
  <c r="F874" i="58"/>
  <c r="E875" i="58"/>
  <c r="F875" i="58"/>
  <c r="E876" i="58"/>
  <c r="F876" i="58"/>
  <c r="E877" i="58"/>
  <c r="F877" i="58"/>
  <c r="E878" i="58"/>
  <c r="F878" i="58"/>
  <c r="E879" i="58"/>
  <c r="F879" i="58"/>
  <c r="E880" i="58"/>
  <c r="F880" i="58"/>
  <c r="E881" i="58"/>
  <c r="F881" i="58"/>
  <c r="E882" i="58"/>
  <c r="F882" i="58"/>
  <c r="E883" i="58"/>
  <c r="F883" i="58"/>
  <c r="E884" i="58"/>
  <c r="F884" i="58"/>
  <c r="E885" i="58"/>
  <c r="F885" i="58"/>
  <c r="E886" i="58"/>
  <c r="F886" i="58"/>
  <c r="E887" i="58"/>
  <c r="F887" i="58"/>
  <c r="E888" i="58"/>
  <c r="F888" i="58"/>
  <c r="E889" i="58"/>
  <c r="F889" i="58"/>
  <c r="E890" i="58"/>
  <c r="F890" i="58"/>
  <c r="E891" i="58"/>
  <c r="F891" i="58"/>
  <c r="E892" i="58"/>
  <c r="F892" i="58"/>
  <c r="E893" i="58"/>
  <c r="F893" i="58"/>
  <c r="E894" i="58"/>
  <c r="F894" i="58"/>
  <c r="E895" i="58"/>
  <c r="F895" i="58"/>
  <c r="E896" i="58"/>
  <c r="F896" i="58"/>
  <c r="E897" i="58"/>
  <c r="F897" i="58"/>
  <c r="E898" i="58"/>
  <c r="F898" i="58"/>
  <c r="E899" i="58"/>
  <c r="F899" i="58"/>
  <c r="E900" i="58"/>
  <c r="F900" i="58"/>
  <c r="E901" i="58"/>
  <c r="F901" i="58"/>
  <c r="E902" i="58"/>
  <c r="F902" i="58"/>
  <c r="E903" i="58"/>
  <c r="F903" i="58"/>
  <c r="E904" i="58"/>
  <c r="F904" i="58"/>
  <c r="E905" i="58"/>
  <c r="F905" i="58"/>
  <c r="E906" i="58"/>
  <c r="F906" i="58"/>
  <c r="E907" i="58"/>
  <c r="F907" i="58"/>
  <c r="E908" i="58"/>
  <c r="F908" i="58"/>
  <c r="E909" i="58"/>
  <c r="F909" i="58"/>
  <c r="E910" i="58"/>
  <c r="F910" i="58"/>
  <c r="E911" i="58"/>
  <c r="F911" i="58"/>
  <c r="E912" i="58"/>
  <c r="F912" i="58"/>
  <c r="E913" i="58"/>
  <c r="F913" i="58"/>
  <c r="E914" i="58"/>
  <c r="F914" i="58"/>
  <c r="E915" i="58"/>
  <c r="F915" i="58"/>
  <c r="E916" i="58"/>
  <c r="F916" i="58"/>
  <c r="E917" i="58"/>
  <c r="F917" i="58"/>
  <c r="E918" i="58"/>
  <c r="F918" i="58"/>
  <c r="E919" i="58"/>
  <c r="F919" i="58"/>
  <c r="E920" i="58"/>
  <c r="F920" i="58"/>
  <c r="E921" i="58"/>
  <c r="F921" i="58"/>
  <c r="E922" i="58"/>
  <c r="F922" i="58"/>
  <c r="E923" i="58"/>
  <c r="F923" i="58"/>
  <c r="E924" i="58"/>
  <c r="F924" i="58"/>
  <c r="E925" i="58"/>
  <c r="F925" i="58"/>
  <c r="E926" i="58"/>
  <c r="F926" i="58"/>
  <c r="E927" i="58"/>
  <c r="F927" i="58"/>
  <c r="E928" i="58"/>
  <c r="F928" i="58"/>
  <c r="E929" i="58"/>
  <c r="F929" i="58"/>
  <c r="E930" i="58"/>
  <c r="F930" i="58"/>
  <c r="E931" i="58"/>
  <c r="F931" i="58"/>
  <c r="E932" i="58"/>
  <c r="F932" i="58"/>
  <c r="E933" i="58"/>
  <c r="F933" i="58"/>
  <c r="E934" i="58"/>
  <c r="F934" i="58"/>
  <c r="E935" i="58"/>
  <c r="F935" i="58"/>
  <c r="E936" i="58"/>
  <c r="F936" i="58"/>
  <c r="E937" i="58"/>
  <c r="F937" i="58"/>
  <c r="E938" i="58"/>
  <c r="F938" i="58"/>
  <c r="E939" i="58"/>
  <c r="F939" i="58"/>
  <c r="E940" i="58"/>
  <c r="F940" i="58"/>
  <c r="E941" i="58"/>
  <c r="F941" i="58"/>
  <c r="E942" i="58"/>
  <c r="F942" i="58"/>
  <c r="E943" i="58"/>
  <c r="F943" i="58"/>
  <c r="E944" i="58"/>
  <c r="F944" i="58"/>
  <c r="E945" i="58"/>
  <c r="F945" i="58"/>
  <c r="E946" i="58"/>
  <c r="F946" i="58"/>
  <c r="E947" i="58"/>
  <c r="F947" i="58"/>
  <c r="E948" i="58"/>
  <c r="F948" i="58"/>
  <c r="E949" i="58"/>
  <c r="F949" i="58"/>
  <c r="E950" i="58"/>
  <c r="F950" i="58"/>
  <c r="E951" i="58"/>
  <c r="F951" i="58"/>
  <c r="E952" i="58"/>
  <c r="F952" i="58"/>
  <c r="E953" i="58"/>
  <c r="F953" i="58"/>
  <c r="E954" i="58"/>
  <c r="F954" i="58"/>
  <c r="E955" i="58"/>
  <c r="F955" i="58"/>
  <c r="E956" i="58"/>
  <c r="F956" i="58"/>
  <c r="E957" i="58"/>
  <c r="F957" i="58"/>
  <c r="E958" i="58"/>
  <c r="F958" i="58"/>
  <c r="E959" i="58"/>
  <c r="F959" i="58"/>
  <c r="E960" i="58"/>
  <c r="F960" i="58"/>
  <c r="E961" i="58"/>
  <c r="F961" i="58"/>
  <c r="E962" i="58"/>
  <c r="F962" i="58"/>
  <c r="E963" i="58"/>
  <c r="F963" i="58"/>
  <c r="E964" i="58"/>
  <c r="F964" i="58"/>
  <c r="E965" i="58"/>
  <c r="F965" i="58"/>
  <c r="E966" i="58"/>
  <c r="F966" i="58"/>
  <c r="E967" i="58"/>
  <c r="F967" i="58"/>
  <c r="E968" i="58"/>
  <c r="F968" i="58"/>
  <c r="E969" i="58"/>
  <c r="F969" i="58"/>
  <c r="E970" i="58"/>
  <c r="F970" i="58"/>
  <c r="E971" i="58"/>
  <c r="F971" i="58"/>
  <c r="E972" i="58"/>
  <c r="F972" i="58"/>
  <c r="E973" i="58"/>
  <c r="F973" i="58"/>
  <c r="E974" i="58"/>
  <c r="F974" i="58"/>
  <c r="E975" i="58"/>
  <c r="F975" i="58"/>
  <c r="E976" i="58"/>
  <c r="F976" i="58"/>
  <c r="E977" i="58"/>
  <c r="F977" i="58"/>
  <c r="E978" i="58"/>
  <c r="F978" i="58"/>
  <c r="E979" i="58"/>
  <c r="F979" i="58"/>
  <c r="E980" i="58"/>
  <c r="F980" i="58"/>
  <c r="E981" i="58"/>
  <c r="F981" i="58"/>
  <c r="E982" i="58"/>
  <c r="F982" i="58"/>
  <c r="E983" i="58"/>
  <c r="F983" i="58"/>
  <c r="E984" i="58"/>
  <c r="F984" i="58"/>
  <c r="E985" i="58"/>
  <c r="F985" i="58"/>
  <c r="E986" i="58"/>
  <c r="F986" i="58"/>
  <c r="E987" i="58"/>
  <c r="F987" i="58"/>
  <c r="E988" i="58"/>
  <c r="F988" i="58"/>
  <c r="E989" i="58"/>
  <c r="F989" i="58"/>
  <c r="E990" i="58"/>
  <c r="F990" i="58"/>
  <c r="E991" i="58"/>
  <c r="F991" i="58"/>
  <c r="E992" i="58"/>
  <c r="F992" i="58"/>
  <c r="E993" i="58"/>
  <c r="F993" i="58"/>
  <c r="E994" i="58"/>
  <c r="F994" i="58"/>
  <c r="E995" i="58"/>
  <c r="F995" i="58"/>
  <c r="E996" i="58"/>
  <c r="F996" i="58"/>
  <c r="E997" i="58"/>
  <c r="F997" i="58"/>
  <c r="E998" i="58"/>
  <c r="F998" i="58"/>
  <c r="E999" i="58"/>
  <c r="F999" i="58"/>
  <c r="E1000" i="58"/>
  <c r="F1000" i="58"/>
  <c r="C1001" i="57"/>
  <c r="I2" i="57" s="1"/>
  <c r="E475" i="57"/>
  <c r="F475" i="57"/>
  <c r="E476" i="57"/>
  <c r="F476" i="57"/>
  <c r="E477" i="57"/>
  <c r="F477" i="57"/>
  <c r="E478" i="57"/>
  <c r="F478" i="57"/>
  <c r="E479" i="57"/>
  <c r="F479" i="57"/>
  <c r="E480" i="57"/>
  <c r="F480" i="57"/>
  <c r="E481" i="57"/>
  <c r="F481" i="57"/>
  <c r="E482" i="57"/>
  <c r="F482" i="57"/>
  <c r="E483" i="57"/>
  <c r="F483" i="57"/>
  <c r="E484" i="57"/>
  <c r="F484" i="57"/>
  <c r="E485" i="57"/>
  <c r="F485" i="57"/>
  <c r="E486" i="57"/>
  <c r="F486" i="57"/>
  <c r="E487" i="57"/>
  <c r="F487" i="57"/>
  <c r="E488" i="57"/>
  <c r="F488" i="57"/>
  <c r="E489" i="57"/>
  <c r="F489" i="57"/>
  <c r="E490" i="57"/>
  <c r="F490" i="57"/>
  <c r="E491" i="57"/>
  <c r="F491" i="57"/>
  <c r="E492" i="57"/>
  <c r="F492" i="57"/>
  <c r="E493" i="57"/>
  <c r="F493" i="57"/>
  <c r="E494" i="57"/>
  <c r="F494" i="57"/>
  <c r="E495" i="57"/>
  <c r="F495" i="57"/>
  <c r="E496" i="57"/>
  <c r="F496" i="57"/>
  <c r="E497" i="57"/>
  <c r="F497" i="57"/>
  <c r="E498" i="57"/>
  <c r="F498" i="57"/>
  <c r="E499" i="57"/>
  <c r="F499" i="57"/>
  <c r="E500" i="57"/>
  <c r="F500" i="57"/>
  <c r="E501" i="57"/>
  <c r="F501" i="57"/>
  <c r="E502" i="57"/>
  <c r="F502" i="57"/>
  <c r="E503" i="57"/>
  <c r="F503" i="57"/>
  <c r="E504" i="57"/>
  <c r="F504" i="57"/>
  <c r="E505" i="57"/>
  <c r="F505" i="57"/>
  <c r="E506" i="57"/>
  <c r="F506" i="57"/>
  <c r="E507" i="57"/>
  <c r="F507" i="57"/>
  <c r="E508" i="57"/>
  <c r="F508" i="57"/>
  <c r="E509" i="57"/>
  <c r="F509" i="57"/>
  <c r="E510" i="57"/>
  <c r="F510" i="57"/>
  <c r="E511" i="57"/>
  <c r="F511" i="57"/>
  <c r="E512" i="57"/>
  <c r="F512" i="57"/>
  <c r="E513" i="57"/>
  <c r="F513" i="57"/>
  <c r="E514" i="57"/>
  <c r="F514" i="57"/>
  <c r="E515" i="57"/>
  <c r="F515" i="57"/>
  <c r="E516" i="57"/>
  <c r="F516" i="57"/>
  <c r="E517" i="57"/>
  <c r="F517" i="57"/>
  <c r="E518" i="57"/>
  <c r="F518" i="57"/>
  <c r="E519" i="57"/>
  <c r="F519" i="57"/>
  <c r="E520" i="57"/>
  <c r="F520" i="57"/>
  <c r="E521" i="57"/>
  <c r="F521" i="57"/>
  <c r="E522" i="57"/>
  <c r="F522" i="57"/>
  <c r="E523" i="57"/>
  <c r="F523" i="57"/>
  <c r="E524" i="57"/>
  <c r="F524" i="57"/>
  <c r="E525" i="57"/>
  <c r="F525" i="57"/>
  <c r="E526" i="57"/>
  <c r="F526" i="57"/>
  <c r="E527" i="57"/>
  <c r="F527" i="57"/>
  <c r="E528" i="57"/>
  <c r="F528" i="57"/>
  <c r="E529" i="57"/>
  <c r="F529" i="57"/>
  <c r="E530" i="57"/>
  <c r="F530" i="57"/>
  <c r="E531" i="57"/>
  <c r="F531" i="57"/>
  <c r="E532" i="57"/>
  <c r="F532" i="57"/>
  <c r="E533" i="57"/>
  <c r="F533" i="57"/>
  <c r="E534" i="57"/>
  <c r="F534" i="57"/>
  <c r="E535" i="57"/>
  <c r="F535" i="57"/>
  <c r="E536" i="57"/>
  <c r="F536" i="57"/>
  <c r="E537" i="57"/>
  <c r="F537" i="57"/>
  <c r="E538" i="57"/>
  <c r="F538" i="57"/>
  <c r="E539" i="57"/>
  <c r="F539" i="57"/>
  <c r="E540" i="57"/>
  <c r="F540" i="57"/>
  <c r="E541" i="57"/>
  <c r="F541" i="57"/>
  <c r="E542" i="57"/>
  <c r="F542" i="57"/>
  <c r="E543" i="57"/>
  <c r="F543" i="57"/>
  <c r="E544" i="57"/>
  <c r="F544" i="57"/>
  <c r="E545" i="57"/>
  <c r="F545" i="57"/>
  <c r="E546" i="57"/>
  <c r="F546" i="57"/>
  <c r="E547" i="57"/>
  <c r="F547" i="57"/>
  <c r="E548" i="57"/>
  <c r="F548" i="57"/>
  <c r="E549" i="57"/>
  <c r="F549" i="57"/>
  <c r="E550" i="57"/>
  <c r="F550" i="57"/>
  <c r="E551" i="57"/>
  <c r="F551" i="57"/>
  <c r="E552" i="57"/>
  <c r="F552" i="57"/>
  <c r="E553" i="57"/>
  <c r="F553" i="57"/>
  <c r="E554" i="57"/>
  <c r="F554" i="57"/>
  <c r="E555" i="57"/>
  <c r="F555" i="57"/>
  <c r="E556" i="57"/>
  <c r="F556" i="57"/>
  <c r="E557" i="57"/>
  <c r="F557" i="57"/>
  <c r="E558" i="57"/>
  <c r="F558" i="57"/>
  <c r="E559" i="57"/>
  <c r="F559" i="57"/>
  <c r="E560" i="57"/>
  <c r="F560" i="57"/>
  <c r="E561" i="57"/>
  <c r="F561" i="57"/>
  <c r="E562" i="57"/>
  <c r="F562" i="57"/>
  <c r="E563" i="57"/>
  <c r="F563" i="57"/>
  <c r="E564" i="57"/>
  <c r="F564" i="57"/>
  <c r="E565" i="57"/>
  <c r="F565" i="57"/>
  <c r="E566" i="57"/>
  <c r="F566" i="57"/>
  <c r="E567" i="57"/>
  <c r="F567" i="57"/>
  <c r="E568" i="57"/>
  <c r="F568" i="57"/>
  <c r="E569" i="57"/>
  <c r="F569" i="57"/>
  <c r="E570" i="57"/>
  <c r="F570" i="57"/>
  <c r="E571" i="57"/>
  <c r="F571" i="57"/>
  <c r="E572" i="57"/>
  <c r="F572" i="57"/>
  <c r="E573" i="57"/>
  <c r="F573" i="57"/>
  <c r="E574" i="57"/>
  <c r="F574" i="57"/>
  <c r="E575" i="57"/>
  <c r="F575" i="57"/>
  <c r="E576" i="57"/>
  <c r="F576" i="57"/>
  <c r="E577" i="57"/>
  <c r="F577" i="57"/>
  <c r="E578" i="57"/>
  <c r="F578" i="57"/>
  <c r="E579" i="57"/>
  <c r="F579" i="57"/>
  <c r="E580" i="57"/>
  <c r="F580" i="57"/>
  <c r="E581" i="57"/>
  <c r="F581" i="57"/>
  <c r="E582" i="57"/>
  <c r="F582" i="57"/>
  <c r="E583" i="57"/>
  <c r="F583" i="57"/>
  <c r="E584" i="57"/>
  <c r="F584" i="57"/>
  <c r="E585" i="57"/>
  <c r="F585" i="57"/>
  <c r="E586" i="57"/>
  <c r="F586" i="57"/>
  <c r="E587" i="57"/>
  <c r="F587" i="57"/>
  <c r="E588" i="57"/>
  <c r="F588" i="57"/>
  <c r="E589" i="57"/>
  <c r="F589" i="57"/>
  <c r="E590" i="57"/>
  <c r="F590" i="57"/>
  <c r="E591" i="57"/>
  <c r="F591" i="57"/>
  <c r="E592" i="57"/>
  <c r="F592" i="57"/>
  <c r="E593" i="57"/>
  <c r="F593" i="57"/>
  <c r="E594" i="57"/>
  <c r="F594" i="57"/>
  <c r="E595" i="57"/>
  <c r="F595" i="57"/>
  <c r="E596" i="57"/>
  <c r="F596" i="57"/>
  <c r="E597" i="57"/>
  <c r="F597" i="57"/>
  <c r="E598" i="57"/>
  <c r="F598" i="57"/>
  <c r="E599" i="57"/>
  <c r="F599" i="57"/>
  <c r="E600" i="57"/>
  <c r="F600" i="57"/>
  <c r="E601" i="57"/>
  <c r="F601" i="57"/>
  <c r="E602" i="57"/>
  <c r="F602" i="57"/>
  <c r="E603" i="57"/>
  <c r="F603" i="57"/>
  <c r="E604" i="57"/>
  <c r="F604" i="57"/>
  <c r="E605" i="57"/>
  <c r="F605" i="57"/>
  <c r="E606" i="57"/>
  <c r="F606" i="57"/>
  <c r="E607" i="57"/>
  <c r="F607" i="57"/>
  <c r="E608" i="57"/>
  <c r="F608" i="57"/>
  <c r="E609" i="57"/>
  <c r="F609" i="57"/>
  <c r="E610" i="57"/>
  <c r="F610" i="57"/>
  <c r="E611" i="57"/>
  <c r="F611" i="57"/>
  <c r="E612" i="57"/>
  <c r="F612" i="57"/>
  <c r="E613" i="57"/>
  <c r="F613" i="57"/>
  <c r="E614" i="57"/>
  <c r="F614" i="57"/>
  <c r="E615" i="57"/>
  <c r="F615" i="57"/>
  <c r="E616" i="57"/>
  <c r="F616" i="57"/>
  <c r="E617" i="57"/>
  <c r="F617" i="57"/>
  <c r="E618" i="57"/>
  <c r="F618" i="57"/>
  <c r="E619" i="57"/>
  <c r="F619" i="57"/>
  <c r="E620" i="57"/>
  <c r="F620" i="57"/>
  <c r="E621" i="57"/>
  <c r="F621" i="57"/>
  <c r="E622" i="57"/>
  <c r="F622" i="57"/>
  <c r="E623" i="57"/>
  <c r="F623" i="57"/>
  <c r="E624" i="57"/>
  <c r="F624" i="57"/>
  <c r="E625" i="57"/>
  <c r="F625" i="57"/>
  <c r="E626" i="57"/>
  <c r="F626" i="57"/>
  <c r="E627" i="57"/>
  <c r="F627" i="57"/>
  <c r="E628" i="57"/>
  <c r="F628" i="57"/>
  <c r="E629" i="57"/>
  <c r="F629" i="57"/>
  <c r="E630" i="57"/>
  <c r="F630" i="57"/>
  <c r="E631" i="57"/>
  <c r="F631" i="57"/>
  <c r="E632" i="57"/>
  <c r="F632" i="57"/>
  <c r="E633" i="57"/>
  <c r="F633" i="57"/>
  <c r="E634" i="57"/>
  <c r="F634" i="57"/>
  <c r="E635" i="57"/>
  <c r="F635" i="57"/>
  <c r="E636" i="57"/>
  <c r="F636" i="57"/>
  <c r="E637" i="57"/>
  <c r="F637" i="57"/>
  <c r="E638" i="57"/>
  <c r="F638" i="57"/>
  <c r="E639" i="57"/>
  <c r="F639" i="57"/>
  <c r="E640" i="57"/>
  <c r="F640" i="57"/>
  <c r="E641" i="57"/>
  <c r="F641" i="57"/>
  <c r="E642" i="57"/>
  <c r="F642" i="57"/>
  <c r="E643" i="57"/>
  <c r="F643" i="57"/>
  <c r="E644" i="57"/>
  <c r="F644" i="57"/>
  <c r="E645" i="57"/>
  <c r="F645" i="57"/>
  <c r="E646" i="57"/>
  <c r="F646" i="57"/>
  <c r="E647" i="57"/>
  <c r="F647" i="57"/>
  <c r="E648" i="57"/>
  <c r="F648" i="57"/>
  <c r="E649" i="57"/>
  <c r="F649" i="57"/>
  <c r="E650" i="57"/>
  <c r="F650" i="57"/>
  <c r="E651" i="57"/>
  <c r="F651" i="57"/>
  <c r="E652" i="57"/>
  <c r="F652" i="57"/>
  <c r="E653" i="57"/>
  <c r="F653" i="57"/>
  <c r="E654" i="57"/>
  <c r="F654" i="57"/>
  <c r="E655" i="57"/>
  <c r="F655" i="57"/>
  <c r="E656" i="57"/>
  <c r="F656" i="57"/>
  <c r="E657" i="57"/>
  <c r="F657" i="57"/>
  <c r="E658" i="57"/>
  <c r="F658" i="57"/>
  <c r="E659" i="57"/>
  <c r="F659" i="57"/>
  <c r="E660" i="57"/>
  <c r="F660" i="57"/>
  <c r="E661" i="57"/>
  <c r="F661" i="57"/>
  <c r="E662" i="57"/>
  <c r="F662" i="57"/>
  <c r="E663" i="57"/>
  <c r="F663" i="57"/>
  <c r="E664" i="57"/>
  <c r="F664" i="57"/>
  <c r="E665" i="57"/>
  <c r="F665" i="57"/>
  <c r="E666" i="57"/>
  <c r="F666" i="57"/>
  <c r="E667" i="57"/>
  <c r="F667" i="57"/>
  <c r="E668" i="57"/>
  <c r="F668" i="57"/>
  <c r="E669" i="57"/>
  <c r="F669" i="57"/>
  <c r="E670" i="57"/>
  <c r="F670" i="57"/>
  <c r="E671" i="57"/>
  <c r="F671" i="57"/>
  <c r="E672" i="57"/>
  <c r="F672" i="57"/>
  <c r="E673" i="57"/>
  <c r="F673" i="57"/>
  <c r="E674" i="57"/>
  <c r="F674" i="57"/>
  <c r="E675" i="57"/>
  <c r="F675" i="57"/>
  <c r="E676" i="57"/>
  <c r="F676" i="57"/>
  <c r="E677" i="57"/>
  <c r="F677" i="57"/>
  <c r="E678" i="57"/>
  <c r="F678" i="57"/>
  <c r="E679" i="57"/>
  <c r="F679" i="57"/>
  <c r="E680" i="57"/>
  <c r="F680" i="57"/>
  <c r="E681" i="57"/>
  <c r="F681" i="57"/>
  <c r="E682" i="57"/>
  <c r="F682" i="57"/>
  <c r="E683" i="57"/>
  <c r="F683" i="57"/>
  <c r="E684" i="57"/>
  <c r="F684" i="57"/>
  <c r="E685" i="57"/>
  <c r="F685" i="57"/>
  <c r="E686" i="57"/>
  <c r="F686" i="57"/>
  <c r="E687" i="57"/>
  <c r="F687" i="57"/>
  <c r="E688" i="57"/>
  <c r="F688" i="57"/>
  <c r="E689" i="57"/>
  <c r="F689" i="57"/>
  <c r="E690" i="57"/>
  <c r="F690" i="57"/>
  <c r="E691" i="57"/>
  <c r="F691" i="57"/>
  <c r="E692" i="57"/>
  <c r="F692" i="57"/>
  <c r="E693" i="57"/>
  <c r="F693" i="57"/>
  <c r="E694" i="57"/>
  <c r="F694" i="57"/>
  <c r="E695" i="57"/>
  <c r="F695" i="57"/>
  <c r="E696" i="57"/>
  <c r="F696" i="57"/>
  <c r="E697" i="57"/>
  <c r="F697" i="57"/>
  <c r="E698" i="57"/>
  <c r="F698" i="57"/>
  <c r="E699" i="57"/>
  <c r="F699" i="57"/>
  <c r="E700" i="57"/>
  <c r="F700" i="57"/>
  <c r="E701" i="57"/>
  <c r="F701" i="57"/>
  <c r="E702" i="57"/>
  <c r="F702" i="57"/>
  <c r="E703" i="57"/>
  <c r="F703" i="57"/>
  <c r="E704" i="57"/>
  <c r="F704" i="57"/>
  <c r="E705" i="57"/>
  <c r="F705" i="57"/>
  <c r="E706" i="57"/>
  <c r="F706" i="57"/>
  <c r="E707" i="57"/>
  <c r="F707" i="57"/>
  <c r="E708" i="57"/>
  <c r="F708" i="57"/>
  <c r="E709" i="57"/>
  <c r="F709" i="57"/>
  <c r="E710" i="57"/>
  <c r="F710" i="57"/>
  <c r="E711" i="57"/>
  <c r="F711" i="57"/>
  <c r="E712" i="57"/>
  <c r="F712" i="57"/>
  <c r="E713" i="57"/>
  <c r="F713" i="57"/>
  <c r="E714" i="57"/>
  <c r="F714" i="57"/>
  <c r="E715" i="57"/>
  <c r="F715" i="57"/>
  <c r="E716" i="57"/>
  <c r="F716" i="57"/>
  <c r="E717" i="57"/>
  <c r="F717" i="57"/>
  <c r="E718" i="57"/>
  <c r="F718" i="57"/>
  <c r="E719" i="57"/>
  <c r="F719" i="57"/>
  <c r="E720" i="57"/>
  <c r="F720" i="57"/>
  <c r="E721" i="57"/>
  <c r="F721" i="57"/>
  <c r="E722" i="57"/>
  <c r="F722" i="57"/>
  <c r="E723" i="57"/>
  <c r="F723" i="57"/>
  <c r="E724" i="57"/>
  <c r="F724" i="57"/>
  <c r="E725" i="57"/>
  <c r="F725" i="57"/>
  <c r="E726" i="57"/>
  <c r="F726" i="57"/>
  <c r="E727" i="57"/>
  <c r="F727" i="57"/>
  <c r="E728" i="57"/>
  <c r="F728" i="57"/>
  <c r="E729" i="57"/>
  <c r="F729" i="57"/>
  <c r="E730" i="57"/>
  <c r="F730" i="57"/>
  <c r="E731" i="57"/>
  <c r="F731" i="57"/>
  <c r="E732" i="57"/>
  <c r="F732" i="57"/>
  <c r="E733" i="57"/>
  <c r="F733" i="57"/>
  <c r="E734" i="57"/>
  <c r="F734" i="57"/>
  <c r="E735" i="57"/>
  <c r="F735" i="57"/>
  <c r="E736" i="57"/>
  <c r="F736" i="57"/>
  <c r="E737" i="57"/>
  <c r="F737" i="57"/>
  <c r="E738" i="57"/>
  <c r="F738" i="57"/>
  <c r="E739" i="57"/>
  <c r="F739" i="57"/>
  <c r="E740" i="57"/>
  <c r="F740" i="57"/>
  <c r="E741" i="57"/>
  <c r="F741" i="57"/>
  <c r="E742" i="57"/>
  <c r="F742" i="57"/>
  <c r="E743" i="57"/>
  <c r="F743" i="57"/>
  <c r="E744" i="57"/>
  <c r="F744" i="57"/>
  <c r="E745" i="57"/>
  <c r="F745" i="57"/>
  <c r="E746" i="57"/>
  <c r="F746" i="57"/>
  <c r="E747" i="57"/>
  <c r="F747" i="57"/>
  <c r="E748" i="57"/>
  <c r="F748" i="57"/>
  <c r="E749" i="57"/>
  <c r="F749" i="57"/>
  <c r="E750" i="57"/>
  <c r="F750" i="57"/>
  <c r="E751" i="57"/>
  <c r="F751" i="57"/>
  <c r="E752" i="57"/>
  <c r="F752" i="57"/>
  <c r="E753" i="57"/>
  <c r="F753" i="57"/>
  <c r="E754" i="57"/>
  <c r="F754" i="57"/>
  <c r="E755" i="57"/>
  <c r="F755" i="57"/>
  <c r="E756" i="57"/>
  <c r="F756" i="57"/>
  <c r="E757" i="57"/>
  <c r="F757" i="57"/>
  <c r="E758" i="57"/>
  <c r="F758" i="57"/>
  <c r="E759" i="57"/>
  <c r="F759" i="57"/>
  <c r="E760" i="57"/>
  <c r="F760" i="57"/>
  <c r="E761" i="57"/>
  <c r="F761" i="57"/>
  <c r="E762" i="57"/>
  <c r="F762" i="57"/>
  <c r="E763" i="57"/>
  <c r="F763" i="57"/>
  <c r="E764" i="57"/>
  <c r="F764" i="57"/>
  <c r="E765" i="57"/>
  <c r="F765" i="57"/>
  <c r="E766" i="57"/>
  <c r="F766" i="57"/>
  <c r="E767" i="57"/>
  <c r="F767" i="57"/>
  <c r="E768" i="57"/>
  <c r="F768" i="57"/>
  <c r="E769" i="57"/>
  <c r="F769" i="57"/>
  <c r="E770" i="57"/>
  <c r="F770" i="57"/>
  <c r="E771" i="57"/>
  <c r="F771" i="57"/>
  <c r="E772" i="57"/>
  <c r="F772" i="57"/>
  <c r="E773" i="57"/>
  <c r="F773" i="57"/>
  <c r="E774" i="57"/>
  <c r="F774" i="57"/>
  <c r="E775" i="57"/>
  <c r="F775" i="57"/>
  <c r="E776" i="57"/>
  <c r="F776" i="57"/>
  <c r="E777" i="57"/>
  <c r="F777" i="57"/>
  <c r="E778" i="57"/>
  <c r="F778" i="57"/>
  <c r="E779" i="57"/>
  <c r="F779" i="57"/>
  <c r="E780" i="57"/>
  <c r="F780" i="57"/>
  <c r="E781" i="57"/>
  <c r="F781" i="57"/>
  <c r="E782" i="57"/>
  <c r="F782" i="57"/>
  <c r="E783" i="57"/>
  <c r="F783" i="57"/>
  <c r="E784" i="57"/>
  <c r="F784" i="57"/>
  <c r="E785" i="57"/>
  <c r="F785" i="57"/>
  <c r="E786" i="57"/>
  <c r="F786" i="57"/>
  <c r="E787" i="57"/>
  <c r="F787" i="57"/>
  <c r="E788" i="57"/>
  <c r="F788" i="57"/>
  <c r="E789" i="57"/>
  <c r="F789" i="57"/>
  <c r="E790" i="57"/>
  <c r="F790" i="57"/>
  <c r="E791" i="57"/>
  <c r="F791" i="57"/>
  <c r="E792" i="57"/>
  <c r="F792" i="57"/>
  <c r="E793" i="57"/>
  <c r="F793" i="57"/>
  <c r="E794" i="57"/>
  <c r="F794" i="57"/>
  <c r="E795" i="57"/>
  <c r="F795" i="57"/>
  <c r="E796" i="57"/>
  <c r="F796" i="57"/>
  <c r="E797" i="57"/>
  <c r="F797" i="57"/>
  <c r="E798" i="57"/>
  <c r="F798" i="57"/>
  <c r="E799" i="57"/>
  <c r="F799" i="57"/>
  <c r="E800" i="57"/>
  <c r="F800" i="57"/>
  <c r="E801" i="57"/>
  <c r="F801" i="57"/>
  <c r="E802" i="57"/>
  <c r="F802" i="57"/>
  <c r="E803" i="57"/>
  <c r="F803" i="57"/>
  <c r="E804" i="57"/>
  <c r="F804" i="57"/>
  <c r="E805" i="57"/>
  <c r="F805" i="57"/>
  <c r="E806" i="57"/>
  <c r="F806" i="57"/>
  <c r="E807" i="57"/>
  <c r="F807" i="57"/>
  <c r="E808" i="57"/>
  <c r="F808" i="57"/>
  <c r="E809" i="57"/>
  <c r="F809" i="57"/>
  <c r="E810" i="57"/>
  <c r="F810" i="57"/>
  <c r="E811" i="57"/>
  <c r="F811" i="57"/>
  <c r="E812" i="57"/>
  <c r="F812" i="57"/>
  <c r="E813" i="57"/>
  <c r="F813" i="57"/>
  <c r="E814" i="57"/>
  <c r="F814" i="57"/>
  <c r="E815" i="57"/>
  <c r="F815" i="57"/>
  <c r="E816" i="57"/>
  <c r="F816" i="57"/>
  <c r="E817" i="57"/>
  <c r="F817" i="57"/>
  <c r="E818" i="57"/>
  <c r="F818" i="57"/>
  <c r="E819" i="57"/>
  <c r="F819" i="57"/>
  <c r="E820" i="57"/>
  <c r="F820" i="57"/>
  <c r="E821" i="57"/>
  <c r="F821" i="57"/>
  <c r="E822" i="57"/>
  <c r="F822" i="57"/>
  <c r="E823" i="57"/>
  <c r="F823" i="57"/>
  <c r="E824" i="57"/>
  <c r="F824" i="57"/>
  <c r="E825" i="57"/>
  <c r="F825" i="57"/>
  <c r="E826" i="57"/>
  <c r="F826" i="57"/>
  <c r="E827" i="57"/>
  <c r="F827" i="57"/>
  <c r="E828" i="57"/>
  <c r="F828" i="57"/>
  <c r="E829" i="57"/>
  <c r="F829" i="57"/>
  <c r="E830" i="57"/>
  <c r="F830" i="57"/>
  <c r="E831" i="57"/>
  <c r="F831" i="57"/>
  <c r="E832" i="57"/>
  <c r="F832" i="57"/>
  <c r="E833" i="57"/>
  <c r="F833" i="57"/>
  <c r="E834" i="57"/>
  <c r="F834" i="57"/>
  <c r="E835" i="57"/>
  <c r="F835" i="57"/>
  <c r="E836" i="57"/>
  <c r="F836" i="57"/>
  <c r="E837" i="57"/>
  <c r="F837" i="57"/>
  <c r="E838" i="57"/>
  <c r="F838" i="57"/>
  <c r="E839" i="57"/>
  <c r="F839" i="57"/>
  <c r="E840" i="57"/>
  <c r="F840" i="57"/>
  <c r="E841" i="57"/>
  <c r="F841" i="57"/>
  <c r="E842" i="57"/>
  <c r="F842" i="57"/>
  <c r="E843" i="57"/>
  <c r="F843" i="57"/>
  <c r="E844" i="57"/>
  <c r="F844" i="57"/>
  <c r="E845" i="57"/>
  <c r="F845" i="57"/>
  <c r="E846" i="57"/>
  <c r="F846" i="57"/>
  <c r="E847" i="57"/>
  <c r="F847" i="57"/>
  <c r="E848" i="57"/>
  <c r="F848" i="57"/>
  <c r="E849" i="57"/>
  <c r="F849" i="57"/>
  <c r="E850" i="57"/>
  <c r="F850" i="57"/>
  <c r="E851" i="57"/>
  <c r="F851" i="57"/>
  <c r="E852" i="57"/>
  <c r="F852" i="57"/>
  <c r="E853" i="57"/>
  <c r="F853" i="57"/>
  <c r="E854" i="57"/>
  <c r="F854" i="57"/>
  <c r="E855" i="57"/>
  <c r="F855" i="57"/>
  <c r="E856" i="57"/>
  <c r="F856" i="57"/>
  <c r="E857" i="57"/>
  <c r="F857" i="57"/>
  <c r="E858" i="57"/>
  <c r="F858" i="57"/>
  <c r="E859" i="57"/>
  <c r="F859" i="57"/>
  <c r="E860" i="57"/>
  <c r="F860" i="57"/>
  <c r="E861" i="57"/>
  <c r="F861" i="57"/>
  <c r="E862" i="57"/>
  <c r="F862" i="57"/>
  <c r="E863" i="57"/>
  <c r="F863" i="57"/>
  <c r="E864" i="57"/>
  <c r="F864" i="57"/>
  <c r="E865" i="57"/>
  <c r="F865" i="57"/>
  <c r="E866" i="57"/>
  <c r="F866" i="57"/>
  <c r="E867" i="57"/>
  <c r="F867" i="57"/>
  <c r="E868" i="57"/>
  <c r="F868" i="57"/>
  <c r="E869" i="57"/>
  <c r="F869" i="57"/>
  <c r="E870" i="57"/>
  <c r="F870" i="57"/>
  <c r="E871" i="57"/>
  <c r="F871" i="57"/>
  <c r="E872" i="57"/>
  <c r="F872" i="57"/>
  <c r="E873" i="57"/>
  <c r="F873" i="57"/>
  <c r="E874" i="57"/>
  <c r="F874" i="57"/>
  <c r="E875" i="57"/>
  <c r="F875" i="57"/>
  <c r="E876" i="57"/>
  <c r="F876" i="57"/>
  <c r="E877" i="57"/>
  <c r="F877" i="57"/>
  <c r="E878" i="57"/>
  <c r="F878" i="57"/>
  <c r="E879" i="57"/>
  <c r="F879" i="57"/>
  <c r="E880" i="57"/>
  <c r="F880" i="57"/>
  <c r="E881" i="57"/>
  <c r="F881" i="57"/>
  <c r="E882" i="57"/>
  <c r="F882" i="57"/>
  <c r="E883" i="57"/>
  <c r="F883" i="57"/>
  <c r="E884" i="57"/>
  <c r="F884" i="57"/>
  <c r="E885" i="57"/>
  <c r="F885" i="57"/>
  <c r="E886" i="57"/>
  <c r="F886" i="57"/>
  <c r="E887" i="57"/>
  <c r="F887" i="57"/>
  <c r="E888" i="57"/>
  <c r="F888" i="57"/>
  <c r="E889" i="57"/>
  <c r="F889" i="57"/>
  <c r="E890" i="57"/>
  <c r="F890" i="57"/>
  <c r="E891" i="57"/>
  <c r="F891" i="57"/>
  <c r="E892" i="57"/>
  <c r="F892" i="57"/>
  <c r="E893" i="57"/>
  <c r="F893" i="57"/>
  <c r="E894" i="57"/>
  <c r="F894" i="57"/>
  <c r="E895" i="57"/>
  <c r="F895" i="57"/>
  <c r="E896" i="57"/>
  <c r="F896" i="57"/>
  <c r="E897" i="57"/>
  <c r="F897" i="57"/>
  <c r="E898" i="57"/>
  <c r="F898" i="57"/>
  <c r="E899" i="57"/>
  <c r="F899" i="57"/>
  <c r="E900" i="57"/>
  <c r="F900" i="57"/>
  <c r="E901" i="57"/>
  <c r="F901" i="57"/>
  <c r="E902" i="57"/>
  <c r="F902" i="57"/>
  <c r="E903" i="57"/>
  <c r="F903" i="57"/>
  <c r="E904" i="57"/>
  <c r="F904" i="57"/>
  <c r="E905" i="57"/>
  <c r="F905" i="57"/>
  <c r="E906" i="57"/>
  <c r="F906" i="57"/>
  <c r="E907" i="57"/>
  <c r="F907" i="57"/>
  <c r="E908" i="57"/>
  <c r="F908" i="57"/>
  <c r="E909" i="57"/>
  <c r="F909" i="57"/>
  <c r="E910" i="57"/>
  <c r="F910" i="57"/>
  <c r="E911" i="57"/>
  <c r="F911" i="57"/>
  <c r="E912" i="57"/>
  <c r="F912" i="57"/>
  <c r="E913" i="57"/>
  <c r="F913" i="57"/>
  <c r="E914" i="57"/>
  <c r="F914" i="57"/>
  <c r="E915" i="57"/>
  <c r="F915" i="57"/>
  <c r="E916" i="57"/>
  <c r="F916" i="57"/>
  <c r="E917" i="57"/>
  <c r="F917" i="57"/>
  <c r="E918" i="57"/>
  <c r="F918" i="57"/>
  <c r="E919" i="57"/>
  <c r="F919" i="57"/>
  <c r="E920" i="57"/>
  <c r="F920" i="57"/>
  <c r="E921" i="57"/>
  <c r="F921" i="57"/>
  <c r="E922" i="57"/>
  <c r="F922" i="57"/>
  <c r="E923" i="57"/>
  <c r="F923" i="57"/>
  <c r="E924" i="57"/>
  <c r="F924" i="57"/>
  <c r="E925" i="57"/>
  <c r="F925" i="57"/>
  <c r="E926" i="57"/>
  <c r="F926" i="57"/>
  <c r="E927" i="57"/>
  <c r="F927" i="57"/>
  <c r="E928" i="57"/>
  <c r="F928" i="57"/>
  <c r="E929" i="57"/>
  <c r="F929" i="57"/>
  <c r="E930" i="57"/>
  <c r="F930" i="57"/>
  <c r="E931" i="57"/>
  <c r="F931" i="57"/>
  <c r="E932" i="57"/>
  <c r="F932" i="57"/>
  <c r="E933" i="57"/>
  <c r="F933" i="57"/>
  <c r="E934" i="57"/>
  <c r="F934" i="57"/>
  <c r="E935" i="57"/>
  <c r="F935" i="57"/>
  <c r="E936" i="57"/>
  <c r="F936" i="57"/>
  <c r="E937" i="57"/>
  <c r="F937" i="57"/>
  <c r="E938" i="57"/>
  <c r="F938" i="57"/>
  <c r="E939" i="57"/>
  <c r="F939" i="57"/>
  <c r="E940" i="57"/>
  <c r="F940" i="57"/>
  <c r="E941" i="57"/>
  <c r="F941" i="57"/>
  <c r="E942" i="57"/>
  <c r="F942" i="57"/>
  <c r="E943" i="57"/>
  <c r="F943" i="57"/>
  <c r="E944" i="57"/>
  <c r="F944" i="57"/>
  <c r="E945" i="57"/>
  <c r="F945" i="57"/>
  <c r="E946" i="57"/>
  <c r="F946" i="57"/>
  <c r="E947" i="57"/>
  <c r="F947" i="57"/>
  <c r="E948" i="57"/>
  <c r="F948" i="57"/>
  <c r="E949" i="57"/>
  <c r="F949" i="57"/>
  <c r="E950" i="57"/>
  <c r="F950" i="57"/>
  <c r="E951" i="57"/>
  <c r="F951" i="57"/>
  <c r="E952" i="57"/>
  <c r="F952" i="57"/>
  <c r="E953" i="57"/>
  <c r="F953" i="57"/>
  <c r="E954" i="57"/>
  <c r="F954" i="57"/>
  <c r="E955" i="57"/>
  <c r="F955" i="57"/>
  <c r="E956" i="57"/>
  <c r="F956" i="57"/>
  <c r="E957" i="57"/>
  <c r="F957" i="57"/>
  <c r="E958" i="57"/>
  <c r="F958" i="57"/>
  <c r="E959" i="57"/>
  <c r="F959" i="57"/>
  <c r="E960" i="57"/>
  <c r="F960" i="57"/>
  <c r="E961" i="57"/>
  <c r="F961" i="57"/>
  <c r="E962" i="57"/>
  <c r="F962" i="57"/>
  <c r="E963" i="57"/>
  <c r="F963" i="57"/>
  <c r="E964" i="57"/>
  <c r="F964" i="57"/>
  <c r="E965" i="57"/>
  <c r="F965" i="57"/>
  <c r="E966" i="57"/>
  <c r="F966" i="57"/>
  <c r="E967" i="57"/>
  <c r="F967" i="57"/>
  <c r="E968" i="57"/>
  <c r="F968" i="57"/>
  <c r="E969" i="57"/>
  <c r="F969" i="57"/>
  <c r="E970" i="57"/>
  <c r="F970" i="57"/>
  <c r="E971" i="57"/>
  <c r="F971" i="57"/>
  <c r="E972" i="57"/>
  <c r="F972" i="57"/>
  <c r="E973" i="57"/>
  <c r="F973" i="57"/>
  <c r="E974" i="57"/>
  <c r="F974" i="57"/>
  <c r="E975" i="57"/>
  <c r="F975" i="57"/>
  <c r="E976" i="57"/>
  <c r="F976" i="57"/>
  <c r="E977" i="57"/>
  <c r="F977" i="57"/>
  <c r="E978" i="57"/>
  <c r="F978" i="57"/>
  <c r="E979" i="57"/>
  <c r="F979" i="57"/>
  <c r="E980" i="57"/>
  <c r="F980" i="57"/>
  <c r="E981" i="57"/>
  <c r="F981" i="57"/>
  <c r="E982" i="57"/>
  <c r="F982" i="57"/>
  <c r="E983" i="57"/>
  <c r="F983" i="57"/>
  <c r="E984" i="57"/>
  <c r="F984" i="57"/>
  <c r="E985" i="57"/>
  <c r="F985" i="57"/>
  <c r="E986" i="57"/>
  <c r="F986" i="57"/>
  <c r="E987" i="57"/>
  <c r="F987" i="57"/>
  <c r="E988" i="57"/>
  <c r="F988" i="57"/>
  <c r="E989" i="57"/>
  <c r="F989" i="57"/>
  <c r="E990" i="57"/>
  <c r="F990" i="57"/>
  <c r="E991" i="57"/>
  <c r="F991" i="57"/>
  <c r="E992" i="57"/>
  <c r="F992" i="57"/>
  <c r="E993" i="57"/>
  <c r="F993" i="57"/>
  <c r="E994" i="57"/>
  <c r="F994" i="57"/>
  <c r="E995" i="57"/>
  <c r="F995" i="57"/>
  <c r="E996" i="57"/>
  <c r="F996" i="57"/>
  <c r="E997" i="57"/>
  <c r="F997" i="57"/>
  <c r="E998" i="57"/>
  <c r="F998" i="57"/>
  <c r="E999" i="57"/>
  <c r="F999" i="57"/>
  <c r="E1000" i="57"/>
  <c r="F1000" i="57"/>
  <c r="I2" i="54"/>
  <c r="C1001" i="58"/>
  <c r="I2" i="58" s="1"/>
  <c r="AK39" i="60"/>
  <c r="AM39" i="60" s="1"/>
  <c r="AM41" i="60"/>
  <c r="F9" i="60"/>
  <c r="F18" i="60" s="1"/>
  <c r="F8" i="60"/>
  <c r="F17" i="60" s="1"/>
  <c r="F26" i="60" s="1"/>
  <c r="AM536" i="60"/>
  <c r="AM527" i="60"/>
  <c r="AM518" i="60"/>
  <c r="AM509" i="60"/>
  <c r="AM500" i="60"/>
  <c r="AM491" i="60"/>
  <c r="AM482" i="60"/>
  <c r="AM473" i="60"/>
  <c r="AM464" i="60"/>
  <c r="AM455" i="60"/>
  <c r="AM446" i="60"/>
  <c r="AM437" i="60"/>
  <c r="AM428" i="60"/>
  <c r="AM419" i="60"/>
  <c r="AM410" i="60"/>
  <c r="AM401" i="60"/>
  <c r="AM392" i="60"/>
  <c r="AM383" i="60"/>
  <c r="AM374" i="60"/>
  <c r="AM365" i="60"/>
  <c r="AM356" i="60"/>
  <c r="AM347" i="60"/>
  <c r="AM338" i="60"/>
  <c r="AM329" i="60"/>
  <c r="AM320" i="60"/>
  <c r="AM311" i="60"/>
  <c r="AM302" i="60"/>
  <c r="AM293" i="60"/>
  <c r="AM284" i="60"/>
  <c r="AM275" i="60"/>
  <c r="AM266" i="60"/>
  <c r="AM257" i="60"/>
  <c r="AM248" i="60"/>
  <c r="AM239" i="60"/>
  <c r="AM212" i="60"/>
  <c r="AM203" i="60"/>
  <c r="AM194" i="60"/>
  <c r="AM185" i="60"/>
  <c r="AM176" i="60"/>
  <c r="AM167" i="60"/>
  <c r="AM158" i="60"/>
  <c r="AM149" i="60"/>
  <c r="AM140" i="60"/>
  <c r="AM131" i="60"/>
  <c r="AM122" i="60"/>
  <c r="AM113" i="60"/>
  <c r="AM104" i="60"/>
  <c r="AM95" i="60"/>
  <c r="AM86" i="60"/>
  <c r="AM77" i="60"/>
  <c r="AM68" i="60"/>
  <c r="AM59" i="60"/>
  <c r="AM50" i="60"/>
  <c r="AM23" i="60"/>
  <c r="AM14" i="60"/>
  <c r="H365" i="56"/>
  <c r="I365" i="56"/>
  <c r="H366" i="56"/>
  <c r="I366" i="56"/>
  <c r="H367" i="56"/>
  <c r="I367" i="56"/>
  <c r="H368" i="56"/>
  <c r="I368" i="56"/>
  <c r="H369" i="56"/>
  <c r="I369" i="56"/>
  <c r="H370" i="56"/>
  <c r="I370" i="56"/>
  <c r="H371" i="56"/>
  <c r="I371" i="56"/>
  <c r="H372" i="56"/>
  <c r="I372" i="56"/>
  <c r="H373" i="56"/>
  <c r="I373" i="56"/>
  <c r="H374" i="56"/>
  <c r="I374" i="56"/>
  <c r="H375" i="56"/>
  <c r="I375" i="56"/>
  <c r="H376" i="56"/>
  <c r="I376" i="56"/>
  <c r="H377" i="56"/>
  <c r="I377" i="56"/>
  <c r="H378" i="56"/>
  <c r="I378" i="56"/>
  <c r="H379" i="56"/>
  <c r="I379" i="56"/>
  <c r="H380" i="56"/>
  <c r="I380" i="56"/>
  <c r="H381" i="56"/>
  <c r="I381" i="56"/>
  <c r="H382" i="56"/>
  <c r="I382" i="56"/>
  <c r="H383" i="56"/>
  <c r="I383" i="56"/>
  <c r="H384" i="56"/>
  <c r="I384" i="56"/>
  <c r="H385" i="56"/>
  <c r="I385" i="56"/>
  <c r="H386" i="56"/>
  <c r="I386" i="56"/>
  <c r="H387" i="56"/>
  <c r="I387" i="56"/>
  <c r="H388" i="56"/>
  <c r="I388" i="56"/>
  <c r="H389" i="56"/>
  <c r="I389" i="56"/>
  <c r="H390" i="56"/>
  <c r="I390" i="56"/>
  <c r="H391" i="56"/>
  <c r="I391" i="56"/>
  <c r="H392" i="56"/>
  <c r="I392" i="56"/>
  <c r="H393" i="56"/>
  <c r="I393" i="56"/>
  <c r="H394" i="56"/>
  <c r="I394" i="56"/>
  <c r="H395" i="56"/>
  <c r="I395" i="56"/>
  <c r="H396" i="56"/>
  <c r="I396" i="56"/>
  <c r="H397" i="56"/>
  <c r="I397" i="56"/>
  <c r="H398" i="56"/>
  <c r="I398" i="56"/>
  <c r="H399" i="56"/>
  <c r="I399" i="56"/>
  <c r="H400" i="56"/>
  <c r="I400" i="56"/>
  <c r="H401" i="56"/>
  <c r="I401" i="56"/>
  <c r="H402" i="56"/>
  <c r="I402" i="56"/>
  <c r="H403" i="56"/>
  <c r="I403" i="56"/>
  <c r="H404" i="56"/>
  <c r="I404" i="56"/>
  <c r="H405" i="56"/>
  <c r="I405" i="56"/>
  <c r="H406" i="56"/>
  <c r="I406" i="56"/>
  <c r="H407" i="56"/>
  <c r="I407" i="56"/>
  <c r="H408" i="56"/>
  <c r="I408" i="56"/>
  <c r="H409" i="56"/>
  <c r="I409" i="56"/>
  <c r="H410" i="56"/>
  <c r="I410" i="56"/>
  <c r="H411" i="56"/>
  <c r="I411" i="56"/>
  <c r="H412" i="56"/>
  <c r="I412" i="56"/>
  <c r="H413" i="56"/>
  <c r="I413" i="56"/>
  <c r="H414" i="56"/>
  <c r="I414" i="56"/>
  <c r="H415" i="56"/>
  <c r="I415" i="56"/>
  <c r="H416" i="56"/>
  <c r="I416" i="56"/>
  <c r="H417" i="56"/>
  <c r="I417" i="56"/>
  <c r="H418" i="56"/>
  <c r="I418" i="56"/>
  <c r="H419" i="56"/>
  <c r="I419" i="56"/>
  <c r="H420" i="56"/>
  <c r="I420" i="56"/>
  <c r="H421" i="56"/>
  <c r="I421" i="56"/>
  <c r="H422" i="56"/>
  <c r="I422" i="56"/>
  <c r="H423" i="56"/>
  <c r="I423" i="56"/>
  <c r="H424" i="56"/>
  <c r="I424" i="56"/>
  <c r="H425" i="56"/>
  <c r="I425" i="56"/>
  <c r="H426" i="56"/>
  <c r="I426" i="56"/>
  <c r="H427" i="56"/>
  <c r="I427" i="56"/>
  <c r="H428" i="56"/>
  <c r="I428" i="56"/>
  <c r="H429" i="56"/>
  <c r="I429" i="56"/>
  <c r="H465" i="56"/>
  <c r="I465" i="56"/>
  <c r="H466" i="56"/>
  <c r="I466" i="56"/>
  <c r="H467" i="56"/>
  <c r="I467" i="56"/>
  <c r="H468" i="56"/>
  <c r="I468" i="56"/>
  <c r="H469" i="56"/>
  <c r="I469" i="56"/>
  <c r="H470" i="56"/>
  <c r="I470" i="56"/>
  <c r="H471" i="56"/>
  <c r="I471" i="56"/>
  <c r="H472" i="56"/>
  <c r="I472" i="56"/>
  <c r="H473" i="56"/>
  <c r="I473" i="56"/>
  <c r="H474" i="56"/>
  <c r="I474" i="56"/>
  <c r="H475" i="56"/>
  <c r="I475" i="56"/>
  <c r="H476" i="56"/>
  <c r="I476" i="56"/>
  <c r="H477" i="56"/>
  <c r="I477" i="56"/>
  <c r="H478" i="56"/>
  <c r="I478" i="56"/>
  <c r="H479" i="56"/>
  <c r="I479" i="56"/>
  <c r="H480" i="56"/>
  <c r="I480" i="56"/>
  <c r="H481" i="56"/>
  <c r="I481" i="56"/>
  <c r="H482" i="56"/>
  <c r="I482" i="56"/>
  <c r="H483" i="56"/>
  <c r="I483" i="56"/>
  <c r="H484" i="56"/>
  <c r="I484" i="56"/>
  <c r="H485" i="56"/>
  <c r="I485" i="56"/>
  <c r="H486" i="56"/>
  <c r="I486" i="56"/>
  <c r="H487" i="56"/>
  <c r="I487" i="56"/>
  <c r="H488" i="56"/>
  <c r="I488" i="56"/>
  <c r="H489" i="56"/>
  <c r="I489" i="56"/>
  <c r="H490" i="56"/>
  <c r="I490" i="56"/>
  <c r="H491" i="56"/>
  <c r="I491" i="56"/>
  <c r="H492" i="56"/>
  <c r="I492" i="56"/>
  <c r="H493" i="56"/>
  <c r="I493" i="56"/>
  <c r="H494" i="56"/>
  <c r="I494" i="56"/>
  <c r="H495" i="56"/>
  <c r="I495" i="56"/>
  <c r="H496" i="56"/>
  <c r="I496" i="56"/>
  <c r="H497" i="56"/>
  <c r="I497" i="56"/>
  <c r="H498" i="56"/>
  <c r="I498" i="56"/>
  <c r="H499" i="56"/>
  <c r="I499" i="56"/>
  <c r="H500" i="56"/>
  <c r="I500" i="56"/>
  <c r="H501" i="56"/>
  <c r="I501" i="56"/>
  <c r="H502" i="56"/>
  <c r="I502" i="56"/>
  <c r="H503" i="56"/>
  <c r="I503" i="56"/>
  <c r="H504" i="56"/>
  <c r="I504" i="56"/>
  <c r="H505" i="56"/>
  <c r="I505" i="56"/>
  <c r="H506" i="56"/>
  <c r="I506" i="56"/>
  <c r="H507" i="56"/>
  <c r="I507" i="56"/>
  <c r="H508" i="56"/>
  <c r="I508" i="56"/>
  <c r="H509" i="56"/>
  <c r="I509" i="56"/>
  <c r="H510" i="56"/>
  <c r="I510" i="56"/>
  <c r="H511" i="56"/>
  <c r="I511" i="56"/>
  <c r="H512" i="56"/>
  <c r="I512" i="56"/>
  <c r="H513" i="56"/>
  <c r="I513" i="56"/>
  <c r="H514" i="56"/>
  <c r="I514" i="56"/>
  <c r="H515" i="56"/>
  <c r="I515" i="56"/>
  <c r="H516" i="56"/>
  <c r="I516" i="56"/>
  <c r="H517" i="56"/>
  <c r="I517" i="56"/>
  <c r="H518" i="56"/>
  <c r="I518" i="56"/>
  <c r="H519" i="56"/>
  <c r="I519" i="56"/>
  <c r="H520" i="56"/>
  <c r="I520" i="56"/>
  <c r="H521" i="56"/>
  <c r="I521" i="56"/>
  <c r="H522" i="56"/>
  <c r="I522" i="56"/>
  <c r="H523" i="56"/>
  <c r="I523" i="56"/>
  <c r="H524" i="56"/>
  <c r="I524" i="56"/>
  <c r="H525" i="56"/>
  <c r="I525" i="56"/>
  <c r="H526" i="56"/>
  <c r="I526" i="56"/>
  <c r="H527" i="56"/>
  <c r="I527" i="56"/>
  <c r="H528" i="56"/>
  <c r="I528" i="56"/>
  <c r="H529" i="56"/>
  <c r="I529" i="56"/>
  <c r="H530" i="56"/>
  <c r="I530" i="56"/>
  <c r="H531" i="56"/>
  <c r="I531" i="56"/>
  <c r="H532" i="56"/>
  <c r="I532" i="56"/>
  <c r="H533" i="56"/>
  <c r="I533" i="56"/>
  <c r="H534" i="56"/>
  <c r="I534" i="56"/>
  <c r="H535" i="56"/>
  <c r="I535" i="56"/>
  <c r="H536" i="56"/>
  <c r="I536" i="56"/>
  <c r="H537" i="56"/>
  <c r="I537" i="56"/>
  <c r="H538" i="56"/>
  <c r="I538" i="56"/>
  <c r="H539" i="56"/>
  <c r="I539" i="56"/>
  <c r="E285" i="54"/>
  <c r="F285" i="54"/>
  <c r="E286" i="54"/>
  <c r="F286" i="54"/>
  <c r="E287" i="54"/>
  <c r="F287" i="54"/>
  <c r="E288" i="54"/>
  <c r="F288" i="54"/>
  <c r="E289" i="54"/>
  <c r="F289" i="54"/>
  <c r="E290" i="54"/>
  <c r="F290" i="54"/>
  <c r="E291" i="54"/>
  <c r="F291" i="54"/>
  <c r="E292" i="54"/>
  <c r="F292" i="54"/>
  <c r="E293" i="54"/>
  <c r="F293" i="54"/>
  <c r="E294" i="54"/>
  <c r="F294" i="54"/>
  <c r="E295" i="54"/>
  <c r="F295" i="54"/>
  <c r="E296" i="54"/>
  <c r="F296" i="54"/>
  <c r="E297" i="54"/>
  <c r="F297" i="54"/>
  <c r="E298" i="54"/>
  <c r="F298" i="54"/>
  <c r="E299" i="54"/>
  <c r="F299" i="54"/>
  <c r="E300" i="54"/>
  <c r="F300" i="54"/>
  <c r="E301" i="54"/>
  <c r="F301" i="54"/>
  <c r="E302" i="54"/>
  <c r="F302" i="54"/>
  <c r="E303" i="54"/>
  <c r="F303" i="54"/>
  <c r="E304" i="54"/>
  <c r="F304" i="54"/>
  <c r="E305" i="54"/>
  <c r="F305" i="54"/>
  <c r="E306" i="54"/>
  <c r="F306" i="54"/>
  <c r="E307" i="54"/>
  <c r="F307" i="54"/>
  <c r="E308" i="54"/>
  <c r="F308" i="54"/>
  <c r="E309" i="54"/>
  <c r="F309" i="54"/>
  <c r="E310" i="54"/>
  <c r="F310" i="54"/>
  <c r="E311" i="54"/>
  <c r="F311" i="54"/>
  <c r="E312" i="54"/>
  <c r="F312" i="54"/>
  <c r="E313" i="54"/>
  <c r="F313" i="54"/>
  <c r="E314" i="54"/>
  <c r="F314" i="54"/>
  <c r="E315" i="54"/>
  <c r="F315" i="54"/>
  <c r="E316" i="54"/>
  <c r="F316" i="54"/>
  <c r="E317" i="54"/>
  <c r="F317" i="54"/>
  <c r="E318" i="54"/>
  <c r="F318" i="54"/>
  <c r="E319" i="54"/>
  <c r="F319" i="54"/>
  <c r="E320" i="54"/>
  <c r="F320" i="54"/>
  <c r="E321" i="54"/>
  <c r="F321" i="54"/>
  <c r="E322" i="54"/>
  <c r="F322" i="54"/>
  <c r="E323" i="54"/>
  <c r="F323" i="54"/>
  <c r="E324" i="54"/>
  <c r="F324" i="54"/>
  <c r="E325" i="54"/>
  <c r="F325" i="54"/>
  <c r="E326" i="54"/>
  <c r="F326" i="54"/>
  <c r="E327" i="54"/>
  <c r="F327" i="54"/>
  <c r="E328" i="54"/>
  <c r="F328" i="54"/>
  <c r="E329" i="54"/>
  <c r="F329" i="54"/>
  <c r="E330" i="54"/>
  <c r="F330" i="54"/>
  <c r="E331" i="54"/>
  <c r="F331" i="54"/>
  <c r="E332" i="54"/>
  <c r="F332" i="54"/>
  <c r="E333" i="54"/>
  <c r="F333" i="54"/>
  <c r="E334" i="54"/>
  <c r="F334" i="54"/>
  <c r="E335" i="54"/>
  <c r="F335" i="54"/>
  <c r="E336" i="54"/>
  <c r="F336" i="54"/>
  <c r="E337" i="54"/>
  <c r="F337" i="54"/>
  <c r="E338" i="54"/>
  <c r="F338" i="54"/>
  <c r="E339" i="54"/>
  <c r="F339" i="54"/>
  <c r="E340" i="54"/>
  <c r="F340" i="54"/>
  <c r="E341" i="54"/>
  <c r="F341" i="54"/>
  <c r="E342" i="54"/>
  <c r="F342" i="54"/>
  <c r="E343" i="54"/>
  <c r="F343" i="54"/>
  <c r="E344" i="54"/>
  <c r="F344" i="54"/>
  <c r="E345" i="54"/>
  <c r="F345" i="54"/>
  <c r="E346" i="54"/>
  <c r="F346" i="54"/>
  <c r="E347" i="54"/>
  <c r="F347" i="54"/>
  <c r="E348" i="54"/>
  <c r="F348" i="54"/>
  <c r="E349" i="54"/>
  <c r="F349" i="54"/>
  <c r="E350" i="54"/>
  <c r="F350" i="54"/>
  <c r="E351" i="54"/>
  <c r="F351" i="54"/>
  <c r="E352" i="54"/>
  <c r="F352" i="54"/>
  <c r="E353" i="54"/>
  <c r="F353" i="54"/>
  <c r="E354" i="54"/>
  <c r="F354" i="54"/>
  <c r="E355" i="54"/>
  <c r="F355" i="54"/>
  <c r="E356" i="54"/>
  <c r="F356" i="54"/>
  <c r="E357" i="54"/>
  <c r="F357" i="54"/>
  <c r="E358" i="54"/>
  <c r="F358" i="54"/>
  <c r="E359" i="54"/>
  <c r="F359" i="54"/>
  <c r="E360" i="54"/>
  <c r="F360" i="54"/>
  <c r="E361" i="54"/>
  <c r="F361" i="54"/>
  <c r="E362" i="54"/>
  <c r="F362" i="54"/>
  <c r="E363" i="54"/>
  <c r="F363" i="54"/>
  <c r="E364" i="54"/>
  <c r="F364" i="54"/>
  <c r="E365" i="54"/>
  <c r="F365" i="54"/>
  <c r="E366" i="54"/>
  <c r="F366" i="54"/>
  <c r="E367" i="54"/>
  <c r="F367" i="54"/>
  <c r="E368" i="54"/>
  <c r="F368" i="54"/>
  <c r="E369" i="54"/>
  <c r="F369" i="54"/>
  <c r="E370" i="54"/>
  <c r="F370" i="54"/>
  <c r="E371" i="54"/>
  <c r="F371" i="54"/>
  <c r="E372" i="54"/>
  <c r="F372" i="54"/>
  <c r="E373" i="54"/>
  <c r="F373" i="54"/>
  <c r="E374" i="54"/>
  <c r="F374" i="54"/>
  <c r="E375" i="54"/>
  <c r="F375" i="54"/>
  <c r="E376" i="54"/>
  <c r="F376" i="54"/>
  <c r="E377" i="54"/>
  <c r="F377" i="54"/>
  <c r="E378" i="54"/>
  <c r="F378" i="54"/>
  <c r="E379" i="54"/>
  <c r="F379" i="54"/>
  <c r="E380" i="54"/>
  <c r="F380" i="54"/>
  <c r="E381" i="54"/>
  <c r="F381" i="54"/>
  <c r="E382" i="54"/>
  <c r="F382" i="54"/>
  <c r="E383" i="54"/>
  <c r="F383" i="54"/>
  <c r="E384" i="54"/>
  <c r="F384" i="54"/>
  <c r="E385" i="54"/>
  <c r="F385" i="54"/>
  <c r="E386" i="54"/>
  <c r="F386" i="54"/>
  <c r="E387" i="54"/>
  <c r="F387" i="54"/>
  <c r="E388" i="54"/>
  <c r="F388" i="54"/>
  <c r="E389" i="54"/>
  <c r="F389" i="54"/>
  <c r="E390" i="54"/>
  <c r="F390" i="54"/>
  <c r="E391" i="54"/>
  <c r="F391" i="54"/>
  <c r="E392" i="54"/>
  <c r="F392" i="54"/>
  <c r="E393" i="54"/>
  <c r="F393" i="54"/>
  <c r="E394" i="54"/>
  <c r="F394" i="54"/>
  <c r="E395" i="54"/>
  <c r="F395" i="54"/>
  <c r="E396" i="54"/>
  <c r="F396" i="54"/>
  <c r="E397" i="54"/>
  <c r="F397" i="54"/>
  <c r="E398" i="54"/>
  <c r="F398" i="54"/>
  <c r="E399" i="54"/>
  <c r="F399" i="54"/>
  <c r="E400" i="54"/>
  <c r="F400" i="54"/>
  <c r="E401" i="54"/>
  <c r="F401" i="54"/>
  <c r="E402" i="54"/>
  <c r="F402" i="54"/>
  <c r="E403" i="54"/>
  <c r="F403" i="54"/>
  <c r="E404" i="54"/>
  <c r="F404" i="54"/>
  <c r="E405" i="54"/>
  <c r="F405" i="54"/>
  <c r="E406" i="54"/>
  <c r="F406" i="54"/>
  <c r="E407" i="54"/>
  <c r="F407" i="54"/>
  <c r="E408" i="54"/>
  <c r="F408" i="54"/>
  <c r="E409" i="54"/>
  <c r="F409" i="54"/>
  <c r="E410" i="54"/>
  <c r="F410" i="54"/>
  <c r="E411" i="54"/>
  <c r="F411" i="54"/>
  <c r="E412" i="54"/>
  <c r="F412" i="54"/>
  <c r="E413" i="54"/>
  <c r="F413" i="54"/>
  <c r="E414" i="54"/>
  <c r="F414" i="54"/>
  <c r="E415" i="54"/>
  <c r="F415" i="54"/>
  <c r="E416" i="54"/>
  <c r="F416" i="54"/>
  <c r="E417" i="54"/>
  <c r="F417" i="54"/>
  <c r="E418" i="54"/>
  <c r="F418" i="54"/>
  <c r="E419" i="54"/>
  <c r="F419" i="54"/>
  <c r="E420" i="54"/>
  <c r="F420" i="54"/>
  <c r="E421" i="54"/>
  <c r="F421" i="54"/>
  <c r="E422" i="54"/>
  <c r="F422" i="54"/>
  <c r="E423" i="54"/>
  <c r="F423" i="54"/>
  <c r="E424" i="54"/>
  <c r="F424" i="54"/>
  <c r="E425" i="54"/>
  <c r="F425" i="54"/>
  <c r="E426" i="54"/>
  <c r="F426" i="54"/>
  <c r="E427" i="54"/>
  <c r="F427" i="54"/>
  <c r="E428" i="54"/>
  <c r="F428" i="54"/>
  <c r="E429" i="54"/>
  <c r="F429" i="54"/>
  <c r="E430" i="54"/>
  <c r="F430" i="54"/>
  <c r="E431" i="54"/>
  <c r="F431" i="54"/>
  <c r="E432" i="54"/>
  <c r="F432" i="54"/>
  <c r="E433" i="54"/>
  <c r="F433" i="54"/>
  <c r="E434" i="54"/>
  <c r="F434" i="54"/>
  <c r="E435" i="54"/>
  <c r="F435" i="54"/>
  <c r="E436" i="54"/>
  <c r="F436" i="54"/>
  <c r="E437" i="54"/>
  <c r="F437" i="54"/>
  <c r="E438" i="54"/>
  <c r="F438" i="54"/>
  <c r="E439" i="54"/>
  <c r="F439" i="54"/>
  <c r="E440" i="54"/>
  <c r="F440" i="54"/>
  <c r="E441" i="54"/>
  <c r="F441" i="54"/>
  <c r="E442" i="54"/>
  <c r="F442" i="54"/>
  <c r="E443" i="54"/>
  <c r="F443" i="54"/>
  <c r="E444" i="54"/>
  <c r="F444" i="54"/>
  <c r="E445" i="54"/>
  <c r="F445" i="54"/>
  <c r="E446" i="54"/>
  <c r="F446" i="54"/>
  <c r="E447" i="54"/>
  <c r="F447" i="54"/>
  <c r="E448" i="54"/>
  <c r="F448" i="54"/>
  <c r="E449" i="54"/>
  <c r="F449" i="54"/>
  <c r="E450" i="54"/>
  <c r="F450" i="54"/>
  <c r="E451" i="54"/>
  <c r="F451" i="54"/>
  <c r="E452" i="54"/>
  <c r="F452" i="54"/>
  <c r="E453" i="54"/>
  <c r="F453" i="54"/>
  <c r="E454" i="54"/>
  <c r="F454" i="54"/>
  <c r="E455" i="54"/>
  <c r="F455" i="54"/>
  <c r="E456" i="54"/>
  <c r="F456" i="54"/>
  <c r="E457" i="54"/>
  <c r="F457" i="54"/>
  <c r="E458" i="54"/>
  <c r="F458" i="54"/>
  <c r="E459" i="54"/>
  <c r="F459" i="54"/>
  <c r="E460" i="54"/>
  <c r="F460" i="54"/>
  <c r="E461" i="54"/>
  <c r="F461" i="54"/>
  <c r="E462" i="54"/>
  <c r="F462" i="54"/>
  <c r="E463" i="54"/>
  <c r="F463" i="54"/>
  <c r="E464" i="54"/>
  <c r="F464" i="54"/>
  <c r="E465" i="54"/>
  <c r="F465" i="54"/>
  <c r="E466" i="54"/>
  <c r="F466" i="54"/>
  <c r="E467" i="54"/>
  <c r="F467" i="54"/>
  <c r="E468" i="54"/>
  <c r="F468" i="54"/>
  <c r="E469" i="54"/>
  <c r="F469" i="54"/>
  <c r="E470" i="54"/>
  <c r="F470" i="54"/>
  <c r="E471" i="54"/>
  <c r="F471" i="54"/>
  <c r="E472" i="54"/>
  <c r="F472" i="54"/>
  <c r="E473" i="54"/>
  <c r="F473" i="54"/>
  <c r="E474" i="54"/>
  <c r="F474" i="54"/>
  <c r="E475" i="54"/>
  <c r="F475" i="54"/>
  <c r="E476" i="54"/>
  <c r="F476" i="54"/>
  <c r="E477" i="54"/>
  <c r="F477" i="54"/>
  <c r="E478" i="54"/>
  <c r="F478" i="54"/>
  <c r="E479" i="54"/>
  <c r="F479" i="54"/>
  <c r="E480" i="54"/>
  <c r="F480" i="54"/>
  <c r="E481" i="54"/>
  <c r="F481" i="54"/>
  <c r="E482" i="54"/>
  <c r="F482" i="54"/>
  <c r="E483" i="54"/>
  <c r="F483" i="54"/>
  <c r="E484" i="54"/>
  <c r="F484" i="54"/>
  <c r="E485" i="54"/>
  <c r="F485" i="54"/>
  <c r="E486" i="54"/>
  <c r="F486" i="54"/>
  <c r="E487" i="54"/>
  <c r="F487" i="54"/>
  <c r="E488" i="54"/>
  <c r="F488" i="54"/>
  <c r="E489" i="54"/>
  <c r="F489" i="54"/>
  <c r="E490" i="54"/>
  <c r="F490" i="54"/>
  <c r="E491" i="54"/>
  <c r="F491" i="54"/>
  <c r="E492" i="54"/>
  <c r="F492" i="54"/>
  <c r="E493" i="54"/>
  <c r="F493" i="54"/>
  <c r="E494" i="54"/>
  <c r="F494" i="54"/>
  <c r="E495" i="54"/>
  <c r="F495" i="54"/>
  <c r="E496" i="54"/>
  <c r="F496" i="54"/>
  <c r="E497" i="54"/>
  <c r="F497" i="54"/>
  <c r="E498" i="54"/>
  <c r="F498" i="54"/>
  <c r="E499" i="54"/>
  <c r="F499" i="54"/>
  <c r="E500" i="54"/>
  <c r="F500" i="54"/>
  <c r="E501" i="54"/>
  <c r="F501" i="54"/>
  <c r="E502" i="54"/>
  <c r="F502" i="54"/>
  <c r="E503" i="54"/>
  <c r="F503" i="54"/>
  <c r="E504" i="54"/>
  <c r="F504" i="54"/>
  <c r="E505" i="54"/>
  <c r="F505" i="54"/>
  <c r="E506" i="54"/>
  <c r="F506" i="54"/>
  <c r="E507" i="54"/>
  <c r="F507" i="54"/>
  <c r="E508" i="54"/>
  <c r="F508" i="54"/>
  <c r="E509" i="54"/>
  <c r="F509" i="54"/>
  <c r="E510" i="54"/>
  <c r="F510" i="54"/>
  <c r="E511" i="54"/>
  <c r="F511" i="54"/>
  <c r="E512" i="54"/>
  <c r="F512" i="54"/>
  <c r="E513" i="54"/>
  <c r="F513" i="54"/>
  <c r="E514" i="54"/>
  <c r="F514" i="54"/>
  <c r="E515" i="54"/>
  <c r="F515" i="54"/>
  <c r="E516" i="54"/>
  <c r="F516" i="54"/>
  <c r="E517" i="54"/>
  <c r="F517" i="54"/>
  <c r="E518" i="54"/>
  <c r="F518" i="54"/>
  <c r="E519" i="54"/>
  <c r="F519" i="54"/>
  <c r="E520" i="54"/>
  <c r="F520" i="54"/>
  <c r="E521" i="54"/>
  <c r="F521" i="54"/>
  <c r="E522" i="54"/>
  <c r="F522" i="54"/>
  <c r="E523" i="54"/>
  <c r="F523" i="54"/>
  <c r="E524" i="54"/>
  <c r="F524" i="54"/>
  <c r="E525" i="54"/>
  <c r="F525" i="54"/>
  <c r="E526" i="54"/>
  <c r="F526" i="54"/>
  <c r="E527" i="54"/>
  <c r="F527" i="54"/>
  <c r="E528" i="54"/>
  <c r="F528" i="54"/>
  <c r="E529" i="54"/>
  <c r="F529" i="54"/>
  <c r="E530" i="54"/>
  <c r="F530" i="54"/>
  <c r="E531" i="54"/>
  <c r="F531" i="54"/>
  <c r="E532" i="54"/>
  <c r="F532" i="54"/>
  <c r="E533" i="54"/>
  <c r="F533" i="54"/>
  <c r="E534" i="54"/>
  <c r="F534" i="54"/>
  <c r="E535" i="54"/>
  <c r="F535" i="54"/>
  <c r="E536" i="54"/>
  <c r="F536" i="54"/>
  <c r="E537" i="54"/>
  <c r="F537" i="54"/>
  <c r="E538" i="54"/>
  <c r="F538" i="54"/>
  <c r="E539" i="54"/>
  <c r="F539" i="54"/>
  <c r="E540" i="54"/>
  <c r="F540" i="54"/>
  <c r="E541" i="54"/>
  <c r="F541" i="54"/>
  <c r="E542" i="54"/>
  <c r="F542" i="54"/>
  <c r="E543" i="54"/>
  <c r="F543" i="54"/>
  <c r="E544" i="54"/>
  <c r="F544" i="54"/>
  <c r="E545" i="54"/>
  <c r="F545" i="54"/>
  <c r="E546" i="54"/>
  <c r="F546" i="54"/>
  <c r="E547" i="54"/>
  <c r="F547" i="54"/>
  <c r="E548" i="54"/>
  <c r="F548" i="54"/>
  <c r="E549" i="54"/>
  <c r="F549" i="54"/>
  <c r="E550" i="54"/>
  <c r="F550" i="54"/>
  <c r="E551" i="54"/>
  <c r="F551" i="54"/>
  <c r="E552" i="54"/>
  <c r="F552" i="54"/>
  <c r="E553" i="54"/>
  <c r="F553" i="54"/>
  <c r="E554" i="54"/>
  <c r="F554" i="54"/>
  <c r="E555" i="54"/>
  <c r="F555" i="54"/>
  <c r="E556" i="54"/>
  <c r="F556" i="54"/>
  <c r="E557" i="54"/>
  <c r="F557" i="54"/>
  <c r="E558" i="54"/>
  <c r="F558" i="54"/>
  <c r="E559" i="54"/>
  <c r="F559" i="54"/>
  <c r="E560" i="54"/>
  <c r="F560" i="54"/>
  <c r="E561" i="54"/>
  <c r="F561" i="54"/>
  <c r="E562" i="54"/>
  <c r="F562" i="54"/>
  <c r="E563" i="54"/>
  <c r="F563" i="54"/>
  <c r="E564" i="54"/>
  <c r="F564" i="54"/>
  <c r="E565" i="54"/>
  <c r="F565" i="54"/>
  <c r="E566" i="54"/>
  <c r="F566" i="54"/>
  <c r="E567" i="54"/>
  <c r="F567" i="54"/>
  <c r="E568" i="54"/>
  <c r="F568" i="54"/>
  <c r="E569" i="54"/>
  <c r="F569" i="54"/>
  <c r="E570" i="54"/>
  <c r="F570" i="54"/>
  <c r="E571" i="54"/>
  <c r="F571" i="54"/>
  <c r="E572" i="54"/>
  <c r="F572" i="54"/>
  <c r="E573" i="54"/>
  <c r="F573" i="54"/>
  <c r="E574" i="54"/>
  <c r="F574" i="54"/>
  <c r="E575" i="54"/>
  <c r="F575" i="54"/>
  <c r="E576" i="54"/>
  <c r="F576" i="54"/>
  <c r="E577" i="54"/>
  <c r="F577" i="54"/>
  <c r="E578" i="54"/>
  <c r="F578" i="54"/>
  <c r="E579" i="54"/>
  <c r="F579" i="54"/>
  <c r="E580" i="54"/>
  <c r="F580" i="54"/>
  <c r="E581" i="54"/>
  <c r="F581" i="54"/>
  <c r="E582" i="54"/>
  <c r="F582" i="54"/>
  <c r="E583" i="54"/>
  <c r="F583" i="54"/>
  <c r="E584" i="54"/>
  <c r="F584" i="54"/>
  <c r="E585" i="54"/>
  <c r="F585" i="54"/>
  <c r="E586" i="54"/>
  <c r="F586" i="54"/>
  <c r="E587" i="54"/>
  <c r="F587" i="54"/>
  <c r="E588" i="54"/>
  <c r="F588" i="54"/>
  <c r="E589" i="54"/>
  <c r="F589" i="54"/>
  <c r="E590" i="54"/>
  <c r="F590" i="54"/>
  <c r="E591" i="54"/>
  <c r="F591" i="54"/>
  <c r="E592" i="54"/>
  <c r="F592" i="54"/>
  <c r="E593" i="54"/>
  <c r="F593" i="54"/>
  <c r="E594" i="54"/>
  <c r="F594" i="54"/>
  <c r="E595" i="54"/>
  <c r="F595" i="54"/>
  <c r="E596" i="54"/>
  <c r="F596" i="54"/>
  <c r="E597" i="54"/>
  <c r="F597" i="54"/>
  <c r="E598" i="54"/>
  <c r="F598" i="54"/>
  <c r="E599" i="54"/>
  <c r="F599" i="54"/>
  <c r="E600" i="54"/>
  <c r="F600" i="54"/>
  <c r="E601" i="54"/>
  <c r="F601" i="54"/>
  <c r="E602" i="54"/>
  <c r="F602" i="54"/>
  <c r="E603" i="54"/>
  <c r="F603" i="54"/>
  <c r="E604" i="54"/>
  <c r="F604" i="54"/>
  <c r="E605" i="54"/>
  <c r="F605" i="54"/>
  <c r="E606" i="54"/>
  <c r="F606" i="54"/>
  <c r="E607" i="54"/>
  <c r="F607" i="54"/>
  <c r="E608" i="54"/>
  <c r="F608" i="54"/>
  <c r="E609" i="54"/>
  <c r="F609" i="54"/>
  <c r="E610" i="54"/>
  <c r="F610" i="54"/>
  <c r="E611" i="54"/>
  <c r="F611" i="54"/>
  <c r="E612" i="54"/>
  <c r="F612" i="54"/>
  <c r="E613" i="54"/>
  <c r="F613" i="54"/>
  <c r="E614" i="54"/>
  <c r="F614" i="54"/>
  <c r="E615" i="54"/>
  <c r="F615" i="54"/>
  <c r="E616" i="54"/>
  <c r="F616" i="54"/>
  <c r="E617" i="54"/>
  <c r="F617" i="54"/>
  <c r="E618" i="54"/>
  <c r="F618" i="54"/>
  <c r="E619" i="54"/>
  <c r="F619" i="54"/>
  <c r="E620" i="54"/>
  <c r="F620" i="54"/>
  <c r="E621" i="54"/>
  <c r="F621" i="54"/>
  <c r="E622" i="54"/>
  <c r="F622" i="54"/>
  <c r="E623" i="54"/>
  <c r="F623" i="54"/>
  <c r="E624" i="54"/>
  <c r="F624" i="54"/>
  <c r="E625" i="54"/>
  <c r="F625" i="54"/>
  <c r="E626" i="54"/>
  <c r="F626" i="54"/>
  <c r="E627" i="54"/>
  <c r="F627" i="54"/>
  <c r="E628" i="54"/>
  <c r="F628" i="54"/>
  <c r="E629" i="54"/>
  <c r="F629" i="54"/>
  <c r="E630" i="54"/>
  <c r="F630" i="54"/>
  <c r="E631" i="54"/>
  <c r="F631" i="54"/>
  <c r="E632" i="54"/>
  <c r="F632" i="54"/>
  <c r="E633" i="54"/>
  <c r="F633" i="54"/>
  <c r="E634" i="54"/>
  <c r="F634" i="54"/>
  <c r="E635" i="54"/>
  <c r="F635" i="54"/>
  <c r="E636" i="54"/>
  <c r="F636" i="54"/>
  <c r="E637" i="54"/>
  <c r="F637" i="54"/>
  <c r="E638" i="54"/>
  <c r="F638" i="54"/>
  <c r="E639" i="54"/>
  <c r="F639" i="54"/>
  <c r="E640" i="54"/>
  <c r="F640" i="54"/>
  <c r="E641" i="54"/>
  <c r="F641" i="54"/>
  <c r="E642" i="54"/>
  <c r="F642" i="54"/>
  <c r="E643" i="54"/>
  <c r="F643" i="54"/>
  <c r="E644" i="54"/>
  <c r="F644" i="54"/>
  <c r="E645" i="54"/>
  <c r="F645" i="54"/>
  <c r="E646" i="54"/>
  <c r="F646" i="54"/>
  <c r="E647" i="54"/>
  <c r="F647" i="54"/>
  <c r="E648" i="54"/>
  <c r="F648" i="54"/>
  <c r="E649" i="54"/>
  <c r="F649" i="54"/>
  <c r="E650" i="54"/>
  <c r="F650" i="54"/>
  <c r="E651" i="54"/>
  <c r="F651" i="54"/>
  <c r="E652" i="54"/>
  <c r="F652" i="54"/>
  <c r="E653" i="54"/>
  <c r="F653" i="54"/>
  <c r="E654" i="54"/>
  <c r="F654" i="54"/>
  <c r="E655" i="54"/>
  <c r="F655" i="54"/>
  <c r="E656" i="54"/>
  <c r="F656" i="54"/>
  <c r="E657" i="54"/>
  <c r="F657" i="54"/>
  <c r="E658" i="54"/>
  <c r="F658" i="54"/>
  <c r="E659" i="54"/>
  <c r="F659" i="54"/>
  <c r="E660" i="54"/>
  <c r="F660" i="54"/>
  <c r="E661" i="54"/>
  <c r="F661" i="54"/>
  <c r="E662" i="54"/>
  <c r="F662" i="54"/>
  <c r="E663" i="54"/>
  <c r="F663" i="54"/>
  <c r="E664" i="54"/>
  <c r="F664" i="54"/>
  <c r="E665" i="54"/>
  <c r="F665" i="54"/>
  <c r="E666" i="54"/>
  <c r="F666" i="54"/>
  <c r="E667" i="54"/>
  <c r="F667" i="54"/>
  <c r="E668" i="54"/>
  <c r="F668" i="54"/>
  <c r="E669" i="54"/>
  <c r="F669" i="54"/>
  <c r="E670" i="54"/>
  <c r="F670" i="54"/>
  <c r="E671" i="54"/>
  <c r="F671" i="54"/>
  <c r="E672" i="54"/>
  <c r="F672" i="54"/>
  <c r="E673" i="54"/>
  <c r="F673" i="54"/>
  <c r="E674" i="54"/>
  <c r="F674" i="54"/>
  <c r="E675" i="54"/>
  <c r="F675" i="54"/>
  <c r="E676" i="54"/>
  <c r="F676" i="54"/>
  <c r="E677" i="54"/>
  <c r="F677" i="54"/>
  <c r="E678" i="54"/>
  <c r="F678" i="54"/>
  <c r="E679" i="54"/>
  <c r="F679" i="54"/>
  <c r="E680" i="54"/>
  <c r="F680" i="54"/>
  <c r="E681" i="54"/>
  <c r="F681" i="54"/>
  <c r="E682" i="54"/>
  <c r="F682" i="54"/>
  <c r="E683" i="54"/>
  <c r="F683" i="54"/>
  <c r="E684" i="54"/>
  <c r="F684" i="54"/>
  <c r="E685" i="54"/>
  <c r="F685" i="54"/>
  <c r="E686" i="54"/>
  <c r="F686" i="54"/>
  <c r="E687" i="54"/>
  <c r="F687" i="54"/>
  <c r="E688" i="54"/>
  <c r="F688" i="54"/>
  <c r="E689" i="54"/>
  <c r="F689" i="54"/>
  <c r="E690" i="54"/>
  <c r="F690" i="54"/>
  <c r="E691" i="54"/>
  <c r="F691" i="54"/>
  <c r="E692" i="54"/>
  <c r="F692" i="54"/>
  <c r="E693" i="54"/>
  <c r="F693" i="54"/>
  <c r="E694" i="54"/>
  <c r="F694" i="54"/>
  <c r="E695" i="54"/>
  <c r="F695" i="54"/>
  <c r="E696" i="54"/>
  <c r="F696" i="54"/>
  <c r="E697" i="54"/>
  <c r="F697" i="54"/>
  <c r="E698" i="54"/>
  <c r="F698" i="54"/>
  <c r="E699" i="54"/>
  <c r="F699" i="54"/>
  <c r="E700" i="54"/>
  <c r="F700" i="54"/>
  <c r="E701" i="54"/>
  <c r="F701" i="54"/>
  <c r="E702" i="54"/>
  <c r="F702" i="54"/>
  <c r="E703" i="54"/>
  <c r="F703" i="54"/>
  <c r="E704" i="54"/>
  <c r="F704" i="54"/>
  <c r="E705" i="54"/>
  <c r="F705" i="54"/>
  <c r="E706" i="54"/>
  <c r="F706" i="54"/>
  <c r="E707" i="54"/>
  <c r="F707" i="54"/>
  <c r="E708" i="54"/>
  <c r="F708" i="54"/>
  <c r="E709" i="54"/>
  <c r="F709" i="54"/>
  <c r="E710" i="54"/>
  <c r="F710" i="54"/>
  <c r="E711" i="54"/>
  <c r="F711" i="54"/>
  <c r="E712" i="54"/>
  <c r="F712" i="54"/>
  <c r="E713" i="54"/>
  <c r="F713" i="54"/>
  <c r="E714" i="54"/>
  <c r="F714" i="54"/>
  <c r="E715" i="54"/>
  <c r="F715" i="54"/>
  <c r="E716" i="54"/>
  <c r="F716" i="54"/>
  <c r="E717" i="54"/>
  <c r="F717" i="54"/>
  <c r="E718" i="54"/>
  <c r="F718" i="54"/>
  <c r="E719" i="54"/>
  <c r="F719" i="54"/>
  <c r="E720" i="54"/>
  <c r="F720" i="54"/>
  <c r="E721" i="54"/>
  <c r="F721" i="54"/>
  <c r="E722" i="54"/>
  <c r="F722" i="54"/>
  <c r="E723" i="54"/>
  <c r="F723" i="54"/>
  <c r="E724" i="54"/>
  <c r="F724" i="54"/>
  <c r="E725" i="54"/>
  <c r="F725" i="54"/>
  <c r="E726" i="54"/>
  <c r="F726" i="54"/>
  <c r="E727" i="54"/>
  <c r="F727" i="54"/>
  <c r="E728" i="54"/>
  <c r="F728" i="54"/>
  <c r="E729" i="54"/>
  <c r="F729" i="54"/>
  <c r="E730" i="54"/>
  <c r="F730" i="54"/>
  <c r="E731" i="54"/>
  <c r="F731" i="54"/>
  <c r="E732" i="54"/>
  <c r="F732" i="54"/>
  <c r="E733" i="54"/>
  <c r="F733" i="54"/>
  <c r="E734" i="54"/>
  <c r="F734" i="54"/>
  <c r="E735" i="54"/>
  <c r="F735" i="54"/>
  <c r="E736" i="54"/>
  <c r="F736" i="54"/>
  <c r="E737" i="54"/>
  <c r="F737" i="54"/>
  <c r="E738" i="54"/>
  <c r="F738" i="54"/>
  <c r="E739" i="54"/>
  <c r="F739" i="54"/>
  <c r="E740" i="54"/>
  <c r="F740" i="54"/>
  <c r="E741" i="54"/>
  <c r="F741" i="54"/>
  <c r="E742" i="54"/>
  <c r="F742" i="54"/>
  <c r="E743" i="54"/>
  <c r="F743" i="54"/>
  <c r="E744" i="54"/>
  <c r="F744" i="54"/>
  <c r="E745" i="54"/>
  <c r="F745" i="54"/>
  <c r="E746" i="54"/>
  <c r="F746" i="54"/>
  <c r="E747" i="54"/>
  <c r="F747" i="54"/>
  <c r="E748" i="54"/>
  <c r="F748" i="54"/>
  <c r="E749" i="54"/>
  <c r="F749" i="54"/>
  <c r="E750" i="54"/>
  <c r="F750" i="54"/>
  <c r="E751" i="54"/>
  <c r="F751" i="54"/>
  <c r="E752" i="54"/>
  <c r="F752" i="54"/>
  <c r="E753" i="54"/>
  <c r="F753" i="54"/>
  <c r="E754" i="54"/>
  <c r="F754" i="54"/>
  <c r="E755" i="54"/>
  <c r="F755" i="54"/>
  <c r="E756" i="54"/>
  <c r="F756" i="54"/>
  <c r="E757" i="54"/>
  <c r="F757" i="54"/>
  <c r="E758" i="54"/>
  <c r="F758" i="54"/>
  <c r="E759" i="54"/>
  <c r="F759" i="54"/>
  <c r="E760" i="54"/>
  <c r="F760" i="54"/>
  <c r="E761" i="54"/>
  <c r="F761" i="54"/>
  <c r="E762" i="54"/>
  <c r="F762" i="54"/>
  <c r="E763" i="54"/>
  <c r="F763" i="54"/>
  <c r="E764" i="54"/>
  <c r="F764" i="54"/>
  <c r="E765" i="54"/>
  <c r="F765" i="54"/>
  <c r="E766" i="54"/>
  <c r="F766" i="54"/>
  <c r="E767" i="54"/>
  <c r="F767" i="54"/>
  <c r="E768" i="54"/>
  <c r="F768" i="54"/>
  <c r="E769" i="54"/>
  <c r="F769" i="54"/>
  <c r="E770" i="54"/>
  <c r="F770" i="54"/>
  <c r="E771" i="54"/>
  <c r="F771" i="54"/>
  <c r="E772" i="54"/>
  <c r="F772" i="54"/>
  <c r="E773" i="54"/>
  <c r="F773" i="54"/>
  <c r="E774" i="54"/>
  <c r="F774" i="54"/>
  <c r="E775" i="54"/>
  <c r="F775" i="54"/>
  <c r="E776" i="54"/>
  <c r="F776" i="54"/>
  <c r="E777" i="54"/>
  <c r="F777" i="54"/>
  <c r="E778" i="54"/>
  <c r="F778" i="54"/>
  <c r="E779" i="54"/>
  <c r="F779" i="54"/>
  <c r="E780" i="54"/>
  <c r="F780" i="54"/>
  <c r="E781" i="54"/>
  <c r="F781" i="54"/>
  <c r="E782" i="54"/>
  <c r="F782" i="54"/>
  <c r="E783" i="54"/>
  <c r="F783" i="54"/>
  <c r="E784" i="54"/>
  <c r="F784" i="54"/>
  <c r="E785" i="54"/>
  <c r="F785" i="54"/>
  <c r="E786" i="54"/>
  <c r="F786" i="54"/>
  <c r="E787" i="54"/>
  <c r="F787" i="54"/>
  <c r="E788" i="54"/>
  <c r="F788" i="54"/>
  <c r="E789" i="54"/>
  <c r="F789" i="54"/>
  <c r="E790" i="54"/>
  <c r="F790" i="54"/>
  <c r="E791" i="54"/>
  <c r="F791" i="54"/>
  <c r="E792" i="54"/>
  <c r="F792" i="54"/>
  <c r="E793" i="54"/>
  <c r="F793" i="54"/>
  <c r="E794" i="54"/>
  <c r="F794" i="54"/>
  <c r="E795" i="54"/>
  <c r="F795" i="54"/>
  <c r="E796" i="54"/>
  <c r="F796" i="54"/>
  <c r="E797" i="54"/>
  <c r="F797" i="54"/>
  <c r="E798" i="54"/>
  <c r="F798" i="54"/>
  <c r="E799" i="54"/>
  <c r="F799" i="54"/>
  <c r="E800" i="54"/>
  <c r="F800" i="54"/>
  <c r="E801" i="54"/>
  <c r="F801" i="54"/>
  <c r="E802" i="54"/>
  <c r="F802" i="54"/>
  <c r="E803" i="54"/>
  <c r="F803" i="54"/>
  <c r="E804" i="54"/>
  <c r="F804" i="54"/>
  <c r="E805" i="54"/>
  <c r="F805" i="54"/>
  <c r="E806" i="54"/>
  <c r="F806" i="54"/>
  <c r="E807" i="54"/>
  <c r="F807" i="54"/>
  <c r="E808" i="54"/>
  <c r="F808" i="54"/>
  <c r="E809" i="54"/>
  <c r="F809" i="54"/>
  <c r="E810" i="54"/>
  <c r="F810" i="54"/>
  <c r="E811" i="54"/>
  <c r="F811" i="54"/>
  <c r="E812" i="54"/>
  <c r="F812" i="54"/>
  <c r="E813" i="54"/>
  <c r="F813" i="54"/>
  <c r="E814" i="54"/>
  <c r="F814" i="54"/>
  <c r="E815" i="54"/>
  <c r="F815" i="54"/>
  <c r="E816" i="54"/>
  <c r="F816" i="54"/>
  <c r="E817" i="54"/>
  <c r="F817" i="54"/>
  <c r="E818" i="54"/>
  <c r="F818" i="54"/>
  <c r="E819" i="54"/>
  <c r="F819" i="54"/>
  <c r="E820" i="54"/>
  <c r="F820" i="54"/>
  <c r="E821" i="54"/>
  <c r="F821" i="54"/>
  <c r="E822" i="54"/>
  <c r="F822" i="54"/>
  <c r="E823" i="54"/>
  <c r="F823" i="54"/>
  <c r="E824" i="54"/>
  <c r="F824" i="54"/>
  <c r="E825" i="54"/>
  <c r="F825" i="54"/>
  <c r="E826" i="54"/>
  <c r="F826" i="54"/>
  <c r="E827" i="54"/>
  <c r="F827" i="54"/>
  <c r="E828" i="54"/>
  <c r="F828" i="54"/>
  <c r="E829" i="54"/>
  <c r="F829" i="54"/>
  <c r="E830" i="54"/>
  <c r="F830" i="54"/>
  <c r="E831" i="54"/>
  <c r="F831" i="54"/>
  <c r="E832" i="54"/>
  <c r="F832" i="54"/>
  <c r="E833" i="54"/>
  <c r="F833" i="54"/>
  <c r="E834" i="54"/>
  <c r="F834" i="54"/>
  <c r="E835" i="54"/>
  <c r="F835" i="54"/>
  <c r="E836" i="54"/>
  <c r="F836" i="54"/>
  <c r="E837" i="54"/>
  <c r="F837" i="54"/>
  <c r="E838" i="54"/>
  <c r="F838" i="54"/>
  <c r="E839" i="54"/>
  <c r="F839" i="54"/>
  <c r="E840" i="54"/>
  <c r="F840" i="54"/>
  <c r="E841" i="54"/>
  <c r="F841" i="54"/>
  <c r="E842" i="54"/>
  <c r="F842" i="54"/>
  <c r="E843" i="54"/>
  <c r="F843" i="54"/>
  <c r="E844" i="54"/>
  <c r="F844" i="54"/>
  <c r="E845" i="54"/>
  <c r="F845" i="54"/>
  <c r="E846" i="54"/>
  <c r="F846" i="54"/>
  <c r="E847" i="54"/>
  <c r="F847" i="54"/>
  <c r="E848" i="54"/>
  <c r="F848" i="54"/>
  <c r="E849" i="54"/>
  <c r="F849" i="54"/>
  <c r="E850" i="54"/>
  <c r="F850" i="54"/>
  <c r="E851" i="54"/>
  <c r="F851" i="54"/>
  <c r="E852" i="54"/>
  <c r="F852" i="54"/>
  <c r="E853" i="54"/>
  <c r="F853" i="54"/>
  <c r="E854" i="54"/>
  <c r="F854" i="54"/>
  <c r="E855" i="54"/>
  <c r="F855" i="54"/>
  <c r="E856" i="54"/>
  <c r="F856" i="54"/>
  <c r="E857" i="54"/>
  <c r="F857" i="54"/>
  <c r="E858" i="54"/>
  <c r="F858" i="54"/>
  <c r="E859" i="54"/>
  <c r="F859" i="54"/>
  <c r="E860" i="54"/>
  <c r="F860" i="54"/>
  <c r="E861" i="54"/>
  <c r="F861" i="54"/>
  <c r="E862" i="54"/>
  <c r="F862" i="54"/>
  <c r="E863" i="54"/>
  <c r="F863" i="54"/>
  <c r="E864" i="54"/>
  <c r="F864" i="54"/>
  <c r="E865" i="54"/>
  <c r="F865" i="54"/>
  <c r="E866" i="54"/>
  <c r="F866" i="54"/>
  <c r="E867" i="54"/>
  <c r="F867" i="54"/>
  <c r="E868" i="54"/>
  <c r="F868" i="54"/>
  <c r="E869" i="54"/>
  <c r="F869" i="54"/>
  <c r="E870" i="54"/>
  <c r="F870" i="54"/>
  <c r="E871" i="54"/>
  <c r="F871" i="54"/>
  <c r="E872" i="54"/>
  <c r="F872" i="54"/>
  <c r="E873" i="54"/>
  <c r="F873" i="54"/>
  <c r="E874" i="54"/>
  <c r="F874" i="54"/>
  <c r="E875" i="54"/>
  <c r="F875" i="54"/>
  <c r="E876" i="54"/>
  <c r="F876" i="54"/>
  <c r="E877" i="54"/>
  <c r="F877" i="54"/>
  <c r="E878" i="54"/>
  <c r="F878" i="54"/>
  <c r="E879" i="54"/>
  <c r="F879" i="54"/>
  <c r="E880" i="54"/>
  <c r="F880" i="54"/>
  <c r="E881" i="54"/>
  <c r="F881" i="54"/>
  <c r="E882" i="54"/>
  <c r="F882" i="54"/>
  <c r="E883" i="54"/>
  <c r="F883" i="54"/>
  <c r="E884" i="54"/>
  <c r="F884" i="54"/>
  <c r="E885" i="54"/>
  <c r="F885" i="54"/>
  <c r="E886" i="54"/>
  <c r="F886" i="54"/>
  <c r="E887" i="54"/>
  <c r="F887" i="54"/>
  <c r="E888" i="54"/>
  <c r="F888" i="54"/>
  <c r="E889" i="54"/>
  <c r="F889" i="54"/>
  <c r="E890" i="54"/>
  <c r="F890" i="54"/>
  <c r="E891" i="54"/>
  <c r="F891" i="54"/>
  <c r="E892" i="54"/>
  <c r="F892" i="54"/>
  <c r="E893" i="54"/>
  <c r="F893" i="54"/>
  <c r="E894" i="54"/>
  <c r="F894" i="54"/>
  <c r="E895" i="54"/>
  <c r="F895" i="54"/>
  <c r="E896" i="54"/>
  <c r="F896" i="54"/>
  <c r="E897" i="54"/>
  <c r="F897" i="54"/>
  <c r="E898" i="54"/>
  <c r="F898" i="54"/>
  <c r="E899" i="54"/>
  <c r="F899" i="54"/>
  <c r="E900" i="54"/>
  <c r="F900" i="54"/>
  <c r="E901" i="54"/>
  <c r="F901" i="54"/>
  <c r="E902" i="54"/>
  <c r="F902" i="54"/>
  <c r="E903" i="54"/>
  <c r="F903" i="54"/>
  <c r="E904" i="54"/>
  <c r="F904" i="54"/>
  <c r="E905" i="54"/>
  <c r="F905" i="54"/>
  <c r="E906" i="54"/>
  <c r="F906" i="54"/>
  <c r="E907" i="54"/>
  <c r="F907" i="54"/>
  <c r="E908" i="54"/>
  <c r="F908" i="54"/>
  <c r="E909" i="54"/>
  <c r="F909" i="54"/>
  <c r="E910" i="54"/>
  <c r="F910" i="54"/>
  <c r="E911" i="54"/>
  <c r="F911" i="54"/>
  <c r="E912" i="54"/>
  <c r="F912" i="54"/>
  <c r="E913" i="54"/>
  <c r="F913" i="54"/>
  <c r="E914" i="54"/>
  <c r="F914" i="54"/>
  <c r="E915" i="54"/>
  <c r="F915" i="54"/>
  <c r="E916" i="54"/>
  <c r="F916" i="54"/>
  <c r="E917" i="54"/>
  <c r="F917" i="54"/>
  <c r="E918" i="54"/>
  <c r="F918" i="54"/>
  <c r="E919" i="54"/>
  <c r="F919" i="54"/>
  <c r="E920" i="54"/>
  <c r="F920" i="54"/>
  <c r="E921" i="54"/>
  <c r="F921" i="54"/>
  <c r="E922" i="54"/>
  <c r="F922" i="54"/>
  <c r="E923" i="54"/>
  <c r="F923" i="54"/>
  <c r="E924" i="54"/>
  <c r="F924" i="54"/>
  <c r="E925" i="54"/>
  <c r="F925" i="54"/>
  <c r="E926" i="54"/>
  <c r="F926" i="54"/>
  <c r="E927" i="54"/>
  <c r="F927" i="54"/>
  <c r="E928" i="54"/>
  <c r="F928" i="54"/>
  <c r="E929" i="54"/>
  <c r="F929" i="54"/>
  <c r="E930" i="54"/>
  <c r="F930" i="54"/>
  <c r="E931" i="54"/>
  <c r="F931" i="54"/>
  <c r="E932" i="54"/>
  <c r="F932" i="54"/>
  <c r="E933" i="54"/>
  <c r="F933" i="54"/>
  <c r="E934" i="54"/>
  <c r="F934" i="54"/>
  <c r="E935" i="54"/>
  <c r="F935" i="54"/>
  <c r="E936" i="54"/>
  <c r="F936" i="54"/>
  <c r="E937" i="54"/>
  <c r="F937" i="54"/>
  <c r="E938" i="54"/>
  <c r="F938" i="54"/>
  <c r="E939" i="54"/>
  <c r="F939" i="54"/>
  <c r="E940" i="54"/>
  <c r="F940" i="54"/>
  <c r="E941" i="54"/>
  <c r="F941" i="54"/>
  <c r="E942" i="54"/>
  <c r="F942" i="54"/>
  <c r="E943" i="54"/>
  <c r="F943" i="54"/>
  <c r="E944" i="54"/>
  <c r="F944" i="54"/>
  <c r="E945" i="54"/>
  <c r="F945" i="54"/>
  <c r="E946" i="54"/>
  <c r="F946" i="54"/>
  <c r="E947" i="54"/>
  <c r="F947" i="54"/>
  <c r="E948" i="54"/>
  <c r="F948" i="54"/>
  <c r="E949" i="54"/>
  <c r="F949" i="54"/>
  <c r="E950" i="54"/>
  <c r="F950" i="54"/>
  <c r="E951" i="54"/>
  <c r="F951" i="54"/>
  <c r="E952" i="54"/>
  <c r="F952" i="54"/>
  <c r="E953" i="54"/>
  <c r="F953" i="54"/>
  <c r="E954" i="54"/>
  <c r="F954" i="54"/>
  <c r="E955" i="54"/>
  <c r="F955" i="54"/>
  <c r="E956" i="54"/>
  <c r="F956" i="54"/>
  <c r="E957" i="54"/>
  <c r="F957" i="54"/>
  <c r="E958" i="54"/>
  <c r="F958" i="54"/>
  <c r="E959" i="54"/>
  <c r="F959" i="54"/>
  <c r="E960" i="54"/>
  <c r="F960" i="54"/>
  <c r="E961" i="54"/>
  <c r="F961" i="54"/>
  <c r="E962" i="54"/>
  <c r="F962" i="54"/>
  <c r="E963" i="54"/>
  <c r="F963" i="54"/>
  <c r="F964" i="54"/>
  <c r="F965" i="54"/>
  <c r="F966" i="54"/>
  <c r="F967" i="54"/>
  <c r="F968" i="54"/>
  <c r="F969" i="54"/>
  <c r="F970" i="54"/>
  <c r="F971" i="54"/>
  <c r="F972" i="54"/>
  <c r="F973" i="54"/>
  <c r="F974" i="54"/>
  <c r="F975" i="54"/>
  <c r="F976" i="54"/>
  <c r="F977" i="54"/>
  <c r="E978" i="54"/>
  <c r="F978" i="54"/>
  <c r="E979" i="54"/>
  <c r="F979" i="54"/>
  <c r="E980" i="54"/>
  <c r="F980" i="54"/>
  <c r="E981" i="54"/>
  <c r="F981" i="54"/>
  <c r="E982" i="54"/>
  <c r="F982" i="54"/>
  <c r="E983" i="54"/>
  <c r="F983" i="54"/>
  <c r="E984" i="54"/>
  <c r="F984" i="54"/>
  <c r="E985" i="54"/>
  <c r="F985" i="54"/>
  <c r="E986" i="54"/>
  <c r="F986" i="54"/>
  <c r="E987" i="54"/>
  <c r="F987" i="54"/>
  <c r="E988" i="54"/>
  <c r="F988" i="54"/>
  <c r="E989" i="54"/>
  <c r="F989" i="54"/>
  <c r="E990" i="54"/>
  <c r="F990" i="54"/>
  <c r="E991" i="54"/>
  <c r="F991" i="54"/>
  <c r="E992" i="54"/>
  <c r="F992" i="54"/>
  <c r="E993" i="54"/>
  <c r="F993" i="54"/>
  <c r="E994" i="54"/>
  <c r="F994" i="54"/>
  <c r="E995" i="54"/>
  <c r="F995" i="54"/>
  <c r="E996" i="54"/>
  <c r="F996" i="54"/>
  <c r="E997" i="54"/>
  <c r="F997" i="54"/>
  <c r="E998" i="54"/>
  <c r="F998" i="54"/>
  <c r="E999" i="54"/>
  <c r="F999" i="54"/>
  <c r="E1000" i="54"/>
  <c r="F1000" i="54"/>
  <c r="E3" i="64"/>
  <c r="E4" i="64"/>
  <c r="E5" i="64"/>
  <c r="E6" i="64"/>
  <c r="E7" i="64"/>
  <c r="E8" i="64"/>
  <c r="E9" i="64"/>
  <c r="E10" i="64"/>
  <c r="E11" i="64"/>
  <c r="E12" i="64"/>
  <c r="E13" i="64"/>
  <c r="E14" i="64"/>
  <c r="E15" i="64"/>
  <c r="E16" i="64"/>
  <c r="E17" i="64"/>
  <c r="E18" i="64"/>
  <c r="E19" i="64"/>
  <c r="E20" i="64"/>
  <c r="E21" i="64"/>
  <c r="E22" i="64"/>
  <c r="E23" i="64"/>
  <c r="E24" i="64"/>
  <c r="E25" i="64"/>
  <c r="E26" i="64"/>
  <c r="E27" i="64"/>
  <c r="E28" i="64"/>
  <c r="E29" i="64"/>
  <c r="E30" i="64"/>
  <c r="E31" i="64"/>
  <c r="E32" i="64"/>
  <c r="E33" i="64"/>
  <c r="E34" i="64"/>
  <c r="E35" i="64"/>
  <c r="E36" i="64"/>
  <c r="E37" i="64"/>
  <c r="E38" i="64"/>
  <c r="E39" i="64"/>
  <c r="E40" i="64"/>
  <c r="E41" i="64"/>
  <c r="E42" i="64"/>
  <c r="E43" i="64"/>
  <c r="E44" i="64"/>
  <c r="E45" i="64"/>
  <c r="E46" i="64"/>
  <c r="E47" i="64"/>
  <c r="E48" i="64"/>
  <c r="E49" i="64"/>
  <c r="E50" i="64"/>
  <c r="E51" i="64"/>
  <c r="E52" i="64"/>
  <c r="E53" i="64"/>
  <c r="E54" i="64"/>
  <c r="E55" i="64"/>
  <c r="E56" i="64"/>
  <c r="E57" i="64"/>
  <c r="E58" i="64"/>
  <c r="E59" i="64"/>
  <c r="E60" i="64"/>
  <c r="E61" i="64"/>
  <c r="E62" i="64"/>
  <c r="E63" i="64"/>
  <c r="E64" i="64"/>
  <c r="E65" i="64"/>
  <c r="E66" i="64"/>
  <c r="E67" i="64"/>
  <c r="E68" i="64"/>
  <c r="E69" i="64"/>
  <c r="E70" i="64"/>
  <c r="E71" i="64"/>
  <c r="E72" i="64"/>
  <c r="E73" i="64"/>
  <c r="E74" i="64"/>
  <c r="E75" i="64"/>
  <c r="E76" i="64"/>
  <c r="E77" i="64"/>
  <c r="E78" i="64"/>
  <c r="E79" i="64"/>
  <c r="E80" i="64"/>
  <c r="E81" i="64"/>
  <c r="E82" i="64"/>
  <c r="E83" i="64"/>
  <c r="E84" i="64"/>
  <c r="E85" i="64"/>
  <c r="E86" i="64"/>
  <c r="E87" i="64"/>
  <c r="E88" i="64"/>
  <c r="E89" i="64"/>
  <c r="E90" i="64"/>
  <c r="E91" i="64"/>
  <c r="E92" i="64"/>
  <c r="E93" i="64"/>
  <c r="E94" i="64"/>
  <c r="E95" i="64"/>
  <c r="E96" i="64"/>
  <c r="E97" i="64"/>
  <c r="E98" i="64"/>
  <c r="E99" i="64"/>
  <c r="E100" i="64"/>
  <c r="E101" i="64"/>
  <c r="E102" i="64"/>
  <c r="E103" i="64"/>
  <c r="E104" i="64"/>
  <c r="E105" i="64"/>
  <c r="E106" i="64"/>
  <c r="E107" i="64"/>
  <c r="E108" i="64"/>
  <c r="E109" i="64"/>
  <c r="E110" i="64"/>
  <c r="E111" i="64"/>
  <c r="E112" i="64"/>
  <c r="E113" i="64"/>
  <c r="E114" i="64"/>
  <c r="E115" i="64"/>
  <c r="E116" i="64"/>
  <c r="E117" i="64"/>
  <c r="E118" i="64"/>
  <c r="E119" i="64"/>
  <c r="E120" i="64"/>
  <c r="E121" i="64"/>
  <c r="E122" i="64"/>
  <c r="E123" i="64"/>
  <c r="E124" i="64"/>
  <c r="E125" i="64"/>
  <c r="E126" i="64"/>
  <c r="E127" i="64"/>
  <c r="E128" i="64"/>
  <c r="E129" i="64"/>
  <c r="E130" i="64"/>
  <c r="E131" i="64"/>
  <c r="E132" i="64"/>
  <c r="E133" i="64"/>
  <c r="E134" i="64"/>
  <c r="E135" i="64"/>
  <c r="E136" i="64"/>
  <c r="E137" i="64"/>
  <c r="E138" i="64"/>
  <c r="E139" i="64"/>
  <c r="E140" i="64"/>
  <c r="E141" i="64"/>
  <c r="E142" i="64"/>
  <c r="E143" i="64"/>
  <c r="E144" i="64"/>
  <c r="E145" i="64"/>
  <c r="E146" i="64"/>
  <c r="E147" i="64"/>
  <c r="E148" i="64"/>
  <c r="E149" i="64"/>
  <c r="E150" i="64"/>
  <c r="E151" i="64"/>
  <c r="E152" i="64"/>
  <c r="E153" i="64"/>
  <c r="E154" i="64"/>
  <c r="E155" i="64"/>
  <c r="E156" i="64"/>
  <c r="E157" i="64"/>
  <c r="E158" i="64"/>
  <c r="E159" i="64"/>
  <c r="E160" i="64"/>
  <c r="E161" i="64"/>
  <c r="E162" i="64"/>
  <c r="E163" i="64"/>
  <c r="E164" i="64"/>
  <c r="E165" i="64"/>
  <c r="E166" i="64"/>
  <c r="E167" i="64"/>
  <c r="E168" i="64"/>
  <c r="E169" i="64"/>
  <c r="E170" i="64"/>
  <c r="E171" i="64"/>
  <c r="E172" i="64"/>
  <c r="E173" i="64"/>
  <c r="E174" i="64"/>
  <c r="E175" i="64"/>
  <c r="E176" i="64"/>
  <c r="E177" i="64"/>
  <c r="E178" i="64"/>
  <c r="E179" i="64"/>
  <c r="E180" i="64"/>
  <c r="E181" i="64"/>
  <c r="E182" i="64"/>
  <c r="E183" i="64"/>
  <c r="E184" i="64"/>
  <c r="E185" i="64"/>
  <c r="E186" i="64"/>
  <c r="E187" i="64"/>
  <c r="E188" i="64"/>
  <c r="E189" i="64"/>
  <c r="E190" i="64"/>
  <c r="E191" i="64"/>
  <c r="E192" i="64"/>
  <c r="E193" i="64"/>
  <c r="E194" i="64"/>
  <c r="E195" i="64"/>
  <c r="E196" i="64"/>
  <c r="E197" i="64"/>
  <c r="E198" i="64"/>
  <c r="E199" i="64"/>
  <c r="E200" i="64"/>
  <c r="E201" i="64"/>
  <c r="E202" i="64"/>
  <c r="E203" i="64"/>
  <c r="E204" i="64"/>
  <c r="E205" i="64"/>
  <c r="E206" i="64"/>
  <c r="E207" i="64"/>
  <c r="E208" i="64"/>
  <c r="E209" i="64"/>
  <c r="E210" i="64"/>
  <c r="E211" i="64"/>
  <c r="E212" i="64"/>
  <c r="E213" i="64"/>
  <c r="E214" i="64"/>
  <c r="E215" i="64"/>
  <c r="E216" i="64"/>
  <c r="E217" i="64"/>
  <c r="E218" i="64"/>
  <c r="E219" i="64"/>
  <c r="E220" i="64"/>
  <c r="E221" i="64"/>
  <c r="E222" i="64"/>
  <c r="E223" i="64"/>
  <c r="E224" i="64"/>
  <c r="E225" i="64"/>
  <c r="E226" i="64"/>
  <c r="E227" i="64"/>
  <c r="E228" i="64"/>
  <c r="E229" i="64"/>
  <c r="E230" i="64"/>
  <c r="E231" i="64"/>
  <c r="E232" i="64"/>
  <c r="E233" i="64"/>
  <c r="E234" i="64"/>
  <c r="E235" i="64"/>
  <c r="E236" i="64"/>
  <c r="E237" i="64"/>
  <c r="E238" i="64"/>
  <c r="E239" i="64"/>
  <c r="E240" i="64"/>
  <c r="E241" i="64"/>
  <c r="E242" i="64"/>
  <c r="E243" i="64"/>
  <c r="E244" i="64"/>
  <c r="E245" i="64"/>
  <c r="E246" i="64"/>
  <c r="E247" i="64"/>
  <c r="E248" i="64"/>
  <c r="E249" i="64"/>
  <c r="E250" i="64"/>
  <c r="E251" i="64"/>
  <c r="E252" i="64"/>
  <c r="E253" i="64"/>
  <c r="E254" i="64"/>
  <c r="E255" i="64"/>
  <c r="E256" i="64"/>
  <c r="E257" i="64"/>
  <c r="E258" i="64"/>
  <c r="E259" i="64"/>
  <c r="E260" i="64"/>
  <c r="E261" i="64"/>
  <c r="E262" i="64"/>
  <c r="E263" i="64"/>
  <c r="E264" i="64"/>
  <c r="E265" i="64"/>
  <c r="E266" i="64"/>
  <c r="E267" i="64"/>
  <c r="E268" i="64"/>
  <c r="E269" i="64"/>
  <c r="E270" i="64"/>
  <c r="E271" i="64"/>
  <c r="E272" i="64"/>
  <c r="E273" i="64"/>
  <c r="E274" i="64"/>
  <c r="E275" i="64"/>
  <c r="E276" i="64"/>
  <c r="E277" i="64"/>
  <c r="E278" i="64"/>
  <c r="E279" i="64"/>
  <c r="E280" i="64"/>
  <c r="E281" i="64"/>
  <c r="E282" i="64"/>
  <c r="E283" i="64"/>
  <c r="E284" i="64"/>
  <c r="E285" i="64"/>
  <c r="AK84" i="60"/>
  <c r="AM84" i="60" s="1"/>
  <c r="AK534" i="60"/>
  <c r="AM534" i="60" s="1"/>
  <c r="AK525" i="60"/>
  <c r="AM525" i="60" s="1"/>
  <c r="AK516" i="60"/>
  <c r="AM516" i="60" s="1"/>
  <c r="AK507" i="60"/>
  <c r="AM507" i="60" s="1"/>
  <c r="AK498" i="60"/>
  <c r="AK489" i="60"/>
  <c r="AM489" i="60" s="1"/>
  <c r="AK480" i="60"/>
  <c r="AM480" i="60" s="1"/>
  <c r="AK471" i="60"/>
  <c r="AM471" i="60" s="1"/>
  <c r="AK462" i="60"/>
  <c r="AM462" i="60" s="1"/>
  <c r="AK453" i="60"/>
  <c r="AM453" i="60" s="1"/>
  <c r="AK444" i="60"/>
  <c r="AM444" i="60" s="1"/>
  <c r="AK435" i="60"/>
  <c r="AM435" i="60" s="1"/>
  <c r="AK426" i="60"/>
  <c r="AM426" i="60" s="1"/>
  <c r="AK417" i="60"/>
  <c r="AM417" i="60" s="1"/>
  <c r="AK408" i="60"/>
  <c r="AM408" i="60" s="1"/>
  <c r="AK399" i="60"/>
  <c r="AM399" i="60" s="1"/>
  <c r="AK390" i="60"/>
  <c r="AM390" i="60" s="1"/>
  <c r="AK381" i="60"/>
  <c r="AM381" i="60" s="1"/>
  <c r="AK372" i="60"/>
  <c r="AM372" i="60" s="1"/>
  <c r="AK363" i="60"/>
  <c r="AM363" i="60" s="1"/>
  <c r="AK354" i="60"/>
  <c r="AM354" i="60" s="1"/>
  <c r="AK345" i="60"/>
  <c r="AM345" i="60" s="1"/>
  <c r="AK336" i="60"/>
  <c r="AM336" i="60" s="1"/>
  <c r="AK327" i="60"/>
  <c r="AM327" i="60" s="1"/>
  <c r="AK318" i="60"/>
  <c r="AM318" i="60" s="1"/>
  <c r="AK309" i="60"/>
  <c r="AM309" i="60" s="1"/>
  <c r="AK300" i="60"/>
  <c r="AM300" i="60" s="1"/>
  <c r="AK291" i="60"/>
  <c r="AM291" i="60" s="1"/>
  <c r="AK282" i="60"/>
  <c r="AM282" i="60" s="1"/>
  <c r="AK264" i="60"/>
  <c r="AM264" i="60" s="1"/>
  <c r="AK255" i="60"/>
  <c r="AM255" i="60" s="1"/>
  <c r="AK246" i="60"/>
  <c r="AM246" i="60" s="1"/>
  <c r="AK237" i="60"/>
  <c r="AM237" i="60" s="1"/>
  <c r="AK210" i="60"/>
  <c r="AM210" i="60" s="1"/>
  <c r="AK201" i="60"/>
  <c r="AM201" i="60" s="1"/>
  <c r="AK192" i="60"/>
  <c r="AM192" i="60" s="1"/>
  <c r="AK183" i="60"/>
  <c r="AM183" i="60" s="1"/>
  <c r="AK174" i="60"/>
  <c r="AM174" i="60" s="1"/>
  <c r="AK165" i="60"/>
  <c r="AM165" i="60" s="1"/>
  <c r="AK147" i="60"/>
  <c r="AM147" i="60" s="1"/>
  <c r="AK138" i="60"/>
  <c r="AK129" i="60"/>
  <c r="AM129" i="60" s="1"/>
  <c r="AK120" i="60"/>
  <c r="AM120" i="60" s="1"/>
  <c r="AK111" i="60"/>
  <c r="AM111" i="60" s="1"/>
  <c r="AK102" i="60"/>
  <c r="AM102" i="60" s="1"/>
  <c r="AK93" i="60"/>
  <c r="AM93" i="60" s="1"/>
  <c r="AK75" i="60"/>
  <c r="AM75" i="60" s="1"/>
  <c r="AK66" i="60"/>
  <c r="AM66" i="60" s="1"/>
  <c r="AK57" i="60"/>
  <c r="AM57" i="60" s="1"/>
  <c r="AK48" i="60"/>
  <c r="AM48" i="60" s="1"/>
  <c r="AK21" i="60"/>
  <c r="AM21" i="60" s="1"/>
  <c r="AK273" i="60"/>
  <c r="AM273" i="60" s="1"/>
  <c r="AK156" i="60"/>
  <c r="AM156" i="60" s="1"/>
  <c r="AK12" i="60"/>
  <c r="AP128" i="62"/>
  <c r="AP118" i="62"/>
  <c r="AP117" i="62"/>
  <c r="AP115" i="62"/>
  <c r="AP114" i="62"/>
  <c r="AP113" i="62"/>
  <c r="AP112" i="62"/>
  <c r="AP111" i="62"/>
  <c r="AP110" i="62"/>
  <c r="AP109" i="62"/>
  <c r="AP108" i="62"/>
  <c r="AP107" i="62"/>
  <c r="AP106" i="62"/>
  <c r="AP105" i="62"/>
  <c r="AP104" i="62"/>
  <c r="AP103" i="62"/>
  <c r="AP102" i="62"/>
  <c r="AP101" i="62"/>
  <c r="AP99" i="62"/>
  <c r="AP98" i="62"/>
  <c r="AP97" i="62"/>
  <c r="AP96" i="62"/>
  <c r="AP95" i="62"/>
  <c r="AP100" i="62"/>
  <c r="AP94" i="62"/>
  <c r="AP93" i="62"/>
  <c r="AP92" i="62"/>
  <c r="AP91" i="62"/>
  <c r="AP90" i="62"/>
  <c r="AP89" i="62"/>
  <c r="AP88" i="62"/>
  <c r="AP87" i="62"/>
  <c r="AP84" i="62"/>
  <c r="AP83" i="62"/>
  <c r="AP82" i="62"/>
  <c r="AP81" i="62"/>
  <c r="AP80" i="62"/>
  <c r="AP79" i="62"/>
  <c r="AP78" i="62"/>
  <c r="AP77" i="62"/>
  <c r="AP76" i="62"/>
  <c r="AP75" i="62"/>
  <c r="AP74" i="62"/>
  <c r="AP73" i="62"/>
  <c r="AP72" i="62"/>
  <c r="AP71" i="62"/>
  <c r="AP70" i="62"/>
  <c r="AP69" i="62"/>
  <c r="AP68" i="62"/>
  <c r="AP67" i="62"/>
  <c r="AP66" i="62"/>
  <c r="AP65" i="62"/>
  <c r="AP64" i="62"/>
  <c r="AP63" i="62"/>
  <c r="AP62" i="62"/>
  <c r="AP61" i="62"/>
  <c r="AP60" i="62"/>
  <c r="AP59" i="62"/>
  <c r="AP58" i="62"/>
  <c r="AP57" i="62"/>
  <c r="AP56" i="62"/>
  <c r="AP55" i="62"/>
  <c r="AP54" i="62"/>
  <c r="AP53" i="62"/>
  <c r="AP52" i="62"/>
  <c r="AP51" i="62"/>
  <c r="AP50" i="62"/>
  <c r="AP49" i="62"/>
  <c r="AP48" i="62"/>
  <c r="AP47" i="62"/>
  <c r="AP46" i="62"/>
  <c r="AP45" i="62"/>
  <c r="AP44" i="62"/>
  <c r="AP43" i="62"/>
  <c r="AP42" i="62"/>
  <c r="AP41" i="62"/>
  <c r="AP40" i="62"/>
  <c r="AP39" i="62"/>
  <c r="AP38" i="62"/>
  <c r="AP37" i="62"/>
  <c r="AP36" i="62"/>
  <c r="AP35" i="62"/>
  <c r="AP34" i="62"/>
  <c r="AP33" i="62"/>
  <c r="AP32" i="62"/>
  <c r="AP31" i="62"/>
  <c r="AP30" i="62"/>
  <c r="AP29" i="62"/>
  <c r="AP28" i="62"/>
  <c r="AP27" i="62"/>
  <c r="AP26" i="62"/>
  <c r="AP25" i="62"/>
  <c r="AP24" i="62"/>
  <c r="AP23" i="62"/>
  <c r="AP22" i="62"/>
  <c r="AP21" i="62"/>
  <c r="AP20" i="62"/>
  <c r="AP19" i="62"/>
  <c r="AP18" i="62"/>
  <c r="AP17" i="62"/>
  <c r="AP16" i="62"/>
  <c r="AP15" i="62"/>
  <c r="AP14" i="62"/>
  <c r="AP13" i="62"/>
  <c r="AP12" i="62"/>
  <c r="AP11" i="62"/>
  <c r="AP10" i="62"/>
  <c r="AP8" i="62"/>
  <c r="AP7" i="62"/>
  <c r="F501" i="64"/>
  <c r="E501" i="64"/>
  <c r="F500" i="64"/>
  <c r="E500" i="64"/>
  <c r="F499" i="64"/>
  <c r="E499" i="64"/>
  <c r="F498" i="64"/>
  <c r="E498" i="64"/>
  <c r="F497" i="64"/>
  <c r="E497" i="64"/>
  <c r="F496" i="64"/>
  <c r="E496" i="64"/>
  <c r="F495" i="64"/>
  <c r="E495" i="64"/>
  <c r="F494" i="64"/>
  <c r="E494" i="64"/>
  <c r="F493" i="64"/>
  <c r="E493" i="64"/>
  <c r="F492" i="64"/>
  <c r="E492" i="64"/>
  <c r="F491" i="64"/>
  <c r="E491" i="64"/>
  <c r="F490" i="64"/>
  <c r="E490" i="64"/>
  <c r="F489" i="64"/>
  <c r="E489" i="64"/>
  <c r="F488" i="64"/>
  <c r="E488" i="64"/>
  <c r="F487" i="64"/>
  <c r="E487" i="64"/>
  <c r="F486" i="64"/>
  <c r="E486" i="64"/>
  <c r="F485" i="64"/>
  <c r="E485" i="64"/>
  <c r="F484" i="64"/>
  <c r="E484" i="64"/>
  <c r="F483" i="64"/>
  <c r="E483" i="64"/>
  <c r="F482" i="64"/>
  <c r="E482" i="64"/>
  <c r="F481" i="64"/>
  <c r="E481" i="64"/>
  <c r="F480" i="64"/>
  <c r="E480" i="64"/>
  <c r="F479" i="64"/>
  <c r="E479" i="64"/>
  <c r="F478" i="64"/>
  <c r="E478" i="64"/>
  <c r="F477" i="64"/>
  <c r="E477" i="64"/>
  <c r="F476" i="64"/>
  <c r="E476" i="64"/>
  <c r="F475" i="64"/>
  <c r="E475" i="64"/>
  <c r="F474" i="64"/>
  <c r="E474" i="64"/>
  <c r="F473" i="64"/>
  <c r="E473" i="64"/>
  <c r="F472" i="64"/>
  <c r="E472" i="64"/>
  <c r="F471" i="64"/>
  <c r="E471" i="64"/>
  <c r="F470" i="64"/>
  <c r="E470" i="64"/>
  <c r="F469" i="64"/>
  <c r="E469" i="64"/>
  <c r="F468" i="64"/>
  <c r="E468" i="64"/>
  <c r="F467" i="64"/>
  <c r="E467" i="64"/>
  <c r="F466" i="64"/>
  <c r="E466" i="64"/>
  <c r="F465" i="64"/>
  <c r="E465" i="64"/>
  <c r="F464" i="64"/>
  <c r="E464" i="64"/>
  <c r="F463" i="64"/>
  <c r="E463" i="64"/>
  <c r="F462" i="64"/>
  <c r="E462" i="64"/>
  <c r="F461" i="64"/>
  <c r="E461" i="64"/>
  <c r="F460" i="64"/>
  <c r="E460" i="64"/>
  <c r="F459" i="64"/>
  <c r="E459" i="64"/>
  <c r="F458" i="64"/>
  <c r="E458" i="64"/>
  <c r="F457" i="64"/>
  <c r="E457" i="64"/>
  <c r="F456" i="64"/>
  <c r="E456" i="64"/>
  <c r="F455" i="64"/>
  <c r="E455" i="64"/>
  <c r="F454" i="64"/>
  <c r="E454" i="64"/>
  <c r="F453" i="64"/>
  <c r="E453" i="64"/>
  <c r="F452" i="64"/>
  <c r="E452" i="64"/>
  <c r="F451" i="64"/>
  <c r="E451" i="64"/>
  <c r="F450" i="64"/>
  <c r="E450" i="64"/>
  <c r="F449" i="64"/>
  <c r="E449" i="64"/>
  <c r="F448" i="64"/>
  <c r="E448" i="64"/>
  <c r="F447" i="64"/>
  <c r="E447" i="64"/>
  <c r="F446" i="64"/>
  <c r="E446" i="64"/>
  <c r="F445" i="64"/>
  <c r="E445" i="64"/>
  <c r="F444" i="64"/>
  <c r="E444" i="64"/>
  <c r="F443" i="64"/>
  <c r="E443" i="64"/>
  <c r="F442" i="64"/>
  <c r="E442" i="64"/>
  <c r="F441" i="64"/>
  <c r="E441" i="64"/>
  <c r="F440" i="64"/>
  <c r="E440" i="64"/>
  <c r="F439" i="64"/>
  <c r="E439" i="64"/>
  <c r="F438" i="64"/>
  <c r="E438" i="64"/>
  <c r="F437" i="64"/>
  <c r="E437" i="64"/>
  <c r="F436" i="64"/>
  <c r="E436" i="64"/>
  <c r="F435" i="64"/>
  <c r="E435" i="64"/>
  <c r="F434" i="64"/>
  <c r="E434" i="64"/>
  <c r="F433" i="64"/>
  <c r="E433" i="64"/>
  <c r="F432" i="64"/>
  <c r="E432" i="64"/>
  <c r="F431" i="64"/>
  <c r="E431" i="64"/>
  <c r="F430" i="64"/>
  <c r="E430" i="64"/>
  <c r="F429" i="64"/>
  <c r="E429" i="64"/>
  <c r="F428" i="64"/>
  <c r="E428" i="64"/>
  <c r="F427" i="64"/>
  <c r="E427" i="64"/>
  <c r="F426" i="64"/>
  <c r="E426" i="64"/>
  <c r="F425" i="64"/>
  <c r="E425" i="64"/>
  <c r="F424" i="64"/>
  <c r="E424" i="64"/>
  <c r="F423" i="64"/>
  <c r="E423" i="64"/>
  <c r="F422" i="64"/>
  <c r="E422" i="64"/>
  <c r="F421" i="64"/>
  <c r="E421" i="64"/>
  <c r="F420" i="64"/>
  <c r="E420" i="64"/>
  <c r="F419" i="64"/>
  <c r="E419" i="64"/>
  <c r="F418" i="64"/>
  <c r="E418" i="64"/>
  <c r="F417" i="64"/>
  <c r="E417" i="64"/>
  <c r="F416" i="64"/>
  <c r="E416" i="64"/>
  <c r="F415" i="64"/>
  <c r="E415" i="64"/>
  <c r="F414" i="64"/>
  <c r="E414" i="64"/>
  <c r="F413" i="64"/>
  <c r="E413" i="64"/>
  <c r="F412" i="64"/>
  <c r="E412" i="64"/>
  <c r="F411" i="64"/>
  <c r="E411" i="64"/>
  <c r="F410" i="64"/>
  <c r="E410" i="64"/>
  <c r="F409" i="64"/>
  <c r="E409" i="64"/>
  <c r="F408" i="64"/>
  <c r="E408" i="64"/>
  <c r="F407" i="64"/>
  <c r="E407" i="64"/>
  <c r="F406" i="64"/>
  <c r="E406" i="64"/>
  <c r="F405" i="64"/>
  <c r="E405" i="64"/>
  <c r="F404" i="64"/>
  <c r="E404" i="64"/>
  <c r="F403" i="64"/>
  <c r="E403" i="64"/>
  <c r="F402" i="64"/>
  <c r="E402" i="64"/>
  <c r="F401" i="64"/>
  <c r="E401" i="64"/>
  <c r="F400" i="64"/>
  <c r="E400" i="64"/>
  <c r="F399" i="64"/>
  <c r="E399" i="64"/>
  <c r="F398" i="64"/>
  <c r="E398" i="64"/>
  <c r="F397" i="64"/>
  <c r="E397" i="64"/>
  <c r="F396" i="64"/>
  <c r="E396" i="64"/>
  <c r="F395" i="64"/>
  <c r="E395" i="64"/>
  <c r="F394" i="64"/>
  <c r="E394" i="64"/>
  <c r="F393" i="64"/>
  <c r="E393" i="64"/>
  <c r="F392" i="64"/>
  <c r="E392" i="64"/>
  <c r="F391" i="64"/>
  <c r="E391" i="64"/>
  <c r="F390" i="64"/>
  <c r="E390" i="64"/>
  <c r="F389" i="64"/>
  <c r="E389" i="64"/>
  <c r="F388" i="64"/>
  <c r="E388" i="64"/>
  <c r="F387" i="64"/>
  <c r="E387" i="64"/>
  <c r="F386" i="64"/>
  <c r="E386" i="64"/>
  <c r="F385" i="64"/>
  <c r="E385" i="64"/>
  <c r="F384" i="64"/>
  <c r="E384" i="64"/>
  <c r="F383" i="64"/>
  <c r="E383" i="64"/>
  <c r="F382" i="64"/>
  <c r="E382" i="64"/>
  <c r="F381" i="64"/>
  <c r="E381" i="64"/>
  <c r="F380" i="64"/>
  <c r="E380" i="64"/>
  <c r="F379" i="64"/>
  <c r="E379" i="64"/>
  <c r="F378" i="64"/>
  <c r="E378" i="64"/>
  <c r="F377" i="64"/>
  <c r="E377" i="64"/>
  <c r="F376" i="64"/>
  <c r="E376" i="64"/>
  <c r="F375" i="64"/>
  <c r="E375" i="64"/>
  <c r="F374" i="64"/>
  <c r="E374" i="64"/>
  <c r="F373" i="64"/>
  <c r="E373" i="64"/>
  <c r="F372" i="64"/>
  <c r="E372" i="64"/>
  <c r="F371" i="64"/>
  <c r="E371" i="64"/>
  <c r="F370" i="64"/>
  <c r="E370" i="64"/>
  <c r="F369" i="64"/>
  <c r="E369" i="64"/>
  <c r="F368" i="64"/>
  <c r="E368" i="64"/>
  <c r="F367" i="64"/>
  <c r="E367" i="64"/>
  <c r="F366" i="64"/>
  <c r="E366" i="64"/>
  <c r="AL578" i="60" s="1"/>
  <c r="F365" i="64"/>
  <c r="E365" i="64"/>
  <c r="F364" i="64"/>
  <c r="E364" i="64"/>
  <c r="F363" i="64"/>
  <c r="E363" i="64"/>
  <c r="F362" i="64"/>
  <c r="E362" i="64"/>
  <c r="F361" i="64"/>
  <c r="E361" i="64"/>
  <c r="F360" i="64"/>
  <c r="E360" i="64"/>
  <c r="F359" i="64"/>
  <c r="E359" i="64"/>
  <c r="F358" i="64"/>
  <c r="E358" i="64"/>
  <c r="F357" i="64"/>
  <c r="E357" i="64"/>
  <c r="F356" i="64"/>
  <c r="E356" i="64"/>
  <c r="F355" i="64"/>
  <c r="E355" i="64"/>
  <c r="F354" i="64"/>
  <c r="E354" i="64"/>
  <c r="F353" i="64"/>
  <c r="E353" i="64"/>
  <c r="F352" i="64"/>
  <c r="E352" i="64"/>
  <c r="F351" i="64"/>
  <c r="E351" i="64"/>
  <c r="F350" i="64"/>
  <c r="E350" i="64"/>
  <c r="F349" i="64"/>
  <c r="E349" i="64"/>
  <c r="F348" i="64"/>
  <c r="E348" i="64"/>
  <c r="F347" i="64"/>
  <c r="E347" i="64"/>
  <c r="F346" i="64"/>
  <c r="E346" i="64"/>
  <c r="F345" i="64"/>
  <c r="E345" i="64"/>
  <c r="F344" i="64"/>
  <c r="E344" i="64"/>
  <c r="F343" i="64"/>
  <c r="E343" i="64"/>
  <c r="F342" i="64"/>
  <c r="E342" i="64"/>
  <c r="F341" i="64"/>
  <c r="E341" i="64"/>
  <c r="F340" i="64"/>
  <c r="E340" i="64"/>
  <c r="F339" i="64"/>
  <c r="E339" i="64"/>
  <c r="F338" i="64"/>
  <c r="E338" i="64"/>
  <c r="AL569" i="60" s="1"/>
  <c r="F337" i="64"/>
  <c r="E337" i="64"/>
  <c r="F336" i="64"/>
  <c r="E336" i="64"/>
  <c r="F335" i="64"/>
  <c r="E335" i="64"/>
  <c r="F334" i="64"/>
  <c r="E334" i="64"/>
  <c r="F333" i="64"/>
  <c r="E333" i="64"/>
  <c r="F332" i="64"/>
  <c r="E332" i="64"/>
  <c r="F331" i="64"/>
  <c r="E331" i="64"/>
  <c r="F330" i="64"/>
  <c r="E330" i="64"/>
  <c r="AL560" i="60" s="1"/>
  <c r="F329" i="64"/>
  <c r="E329" i="64"/>
  <c r="F328" i="64"/>
  <c r="E328" i="64"/>
  <c r="F327" i="64"/>
  <c r="E327" i="64"/>
  <c r="F326" i="64"/>
  <c r="E326" i="64"/>
  <c r="F325" i="64"/>
  <c r="E325" i="64"/>
  <c r="F324" i="64"/>
  <c r="E324" i="64"/>
  <c r="F323" i="64"/>
  <c r="E323" i="64"/>
  <c r="F322" i="64"/>
  <c r="E322" i="64"/>
  <c r="F321" i="64"/>
  <c r="E321" i="64"/>
  <c r="F320" i="64"/>
  <c r="E320" i="64"/>
  <c r="F319" i="64"/>
  <c r="E319" i="64"/>
  <c r="F318" i="64"/>
  <c r="E318" i="64"/>
  <c r="F317" i="64"/>
  <c r="E317" i="64"/>
  <c r="F316" i="64"/>
  <c r="E316" i="64"/>
  <c r="F315" i="64"/>
  <c r="E315" i="64"/>
  <c r="F314" i="64"/>
  <c r="E314" i="64"/>
  <c r="F313" i="64"/>
  <c r="E313" i="64"/>
  <c r="F312" i="64"/>
  <c r="E312" i="64"/>
  <c r="F311" i="64"/>
  <c r="E311" i="64"/>
  <c r="F310" i="64"/>
  <c r="E310" i="64"/>
  <c r="F309" i="64"/>
  <c r="E309" i="64"/>
  <c r="F308" i="64"/>
  <c r="E308" i="64"/>
  <c r="F307" i="64"/>
  <c r="E307" i="64"/>
  <c r="F306" i="64"/>
  <c r="E306" i="64"/>
  <c r="F305" i="64"/>
  <c r="E305" i="64"/>
  <c r="F304" i="64"/>
  <c r="E304" i="64"/>
  <c r="F303" i="64"/>
  <c r="E303" i="64"/>
  <c r="F302" i="64"/>
  <c r="E302" i="64"/>
  <c r="F301" i="64"/>
  <c r="E301" i="64"/>
  <c r="F300" i="64"/>
  <c r="E300" i="64"/>
  <c r="F299" i="64"/>
  <c r="E299" i="64"/>
  <c r="F298" i="64"/>
  <c r="E298" i="64"/>
  <c r="F297" i="64"/>
  <c r="E297" i="64"/>
  <c r="F296" i="64"/>
  <c r="E296" i="64"/>
  <c r="F295" i="64"/>
  <c r="E295" i="64"/>
  <c r="F294" i="64"/>
  <c r="E294" i="64"/>
  <c r="F293" i="64"/>
  <c r="E293" i="64"/>
  <c r="F292" i="64"/>
  <c r="E292" i="64"/>
  <c r="F291" i="64"/>
  <c r="E291" i="64"/>
  <c r="F290" i="64"/>
  <c r="E290" i="64"/>
  <c r="F289" i="64"/>
  <c r="E289" i="64"/>
  <c r="F288" i="64"/>
  <c r="E288" i="64"/>
  <c r="F287" i="64"/>
  <c r="E287" i="64"/>
  <c r="F286" i="64"/>
  <c r="E286" i="64"/>
  <c r="F285" i="64"/>
  <c r="F284" i="64"/>
  <c r="F283" i="64"/>
  <c r="F282" i="64"/>
  <c r="F281" i="64"/>
  <c r="F280" i="64"/>
  <c r="F279" i="64"/>
  <c r="F278" i="64"/>
  <c r="F277" i="64"/>
  <c r="F276" i="64"/>
  <c r="F275" i="64"/>
  <c r="F274" i="64"/>
  <c r="F273" i="64"/>
  <c r="F272" i="64"/>
  <c r="F271" i="64"/>
  <c r="F270" i="64"/>
  <c r="F269" i="64"/>
  <c r="F268" i="64"/>
  <c r="F267" i="64"/>
  <c r="F266" i="64"/>
  <c r="F265" i="64"/>
  <c r="F264" i="64"/>
  <c r="F263" i="64"/>
  <c r="F262" i="64"/>
  <c r="F261" i="64"/>
  <c r="F260" i="64"/>
  <c r="F259" i="64"/>
  <c r="F258" i="64"/>
  <c r="F257" i="64"/>
  <c r="F256" i="64"/>
  <c r="F255" i="64"/>
  <c r="F254" i="64"/>
  <c r="F253" i="64"/>
  <c r="F252" i="64"/>
  <c r="F251" i="64"/>
  <c r="F250" i="64"/>
  <c r="F249" i="64"/>
  <c r="F248" i="64"/>
  <c r="F247" i="64"/>
  <c r="F246" i="64"/>
  <c r="F245" i="64"/>
  <c r="F244" i="64"/>
  <c r="F243" i="64"/>
  <c r="F242" i="64"/>
  <c r="F241" i="64"/>
  <c r="F240" i="64"/>
  <c r="F239" i="64"/>
  <c r="F238" i="64"/>
  <c r="F237" i="64"/>
  <c r="F236" i="64"/>
  <c r="F235" i="64"/>
  <c r="F234" i="64"/>
  <c r="F233" i="64"/>
  <c r="F232" i="64"/>
  <c r="F231" i="64"/>
  <c r="F230" i="64"/>
  <c r="F229" i="64"/>
  <c r="F228" i="64"/>
  <c r="F227" i="64"/>
  <c r="F226" i="64"/>
  <c r="F225" i="64"/>
  <c r="F224" i="64"/>
  <c r="F223" i="64"/>
  <c r="F222" i="64"/>
  <c r="F221" i="64"/>
  <c r="F220" i="64"/>
  <c r="F219" i="64"/>
  <c r="F218" i="64"/>
  <c r="F217" i="64"/>
  <c r="F216" i="64"/>
  <c r="F215" i="64"/>
  <c r="F214" i="64"/>
  <c r="F213" i="64"/>
  <c r="F212" i="64"/>
  <c r="F211" i="64"/>
  <c r="F210" i="64"/>
  <c r="F209" i="64"/>
  <c r="F208" i="64"/>
  <c r="F207" i="64"/>
  <c r="F206" i="64"/>
  <c r="F205" i="64"/>
  <c r="F204" i="64"/>
  <c r="F203" i="64"/>
  <c r="F202" i="64"/>
  <c r="F201" i="64"/>
  <c r="F200" i="64"/>
  <c r="F199" i="64"/>
  <c r="F198" i="64"/>
  <c r="F197" i="64"/>
  <c r="F196" i="64"/>
  <c r="F195" i="64"/>
  <c r="F194" i="64"/>
  <c r="F193" i="64"/>
  <c r="F192" i="64"/>
  <c r="F191" i="64"/>
  <c r="F190" i="64"/>
  <c r="F189" i="64"/>
  <c r="F188" i="64"/>
  <c r="F187" i="64"/>
  <c r="F186" i="64"/>
  <c r="F185" i="64"/>
  <c r="F184" i="64"/>
  <c r="F183" i="64"/>
  <c r="F182" i="64"/>
  <c r="F181" i="64"/>
  <c r="F180" i="64"/>
  <c r="F179" i="64"/>
  <c r="F178" i="64"/>
  <c r="F177" i="64"/>
  <c r="F176" i="64"/>
  <c r="F175" i="64"/>
  <c r="F174" i="64"/>
  <c r="F173" i="64"/>
  <c r="F172" i="64"/>
  <c r="F171" i="64"/>
  <c r="F170" i="64"/>
  <c r="F169" i="64"/>
  <c r="F168" i="64"/>
  <c r="F167" i="64"/>
  <c r="F166" i="64"/>
  <c r="F165" i="64"/>
  <c r="F164" i="64"/>
  <c r="F163" i="64"/>
  <c r="F162" i="64"/>
  <c r="F161" i="64"/>
  <c r="F160" i="64"/>
  <c r="F159" i="64"/>
  <c r="F158" i="64"/>
  <c r="F157" i="64"/>
  <c r="F156" i="64"/>
  <c r="F155" i="64"/>
  <c r="F154" i="64"/>
  <c r="F153" i="64"/>
  <c r="F152" i="64"/>
  <c r="F151" i="64"/>
  <c r="F150" i="64"/>
  <c r="F149" i="64"/>
  <c r="F148" i="64"/>
  <c r="F147" i="64"/>
  <c r="F146" i="64"/>
  <c r="F145" i="64"/>
  <c r="F144" i="64"/>
  <c r="F143" i="64"/>
  <c r="F142" i="64"/>
  <c r="F141" i="64"/>
  <c r="F140" i="64"/>
  <c r="F139" i="64"/>
  <c r="F138" i="64"/>
  <c r="F137" i="64"/>
  <c r="F136" i="64"/>
  <c r="F135" i="64"/>
  <c r="F134" i="64"/>
  <c r="F133" i="64"/>
  <c r="F132" i="64"/>
  <c r="F131" i="64"/>
  <c r="F130" i="64"/>
  <c r="F129" i="64"/>
  <c r="F128" i="64"/>
  <c r="F127" i="64"/>
  <c r="F126" i="64"/>
  <c r="F125" i="64"/>
  <c r="F124" i="64"/>
  <c r="F123" i="64"/>
  <c r="F122" i="64"/>
  <c r="F121" i="64"/>
  <c r="F120" i="64"/>
  <c r="F119" i="64"/>
  <c r="F118" i="64"/>
  <c r="F117" i="64"/>
  <c r="F116" i="64"/>
  <c r="F115" i="64"/>
  <c r="F114" i="64"/>
  <c r="F113" i="64"/>
  <c r="F112" i="64"/>
  <c r="F111" i="64"/>
  <c r="F110" i="64"/>
  <c r="F109" i="64"/>
  <c r="F108" i="64"/>
  <c r="F107" i="64"/>
  <c r="F106" i="64"/>
  <c r="F105" i="64"/>
  <c r="F104" i="64"/>
  <c r="F103" i="64"/>
  <c r="F102" i="64"/>
  <c r="F101" i="64"/>
  <c r="F100" i="64"/>
  <c r="F99" i="64"/>
  <c r="F98" i="64"/>
  <c r="F97" i="64"/>
  <c r="F96" i="64"/>
  <c r="F95" i="64"/>
  <c r="F94" i="64"/>
  <c r="F93" i="64"/>
  <c r="F92" i="64"/>
  <c r="F91" i="64"/>
  <c r="F90" i="64"/>
  <c r="F89" i="64"/>
  <c r="F88" i="64"/>
  <c r="F87" i="64"/>
  <c r="F86" i="64"/>
  <c r="F85" i="64"/>
  <c r="F84" i="64"/>
  <c r="F83" i="64"/>
  <c r="F82" i="64"/>
  <c r="F81" i="64"/>
  <c r="F80" i="64"/>
  <c r="F79" i="64"/>
  <c r="F78" i="64"/>
  <c r="F77" i="64"/>
  <c r="F76" i="64"/>
  <c r="F75" i="64"/>
  <c r="F74" i="64"/>
  <c r="F73" i="64"/>
  <c r="F72" i="64"/>
  <c r="F71" i="64"/>
  <c r="F70" i="64"/>
  <c r="F69" i="64"/>
  <c r="F68" i="64"/>
  <c r="F67" i="64"/>
  <c r="F66" i="64"/>
  <c r="F65" i="64"/>
  <c r="F64" i="64"/>
  <c r="F63" i="64"/>
  <c r="F62" i="64"/>
  <c r="F61" i="64"/>
  <c r="F60" i="64"/>
  <c r="F59" i="64"/>
  <c r="F58" i="64"/>
  <c r="F57" i="64"/>
  <c r="F56" i="64"/>
  <c r="F55" i="64"/>
  <c r="F54" i="64"/>
  <c r="F53" i="64"/>
  <c r="F52" i="64"/>
  <c r="F51" i="64"/>
  <c r="F50" i="64"/>
  <c r="F49" i="64"/>
  <c r="F48" i="64"/>
  <c r="F47" i="64"/>
  <c r="F46" i="64"/>
  <c r="F45" i="64"/>
  <c r="F44" i="64"/>
  <c r="F43" i="64"/>
  <c r="F42" i="64"/>
  <c r="F41" i="64"/>
  <c r="F40" i="64"/>
  <c r="F39" i="64"/>
  <c r="F38" i="64"/>
  <c r="F37" i="64"/>
  <c r="F36" i="64"/>
  <c r="F35" i="64"/>
  <c r="F34" i="64"/>
  <c r="F33" i="64"/>
  <c r="F32" i="64"/>
  <c r="F31" i="64"/>
  <c r="F30" i="64"/>
  <c r="F29" i="64"/>
  <c r="F28" i="64"/>
  <c r="F27" i="64"/>
  <c r="F26" i="64"/>
  <c r="F25" i="64"/>
  <c r="F24" i="64"/>
  <c r="F23" i="64"/>
  <c r="F22" i="64"/>
  <c r="F21" i="64"/>
  <c r="F20" i="64"/>
  <c r="F19" i="64"/>
  <c r="F18" i="64"/>
  <c r="F17" i="64"/>
  <c r="F16" i="64"/>
  <c r="F15" i="64"/>
  <c r="F14" i="64"/>
  <c r="F13" i="64"/>
  <c r="F12" i="64"/>
  <c r="F11" i="64"/>
  <c r="F10" i="64"/>
  <c r="F9" i="64"/>
  <c r="F8" i="64"/>
  <c r="F7" i="64"/>
  <c r="F6" i="64"/>
  <c r="F5" i="64"/>
  <c r="F4" i="64"/>
  <c r="F3" i="64"/>
  <c r="F501" i="63"/>
  <c r="E501" i="63"/>
  <c r="F500" i="63"/>
  <c r="E500" i="63"/>
  <c r="F499" i="63"/>
  <c r="E499" i="63"/>
  <c r="F498" i="63"/>
  <c r="E498" i="63"/>
  <c r="F497" i="63"/>
  <c r="E497" i="63"/>
  <c r="F496" i="63"/>
  <c r="E496" i="63"/>
  <c r="F495" i="63"/>
  <c r="E495" i="63"/>
  <c r="F494" i="63"/>
  <c r="E494" i="63"/>
  <c r="F493" i="63"/>
  <c r="E493" i="63"/>
  <c r="F492" i="63"/>
  <c r="E492" i="63"/>
  <c r="F491" i="63"/>
  <c r="E491" i="63"/>
  <c r="F490" i="63"/>
  <c r="E490" i="63"/>
  <c r="F489" i="63"/>
  <c r="E489" i="63"/>
  <c r="F488" i="63"/>
  <c r="E488" i="63"/>
  <c r="F487" i="63"/>
  <c r="E487" i="63"/>
  <c r="F486" i="63"/>
  <c r="E486" i="63"/>
  <c r="F485" i="63"/>
  <c r="E485" i="63"/>
  <c r="F484" i="63"/>
  <c r="E484" i="63"/>
  <c r="F483" i="63"/>
  <c r="E483" i="63"/>
  <c r="F482" i="63"/>
  <c r="E482" i="63"/>
  <c r="F481" i="63"/>
  <c r="E481" i="63"/>
  <c r="F480" i="63"/>
  <c r="E480" i="63"/>
  <c r="F479" i="63"/>
  <c r="E479" i="63"/>
  <c r="F478" i="63"/>
  <c r="E478" i="63"/>
  <c r="F477" i="63"/>
  <c r="E477" i="63"/>
  <c r="F476" i="63"/>
  <c r="E476" i="63"/>
  <c r="F475" i="63"/>
  <c r="E475" i="63"/>
  <c r="F474" i="63"/>
  <c r="E474" i="63"/>
  <c r="F473" i="63"/>
  <c r="E473" i="63"/>
  <c r="F472" i="63"/>
  <c r="E472" i="63"/>
  <c r="F471" i="63"/>
  <c r="E471" i="63"/>
  <c r="F470" i="63"/>
  <c r="E470" i="63"/>
  <c r="F469" i="63"/>
  <c r="E469" i="63"/>
  <c r="F468" i="63"/>
  <c r="E468" i="63"/>
  <c r="F467" i="63"/>
  <c r="E467" i="63"/>
  <c r="F466" i="63"/>
  <c r="E466" i="63"/>
  <c r="F465" i="63"/>
  <c r="E465" i="63"/>
  <c r="F464" i="63"/>
  <c r="E464" i="63"/>
  <c r="F463" i="63"/>
  <c r="E463" i="63"/>
  <c r="F462" i="63"/>
  <c r="E462" i="63"/>
  <c r="F461" i="63"/>
  <c r="E461" i="63"/>
  <c r="F460" i="63"/>
  <c r="E460" i="63"/>
  <c r="F459" i="63"/>
  <c r="E459" i="63"/>
  <c r="F458" i="63"/>
  <c r="E458" i="63"/>
  <c r="F457" i="63"/>
  <c r="E457" i="63"/>
  <c r="F456" i="63"/>
  <c r="E456" i="63"/>
  <c r="F455" i="63"/>
  <c r="E455" i="63"/>
  <c r="F454" i="63"/>
  <c r="E454" i="63"/>
  <c r="F453" i="63"/>
  <c r="E453" i="63"/>
  <c r="F452" i="63"/>
  <c r="E452" i="63"/>
  <c r="F451" i="63"/>
  <c r="E451" i="63"/>
  <c r="F450" i="63"/>
  <c r="E450" i="63"/>
  <c r="F449" i="63"/>
  <c r="E449" i="63"/>
  <c r="F448" i="63"/>
  <c r="E448" i="63"/>
  <c r="F447" i="63"/>
  <c r="E447" i="63"/>
  <c r="F446" i="63"/>
  <c r="E446" i="63"/>
  <c r="F445" i="63"/>
  <c r="E445" i="63"/>
  <c r="F444" i="63"/>
  <c r="E444" i="63"/>
  <c r="F443" i="63"/>
  <c r="E443" i="63"/>
  <c r="F442" i="63"/>
  <c r="E442" i="63"/>
  <c r="F441" i="63"/>
  <c r="E441" i="63"/>
  <c r="F440" i="63"/>
  <c r="E440" i="63"/>
  <c r="F439" i="63"/>
  <c r="E439" i="63"/>
  <c r="F438" i="63"/>
  <c r="E438" i="63"/>
  <c r="F437" i="63"/>
  <c r="E437" i="63"/>
  <c r="F436" i="63"/>
  <c r="E436" i="63"/>
  <c r="F435" i="63"/>
  <c r="E435" i="63"/>
  <c r="F434" i="63"/>
  <c r="E434" i="63"/>
  <c r="F433" i="63"/>
  <c r="E433" i="63"/>
  <c r="F432" i="63"/>
  <c r="E432" i="63"/>
  <c r="F431" i="63"/>
  <c r="E431" i="63"/>
  <c r="F430" i="63"/>
  <c r="E430" i="63"/>
  <c r="F429" i="63"/>
  <c r="E429" i="63"/>
  <c r="F428" i="63"/>
  <c r="E428" i="63"/>
  <c r="F427" i="63"/>
  <c r="E427" i="63"/>
  <c r="F426" i="63"/>
  <c r="E426" i="63"/>
  <c r="F425" i="63"/>
  <c r="E425" i="63"/>
  <c r="F424" i="63"/>
  <c r="E424" i="63"/>
  <c r="F423" i="63"/>
  <c r="E423" i="63"/>
  <c r="F422" i="63"/>
  <c r="E422" i="63"/>
  <c r="F421" i="63"/>
  <c r="E421" i="63"/>
  <c r="F420" i="63"/>
  <c r="E420" i="63"/>
  <c r="F419" i="63"/>
  <c r="E419" i="63"/>
  <c r="F418" i="63"/>
  <c r="E418" i="63"/>
  <c r="F417" i="63"/>
  <c r="E417" i="63"/>
  <c r="F416" i="63"/>
  <c r="E416" i="63"/>
  <c r="F415" i="63"/>
  <c r="E415" i="63"/>
  <c r="F414" i="63"/>
  <c r="E414" i="63"/>
  <c r="F413" i="63"/>
  <c r="E413" i="63"/>
  <c r="F412" i="63"/>
  <c r="E412" i="63"/>
  <c r="F411" i="63"/>
  <c r="E411" i="63"/>
  <c r="F410" i="63"/>
  <c r="E410" i="63"/>
  <c r="F409" i="63"/>
  <c r="E409" i="63"/>
  <c r="F408" i="63"/>
  <c r="E408" i="63"/>
  <c r="F407" i="63"/>
  <c r="E407" i="63"/>
  <c r="F406" i="63"/>
  <c r="E406" i="63"/>
  <c r="F405" i="63"/>
  <c r="E405" i="63"/>
  <c r="F404" i="63"/>
  <c r="E404" i="63"/>
  <c r="F403" i="63"/>
  <c r="E403" i="63"/>
  <c r="F402" i="63"/>
  <c r="E402" i="63"/>
  <c r="F401" i="63"/>
  <c r="E401" i="63"/>
  <c r="F400" i="63"/>
  <c r="E400" i="63"/>
  <c r="F399" i="63"/>
  <c r="E399" i="63"/>
  <c r="F398" i="63"/>
  <c r="E398" i="63"/>
  <c r="F397" i="63"/>
  <c r="E397" i="63"/>
  <c r="F396" i="63"/>
  <c r="E396" i="63"/>
  <c r="F395" i="63"/>
  <c r="E395" i="63"/>
  <c r="F394" i="63"/>
  <c r="E394" i="63"/>
  <c r="F393" i="63"/>
  <c r="E393" i="63"/>
  <c r="F392" i="63"/>
  <c r="E392" i="63"/>
  <c r="F391" i="63"/>
  <c r="E391" i="63"/>
  <c r="E298" i="59"/>
  <c r="F298" i="59"/>
  <c r="E299" i="59"/>
  <c r="F299" i="59"/>
  <c r="E300" i="59"/>
  <c r="F300" i="59"/>
  <c r="E301" i="59"/>
  <c r="F301" i="59"/>
  <c r="E302" i="59"/>
  <c r="F302" i="59"/>
  <c r="E303" i="59"/>
  <c r="F303" i="59"/>
  <c r="E304" i="59"/>
  <c r="F304" i="59"/>
  <c r="E305" i="59"/>
  <c r="F305" i="59"/>
  <c r="E306" i="59"/>
  <c r="F306" i="59"/>
  <c r="E307" i="59"/>
  <c r="F307" i="59"/>
  <c r="E308" i="59"/>
  <c r="F308" i="59"/>
  <c r="E309" i="59"/>
  <c r="F309" i="59"/>
  <c r="E310" i="59"/>
  <c r="F310" i="59"/>
  <c r="E311" i="59"/>
  <c r="F311" i="59"/>
  <c r="E312" i="59"/>
  <c r="F312" i="59"/>
  <c r="E313" i="59"/>
  <c r="F313" i="59"/>
  <c r="E314" i="59"/>
  <c r="F314" i="59"/>
  <c r="E315" i="59"/>
  <c r="F315" i="59"/>
  <c r="E316" i="59"/>
  <c r="F316" i="59"/>
  <c r="E317" i="59"/>
  <c r="F317" i="59"/>
  <c r="E318" i="59"/>
  <c r="F318" i="59"/>
  <c r="E319" i="59"/>
  <c r="F319" i="59"/>
  <c r="E320" i="59"/>
  <c r="F320" i="59"/>
  <c r="E321" i="59"/>
  <c r="F321" i="59"/>
  <c r="E322" i="59"/>
  <c r="F322" i="59"/>
  <c r="E323" i="59"/>
  <c r="F323" i="59"/>
  <c r="E324" i="59"/>
  <c r="F324" i="59"/>
  <c r="E325" i="59"/>
  <c r="F325" i="59"/>
  <c r="E326" i="59"/>
  <c r="F326" i="59"/>
  <c r="E327" i="59"/>
  <c r="F327" i="59"/>
  <c r="E328" i="59"/>
  <c r="F328" i="59"/>
  <c r="E329" i="59"/>
  <c r="F329" i="59"/>
  <c r="E330" i="59"/>
  <c r="F330" i="59"/>
  <c r="E331" i="59"/>
  <c r="F331" i="59"/>
  <c r="E332" i="59"/>
  <c r="F332" i="59"/>
  <c r="E333" i="59"/>
  <c r="F333" i="59"/>
  <c r="E334" i="59"/>
  <c r="F334" i="59"/>
  <c r="E335" i="59"/>
  <c r="F335" i="59"/>
  <c r="E336" i="59"/>
  <c r="F336" i="59"/>
  <c r="E337" i="59"/>
  <c r="F337" i="59"/>
  <c r="E338" i="59"/>
  <c r="F338" i="59"/>
  <c r="E339" i="59"/>
  <c r="F339" i="59"/>
  <c r="E340" i="59"/>
  <c r="F340" i="59"/>
  <c r="E341" i="59"/>
  <c r="F341" i="59"/>
  <c r="E342" i="59"/>
  <c r="F342" i="59"/>
  <c r="E343" i="59"/>
  <c r="F343" i="59"/>
  <c r="E344" i="59"/>
  <c r="F344" i="59"/>
  <c r="E345" i="59"/>
  <c r="F345" i="59"/>
  <c r="E346" i="59"/>
  <c r="F346" i="59"/>
  <c r="E347" i="59"/>
  <c r="F347" i="59"/>
  <c r="E348" i="59"/>
  <c r="F348" i="59"/>
  <c r="E349" i="59"/>
  <c r="F349" i="59"/>
  <c r="E350" i="59"/>
  <c r="F350" i="59"/>
  <c r="E351" i="59"/>
  <c r="F351" i="59"/>
  <c r="E352" i="59"/>
  <c r="F352" i="59"/>
  <c r="E353" i="59"/>
  <c r="F353" i="59"/>
  <c r="E354" i="59"/>
  <c r="F354" i="59"/>
  <c r="E355" i="59"/>
  <c r="F355" i="59"/>
  <c r="E356" i="59"/>
  <c r="F356" i="59"/>
  <c r="E357" i="59"/>
  <c r="F357" i="59"/>
  <c r="E358" i="59"/>
  <c r="F358" i="59"/>
  <c r="E359" i="59"/>
  <c r="F359" i="59"/>
  <c r="E360" i="59"/>
  <c r="F360" i="59"/>
  <c r="E361" i="59"/>
  <c r="F361" i="59"/>
  <c r="E362" i="59"/>
  <c r="F362" i="59"/>
  <c r="E363" i="59"/>
  <c r="F363" i="59"/>
  <c r="E364" i="59"/>
  <c r="F364" i="59"/>
  <c r="E365" i="59"/>
  <c r="F365" i="59"/>
  <c r="E366" i="59"/>
  <c r="F366" i="59"/>
  <c r="E367" i="59"/>
  <c r="F367" i="59"/>
  <c r="E368" i="59"/>
  <c r="F368" i="59"/>
  <c r="E369" i="59"/>
  <c r="F369" i="59"/>
  <c r="E370" i="59"/>
  <c r="F370" i="59"/>
  <c r="E371" i="59"/>
  <c r="F371" i="59"/>
  <c r="E372" i="59"/>
  <c r="F372" i="59"/>
  <c r="E373" i="59"/>
  <c r="F373" i="59"/>
  <c r="E374" i="59"/>
  <c r="F374" i="59"/>
  <c r="E375" i="59"/>
  <c r="F375" i="59"/>
  <c r="E376" i="59"/>
  <c r="F376" i="59"/>
  <c r="E377" i="59"/>
  <c r="F377" i="59"/>
  <c r="E378" i="59"/>
  <c r="F378" i="59"/>
  <c r="E379" i="59"/>
  <c r="F379" i="59"/>
  <c r="E380" i="59"/>
  <c r="F380" i="59"/>
  <c r="E381" i="59"/>
  <c r="F381" i="59"/>
  <c r="E382" i="59"/>
  <c r="F382" i="59"/>
  <c r="E383" i="59"/>
  <c r="F383" i="59"/>
  <c r="E384" i="59"/>
  <c r="F384" i="59"/>
  <c r="E385" i="59"/>
  <c r="F385" i="59"/>
  <c r="E386" i="59"/>
  <c r="F386" i="59"/>
  <c r="E387" i="59"/>
  <c r="F387" i="59"/>
  <c r="E388" i="59"/>
  <c r="F388" i="59"/>
  <c r="E389" i="59"/>
  <c r="F389" i="59"/>
  <c r="E390" i="59"/>
  <c r="F390" i="59"/>
  <c r="E391" i="59"/>
  <c r="F391" i="59"/>
  <c r="E392" i="59"/>
  <c r="F392" i="59"/>
  <c r="E393" i="59"/>
  <c r="F393" i="59"/>
  <c r="E394" i="59"/>
  <c r="F394" i="59"/>
  <c r="E395" i="59"/>
  <c r="F395" i="59"/>
  <c r="E396" i="59"/>
  <c r="F396" i="59"/>
  <c r="E397" i="59"/>
  <c r="F397" i="59"/>
  <c r="E398" i="59"/>
  <c r="F398" i="59"/>
  <c r="E399" i="59"/>
  <c r="F399" i="59"/>
  <c r="E400" i="59"/>
  <c r="F400" i="59"/>
  <c r="E401" i="59"/>
  <c r="F401" i="59"/>
  <c r="E402" i="59"/>
  <c r="F402" i="59"/>
  <c r="E403" i="59"/>
  <c r="F403" i="59"/>
  <c r="E404" i="59"/>
  <c r="F404" i="59"/>
  <c r="E405" i="59"/>
  <c r="F405" i="59"/>
  <c r="E406" i="59"/>
  <c r="F406" i="59"/>
  <c r="E407" i="59"/>
  <c r="F407" i="59"/>
  <c r="E408" i="59"/>
  <c r="F408" i="59"/>
  <c r="E409" i="59"/>
  <c r="F409" i="59"/>
  <c r="E410" i="59"/>
  <c r="F410" i="59"/>
  <c r="E411" i="59"/>
  <c r="F411" i="59"/>
  <c r="E412" i="59"/>
  <c r="F412" i="59"/>
  <c r="E413" i="59"/>
  <c r="F413" i="59"/>
  <c r="E414" i="59"/>
  <c r="F414" i="59"/>
  <c r="E415" i="59"/>
  <c r="F415" i="59"/>
  <c r="E416" i="59"/>
  <c r="F416" i="59"/>
  <c r="E417" i="59"/>
  <c r="F417" i="59"/>
  <c r="E418" i="59"/>
  <c r="F418" i="59"/>
  <c r="E419" i="59"/>
  <c r="F419" i="59"/>
  <c r="E420" i="59"/>
  <c r="F420" i="59"/>
  <c r="E421" i="59"/>
  <c r="F421" i="59"/>
  <c r="E422" i="59"/>
  <c r="F422" i="59"/>
  <c r="E423" i="59"/>
  <c r="F423" i="59"/>
  <c r="E424" i="59"/>
  <c r="F424" i="59"/>
  <c r="E425" i="59"/>
  <c r="F425" i="59"/>
  <c r="E426" i="59"/>
  <c r="F426" i="59"/>
  <c r="E427" i="59"/>
  <c r="F427" i="59"/>
  <c r="E428" i="59"/>
  <c r="F428" i="59"/>
  <c r="E429" i="59"/>
  <c r="F429" i="59"/>
  <c r="E430" i="59"/>
  <c r="F430" i="59"/>
  <c r="E431" i="59"/>
  <c r="F431" i="59"/>
  <c r="E432" i="59"/>
  <c r="F432" i="59"/>
  <c r="E433" i="59"/>
  <c r="F433" i="59"/>
  <c r="E434" i="59"/>
  <c r="F434" i="59"/>
  <c r="E435" i="59"/>
  <c r="F435" i="59"/>
  <c r="E436" i="59"/>
  <c r="F436" i="59"/>
  <c r="E437" i="59"/>
  <c r="F437" i="59"/>
  <c r="E438" i="59"/>
  <c r="F438" i="59"/>
  <c r="E439" i="59"/>
  <c r="F439" i="59"/>
  <c r="E440" i="59"/>
  <c r="F440" i="59"/>
  <c r="E441" i="59"/>
  <c r="F441" i="59"/>
  <c r="E442" i="59"/>
  <c r="F442" i="59"/>
  <c r="E443" i="59"/>
  <c r="F443" i="59"/>
  <c r="E444" i="59"/>
  <c r="F444" i="59"/>
  <c r="E445" i="59"/>
  <c r="F445" i="59"/>
  <c r="E446" i="59"/>
  <c r="F446" i="59"/>
  <c r="E447" i="59"/>
  <c r="F447" i="59"/>
  <c r="E448" i="59"/>
  <c r="F448" i="59"/>
  <c r="E449" i="59"/>
  <c r="F449" i="59"/>
  <c r="E450" i="59"/>
  <c r="F450" i="59"/>
  <c r="E451" i="59"/>
  <c r="F451" i="59"/>
  <c r="E452" i="59"/>
  <c r="F452" i="59"/>
  <c r="E453" i="59"/>
  <c r="F453" i="59"/>
  <c r="E454" i="59"/>
  <c r="F454" i="59"/>
  <c r="E455" i="59"/>
  <c r="F455" i="59"/>
  <c r="E456" i="59"/>
  <c r="F456" i="59"/>
  <c r="E457" i="59"/>
  <c r="F457" i="59"/>
  <c r="E458" i="59"/>
  <c r="F458" i="59"/>
  <c r="E459" i="59"/>
  <c r="F459" i="59"/>
  <c r="E460" i="59"/>
  <c r="F460" i="59"/>
  <c r="E461" i="59"/>
  <c r="F461" i="59"/>
  <c r="E462" i="59"/>
  <c r="F462" i="59"/>
  <c r="E463" i="59"/>
  <c r="F463" i="59"/>
  <c r="E464" i="59"/>
  <c r="F464" i="59"/>
  <c r="E465" i="59"/>
  <c r="F465" i="59"/>
  <c r="E466" i="59"/>
  <c r="F466" i="59"/>
  <c r="E467" i="59"/>
  <c r="F467" i="59"/>
  <c r="E468" i="59"/>
  <c r="F468" i="59"/>
  <c r="E469" i="59"/>
  <c r="F469" i="59"/>
  <c r="E470" i="59"/>
  <c r="F470" i="59"/>
  <c r="E471" i="59"/>
  <c r="F471" i="59"/>
  <c r="E472" i="59"/>
  <c r="F472" i="59"/>
  <c r="E473" i="59"/>
  <c r="F473" i="59"/>
  <c r="E474" i="59"/>
  <c r="F474" i="59"/>
  <c r="E475" i="59"/>
  <c r="F475" i="59"/>
  <c r="E476" i="59"/>
  <c r="F476" i="59"/>
  <c r="E477" i="59"/>
  <c r="F477" i="59"/>
  <c r="E478" i="59"/>
  <c r="F478" i="59"/>
  <c r="E479" i="59"/>
  <c r="F479" i="59"/>
  <c r="E480" i="59"/>
  <c r="F480" i="59"/>
  <c r="E481" i="59"/>
  <c r="F481" i="59"/>
  <c r="E482" i="59"/>
  <c r="F482" i="59"/>
  <c r="E483" i="59"/>
  <c r="F483" i="59"/>
  <c r="E484" i="59"/>
  <c r="F484" i="59"/>
  <c r="E485" i="59"/>
  <c r="F485" i="59"/>
  <c r="E486" i="59"/>
  <c r="F486" i="59"/>
  <c r="E487" i="59"/>
  <c r="F487" i="59"/>
  <c r="E488" i="59"/>
  <c r="F488" i="59"/>
  <c r="E489" i="59"/>
  <c r="F489" i="59"/>
  <c r="E490" i="59"/>
  <c r="F490" i="59"/>
  <c r="E491" i="59"/>
  <c r="F491" i="59"/>
  <c r="E492" i="59"/>
  <c r="F492" i="59"/>
  <c r="E493" i="59"/>
  <c r="F493" i="59"/>
  <c r="E494" i="59"/>
  <c r="F494" i="59"/>
  <c r="E495" i="59"/>
  <c r="F495" i="59"/>
  <c r="E496" i="59"/>
  <c r="F496" i="59"/>
  <c r="E497" i="59"/>
  <c r="F497" i="59"/>
  <c r="E498" i="59"/>
  <c r="F498" i="59"/>
  <c r="E499" i="59"/>
  <c r="F499" i="59"/>
  <c r="E500" i="59"/>
  <c r="F500" i="59"/>
  <c r="E501" i="59"/>
  <c r="F501" i="59"/>
  <c r="E285" i="59"/>
  <c r="F285" i="59"/>
  <c r="E286" i="59"/>
  <c r="F286" i="59"/>
  <c r="E287" i="59"/>
  <c r="F287" i="59"/>
  <c r="E288" i="59"/>
  <c r="F288" i="59"/>
  <c r="E289" i="59"/>
  <c r="F289" i="59"/>
  <c r="E290" i="59"/>
  <c r="F290" i="59"/>
  <c r="E291" i="59"/>
  <c r="F291" i="59"/>
  <c r="E292" i="59"/>
  <c r="F292" i="59"/>
  <c r="E293" i="59"/>
  <c r="F293" i="59"/>
  <c r="E294" i="59"/>
  <c r="F294" i="59"/>
  <c r="E295" i="59"/>
  <c r="F295" i="59"/>
  <c r="E296" i="59"/>
  <c r="F296" i="59"/>
  <c r="E297" i="59"/>
  <c r="F297" i="59"/>
  <c r="E284" i="57"/>
  <c r="F284" i="57"/>
  <c r="E285" i="57"/>
  <c r="F285" i="57"/>
  <c r="E286" i="57"/>
  <c r="F286" i="57"/>
  <c r="E287" i="57"/>
  <c r="F287" i="57"/>
  <c r="E288" i="57"/>
  <c r="F288" i="57"/>
  <c r="E289" i="57"/>
  <c r="F289" i="57"/>
  <c r="E290" i="57"/>
  <c r="F290" i="57"/>
  <c r="E291" i="57"/>
  <c r="F291" i="57"/>
  <c r="E292" i="57"/>
  <c r="F292" i="57"/>
  <c r="E293" i="57"/>
  <c r="F293" i="57"/>
  <c r="E294" i="57"/>
  <c r="F294" i="57"/>
  <c r="E295" i="57"/>
  <c r="F295" i="57"/>
  <c r="E296" i="57"/>
  <c r="F296" i="57"/>
  <c r="E297" i="57"/>
  <c r="F297" i="57"/>
  <c r="E298" i="57"/>
  <c r="F298" i="57"/>
  <c r="E299" i="57"/>
  <c r="F299" i="57"/>
  <c r="E300" i="57"/>
  <c r="F300" i="57"/>
  <c r="E301" i="57"/>
  <c r="F301" i="57"/>
  <c r="E302" i="57"/>
  <c r="F302" i="57"/>
  <c r="E303" i="57"/>
  <c r="F303" i="57"/>
  <c r="E304" i="57"/>
  <c r="F304" i="57"/>
  <c r="E305" i="57"/>
  <c r="F305" i="57"/>
  <c r="E306" i="57"/>
  <c r="F306" i="57"/>
  <c r="E307" i="57"/>
  <c r="F307" i="57"/>
  <c r="E308" i="57"/>
  <c r="F308" i="57"/>
  <c r="E309" i="57"/>
  <c r="F309" i="57"/>
  <c r="E310" i="57"/>
  <c r="F310" i="57"/>
  <c r="E311" i="57"/>
  <c r="F311" i="57"/>
  <c r="E312" i="57"/>
  <c r="F312" i="57"/>
  <c r="E313" i="57"/>
  <c r="F313" i="57"/>
  <c r="E314" i="57"/>
  <c r="F314" i="57"/>
  <c r="E315" i="57"/>
  <c r="F315" i="57"/>
  <c r="E316" i="57"/>
  <c r="F316" i="57"/>
  <c r="E317" i="57"/>
  <c r="F317" i="57"/>
  <c r="E318" i="57"/>
  <c r="F318" i="57"/>
  <c r="E319" i="57"/>
  <c r="F319" i="57"/>
  <c r="E320" i="57"/>
  <c r="F320" i="57"/>
  <c r="E321" i="57"/>
  <c r="F321" i="57"/>
  <c r="E322" i="57"/>
  <c r="F322" i="57"/>
  <c r="E323" i="57"/>
  <c r="F323" i="57"/>
  <c r="E324" i="57"/>
  <c r="F324" i="57"/>
  <c r="E325" i="57"/>
  <c r="F325" i="57"/>
  <c r="E326" i="57"/>
  <c r="F326" i="57"/>
  <c r="E327" i="57"/>
  <c r="F327" i="57"/>
  <c r="E328" i="57"/>
  <c r="F328" i="57"/>
  <c r="E329" i="57"/>
  <c r="F329" i="57"/>
  <c r="E330" i="57"/>
  <c r="F330" i="57"/>
  <c r="E331" i="57"/>
  <c r="F331" i="57"/>
  <c r="E332" i="57"/>
  <c r="F332" i="57"/>
  <c r="E333" i="57"/>
  <c r="F333" i="57"/>
  <c r="E334" i="57"/>
  <c r="F334" i="57"/>
  <c r="E335" i="57"/>
  <c r="F335" i="57"/>
  <c r="E336" i="57"/>
  <c r="F336" i="57"/>
  <c r="E337" i="57"/>
  <c r="F337" i="57"/>
  <c r="E338" i="57"/>
  <c r="F338" i="57"/>
  <c r="E339" i="57"/>
  <c r="F339" i="57"/>
  <c r="E340" i="57"/>
  <c r="F340" i="57"/>
  <c r="E341" i="57"/>
  <c r="F341" i="57"/>
  <c r="E342" i="57"/>
  <c r="F342" i="57"/>
  <c r="E343" i="57"/>
  <c r="F343" i="57"/>
  <c r="E344" i="57"/>
  <c r="F344" i="57"/>
  <c r="E345" i="57"/>
  <c r="F345" i="57"/>
  <c r="E346" i="57"/>
  <c r="F346" i="57"/>
  <c r="E347" i="57"/>
  <c r="F347" i="57"/>
  <c r="E348" i="57"/>
  <c r="F348" i="57"/>
  <c r="E349" i="57"/>
  <c r="F349" i="57"/>
  <c r="E350" i="57"/>
  <c r="F350" i="57"/>
  <c r="E351" i="57"/>
  <c r="F351" i="57"/>
  <c r="E352" i="57"/>
  <c r="F352" i="57"/>
  <c r="E353" i="57"/>
  <c r="F353" i="57"/>
  <c r="E354" i="57"/>
  <c r="F354" i="57"/>
  <c r="E355" i="57"/>
  <c r="F355" i="57"/>
  <c r="E356" i="57"/>
  <c r="F356" i="57"/>
  <c r="E357" i="57"/>
  <c r="F357" i="57"/>
  <c r="E358" i="57"/>
  <c r="F358" i="57"/>
  <c r="E359" i="57"/>
  <c r="F359" i="57"/>
  <c r="E360" i="57"/>
  <c r="F360" i="57"/>
  <c r="E361" i="57"/>
  <c r="F361" i="57"/>
  <c r="E362" i="57"/>
  <c r="F362" i="57"/>
  <c r="E363" i="57"/>
  <c r="F363" i="57"/>
  <c r="E364" i="57"/>
  <c r="F364" i="57"/>
  <c r="E365" i="57"/>
  <c r="F365" i="57"/>
  <c r="E366" i="57"/>
  <c r="F366" i="57"/>
  <c r="E367" i="57"/>
  <c r="F367" i="57"/>
  <c r="E368" i="57"/>
  <c r="F368" i="57"/>
  <c r="E369" i="57"/>
  <c r="F369" i="57"/>
  <c r="E370" i="57"/>
  <c r="F370" i="57"/>
  <c r="E371" i="57"/>
  <c r="F371" i="57"/>
  <c r="E372" i="57"/>
  <c r="F372" i="57"/>
  <c r="E373" i="57"/>
  <c r="F373" i="57"/>
  <c r="E374" i="57"/>
  <c r="F374" i="57"/>
  <c r="E375" i="57"/>
  <c r="F375" i="57"/>
  <c r="E376" i="57"/>
  <c r="F376" i="57"/>
  <c r="E377" i="57"/>
  <c r="F377" i="57"/>
  <c r="E378" i="57"/>
  <c r="F378" i="57"/>
  <c r="E379" i="57"/>
  <c r="F379" i="57"/>
  <c r="E380" i="57"/>
  <c r="F380" i="57"/>
  <c r="E381" i="57"/>
  <c r="F381" i="57"/>
  <c r="E382" i="57"/>
  <c r="F382" i="57"/>
  <c r="E383" i="57"/>
  <c r="F383" i="57"/>
  <c r="E384" i="57"/>
  <c r="F384" i="57"/>
  <c r="E385" i="57"/>
  <c r="F385" i="57"/>
  <c r="E386" i="57"/>
  <c r="F386" i="57"/>
  <c r="E387" i="57"/>
  <c r="F387" i="57"/>
  <c r="E388" i="57"/>
  <c r="F388" i="57"/>
  <c r="E389" i="57"/>
  <c r="F389" i="57"/>
  <c r="E390" i="57"/>
  <c r="F390" i="57"/>
  <c r="E391" i="57"/>
  <c r="F391" i="57"/>
  <c r="E392" i="57"/>
  <c r="F392" i="57"/>
  <c r="E393" i="57"/>
  <c r="F393" i="57"/>
  <c r="E394" i="57"/>
  <c r="F394" i="57"/>
  <c r="E395" i="57"/>
  <c r="F395" i="57"/>
  <c r="E396" i="57"/>
  <c r="F396" i="57"/>
  <c r="E397" i="57"/>
  <c r="F397" i="57"/>
  <c r="E398" i="57"/>
  <c r="F398" i="57"/>
  <c r="E399" i="57"/>
  <c r="F399" i="57"/>
  <c r="E400" i="57"/>
  <c r="F400" i="57"/>
  <c r="E401" i="57"/>
  <c r="F401" i="57"/>
  <c r="E402" i="57"/>
  <c r="F402" i="57"/>
  <c r="E403" i="57"/>
  <c r="F403" i="57"/>
  <c r="E404" i="57"/>
  <c r="F404" i="57"/>
  <c r="E405" i="57"/>
  <c r="F405" i="57"/>
  <c r="E406" i="57"/>
  <c r="F406" i="57"/>
  <c r="E407" i="57"/>
  <c r="F407" i="57"/>
  <c r="E408" i="57"/>
  <c r="F408" i="57"/>
  <c r="E409" i="57"/>
  <c r="F409" i="57"/>
  <c r="E410" i="57"/>
  <c r="F410" i="57"/>
  <c r="E411" i="57"/>
  <c r="F411" i="57"/>
  <c r="E412" i="57"/>
  <c r="F412" i="57"/>
  <c r="E413" i="57"/>
  <c r="F413" i="57"/>
  <c r="E414" i="57"/>
  <c r="F414" i="57"/>
  <c r="E415" i="57"/>
  <c r="F415" i="57"/>
  <c r="E416" i="57"/>
  <c r="F416" i="57"/>
  <c r="E417" i="57"/>
  <c r="F417" i="57"/>
  <c r="E418" i="57"/>
  <c r="F418" i="57"/>
  <c r="E419" i="57"/>
  <c r="F419" i="57"/>
  <c r="E420" i="57"/>
  <c r="F420" i="57"/>
  <c r="E421" i="57"/>
  <c r="F421" i="57"/>
  <c r="E422" i="57"/>
  <c r="F422" i="57"/>
  <c r="E423" i="57"/>
  <c r="F423" i="57"/>
  <c r="E424" i="57"/>
  <c r="F424" i="57"/>
  <c r="E425" i="57"/>
  <c r="F425" i="57"/>
  <c r="E426" i="57"/>
  <c r="F426" i="57"/>
  <c r="E427" i="57"/>
  <c r="F427" i="57"/>
  <c r="E428" i="57"/>
  <c r="F428" i="57"/>
  <c r="E429" i="57"/>
  <c r="F429" i="57"/>
  <c r="E430" i="57"/>
  <c r="F430" i="57"/>
  <c r="E431" i="57"/>
  <c r="F431" i="57"/>
  <c r="E432" i="57"/>
  <c r="F432" i="57"/>
  <c r="E433" i="57"/>
  <c r="F433" i="57"/>
  <c r="E434" i="57"/>
  <c r="F434" i="57"/>
  <c r="E435" i="57"/>
  <c r="F435" i="57"/>
  <c r="E436" i="57"/>
  <c r="F436" i="57"/>
  <c r="E437" i="57"/>
  <c r="F437" i="57"/>
  <c r="E438" i="57"/>
  <c r="F438" i="57"/>
  <c r="E439" i="57"/>
  <c r="F439" i="57"/>
  <c r="E440" i="57"/>
  <c r="F440" i="57"/>
  <c r="E441" i="57"/>
  <c r="F441" i="57"/>
  <c r="E442" i="57"/>
  <c r="F442" i="57"/>
  <c r="E443" i="57"/>
  <c r="F443" i="57"/>
  <c r="E444" i="57"/>
  <c r="F444" i="57"/>
  <c r="E445" i="57"/>
  <c r="F445" i="57"/>
  <c r="E446" i="57"/>
  <c r="F446" i="57"/>
  <c r="E447" i="57"/>
  <c r="F447" i="57"/>
  <c r="E448" i="57"/>
  <c r="F448" i="57"/>
  <c r="E449" i="57"/>
  <c r="F449" i="57"/>
  <c r="E450" i="57"/>
  <c r="F450" i="57"/>
  <c r="E451" i="57"/>
  <c r="F451" i="57"/>
  <c r="E452" i="57"/>
  <c r="F452" i="57"/>
  <c r="E453" i="57"/>
  <c r="F453" i="57"/>
  <c r="E454" i="57"/>
  <c r="F454" i="57"/>
  <c r="E455" i="57"/>
  <c r="F455" i="57"/>
  <c r="E456" i="57"/>
  <c r="F456" i="57"/>
  <c r="E457" i="57"/>
  <c r="F457" i="57"/>
  <c r="E458" i="57"/>
  <c r="F458" i="57"/>
  <c r="E459" i="57"/>
  <c r="F459" i="57"/>
  <c r="E460" i="57"/>
  <c r="F460" i="57"/>
  <c r="E461" i="57"/>
  <c r="F461" i="57"/>
  <c r="E462" i="57"/>
  <c r="F462" i="57"/>
  <c r="E463" i="57"/>
  <c r="F463" i="57"/>
  <c r="E464" i="57"/>
  <c r="F464" i="57"/>
  <c r="E465" i="57"/>
  <c r="F465" i="57"/>
  <c r="E466" i="57"/>
  <c r="F466" i="57"/>
  <c r="E467" i="57"/>
  <c r="F467" i="57"/>
  <c r="E468" i="57"/>
  <c r="F468" i="57"/>
  <c r="E469" i="57"/>
  <c r="F469" i="57"/>
  <c r="E470" i="57"/>
  <c r="F470" i="57"/>
  <c r="E471" i="57"/>
  <c r="F471" i="57"/>
  <c r="E472" i="57"/>
  <c r="F472" i="57"/>
  <c r="E473" i="57"/>
  <c r="F473" i="57"/>
  <c r="E474" i="57"/>
  <c r="F474" i="57"/>
  <c r="E3" i="59"/>
  <c r="F3" i="59"/>
  <c r="E4" i="59"/>
  <c r="F4" i="59"/>
  <c r="E5" i="59"/>
  <c r="F5" i="59"/>
  <c r="E6" i="59"/>
  <c r="F6" i="59"/>
  <c r="E7" i="59"/>
  <c r="F7" i="59"/>
  <c r="E8" i="59"/>
  <c r="F8" i="59"/>
  <c r="E9" i="59"/>
  <c r="F9" i="59"/>
  <c r="E10" i="59"/>
  <c r="F10" i="59"/>
  <c r="E11" i="59"/>
  <c r="F11" i="59"/>
  <c r="E12" i="59"/>
  <c r="F12" i="59"/>
  <c r="E13" i="59"/>
  <c r="F13" i="59"/>
  <c r="E14" i="59"/>
  <c r="F14" i="59"/>
  <c r="E15" i="59"/>
  <c r="F15" i="59"/>
  <c r="E16" i="59"/>
  <c r="F16" i="59"/>
  <c r="E17" i="59"/>
  <c r="F17" i="59"/>
  <c r="E18" i="59"/>
  <c r="F18" i="59"/>
  <c r="E19" i="59"/>
  <c r="F19" i="59"/>
  <c r="E20" i="59"/>
  <c r="F20" i="59"/>
  <c r="E21" i="59"/>
  <c r="F21" i="59"/>
  <c r="E22" i="59"/>
  <c r="F22" i="59"/>
  <c r="E23" i="59"/>
  <c r="F23" i="59"/>
  <c r="E24" i="59"/>
  <c r="F24" i="59"/>
  <c r="E25" i="59"/>
  <c r="F25" i="59"/>
  <c r="E26" i="59"/>
  <c r="F26" i="59"/>
  <c r="E27" i="59"/>
  <c r="F27" i="59"/>
  <c r="E28" i="59"/>
  <c r="F28" i="59"/>
  <c r="E29" i="59"/>
  <c r="F29" i="59"/>
  <c r="E30" i="59"/>
  <c r="F30" i="59"/>
  <c r="E31" i="59"/>
  <c r="F31" i="59"/>
  <c r="E32" i="59"/>
  <c r="F32" i="59"/>
  <c r="E33" i="59"/>
  <c r="F33" i="59"/>
  <c r="E34" i="59"/>
  <c r="F34" i="59"/>
  <c r="E35" i="59"/>
  <c r="F35" i="59"/>
  <c r="E36" i="59"/>
  <c r="F36" i="59"/>
  <c r="E37" i="59"/>
  <c r="F37" i="59"/>
  <c r="E38" i="59"/>
  <c r="F38" i="59"/>
  <c r="E39" i="59"/>
  <c r="F39" i="59"/>
  <c r="E40" i="59"/>
  <c r="F40" i="59"/>
  <c r="E41" i="59"/>
  <c r="F41" i="59"/>
  <c r="E42" i="59"/>
  <c r="F42" i="59"/>
  <c r="E43" i="59"/>
  <c r="F43" i="59"/>
  <c r="E44" i="59"/>
  <c r="F44" i="59"/>
  <c r="E45" i="59"/>
  <c r="F45" i="59"/>
  <c r="E46" i="59"/>
  <c r="F46" i="59"/>
  <c r="E47" i="59"/>
  <c r="F47" i="59"/>
  <c r="E48" i="59"/>
  <c r="F48" i="59"/>
  <c r="E49" i="59"/>
  <c r="F49" i="59"/>
  <c r="E50" i="59"/>
  <c r="F50" i="59"/>
  <c r="E51" i="59"/>
  <c r="F51" i="59"/>
  <c r="E52" i="59"/>
  <c r="F52" i="59"/>
  <c r="E53" i="59"/>
  <c r="F53" i="59"/>
  <c r="E54" i="59"/>
  <c r="F54" i="59"/>
  <c r="E55" i="59"/>
  <c r="F55" i="59"/>
  <c r="E56" i="59"/>
  <c r="F56" i="59"/>
  <c r="E57" i="59"/>
  <c r="F57" i="59"/>
  <c r="E58" i="59"/>
  <c r="F58" i="59"/>
  <c r="E59" i="59"/>
  <c r="F59" i="59"/>
  <c r="E60" i="59"/>
  <c r="F60" i="59"/>
  <c r="E61" i="59"/>
  <c r="F61" i="59"/>
  <c r="E62" i="59"/>
  <c r="F62" i="59"/>
  <c r="E63" i="59"/>
  <c r="F63" i="59"/>
  <c r="E64" i="59"/>
  <c r="F64" i="59"/>
  <c r="E65" i="59"/>
  <c r="F65" i="59"/>
  <c r="E66" i="59"/>
  <c r="F66" i="59"/>
  <c r="E67" i="59"/>
  <c r="F67" i="59"/>
  <c r="E68" i="59"/>
  <c r="F68" i="59"/>
  <c r="E69" i="59"/>
  <c r="F69" i="59"/>
  <c r="E70" i="59"/>
  <c r="F70" i="59"/>
  <c r="E71" i="59"/>
  <c r="F71" i="59"/>
  <c r="E72" i="59"/>
  <c r="F72" i="59"/>
  <c r="E73" i="59"/>
  <c r="F73" i="59"/>
  <c r="E74" i="59"/>
  <c r="F74" i="59"/>
  <c r="E75" i="59"/>
  <c r="F75" i="59"/>
  <c r="E76" i="59"/>
  <c r="F76" i="59"/>
  <c r="E77" i="59"/>
  <c r="F77" i="59"/>
  <c r="E78" i="59"/>
  <c r="F78" i="59"/>
  <c r="E79" i="59"/>
  <c r="F79" i="59"/>
  <c r="E80" i="59"/>
  <c r="F80" i="59"/>
  <c r="E81" i="59"/>
  <c r="F81" i="59"/>
  <c r="E82" i="59"/>
  <c r="F82" i="59"/>
  <c r="E83" i="59"/>
  <c r="F83" i="59"/>
  <c r="E84" i="59"/>
  <c r="F84" i="59"/>
  <c r="E85" i="59"/>
  <c r="F85" i="59"/>
  <c r="E86" i="59"/>
  <c r="F86" i="59"/>
  <c r="E87" i="59"/>
  <c r="F87" i="59"/>
  <c r="E88" i="59"/>
  <c r="F88" i="59"/>
  <c r="E89" i="59"/>
  <c r="F89" i="59"/>
  <c r="E90" i="59"/>
  <c r="F90" i="59"/>
  <c r="E91" i="59"/>
  <c r="F91" i="59"/>
  <c r="E92" i="59"/>
  <c r="F92" i="59"/>
  <c r="E93" i="59"/>
  <c r="F93" i="59"/>
  <c r="E94" i="59"/>
  <c r="F94" i="59"/>
  <c r="E95" i="59"/>
  <c r="F95" i="59"/>
  <c r="E96" i="59"/>
  <c r="F96" i="59"/>
  <c r="E97" i="59"/>
  <c r="F97" i="59"/>
  <c r="E98" i="59"/>
  <c r="F98" i="59"/>
  <c r="E99" i="59"/>
  <c r="F99" i="59"/>
  <c r="E53" i="58"/>
  <c r="E52" i="58"/>
  <c r="E51" i="58"/>
  <c r="E50" i="58"/>
  <c r="E49" i="58"/>
  <c r="E48" i="58"/>
  <c r="E47" i="58"/>
  <c r="E46" i="58"/>
  <c r="E45" i="58"/>
  <c r="E44" i="58"/>
  <c r="E43" i="58"/>
  <c r="E42" i="58"/>
  <c r="E41" i="58"/>
  <c r="E40" i="58"/>
  <c r="E39" i="58"/>
  <c r="E38" i="58"/>
  <c r="E37" i="58"/>
  <c r="E36" i="58"/>
  <c r="E35" i="58"/>
  <c r="E34" i="58"/>
  <c r="E33" i="58"/>
  <c r="E32" i="58"/>
  <c r="E31" i="58"/>
  <c r="E30" i="58"/>
  <c r="E29" i="58"/>
  <c r="E28" i="58"/>
  <c r="E27" i="58"/>
  <c r="E26" i="58"/>
  <c r="E25" i="58"/>
  <c r="E24" i="58"/>
  <c r="E23" i="58"/>
  <c r="E22" i="58"/>
  <c r="E21" i="58"/>
  <c r="E20" i="58"/>
  <c r="E19" i="58"/>
  <c r="E18" i="58"/>
  <c r="E17" i="58"/>
  <c r="E16" i="58"/>
  <c r="E15" i="58"/>
  <c r="E14" i="58"/>
  <c r="E13" i="58"/>
  <c r="E12" i="58"/>
  <c r="E11" i="58"/>
  <c r="E10" i="58"/>
  <c r="E9" i="58"/>
  <c r="E8" i="58"/>
  <c r="E7" i="58"/>
  <c r="E6" i="58"/>
  <c r="E5" i="58"/>
  <c r="E4" i="58"/>
  <c r="E3" i="58"/>
  <c r="E53" i="57"/>
  <c r="E52" i="57"/>
  <c r="E51" i="57"/>
  <c r="E50" i="57"/>
  <c r="E49" i="57"/>
  <c r="E48" i="57"/>
  <c r="E47" i="57"/>
  <c r="E46" i="57"/>
  <c r="E45" i="57"/>
  <c r="E44" i="57"/>
  <c r="E43" i="57"/>
  <c r="E42" i="57"/>
  <c r="E41" i="57"/>
  <c r="E40" i="57"/>
  <c r="E39" i="57"/>
  <c r="E38" i="57"/>
  <c r="E53" i="54"/>
  <c r="E52" i="54"/>
  <c r="E51" i="54"/>
  <c r="E50" i="54"/>
  <c r="E49" i="54"/>
  <c r="E48" i="54"/>
  <c r="E47" i="54"/>
  <c r="E46" i="54"/>
  <c r="E45" i="54"/>
  <c r="E44" i="54"/>
  <c r="E43" i="54"/>
  <c r="E42" i="54"/>
  <c r="E41" i="54"/>
  <c r="E40" i="54"/>
  <c r="E39" i="54"/>
  <c r="E38" i="54"/>
  <c r="E37" i="54"/>
  <c r="E36" i="54"/>
  <c r="E35" i="54"/>
  <c r="E34" i="54"/>
  <c r="E33" i="54"/>
  <c r="E32" i="54"/>
  <c r="E31" i="54"/>
  <c r="E30" i="54"/>
  <c r="E29" i="54"/>
  <c r="E28" i="54"/>
  <c r="E27" i="54"/>
  <c r="E26" i="54"/>
  <c r="E25" i="54"/>
  <c r="E24" i="54"/>
  <c r="E23" i="54"/>
  <c r="E22" i="54"/>
  <c r="E21" i="54"/>
  <c r="E20" i="54"/>
  <c r="E19" i="54"/>
  <c r="E18" i="54"/>
  <c r="E17" i="54"/>
  <c r="E16" i="54"/>
  <c r="E15" i="54"/>
  <c r="E14" i="54"/>
  <c r="E13" i="54"/>
  <c r="E12" i="54"/>
  <c r="E11" i="54"/>
  <c r="E10" i="54"/>
  <c r="E9" i="54"/>
  <c r="E8" i="54"/>
  <c r="E7" i="54"/>
  <c r="E6" i="54"/>
  <c r="E5" i="54"/>
  <c r="E4" i="54"/>
  <c r="E3" i="54"/>
  <c r="H2" i="56"/>
  <c r="I2" i="56"/>
  <c r="F284" i="59"/>
  <c r="E284" i="59"/>
  <c r="F283" i="59"/>
  <c r="E283" i="59"/>
  <c r="F282" i="59"/>
  <c r="E282" i="59"/>
  <c r="F281" i="59"/>
  <c r="E281" i="59"/>
  <c r="F280" i="59"/>
  <c r="E280" i="59"/>
  <c r="F279" i="59"/>
  <c r="E279" i="59"/>
  <c r="F278" i="59"/>
  <c r="E278" i="59"/>
  <c r="F277" i="59"/>
  <c r="E277" i="59"/>
  <c r="F276" i="59"/>
  <c r="E276" i="59"/>
  <c r="F275" i="59"/>
  <c r="E275" i="59"/>
  <c r="F274" i="59"/>
  <c r="E274" i="59"/>
  <c r="F273" i="59"/>
  <c r="E273" i="59"/>
  <c r="F272" i="59"/>
  <c r="E272" i="59"/>
  <c r="F271" i="59"/>
  <c r="E271" i="59"/>
  <c r="F270" i="59"/>
  <c r="E270" i="59"/>
  <c r="F269" i="59"/>
  <c r="E269" i="59"/>
  <c r="F268" i="59"/>
  <c r="E268" i="59"/>
  <c r="F267" i="59"/>
  <c r="E267" i="59"/>
  <c r="F266" i="59"/>
  <c r="E266" i="59"/>
  <c r="F265" i="59"/>
  <c r="E265" i="59"/>
  <c r="F264" i="59"/>
  <c r="E264" i="59"/>
  <c r="F263" i="59"/>
  <c r="E263" i="59"/>
  <c r="F262" i="59"/>
  <c r="E262" i="59"/>
  <c r="F261" i="59"/>
  <c r="E261" i="59"/>
  <c r="F260" i="59"/>
  <c r="E260" i="59"/>
  <c r="F259" i="59"/>
  <c r="E259" i="59"/>
  <c r="F258" i="59"/>
  <c r="E258" i="59"/>
  <c r="F257" i="59"/>
  <c r="E257" i="59"/>
  <c r="F256" i="59"/>
  <c r="E256" i="59"/>
  <c r="F255" i="59"/>
  <c r="E255" i="59"/>
  <c r="F254" i="59"/>
  <c r="E254" i="59"/>
  <c r="F253" i="59"/>
  <c r="E253" i="59"/>
  <c r="F252" i="59"/>
  <c r="E252" i="59"/>
  <c r="F251" i="59"/>
  <c r="E251" i="59"/>
  <c r="F250" i="59"/>
  <c r="E250" i="59"/>
  <c r="F249" i="59"/>
  <c r="E249" i="59"/>
  <c r="F248" i="59"/>
  <c r="E248" i="59"/>
  <c r="F247" i="59"/>
  <c r="E247" i="59"/>
  <c r="F246" i="59"/>
  <c r="E246" i="59"/>
  <c r="F245" i="59"/>
  <c r="E245" i="59"/>
  <c r="F244" i="59"/>
  <c r="E244" i="59"/>
  <c r="F243" i="59"/>
  <c r="E243" i="59"/>
  <c r="F242" i="59"/>
  <c r="E242" i="59"/>
  <c r="F241" i="59"/>
  <c r="E241" i="59"/>
  <c r="F240" i="59"/>
  <c r="E240" i="59"/>
  <c r="F239" i="59"/>
  <c r="E239" i="59"/>
  <c r="F238" i="59"/>
  <c r="E238" i="59"/>
  <c r="F237" i="59"/>
  <c r="E237" i="59"/>
  <c r="F236" i="59"/>
  <c r="E236" i="59"/>
  <c r="F235" i="59"/>
  <c r="E235" i="59"/>
  <c r="F234" i="59"/>
  <c r="E234" i="59"/>
  <c r="F233" i="59"/>
  <c r="E233" i="59"/>
  <c r="F232" i="59"/>
  <c r="E232" i="59"/>
  <c r="F231" i="59"/>
  <c r="E231" i="59"/>
  <c r="F230" i="59"/>
  <c r="E230" i="59"/>
  <c r="F229" i="59"/>
  <c r="E229" i="59"/>
  <c r="F228" i="59"/>
  <c r="E228" i="59"/>
  <c r="F227" i="59"/>
  <c r="E227" i="59"/>
  <c r="F226" i="59"/>
  <c r="E226" i="59"/>
  <c r="F225" i="59"/>
  <c r="E225" i="59"/>
  <c r="F224" i="59"/>
  <c r="E224" i="59"/>
  <c r="F223" i="59"/>
  <c r="E223" i="59"/>
  <c r="F222" i="59"/>
  <c r="E222" i="59"/>
  <c r="F221" i="59"/>
  <c r="E221" i="59"/>
  <c r="F220" i="59"/>
  <c r="E220" i="59"/>
  <c r="F219" i="59"/>
  <c r="E219" i="59"/>
  <c r="F218" i="59"/>
  <c r="E218" i="59"/>
  <c r="F217" i="59"/>
  <c r="E217" i="59"/>
  <c r="F216" i="59"/>
  <c r="E216" i="59"/>
  <c r="F215" i="59"/>
  <c r="E215" i="59"/>
  <c r="F214" i="59"/>
  <c r="E214" i="59"/>
  <c r="F213" i="59"/>
  <c r="E213" i="59"/>
  <c r="F212" i="59"/>
  <c r="E212" i="59"/>
  <c r="F211" i="59"/>
  <c r="E211" i="59"/>
  <c r="F210" i="59"/>
  <c r="E210" i="59"/>
  <c r="F209" i="59"/>
  <c r="E209" i="59"/>
  <c r="F208" i="59"/>
  <c r="E208" i="59"/>
  <c r="F207" i="59"/>
  <c r="E207" i="59"/>
  <c r="F206" i="59"/>
  <c r="E206" i="59"/>
  <c r="F205" i="59"/>
  <c r="E205" i="59"/>
  <c r="F204" i="59"/>
  <c r="E204" i="59"/>
  <c r="F203" i="59"/>
  <c r="E203" i="59"/>
  <c r="F202" i="59"/>
  <c r="E202" i="59"/>
  <c r="F201" i="59"/>
  <c r="E201" i="59"/>
  <c r="F200" i="59"/>
  <c r="E200" i="59"/>
  <c r="F199" i="59"/>
  <c r="E199" i="59"/>
  <c r="F198" i="59"/>
  <c r="E198" i="59"/>
  <c r="F197" i="59"/>
  <c r="E197" i="59"/>
  <c r="F196" i="59"/>
  <c r="E196" i="59"/>
  <c r="F195" i="59"/>
  <c r="E195" i="59"/>
  <c r="F194" i="59"/>
  <c r="E194" i="59"/>
  <c r="F193" i="59"/>
  <c r="E193" i="59"/>
  <c r="F192" i="59"/>
  <c r="E192" i="59"/>
  <c r="F191" i="59"/>
  <c r="E191" i="59"/>
  <c r="F190" i="59"/>
  <c r="E190" i="59"/>
  <c r="F189" i="59"/>
  <c r="E189" i="59"/>
  <c r="F188" i="59"/>
  <c r="E188" i="59"/>
  <c r="F187" i="59"/>
  <c r="E187" i="59"/>
  <c r="F186" i="59"/>
  <c r="E186" i="59"/>
  <c r="F185" i="59"/>
  <c r="E185" i="59"/>
  <c r="F184" i="59"/>
  <c r="E184" i="59"/>
  <c r="F183" i="59"/>
  <c r="E183" i="59"/>
  <c r="F182" i="59"/>
  <c r="E182" i="59"/>
  <c r="F181" i="59"/>
  <c r="E181" i="59"/>
  <c r="F180" i="59"/>
  <c r="E180" i="59"/>
  <c r="F179" i="59"/>
  <c r="E179" i="59"/>
  <c r="F178" i="59"/>
  <c r="E178" i="59"/>
  <c r="F177" i="59"/>
  <c r="E177" i="59"/>
  <c r="F176" i="59"/>
  <c r="E176" i="59"/>
  <c r="F175" i="59"/>
  <c r="E175" i="59"/>
  <c r="F174" i="59"/>
  <c r="E174" i="59"/>
  <c r="F173" i="59"/>
  <c r="E173" i="59"/>
  <c r="F172" i="59"/>
  <c r="E172" i="59"/>
  <c r="F171" i="59"/>
  <c r="E171" i="59"/>
  <c r="F170" i="59"/>
  <c r="E170" i="59"/>
  <c r="F169" i="59"/>
  <c r="E169" i="59"/>
  <c r="F168" i="59"/>
  <c r="E168" i="59"/>
  <c r="F167" i="59"/>
  <c r="E167" i="59"/>
  <c r="F166" i="59"/>
  <c r="E166" i="59"/>
  <c r="F165" i="59"/>
  <c r="E165" i="59"/>
  <c r="F164" i="59"/>
  <c r="E164" i="59"/>
  <c r="F163" i="59"/>
  <c r="E163" i="59"/>
  <c r="F162" i="59"/>
  <c r="E162" i="59"/>
  <c r="F161" i="59"/>
  <c r="E161" i="59"/>
  <c r="F160" i="59"/>
  <c r="E160" i="59"/>
  <c r="F159" i="59"/>
  <c r="E159" i="59"/>
  <c r="F158" i="59"/>
  <c r="E158" i="59"/>
  <c r="F157" i="59"/>
  <c r="E157" i="59"/>
  <c r="F156" i="59"/>
  <c r="E156" i="59"/>
  <c r="F155" i="59"/>
  <c r="E155" i="59"/>
  <c r="F154" i="59"/>
  <c r="E154" i="59"/>
  <c r="F153" i="59"/>
  <c r="E153" i="59"/>
  <c r="F152" i="59"/>
  <c r="E152" i="59"/>
  <c r="F151" i="59"/>
  <c r="E151" i="59"/>
  <c r="F150" i="59"/>
  <c r="E150" i="59"/>
  <c r="F149" i="59"/>
  <c r="E149" i="59"/>
  <c r="F148" i="59"/>
  <c r="E148" i="59"/>
  <c r="F147" i="59"/>
  <c r="E147" i="59"/>
  <c r="F146" i="59"/>
  <c r="E146" i="59"/>
  <c r="F145" i="59"/>
  <c r="E145" i="59"/>
  <c r="F144" i="59"/>
  <c r="E144" i="59"/>
  <c r="F143" i="59"/>
  <c r="E143" i="59"/>
  <c r="F142" i="59"/>
  <c r="E142" i="59"/>
  <c r="F141" i="59"/>
  <c r="E141" i="59"/>
  <c r="F140" i="59"/>
  <c r="E140" i="59"/>
  <c r="F139" i="59"/>
  <c r="E139" i="59"/>
  <c r="F138" i="59"/>
  <c r="E138" i="59"/>
  <c r="F137" i="59"/>
  <c r="E137" i="59"/>
  <c r="F136" i="59"/>
  <c r="E136" i="59"/>
  <c r="F135" i="59"/>
  <c r="E135" i="59"/>
  <c r="F134" i="59"/>
  <c r="E134" i="59"/>
  <c r="F133" i="59"/>
  <c r="E133" i="59"/>
  <c r="F132" i="59"/>
  <c r="E132" i="59"/>
  <c r="F131" i="59"/>
  <c r="E131" i="59"/>
  <c r="F130" i="59"/>
  <c r="E130" i="59"/>
  <c r="F129" i="59"/>
  <c r="E129" i="59"/>
  <c r="F128" i="59"/>
  <c r="E128" i="59"/>
  <c r="F127" i="59"/>
  <c r="E127" i="59"/>
  <c r="F126" i="59"/>
  <c r="E126" i="59"/>
  <c r="F125" i="59"/>
  <c r="E125" i="59"/>
  <c r="F124" i="59"/>
  <c r="E124" i="59"/>
  <c r="F123" i="59"/>
  <c r="E123" i="59"/>
  <c r="F122" i="59"/>
  <c r="E122" i="59"/>
  <c r="F121" i="59"/>
  <c r="E121" i="59"/>
  <c r="F120" i="59"/>
  <c r="E120" i="59"/>
  <c r="F119" i="59"/>
  <c r="E119" i="59"/>
  <c r="F118" i="59"/>
  <c r="E118" i="59"/>
  <c r="F117" i="59"/>
  <c r="E117" i="59"/>
  <c r="F116" i="59"/>
  <c r="E116" i="59"/>
  <c r="F115" i="59"/>
  <c r="E115" i="59"/>
  <c r="F114" i="59"/>
  <c r="E114" i="59"/>
  <c r="F113" i="59"/>
  <c r="E113" i="59"/>
  <c r="F112" i="59"/>
  <c r="E112" i="59"/>
  <c r="F111" i="59"/>
  <c r="E111" i="59"/>
  <c r="F110" i="59"/>
  <c r="E110" i="59"/>
  <c r="F109" i="59"/>
  <c r="E109" i="59"/>
  <c r="F108" i="59"/>
  <c r="E108" i="59"/>
  <c r="F107" i="59"/>
  <c r="E107" i="59"/>
  <c r="F106" i="59"/>
  <c r="E106" i="59"/>
  <c r="F105" i="59"/>
  <c r="E105" i="59"/>
  <c r="F104" i="59"/>
  <c r="E104" i="59"/>
  <c r="F103" i="59"/>
  <c r="E103" i="59"/>
  <c r="F102" i="59"/>
  <c r="E102" i="59"/>
  <c r="F101" i="59"/>
  <c r="E101" i="59"/>
  <c r="F100" i="59"/>
  <c r="E100" i="59"/>
  <c r="E1166" i="58"/>
  <c r="E1165" i="58"/>
  <c r="E1164" i="58"/>
  <c r="E1163" i="58"/>
  <c r="F1162" i="58"/>
  <c r="E1162" i="58"/>
  <c r="F1161" i="58"/>
  <c r="E1161" i="58"/>
  <c r="F1160" i="58"/>
  <c r="E1160" i="58"/>
  <c r="F1159" i="58"/>
  <c r="E1159" i="58"/>
  <c r="F1158" i="58"/>
  <c r="E1158" i="58"/>
  <c r="F1157" i="58"/>
  <c r="E1157" i="58"/>
  <c r="F1156" i="58"/>
  <c r="E1156" i="58"/>
  <c r="F1155" i="58"/>
  <c r="E1155" i="58"/>
  <c r="F1154" i="58"/>
  <c r="E1154" i="58"/>
  <c r="F1153" i="58"/>
  <c r="E1153" i="58"/>
  <c r="F1152" i="58"/>
  <c r="E1152" i="58"/>
  <c r="F1151" i="58"/>
  <c r="E1151" i="58"/>
  <c r="F1150" i="58"/>
  <c r="E1150" i="58"/>
  <c r="F1149" i="58"/>
  <c r="E1149" i="58"/>
  <c r="F1148" i="58"/>
  <c r="E1148" i="58"/>
  <c r="F1147" i="58"/>
  <c r="E1147" i="58"/>
  <c r="F1146" i="58"/>
  <c r="E1146" i="58"/>
  <c r="F1145" i="58"/>
  <c r="E1145" i="58"/>
  <c r="F1144" i="58"/>
  <c r="E1144" i="58"/>
  <c r="F1143" i="58"/>
  <c r="E1143" i="58"/>
  <c r="F1142" i="58"/>
  <c r="E1142" i="58"/>
  <c r="F1141" i="58"/>
  <c r="E1141" i="58"/>
  <c r="F1140" i="58"/>
  <c r="E1140" i="58"/>
  <c r="F1139" i="58"/>
  <c r="E1139" i="58"/>
  <c r="F1138" i="58"/>
  <c r="E1138" i="58"/>
  <c r="F1137" i="58"/>
  <c r="E1137" i="58"/>
  <c r="F1136" i="58"/>
  <c r="E1136" i="58"/>
  <c r="F1135" i="58"/>
  <c r="E1135" i="58"/>
  <c r="F1134" i="58"/>
  <c r="E1134" i="58"/>
  <c r="F1133" i="58"/>
  <c r="E1133" i="58"/>
  <c r="F1132" i="58"/>
  <c r="E1132" i="58"/>
  <c r="F1131" i="58"/>
  <c r="E1131" i="58"/>
  <c r="F1130" i="58"/>
  <c r="E1130" i="58"/>
  <c r="F1129" i="58"/>
  <c r="E1129" i="58"/>
  <c r="F1128" i="58"/>
  <c r="E1128" i="58"/>
  <c r="F1127" i="58"/>
  <c r="E1127" i="58"/>
  <c r="F1126" i="58"/>
  <c r="E1126" i="58"/>
  <c r="F1125" i="58"/>
  <c r="E1125" i="58"/>
  <c r="F1124" i="58"/>
  <c r="E1124" i="58"/>
  <c r="F1123" i="58"/>
  <c r="E1123" i="58"/>
  <c r="F1122" i="58"/>
  <c r="E1122" i="58"/>
  <c r="F1121" i="58"/>
  <c r="E1121" i="58"/>
  <c r="F1120" i="58"/>
  <c r="E1120" i="58"/>
  <c r="F1119" i="58"/>
  <c r="E1119" i="58"/>
  <c r="F1118" i="58"/>
  <c r="E1118" i="58"/>
  <c r="F1117" i="58"/>
  <c r="E1117" i="58"/>
  <c r="F1116" i="58"/>
  <c r="E1116" i="58"/>
  <c r="F1115" i="58"/>
  <c r="E1115" i="58"/>
  <c r="F1114" i="58"/>
  <c r="E1114" i="58"/>
  <c r="F1113" i="58"/>
  <c r="E1113" i="58"/>
  <c r="F1112" i="58"/>
  <c r="E1112" i="58"/>
  <c r="F1111" i="58"/>
  <c r="E1111" i="58"/>
  <c r="F1110" i="58"/>
  <c r="E1110" i="58"/>
  <c r="F1109" i="58"/>
  <c r="E1109" i="58"/>
  <c r="F1108" i="58"/>
  <c r="E1108" i="58"/>
  <c r="F1107" i="58"/>
  <c r="E1107" i="58"/>
  <c r="F1106" i="58"/>
  <c r="E1106" i="58"/>
  <c r="F1105" i="58"/>
  <c r="E1105" i="58"/>
  <c r="F1104" i="58"/>
  <c r="E1104" i="58"/>
  <c r="F1103" i="58"/>
  <c r="E1103" i="58"/>
  <c r="F1102" i="58"/>
  <c r="E1102" i="58"/>
  <c r="F1101" i="58"/>
  <c r="E1101" i="58"/>
  <c r="F1100" i="58"/>
  <c r="E1100" i="58"/>
  <c r="F1099" i="58"/>
  <c r="E1099" i="58"/>
  <c r="F1098" i="58"/>
  <c r="E1098" i="58"/>
  <c r="F1097" i="58"/>
  <c r="E1097" i="58"/>
  <c r="F1096" i="58"/>
  <c r="E1096" i="58"/>
  <c r="F1095" i="58"/>
  <c r="E1095" i="58"/>
  <c r="F1094" i="58"/>
  <c r="E1094" i="58"/>
  <c r="F1093" i="58"/>
  <c r="E1093" i="58"/>
  <c r="F1092" i="58"/>
  <c r="E1092" i="58"/>
  <c r="F1091" i="58"/>
  <c r="E1091" i="58"/>
  <c r="F1090" i="58"/>
  <c r="E1090" i="58"/>
  <c r="F1089" i="58"/>
  <c r="E1089" i="58"/>
  <c r="F1088" i="58"/>
  <c r="E1088" i="58"/>
  <c r="F1087" i="58"/>
  <c r="E1087" i="58"/>
  <c r="F1086" i="58"/>
  <c r="E1086" i="58"/>
  <c r="F1085" i="58"/>
  <c r="E1085" i="58"/>
  <c r="F1084" i="58"/>
  <c r="E1084" i="58"/>
  <c r="F1083" i="58"/>
  <c r="E1083" i="58"/>
  <c r="F1082" i="58"/>
  <c r="E1082" i="58"/>
  <c r="F1081" i="58"/>
  <c r="E1081" i="58"/>
  <c r="F1080" i="58"/>
  <c r="E1080" i="58"/>
  <c r="F1079" i="58"/>
  <c r="E1079" i="58"/>
  <c r="F1078" i="58"/>
  <c r="E1078" i="58"/>
  <c r="F1077" i="58"/>
  <c r="E1077" i="58"/>
  <c r="F1076" i="58"/>
  <c r="E1076" i="58"/>
  <c r="F1075" i="58"/>
  <c r="E1075" i="58"/>
  <c r="F1074" i="58"/>
  <c r="E1074" i="58"/>
  <c r="F1073" i="58"/>
  <c r="E1073" i="58"/>
  <c r="F1072" i="58"/>
  <c r="E1072" i="58"/>
  <c r="F1071" i="58"/>
  <c r="E1071" i="58"/>
  <c r="F1070" i="58"/>
  <c r="E1070" i="58"/>
  <c r="F1069" i="58"/>
  <c r="E1069" i="58"/>
  <c r="F1068" i="58"/>
  <c r="E1068" i="58"/>
  <c r="F1067" i="58"/>
  <c r="E1067" i="58"/>
  <c r="F1066" i="58"/>
  <c r="E1066" i="58"/>
  <c r="F1065" i="58"/>
  <c r="E1065" i="58"/>
  <c r="F1064" i="58"/>
  <c r="E1064" i="58"/>
  <c r="F1063" i="58"/>
  <c r="E1063" i="58"/>
  <c r="F1062" i="58"/>
  <c r="E1062" i="58"/>
  <c r="F1061" i="58"/>
  <c r="E1061" i="58"/>
  <c r="F1060" i="58"/>
  <c r="E1060" i="58"/>
  <c r="F1059" i="58"/>
  <c r="E1059" i="58"/>
  <c r="F1058" i="58"/>
  <c r="E1058" i="58"/>
  <c r="F1057" i="58"/>
  <c r="E1057" i="58"/>
  <c r="F1056" i="58"/>
  <c r="E1056" i="58"/>
  <c r="F1055" i="58"/>
  <c r="E1055" i="58"/>
  <c r="F1054" i="58"/>
  <c r="E1054" i="58"/>
  <c r="F1053" i="58"/>
  <c r="E1053" i="58"/>
  <c r="F1052" i="58"/>
  <c r="E1052" i="58"/>
  <c r="F1051" i="58"/>
  <c r="E1051" i="58"/>
  <c r="F1050" i="58"/>
  <c r="E1050" i="58"/>
  <c r="F1049" i="58"/>
  <c r="E1049" i="58"/>
  <c r="F1048" i="58"/>
  <c r="E1048" i="58"/>
  <c r="F1047" i="58"/>
  <c r="E1047" i="58"/>
  <c r="F1046" i="58"/>
  <c r="E1046" i="58"/>
  <c r="F1045" i="58"/>
  <c r="E1045" i="58"/>
  <c r="F1044" i="58"/>
  <c r="E1044" i="58"/>
  <c r="F1043" i="58"/>
  <c r="E1043" i="58"/>
  <c r="F1042" i="58"/>
  <c r="E1042" i="58"/>
  <c r="F1041" i="58"/>
  <c r="E1041" i="58"/>
  <c r="F1040" i="58"/>
  <c r="E1040" i="58"/>
  <c r="F1039" i="58"/>
  <c r="E1039" i="58"/>
  <c r="F1038" i="58"/>
  <c r="E1038" i="58"/>
  <c r="F1037" i="58"/>
  <c r="E1037" i="58"/>
  <c r="F1036" i="58"/>
  <c r="E1036" i="58"/>
  <c r="F1035" i="58"/>
  <c r="E1035" i="58"/>
  <c r="F1034" i="58"/>
  <c r="E1034" i="58"/>
  <c r="F1033" i="58"/>
  <c r="E1033" i="58"/>
  <c r="F1032" i="58"/>
  <c r="E1032" i="58"/>
  <c r="F1031" i="58"/>
  <c r="E1031" i="58"/>
  <c r="F1030" i="58"/>
  <c r="E1030" i="58"/>
  <c r="F1029" i="58"/>
  <c r="E1029" i="58"/>
  <c r="F1028" i="58"/>
  <c r="E1028" i="58"/>
  <c r="F1027" i="58"/>
  <c r="E1027" i="58"/>
  <c r="F1026" i="58"/>
  <c r="E1026" i="58"/>
  <c r="F1025" i="58"/>
  <c r="E1025" i="58"/>
  <c r="F1024" i="58"/>
  <c r="E1024" i="58"/>
  <c r="F1023" i="58"/>
  <c r="E1023" i="58"/>
  <c r="F1022" i="58"/>
  <c r="E1022" i="58"/>
  <c r="F1021" i="58"/>
  <c r="E1021" i="58"/>
  <c r="F1020" i="58"/>
  <c r="E1020" i="58"/>
  <c r="F1019" i="58"/>
  <c r="E1019" i="58"/>
  <c r="F1018" i="58"/>
  <c r="E1018" i="58"/>
  <c r="F1017" i="58"/>
  <c r="E1017" i="58"/>
  <c r="F1016" i="58"/>
  <c r="E1016" i="58"/>
  <c r="F1015" i="58"/>
  <c r="E1015" i="58"/>
  <c r="F1014" i="58"/>
  <c r="E1014" i="58"/>
  <c r="F1013" i="58"/>
  <c r="E1013" i="58"/>
  <c r="F1012" i="58"/>
  <c r="E1012" i="58"/>
  <c r="F1011" i="58"/>
  <c r="E1011" i="58"/>
  <c r="F1010" i="58"/>
  <c r="E1010" i="58"/>
  <c r="F1009" i="58"/>
  <c r="E1009" i="58"/>
  <c r="F1008" i="58"/>
  <c r="E1008" i="58"/>
  <c r="F1007" i="58"/>
  <c r="E1007" i="58"/>
  <c r="F1006" i="58"/>
  <c r="E1006" i="58"/>
  <c r="F1005" i="58"/>
  <c r="E1005" i="58"/>
  <c r="F1004" i="58"/>
  <c r="E1004" i="58"/>
  <c r="F1003" i="58"/>
  <c r="E1003" i="58"/>
  <c r="F1002" i="58"/>
  <c r="E1002" i="58"/>
  <c r="F278" i="58"/>
  <c r="E278" i="58"/>
  <c r="F277" i="58"/>
  <c r="E277" i="58"/>
  <c r="F276" i="58"/>
  <c r="E276" i="58"/>
  <c r="F275" i="58"/>
  <c r="E275" i="58"/>
  <c r="F274" i="58"/>
  <c r="E274" i="58"/>
  <c r="F273" i="58"/>
  <c r="E273" i="58"/>
  <c r="F272" i="58"/>
  <c r="E272" i="58"/>
  <c r="F271" i="58"/>
  <c r="E271" i="58"/>
  <c r="F270" i="58"/>
  <c r="E270" i="58"/>
  <c r="F269" i="58"/>
  <c r="E269" i="58"/>
  <c r="F268" i="58"/>
  <c r="E268" i="58"/>
  <c r="F267" i="58"/>
  <c r="E267" i="58"/>
  <c r="F266" i="58"/>
  <c r="E266" i="58"/>
  <c r="F265" i="58"/>
  <c r="E265" i="58"/>
  <c r="F264" i="58"/>
  <c r="E264" i="58"/>
  <c r="F263" i="58"/>
  <c r="E263" i="58"/>
  <c r="F262" i="58"/>
  <c r="E262" i="58"/>
  <c r="F261" i="58"/>
  <c r="E261" i="58"/>
  <c r="F260" i="58"/>
  <c r="E260" i="58"/>
  <c r="F259" i="58"/>
  <c r="E259" i="58"/>
  <c r="F258" i="58"/>
  <c r="E258" i="58"/>
  <c r="F257" i="58"/>
  <c r="E257" i="58"/>
  <c r="F256" i="58"/>
  <c r="E256" i="58"/>
  <c r="F255" i="58"/>
  <c r="E255" i="58"/>
  <c r="F254" i="58"/>
  <c r="E254" i="58"/>
  <c r="F253" i="58"/>
  <c r="E253" i="58"/>
  <c r="F252" i="58"/>
  <c r="E252" i="58"/>
  <c r="F251" i="58"/>
  <c r="E251" i="58"/>
  <c r="F250" i="58"/>
  <c r="E250" i="58"/>
  <c r="F249" i="58"/>
  <c r="E249" i="58"/>
  <c r="F248" i="58"/>
  <c r="E248" i="58"/>
  <c r="F247" i="58"/>
  <c r="E247" i="58"/>
  <c r="F246" i="58"/>
  <c r="E246" i="58"/>
  <c r="F245" i="58"/>
  <c r="E245" i="58"/>
  <c r="F244" i="58"/>
  <c r="E244" i="58"/>
  <c r="F243" i="58"/>
  <c r="E243" i="58"/>
  <c r="F242" i="58"/>
  <c r="E242" i="58"/>
  <c r="F241" i="58"/>
  <c r="E241" i="58"/>
  <c r="F240" i="58"/>
  <c r="E240" i="58"/>
  <c r="F239" i="58"/>
  <c r="E239" i="58"/>
  <c r="F238" i="58"/>
  <c r="E238" i="58"/>
  <c r="F237" i="58"/>
  <c r="E237" i="58"/>
  <c r="F236" i="58"/>
  <c r="E236" i="58"/>
  <c r="F235" i="58"/>
  <c r="E235" i="58"/>
  <c r="F234" i="58"/>
  <c r="E234" i="58"/>
  <c r="F233" i="58"/>
  <c r="E233" i="58"/>
  <c r="F232" i="58"/>
  <c r="E232" i="58"/>
  <c r="F231" i="58"/>
  <c r="E231" i="58"/>
  <c r="F230" i="58"/>
  <c r="E230" i="58"/>
  <c r="F229" i="58"/>
  <c r="E229" i="58"/>
  <c r="F228" i="58"/>
  <c r="E228" i="58"/>
  <c r="F227" i="58"/>
  <c r="E227" i="58"/>
  <c r="F226" i="58"/>
  <c r="E226" i="58"/>
  <c r="F225" i="58"/>
  <c r="E225" i="58"/>
  <c r="F224" i="58"/>
  <c r="E224" i="58"/>
  <c r="F223" i="58"/>
  <c r="E223" i="58"/>
  <c r="F222" i="58"/>
  <c r="E222" i="58"/>
  <c r="F221" i="58"/>
  <c r="E221" i="58"/>
  <c r="F220" i="58"/>
  <c r="E220" i="58"/>
  <c r="F219" i="58"/>
  <c r="E219" i="58"/>
  <c r="F218" i="58"/>
  <c r="E218" i="58"/>
  <c r="F217" i="58"/>
  <c r="E217" i="58"/>
  <c r="F216" i="58"/>
  <c r="E216" i="58"/>
  <c r="F215" i="58"/>
  <c r="E215" i="58"/>
  <c r="F214" i="58"/>
  <c r="E214" i="58"/>
  <c r="F213" i="58"/>
  <c r="E213" i="58"/>
  <c r="F212" i="58"/>
  <c r="E212" i="58"/>
  <c r="F211" i="58"/>
  <c r="E211" i="58"/>
  <c r="F210" i="58"/>
  <c r="E210" i="58"/>
  <c r="F209" i="58"/>
  <c r="E209" i="58"/>
  <c r="F208" i="58"/>
  <c r="E208" i="58"/>
  <c r="F207" i="58"/>
  <c r="E207" i="58"/>
  <c r="F206" i="58"/>
  <c r="E206" i="58"/>
  <c r="F205" i="58"/>
  <c r="E205" i="58"/>
  <c r="F204" i="58"/>
  <c r="E204" i="58"/>
  <c r="F203" i="58"/>
  <c r="E203" i="58"/>
  <c r="F202" i="58"/>
  <c r="E202" i="58"/>
  <c r="F201" i="58"/>
  <c r="E201" i="58"/>
  <c r="F200" i="58"/>
  <c r="E200" i="58"/>
  <c r="F199" i="58"/>
  <c r="E199" i="58"/>
  <c r="F198" i="58"/>
  <c r="E198" i="58"/>
  <c r="F197" i="58"/>
  <c r="E197" i="58"/>
  <c r="F196" i="58"/>
  <c r="E196" i="58"/>
  <c r="F195" i="58"/>
  <c r="E195" i="58"/>
  <c r="F194" i="58"/>
  <c r="E194" i="58"/>
  <c r="F193" i="58"/>
  <c r="E193" i="58"/>
  <c r="F192" i="58"/>
  <c r="E192" i="58"/>
  <c r="F191" i="58"/>
  <c r="E191" i="58"/>
  <c r="F190" i="58"/>
  <c r="E190" i="58"/>
  <c r="F189" i="58"/>
  <c r="E189" i="58"/>
  <c r="F188" i="58"/>
  <c r="E188" i="58"/>
  <c r="F187" i="58"/>
  <c r="E187" i="58"/>
  <c r="F186" i="58"/>
  <c r="E186" i="58"/>
  <c r="F185" i="58"/>
  <c r="E185" i="58"/>
  <c r="F184" i="58"/>
  <c r="E184" i="58"/>
  <c r="F183" i="58"/>
  <c r="E183" i="58"/>
  <c r="F182" i="58"/>
  <c r="E182" i="58"/>
  <c r="F181" i="58"/>
  <c r="E181" i="58"/>
  <c r="F180" i="58"/>
  <c r="E180" i="58"/>
  <c r="F179" i="58"/>
  <c r="E179" i="58"/>
  <c r="F178" i="58"/>
  <c r="E178" i="58"/>
  <c r="F177" i="58"/>
  <c r="E177" i="58"/>
  <c r="F176" i="58"/>
  <c r="E176" i="58"/>
  <c r="F175" i="58"/>
  <c r="E175" i="58"/>
  <c r="F174" i="58"/>
  <c r="E174" i="58"/>
  <c r="F173" i="58"/>
  <c r="E173" i="58"/>
  <c r="F172" i="58"/>
  <c r="E172" i="58"/>
  <c r="F171" i="58"/>
  <c r="E171" i="58"/>
  <c r="F170" i="58"/>
  <c r="E170" i="58"/>
  <c r="F169" i="58"/>
  <c r="E169" i="58"/>
  <c r="F168" i="58"/>
  <c r="E168" i="58"/>
  <c r="F167" i="58"/>
  <c r="E167" i="58"/>
  <c r="F166" i="58"/>
  <c r="E166" i="58"/>
  <c r="F165" i="58"/>
  <c r="E165" i="58"/>
  <c r="F164" i="58"/>
  <c r="E164" i="58"/>
  <c r="F163" i="58"/>
  <c r="E163" i="58"/>
  <c r="F162" i="58"/>
  <c r="E162" i="58"/>
  <c r="F161" i="58"/>
  <c r="E161" i="58"/>
  <c r="F160" i="58"/>
  <c r="E160" i="58"/>
  <c r="F159" i="58"/>
  <c r="E159" i="58"/>
  <c r="F158" i="58"/>
  <c r="E158" i="58"/>
  <c r="F157" i="58"/>
  <c r="E157" i="58"/>
  <c r="F156" i="58"/>
  <c r="E156" i="58"/>
  <c r="F155" i="58"/>
  <c r="E155" i="58"/>
  <c r="F154" i="58"/>
  <c r="E154" i="58"/>
  <c r="F153" i="58"/>
  <c r="E153" i="58"/>
  <c r="F152" i="58"/>
  <c r="E152" i="58"/>
  <c r="F151" i="58"/>
  <c r="E151" i="58"/>
  <c r="F150" i="58"/>
  <c r="E150" i="58"/>
  <c r="F149" i="58"/>
  <c r="E149" i="58"/>
  <c r="F148" i="58"/>
  <c r="E148" i="58"/>
  <c r="F147" i="58"/>
  <c r="E147" i="58"/>
  <c r="F146" i="58"/>
  <c r="E146" i="58"/>
  <c r="F145" i="58"/>
  <c r="E145" i="58"/>
  <c r="F144" i="58"/>
  <c r="E144" i="58"/>
  <c r="F143" i="58"/>
  <c r="E143" i="58"/>
  <c r="F142" i="58"/>
  <c r="E142" i="58"/>
  <c r="F141" i="58"/>
  <c r="E141" i="58"/>
  <c r="F140" i="58"/>
  <c r="E140" i="58"/>
  <c r="F139" i="58"/>
  <c r="E139" i="58"/>
  <c r="F138" i="58"/>
  <c r="E138" i="58"/>
  <c r="F137" i="58"/>
  <c r="E137" i="58"/>
  <c r="F136" i="58"/>
  <c r="E136" i="58"/>
  <c r="F135" i="58"/>
  <c r="E135" i="58"/>
  <c r="F134" i="58"/>
  <c r="E134" i="58"/>
  <c r="F133" i="58"/>
  <c r="E133" i="58"/>
  <c r="F132" i="58"/>
  <c r="E132" i="58"/>
  <c r="F131" i="58"/>
  <c r="E131" i="58"/>
  <c r="F130" i="58"/>
  <c r="E130" i="58"/>
  <c r="F129" i="58"/>
  <c r="E129" i="58"/>
  <c r="F128" i="58"/>
  <c r="E128" i="58"/>
  <c r="F127" i="58"/>
  <c r="E127" i="58"/>
  <c r="F126" i="58"/>
  <c r="E126" i="58"/>
  <c r="F125" i="58"/>
  <c r="E125" i="58"/>
  <c r="F124" i="58"/>
  <c r="E124" i="58"/>
  <c r="F123" i="58"/>
  <c r="E123" i="58"/>
  <c r="F122" i="58"/>
  <c r="E122" i="58"/>
  <c r="F121" i="58"/>
  <c r="E121" i="58"/>
  <c r="F120" i="58"/>
  <c r="E120" i="58"/>
  <c r="F119" i="58"/>
  <c r="E119" i="58"/>
  <c r="F118" i="58"/>
  <c r="E118" i="58"/>
  <c r="F117" i="58"/>
  <c r="E117" i="58"/>
  <c r="F116" i="58"/>
  <c r="E116" i="58"/>
  <c r="F115" i="58"/>
  <c r="E115" i="58"/>
  <c r="F114" i="58"/>
  <c r="E114" i="58"/>
  <c r="F113" i="58"/>
  <c r="E113" i="58"/>
  <c r="F112" i="58"/>
  <c r="E112" i="58"/>
  <c r="F111" i="58"/>
  <c r="E111" i="58"/>
  <c r="F110" i="58"/>
  <c r="E110" i="58"/>
  <c r="F109" i="58"/>
  <c r="E109" i="58"/>
  <c r="F108" i="58"/>
  <c r="E108" i="58"/>
  <c r="F107" i="58"/>
  <c r="E107" i="58"/>
  <c r="F106" i="58"/>
  <c r="E106" i="58"/>
  <c r="F105" i="58"/>
  <c r="E105" i="58"/>
  <c r="F104" i="58"/>
  <c r="E104" i="58"/>
  <c r="F103" i="58"/>
  <c r="E103" i="58"/>
  <c r="F102" i="58"/>
  <c r="E102" i="58"/>
  <c r="F101" i="58"/>
  <c r="E101" i="58"/>
  <c r="F100" i="58"/>
  <c r="E100" i="58"/>
  <c r="F99" i="58"/>
  <c r="E99" i="58"/>
  <c r="F98" i="58"/>
  <c r="E98" i="58"/>
  <c r="F97" i="58"/>
  <c r="E97" i="58"/>
  <c r="F96" i="58"/>
  <c r="E96" i="58"/>
  <c r="F95" i="58"/>
  <c r="E95" i="58"/>
  <c r="F94" i="58"/>
  <c r="E94" i="58"/>
  <c r="F93" i="58"/>
  <c r="E93" i="58"/>
  <c r="F92" i="58"/>
  <c r="E92" i="58"/>
  <c r="F91" i="58"/>
  <c r="E91" i="58"/>
  <c r="F90" i="58"/>
  <c r="E90" i="58"/>
  <c r="F89" i="58"/>
  <c r="E89" i="58"/>
  <c r="F88" i="58"/>
  <c r="E88" i="58"/>
  <c r="F87" i="58"/>
  <c r="E87" i="58"/>
  <c r="F86" i="58"/>
  <c r="E86" i="58"/>
  <c r="F85" i="58"/>
  <c r="E85" i="58"/>
  <c r="F84" i="58"/>
  <c r="E84" i="58"/>
  <c r="F83" i="58"/>
  <c r="E83" i="58"/>
  <c r="F82" i="58"/>
  <c r="E82" i="58"/>
  <c r="F81" i="58"/>
  <c r="E81" i="58"/>
  <c r="F80" i="58"/>
  <c r="E80" i="58"/>
  <c r="F79" i="58"/>
  <c r="E79" i="58"/>
  <c r="F78" i="58"/>
  <c r="E78" i="58"/>
  <c r="F77" i="58"/>
  <c r="E77" i="58"/>
  <c r="F76" i="58"/>
  <c r="E76" i="58"/>
  <c r="F75" i="58"/>
  <c r="E75" i="58"/>
  <c r="F74" i="58"/>
  <c r="E74" i="58"/>
  <c r="F73" i="58"/>
  <c r="E73" i="58"/>
  <c r="F72" i="58"/>
  <c r="E72" i="58"/>
  <c r="F71" i="58"/>
  <c r="E71" i="58"/>
  <c r="F70" i="58"/>
  <c r="E70" i="58"/>
  <c r="F69" i="58"/>
  <c r="E69" i="58"/>
  <c r="F68" i="58"/>
  <c r="E68" i="58"/>
  <c r="F67" i="58"/>
  <c r="E67" i="58"/>
  <c r="F66" i="58"/>
  <c r="E66" i="58"/>
  <c r="F65" i="58"/>
  <c r="E65" i="58"/>
  <c r="F64" i="58"/>
  <c r="E64" i="58"/>
  <c r="F63" i="58"/>
  <c r="E63" i="58"/>
  <c r="F62" i="58"/>
  <c r="E62" i="58"/>
  <c r="F61" i="58"/>
  <c r="E61" i="58"/>
  <c r="F60" i="58"/>
  <c r="E60" i="58"/>
  <c r="F59" i="58"/>
  <c r="E59" i="58"/>
  <c r="F58" i="58"/>
  <c r="E58" i="58"/>
  <c r="F57" i="58"/>
  <c r="E57" i="58"/>
  <c r="F56" i="58"/>
  <c r="E56" i="58"/>
  <c r="F55" i="58"/>
  <c r="E55" i="58"/>
  <c r="F54" i="58"/>
  <c r="E54" i="58"/>
  <c r="F53" i="58"/>
  <c r="F52" i="58"/>
  <c r="F51" i="58"/>
  <c r="F50" i="58"/>
  <c r="F49" i="58"/>
  <c r="F48" i="58"/>
  <c r="F47" i="58"/>
  <c r="F46" i="58"/>
  <c r="F45" i="58"/>
  <c r="F44" i="58"/>
  <c r="F43" i="58"/>
  <c r="F42" i="58"/>
  <c r="F41" i="58"/>
  <c r="F40" i="58"/>
  <c r="F39" i="58"/>
  <c r="F38" i="58"/>
  <c r="F37" i="58"/>
  <c r="F36" i="58"/>
  <c r="F35" i="58"/>
  <c r="F34" i="58"/>
  <c r="F33" i="58"/>
  <c r="F32" i="58"/>
  <c r="F31" i="58"/>
  <c r="F30" i="58"/>
  <c r="F29" i="58"/>
  <c r="F28" i="58"/>
  <c r="F27" i="58"/>
  <c r="F26" i="58"/>
  <c r="F25" i="58"/>
  <c r="F24" i="58"/>
  <c r="F23" i="58"/>
  <c r="F22" i="58"/>
  <c r="F21" i="58"/>
  <c r="F20" i="58"/>
  <c r="F19" i="58"/>
  <c r="F18" i="58"/>
  <c r="F17" i="58"/>
  <c r="F16" i="58"/>
  <c r="F15" i="58"/>
  <c r="F14" i="58"/>
  <c r="F13" i="58"/>
  <c r="F12" i="58"/>
  <c r="F11" i="58"/>
  <c r="F10" i="58"/>
  <c r="F9" i="58"/>
  <c r="F8" i="58"/>
  <c r="F7" i="58"/>
  <c r="F6" i="58"/>
  <c r="F5" i="58"/>
  <c r="F4" i="58"/>
  <c r="F3" i="58"/>
  <c r="F283" i="57"/>
  <c r="E283" i="57"/>
  <c r="F282" i="57"/>
  <c r="E282" i="57"/>
  <c r="F281" i="57"/>
  <c r="E281" i="57"/>
  <c r="F280" i="57"/>
  <c r="E280" i="57"/>
  <c r="F279" i="57"/>
  <c r="E279" i="57"/>
  <c r="F278" i="57"/>
  <c r="E278" i="57"/>
  <c r="F277" i="57"/>
  <c r="E277" i="57"/>
  <c r="F276" i="57"/>
  <c r="E276" i="57"/>
  <c r="F275" i="57"/>
  <c r="E275" i="57"/>
  <c r="F274" i="57"/>
  <c r="E274" i="57"/>
  <c r="F273" i="57"/>
  <c r="E273" i="57"/>
  <c r="F272" i="57"/>
  <c r="E272" i="57"/>
  <c r="F271" i="57"/>
  <c r="E271" i="57"/>
  <c r="F270" i="57"/>
  <c r="E270" i="57"/>
  <c r="F269" i="57"/>
  <c r="E269" i="57"/>
  <c r="F268" i="57"/>
  <c r="E268" i="57"/>
  <c r="F267" i="57"/>
  <c r="E267" i="57"/>
  <c r="F266" i="57"/>
  <c r="E266" i="57"/>
  <c r="F265" i="57"/>
  <c r="E265" i="57"/>
  <c r="F264" i="57"/>
  <c r="E264" i="57"/>
  <c r="F263" i="57"/>
  <c r="E263" i="57"/>
  <c r="F262" i="57"/>
  <c r="E262" i="57"/>
  <c r="F261" i="57"/>
  <c r="E261" i="57"/>
  <c r="F260" i="57"/>
  <c r="E260" i="57"/>
  <c r="F259" i="57"/>
  <c r="E259" i="57"/>
  <c r="F258" i="57"/>
  <c r="E258" i="57"/>
  <c r="F257" i="57"/>
  <c r="E257" i="57"/>
  <c r="F256" i="57"/>
  <c r="E256" i="57"/>
  <c r="F255" i="57"/>
  <c r="E255" i="57"/>
  <c r="F254" i="57"/>
  <c r="E254" i="57"/>
  <c r="F253" i="57"/>
  <c r="E253" i="57"/>
  <c r="F252" i="57"/>
  <c r="E252" i="57"/>
  <c r="F251" i="57"/>
  <c r="E251" i="57"/>
  <c r="F250" i="57"/>
  <c r="E250" i="57"/>
  <c r="F249" i="57"/>
  <c r="E249" i="57"/>
  <c r="F248" i="57"/>
  <c r="E248" i="57"/>
  <c r="F247" i="57"/>
  <c r="E247" i="57"/>
  <c r="F246" i="57"/>
  <c r="E246" i="57"/>
  <c r="F245" i="57"/>
  <c r="E245" i="57"/>
  <c r="F244" i="57"/>
  <c r="E244" i="57"/>
  <c r="F243" i="57"/>
  <c r="E243" i="57"/>
  <c r="F242" i="57"/>
  <c r="E242" i="57"/>
  <c r="F241" i="57"/>
  <c r="E241" i="57"/>
  <c r="F240" i="57"/>
  <c r="E240" i="57"/>
  <c r="F239" i="57"/>
  <c r="E239" i="57"/>
  <c r="F238" i="57"/>
  <c r="E238" i="57"/>
  <c r="F237" i="57"/>
  <c r="E237" i="57"/>
  <c r="F236" i="57"/>
  <c r="E236" i="57"/>
  <c r="F235" i="57"/>
  <c r="E235" i="57"/>
  <c r="F234" i="57"/>
  <c r="E234" i="57"/>
  <c r="F233" i="57"/>
  <c r="E233" i="57"/>
  <c r="F232" i="57"/>
  <c r="E232" i="57"/>
  <c r="F231" i="57"/>
  <c r="E231" i="57"/>
  <c r="F230" i="57"/>
  <c r="E230" i="57"/>
  <c r="F229" i="57"/>
  <c r="E229" i="57"/>
  <c r="F228" i="57"/>
  <c r="E228" i="57"/>
  <c r="F227" i="57"/>
  <c r="E227" i="57"/>
  <c r="F226" i="57"/>
  <c r="E226" i="57"/>
  <c r="F225" i="57"/>
  <c r="E225" i="57"/>
  <c r="F224" i="57"/>
  <c r="E224" i="57"/>
  <c r="F223" i="57"/>
  <c r="E223" i="57"/>
  <c r="F222" i="57"/>
  <c r="E222" i="57"/>
  <c r="F221" i="57"/>
  <c r="E221" i="57"/>
  <c r="F220" i="57"/>
  <c r="E220" i="57"/>
  <c r="F219" i="57"/>
  <c r="E219" i="57"/>
  <c r="F218" i="57"/>
  <c r="E218" i="57"/>
  <c r="F217" i="57"/>
  <c r="E217" i="57"/>
  <c r="F216" i="57"/>
  <c r="E216" i="57"/>
  <c r="F215" i="57"/>
  <c r="E215" i="57"/>
  <c r="F214" i="57"/>
  <c r="E214" i="57"/>
  <c r="F213" i="57"/>
  <c r="E213" i="57"/>
  <c r="F212" i="57"/>
  <c r="E212" i="57"/>
  <c r="F211" i="57"/>
  <c r="E211" i="57"/>
  <c r="F210" i="57"/>
  <c r="E210" i="57"/>
  <c r="F209" i="57"/>
  <c r="E209" i="57"/>
  <c r="F208" i="57"/>
  <c r="E208" i="57"/>
  <c r="F207" i="57"/>
  <c r="E207" i="57"/>
  <c r="F206" i="57"/>
  <c r="E206" i="57"/>
  <c r="F205" i="57"/>
  <c r="E205" i="57"/>
  <c r="F204" i="57"/>
  <c r="E204" i="57"/>
  <c r="F203" i="57"/>
  <c r="E203" i="57"/>
  <c r="F202" i="57"/>
  <c r="E202" i="57"/>
  <c r="F201" i="57"/>
  <c r="E201" i="57"/>
  <c r="F200" i="57"/>
  <c r="E200" i="57"/>
  <c r="F199" i="57"/>
  <c r="E199" i="57"/>
  <c r="F198" i="57"/>
  <c r="E198" i="57"/>
  <c r="F197" i="57"/>
  <c r="E197" i="57"/>
  <c r="F196" i="57"/>
  <c r="E196" i="57"/>
  <c r="F195" i="57"/>
  <c r="E195" i="57"/>
  <c r="F194" i="57"/>
  <c r="E194" i="57"/>
  <c r="F193" i="57"/>
  <c r="E193" i="57"/>
  <c r="F192" i="57"/>
  <c r="E192" i="57"/>
  <c r="F191" i="57"/>
  <c r="E191" i="57"/>
  <c r="F190" i="57"/>
  <c r="E190" i="57"/>
  <c r="F189" i="57"/>
  <c r="E189" i="57"/>
  <c r="F188" i="57"/>
  <c r="E188" i="57"/>
  <c r="F187" i="57"/>
  <c r="E187" i="57"/>
  <c r="F186" i="57"/>
  <c r="E186" i="57"/>
  <c r="F185" i="57"/>
  <c r="E185" i="57"/>
  <c r="F184" i="57"/>
  <c r="E184" i="57"/>
  <c r="F183" i="57"/>
  <c r="E183" i="57"/>
  <c r="F182" i="57"/>
  <c r="E182" i="57"/>
  <c r="F181" i="57"/>
  <c r="E181" i="57"/>
  <c r="F180" i="57"/>
  <c r="E180" i="57"/>
  <c r="F179" i="57"/>
  <c r="E179" i="57"/>
  <c r="F178" i="57"/>
  <c r="E178" i="57"/>
  <c r="F177" i="57"/>
  <c r="E177" i="57"/>
  <c r="F176" i="57"/>
  <c r="E176" i="57"/>
  <c r="F175" i="57"/>
  <c r="E175" i="57"/>
  <c r="F174" i="57"/>
  <c r="E174" i="57"/>
  <c r="F173" i="57"/>
  <c r="E173" i="57"/>
  <c r="F172" i="57"/>
  <c r="E172" i="57"/>
  <c r="F171" i="57"/>
  <c r="E171" i="57"/>
  <c r="F170" i="57"/>
  <c r="E170" i="57"/>
  <c r="F169" i="57"/>
  <c r="E169" i="57"/>
  <c r="F168" i="57"/>
  <c r="E168" i="57"/>
  <c r="F167" i="57"/>
  <c r="E167" i="57"/>
  <c r="F166" i="57"/>
  <c r="E166" i="57"/>
  <c r="F165" i="57"/>
  <c r="E165" i="57"/>
  <c r="F164" i="57"/>
  <c r="E164" i="57"/>
  <c r="F163" i="57"/>
  <c r="E163" i="57"/>
  <c r="F162" i="57"/>
  <c r="E162" i="57"/>
  <c r="F161" i="57"/>
  <c r="E161" i="57"/>
  <c r="F160" i="57"/>
  <c r="E160" i="57"/>
  <c r="F159" i="57"/>
  <c r="E159" i="57"/>
  <c r="F158" i="57"/>
  <c r="E158" i="57"/>
  <c r="F157" i="57"/>
  <c r="E157" i="57"/>
  <c r="F156" i="57"/>
  <c r="E156" i="57"/>
  <c r="F155" i="57"/>
  <c r="E155" i="57"/>
  <c r="F154" i="57"/>
  <c r="E154" i="57"/>
  <c r="F153" i="57"/>
  <c r="E153" i="57"/>
  <c r="F152" i="57"/>
  <c r="E152" i="57"/>
  <c r="F151" i="57"/>
  <c r="E151" i="57"/>
  <c r="F150" i="57"/>
  <c r="E150" i="57"/>
  <c r="F149" i="57"/>
  <c r="E149" i="57"/>
  <c r="F148" i="57"/>
  <c r="E148" i="57"/>
  <c r="F147" i="57"/>
  <c r="E147" i="57"/>
  <c r="F146" i="57"/>
  <c r="E146" i="57"/>
  <c r="F145" i="57"/>
  <c r="E145" i="57"/>
  <c r="F144" i="57"/>
  <c r="E144" i="57"/>
  <c r="F143" i="57"/>
  <c r="E143" i="57"/>
  <c r="F142" i="57"/>
  <c r="E142" i="57"/>
  <c r="F141" i="57"/>
  <c r="E141" i="57"/>
  <c r="F140" i="57"/>
  <c r="E140" i="57"/>
  <c r="F139" i="57"/>
  <c r="E139" i="57"/>
  <c r="F138" i="57"/>
  <c r="E138" i="57"/>
  <c r="F137" i="57"/>
  <c r="E137" i="57"/>
  <c r="F136" i="57"/>
  <c r="E136" i="57"/>
  <c r="F135" i="57"/>
  <c r="E135" i="57"/>
  <c r="F134" i="57"/>
  <c r="E134" i="57"/>
  <c r="F133" i="57"/>
  <c r="E133" i="57"/>
  <c r="F132" i="57"/>
  <c r="E132" i="57"/>
  <c r="F131" i="57"/>
  <c r="E131" i="57"/>
  <c r="F130" i="57"/>
  <c r="E130" i="57"/>
  <c r="F129" i="57"/>
  <c r="E129" i="57"/>
  <c r="F128" i="57"/>
  <c r="E128" i="57"/>
  <c r="F127" i="57"/>
  <c r="E127" i="57"/>
  <c r="F126" i="57"/>
  <c r="E126" i="57"/>
  <c r="F125" i="57"/>
  <c r="E125" i="57"/>
  <c r="F124" i="57"/>
  <c r="E124" i="57"/>
  <c r="F123" i="57"/>
  <c r="E123" i="57"/>
  <c r="F122" i="57"/>
  <c r="E122" i="57"/>
  <c r="F121" i="57"/>
  <c r="E121" i="57"/>
  <c r="F120" i="57"/>
  <c r="E120" i="57"/>
  <c r="F119" i="57"/>
  <c r="E119" i="57"/>
  <c r="F118" i="57"/>
  <c r="E118" i="57"/>
  <c r="F117" i="57"/>
  <c r="E117" i="57"/>
  <c r="F116" i="57"/>
  <c r="E116" i="57"/>
  <c r="F115" i="57"/>
  <c r="E115" i="57"/>
  <c r="F114" i="57"/>
  <c r="E114" i="57"/>
  <c r="F113" i="57"/>
  <c r="E113" i="57"/>
  <c r="F112" i="57"/>
  <c r="E112" i="57"/>
  <c r="F111" i="57"/>
  <c r="E111" i="57"/>
  <c r="F110" i="57"/>
  <c r="E110" i="57"/>
  <c r="F109" i="57"/>
  <c r="E109" i="57"/>
  <c r="F108" i="57"/>
  <c r="E108" i="57"/>
  <c r="F107" i="57"/>
  <c r="E107" i="57"/>
  <c r="F106" i="57"/>
  <c r="E106" i="57"/>
  <c r="F105" i="57"/>
  <c r="E105" i="57"/>
  <c r="F104" i="57"/>
  <c r="E104" i="57"/>
  <c r="F103" i="57"/>
  <c r="E103" i="57"/>
  <c r="F102" i="57"/>
  <c r="E102" i="57"/>
  <c r="F101" i="57"/>
  <c r="E101" i="57"/>
  <c r="F100" i="57"/>
  <c r="E100" i="57"/>
  <c r="F99" i="57"/>
  <c r="E99" i="57"/>
  <c r="F98" i="57"/>
  <c r="E98" i="57"/>
  <c r="F97" i="57"/>
  <c r="E97" i="57"/>
  <c r="F96" i="57"/>
  <c r="E96" i="57"/>
  <c r="F95" i="57"/>
  <c r="E95" i="57"/>
  <c r="F94" i="57"/>
  <c r="E94" i="57"/>
  <c r="F93" i="57"/>
  <c r="E93" i="57"/>
  <c r="F92" i="57"/>
  <c r="E92" i="57"/>
  <c r="F91" i="57"/>
  <c r="E91" i="57"/>
  <c r="F90" i="57"/>
  <c r="E90" i="57"/>
  <c r="F89" i="57"/>
  <c r="E89" i="57"/>
  <c r="F88" i="57"/>
  <c r="E88" i="57"/>
  <c r="F87" i="57"/>
  <c r="E87" i="57"/>
  <c r="F86" i="57"/>
  <c r="E86" i="57"/>
  <c r="F85" i="57"/>
  <c r="E85" i="57"/>
  <c r="F84" i="57"/>
  <c r="E84" i="57"/>
  <c r="F83" i="57"/>
  <c r="E83" i="57"/>
  <c r="F82" i="57"/>
  <c r="E82" i="57"/>
  <c r="F81" i="57"/>
  <c r="E81" i="57"/>
  <c r="F80" i="57"/>
  <c r="E80" i="57"/>
  <c r="F79" i="57"/>
  <c r="E79" i="57"/>
  <c r="F78" i="57"/>
  <c r="E78" i="57"/>
  <c r="F77" i="57"/>
  <c r="E77" i="57"/>
  <c r="F76" i="57"/>
  <c r="E76" i="57"/>
  <c r="F75" i="57"/>
  <c r="E75" i="57"/>
  <c r="F74" i="57"/>
  <c r="E74" i="57"/>
  <c r="F73" i="57"/>
  <c r="E73" i="57"/>
  <c r="F72" i="57"/>
  <c r="E72" i="57"/>
  <c r="F71" i="57"/>
  <c r="E71" i="57"/>
  <c r="F70" i="57"/>
  <c r="E70" i="57"/>
  <c r="F69" i="57"/>
  <c r="E69" i="57"/>
  <c r="F68" i="57"/>
  <c r="E68" i="57"/>
  <c r="F67" i="57"/>
  <c r="E67" i="57"/>
  <c r="F66" i="57"/>
  <c r="E66" i="57"/>
  <c r="F65" i="57"/>
  <c r="E65" i="57"/>
  <c r="F64" i="57"/>
  <c r="E64" i="57"/>
  <c r="F63" i="57"/>
  <c r="E63" i="57"/>
  <c r="F62" i="57"/>
  <c r="E62" i="57"/>
  <c r="F61" i="57"/>
  <c r="E61" i="57"/>
  <c r="F60" i="57"/>
  <c r="E60" i="57"/>
  <c r="F59" i="57"/>
  <c r="E59" i="57"/>
  <c r="F58" i="57"/>
  <c r="E58" i="57"/>
  <c r="F57" i="57"/>
  <c r="E57" i="57"/>
  <c r="F56" i="57"/>
  <c r="E56" i="57"/>
  <c r="F55" i="57"/>
  <c r="E55" i="57"/>
  <c r="F54" i="57"/>
  <c r="E54" i="57"/>
  <c r="F53" i="57"/>
  <c r="F52" i="57"/>
  <c r="F51" i="57"/>
  <c r="F50" i="57"/>
  <c r="F49" i="57"/>
  <c r="F48" i="57"/>
  <c r="F47" i="57"/>
  <c r="F46" i="57"/>
  <c r="F45" i="57"/>
  <c r="F44" i="57"/>
  <c r="F43" i="57"/>
  <c r="F42" i="57"/>
  <c r="F41" i="57"/>
  <c r="F40" i="57"/>
  <c r="F39" i="57"/>
  <c r="F38" i="57"/>
  <c r="I364" i="56"/>
  <c r="H364" i="56"/>
  <c r="I363" i="56"/>
  <c r="H363" i="56"/>
  <c r="I362" i="56"/>
  <c r="H362" i="56"/>
  <c r="I361" i="56"/>
  <c r="H361" i="56"/>
  <c r="I360" i="56"/>
  <c r="H360" i="56"/>
  <c r="I359" i="56"/>
  <c r="H359" i="56"/>
  <c r="I358" i="56"/>
  <c r="H358" i="56"/>
  <c r="I357" i="56"/>
  <c r="H357" i="56"/>
  <c r="I356" i="56"/>
  <c r="H356" i="56"/>
  <c r="I355" i="56"/>
  <c r="H355" i="56"/>
  <c r="I354" i="56"/>
  <c r="H354" i="56"/>
  <c r="I353" i="56"/>
  <c r="H353" i="56"/>
  <c r="I352" i="56"/>
  <c r="H352" i="56"/>
  <c r="I351" i="56"/>
  <c r="H351" i="56"/>
  <c r="I350" i="56"/>
  <c r="H350" i="56"/>
  <c r="I349" i="56"/>
  <c r="H349" i="56"/>
  <c r="I348" i="56"/>
  <c r="H348" i="56"/>
  <c r="I347" i="56"/>
  <c r="H347" i="56"/>
  <c r="F284" i="54"/>
  <c r="F283" i="54"/>
  <c r="F282" i="54"/>
  <c r="F281" i="54"/>
  <c r="F280" i="54"/>
  <c r="F279" i="54"/>
  <c r="F278" i="54"/>
  <c r="F277" i="54"/>
  <c r="F276" i="54"/>
  <c r="F275" i="54"/>
  <c r="F274" i="54"/>
  <c r="F273" i="54"/>
  <c r="F272" i="54"/>
  <c r="F271" i="54"/>
  <c r="F270" i="54"/>
  <c r="F269" i="54"/>
  <c r="F268" i="54"/>
  <c r="F267" i="54"/>
  <c r="F266" i="54"/>
  <c r="F265" i="54"/>
  <c r="F264" i="54"/>
  <c r="F263" i="54"/>
  <c r="F262" i="54"/>
  <c r="F261" i="54"/>
  <c r="F260" i="54"/>
  <c r="F259" i="54"/>
  <c r="F258" i="54"/>
  <c r="F257" i="54"/>
  <c r="F256" i="54"/>
  <c r="F255" i="54"/>
  <c r="F254" i="54"/>
  <c r="F253" i="54"/>
  <c r="F252" i="54"/>
  <c r="F251" i="54"/>
  <c r="F250" i="54"/>
  <c r="F249" i="54"/>
  <c r="F248" i="54"/>
  <c r="F247" i="54"/>
  <c r="F246" i="54"/>
  <c r="F245" i="54"/>
  <c r="F244" i="54"/>
  <c r="F243" i="54"/>
  <c r="F242" i="54"/>
  <c r="F241" i="54"/>
  <c r="F240" i="54"/>
  <c r="F239" i="54"/>
  <c r="F238" i="54"/>
  <c r="F237" i="54"/>
  <c r="F236" i="54"/>
  <c r="F235" i="54"/>
  <c r="F234" i="54"/>
  <c r="F233" i="54"/>
  <c r="F232" i="54"/>
  <c r="F231" i="54"/>
  <c r="F230" i="54"/>
  <c r="F229" i="54"/>
  <c r="F228" i="54"/>
  <c r="F227" i="54"/>
  <c r="F226" i="54"/>
  <c r="F225" i="54"/>
  <c r="F224" i="54"/>
  <c r="F223" i="54"/>
  <c r="F222" i="54"/>
  <c r="F221" i="54"/>
  <c r="F220" i="54"/>
  <c r="F219" i="54"/>
  <c r="F218" i="54"/>
  <c r="F217" i="54"/>
  <c r="F216" i="54"/>
  <c r="F215" i="54"/>
  <c r="F214" i="54"/>
  <c r="F213" i="54"/>
  <c r="F212" i="54"/>
  <c r="F211" i="54"/>
  <c r="F210" i="54"/>
  <c r="F209" i="54"/>
  <c r="F208" i="54"/>
  <c r="F207" i="54"/>
  <c r="F206" i="54"/>
  <c r="F205" i="54"/>
  <c r="F204" i="54"/>
  <c r="F203" i="54"/>
  <c r="F202" i="54"/>
  <c r="F201" i="54"/>
  <c r="F200" i="54"/>
  <c r="F199" i="54"/>
  <c r="F198" i="54"/>
  <c r="F197" i="54"/>
  <c r="F196" i="54"/>
  <c r="F195" i="54"/>
  <c r="F194" i="54"/>
  <c r="F193" i="54"/>
  <c r="F192" i="54"/>
  <c r="F191" i="54"/>
  <c r="F190" i="54"/>
  <c r="F189" i="54"/>
  <c r="F188" i="54"/>
  <c r="F187" i="54"/>
  <c r="F186" i="54"/>
  <c r="F185" i="54"/>
  <c r="F184" i="54"/>
  <c r="F183" i="54"/>
  <c r="F182" i="54"/>
  <c r="F181" i="54"/>
  <c r="F180" i="54"/>
  <c r="F179" i="54"/>
  <c r="F178" i="54"/>
  <c r="F177" i="54"/>
  <c r="F176" i="54"/>
  <c r="F175" i="54"/>
  <c r="F174" i="54"/>
  <c r="F173" i="54"/>
  <c r="F172" i="54"/>
  <c r="F171" i="54"/>
  <c r="F170" i="54"/>
  <c r="F169" i="54"/>
  <c r="F168" i="54"/>
  <c r="F167" i="54"/>
  <c r="F166" i="54"/>
  <c r="F165" i="54"/>
  <c r="F164" i="54"/>
  <c r="F163" i="54"/>
  <c r="F162" i="54"/>
  <c r="F161" i="54"/>
  <c r="F160" i="54"/>
  <c r="F159" i="54"/>
  <c r="F158" i="54"/>
  <c r="F157" i="54"/>
  <c r="F156" i="54"/>
  <c r="F155" i="54"/>
  <c r="F154" i="54"/>
  <c r="F153" i="54"/>
  <c r="F152" i="54"/>
  <c r="F151" i="54"/>
  <c r="F150" i="54"/>
  <c r="F149" i="54"/>
  <c r="F148" i="54"/>
  <c r="F147" i="54"/>
  <c r="F146" i="54"/>
  <c r="F145" i="54"/>
  <c r="F144" i="54"/>
  <c r="F143" i="54"/>
  <c r="F142" i="54"/>
  <c r="F141" i="54"/>
  <c r="F140" i="54"/>
  <c r="F139" i="54"/>
  <c r="F138" i="54"/>
  <c r="F137" i="54"/>
  <c r="F136" i="54"/>
  <c r="F135" i="54"/>
  <c r="F134" i="54"/>
  <c r="F133" i="54"/>
  <c r="F132" i="54"/>
  <c r="F131" i="54"/>
  <c r="F130" i="54"/>
  <c r="F129" i="54"/>
  <c r="F128" i="54"/>
  <c r="F127" i="54"/>
  <c r="F126" i="54"/>
  <c r="F125" i="54"/>
  <c r="F124" i="54"/>
  <c r="F123" i="54"/>
  <c r="F122" i="54"/>
  <c r="F121" i="54"/>
  <c r="F120" i="54"/>
  <c r="F119" i="54"/>
  <c r="F118" i="54"/>
  <c r="F117" i="54"/>
  <c r="F116" i="54"/>
  <c r="F115" i="54"/>
  <c r="F114" i="54"/>
  <c r="F113" i="54"/>
  <c r="F112" i="54"/>
  <c r="F111" i="54"/>
  <c r="F110" i="54"/>
  <c r="F109" i="54"/>
  <c r="F108" i="54"/>
  <c r="F107" i="54"/>
  <c r="F106" i="54"/>
  <c r="F105" i="54"/>
  <c r="F104" i="54"/>
  <c r="F103" i="54"/>
  <c r="F102" i="54"/>
  <c r="F101" i="54"/>
  <c r="F100" i="54"/>
  <c r="F99" i="54"/>
  <c r="F98" i="54"/>
  <c r="F97" i="54"/>
  <c r="F96" i="54"/>
  <c r="F95" i="54"/>
  <c r="F94" i="54"/>
  <c r="F93" i="54"/>
  <c r="F92" i="54"/>
  <c r="F91" i="54"/>
  <c r="F90" i="54"/>
  <c r="F89" i="54"/>
  <c r="F88" i="54"/>
  <c r="F87" i="54"/>
  <c r="F86" i="54"/>
  <c r="F85" i="54"/>
  <c r="F84" i="54"/>
  <c r="F83" i="54"/>
  <c r="F82" i="54"/>
  <c r="F81" i="54"/>
  <c r="F80" i="54"/>
  <c r="F79" i="54"/>
  <c r="F78" i="54"/>
  <c r="F77" i="54"/>
  <c r="F76" i="54"/>
  <c r="F75" i="54"/>
  <c r="F74" i="54"/>
  <c r="F73" i="54"/>
  <c r="F72" i="54"/>
  <c r="F71" i="54"/>
  <c r="F70" i="54"/>
  <c r="F69" i="54"/>
  <c r="F68" i="54"/>
  <c r="F67" i="54"/>
  <c r="F66" i="54"/>
  <c r="F65" i="54"/>
  <c r="F64" i="54"/>
  <c r="F63" i="54"/>
  <c r="F62" i="54"/>
  <c r="F61" i="54"/>
  <c r="F60" i="54"/>
  <c r="F59" i="54"/>
  <c r="F58" i="54"/>
  <c r="F57" i="54"/>
  <c r="F56" i="54"/>
  <c r="F55" i="54"/>
  <c r="F54" i="54"/>
  <c r="F53" i="54"/>
  <c r="F52" i="54"/>
  <c r="F51" i="54"/>
  <c r="F50" i="54"/>
  <c r="F49" i="54"/>
  <c r="F48" i="54"/>
  <c r="F47" i="54"/>
  <c r="F46" i="54"/>
  <c r="F45" i="54"/>
  <c r="F44" i="54"/>
  <c r="F43" i="54"/>
  <c r="F42" i="54"/>
  <c r="F41" i="54"/>
  <c r="F40" i="54"/>
  <c r="F39" i="54"/>
  <c r="F38" i="54"/>
  <c r="F37" i="54"/>
  <c r="F36" i="54"/>
  <c r="F35" i="54"/>
  <c r="F34" i="54"/>
  <c r="F33" i="54"/>
  <c r="F32" i="54"/>
  <c r="F31" i="54"/>
  <c r="F30" i="54"/>
  <c r="F29" i="54"/>
  <c r="F28" i="54"/>
  <c r="F27" i="54"/>
  <c r="F26" i="54"/>
  <c r="F25" i="54"/>
  <c r="F24" i="54"/>
  <c r="F23" i="54"/>
  <c r="F22" i="54"/>
  <c r="F21" i="54"/>
  <c r="F20" i="54"/>
  <c r="F19" i="54"/>
  <c r="F18" i="54"/>
  <c r="F17" i="54"/>
  <c r="F16" i="54"/>
  <c r="F15" i="54"/>
  <c r="F14" i="54"/>
  <c r="F13" i="54"/>
  <c r="F12" i="54"/>
  <c r="F11" i="54"/>
  <c r="F10" i="54"/>
  <c r="F9" i="54"/>
  <c r="F8" i="54"/>
  <c r="F7" i="54"/>
  <c r="F6" i="54"/>
  <c r="F5" i="54"/>
  <c r="F4" i="54"/>
  <c r="F3" i="54"/>
  <c r="E284" i="54"/>
  <c r="E283" i="54"/>
  <c r="E282" i="54"/>
  <c r="E281" i="54"/>
  <c r="E280" i="54"/>
  <c r="E279" i="54"/>
  <c r="E278" i="54"/>
  <c r="E277" i="54"/>
  <c r="E276" i="54"/>
  <c r="E275" i="54"/>
  <c r="E274" i="54"/>
  <c r="E273" i="54"/>
  <c r="E272" i="54"/>
  <c r="E271" i="54"/>
  <c r="E270" i="54"/>
  <c r="E269" i="54"/>
  <c r="E268" i="54"/>
  <c r="E267" i="54"/>
  <c r="E266" i="54"/>
  <c r="E265" i="54"/>
  <c r="E264" i="54"/>
  <c r="E263" i="54"/>
  <c r="E262" i="54"/>
  <c r="E261" i="54"/>
  <c r="E260" i="54"/>
  <c r="E259" i="54"/>
  <c r="E258" i="54"/>
  <c r="E257" i="54"/>
  <c r="E256" i="54"/>
  <c r="E255" i="54"/>
  <c r="E254" i="54"/>
  <c r="E253" i="54"/>
  <c r="E252" i="54"/>
  <c r="E251" i="54"/>
  <c r="E250" i="54"/>
  <c r="E249" i="54"/>
  <c r="E248" i="54"/>
  <c r="E247" i="54"/>
  <c r="E246" i="54"/>
  <c r="E245" i="54"/>
  <c r="E244" i="54"/>
  <c r="E243" i="54"/>
  <c r="E242" i="54"/>
  <c r="E241" i="54"/>
  <c r="E240" i="54"/>
  <c r="E239" i="54"/>
  <c r="E238" i="54"/>
  <c r="E237" i="54"/>
  <c r="E236" i="54"/>
  <c r="E235" i="54"/>
  <c r="E234" i="54"/>
  <c r="E233" i="54"/>
  <c r="E232" i="54"/>
  <c r="E231" i="54"/>
  <c r="E230" i="54"/>
  <c r="E229" i="54"/>
  <c r="E228" i="54"/>
  <c r="E227" i="54"/>
  <c r="E226" i="54"/>
  <c r="E225" i="54"/>
  <c r="E224" i="54"/>
  <c r="E223" i="54"/>
  <c r="E222" i="54"/>
  <c r="E221" i="54"/>
  <c r="E220" i="54"/>
  <c r="E219" i="54"/>
  <c r="E218" i="54"/>
  <c r="E217" i="54"/>
  <c r="E216" i="54"/>
  <c r="E215" i="54"/>
  <c r="E214" i="54"/>
  <c r="E213" i="54"/>
  <c r="E212" i="54"/>
  <c r="E211" i="54"/>
  <c r="E210" i="54"/>
  <c r="E209" i="54"/>
  <c r="E208" i="54"/>
  <c r="E207" i="54"/>
  <c r="E206" i="54"/>
  <c r="E205" i="54"/>
  <c r="E204" i="54"/>
  <c r="E203" i="54"/>
  <c r="E202" i="54"/>
  <c r="E201" i="54"/>
  <c r="E200" i="54"/>
  <c r="E199" i="54"/>
  <c r="E198" i="54"/>
  <c r="E197" i="54"/>
  <c r="E196" i="54"/>
  <c r="E195" i="54"/>
  <c r="E194" i="54"/>
  <c r="E193" i="54"/>
  <c r="E192" i="54"/>
  <c r="E191" i="54"/>
  <c r="E190" i="54"/>
  <c r="E189" i="54"/>
  <c r="E188" i="54"/>
  <c r="E187" i="54"/>
  <c r="E186" i="54"/>
  <c r="E185" i="54"/>
  <c r="E184" i="54"/>
  <c r="E183" i="54"/>
  <c r="E182" i="54"/>
  <c r="E181" i="54"/>
  <c r="E180" i="54"/>
  <c r="E179" i="54"/>
  <c r="E178" i="54"/>
  <c r="E177" i="54"/>
  <c r="E176" i="54"/>
  <c r="E175" i="54"/>
  <c r="E174" i="54"/>
  <c r="E173" i="54"/>
  <c r="E172" i="54"/>
  <c r="E171" i="54"/>
  <c r="E170" i="54"/>
  <c r="E169" i="54"/>
  <c r="E168" i="54"/>
  <c r="E167" i="54"/>
  <c r="E166" i="54"/>
  <c r="E165" i="54"/>
  <c r="E164" i="54"/>
  <c r="E163" i="54"/>
  <c r="E162" i="54"/>
  <c r="E161" i="54"/>
  <c r="E160" i="54"/>
  <c r="E159" i="54"/>
  <c r="E158" i="54"/>
  <c r="E157" i="54"/>
  <c r="E156" i="54"/>
  <c r="E155" i="54"/>
  <c r="E154" i="54"/>
  <c r="E153" i="54"/>
  <c r="E152" i="54"/>
  <c r="E151" i="54"/>
  <c r="E150" i="54"/>
  <c r="E149" i="54"/>
  <c r="E148" i="54"/>
  <c r="E147" i="54"/>
  <c r="E146" i="54"/>
  <c r="E145" i="54"/>
  <c r="E144" i="54"/>
  <c r="E143" i="54"/>
  <c r="E142" i="54"/>
  <c r="E141" i="54"/>
  <c r="E140" i="54"/>
  <c r="E139" i="54"/>
  <c r="E138" i="54"/>
  <c r="E137" i="54"/>
  <c r="E136" i="54"/>
  <c r="E135" i="54"/>
  <c r="E134" i="54"/>
  <c r="E133" i="54"/>
  <c r="E132" i="54"/>
  <c r="E131" i="54"/>
  <c r="E130" i="54"/>
  <c r="E129" i="54"/>
  <c r="E128" i="54"/>
  <c r="E127" i="54"/>
  <c r="E126" i="54"/>
  <c r="E125" i="54"/>
  <c r="E124" i="54"/>
  <c r="E123" i="54"/>
  <c r="E122" i="54"/>
  <c r="E121" i="54"/>
  <c r="E120" i="54"/>
  <c r="E119" i="54"/>
  <c r="E118" i="54"/>
  <c r="E117" i="54"/>
  <c r="E116" i="54"/>
  <c r="E115" i="54"/>
  <c r="E114" i="54"/>
  <c r="E113" i="54"/>
  <c r="E112" i="54"/>
  <c r="E111" i="54"/>
  <c r="E110" i="54"/>
  <c r="E109" i="54"/>
  <c r="E108" i="54"/>
  <c r="E107" i="54"/>
  <c r="E106" i="54"/>
  <c r="E105" i="54"/>
  <c r="E104" i="54"/>
  <c r="E103" i="54"/>
  <c r="E102" i="54"/>
  <c r="E101" i="54"/>
  <c r="E100" i="54"/>
  <c r="E99" i="54"/>
  <c r="E98" i="54"/>
  <c r="E97" i="54"/>
  <c r="E96" i="54"/>
  <c r="E95" i="54"/>
  <c r="E94" i="54"/>
  <c r="E93" i="54"/>
  <c r="E92" i="54"/>
  <c r="E91" i="54"/>
  <c r="E90" i="54"/>
  <c r="E89" i="54"/>
  <c r="E88" i="54"/>
  <c r="E87" i="54"/>
  <c r="E86" i="54"/>
  <c r="E85" i="54"/>
  <c r="E84" i="54"/>
  <c r="E83" i="54"/>
  <c r="E82" i="54"/>
  <c r="E81" i="54"/>
  <c r="E80" i="54"/>
  <c r="E79" i="54"/>
  <c r="E78" i="54"/>
  <c r="E77" i="54"/>
  <c r="E76" i="54"/>
  <c r="E75" i="54"/>
  <c r="E74" i="54"/>
  <c r="E73" i="54"/>
  <c r="E72" i="54"/>
  <c r="E71" i="54"/>
  <c r="E70" i="54"/>
  <c r="E69" i="54"/>
  <c r="E68" i="54"/>
  <c r="E67" i="54"/>
  <c r="E66" i="54"/>
  <c r="E65" i="54"/>
  <c r="E64" i="54"/>
  <c r="E63" i="54"/>
  <c r="E62" i="54"/>
  <c r="E61" i="54"/>
  <c r="E60" i="54"/>
  <c r="E59" i="54"/>
  <c r="E58" i="54"/>
  <c r="E57" i="54"/>
  <c r="E56" i="54"/>
  <c r="E55" i="54"/>
  <c r="E54" i="54"/>
  <c r="T87" i="62"/>
  <c r="Q48" i="62" l="1"/>
  <c r="X19" i="62"/>
  <c r="N81" i="62"/>
  <c r="Y47" i="62"/>
  <c r="K78" i="62"/>
  <c r="AN119" i="62"/>
  <c r="AD65" i="62"/>
  <c r="AK95" i="62"/>
  <c r="R115" i="62"/>
  <c r="AO65" i="62"/>
  <c r="AJ47" i="62"/>
  <c r="AE74" i="62"/>
  <c r="N22" i="62"/>
  <c r="AC81" i="62"/>
  <c r="R107" i="62"/>
  <c r="O30" i="62"/>
  <c r="V48" i="62"/>
  <c r="AH124" i="62"/>
  <c r="AI124" i="62"/>
  <c r="AC78" i="62"/>
  <c r="AM87" i="62"/>
  <c r="AI123" i="62"/>
  <c r="AH38" i="62"/>
  <c r="Z52" i="62"/>
  <c r="K87" i="62"/>
  <c r="V44" i="62"/>
  <c r="AE53" i="62"/>
  <c r="W81" i="62"/>
  <c r="AI67" i="62"/>
  <c r="AK115" i="62"/>
  <c r="R78" i="62"/>
  <c r="W83" i="62"/>
  <c r="AD14" i="62"/>
  <c r="Y69" i="62"/>
  <c r="AH115" i="62"/>
  <c r="Q115" i="62"/>
  <c r="AM61" i="62"/>
  <c r="AD87" i="62"/>
  <c r="Z69" i="62"/>
  <c r="S47" i="62"/>
  <c r="R51" i="62"/>
  <c r="V99" i="62"/>
  <c r="P46" i="62"/>
  <c r="Y96" i="62"/>
  <c r="AL81" i="62"/>
  <c r="AE87" i="62"/>
  <c r="U119" i="62"/>
  <c r="AK92" i="62"/>
  <c r="X22" i="62"/>
  <c r="AO22" i="62"/>
  <c r="U60" i="62"/>
  <c r="AH87" i="62"/>
  <c r="AI98" i="62"/>
  <c r="W74" i="62"/>
  <c r="AA104" i="62"/>
  <c r="Y51" i="62"/>
  <c r="AH44" i="62"/>
  <c r="P24" i="62"/>
  <c r="F28" i="60"/>
  <c r="AL115" i="62"/>
  <c r="AF81" i="62"/>
  <c r="AJ115" i="62"/>
  <c r="R22" i="62"/>
  <c r="U78" i="62"/>
  <c r="AM60" i="62"/>
  <c r="W65" i="62"/>
  <c r="M87" i="62"/>
  <c r="AJ87" i="62"/>
  <c r="AK87" i="62"/>
  <c r="O87" i="62"/>
  <c r="Y58" i="62"/>
  <c r="X81" i="62"/>
  <c r="AA123" i="62"/>
  <c r="AB98" i="62"/>
  <c r="AG45" i="62"/>
  <c r="AN99" i="62"/>
  <c r="AD38" i="62"/>
  <c r="AJ14" i="62"/>
  <c r="K30" i="62"/>
  <c r="V119" i="62"/>
  <c r="X48" i="62"/>
  <c r="O47" i="62"/>
  <c r="AD92" i="62"/>
  <c r="W111" i="62"/>
  <c r="AO98" i="62"/>
  <c r="U50" i="62"/>
  <c r="X47" i="62"/>
  <c r="AA119" i="62"/>
  <c r="L51" i="62"/>
  <c r="N49" i="62"/>
  <c r="AE52" i="62"/>
  <c r="S117" i="62"/>
  <c r="AN13" i="62"/>
  <c r="AI38" i="62"/>
  <c r="AF46" i="62"/>
  <c r="AC17" i="62"/>
  <c r="AO54" i="62"/>
  <c r="AC118" i="62"/>
  <c r="AE43" i="62"/>
  <c r="Q44" i="62"/>
  <c r="AM14" i="62"/>
  <c r="AD49" i="62"/>
  <c r="X44" i="62"/>
  <c r="X68" i="62"/>
  <c r="AI71" i="62"/>
  <c r="AM73" i="62"/>
  <c r="AL78" i="62"/>
  <c r="AF115" i="62"/>
  <c r="AE22" i="62"/>
  <c r="AL7" i="62"/>
  <c r="Z81" i="62"/>
  <c r="AH21" i="62"/>
  <c r="AG60" i="62"/>
  <c r="O22" i="62"/>
  <c r="X78" i="62"/>
  <c r="AF78" i="62"/>
  <c r="AD22" i="62"/>
  <c r="Q124" i="62"/>
  <c r="AD78" i="62"/>
  <c r="AB115" i="62"/>
  <c r="AL22" i="62"/>
  <c r="M81" i="62"/>
  <c r="AH22" i="62"/>
  <c r="AI22" i="62"/>
  <c r="T81" i="62"/>
  <c r="AN22" i="62"/>
  <c r="AI81" i="62"/>
  <c r="AD42" i="62"/>
  <c r="AC60" i="62"/>
  <c r="AL60" i="62"/>
  <c r="AK60" i="62"/>
  <c r="AM65" i="62"/>
  <c r="P87" i="62"/>
  <c r="Z87" i="62"/>
  <c r="AE58" i="62"/>
  <c r="L42" i="62"/>
  <c r="AN87" i="62"/>
  <c r="P110" i="62"/>
  <c r="W123" i="62"/>
  <c r="AG99" i="62"/>
  <c r="AF25" i="62"/>
  <c r="S107" i="62"/>
  <c r="AF51" i="62"/>
  <c r="AM53" i="62"/>
  <c r="AK104" i="62"/>
  <c r="AC119" i="62"/>
  <c r="AC49" i="62"/>
  <c r="AL43" i="62"/>
  <c r="T58" i="62"/>
  <c r="AB114" i="62"/>
  <c r="Y107" i="62"/>
  <c r="T43" i="62"/>
  <c r="X38" i="62"/>
  <c r="AB119" i="62"/>
  <c r="AD53" i="62"/>
  <c r="L46" i="62"/>
  <c r="AJ72" i="62"/>
  <c r="T45" i="62"/>
  <c r="AN51" i="62"/>
  <c r="L30" i="62"/>
  <c r="AK47" i="62"/>
  <c r="L119" i="62"/>
  <c r="AA49" i="62"/>
  <c r="K58" i="62"/>
  <c r="M44" i="62"/>
  <c r="AK43" i="62"/>
  <c r="AC74" i="62"/>
  <c r="R50" i="62"/>
  <c r="AD118" i="62"/>
  <c r="Z105" i="62"/>
  <c r="AA88" i="62"/>
  <c r="AC117" i="62"/>
  <c r="U91" i="62"/>
  <c r="AL29" i="62"/>
  <c r="N26" i="62"/>
  <c r="AG23" i="62"/>
  <c r="AL55" i="62"/>
  <c r="AD23" i="62"/>
  <c r="Z75" i="62"/>
  <c r="O57" i="62"/>
  <c r="M102" i="62"/>
  <c r="AC56" i="62"/>
  <c r="O75" i="62"/>
  <c r="AG106" i="62"/>
  <c r="AI95" i="62"/>
  <c r="W24" i="62"/>
  <c r="Z68" i="62"/>
  <c r="Q24" i="62"/>
  <c r="AO19" i="62"/>
  <c r="AA116" i="62"/>
  <c r="AA55" i="62"/>
  <c r="AJ25" i="62"/>
  <c r="AM25" i="62"/>
  <c r="L88" i="62"/>
  <c r="N10" i="62"/>
  <c r="AB65" i="62"/>
  <c r="Y103" i="62"/>
  <c r="Y61" i="62"/>
  <c r="Y105" i="62"/>
  <c r="Q68" i="62"/>
  <c r="AN58" i="62"/>
  <c r="AG103" i="62"/>
  <c r="AD67" i="62"/>
  <c r="T67" i="62"/>
  <c r="AE75" i="62"/>
  <c r="V106" i="62"/>
  <c r="N12" i="62"/>
  <c r="Z50" i="62"/>
  <c r="AC46" i="62"/>
  <c r="AN46" i="62"/>
  <c r="AJ49" i="62"/>
  <c r="Z74" i="62"/>
  <c r="P106" i="62"/>
  <c r="AH118" i="62"/>
  <c r="AJ46" i="62"/>
  <c r="R44" i="62"/>
  <c r="AM47" i="62"/>
  <c r="S53" i="62"/>
  <c r="AE91" i="62"/>
  <c r="L102" i="62"/>
  <c r="AK19" i="62"/>
  <c r="AA11" i="62"/>
  <c r="AG110" i="62"/>
  <c r="Y44" i="62"/>
  <c r="Q46" i="62"/>
  <c r="V51" i="62"/>
  <c r="M38" i="62"/>
  <c r="S48" i="62"/>
  <c r="K57" i="62"/>
  <c r="AB96" i="62"/>
  <c r="AO88" i="62"/>
  <c r="AL118" i="62"/>
  <c r="AM49" i="62"/>
  <c r="Z49" i="62"/>
  <c r="V14" i="62"/>
  <c r="V46" i="62"/>
  <c r="AI51" i="62"/>
  <c r="AO105" i="62"/>
  <c r="P76" i="62"/>
  <c r="AL87" i="62"/>
  <c r="L116" i="62"/>
  <c r="AA118" i="62"/>
  <c r="AG49" i="62"/>
  <c r="O56" i="62"/>
  <c r="AJ44" i="62"/>
  <c r="AL50" i="62"/>
  <c r="AK38" i="62"/>
  <c r="Q50" i="62"/>
  <c r="V113" i="62"/>
  <c r="AA60" i="62"/>
  <c r="AJ60" i="62"/>
  <c r="AG58" i="62"/>
  <c r="AO60" i="62"/>
  <c r="AH92" i="62"/>
  <c r="R60" i="62"/>
  <c r="W110" i="62"/>
  <c r="Z27" i="62"/>
  <c r="R25" i="62"/>
  <c r="Z95" i="62"/>
  <c r="AC71" i="62"/>
  <c r="AF69" i="62"/>
  <c r="AI76" i="62"/>
  <c r="X29" i="62"/>
  <c r="AI57" i="62"/>
  <c r="W38" i="62"/>
  <c r="Q53" i="62"/>
  <c r="AN56" i="62"/>
  <c r="W23" i="62"/>
  <c r="AL88" i="62"/>
  <c r="Q76" i="62"/>
  <c r="U25" i="62"/>
  <c r="Z56" i="62"/>
  <c r="AF24" i="62"/>
  <c r="Q19" i="62"/>
  <c r="AB10" i="62"/>
  <c r="T55" i="62"/>
  <c r="N67" i="62"/>
  <c r="AA19" i="62"/>
  <c r="AH63" i="62"/>
  <c r="V62" i="62"/>
  <c r="M66" i="62"/>
  <c r="T103" i="62"/>
  <c r="AN61" i="62"/>
  <c r="L105" i="62"/>
  <c r="W68" i="62"/>
  <c r="O103" i="62"/>
  <c r="AL67" i="62"/>
  <c r="X67" i="62"/>
  <c r="K67" i="62"/>
  <c r="AF71" i="62"/>
  <c r="AD18" i="62"/>
  <c r="L118" i="62"/>
  <c r="AF43" i="62"/>
  <c r="S43" i="62"/>
  <c r="AD43" i="62"/>
  <c r="P44" i="62"/>
  <c r="Z24" i="62"/>
  <c r="AB88" i="62"/>
  <c r="AG118" i="62"/>
  <c r="AD73" i="62"/>
  <c r="AH75" i="62"/>
  <c r="X43" i="62"/>
  <c r="Y48" i="62"/>
  <c r="AM54" i="62"/>
  <c r="AI24" i="62"/>
  <c r="R18" i="62"/>
  <c r="AK118" i="62"/>
  <c r="X51" i="62"/>
  <c r="X53" i="62"/>
  <c r="AL38" i="62"/>
  <c r="AL48" i="62"/>
  <c r="AM56" i="62"/>
  <c r="AF103" i="62"/>
  <c r="Q23" i="62"/>
  <c r="AF106" i="62"/>
  <c r="AN116" i="62"/>
  <c r="AE118" i="62"/>
  <c r="X46" i="62"/>
  <c r="P47" i="62"/>
  <c r="AG53" i="62"/>
  <c r="L43" i="62"/>
  <c r="M48" i="62"/>
  <c r="N97" i="62"/>
  <c r="N102" i="62"/>
  <c r="T19" i="62"/>
  <c r="O12" i="62"/>
  <c r="M118" i="62"/>
  <c r="W47" i="62"/>
  <c r="Y50" i="62"/>
  <c r="Z38" i="62"/>
  <c r="Z48" i="62"/>
  <c r="AA14" i="62"/>
  <c r="AL47" i="62"/>
  <c r="AC58" i="62"/>
  <c r="Q67" i="62"/>
  <c r="U58" i="62"/>
  <c r="AK110" i="62"/>
  <c r="O60" i="62"/>
  <c r="R110" i="62"/>
  <c r="AM58" i="62"/>
  <c r="Q60" i="62"/>
  <c r="T111" i="62"/>
  <c r="T72" i="62"/>
  <c r="AL107" i="62"/>
  <c r="N55" i="62"/>
  <c r="AF96" i="62"/>
  <c r="AE54" i="62"/>
  <c r="K91" i="62"/>
  <c r="AD56" i="62"/>
  <c r="P45" i="62"/>
  <c r="M75" i="62"/>
  <c r="AK24" i="62"/>
  <c r="AA103" i="62"/>
  <c r="AM44" i="62"/>
  <c r="X118" i="62"/>
  <c r="L74" i="62"/>
  <c r="AE73" i="62"/>
  <c r="T71" i="62"/>
  <c r="N54" i="62"/>
  <c r="P96" i="62"/>
  <c r="AG71" i="62"/>
  <c r="K88" i="62"/>
  <c r="AE96" i="62"/>
  <c r="W116" i="62"/>
  <c r="M54" i="62"/>
  <c r="AI96" i="62"/>
  <c r="AL116" i="62"/>
  <c r="AH65" i="62"/>
  <c r="AH103" i="62"/>
  <c r="P105" i="62"/>
  <c r="K68" i="62"/>
  <c r="AO67" i="62"/>
  <c r="AF67" i="62"/>
  <c r="Y16" i="62"/>
  <c r="M88" i="62"/>
  <c r="AL51" i="62"/>
  <c r="AM76" i="62"/>
  <c r="M51" i="62"/>
  <c r="AN108" i="62"/>
  <c r="AG87" i="62"/>
  <c r="AJ53" i="62"/>
  <c r="M49" i="62"/>
  <c r="T47" i="62"/>
  <c r="R102" i="62"/>
  <c r="AH88" i="62"/>
  <c r="AF118" i="62"/>
  <c r="AM50" i="62"/>
  <c r="Q54" i="62"/>
  <c r="K53" i="62"/>
  <c r="AH102" i="62"/>
  <c r="AI19" i="62"/>
  <c r="W118" i="62"/>
  <c r="S44" i="62"/>
  <c r="AA30" i="62"/>
  <c r="AG14" i="62"/>
  <c r="AC43" i="62"/>
  <c r="AC108" i="62"/>
  <c r="V88" i="62"/>
  <c r="AE71" i="62"/>
  <c r="N84" i="62"/>
  <c r="U30" i="62"/>
  <c r="K44" i="62"/>
  <c r="AG46" i="62"/>
  <c r="R79" i="62"/>
  <c r="M60" i="62"/>
  <c r="T60" i="62"/>
  <c r="AB58" i="62"/>
  <c r="AI118" i="62"/>
  <c r="AH60" i="62"/>
  <c r="AK90" i="62"/>
  <c r="AL24" i="62"/>
  <c r="AD44" i="62"/>
  <c r="AB55" i="62"/>
  <c r="AG44" i="62"/>
  <c r="K75" i="62"/>
  <c r="Y43" i="62"/>
  <c r="AC54" i="62"/>
  <c r="AA44" i="62"/>
  <c r="P119" i="62"/>
  <c r="P14" i="62"/>
  <c r="AI48" i="62"/>
  <c r="AK69" i="62"/>
  <c r="M28" i="62"/>
  <c r="U52" i="62"/>
  <c r="AM27" i="62"/>
  <c r="W25" i="62"/>
  <c r="AM84" i="62"/>
  <c r="AK18" i="62"/>
  <c r="Z108" i="62"/>
  <c r="T91" i="62"/>
  <c r="AM106" i="62"/>
  <c r="AC116" i="62"/>
  <c r="M73" i="62"/>
  <c r="Z19" i="62"/>
  <c r="AI116" i="62"/>
  <c r="AI66" i="62"/>
  <c r="R103" i="62"/>
  <c r="AD105" i="62"/>
  <c r="Z103" i="62"/>
  <c r="L67" i="62"/>
  <c r="P67" i="62"/>
  <c r="AF53" i="62"/>
  <c r="AJ10" i="62"/>
  <c r="P48" i="62"/>
  <c r="AN55" i="62"/>
  <c r="U46" i="62"/>
  <c r="AB23" i="62"/>
  <c r="K118" i="62"/>
  <c r="AB47" i="62"/>
  <c r="AH46" i="62"/>
  <c r="O46" i="62"/>
  <c r="L108" i="62"/>
  <c r="AM116" i="62"/>
  <c r="W54" i="62"/>
  <c r="AF49" i="62"/>
  <c r="L50" i="62"/>
  <c r="AD50" i="62"/>
  <c r="Z73" i="62"/>
  <c r="Y18" i="62"/>
  <c r="T118" i="62"/>
  <c r="T57" i="62"/>
  <c r="X73" i="62"/>
  <c r="AG76" i="62"/>
  <c r="X27" i="62"/>
  <c r="U108" i="62"/>
  <c r="R116" i="62"/>
  <c r="Y53" i="62"/>
  <c r="AK51" i="62"/>
  <c r="S71" i="62"/>
  <c r="AF30" i="62"/>
  <c r="AA61" i="62"/>
  <c r="AL58" i="62"/>
  <c r="AC110" i="62"/>
  <c r="Y60" i="62"/>
  <c r="K60" i="62"/>
  <c r="AO58" i="62"/>
  <c r="AK58" i="62"/>
  <c r="W90" i="62"/>
  <c r="AF18" i="62"/>
  <c r="L53" i="62"/>
  <c r="AH51" i="62"/>
  <c r="AF119" i="62"/>
  <c r="AL96" i="62"/>
  <c r="AE50" i="62"/>
  <c r="Z51" i="62"/>
  <c r="Z119" i="62"/>
  <c r="AM104" i="62"/>
  <c r="AK30" i="62"/>
  <c r="K14" i="62"/>
  <c r="K48" i="62"/>
  <c r="W14" i="62"/>
  <c r="Q15" i="62"/>
  <c r="AM52" i="62"/>
  <c r="R96" i="62"/>
  <c r="L17" i="62"/>
  <c r="K28" i="62"/>
  <c r="AH29" i="62"/>
  <c r="Y88" i="62"/>
  <c r="L24" i="62"/>
  <c r="AJ75" i="62"/>
  <c r="X106" i="62"/>
  <c r="K10" i="62"/>
  <c r="AC55" i="62"/>
  <c r="U19" i="62"/>
  <c r="P68" i="62"/>
  <c r="K66" i="62"/>
  <c r="W103" i="62"/>
  <c r="U105" i="62"/>
  <c r="W105" i="62"/>
  <c r="O67" i="62"/>
  <c r="AN67" i="62"/>
  <c r="Z102" i="62"/>
  <c r="AO10" i="62"/>
  <c r="AI74" i="62"/>
  <c r="X50" i="62"/>
  <c r="AO61" i="62"/>
  <c r="W106" i="62"/>
  <c r="O76" i="62"/>
  <c r="W46" i="62"/>
  <c r="S38" i="62"/>
  <c r="AO43" i="62"/>
  <c r="U96" i="62"/>
  <c r="V116" i="62"/>
  <c r="N50" i="62"/>
  <c r="V47" i="62"/>
  <c r="AB46" i="62"/>
  <c r="X49" i="62"/>
  <c r="U26" i="62"/>
  <c r="O19" i="62"/>
  <c r="AJ73" i="62"/>
  <c r="M53" i="62"/>
  <c r="N51" i="62"/>
  <c r="AH55" i="62"/>
  <c r="Y84" i="62"/>
  <c r="Z96" i="62"/>
  <c r="AF11" i="62"/>
  <c r="AO50" i="62"/>
  <c r="T49" i="62"/>
  <c r="U53" i="62"/>
  <c r="AB75" i="62"/>
  <c r="AB113" i="62"/>
  <c r="AI60" i="62"/>
  <c r="O58" i="62"/>
  <c r="S58" i="62"/>
  <c r="AA58" i="62"/>
  <c r="N58" i="62"/>
  <c r="Z60" i="62"/>
  <c r="AH90" i="62"/>
  <c r="L12" i="62"/>
  <c r="AJ43" i="62"/>
  <c r="V50" i="62"/>
  <c r="Y119" i="62"/>
  <c r="AD88" i="62"/>
  <c r="AE38" i="62"/>
  <c r="P50" i="62"/>
  <c r="S119" i="62"/>
  <c r="R104" i="62"/>
  <c r="N44" i="62"/>
  <c r="AE30" i="62"/>
  <c r="M14" i="62"/>
  <c r="K114" i="62"/>
  <c r="AG15" i="62"/>
  <c r="AI111" i="62"/>
  <c r="Z15" i="62"/>
  <c r="AA106" i="62"/>
  <c r="U14" i="62"/>
  <c r="AI49" i="62"/>
  <c r="AJ119" i="62"/>
  <c r="W104" i="62"/>
  <c r="AD30" i="62"/>
  <c r="P75" i="62"/>
  <c r="L47" i="62"/>
  <c r="AJ83" i="62"/>
  <c r="W27" i="62"/>
  <c r="AH98" i="62"/>
  <c r="AO84" i="62"/>
  <c r="Q5" i="62"/>
  <c r="S89" i="62"/>
  <c r="AC53" i="62"/>
  <c r="T76" i="62"/>
  <c r="N17" i="62"/>
  <c r="AG28" i="62"/>
  <c r="Q63" i="62"/>
  <c r="W96" i="62"/>
  <c r="V56" i="62"/>
  <c r="AG18" i="62"/>
  <c r="AG27" i="62"/>
  <c r="X102" i="62"/>
  <c r="AM18" i="62"/>
  <c r="Y10" i="62"/>
  <c r="AA66" i="62"/>
  <c r="W61" i="62"/>
  <c r="T68" i="62"/>
  <c r="V105" i="62"/>
  <c r="S60" i="62"/>
  <c r="AH67" i="62"/>
  <c r="AK25" i="62"/>
  <c r="V10" i="62"/>
  <c r="R54" i="62"/>
  <c r="AI44" i="62"/>
  <c r="AI53" i="62"/>
  <c r="N18" i="62"/>
  <c r="P55" i="62"/>
  <c r="AH14" i="62"/>
  <c r="N30" i="62"/>
  <c r="AO102" i="62"/>
  <c r="AI106" i="62"/>
  <c r="P11" i="62"/>
  <c r="AN48" i="62"/>
  <c r="L44" i="62"/>
  <c r="W44" i="62"/>
  <c r="AN44" i="62"/>
  <c r="W108" i="62"/>
  <c r="AH116" i="62"/>
  <c r="AK53" i="62"/>
  <c r="U48" i="62"/>
  <c r="AF48" i="62"/>
  <c r="W50" i="62"/>
  <c r="AL75" i="62"/>
  <c r="U106" i="62"/>
  <c r="AB118" i="62"/>
  <c r="AB48" i="62"/>
  <c r="O48" i="62"/>
  <c r="AE49" i="62"/>
  <c r="AD54" i="62"/>
  <c r="Q58" i="62"/>
  <c r="AH58" i="62"/>
  <c r="R92" i="62"/>
  <c r="AD41" i="62"/>
  <c r="AN110" i="62"/>
  <c r="N60" i="62"/>
  <c r="S109" i="62"/>
  <c r="AM118" i="62"/>
  <c r="U118" i="62"/>
  <c r="T51" i="62"/>
  <c r="Q49" i="62"/>
  <c r="R119" i="62"/>
  <c r="AJ118" i="62"/>
  <c r="K50" i="62"/>
  <c r="K49" i="62"/>
  <c r="M119" i="62"/>
  <c r="P104" i="62"/>
  <c r="AA53" i="62"/>
  <c r="AB43" i="62"/>
  <c r="AI30" i="62"/>
  <c r="AK107" i="62"/>
  <c r="AB5" i="62"/>
  <c r="AD107" i="62"/>
  <c r="V60" i="62"/>
  <c r="Z57" i="62"/>
  <c r="AF47" i="62"/>
  <c r="AD48" i="62"/>
  <c r="AI119" i="62"/>
  <c r="AL104" i="62"/>
  <c r="AA43" i="62"/>
  <c r="X30" i="62"/>
  <c r="Z84" i="62"/>
  <c r="AE72" i="62"/>
  <c r="P53" i="62"/>
  <c r="AC83" i="62"/>
  <c r="AE108" i="62"/>
  <c r="AN47" i="62"/>
  <c r="AJ50" i="62"/>
  <c r="AK119" i="62"/>
  <c r="S104" i="62"/>
  <c r="AC48" i="62"/>
  <c r="AB38" i="62"/>
  <c r="AL14" i="62"/>
  <c r="X111" i="62"/>
  <c r="T52" i="62"/>
  <c r="V114" i="62"/>
  <c r="R72" i="62"/>
  <c r="S123" i="62"/>
  <c r="AG78" i="62"/>
  <c r="AF87" i="62"/>
  <c r="L58" i="62"/>
  <c r="V87" i="62"/>
  <c r="AG41" i="62"/>
  <c r="W58" i="62"/>
  <c r="AO87" i="62"/>
  <c r="AG65" i="62"/>
  <c r="AJ32" i="62"/>
  <c r="AB21" i="62"/>
  <c r="L65" i="62"/>
  <c r="AE60" i="62"/>
  <c r="AM110" i="62"/>
  <c r="AI78" i="62"/>
  <c r="AN81" i="62"/>
  <c r="Y115" i="62"/>
  <c r="S81" i="62"/>
  <c r="M115" i="62"/>
  <c r="S115" i="62"/>
  <c r="V81" i="62"/>
  <c r="O78" i="62"/>
  <c r="V124" i="62"/>
  <c r="P115" i="62"/>
  <c r="N78" i="62"/>
  <c r="AF124" i="62"/>
  <c r="Z22" i="62"/>
  <c r="AD115" i="62"/>
  <c r="AA81" i="62"/>
  <c r="AE124" i="62"/>
  <c r="AI102" i="62"/>
  <c r="M57" i="62"/>
  <c r="T74" i="62"/>
  <c r="V53" i="62"/>
  <c r="M25" i="62"/>
  <c r="AM57" i="62"/>
  <c r="AK10" i="62"/>
  <c r="AI18" i="62"/>
  <c r="AF108" i="62"/>
  <c r="AF88" i="62"/>
  <c r="AL26" i="62"/>
  <c r="AJ96" i="62"/>
  <c r="Z18" i="62"/>
  <c r="AK62" i="62"/>
  <c r="X103" i="62"/>
  <c r="S105" i="62"/>
  <c r="AL68" i="62"/>
  <c r="N103" i="62"/>
  <c r="AM67" i="62"/>
  <c r="U67" i="62"/>
  <c r="AG96" i="62"/>
  <c r="P118" i="62"/>
  <c r="W51" i="62"/>
  <c r="Y38" i="62"/>
  <c r="R57" i="62"/>
  <c r="T116" i="62"/>
  <c r="T50" i="62"/>
  <c r="AC51" i="62"/>
  <c r="M71" i="62"/>
  <c r="P71" i="62"/>
  <c r="AE19" i="62"/>
  <c r="R118" i="62"/>
  <c r="AI47" i="62"/>
  <c r="AG30" i="62"/>
  <c r="R43" i="62"/>
  <c r="AL27" i="62"/>
  <c r="X24" i="62"/>
  <c r="AE11" i="62"/>
  <c r="Q51" i="62"/>
  <c r="K46" i="62"/>
  <c r="AA47" i="62"/>
  <c r="AM46" i="62"/>
  <c r="AF54" i="62"/>
  <c r="AF19" i="62"/>
  <c r="AO118" i="62"/>
  <c r="R46" i="62"/>
  <c r="AO46" i="62"/>
  <c r="U47" i="62"/>
  <c r="AB51" i="62"/>
  <c r="AI58" i="62"/>
  <c r="AB60" i="62"/>
  <c r="Z58" i="62"/>
  <c r="R58" i="62"/>
  <c r="AO92" i="62"/>
  <c r="M110" i="62"/>
  <c r="AI92" i="62"/>
  <c r="AK16" i="62"/>
  <c r="W78" i="62"/>
  <c r="Z124" i="62"/>
  <c r="K81" i="62"/>
  <c r="AO115" i="62"/>
  <c r="W124" i="62"/>
  <c r="AD81" i="62"/>
  <c r="AH8" i="62"/>
  <c r="AJ22" i="62"/>
  <c r="M124" i="62"/>
  <c r="AM81" i="62"/>
  <c r="AB22" i="62"/>
  <c r="M22" i="62"/>
  <c r="AJ81" i="62"/>
  <c r="V22" i="62"/>
  <c r="AN78" i="62"/>
  <c r="AG81" i="62"/>
  <c r="R124" i="62"/>
  <c r="P81" i="62"/>
  <c r="N65" i="62"/>
  <c r="L60" i="62"/>
  <c r="V58" i="62"/>
  <c r="N112" i="62"/>
  <c r="K112" i="62"/>
  <c r="W87" i="62"/>
  <c r="AC87" i="62"/>
  <c r="AK59" i="62"/>
  <c r="AF58" i="62"/>
  <c r="O81" i="62"/>
  <c r="L9" i="62"/>
  <c r="Y102" i="62"/>
  <c r="L107" i="62"/>
  <c r="O15" i="62"/>
  <c r="AC114" i="62"/>
  <c r="AG43" i="62"/>
  <c r="T44" i="62"/>
  <c r="AB104" i="62"/>
  <c r="AD119" i="62"/>
  <c r="R53" i="62"/>
  <c r="O53" i="62"/>
  <c r="S52" i="62"/>
  <c r="M45" i="62"/>
  <c r="AD111" i="62"/>
  <c r="AE46" i="62"/>
  <c r="AF14" i="62"/>
  <c r="O119" i="62"/>
  <c r="L73" i="62"/>
  <c r="AK89" i="62"/>
  <c r="AO83" i="62"/>
  <c r="AL52" i="62"/>
  <c r="AH43" i="62"/>
  <c r="AI104" i="62"/>
  <c r="V75" i="62"/>
  <c r="AL46" i="62"/>
  <c r="K56" i="62"/>
  <c r="P58" i="62"/>
  <c r="S118" i="62"/>
  <c r="AC47" i="62"/>
  <c r="Y71" i="62"/>
  <c r="AE44" i="62"/>
  <c r="AO18" i="62"/>
  <c r="Q103" i="62"/>
  <c r="O24" i="62"/>
  <c r="AJ74" i="62"/>
  <c r="AO81" i="62"/>
  <c r="Q81" i="62"/>
  <c r="AJ78" i="62"/>
  <c r="AI115" i="62"/>
  <c r="AL124" i="62"/>
  <c r="AH81" i="62"/>
  <c r="P78" i="62"/>
  <c r="AK22" i="62"/>
  <c r="U81" i="62"/>
  <c r="V78" i="62"/>
  <c r="X124" i="62"/>
  <c r="L81" i="62"/>
  <c r="S78" i="62"/>
  <c r="AE81" i="62"/>
  <c r="Z78" i="62"/>
  <c r="M58" i="62"/>
  <c r="AC65" i="62"/>
  <c r="P112" i="62"/>
  <c r="AL65" i="62"/>
  <c r="AD60" i="62"/>
  <c r="AA87" i="62"/>
  <c r="S87" i="62"/>
  <c r="AB87" i="62"/>
  <c r="AJ58" i="62"/>
  <c r="AO78" i="62"/>
  <c r="U90" i="62"/>
  <c r="AM5" i="62"/>
  <c r="Q111" i="62"/>
  <c r="Y72" i="62"/>
  <c r="AF57" i="62"/>
  <c r="AH30" i="62"/>
  <c r="AN30" i="62"/>
  <c r="Z104" i="62"/>
  <c r="AN43" i="62"/>
  <c r="AL57" i="62"/>
  <c r="AE12" i="62"/>
  <c r="X72" i="62"/>
  <c r="P5" i="62"/>
  <c r="AI114" i="62"/>
  <c r="R38" i="62"/>
  <c r="AO104" i="62"/>
  <c r="O44" i="62"/>
  <c r="Q43" i="62"/>
  <c r="AG74" i="62"/>
  <c r="O99" i="62"/>
  <c r="L83" i="62"/>
  <c r="AC38" i="62"/>
  <c r="N104" i="62"/>
  <c r="AI43" i="62"/>
  <c r="L48" i="62"/>
  <c r="S90" i="62"/>
  <c r="S92" i="62"/>
  <c r="P19" i="62"/>
  <c r="V11" i="62"/>
  <c r="Q118" i="62"/>
  <c r="O116" i="62"/>
  <c r="M59" i="62"/>
  <c r="AE65" i="62"/>
  <c r="R88" i="62"/>
  <c r="Q75" i="62"/>
  <c r="O115" i="62"/>
  <c r="AF22" i="62"/>
  <c r="Y78" i="62"/>
  <c r="V115" i="62"/>
  <c r="U124" i="62"/>
  <c r="M78" i="62"/>
  <c r="P8" i="62"/>
  <c r="AM124" i="62"/>
  <c r="AE78" i="62"/>
  <c r="K8" i="62"/>
  <c r="AG124" i="62"/>
  <c r="T78" i="62"/>
  <c r="AA115" i="62"/>
  <c r="AG22" i="62"/>
  <c r="AK78" i="62"/>
  <c r="L87" i="62"/>
  <c r="V65" i="62"/>
  <c r="AK65" i="62"/>
  <c r="T65" i="62"/>
  <c r="Q87" i="62"/>
  <c r="AI87" i="62"/>
  <c r="AD79" i="62"/>
  <c r="N87" i="62"/>
  <c r="X87" i="62"/>
  <c r="Q78" i="62"/>
  <c r="M21" i="62"/>
  <c r="M52" i="62"/>
  <c r="AM43" i="62"/>
  <c r="AD83" i="62"/>
  <c r="M11" i="62"/>
  <c r="L14" i="62"/>
  <c r="Q14" i="62"/>
  <c r="AJ104" i="62"/>
  <c r="N46" i="62"/>
  <c r="AA46" i="62"/>
  <c r="AJ116" i="62"/>
  <c r="AM99" i="62"/>
  <c r="U15" i="62"/>
  <c r="V38" i="62"/>
  <c r="Z14" i="62"/>
  <c r="V104" i="62"/>
  <c r="T46" i="62"/>
  <c r="T48" i="62"/>
  <c r="AI65" i="62"/>
  <c r="AN114" i="62"/>
  <c r="Q98" i="62"/>
  <c r="AK14" i="62"/>
  <c r="AM119" i="62"/>
  <c r="AD51" i="62"/>
  <c r="AA76" i="62"/>
  <c r="AD58" i="62"/>
  <c r="L49" i="62"/>
  <c r="AL25" i="62"/>
  <c r="AO25" i="62"/>
  <c r="AL106" i="62"/>
  <c r="AO76" i="62"/>
  <c r="V67" i="62"/>
  <c r="AN88" i="62"/>
  <c r="AC97" i="62"/>
  <c r="T97" i="62"/>
  <c r="AK105" i="62"/>
  <c r="AF113" i="62"/>
  <c r="AA105" i="62"/>
  <c r="AL126" i="62"/>
  <c r="AL113" i="62"/>
  <c r="U571" i="60"/>
  <c r="W571" i="60"/>
  <c r="T571" i="60"/>
  <c r="V571" i="60"/>
  <c r="AD578" i="60"/>
  <c r="T560" i="60"/>
  <c r="K560" i="60"/>
  <c r="T578" i="60"/>
  <c r="Z560" i="60"/>
  <c r="P569" i="60"/>
  <c r="W569" i="60"/>
  <c r="I560" i="60"/>
  <c r="X578" i="60"/>
  <c r="W578" i="60"/>
  <c r="AI560" i="60"/>
  <c r="AA560" i="60"/>
  <c r="AH578" i="60"/>
  <c r="N569" i="60"/>
  <c r="L578" i="60"/>
  <c r="Z578" i="60"/>
  <c r="L569" i="60"/>
  <c r="J560" i="60"/>
  <c r="U578" i="60"/>
  <c r="M560" i="60"/>
  <c r="I569" i="60"/>
  <c r="K578" i="60"/>
  <c r="AF560" i="60"/>
  <c r="AI578" i="60"/>
  <c r="O569" i="60"/>
  <c r="O578" i="60"/>
  <c r="AC560" i="60"/>
  <c r="N578" i="60"/>
  <c r="AB560" i="60"/>
  <c r="AG578" i="60"/>
  <c r="V578" i="60"/>
  <c r="X560" i="60"/>
  <c r="AJ560" i="60"/>
  <c r="P578" i="60"/>
  <c r="H569" i="60"/>
  <c r="X569" i="60"/>
  <c r="I578" i="60"/>
  <c r="M569" i="60"/>
  <c r="AF569" i="60"/>
  <c r="M578" i="60"/>
  <c r="AH569" i="60"/>
  <c r="Y560" i="60"/>
  <c r="Y578" i="60"/>
  <c r="G569" i="60"/>
  <c r="G578" i="60"/>
  <c r="V560" i="60"/>
  <c r="U560" i="60"/>
  <c r="R578" i="60"/>
  <c r="V569" i="60"/>
  <c r="AJ569" i="60"/>
  <c r="Z569" i="60"/>
  <c r="J578" i="60"/>
  <c r="R560" i="60"/>
  <c r="T569" i="60"/>
  <c r="AG560" i="60"/>
  <c r="AE569" i="60"/>
  <c r="L560" i="60"/>
  <c r="AI569" i="60"/>
  <c r="Y569" i="60"/>
  <c r="AJ578" i="60"/>
  <c r="Q560" i="60"/>
  <c r="Q578" i="60"/>
  <c r="AE560" i="60"/>
  <c r="AD569" i="60"/>
  <c r="O560" i="60"/>
  <c r="AB569" i="60"/>
  <c r="N560" i="60"/>
  <c r="AG569" i="60"/>
  <c r="S578" i="60"/>
  <c r="R569" i="60"/>
  <c r="AC569" i="60"/>
  <c r="K569" i="60"/>
  <c r="J569" i="60"/>
  <c r="AA569" i="60"/>
  <c r="Q569" i="60"/>
  <c r="AA578" i="60"/>
  <c r="H578" i="60"/>
  <c r="W560" i="60"/>
  <c r="U569" i="60"/>
  <c r="H560" i="60"/>
  <c r="AF578" i="60"/>
  <c r="S569" i="60"/>
  <c r="G560" i="60"/>
  <c r="S560" i="60"/>
  <c r="AD560" i="60"/>
  <c r="AC578" i="60"/>
  <c r="P560" i="60"/>
  <c r="AE578" i="60"/>
  <c r="AH560" i="60"/>
  <c r="AB578" i="60"/>
  <c r="M571" i="60"/>
  <c r="Q104" i="62"/>
  <c r="L52" i="62"/>
  <c r="AC45" i="62"/>
  <c r="AA95" i="62"/>
  <c r="W69" i="62"/>
  <c r="Q96" i="62"/>
  <c r="Q97" i="62"/>
  <c r="AD17" i="62"/>
  <c r="AO99" i="62"/>
  <c r="AL54" i="62"/>
  <c r="AG108" i="62"/>
  <c r="Q28" i="62"/>
  <c r="AK76" i="62"/>
  <c r="AD75" i="62"/>
  <c r="AM108" i="62"/>
  <c r="AA91" i="62"/>
  <c r="U74" i="62"/>
  <c r="N73" i="62"/>
  <c r="AD25" i="62"/>
  <c r="N28" i="62"/>
  <c r="AD84" i="62"/>
  <c r="AB84" i="62"/>
  <c r="AI55" i="62"/>
  <c r="P54" i="62"/>
  <c r="Q89" i="62"/>
  <c r="AD19" i="62"/>
  <c r="AB116" i="62"/>
  <c r="X84" i="62"/>
  <c r="W89" i="62"/>
  <c r="AC106" i="62"/>
  <c r="Z116" i="62"/>
  <c r="L84" i="62"/>
  <c r="AA26" i="62"/>
  <c r="AD96" i="62"/>
  <c r="AH18" i="62"/>
  <c r="P103" i="62"/>
  <c r="N68" i="62"/>
  <c r="X91" i="62"/>
  <c r="AB71" i="62"/>
  <c r="O89" i="62"/>
  <c r="M89" i="62"/>
  <c r="T106" i="62"/>
  <c r="T18" i="62"/>
  <c r="Z88" i="62"/>
  <c r="AG116" i="62"/>
  <c r="AM12" i="62"/>
  <c r="AI63" i="62"/>
  <c r="AG66" i="62"/>
  <c r="K103" i="62"/>
  <c r="AN103" i="62"/>
  <c r="AC103" i="62"/>
  <c r="R105" i="62"/>
  <c r="X105" i="62"/>
  <c r="AI105" i="62"/>
  <c r="AD68" i="62"/>
  <c r="AK68" i="62"/>
  <c r="P63" i="62"/>
  <c r="AI103" i="62"/>
  <c r="O105" i="62"/>
  <c r="S67" i="62"/>
  <c r="X58" i="62"/>
  <c r="L66" i="62"/>
  <c r="AG67" i="62"/>
  <c r="AC67" i="62"/>
  <c r="AN54" i="62"/>
  <c r="AA102" i="62"/>
  <c r="R106" i="62"/>
  <c r="AK13" i="62"/>
  <c r="AI10" i="62"/>
  <c r="T84" i="62"/>
  <c r="K47" i="62"/>
  <c r="M50" i="62"/>
  <c r="N38" i="62"/>
  <c r="S49" i="62"/>
  <c r="T30" i="62"/>
  <c r="AE48" i="62"/>
  <c r="AJ28" i="62"/>
  <c r="AA51" i="62"/>
  <c r="AN23" i="62"/>
  <c r="AM19" i="62"/>
  <c r="AO11" i="62"/>
  <c r="N118" i="62"/>
  <c r="O49" i="62"/>
  <c r="P51" i="62"/>
  <c r="M43" i="62"/>
  <c r="AM38" i="62"/>
  <c r="AD45" i="62"/>
  <c r="K13" i="62"/>
  <c r="M97" i="62"/>
  <c r="AK17" i="62"/>
  <c r="AC99" i="62"/>
  <c r="Z23" i="62"/>
  <c r="U95" i="62"/>
  <c r="AJ97" i="62"/>
  <c r="Q56" i="62"/>
  <c r="AK26" i="62"/>
  <c r="Z97" i="62"/>
  <c r="L57" i="62"/>
  <c r="AJ55" i="62"/>
  <c r="AJ89" i="62"/>
  <c r="AI16" i="62"/>
  <c r="AA54" i="62"/>
  <c r="T53" i="62"/>
  <c r="V24" i="62"/>
  <c r="Q26" i="62"/>
  <c r="AJ57" i="62"/>
  <c r="AH57" i="62"/>
  <c r="AB25" i="62"/>
  <c r="W57" i="62"/>
  <c r="AH96" i="62"/>
  <c r="L18" i="62"/>
  <c r="AD116" i="62"/>
  <c r="AN73" i="62"/>
  <c r="AD108" i="62"/>
  <c r="AH19" i="62"/>
  <c r="AO68" i="62"/>
  <c r="AK55" i="62"/>
  <c r="Y108" i="62"/>
  <c r="AG25" i="62"/>
  <c r="V18" i="62"/>
  <c r="AD63" i="62"/>
  <c r="R68" i="62"/>
  <c r="P97" i="62"/>
  <c r="M55" i="62"/>
  <c r="L89" i="62"/>
  <c r="T24" i="62"/>
  <c r="L106" i="62"/>
  <c r="U18" i="62"/>
  <c r="U88" i="62"/>
  <c r="AO116" i="62"/>
  <c r="AC63" i="62"/>
  <c r="Q66" i="62"/>
  <c r="P66" i="62"/>
  <c r="AO103" i="62"/>
  <c r="AB103" i="62"/>
  <c r="Q61" i="62"/>
  <c r="AM105" i="62"/>
  <c r="AJ105" i="62"/>
  <c r="AL105" i="62"/>
  <c r="AA68" i="62"/>
  <c r="U68" i="62"/>
  <c r="AK63" i="62"/>
  <c r="AN65" i="62"/>
  <c r="M105" i="62"/>
  <c r="AA67" i="62"/>
  <c r="Y67" i="62"/>
  <c r="W67" i="62"/>
  <c r="AK67" i="62"/>
  <c r="R67" i="62"/>
  <c r="W71" i="62"/>
  <c r="AL108" i="62"/>
  <c r="N19" i="62"/>
  <c r="AE116" i="62"/>
  <c r="Z118" i="62"/>
  <c r="U56" i="62"/>
  <c r="AK44" i="62"/>
  <c r="AM48" i="62"/>
  <c r="AN14" i="62"/>
  <c r="N48" i="62"/>
  <c r="O14" i="62"/>
  <c r="Z47" i="62"/>
  <c r="N23" i="62"/>
  <c r="AA57" i="62"/>
  <c r="AA96" i="62"/>
  <c r="N88" i="62"/>
  <c r="N11" i="62"/>
  <c r="Y87" i="62"/>
  <c r="AO47" i="62"/>
  <c r="AL49" i="62"/>
  <c r="AM30" i="62"/>
  <c r="V49" i="62"/>
  <c r="Z98" i="62"/>
  <c r="L13" i="62"/>
  <c r="AE17" i="62"/>
  <c r="AC29" i="62"/>
  <c r="AI5" i="62"/>
  <c r="AG102" i="62"/>
  <c r="V97" i="62"/>
  <c r="AD89" i="62"/>
  <c r="L55" i="62"/>
  <c r="AF107" i="62"/>
  <c r="K89" i="62"/>
  <c r="P111" i="62"/>
  <c r="U28" i="62"/>
  <c r="S24" i="62"/>
  <c r="AJ29" i="62"/>
  <c r="L56" i="62"/>
  <c r="Y28" i="62"/>
  <c r="O73" i="62"/>
  <c r="AL89" i="62"/>
  <c r="AJ71" i="62"/>
  <c r="O51" i="62"/>
  <c r="AK27" i="62"/>
  <c r="AE56" i="62"/>
  <c r="AH76" i="62"/>
  <c r="V84" i="62"/>
  <c r="N25" i="62"/>
  <c r="S10" i="62"/>
  <c r="AH56" i="62"/>
  <c r="K18" i="62"/>
  <c r="X16" i="62"/>
  <c r="AH108" i="62"/>
  <c r="AG19" i="62"/>
  <c r="AF116" i="62"/>
  <c r="AH12" i="62"/>
  <c r="AB57" i="62"/>
  <c r="AK108" i="62"/>
  <c r="AE106" i="62"/>
  <c r="P88" i="62"/>
  <c r="M68" i="62"/>
  <c r="X63" i="62"/>
  <c r="AO66" i="62"/>
  <c r="AD103" i="62"/>
  <c r="V61" i="62"/>
  <c r="AE105" i="62"/>
  <c r="AF105" i="62"/>
  <c r="Y68" i="62"/>
  <c r="O63" i="62"/>
  <c r="AL103" i="62"/>
  <c r="AJ67" i="62"/>
  <c r="AB67" i="62"/>
  <c r="AE67" i="62"/>
  <c r="R28" i="62"/>
  <c r="AC89" i="62"/>
  <c r="AK88" i="62"/>
  <c r="Y118" i="62"/>
  <c r="U49" i="62"/>
  <c r="AH47" i="62"/>
  <c r="AJ51" i="62"/>
  <c r="R73" i="62"/>
  <c r="K43" i="62"/>
  <c r="AB24" i="62"/>
  <c r="R19" i="62"/>
  <c r="AN118" i="62"/>
  <c r="AE51" i="62"/>
  <c r="AG48" i="62"/>
  <c r="AI54" i="62"/>
  <c r="AC44" i="62"/>
  <c r="AK50" i="62"/>
  <c r="AE68" i="62"/>
  <c r="Q55" i="62"/>
  <c r="AE25" i="62"/>
  <c r="AI88" i="62"/>
  <c r="V118" i="62"/>
  <c r="AO74" i="62"/>
  <c r="AD46" i="62"/>
  <c r="AA48" i="62"/>
  <c r="AB14" i="62"/>
  <c r="AG47" i="62"/>
  <c r="AL84" i="62"/>
  <c r="N47" i="62"/>
  <c r="AH53" i="62"/>
  <c r="Q108" i="62"/>
  <c r="AL19" i="62"/>
  <c r="S12" i="62"/>
  <c r="O118" i="62"/>
  <c r="AH48" i="62"/>
  <c r="AF50" i="62"/>
  <c r="AF38" i="62"/>
  <c r="AK49" i="62"/>
  <c r="AL30" i="62"/>
  <c r="R49" i="62"/>
  <c r="AK111" i="62"/>
  <c r="P57" i="62"/>
  <c r="AN24" i="62"/>
  <c r="AJ18" i="62"/>
  <c r="AB11" i="62"/>
  <c r="Z148" i="60"/>
  <c r="AF148" i="60"/>
  <c r="AA148" i="60"/>
  <c r="AB148" i="60"/>
  <c r="Y148" i="60"/>
  <c r="AC148" i="60"/>
  <c r="AE148" i="60"/>
  <c r="AD148" i="60"/>
  <c r="L557" i="60"/>
  <c r="K557" i="60"/>
  <c r="AH557" i="60"/>
  <c r="Y557" i="60"/>
  <c r="AG557" i="60"/>
  <c r="S557" i="60"/>
  <c r="AB557" i="60"/>
  <c r="G557" i="60"/>
  <c r="AA557" i="60"/>
  <c r="N557" i="60"/>
  <c r="AJ557" i="60"/>
  <c r="AL557" i="60"/>
  <c r="AI557" i="60"/>
  <c r="V557" i="60"/>
  <c r="AF557" i="60"/>
  <c r="U557" i="60"/>
  <c r="T557" i="60"/>
  <c r="AD557" i="60"/>
  <c r="M557" i="60"/>
  <c r="AC557" i="60"/>
  <c r="Z557" i="60"/>
  <c r="P557" i="60"/>
  <c r="O557" i="60"/>
  <c r="X557" i="60"/>
  <c r="W557" i="60"/>
  <c r="J557" i="60"/>
  <c r="I557" i="60"/>
  <c r="AE557" i="60"/>
  <c r="R557" i="60"/>
  <c r="H557" i="60"/>
  <c r="Q557" i="60"/>
  <c r="AG575" i="60"/>
  <c r="Y575" i="60"/>
  <c r="I575" i="60"/>
  <c r="N575" i="60"/>
  <c r="O575" i="60"/>
  <c r="AC575" i="60"/>
  <c r="AI575" i="60"/>
  <c r="Z575" i="60"/>
  <c r="R575" i="60"/>
  <c r="U575" i="60"/>
  <c r="H575" i="60"/>
  <c r="G575" i="60"/>
  <c r="S575" i="60"/>
  <c r="AB575" i="60"/>
  <c r="J575" i="60"/>
  <c r="K575" i="60"/>
  <c r="W575" i="60"/>
  <c r="L575" i="60"/>
  <c r="AE575" i="60"/>
  <c r="AL575" i="60"/>
  <c r="M575" i="60"/>
  <c r="Q575" i="60"/>
  <c r="X575" i="60"/>
  <c r="AH575" i="60"/>
  <c r="AD575" i="60"/>
  <c r="T575" i="60"/>
  <c r="AF575" i="60"/>
  <c r="AA575" i="60"/>
  <c r="P575" i="60"/>
  <c r="AJ575" i="60"/>
  <c r="V575" i="60"/>
  <c r="Q566" i="60"/>
  <c r="P566" i="60"/>
  <c r="R566" i="60"/>
  <c r="J566" i="60"/>
  <c r="AF566" i="60"/>
  <c r="H566" i="60"/>
  <c r="AJ566" i="60"/>
  <c r="S566" i="60"/>
  <c r="AA566" i="60"/>
  <c r="AG566" i="60"/>
  <c r="AH566" i="60"/>
  <c r="AC566" i="60"/>
  <c r="AI566" i="60"/>
  <c r="Z566" i="60"/>
  <c r="AL566" i="60"/>
  <c r="V566" i="60"/>
  <c r="AB566" i="60"/>
  <c r="U566" i="60"/>
  <c r="AE566" i="60"/>
  <c r="L566" i="60"/>
  <c r="AD566" i="60"/>
  <c r="N566" i="60"/>
  <c r="T566" i="60"/>
  <c r="I566" i="60"/>
  <c r="X566" i="60"/>
  <c r="W566" i="60"/>
  <c r="G566" i="60"/>
  <c r="Y566" i="60"/>
  <c r="M566" i="60"/>
  <c r="K566" i="60"/>
  <c r="O566" i="60"/>
  <c r="U574" i="60"/>
  <c r="P574" i="60"/>
  <c r="T574" i="60"/>
  <c r="K574" i="60"/>
  <c r="AF574" i="60"/>
  <c r="R574" i="60"/>
  <c r="N574" i="60"/>
  <c r="M574" i="60"/>
  <c r="O574" i="60"/>
  <c r="Y574" i="60"/>
  <c r="L574" i="60"/>
  <c r="G574" i="60"/>
  <c r="Q574" i="60"/>
  <c r="X574" i="60"/>
  <c r="AL574" i="60"/>
  <c r="AG574" i="60"/>
  <c r="J574" i="60"/>
  <c r="AD574" i="60"/>
  <c r="AI574" i="60"/>
  <c r="AH574" i="60"/>
  <c r="W574" i="60"/>
  <c r="H574" i="60"/>
  <c r="Z574" i="60"/>
  <c r="I574" i="60"/>
  <c r="AJ574" i="60"/>
  <c r="AB574" i="60"/>
  <c r="AC574" i="60"/>
  <c r="AA574" i="60"/>
  <c r="S574" i="60"/>
  <c r="AE574" i="60"/>
  <c r="V574" i="60"/>
  <c r="N565" i="60"/>
  <c r="AL565" i="60"/>
  <c r="R565" i="60"/>
  <c r="AE565" i="60"/>
  <c r="AD565" i="60"/>
  <c r="AB565" i="60"/>
  <c r="G565" i="60"/>
  <c r="Q565" i="60"/>
  <c r="H565" i="60"/>
  <c r="AG565" i="60"/>
  <c r="K565" i="60"/>
  <c r="I565" i="60"/>
  <c r="J565" i="60"/>
  <c r="AI565" i="60"/>
  <c r="Z565" i="60"/>
  <c r="W565" i="60"/>
  <c r="AJ565" i="60"/>
  <c r="AA565" i="60"/>
  <c r="S565" i="60"/>
  <c r="AC565" i="60"/>
  <c r="T565" i="60"/>
  <c r="L565" i="60"/>
  <c r="AF565" i="60"/>
  <c r="P565" i="60"/>
  <c r="U565" i="60"/>
  <c r="M565" i="60"/>
  <c r="X565" i="60"/>
  <c r="O565" i="60"/>
  <c r="Y565" i="60"/>
  <c r="V565" i="60"/>
  <c r="AH565" i="60"/>
  <c r="K556" i="60"/>
  <c r="AH556" i="60"/>
  <c r="AL556" i="60"/>
  <c r="X556" i="60"/>
  <c r="AA556" i="60"/>
  <c r="H556" i="60"/>
  <c r="AB556" i="60"/>
  <c r="S556" i="60"/>
  <c r="U556" i="60"/>
  <c r="AJ556" i="60"/>
  <c r="AI556" i="60"/>
  <c r="AE556" i="60"/>
  <c r="R556" i="60"/>
  <c r="V556" i="60"/>
  <c r="O556" i="60"/>
  <c r="AF556" i="60"/>
  <c r="Y556" i="60"/>
  <c r="L556" i="60"/>
  <c r="AC556" i="60"/>
  <c r="M556" i="60"/>
  <c r="P556" i="60"/>
  <c r="I556" i="60"/>
  <c r="AD556" i="60"/>
  <c r="Z556" i="60"/>
  <c r="W556" i="60"/>
  <c r="J556" i="60"/>
  <c r="T556" i="60"/>
  <c r="Q556" i="60"/>
  <c r="AG556" i="60"/>
  <c r="G556" i="60"/>
  <c r="N556" i="60"/>
  <c r="AF573" i="60"/>
  <c r="T573" i="60"/>
  <c r="W573" i="60"/>
  <c r="H573" i="60"/>
  <c r="X573" i="60"/>
  <c r="P573" i="60"/>
  <c r="AI573" i="60"/>
  <c r="M573" i="60"/>
  <c r="Q573" i="60"/>
  <c r="I573" i="60"/>
  <c r="AJ573" i="60"/>
  <c r="Z573" i="60"/>
  <c r="AB573" i="60"/>
  <c r="K573" i="60"/>
  <c r="S573" i="60"/>
  <c r="J573" i="60"/>
  <c r="AC573" i="60"/>
  <c r="AH573" i="60"/>
  <c r="U573" i="60"/>
  <c r="L573" i="60"/>
  <c r="G573" i="60"/>
  <c r="Y573" i="60"/>
  <c r="AL573" i="60"/>
  <c r="R573" i="60"/>
  <c r="V573" i="60"/>
  <c r="N573" i="60"/>
  <c r="AE573" i="60"/>
  <c r="AG573" i="60"/>
  <c r="AD573" i="60"/>
  <c r="AA573" i="60"/>
  <c r="O573" i="60"/>
  <c r="J555" i="60"/>
  <c r="W555" i="60"/>
  <c r="Z555" i="60"/>
  <c r="L555" i="60"/>
  <c r="Y555" i="60"/>
  <c r="AC555" i="60"/>
  <c r="AG555" i="60"/>
  <c r="AD555" i="60"/>
  <c r="T555" i="60"/>
  <c r="S555" i="60"/>
  <c r="AH555" i="60"/>
  <c r="AA555" i="60"/>
  <c r="N555" i="60"/>
  <c r="M555" i="60"/>
  <c r="AB555" i="60"/>
  <c r="R555" i="60"/>
  <c r="U555" i="60"/>
  <c r="H555" i="60"/>
  <c r="G555" i="60"/>
  <c r="V555" i="60"/>
  <c r="O555" i="60"/>
  <c r="AI555" i="60"/>
  <c r="AL555" i="60"/>
  <c r="Q555" i="60"/>
  <c r="P555" i="60"/>
  <c r="I555" i="60"/>
  <c r="AF555" i="60"/>
  <c r="AJ555" i="60"/>
  <c r="K555" i="60"/>
  <c r="AE555" i="60"/>
  <c r="X555" i="60"/>
  <c r="S564" i="60"/>
  <c r="AH564" i="60"/>
  <c r="J564" i="60"/>
  <c r="U564" i="60"/>
  <c r="AD564" i="60"/>
  <c r="Q564" i="60"/>
  <c r="K564" i="60"/>
  <c r="L564" i="60"/>
  <c r="AJ564" i="60"/>
  <c r="AE564" i="60"/>
  <c r="V564" i="60"/>
  <c r="AI564" i="60"/>
  <c r="G564" i="60"/>
  <c r="X564" i="60"/>
  <c r="O564" i="60"/>
  <c r="W564" i="60"/>
  <c r="AF564" i="60"/>
  <c r="P564" i="60"/>
  <c r="AA564" i="60"/>
  <c r="H564" i="60"/>
  <c r="M564" i="60"/>
  <c r="AG564" i="60"/>
  <c r="Y564" i="60"/>
  <c r="I564" i="60"/>
  <c r="AB564" i="60"/>
  <c r="N564" i="60"/>
  <c r="Z564" i="60"/>
  <c r="R564" i="60"/>
  <c r="T564" i="60"/>
  <c r="AL564" i="60"/>
  <c r="AC564" i="60"/>
  <c r="AM498" i="60"/>
  <c r="O2" i="60"/>
  <c r="AM12" i="60"/>
  <c r="O1" i="60"/>
  <c r="AF577" i="60"/>
  <c r="AE568" i="60"/>
  <c r="AD559" i="60"/>
  <c r="M559" i="60"/>
  <c r="M577" i="60"/>
  <c r="L568" i="60"/>
  <c r="Z568" i="60"/>
  <c r="R577" i="60"/>
  <c r="K568" i="60"/>
  <c r="T568" i="60"/>
  <c r="Q577" i="60"/>
  <c r="J568" i="60"/>
  <c r="N568" i="60"/>
  <c r="P577" i="60"/>
  <c r="I568" i="60"/>
  <c r="AF568" i="60"/>
  <c r="Z577" i="60"/>
  <c r="Y568" i="60"/>
  <c r="X559" i="60"/>
  <c r="G577" i="60"/>
  <c r="AI559" i="60"/>
  <c r="AE559" i="60"/>
  <c r="L577" i="60"/>
  <c r="AH559" i="60"/>
  <c r="Y559" i="60"/>
  <c r="K577" i="60"/>
  <c r="AG559" i="60"/>
  <c r="S559" i="60"/>
  <c r="J577" i="60"/>
  <c r="AF559" i="60"/>
  <c r="T577" i="60"/>
  <c r="S568" i="60"/>
  <c r="R559" i="60"/>
  <c r="AJ568" i="60"/>
  <c r="AC559" i="60"/>
  <c r="AI568" i="60"/>
  <c r="AB559" i="60"/>
  <c r="AH568" i="60"/>
  <c r="AA559" i="60"/>
  <c r="AG568" i="60"/>
  <c r="Z559" i="60"/>
  <c r="G559" i="60"/>
  <c r="N577" i="60"/>
  <c r="M568" i="60"/>
  <c r="L559" i="60"/>
  <c r="AE577" i="60"/>
  <c r="AD568" i="60"/>
  <c r="W559" i="60"/>
  <c r="AJ577" i="60"/>
  <c r="AC568" i="60"/>
  <c r="V559" i="60"/>
  <c r="AI577" i="60"/>
  <c r="AB568" i="60"/>
  <c r="U559" i="60"/>
  <c r="AH577" i="60"/>
  <c r="AA568" i="60"/>
  <c r="T559" i="60"/>
  <c r="H577" i="60"/>
  <c r="G568" i="60"/>
  <c r="U577" i="60"/>
  <c r="Y577" i="60"/>
  <c r="X568" i="60"/>
  <c r="Q559" i="60"/>
  <c r="AD577" i="60"/>
  <c r="W568" i="60"/>
  <c r="P559" i="60"/>
  <c r="AC577" i="60"/>
  <c r="V568" i="60"/>
  <c r="O559" i="60"/>
  <c r="AB577" i="60"/>
  <c r="U568" i="60"/>
  <c r="N559" i="60"/>
  <c r="AJ559" i="60"/>
  <c r="H568" i="60"/>
  <c r="S577" i="60"/>
  <c r="R568" i="60"/>
  <c r="K559" i="60"/>
  <c r="AA577" i="60"/>
  <c r="X577" i="60"/>
  <c r="Q568" i="60"/>
  <c r="J559" i="60"/>
  <c r="O577" i="60"/>
  <c r="W577" i="60"/>
  <c r="P568" i="60"/>
  <c r="I559" i="60"/>
  <c r="I577" i="60"/>
  <c r="V577" i="60"/>
  <c r="O568" i="60"/>
  <c r="H559" i="60"/>
  <c r="AG577" i="60"/>
  <c r="AD580" i="60"/>
  <c r="Z580" i="60"/>
  <c r="Q580" i="60"/>
  <c r="AA580" i="60"/>
  <c r="AE580" i="60"/>
  <c r="X580" i="60"/>
  <c r="H580" i="60"/>
  <c r="K580" i="60"/>
  <c r="U580" i="60"/>
  <c r="AH580" i="60"/>
  <c r="I580" i="60"/>
  <c r="Y580" i="60"/>
  <c r="R580" i="60"/>
  <c r="AB580" i="60"/>
  <c r="S580" i="60"/>
  <c r="L580" i="60"/>
  <c r="O580" i="60"/>
  <c r="AI580" i="60"/>
  <c r="V580" i="60"/>
  <c r="AF580" i="60"/>
  <c r="M580" i="60"/>
  <c r="AC580" i="60"/>
  <c r="T580" i="60"/>
  <c r="P580" i="60"/>
  <c r="N580" i="60"/>
  <c r="G580" i="60"/>
  <c r="AJ580" i="60"/>
  <c r="W580" i="60"/>
  <c r="J580" i="60"/>
  <c r="AG580" i="60"/>
  <c r="AG571" i="60"/>
  <c r="G571" i="60"/>
  <c r="P571" i="60"/>
  <c r="AJ571" i="60"/>
  <c r="J571" i="60"/>
  <c r="AA571" i="60"/>
  <c r="N571" i="60"/>
  <c r="AD571" i="60"/>
  <c r="H571" i="60"/>
  <c r="AE571" i="60"/>
  <c r="AI571" i="60"/>
  <c r="X571" i="60"/>
  <c r="O571" i="60"/>
  <c r="Y571" i="60"/>
  <c r="K571" i="60"/>
  <c r="R571" i="60"/>
  <c r="I571" i="60"/>
  <c r="AF571" i="60"/>
  <c r="AC571" i="60"/>
  <c r="S571" i="60"/>
  <c r="L571" i="60"/>
  <c r="Z571" i="60"/>
  <c r="Q571" i="60"/>
  <c r="AH571" i="60"/>
  <c r="AB571" i="60"/>
  <c r="AG576" i="60"/>
  <c r="AF576" i="60"/>
  <c r="G576" i="60"/>
  <c r="R576" i="60"/>
  <c r="H576" i="60"/>
  <c r="W576" i="60"/>
  <c r="N576" i="60"/>
  <c r="V576" i="60"/>
  <c r="T576" i="60"/>
  <c r="AA576" i="60"/>
  <c r="AL576" i="60"/>
  <c r="L576" i="60"/>
  <c r="Q576" i="60"/>
  <c r="P576" i="60"/>
  <c r="U576" i="60"/>
  <c r="Z576" i="60"/>
  <c r="AE576" i="60"/>
  <c r="K576" i="60"/>
  <c r="J576" i="60"/>
  <c r="O576" i="60"/>
  <c r="Y576" i="60"/>
  <c r="AJ576" i="60"/>
  <c r="I576" i="60"/>
  <c r="S576" i="60"/>
  <c r="AD576" i="60"/>
  <c r="AI576" i="60"/>
  <c r="AH576" i="60"/>
  <c r="M576" i="60"/>
  <c r="X576" i="60"/>
  <c r="AC576" i="60"/>
  <c r="AB576" i="60"/>
  <c r="U558" i="60"/>
  <c r="G558" i="60"/>
  <c r="K558" i="60"/>
  <c r="J558" i="60"/>
  <c r="O558" i="60"/>
  <c r="AL558" i="60"/>
  <c r="N558" i="60"/>
  <c r="AJ558" i="60"/>
  <c r="I558" i="60"/>
  <c r="AE558" i="60"/>
  <c r="AD558" i="60"/>
  <c r="H558" i="60"/>
  <c r="AI558" i="60"/>
  <c r="AF558" i="60"/>
  <c r="AH558" i="60"/>
  <c r="Z558" i="60"/>
  <c r="Y558" i="60"/>
  <c r="X558" i="60"/>
  <c r="AC558" i="60"/>
  <c r="AB558" i="60"/>
  <c r="AG558" i="60"/>
  <c r="T558" i="60"/>
  <c r="S558" i="60"/>
  <c r="R558" i="60"/>
  <c r="W558" i="60"/>
  <c r="V558" i="60"/>
  <c r="AA558" i="60"/>
  <c r="M558" i="60"/>
  <c r="L558" i="60"/>
  <c r="Q558" i="60"/>
  <c r="P558" i="60"/>
  <c r="AA567" i="60"/>
  <c r="G567" i="60"/>
  <c r="N567" i="60"/>
  <c r="L567" i="60"/>
  <c r="Q567" i="60"/>
  <c r="P567" i="60"/>
  <c r="U567" i="60"/>
  <c r="AL567" i="60"/>
  <c r="H567" i="60"/>
  <c r="K567" i="60"/>
  <c r="Z567" i="60"/>
  <c r="J567" i="60"/>
  <c r="T567" i="60"/>
  <c r="O567" i="60"/>
  <c r="AE567" i="60"/>
  <c r="AJ567" i="60"/>
  <c r="I567" i="60"/>
  <c r="AF567" i="60"/>
  <c r="Y567" i="60"/>
  <c r="AD567" i="60"/>
  <c r="AI567" i="60"/>
  <c r="AH567" i="60"/>
  <c r="S567" i="60"/>
  <c r="X567" i="60"/>
  <c r="AC567" i="60"/>
  <c r="AB567" i="60"/>
  <c r="AG567" i="60"/>
  <c r="M567" i="60"/>
  <c r="R567" i="60"/>
  <c r="W567" i="60"/>
  <c r="V567" i="60"/>
  <c r="AH77" i="62"/>
  <c r="U79" i="62"/>
  <c r="AN122" i="62"/>
  <c r="AH122" i="62"/>
  <c r="AB122" i="62"/>
  <c r="V122" i="62"/>
  <c r="P122" i="62"/>
  <c r="AJ121" i="62"/>
  <c r="AD121" i="62"/>
  <c r="X121" i="62"/>
  <c r="R121" i="62"/>
  <c r="L121" i="62"/>
  <c r="M122" i="62"/>
  <c r="U121" i="62"/>
  <c r="AM122" i="62"/>
  <c r="AG122" i="62"/>
  <c r="AA122" i="62"/>
  <c r="U122" i="62"/>
  <c r="O122" i="62"/>
  <c r="AO121" i="62"/>
  <c r="AI121" i="62"/>
  <c r="AC121" i="62"/>
  <c r="W121" i="62"/>
  <c r="Q121" i="62"/>
  <c r="K121" i="62"/>
  <c r="AE122" i="62"/>
  <c r="AM121" i="62"/>
  <c r="O121" i="62"/>
  <c r="AL122" i="62"/>
  <c r="AF122" i="62"/>
  <c r="Z122" i="62"/>
  <c r="T122" i="62"/>
  <c r="N122" i="62"/>
  <c r="AN121" i="62"/>
  <c r="AH121" i="62"/>
  <c r="AB121" i="62"/>
  <c r="V121" i="62"/>
  <c r="P121" i="62"/>
  <c r="Y122" i="62"/>
  <c r="AG121" i="62"/>
  <c r="AJ122" i="62"/>
  <c r="AD122" i="62"/>
  <c r="X122" i="62"/>
  <c r="R122" i="62"/>
  <c r="L122" i="62"/>
  <c r="AL121" i="62"/>
  <c r="AF121" i="62"/>
  <c r="Z121" i="62"/>
  <c r="T121" i="62"/>
  <c r="N121" i="62"/>
  <c r="AO122" i="62"/>
  <c r="AI122" i="62"/>
  <c r="AC122" i="62"/>
  <c r="W122" i="62"/>
  <c r="Q122" i="62"/>
  <c r="K122" i="62"/>
  <c r="AK121" i="62"/>
  <c r="AE121" i="62"/>
  <c r="Y121" i="62"/>
  <c r="S121" i="62"/>
  <c r="M121" i="62"/>
  <c r="AK122" i="62"/>
  <c r="S122" i="62"/>
  <c r="AA121" i="62"/>
  <c r="AA9" i="62"/>
  <c r="S11" i="62"/>
  <c r="M10" i="62"/>
  <c r="M33" i="62"/>
  <c r="R87" i="62"/>
  <c r="T93" i="62"/>
  <c r="K80" i="62"/>
  <c r="Q123" i="62"/>
  <c r="X42" i="62"/>
  <c r="AK94" i="62"/>
  <c r="O40" i="62"/>
  <c r="W41" i="62"/>
  <c r="U22" i="62"/>
  <c r="N124" i="62"/>
  <c r="M82" i="62"/>
  <c r="AJ8" i="62"/>
  <c r="T92" i="62"/>
  <c r="Y81" i="62"/>
  <c r="AM78" i="62"/>
  <c r="O90" i="62"/>
  <c r="G209" i="60"/>
  <c r="H227" i="60"/>
  <c r="AK227" i="60" s="1"/>
  <c r="AM227" i="60" s="1"/>
  <c r="H218" i="60"/>
  <c r="AK218" i="60" s="1"/>
  <c r="AM218" i="60" s="1"/>
  <c r="W109" i="62"/>
  <c r="AL110" i="62"/>
  <c r="AC35" i="62"/>
  <c r="AH36" i="62"/>
  <c r="AE7" i="62"/>
  <c r="AO8" i="62"/>
  <c r="R8" i="62"/>
  <c r="AN8" i="62"/>
  <c r="AK8" i="62"/>
  <c r="AI8" i="62"/>
  <c r="AN32" i="62"/>
  <c r="M36" i="62"/>
  <c r="AO90" i="62"/>
  <c r="AB9" i="62"/>
  <c r="Z90" i="62"/>
  <c r="AM90" i="62"/>
  <c r="R90" i="62"/>
  <c r="AE90" i="62"/>
  <c r="AA77" i="62"/>
  <c r="P37" i="62"/>
  <c r="AO35" i="62"/>
  <c r="X7" i="62"/>
  <c r="Z8" i="62"/>
  <c r="AJ7" i="62"/>
  <c r="AF8" i="62"/>
  <c r="W8" i="62"/>
  <c r="Y32" i="62"/>
  <c r="Y9" i="62"/>
  <c r="AL90" i="62"/>
  <c r="P9" i="62"/>
  <c r="V90" i="62"/>
  <c r="AA90" i="62"/>
  <c r="AF90" i="62"/>
  <c r="M90" i="62"/>
  <c r="Y79" i="62"/>
  <c r="O31" i="62"/>
  <c r="X8" i="62"/>
  <c r="R32" i="62"/>
  <c r="T90" i="62"/>
  <c r="P90" i="62"/>
  <c r="AJ90" i="62"/>
  <c r="K90" i="62"/>
  <c r="V31" i="62"/>
  <c r="AM79" i="62"/>
  <c r="AE8" i="62"/>
  <c r="N8" i="62"/>
  <c r="V8" i="62"/>
  <c r="Q8" i="62"/>
  <c r="S8" i="62"/>
  <c r="AL32" i="62"/>
  <c r="AC90" i="62"/>
  <c r="AG90" i="62"/>
  <c r="X90" i="62"/>
  <c r="N90" i="62"/>
  <c r="L90" i="62"/>
  <c r="AD90" i="62"/>
  <c r="L8" i="62"/>
  <c r="O8" i="62"/>
  <c r="U8" i="62"/>
  <c r="AC8" i="62"/>
  <c r="M8" i="62"/>
  <c r="AM8" i="62"/>
  <c r="T32" i="62"/>
  <c r="O32" i="62"/>
  <c r="Z32" i="62"/>
  <c r="AB90" i="62"/>
  <c r="Y31" i="62"/>
  <c r="Y90" i="62"/>
  <c r="AN90" i="62"/>
  <c r="AI90" i="62"/>
  <c r="Q90" i="62"/>
  <c r="R126" i="62"/>
  <c r="N34" i="62"/>
  <c r="AE21" i="62"/>
  <c r="AC115" i="62"/>
  <c r="T37" i="62"/>
  <c r="K21" i="62"/>
  <c r="O123" i="62"/>
  <c r="AM123" i="62"/>
  <c r="AN124" i="62"/>
  <c r="AM115" i="62"/>
  <c r="AA22" i="62"/>
  <c r="R7" i="62"/>
  <c r="AC22" i="62"/>
  <c r="W115" i="62"/>
  <c r="O124" i="62"/>
  <c r="T115" i="62"/>
  <c r="P124" i="62"/>
  <c r="Z115" i="62"/>
  <c r="S124" i="62"/>
  <c r="Y123" i="62"/>
  <c r="AC123" i="62"/>
  <c r="AK123" i="62"/>
  <c r="AI80" i="62"/>
  <c r="AH123" i="62"/>
  <c r="V123" i="62"/>
  <c r="U123" i="62"/>
  <c r="AB123" i="62"/>
  <c r="K115" i="62"/>
  <c r="Q22" i="62"/>
  <c r="AC124" i="62"/>
  <c r="L22" i="62"/>
  <c r="AA124" i="62"/>
  <c r="M42" i="62"/>
  <c r="AO80" i="62"/>
  <c r="R123" i="62"/>
  <c r="N123" i="62"/>
  <c r="M123" i="62"/>
  <c r="M109" i="62"/>
  <c r="AM109" i="62"/>
  <c r="AL109" i="62"/>
  <c r="AA42" i="62"/>
  <c r="AN109" i="62"/>
  <c r="AC42" i="62"/>
  <c r="AJ109" i="62"/>
  <c r="Q82" i="62"/>
  <c r="N21" i="62"/>
  <c r="Z112" i="62"/>
  <c r="T124" i="62"/>
  <c r="AF109" i="62"/>
  <c r="R41" i="62"/>
  <c r="AK109" i="62"/>
  <c r="AA80" i="62"/>
  <c r="Z41" i="62"/>
  <c r="N42" i="62"/>
  <c r="AK21" i="62"/>
  <c r="AG109" i="62"/>
  <c r="AL42" i="62"/>
  <c r="O109" i="62"/>
  <c r="AL80" i="62"/>
  <c r="Y124" i="62"/>
  <c r="AB109" i="62"/>
  <c r="N109" i="62"/>
  <c r="AA93" i="62"/>
  <c r="K42" i="62"/>
  <c r="L80" i="62"/>
  <c r="AG42" i="62"/>
  <c r="AA109" i="62"/>
  <c r="AC109" i="62"/>
  <c r="AC21" i="62"/>
  <c r="AK42" i="62"/>
  <c r="V109" i="62"/>
  <c r="Q109" i="62"/>
  <c r="X109" i="62"/>
  <c r="AF80" i="62"/>
  <c r="AJ124" i="62"/>
  <c r="W93" i="62"/>
  <c r="AM42" i="62"/>
  <c r="U109" i="62"/>
  <c r="P109" i="62"/>
  <c r="S80" i="62"/>
  <c r="AK124" i="62"/>
  <c r="Y42" i="62"/>
  <c r="AI42" i="62"/>
  <c r="AE42" i="62"/>
  <c r="AG80" i="62"/>
  <c r="AI109" i="62"/>
  <c r="L109" i="62"/>
  <c r="T109" i="62"/>
  <c r="AO109" i="62"/>
  <c r="AN82" i="62"/>
  <c r="M93" i="62"/>
  <c r="AN42" i="62"/>
  <c r="R109" i="62"/>
  <c r="U42" i="62"/>
  <c r="Y41" i="62"/>
  <c r="Z21" i="62"/>
  <c r="AD124" i="62"/>
  <c r="AB80" i="62"/>
  <c r="AH109" i="62"/>
  <c r="AF42" i="62"/>
  <c r="AI82" i="62"/>
  <c r="Q93" i="62"/>
  <c r="K123" i="62"/>
  <c r="AE41" i="62"/>
  <c r="AH42" i="62"/>
  <c r="K109" i="62"/>
  <c r="Y109" i="62"/>
  <c r="AO42" i="62"/>
  <c r="Z42" i="62"/>
  <c r="Z109" i="62"/>
  <c r="R42" i="62"/>
  <c r="AD109" i="62"/>
  <c r="AE109" i="62"/>
  <c r="M31" i="62"/>
  <c r="Y37" i="62"/>
  <c r="AL8" i="62"/>
  <c r="AE20" i="62"/>
  <c r="AH33" i="62"/>
  <c r="K31" i="62"/>
  <c r="P32" i="62"/>
  <c r="U120" i="62"/>
  <c r="U115" i="62"/>
  <c r="AO20" i="62"/>
  <c r="AB81" i="62"/>
  <c r="AO123" i="62"/>
  <c r="AJ123" i="62"/>
  <c r="AL123" i="62"/>
  <c r="AD123" i="62"/>
  <c r="AM92" i="62"/>
  <c r="AO110" i="62"/>
  <c r="M92" i="62"/>
  <c r="V110" i="62"/>
  <c r="AF41" i="62"/>
  <c r="AH110" i="62"/>
  <c r="Z92" i="62"/>
  <c r="AG120" i="62"/>
  <c r="V120" i="62"/>
  <c r="AI110" i="62"/>
  <c r="AF120" i="62"/>
  <c r="L110" i="62"/>
  <c r="AG92" i="62"/>
  <c r="W92" i="62"/>
  <c r="AJ31" i="62"/>
  <c r="R31" i="62"/>
  <c r="N33" i="62"/>
  <c r="AB32" i="62"/>
  <c r="Q126" i="62"/>
  <c r="W32" i="62"/>
  <c r="AN41" i="62"/>
  <c r="AC41" i="62"/>
  <c r="L41" i="62"/>
  <c r="AN92" i="62"/>
  <c r="AA41" i="62"/>
  <c r="AA110" i="62"/>
  <c r="AJ92" i="62"/>
  <c r="AH41" i="62"/>
  <c r="T110" i="62"/>
  <c r="Q110" i="62"/>
  <c r="X92" i="62"/>
  <c r="AI41" i="62"/>
  <c r="AB92" i="62"/>
  <c r="S41" i="62"/>
  <c r="AL41" i="62"/>
  <c r="X110" i="62"/>
  <c r="O120" i="62"/>
  <c r="N110" i="62"/>
  <c r="AF92" i="62"/>
  <c r="V92" i="62"/>
  <c r="AI31" i="62"/>
  <c r="V126" i="62"/>
  <c r="AN123" i="62"/>
  <c r="AE123" i="62"/>
  <c r="P123" i="62"/>
  <c r="AE110" i="62"/>
  <c r="AL37" i="62"/>
  <c r="AK41" i="62"/>
  <c r="AE92" i="62"/>
  <c r="O110" i="62"/>
  <c r="Y92" i="62"/>
  <c r="X41" i="62"/>
  <c r="T41" i="62"/>
  <c r="Z110" i="62"/>
  <c r="S110" i="62"/>
  <c r="P92" i="62"/>
  <c r="AC20" i="62"/>
  <c r="V41" i="62"/>
  <c r="U92" i="62"/>
  <c r="AJ110" i="62"/>
  <c r="AC92" i="62"/>
  <c r="Z33" i="62"/>
  <c r="N92" i="62"/>
  <c r="AO41" i="62"/>
  <c r="AM31" i="62"/>
  <c r="AB31" i="62"/>
  <c r="AB78" i="62"/>
  <c r="T33" i="62"/>
  <c r="O126" i="62"/>
  <c r="L92" i="62"/>
  <c r="AB41" i="62"/>
  <c r="X31" i="62"/>
  <c r="AL92" i="62"/>
  <c r="N41" i="62"/>
  <c r="L120" i="62"/>
  <c r="W120" i="62"/>
  <c r="K110" i="62"/>
  <c r="AD110" i="62"/>
  <c r="AA92" i="62"/>
  <c r="M41" i="62"/>
  <c r="AL31" i="62"/>
  <c r="AF31" i="62"/>
  <c r="AN33" i="62"/>
  <c r="AD8" i="62"/>
  <c r="X126" i="62"/>
  <c r="Q41" i="62"/>
  <c r="AB110" i="62"/>
  <c r="Q92" i="62"/>
  <c r="AL20" i="62"/>
  <c r="AN120" i="62"/>
  <c r="U110" i="62"/>
  <c r="AJ41" i="62"/>
  <c r="K92" i="62"/>
  <c r="O92" i="62"/>
  <c r="AF110" i="62"/>
  <c r="U41" i="62"/>
  <c r="Y110" i="62"/>
  <c r="O41" i="62"/>
  <c r="AA120" i="62"/>
  <c r="AA78" i="62"/>
  <c r="F35" i="60"/>
  <c r="F44" i="60" s="1"/>
  <c r="F53" i="60" s="1"/>
  <c r="F62" i="60" s="1"/>
  <c r="F71" i="60" s="1"/>
  <c r="F80" i="60" s="1"/>
  <c r="F89" i="60" s="1"/>
  <c r="F98" i="60" s="1"/>
  <c r="F107" i="60" s="1"/>
  <c r="F116" i="60" s="1"/>
  <c r="F125" i="60" s="1"/>
  <c r="F134" i="60" s="1"/>
  <c r="F143" i="60" s="1"/>
  <c r="F152" i="60" s="1"/>
  <c r="F161" i="60" s="1"/>
  <c r="F170" i="60" s="1"/>
  <c r="F179" i="60" s="1"/>
  <c r="F188" i="60" s="1"/>
  <c r="F197" i="60" s="1"/>
  <c r="F206" i="60" s="1"/>
  <c r="F215" i="60" s="1"/>
  <c r="AK48" i="62"/>
  <c r="U44" i="62"/>
  <c r="X14" i="62"/>
  <c r="AN49" i="62"/>
  <c r="AF44" i="62"/>
  <c r="AJ111" i="62"/>
  <c r="AK72" i="62"/>
  <c r="AJ69" i="62"/>
  <c r="AN98" i="62"/>
  <c r="AB91" i="62"/>
  <c r="AI50" i="62"/>
  <c r="K107" i="62"/>
  <c r="AA98" i="62"/>
  <c r="AK15" i="62"/>
  <c r="AE117" i="62"/>
  <c r="T114" i="62"/>
  <c r="P72" i="62"/>
  <c r="AH45" i="62"/>
  <c r="L91" i="62"/>
  <c r="O107" i="62"/>
  <c r="AE98" i="62"/>
  <c r="K15" i="62"/>
  <c r="AF27" i="62"/>
  <c r="V125" i="62"/>
  <c r="K125" i="62"/>
  <c r="AJ125" i="62"/>
  <c r="AK117" i="62"/>
  <c r="AC27" i="62"/>
  <c r="Q29" i="62"/>
  <c r="AF28" i="62"/>
  <c r="AD91" i="62"/>
  <c r="AD97" i="62"/>
  <c r="AA17" i="62"/>
  <c r="Y26" i="62"/>
  <c r="M26" i="62"/>
  <c r="P102" i="62"/>
  <c r="U75" i="62"/>
  <c r="S111" i="62"/>
  <c r="O52" i="62"/>
  <c r="N91" i="62"/>
  <c r="K29" i="62"/>
  <c r="AN28" i="62"/>
  <c r="W95" i="62"/>
  <c r="Q95" i="62"/>
  <c r="X97" i="62"/>
  <c r="AF17" i="62"/>
  <c r="O23" i="62"/>
  <c r="AC102" i="62"/>
  <c r="N76" i="62"/>
  <c r="O55" i="62"/>
  <c r="X98" i="62"/>
  <c r="V117" i="62"/>
  <c r="N27" i="62"/>
  <c r="U29" i="62"/>
  <c r="AH28" i="62"/>
  <c r="AK91" i="62"/>
  <c r="U97" i="62"/>
  <c r="P16" i="62"/>
  <c r="K16" i="62"/>
  <c r="T23" i="62"/>
  <c r="AK102" i="62"/>
  <c r="AC73" i="62"/>
  <c r="AC5" i="62"/>
  <c r="O27" i="62"/>
  <c r="M29" i="62"/>
  <c r="AL28" i="62"/>
  <c r="O91" i="62"/>
  <c r="V95" i="62"/>
  <c r="AM97" i="62"/>
  <c r="T102" i="62"/>
  <c r="X23" i="62"/>
  <c r="AA24" i="62"/>
  <c r="AL76" i="62"/>
  <c r="AE66" i="62"/>
  <c r="Z26" i="62"/>
  <c r="T28" i="62"/>
  <c r="AE97" i="62"/>
  <c r="AA25" i="62"/>
  <c r="AO53" i="62"/>
  <c r="X57" i="62"/>
  <c r="AA73" i="62"/>
  <c r="AK74" i="62"/>
  <c r="AH25" i="62"/>
  <c r="AG56" i="62"/>
  <c r="AH104" i="62"/>
  <c r="Z43" i="62"/>
  <c r="AO30" i="62"/>
  <c r="T14" i="62"/>
  <c r="R111" i="62"/>
  <c r="S72" i="62"/>
  <c r="AJ30" i="62"/>
  <c r="V98" i="62"/>
  <c r="V45" i="62"/>
  <c r="V43" i="62"/>
  <c r="U98" i="62"/>
  <c r="AL5" i="62"/>
  <c r="AM69" i="62"/>
  <c r="U111" i="62"/>
  <c r="AK99" i="62"/>
  <c r="Q52" i="62"/>
  <c r="AN45" i="62"/>
  <c r="AE114" i="62"/>
  <c r="AA72" i="62"/>
  <c r="L5" i="62"/>
  <c r="T69" i="62"/>
  <c r="O125" i="62"/>
  <c r="AO13" i="62"/>
  <c r="AE14" i="62"/>
  <c r="K99" i="62"/>
  <c r="AG117" i="62"/>
  <c r="L27" i="62"/>
  <c r="T16" i="62"/>
  <c r="W28" i="62"/>
  <c r="AM91" i="62"/>
  <c r="W97" i="62"/>
  <c r="O102" i="62"/>
  <c r="S16" i="62"/>
  <c r="AK23" i="62"/>
  <c r="AF102" i="62"/>
  <c r="P74" i="62"/>
  <c r="N107" i="62"/>
  <c r="AO5" i="62"/>
  <c r="AD27" i="62"/>
  <c r="AI29" i="62"/>
  <c r="L28" i="62"/>
  <c r="AH91" i="62"/>
  <c r="AF95" i="62"/>
  <c r="Y17" i="62"/>
  <c r="AJ16" i="62"/>
  <c r="K23" i="62"/>
  <c r="N89" i="62"/>
  <c r="AN74" i="62"/>
  <c r="R114" i="62"/>
  <c r="S83" i="62"/>
  <c r="AH69" i="62"/>
  <c r="R29" i="62"/>
  <c r="AG16" i="62"/>
  <c r="P28" i="62"/>
  <c r="AF91" i="62"/>
  <c r="AG97" i="62"/>
  <c r="Q102" i="62"/>
  <c r="S17" i="62"/>
  <c r="AE23" i="62"/>
  <c r="T96" i="62"/>
  <c r="X71" i="62"/>
  <c r="AB45" i="62"/>
  <c r="Q27" i="62"/>
  <c r="AN29" i="62"/>
  <c r="AO28" i="62"/>
  <c r="Y91" i="62"/>
  <c r="AM95" i="62"/>
  <c r="P26" i="62"/>
  <c r="R16" i="62"/>
  <c r="X26" i="62"/>
  <c r="K102" i="62"/>
  <c r="AG75" i="62"/>
  <c r="T66" i="62"/>
  <c r="L117" i="62"/>
  <c r="S28" i="62"/>
  <c r="X17" i="62"/>
  <c r="AG89" i="62"/>
  <c r="R84" i="62"/>
  <c r="S56" i="62"/>
  <c r="V71" i="62"/>
  <c r="AE89" i="62"/>
  <c r="K54" i="62"/>
  <c r="AC104" i="62"/>
  <c r="S46" i="62"/>
  <c r="AJ38" i="62"/>
  <c r="Q30" i="62"/>
  <c r="AA15" i="62"/>
  <c r="AC111" i="62"/>
  <c r="AD72" i="62"/>
  <c r="AL45" i="62"/>
  <c r="U114" i="62"/>
  <c r="V83" i="62"/>
  <c r="AF5" i="62"/>
  <c r="AA28" i="62"/>
  <c r="O111" i="62"/>
  <c r="AE99" i="62"/>
  <c r="K52" i="62"/>
  <c r="R117" i="62"/>
  <c r="Y114" i="62"/>
  <c r="U72" i="62"/>
  <c r="M18" i="62"/>
  <c r="N69" i="62"/>
  <c r="AJ13" i="62"/>
  <c r="Y13" i="62"/>
  <c r="AJ114" i="62"/>
  <c r="AF72" i="62"/>
  <c r="M69" i="62"/>
  <c r="T29" i="62"/>
  <c r="L16" i="62"/>
  <c r="Y29" i="62"/>
  <c r="AO91" i="62"/>
  <c r="L97" i="62"/>
  <c r="AI17" i="62"/>
  <c r="R17" i="62"/>
  <c r="L26" i="62"/>
  <c r="N96" i="62"/>
  <c r="K73" i="62"/>
  <c r="K45" i="62"/>
  <c r="AI27" i="62"/>
  <c r="W29" i="62"/>
  <c r="AI28" i="62"/>
  <c r="AL91" i="62"/>
  <c r="AB97" i="62"/>
  <c r="T17" i="62"/>
  <c r="AF89" i="62"/>
  <c r="AJ23" i="62"/>
  <c r="O96" i="62"/>
  <c r="AI73" i="62"/>
  <c r="M111" i="62"/>
  <c r="N72" i="62"/>
  <c r="Y27" i="62"/>
  <c r="L95" i="62"/>
  <c r="AB16" i="62"/>
  <c r="O29" i="62"/>
  <c r="AJ95" i="62"/>
  <c r="AO97" i="62"/>
  <c r="K17" i="62"/>
  <c r="AE24" i="62"/>
  <c r="V26" i="62"/>
  <c r="K24" i="62"/>
  <c r="S57" i="62"/>
  <c r="W99" i="62"/>
  <c r="N117" i="62"/>
  <c r="V27" i="62"/>
  <c r="AL16" i="62"/>
  <c r="V28" i="62"/>
  <c r="P91" i="62"/>
  <c r="AN97" i="62"/>
  <c r="AO89" i="62"/>
  <c r="N16" i="62"/>
  <c r="V23" i="62"/>
  <c r="T89" i="62"/>
  <c r="AB74" i="62"/>
  <c r="O66" i="62"/>
  <c r="W91" i="62"/>
  <c r="AC95" i="62"/>
  <c r="AH17" i="62"/>
  <c r="P25" i="62"/>
  <c r="M76" i="62"/>
  <c r="AI46" i="62"/>
  <c r="W49" i="62"/>
  <c r="AF104" i="62"/>
  <c r="AI14" i="62"/>
  <c r="X54" i="62"/>
  <c r="AL44" i="62"/>
  <c r="AN5" i="62"/>
  <c r="K111" i="62"/>
  <c r="L72" i="62"/>
  <c r="AD117" i="62"/>
  <c r="O114" i="62"/>
  <c r="Q72" i="62"/>
  <c r="AM96" i="62"/>
  <c r="U27" i="62"/>
  <c r="P107" i="62"/>
  <c r="AF98" i="62"/>
  <c r="L15" i="62"/>
  <c r="P27" i="62"/>
  <c r="Z111" i="62"/>
  <c r="V52" i="62"/>
  <c r="AH117" i="62"/>
  <c r="S125" i="62"/>
  <c r="R125" i="62"/>
  <c r="AO125" i="62"/>
  <c r="AE111" i="62"/>
  <c r="AA52" i="62"/>
  <c r="AJ91" i="62"/>
  <c r="L29" i="62"/>
  <c r="AG17" i="62"/>
  <c r="AA29" i="62"/>
  <c r="AD95" i="62"/>
  <c r="AI97" i="62"/>
  <c r="AE16" i="62"/>
  <c r="R89" i="62"/>
  <c r="O26" i="62"/>
  <c r="T26" i="62"/>
  <c r="AK57" i="62"/>
  <c r="AI99" i="62"/>
  <c r="S69" i="62"/>
  <c r="P29" i="62"/>
  <c r="O16" i="62"/>
  <c r="AM28" i="62"/>
  <c r="AG91" i="62"/>
  <c r="AH97" i="62"/>
  <c r="M17" i="62"/>
  <c r="AG24" i="62"/>
  <c r="AH26" i="62"/>
  <c r="AB102" i="62"/>
  <c r="AD71" i="62"/>
  <c r="AN15" i="62"/>
  <c r="AN27" i="62"/>
  <c r="AE29" i="62"/>
  <c r="AL17" i="62"/>
  <c r="Y95" i="62"/>
  <c r="AN95" i="62"/>
  <c r="K97" i="62"/>
  <c r="AA23" i="62"/>
  <c r="AB89" i="62"/>
  <c r="AD24" i="62"/>
  <c r="AO26" i="62"/>
  <c r="R47" i="62"/>
  <c r="R98" i="62"/>
  <c r="O69" i="62"/>
  <c r="V29" i="62"/>
  <c r="AM16" i="62"/>
  <c r="O28" i="62"/>
  <c r="V91" i="62"/>
  <c r="R97" i="62"/>
  <c r="Q16" i="62"/>
  <c r="AE102" i="62"/>
  <c r="R23" i="62"/>
  <c r="V102" i="62"/>
  <c r="W73" i="62"/>
  <c r="Y111" i="62"/>
  <c r="AJ27" i="62"/>
  <c r="S91" i="62"/>
  <c r="AC16" i="62"/>
  <c r="V74" i="62"/>
  <c r="AM74" i="62"/>
  <c r="M67" i="62"/>
  <c r="M103" i="62"/>
  <c r="AM32" i="62"/>
  <c r="AE103" i="62"/>
  <c r="Z67" i="62"/>
  <c r="AB42" i="62"/>
  <c r="AG113" i="62"/>
  <c r="AF68" i="62"/>
  <c r="AN68" i="62"/>
  <c r="AM33" i="62"/>
  <c r="AN105" i="62"/>
  <c r="N105" i="62"/>
  <c r="Q105" i="62"/>
  <c r="AC105" i="62"/>
  <c r="T61" i="62"/>
  <c r="K77" i="62"/>
  <c r="N93" i="62"/>
  <c r="S103" i="62"/>
  <c r="L103" i="62"/>
  <c r="AM103" i="62"/>
  <c r="AM66" i="62"/>
  <c r="AK126" i="62"/>
  <c r="P65" i="62"/>
  <c r="AN62" i="62"/>
  <c r="W126" i="62"/>
  <c r="AL66" i="62"/>
  <c r="AM68" i="62"/>
  <c r="Y116" i="62"/>
  <c r="AA63" i="62"/>
  <c r="AB18" i="62"/>
  <c r="AN19" i="62"/>
  <c r="AB106" i="62"/>
  <c r="X96" i="62"/>
  <c r="S108" i="62"/>
  <c r="AI89" i="62"/>
  <c r="AB76" i="62"/>
  <c r="L76" i="62"/>
  <c r="S26" i="62"/>
  <c r="AF12" i="62"/>
  <c r="L68" i="62"/>
  <c r="X13" i="62"/>
  <c r="T88" i="62"/>
  <c r="AA18" i="62"/>
  <c r="AN106" i="62"/>
  <c r="S96" i="62"/>
  <c r="Z89" i="62"/>
  <c r="Y25" i="62"/>
  <c r="AK73" i="62"/>
  <c r="U73" i="62"/>
  <c r="AM26" i="62"/>
  <c r="U10" i="62"/>
  <c r="Q116" i="62"/>
  <c r="AJ103" i="62"/>
  <c r="AM88" i="62"/>
  <c r="AN18" i="62"/>
  <c r="M106" i="62"/>
  <c r="AN96" i="62"/>
  <c r="AN89" i="62"/>
  <c r="AM89" i="62"/>
  <c r="R74" i="62"/>
  <c r="R56" i="62"/>
  <c r="AE57" i="62"/>
  <c r="AK29" i="62"/>
  <c r="O68" i="62"/>
  <c r="AK116" i="62"/>
  <c r="O93" i="62"/>
  <c r="O18" i="62"/>
  <c r="X18" i="62"/>
  <c r="AH106" i="62"/>
  <c r="K96" i="62"/>
  <c r="X89" i="62"/>
  <c r="AC23" i="62"/>
  <c r="W75" i="62"/>
  <c r="AL74" i="62"/>
  <c r="U24" i="62"/>
  <c r="AI45" i="62"/>
  <c r="V25" i="62"/>
  <c r="N71" i="62"/>
  <c r="AN50" i="62"/>
  <c r="AM71" i="62"/>
  <c r="S55" i="62"/>
  <c r="R76" i="62"/>
  <c r="AO71" i="62"/>
  <c r="V54" i="62"/>
  <c r="K26" i="62"/>
  <c r="AF97" i="62"/>
  <c r="AM17" i="62"/>
  <c r="P15" i="62"/>
  <c r="AA89" i="62"/>
  <c r="V108" i="62"/>
  <c r="Y73" i="62"/>
  <c r="Y54" i="62"/>
  <c r="X75" i="62"/>
  <c r="AN71" i="62"/>
  <c r="AF55" i="62"/>
  <c r="AE76" i="62"/>
  <c r="M24" i="62"/>
  <c r="AH16" i="62"/>
  <c r="AF29" i="62"/>
  <c r="AD69" i="62"/>
  <c r="P23" i="62"/>
  <c r="K55" i="62"/>
  <c r="AO75" i="62"/>
  <c r="AO56" i="62"/>
  <c r="Z54" i="62"/>
  <c r="Y75" i="62"/>
  <c r="Q71" i="62"/>
  <c r="AH54" i="62"/>
  <c r="AI23" i="62"/>
  <c r="AL97" i="62"/>
  <c r="AD16" i="62"/>
  <c r="AJ98" i="62"/>
  <c r="AB26" i="62"/>
  <c r="W55" i="62"/>
  <c r="V76" i="62"/>
  <c r="V57" i="62"/>
  <c r="Q57" i="62"/>
  <c r="AH73" i="62"/>
  <c r="AB95" i="62"/>
  <c r="R71" i="62"/>
  <c r="AI26" i="62"/>
  <c r="AB17" i="62"/>
  <c r="AA16" i="62"/>
  <c r="L114" i="62"/>
  <c r="AE26" i="62"/>
  <c r="M95" i="62"/>
  <c r="AG29" i="62"/>
  <c r="W26" i="62"/>
  <c r="Y97" i="62"/>
  <c r="AN16" i="62"/>
  <c r="AD98" i="62"/>
  <c r="Q25" i="62"/>
  <c r="O97" i="62"/>
  <c r="AC28" i="62"/>
  <c r="V15" i="62"/>
  <c r="AE13" i="62"/>
  <c r="P52" i="62"/>
  <c r="X28" i="62"/>
  <c r="K72" i="62"/>
  <c r="AD28" i="62"/>
  <c r="AA117" i="62"/>
  <c r="S14" i="62"/>
  <c r="AJ48" i="62"/>
  <c r="U84" i="62"/>
  <c r="AJ76" i="62"/>
  <c r="Z17" i="62"/>
  <c r="AB68" i="62"/>
  <c r="U116" i="62"/>
  <c r="W88" i="62"/>
  <c r="M19" i="62"/>
  <c r="AJ19" i="62"/>
  <c r="S106" i="62"/>
  <c r="AK96" i="62"/>
  <c r="AO108" i="62"/>
  <c r="AJ24" i="62"/>
  <c r="AG84" i="62"/>
  <c r="AG73" i="62"/>
  <c r="AI25" i="62"/>
  <c r="AI91" i="62"/>
  <c r="AC68" i="62"/>
  <c r="X116" i="62"/>
  <c r="S88" i="62"/>
  <c r="AE18" i="62"/>
  <c r="K19" i="62"/>
  <c r="N106" i="62"/>
  <c r="L96" i="62"/>
  <c r="N108" i="62"/>
  <c r="AM102" i="62"/>
  <c r="AM51" i="62"/>
  <c r="O54" i="62"/>
  <c r="P89" i="62"/>
  <c r="K108" i="62"/>
  <c r="S73" i="62"/>
  <c r="N53" i="62"/>
  <c r="M74" i="62"/>
  <c r="X56" i="62"/>
  <c r="W84" i="62"/>
  <c r="O74" i="62"/>
  <c r="AG55" i="62"/>
  <c r="AH23" i="62"/>
  <c r="N95" i="62"/>
  <c r="Z29" i="62"/>
  <c r="AE83" i="62"/>
  <c r="AO24" i="62"/>
  <c r="T108" i="62"/>
  <c r="AD74" i="62"/>
  <c r="AD55" i="62"/>
  <c r="AC76" i="62"/>
  <c r="N74" i="62"/>
  <c r="AK56" i="62"/>
  <c r="W53" i="62"/>
  <c r="U89" i="62"/>
  <c r="Y23" i="62"/>
  <c r="Z28" i="62"/>
  <c r="AB15" i="62"/>
  <c r="N24" i="62"/>
  <c r="P56" i="62"/>
  <c r="O84" i="62"/>
  <c r="O71" i="62"/>
  <c r="AE55" i="62"/>
  <c r="AD76" i="62"/>
  <c r="V73" i="62"/>
  <c r="N56" i="62"/>
  <c r="AN26" i="62"/>
  <c r="P95" i="62"/>
  <c r="AM29" i="62"/>
  <c r="T107" i="62"/>
  <c r="AC26" i="62"/>
  <c r="AB56" i="62"/>
  <c r="AB50" i="62"/>
  <c r="AA71" i="62"/>
  <c r="AF74" i="62"/>
  <c r="U55" i="62"/>
  <c r="Z16" i="62"/>
  <c r="R26" i="62"/>
  <c r="W17" i="62"/>
  <c r="S95" i="62"/>
  <c r="P69" i="62"/>
  <c r="AH74" i="62"/>
  <c r="U16" i="62"/>
  <c r="Q91" i="62"/>
  <c r="M27" i="62"/>
  <c r="T56" i="62"/>
  <c r="AH89" i="62"/>
  <c r="R95" i="62"/>
  <c r="N29" i="62"/>
  <c r="X114" i="62"/>
  <c r="L23" i="62"/>
  <c r="AL95" i="62"/>
  <c r="AD29" i="62"/>
  <c r="AI12" i="62"/>
  <c r="AK98" i="62"/>
  <c r="X108" i="62"/>
  <c r="Z114" i="62"/>
  <c r="Z99" i="62"/>
  <c r="N15" i="62"/>
  <c r="AC98" i="62"/>
  <c r="AD47" i="62"/>
  <c r="L54" i="62"/>
  <c r="V19" i="62"/>
  <c r="K106" i="62"/>
  <c r="AC96" i="62"/>
  <c r="M108" i="62"/>
  <c r="AF23" i="62"/>
  <c r="AK54" i="62"/>
  <c r="M56" i="62"/>
  <c r="S97" i="62"/>
  <c r="AH68" i="62"/>
  <c r="M116" i="62"/>
  <c r="AE88" i="62"/>
  <c r="W18" i="62"/>
  <c r="W19" i="62"/>
  <c r="AK106" i="62"/>
  <c r="M96" i="62"/>
  <c r="R108" i="62"/>
  <c r="AL23" i="62"/>
  <c r="AH50" i="62"/>
  <c r="Q84" i="62"/>
  <c r="S23" i="62"/>
  <c r="AJ65" i="62"/>
  <c r="S68" i="62"/>
  <c r="P116" i="62"/>
  <c r="AJ88" i="62"/>
  <c r="S18" i="62"/>
  <c r="S19" i="62"/>
  <c r="Z106" i="62"/>
  <c r="AO96" i="62"/>
  <c r="O108" i="62"/>
  <c r="Y89" i="62"/>
  <c r="W56" i="62"/>
  <c r="AD57" i="62"/>
  <c r="U17" i="62"/>
  <c r="AD102" i="62"/>
  <c r="AA108" i="62"/>
  <c r="X74" i="62"/>
  <c r="S54" i="62"/>
  <c r="R75" i="62"/>
  <c r="AC57" i="62"/>
  <c r="U54" i="62"/>
  <c r="T75" i="62"/>
  <c r="L71" i="62"/>
  <c r="V89" i="62"/>
  <c r="K95" i="62"/>
  <c r="AF16" i="62"/>
  <c r="AN102" i="62"/>
  <c r="AJ54" i="62"/>
  <c r="AI75" i="62"/>
  <c r="AI56" i="62"/>
  <c r="T54" i="62"/>
  <c r="S75" i="62"/>
  <c r="K71" i="62"/>
  <c r="AB54" i="62"/>
  <c r="M23" i="62"/>
  <c r="AK97" i="62"/>
  <c r="V16" i="62"/>
  <c r="L98" i="62"/>
  <c r="Z25" i="62"/>
  <c r="U57" i="62"/>
  <c r="U51" i="62"/>
  <c r="T73" i="62"/>
  <c r="AJ56" i="62"/>
  <c r="AB53" i="62"/>
  <c r="AA74" i="62"/>
  <c r="Q73" i="62"/>
  <c r="O17" i="62"/>
  <c r="M91" i="62"/>
  <c r="AB29" i="62"/>
  <c r="AG52" i="62"/>
  <c r="X25" i="62"/>
  <c r="AG57" i="62"/>
  <c r="AG51" i="62"/>
  <c r="AF73" i="62"/>
  <c r="AK75" i="62"/>
  <c r="AL56" i="62"/>
  <c r="T95" i="62"/>
  <c r="L25" i="62"/>
  <c r="P17" i="62"/>
  <c r="S29" i="62"/>
  <c r="AO27" i="62"/>
  <c r="AM75" i="62"/>
  <c r="AJ17" i="62"/>
  <c r="AO95" i="62"/>
  <c r="T27" i="62"/>
  <c r="Y57" i="62"/>
  <c r="AF26" i="62"/>
  <c r="AB28" i="62"/>
  <c r="AO29" i="62"/>
  <c r="AF56" i="62"/>
  <c r="AM23" i="62"/>
  <c r="AE95" i="62"/>
  <c r="W16" i="62"/>
  <c r="Z107" i="62"/>
  <c r="AK125" i="62"/>
  <c r="AJ99" i="62"/>
  <c r="AK5" i="62"/>
  <c r="AB49" i="62"/>
  <c r="AF99" i="62"/>
  <c r="T15" i="62"/>
  <c r="P99" i="62"/>
  <c r="V30" i="62"/>
  <c r="T38" i="62"/>
  <c r="AB105" i="62"/>
  <c r="K105" i="62"/>
  <c r="AH105" i="62"/>
  <c r="R61" i="62"/>
  <c r="AD61" i="62"/>
  <c r="AE93" i="62"/>
  <c r="AK103" i="62"/>
  <c r="U103" i="62"/>
  <c r="V103" i="62"/>
  <c r="Z66" i="62"/>
  <c r="AH66" i="62"/>
  <c r="M112" i="62"/>
  <c r="AA65" i="62"/>
  <c r="AL62" i="62"/>
  <c r="P126" i="62"/>
  <c r="AA12" i="62"/>
  <c r="V68" i="62"/>
  <c r="W12" i="62"/>
  <c r="X88" i="62"/>
  <c r="AL18" i="62"/>
  <c r="O106" i="62"/>
  <c r="AN25" i="62"/>
  <c r="AM24" i="62"/>
  <c r="P108" i="62"/>
  <c r="O25" i="62"/>
  <c r="L75" i="62"/>
  <c r="S76" i="62"/>
  <c r="AO17" i="62"/>
  <c r="AJ68" i="62"/>
  <c r="S116" i="62"/>
  <c r="O88" i="62"/>
  <c r="P18" i="62"/>
  <c r="AB19" i="62"/>
  <c r="Y106" i="62"/>
  <c r="V96" i="62"/>
  <c r="AI108" i="62"/>
  <c r="S102" i="62"/>
  <c r="U71" i="62"/>
  <c r="AB73" i="62"/>
  <c r="AG95" i="62"/>
  <c r="AI68" i="62"/>
  <c r="K116" i="62"/>
  <c r="AG88" i="62"/>
  <c r="AC18" i="62"/>
  <c r="AC19" i="62"/>
  <c r="AJ106" i="62"/>
  <c r="AH24" i="62"/>
  <c r="AB108" i="62"/>
  <c r="R24" i="62"/>
  <c r="R55" i="62"/>
  <c r="Y56" i="62"/>
  <c r="Q17" i="62"/>
  <c r="W5" i="62"/>
  <c r="AG68" i="62"/>
  <c r="N116" i="62"/>
  <c r="AC88" i="62"/>
  <c r="AD106" i="62"/>
  <c r="Y19" i="62"/>
  <c r="Q106" i="62"/>
  <c r="AC24" i="62"/>
  <c r="AJ108" i="62"/>
  <c r="K25" i="62"/>
  <c r="AL73" i="62"/>
  <c r="N75" i="62"/>
  <c r="X95" i="62"/>
  <c r="AJ102" i="62"/>
  <c r="AO23" i="62"/>
  <c r="AC75" i="62"/>
  <c r="X55" i="62"/>
  <c r="W76" i="62"/>
  <c r="AH71" i="62"/>
  <c r="Z55" i="62"/>
  <c r="Y76" i="62"/>
  <c r="AA75" i="62"/>
  <c r="M16" i="62"/>
  <c r="AC91" i="62"/>
  <c r="AH27" i="62"/>
  <c r="AD114" i="62"/>
  <c r="Y24" i="62"/>
  <c r="AO55" i="62"/>
  <c r="AN76" i="62"/>
  <c r="AN57" i="62"/>
  <c r="Y55" i="62"/>
  <c r="X76" i="62"/>
  <c r="P73" i="62"/>
  <c r="AM55" i="62"/>
  <c r="AG26" i="62"/>
  <c r="O95" i="62"/>
  <c r="AO16" i="62"/>
  <c r="AC25" i="62"/>
  <c r="Z71" i="62"/>
  <c r="Z53" i="62"/>
  <c r="Y74" i="62"/>
  <c r="AO57" i="62"/>
  <c r="AG54" i="62"/>
  <c r="AF75" i="62"/>
  <c r="AF76" i="62"/>
  <c r="W102" i="62"/>
  <c r="R91" i="62"/>
  <c r="AA27" i="62"/>
  <c r="Q99" i="62"/>
  <c r="T25" i="62"/>
  <c r="AL71" i="62"/>
  <c r="AL53" i="62"/>
  <c r="K76" i="62"/>
  <c r="AN53" i="62"/>
  <c r="AD26" i="62"/>
  <c r="Z72" i="62"/>
  <c r="S25" i="62"/>
  <c r="AA97" i="62"/>
  <c r="AK28" i="62"/>
  <c r="AH15" i="62"/>
  <c r="AL102" i="62"/>
  <c r="V17" i="62"/>
  <c r="AE28" i="62"/>
  <c r="Z45" i="62"/>
  <c r="AJ26" i="62"/>
  <c r="U23" i="62"/>
  <c r="AH95" i="62"/>
  <c r="R27" i="62"/>
  <c r="Z76" i="62"/>
  <c r="U102" i="62"/>
  <c r="AN91" i="62"/>
  <c r="S27" i="62"/>
  <c r="AA13" i="62"/>
  <c r="AL117" i="62"/>
  <c r="U107" i="62"/>
  <c r="V72" i="62"/>
  <c r="W45" i="62"/>
  <c r="AO107" i="62"/>
  <c r="M46" i="62"/>
  <c r="X104" i="62"/>
  <c r="K22" i="62"/>
  <c r="N120" i="62"/>
  <c r="AB63" i="62"/>
  <c r="P83" i="62"/>
  <c r="AM588" i="60"/>
  <c r="N59" i="62"/>
  <c r="K61" i="62"/>
  <c r="T8" i="62"/>
  <c r="AC7" i="62"/>
  <c r="AL77" i="62"/>
  <c r="Q80" i="62"/>
  <c r="AL36" i="62"/>
  <c r="S20" i="62"/>
  <c r="AB120" i="62"/>
  <c r="AN80" i="62"/>
  <c r="R120" i="62"/>
  <c r="AL120" i="62"/>
  <c r="AD120" i="62"/>
  <c r="M77" i="62"/>
  <c r="AC77" i="62"/>
  <c r="O80" i="62"/>
  <c r="M80" i="62"/>
  <c r="R80" i="62"/>
  <c r="U80" i="62"/>
  <c r="S120" i="62"/>
  <c r="AE120" i="62"/>
  <c r="Q120" i="62"/>
  <c r="Z120" i="62"/>
  <c r="AI120" i="62"/>
  <c r="T80" i="62"/>
  <c r="X77" i="62"/>
  <c r="V77" i="62"/>
  <c r="P77" i="62"/>
  <c r="K36" i="62"/>
  <c r="R77" i="62"/>
  <c r="N80" i="62"/>
  <c r="Y120" i="62"/>
  <c r="Y80" i="62"/>
  <c r="AM80" i="62"/>
  <c r="T120" i="62"/>
  <c r="AH120" i="62"/>
  <c r="AJ77" i="62"/>
  <c r="P120" i="62"/>
  <c r="Z80" i="62"/>
  <c r="Z77" i="62"/>
  <c r="N77" i="62"/>
  <c r="AN77" i="62"/>
  <c r="W77" i="62"/>
  <c r="X120" i="62"/>
  <c r="AD80" i="62"/>
  <c r="AK120" i="62"/>
  <c r="O77" i="62"/>
  <c r="Y77" i="62"/>
  <c r="AG77" i="62"/>
  <c r="T77" i="62"/>
  <c r="AM77" i="62"/>
  <c r="AE77" i="62"/>
  <c r="AO77" i="62"/>
  <c r="T22" i="62"/>
  <c r="AM22" i="62"/>
  <c r="L64" i="62"/>
  <c r="AJ62" i="62"/>
  <c r="W66" i="62"/>
  <c r="AB66" i="62"/>
  <c r="R66" i="62"/>
  <c r="AD66" i="62"/>
  <c r="U65" i="62"/>
  <c r="S66" i="62"/>
  <c r="U66" i="62"/>
  <c r="AN66" i="62"/>
  <c r="AK83" i="62"/>
  <c r="U83" i="62"/>
  <c r="V66" i="62"/>
  <c r="AJ66" i="62"/>
  <c r="AK66" i="62"/>
  <c r="AA83" i="62"/>
  <c r="Y66" i="62"/>
  <c r="N66" i="62"/>
  <c r="X66" i="62"/>
  <c r="M83" i="62"/>
  <c r="Y83" i="62"/>
  <c r="Z83" i="62"/>
  <c r="AF83" i="62"/>
  <c r="AC66" i="62"/>
  <c r="AF66" i="62"/>
  <c r="AE84" i="62"/>
  <c r="AC84" i="62"/>
  <c r="P84" i="62"/>
  <c r="AI84" i="62"/>
  <c r="AA84" i="62"/>
  <c r="K84" i="62"/>
  <c r="S84" i="62"/>
  <c r="AH84" i="62"/>
  <c r="AJ84" i="62"/>
  <c r="AN84" i="62"/>
  <c r="AK84" i="62"/>
  <c r="Z82" i="62"/>
  <c r="M84" i="62"/>
  <c r="S82" i="62"/>
  <c r="AC94" i="62"/>
  <c r="S79" i="62"/>
  <c r="N126" i="62"/>
  <c r="AD7" i="62"/>
  <c r="P40" i="62"/>
  <c r="AD9" i="62"/>
  <c r="I220" i="60"/>
  <c r="N220" i="60"/>
  <c r="Y220" i="60"/>
  <c r="V220" i="60"/>
  <c r="AJ220" i="60"/>
  <c r="W220" i="60"/>
  <c r="H220" i="60"/>
  <c r="S220" i="60"/>
  <c r="AD220" i="60"/>
  <c r="Q220" i="60"/>
  <c r="AG220" i="60"/>
  <c r="AH220" i="60"/>
  <c r="M220" i="60"/>
  <c r="X220" i="60"/>
  <c r="K220" i="60"/>
  <c r="R220" i="60"/>
  <c r="O220" i="60"/>
  <c r="AA220" i="60"/>
  <c r="P220" i="60"/>
  <c r="AF220" i="60"/>
  <c r="G220" i="60"/>
  <c r="AE220" i="60"/>
  <c r="AC220" i="60"/>
  <c r="U220" i="60"/>
  <c r="Z220" i="60"/>
  <c r="AB220" i="60"/>
  <c r="L220" i="60"/>
  <c r="AI220" i="60"/>
  <c r="J220" i="60"/>
  <c r="T220" i="60"/>
  <c r="AG37" i="62"/>
  <c r="AK35" i="62"/>
  <c r="M229" i="60"/>
  <c r="X229" i="60"/>
  <c r="AI229" i="60"/>
  <c r="AA229" i="60"/>
  <c r="G229" i="60"/>
  <c r="T229" i="60"/>
  <c r="R229" i="60"/>
  <c r="AC229" i="60"/>
  <c r="AH229" i="60"/>
  <c r="U229" i="60"/>
  <c r="I229" i="60"/>
  <c r="AD229" i="60"/>
  <c r="J229" i="60"/>
  <c r="L229" i="60"/>
  <c r="AF229" i="60"/>
  <c r="W229" i="60"/>
  <c r="AB229" i="60"/>
  <c r="O229" i="60"/>
  <c r="H229" i="60"/>
  <c r="AE229" i="60"/>
  <c r="N229" i="60"/>
  <c r="Q229" i="60"/>
  <c r="V229" i="60"/>
  <c r="S229" i="60"/>
  <c r="Y229" i="60"/>
  <c r="AJ229" i="60"/>
  <c r="K229" i="60"/>
  <c r="Z229" i="60"/>
  <c r="P229" i="60"/>
  <c r="AG229" i="60"/>
  <c r="F226" i="60"/>
  <c r="F235" i="60" s="1"/>
  <c r="F244" i="60" s="1"/>
  <c r="F253" i="60" s="1"/>
  <c r="F262" i="60" s="1"/>
  <c r="F271" i="60" s="1"/>
  <c r="F280" i="60" s="1"/>
  <c r="F289" i="60" s="1"/>
  <c r="F298" i="60" s="1"/>
  <c r="F307" i="60" s="1"/>
  <c r="F316" i="60" s="1"/>
  <c r="F325" i="60" s="1"/>
  <c r="F334" i="60" s="1"/>
  <c r="F343" i="60" s="1"/>
  <c r="F352" i="60" s="1"/>
  <c r="F361" i="60" s="1"/>
  <c r="F370" i="60" s="1"/>
  <c r="F379" i="60" s="1"/>
  <c r="F388" i="60" s="1"/>
  <c r="F397" i="60" s="1"/>
  <c r="F406" i="60" s="1"/>
  <c r="F415" i="60" s="1"/>
  <c r="F424" i="60" s="1"/>
  <c r="F433" i="60" s="1"/>
  <c r="F442" i="60" s="1"/>
  <c r="F451" i="60" s="1"/>
  <c r="F460" i="60" s="1"/>
  <c r="F469" i="60" s="1"/>
  <c r="F478" i="60" s="1"/>
  <c r="F487" i="60" s="1"/>
  <c r="F496" i="60" s="1"/>
  <c r="F505" i="60" s="1"/>
  <c r="F514" i="60" s="1"/>
  <c r="F523" i="60" s="1"/>
  <c r="F532" i="60" s="1"/>
  <c r="F541" i="60" s="1"/>
  <c r="F217" i="60"/>
  <c r="S208" i="60"/>
  <c r="AE208" i="60"/>
  <c r="AG208" i="60"/>
  <c r="AB208" i="60"/>
  <c r="K208" i="60"/>
  <c r="AJ208" i="60"/>
  <c r="Y208" i="60"/>
  <c r="AH208" i="60"/>
  <c r="Q208" i="60"/>
  <c r="H217" i="60"/>
  <c r="AK217" i="60" s="1"/>
  <c r="AM217" i="60" s="1"/>
  <c r="N208" i="60"/>
  <c r="I208" i="60"/>
  <c r="W208" i="60"/>
  <c r="L208" i="60"/>
  <c r="AF208" i="60"/>
  <c r="T208" i="60"/>
  <c r="H226" i="60"/>
  <c r="AK226" i="60" s="1"/>
  <c r="AM226" i="60" s="1"/>
  <c r="O208" i="60"/>
  <c r="J208" i="60"/>
  <c r="M208" i="60"/>
  <c r="AC208" i="60"/>
  <c r="G208" i="60"/>
  <c r="R208" i="60"/>
  <c r="V208" i="60"/>
  <c r="AD208" i="60"/>
  <c r="Z208" i="60"/>
  <c r="U208" i="60"/>
  <c r="P208" i="60"/>
  <c r="AI208" i="60"/>
  <c r="X208" i="60"/>
  <c r="AA208" i="60"/>
  <c r="U112" i="62"/>
  <c r="O113" i="62"/>
  <c r="X34" i="62"/>
  <c r="AF21" i="62"/>
  <c r="AJ20" i="62"/>
  <c r="U36" i="62"/>
  <c r="Z11" i="62"/>
  <c r="X112" i="62"/>
  <c r="AD112" i="62"/>
  <c r="AB35" i="62"/>
  <c r="AC79" i="62"/>
  <c r="N20" i="62"/>
  <c r="AJ36" i="62"/>
  <c r="X79" i="62"/>
  <c r="R36" i="62"/>
  <c r="Q79" i="62"/>
  <c r="AI79" i="62"/>
  <c r="AI37" i="62"/>
  <c r="AM9" i="62"/>
  <c r="M37" i="62"/>
  <c r="AI9" i="62"/>
  <c r="AE35" i="62"/>
  <c r="AM35" i="62"/>
  <c r="AI40" i="62"/>
  <c r="S9" i="62"/>
  <c r="O20" i="62"/>
  <c r="P20" i="62"/>
  <c r="Y34" i="62"/>
  <c r="AH20" i="62"/>
  <c r="AF37" i="62"/>
  <c r="T79" i="62"/>
  <c r="AO79" i="62"/>
  <c r="V37" i="62"/>
  <c r="Z34" i="62"/>
  <c r="AH37" i="62"/>
  <c r="AK37" i="62"/>
  <c r="AA34" i="62"/>
  <c r="AE94" i="62"/>
  <c r="T82" i="62"/>
  <c r="V82" i="62"/>
  <c r="L82" i="62"/>
  <c r="Q34" i="62"/>
  <c r="Z40" i="62"/>
  <c r="AB79" i="62"/>
  <c r="T112" i="62"/>
  <c r="AN79" i="62"/>
  <c r="V79" i="62"/>
  <c r="K101" i="62"/>
  <c r="X9" i="62"/>
  <c r="AC112" i="62"/>
  <c r="AG112" i="62"/>
  <c r="Z36" i="62"/>
  <c r="Q36" i="62"/>
  <c r="L79" i="62"/>
  <c r="AO36" i="62"/>
  <c r="AN36" i="62"/>
  <c r="AF36" i="62"/>
  <c r="AK36" i="62"/>
  <c r="AO9" i="62"/>
  <c r="W35" i="62"/>
  <c r="N35" i="62"/>
  <c r="U82" i="62"/>
  <c r="AN35" i="62"/>
  <c r="K9" i="62"/>
  <c r="AE9" i="62"/>
  <c r="W20" i="62"/>
  <c r="AN20" i="62"/>
  <c r="L20" i="62"/>
  <c r="T20" i="62"/>
  <c r="AF34" i="62"/>
  <c r="AB37" i="62"/>
  <c r="K37" i="62"/>
  <c r="X82" i="62"/>
  <c r="AJ40" i="62"/>
  <c r="AG82" i="62"/>
  <c r="K82" i="62"/>
  <c r="U40" i="62"/>
  <c r="AO112" i="62"/>
  <c r="W112" i="62"/>
  <c r="AI112" i="62"/>
  <c r="R112" i="62"/>
  <c r="T36" i="62"/>
  <c r="AN112" i="62"/>
  <c r="AF79" i="62"/>
  <c r="AJ79" i="62"/>
  <c r="Y36" i="62"/>
  <c r="Y35" i="62"/>
  <c r="AK79" i="62"/>
  <c r="V36" i="62"/>
  <c r="AN9" i="62"/>
  <c r="W9" i="62"/>
  <c r="Q9" i="62"/>
  <c r="AJ35" i="62"/>
  <c r="R35" i="62"/>
  <c r="AH9" i="62"/>
  <c r="AJ9" i="62"/>
  <c r="M9" i="62"/>
  <c r="AG20" i="62"/>
  <c r="AB20" i="62"/>
  <c r="AA79" i="62"/>
  <c r="AE79" i="62"/>
  <c r="L37" i="62"/>
  <c r="AL79" i="62"/>
  <c r="O37" i="62"/>
  <c r="U37" i="62"/>
  <c r="AA37" i="62"/>
  <c r="N37" i="62"/>
  <c r="AC9" i="62"/>
  <c r="AH112" i="62"/>
  <c r="P82" i="62"/>
  <c r="AC82" i="62"/>
  <c r="W82" i="62"/>
  <c r="AM34" i="62"/>
  <c r="V112" i="62"/>
  <c r="X37" i="62"/>
  <c r="S35" i="62"/>
  <c r="X20" i="62"/>
  <c r="AL112" i="62"/>
  <c r="AA112" i="62"/>
  <c r="L112" i="62"/>
  <c r="W36" i="62"/>
  <c r="S36" i="62"/>
  <c r="T35" i="62"/>
  <c r="N36" i="62"/>
  <c r="K35" i="62"/>
  <c r="AD35" i="62"/>
  <c r="V9" i="62"/>
  <c r="U9" i="62"/>
  <c r="U20" i="62"/>
  <c r="AK9" i="62"/>
  <c r="Q35" i="62"/>
  <c r="T9" i="62"/>
  <c r="N9" i="62"/>
  <c r="Z79" i="62"/>
  <c r="AK20" i="62"/>
  <c r="AI20" i="62"/>
  <c r="AN37" i="62"/>
  <c r="AD20" i="62"/>
  <c r="O79" i="62"/>
  <c r="W79" i="62"/>
  <c r="R37" i="62"/>
  <c r="R20" i="62"/>
  <c r="AJ37" i="62"/>
  <c r="AE37" i="62"/>
  <c r="AO37" i="62"/>
  <c r="Z37" i="62"/>
  <c r="Q37" i="62"/>
  <c r="O9" i="62"/>
  <c r="M35" i="62"/>
  <c r="AF20" i="62"/>
  <c r="AM82" i="62"/>
  <c r="AK82" i="62"/>
  <c r="AE82" i="62"/>
  <c r="AO82" i="62"/>
  <c r="AO34" i="62"/>
  <c r="W40" i="62"/>
  <c r="P79" i="62"/>
  <c r="M20" i="62"/>
  <c r="N82" i="62"/>
  <c r="Y112" i="62"/>
  <c r="AB112" i="62"/>
  <c r="AM112" i="62"/>
  <c r="S112" i="62"/>
  <c r="AJ112" i="62"/>
  <c r="AE36" i="62"/>
  <c r="L36" i="62"/>
  <c r="AM20" i="62"/>
  <c r="P35" i="62"/>
  <c r="X35" i="62"/>
  <c r="AA35" i="62"/>
  <c r="AD37" i="62"/>
  <c r="Z9" i="62"/>
  <c r="AA20" i="62"/>
  <c r="V20" i="62"/>
  <c r="AH35" i="62"/>
  <c r="AG9" i="62"/>
  <c r="AL9" i="62"/>
  <c r="AC37" i="62"/>
  <c r="N79" i="62"/>
  <c r="AH79" i="62"/>
  <c r="AM37" i="62"/>
  <c r="M79" i="62"/>
  <c r="AF82" i="62"/>
  <c r="K79" i="62"/>
  <c r="AE113" i="62"/>
  <c r="W113" i="62"/>
  <c r="AJ113" i="62"/>
  <c r="U113" i="62"/>
  <c r="AD64" i="62"/>
  <c r="N64" i="62"/>
  <c r="AM62" i="62"/>
  <c r="L62" i="62"/>
  <c r="O62" i="62"/>
  <c r="AK7" i="62"/>
  <c r="N7" i="62"/>
  <c r="K7" i="62"/>
  <c r="AC61" i="62"/>
  <c r="AM59" i="62"/>
  <c r="AA7" i="62"/>
  <c r="L59" i="62"/>
  <c r="AL11" i="62"/>
  <c r="AO113" i="62"/>
  <c r="AI7" i="62"/>
  <c r="AD21" i="62"/>
  <c r="R21" i="62"/>
  <c r="T21" i="62"/>
  <c r="W21" i="62"/>
  <c r="O11" i="62"/>
  <c r="AK11" i="62"/>
  <c r="AD10" i="62"/>
  <c r="T11" i="62"/>
  <c r="AD11" i="62"/>
  <c r="AK61" i="62"/>
  <c r="M113" i="62"/>
  <c r="X113" i="62"/>
  <c r="Y113" i="62"/>
  <c r="AK113" i="62"/>
  <c r="O61" i="62"/>
  <c r="P61" i="62"/>
  <c r="S61" i="62"/>
  <c r="AI61" i="62"/>
  <c r="AI62" i="62"/>
  <c r="AB62" i="62"/>
  <c r="S62" i="62"/>
  <c r="AE62" i="62"/>
  <c r="Z62" i="62"/>
  <c r="AA62" i="62"/>
  <c r="L126" i="62"/>
  <c r="K126" i="62"/>
  <c r="AM126" i="62"/>
  <c r="AF126" i="62"/>
  <c r="AF61" i="62"/>
  <c r="L10" i="62"/>
  <c r="Q10" i="62"/>
  <c r="AH10" i="62"/>
  <c r="AC10" i="62"/>
  <c r="AN11" i="62"/>
  <c r="L7" i="62"/>
  <c r="S7" i="62"/>
  <c r="Y7" i="62"/>
  <c r="AG7" i="62"/>
  <c r="AM7" i="62"/>
  <c r="AB7" i="62"/>
  <c r="AN7" i="62"/>
  <c r="AC59" i="62"/>
  <c r="Y59" i="62"/>
  <c r="AI21" i="62"/>
  <c r="L21" i="62"/>
  <c r="R11" i="62"/>
  <c r="K11" i="62"/>
  <c r="AL21" i="62"/>
  <c r="AJ21" i="62"/>
  <c r="AN21" i="62"/>
  <c r="Q21" i="62"/>
  <c r="X21" i="62"/>
  <c r="U21" i="62"/>
  <c r="P21" i="62"/>
  <c r="V21" i="62"/>
  <c r="S113" i="62"/>
  <c r="U11" i="62"/>
  <c r="AL10" i="62"/>
  <c r="P10" i="62"/>
  <c r="AC11" i="62"/>
  <c r="W11" i="62"/>
  <c r="X64" i="62"/>
  <c r="K59" i="62"/>
  <c r="AI113" i="62"/>
  <c r="AA113" i="62"/>
  <c r="N113" i="62"/>
  <c r="R113" i="62"/>
  <c r="AJ61" i="62"/>
  <c r="AE61" i="62"/>
  <c r="U61" i="62"/>
  <c r="L61" i="62"/>
  <c r="AC62" i="62"/>
  <c r="K64" i="62"/>
  <c r="U62" i="62"/>
  <c r="AO62" i="62"/>
  <c r="AH62" i="62"/>
  <c r="M62" i="62"/>
  <c r="W62" i="62"/>
  <c r="AO126" i="62"/>
  <c r="AN126" i="62"/>
  <c r="AG126" i="62"/>
  <c r="Z126" i="62"/>
  <c r="Z10" i="62"/>
  <c r="Y11" i="62"/>
  <c r="O10" i="62"/>
  <c r="R10" i="62"/>
  <c r="X11" i="62"/>
  <c r="X59" i="62"/>
  <c r="S59" i="62"/>
  <c r="AM113" i="62"/>
  <c r="Z7" i="62"/>
  <c r="T7" i="62"/>
  <c r="AH7" i="62"/>
  <c r="AF7" i="62"/>
  <c r="AE59" i="62"/>
  <c r="S21" i="62"/>
  <c r="AL59" i="62"/>
  <c r="P59" i="62"/>
  <c r="AN59" i="62"/>
  <c r="Q59" i="62"/>
  <c r="AO21" i="62"/>
  <c r="AH61" i="62"/>
  <c r="AM21" i="62"/>
  <c r="O21" i="62"/>
  <c r="Q113" i="62"/>
  <c r="AN10" i="62"/>
  <c r="AE10" i="62"/>
  <c r="AJ11" i="62"/>
  <c r="T10" i="62"/>
  <c r="Q11" i="62"/>
  <c r="AF62" i="62"/>
  <c r="AM101" i="62"/>
  <c r="L113" i="62"/>
  <c r="AN113" i="62"/>
  <c r="AD113" i="62"/>
  <c r="Z113" i="62"/>
  <c r="AL61" i="62"/>
  <c r="AG61" i="62"/>
  <c r="AB61" i="62"/>
  <c r="X62" i="62"/>
  <c r="Q62" i="62"/>
  <c r="T62" i="62"/>
  <c r="AE126" i="62"/>
  <c r="Y126" i="62"/>
  <c r="AG62" i="62"/>
  <c r="M126" i="62"/>
  <c r="AI126" i="62"/>
  <c r="AH126" i="62"/>
  <c r="AA126" i="62"/>
  <c r="T126" i="62"/>
  <c r="AF10" i="62"/>
  <c r="AG10" i="62"/>
  <c r="P113" i="62"/>
  <c r="N62" i="62"/>
  <c r="Y62" i="62"/>
  <c r="P62" i="62"/>
  <c r="V7" i="62"/>
  <c r="Q7" i="62"/>
  <c r="W7" i="62"/>
  <c r="O7" i="62"/>
  <c r="U7" i="62"/>
  <c r="M7" i="62"/>
  <c r="M64" i="62"/>
  <c r="AG21" i="62"/>
  <c r="Y21" i="62"/>
  <c r="AF59" i="62"/>
  <c r="Z59" i="62"/>
  <c r="R59" i="62"/>
  <c r="P7" i="62"/>
  <c r="AA21" i="62"/>
  <c r="X61" i="62"/>
  <c r="K113" i="62"/>
  <c r="W10" i="62"/>
  <c r="AM10" i="62"/>
  <c r="AM11" i="62"/>
  <c r="AI11" i="62"/>
  <c r="AM64" i="62"/>
  <c r="AJ126" i="62"/>
  <c r="AC113" i="62"/>
  <c r="T113" i="62"/>
  <c r="AH113" i="62"/>
  <c r="M61" i="62"/>
  <c r="N61" i="62"/>
  <c r="Z61" i="62"/>
  <c r="AD62" i="62"/>
  <c r="W64" i="62"/>
  <c r="K62" i="62"/>
  <c r="R62" i="62"/>
  <c r="S126" i="62"/>
  <c r="AD126" i="62"/>
  <c r="AC126" i="62"/>
  <c r="AB126" i="62"/>
  <c r="U126" i="62"/>
  <c r="Z20" i="62"/>
  <c r="T105" i="62"/>
  <c r="P36" i="62"/>
  <c r="AF9" i="62"/>
  <c r="Y20" i="62"/>
  <c r="Q20" i="62"/>
  <c r="K20" i="62"/>
  <c r="F34" i="60"/>
  <c r="F43" i="60" s="1"/>
  <c r="F52" i="60" s="1"/>
  <c r="F61" i="60" s="1"/>
  <c r="F70" i="60" s="1"/>
  <c r="F79" i="60" s="1"/>
  <c r="F88" i="60" s="1"/>
  <c r="F97" i="60" s="1"/>
  <c r="F106" i="60" s="1"/>
  <c r="F115" i="60" s="1"/>
  <c r="F124" i="60" s="1"/>
  <c r="F133" i="60" s="1"/>
  <c r="F142" i="60" s="1"/>
  <c r="F151" i="60" s="1"/>
  <c r="F160" i="60" s="1"/>
  <c r="F169" i="60" s="1"/>
  <c r="F178" i="60" s="1"/>
  <c r="F187" i="60" s="1"/>
  <c r="F196" i="60" s="1"/>
  <c r="F205" i="60" s="1"/>
  <c r="F214" i="60" s="1"/>
  <c r="Q125" i="62"/>
  <c r="AO127" i="62"/>
  <c r="L127" i="62"/>
  <c r="R127" i="62"/>
  <c r="X127" i="62"/>
  <c r="AD127" i="62"/>
  <c r="AJ127" i="62"/>
  <c r="M127" i="62"/>
  <c r="S127" i="62"/>
  <c r="Y127" i="62"/>
  <c r="AE127" i="62"/>
  <c r="AK127" i="62"/>
  <c r="N127" i="62"/>
  <c r="T127" i="62"/>
  <c r="Z127" i="62"/>
  <c r="AF127" i="62"/>
  <c r="AL127" i="62"/>
  <c r="O127" i="62"/>
  <c r="U127" i="62"/>
  <c r="AA127" i="62"/>
  <c r="AG127" i="62"/>
  <c r="AM127" i="62"/>
  <c r="P127" i="62"/>
  <c r="V127" i="62"/>
  <c r="AB127" i="62"/>
  <c r="AH127" i="62"/>
  <c r="AN127" i="62"/>
  <c r="K127" i="62"/>
  <c r="Q127" i="62"/>
  <c r="W127" i="62"/>
  <c r="AC127" i="62"/>
  <c r="AI127" i="62"/>
  <c r="Y125" i="62"/>
  <c r="AE125" i="62"/>
  <c r="L125" i="62"/>
  <c r="AL125" i="62"/>
  <c r="AH125" i="62"/>
  <c r="AG125" i="62"/>
  <c r="P125" i="62"/>
  <c r="AI125" i="62"/>
  <c r="AN125" i="62"/>
  <c r="AM125" i="62"/>
  <c r="AD77" i="62"/>
  <c r="K12" i="62"/>
  <c r="AC80" i="62"/>
  <c r="W13" i="62"/>
  <c r="X10" i="62"/>
  <c r="G1001" i="63"/>
  <c r="V12" i="62"/>
  <c r="AF13" i="62"/>
  <c r="AL13" i="62"/>
  <c r="N13" i="62"/>
  <c r="AH13" i="62"/>
  <c r="AL12" i="62"/>
  <c r="U13" i="62"/>
  <c r="AB77" i="62"/>
  <c r="AC13" i="62"/>
  <c r="AG13" i="62"/>
  <c r="AM13" i="62"/>
  <c r="O13" i="62"/>
  <c r="AC12" i="62"/>
  <c r="R13" i="62"/>
  <c r="Q13" i="62"/>
  <c r="S13" i="62"/>
  <c r="T13" i="62"/>
  <c r="AD13" i="62"/>
  <c r="AB12" i="62"/>
  <c r="AG12" i="62"/>
  <c r="P13" i="62"/>
  <c r="V13" i="62"/>
  <c r="AB13" i="62"/>
  <c r="AI13" i="62"/>
  <c r="D1001" i="57"/>
  <c r="D1001" i="54"/>
  <c r="G1001" i="57"/>
  <c r="AJ86" i="62"/>
  <c r="AL72" i="62"/>
  <c r="AO106" i="62"/>
  <c r="AG50" i="62"/>
  <c r="N57" i="62"/>
  <c r="AB44" i="62"/>
  <c r="AO51" i="62"/>
  <c r="R48" i="62"/>
  <c r="R9" i="62"/>
  <c r="M104" i="62"/>
  <c r="AE104" i="62"/>
  <c r="S30" i="62"/>
  <c r="AH49" i="62"/>
  <c r="Q38" i="62"/>
  <c r="K74" i="62"/>
  <c r="P43" i="62"/>
  <c r="AC14" i="62"/>
  <c r="AK46" i="62"/>
  <c r="Y30" i="62"/>
  <c r="AA50" i="62"/>
  <c r="O38" i="62"/>
  <c r="L111" i="62"/>
  <c r="W98" i="62"/>
  <c r="M72" i="62"/>
  <c r="AH5" i="62"/>
  <c r="P117" i="62"/>
  <c r="N14" i="62"/>
  <c r="AJ107" i="62"/>
  <c r="P98" i="62"/>
  <c r="AK52" i="62"/>
  <c r="AG5" i="62"/>
  <c r="AO45" i="62"/>
  <c r="AB117" i="62"/>
  <c r="AE69" i="62"/>
  <c r="AB30" i="62"/>
  <c r="AN111" i="62"/>
  <c r="AI107" i="62"/>
  <c r="T99" i="62"/>
  <c r="O98" i="62"/>
  <c r="AO72" i="62"/>
  <c r="AJ52" i="62"/>
  <c r="AE15" i="62"/>
  <c r="Z5" i="62"/>
  <c r="AE45" i="62"/>
  <c r="T117" i="62"/>
  <c r="X69" i="62"/>
  <c r="AO38" i="62"/>
  <c r="N114" i="62"/>
  <c r="AN107" i="62"/>
  <c r="Y99" i="62"/>
  <c r="T98" i="62"/>
  <c r="O83" i="62"/>
  <c r="AO52" i="62"/>
  <c r="AJ15" i="62"/>
  <c r="AE5" i="62"/>
  <c r="L45" i="62"/>
  <c r="W117" i="62"/>
  <c r="AI69" i="62"/>
  <c r="W48" i="62"/>
  <c r="S114" i="62"/>
  <c r="N111" i="62"/>
  <c r="AD99" i="62"/>
  <c r="Y98" i="62"/>
  <c r="T83" i="62"/>
  <c r="O72" i="62"/>
  <c r="AO15" i="62"/>
  <c r="AJ5" i="62"/>
  <c r="AN17" i="62"/>
  <c r="X45" i="62"/>
  <c r="K27" i="62"/>
  <c r="AB27" i="62"/>
  <c r="U125" i="62"/>
  <c r="N125" i="62"/>
  <c r="AJ80" i="62"/>
  <c r="Z12" i="62"/>
  <c r="AN12" i="62"/>
  <c r="Y12" i="62"/>
  <c r="AA125" i="62"/>
  <c r="Q18" i="62"/>
  <c r="Q47" i="62"/>
  <c r="Y49" i="62"/>
  <c r="W43" i="62"/>
  <c r="S51" i="62"/>
  <c r="AE47" i="62"/>
  <c r="AD104" i="62"/>
  <c r="Y104" i="62"/>
  <c r="O104" i="62"/>
  <c r="AC30" i="62"/>
  <c r="K51" i="62"/>
  <c r="AA38" i="62"/>
  <c r="R14" i="62"/>
  <c r="Z44" i="62"/>
  <c r="P30" i="62"/>
  <c r="P49" i="62"/>
  <c r="L38" i="62"/>
  <c r="AA56" i="62"/>
  <c r="AO114" i="62"/>
  <c r="AE107" i="62"/>
  <c r="K98" i="62"/>
  <c r="AF52" i="62"/>
  <c r="V5" i="62"/>
  <c r="Y117" i="62"/>
  <c r="AH114" i="62"/>
  <c r="X107" i="62"/>
  <c r="AI83" i="62"/>
  <c r="Y52" i="62"/>
  <c r="AA5" i="62"/>
  <c r="N45" i="62"/>
  <c r="AF117" i="62"/>
  <c r="L69" i="62"/>
  <c r="AM114" i="62"/>
  <c r="AH111" i="62"/>
  <c r="AC107" i="62"/>
  <c r="N99" i="62"/>
  <c r="AN83" i="62"/>
  <c r="AI72" i="62"/>
  <c r="AD52" i="62"/>
  <c r="Y15" i="62"/>
  <c r="T5" i="62"/>
  <c r="R45" i="62"/>
  <c r="AN117" i="62"/>
  <c r="R69" i="62"/>
  <c r="R30" i="62"/>
  <c r="AM111" i="62"/>
  <c r="AH107" i="62"/>
  <c r="S99" i="62"/>
  <c r="N98" i="62"/>
  <c r="AN72" i="62"/>
  <c r="AI52" i="62"/>
  <c r="AD15" i="62"/>
  <c r="Y5" i="62"/>
  <c r="AJ45" i="62"/>
  <c r="AM117" i="62"/>
  <c r="AC69" i="62"/>
  <c r="AG38" i="62"/>
  <c r="M114" i="62"/>
  <c r="AM107" i="62"/>
  <c r="X99" i="62"/>
  <c r="S98" i="62"/>
  <c r="N83" i="62"/>
  <c r="AN52" i="62"/>
  <c r="AI15" i="62"/>
  <c r="AD5" i="62"/>
  <c r="Y45" i="62"/>
  <c r="Z117" i="62"/>
  <c r="AO69" i="62"/>
  <c r="U87" i="62"/>
  <c r="AR87" i="62" s="1"/>
  <c r="AB125" i="62"/>
  <c r="T125" i="62"/>
  <c r="X80" i="62"/>
  <c r="Q12" i="62"/>
  <c r="T12" i="62"/>
  <c r="P12" i="62"/>
  <c r="M125" i="62"/>
  <c r="M13" i="62"/>
  <c r="M86" i="62"/>
  <c r="Q88" i="62"/>
  <c r="AN75" i="62"/>
  <c r="AO44" i="62"/>
  <c r="AF84" i="62"/>
  <c r="AC50" i="62"/>
  <c r="M47" i="62"/>
  <c r="U104" i="62"/>
  <c r="L104" i="62"/>
  <c r="T104" i="62"/>
  <c r="P38" i="62"/>
  <c r="AK71" i="62"/>
  <c r="O43" i="62"/>
  <c r="M30" i="62"/>
  <c r="AO48" i="62"/>
  <c r="K38" i="62"/>
  <c r="V55" i="62"/>
  <c r="AN38" i="62"/>
  <c r="AG11" i="62"/>
  <c r="W114" i="62"/>
  <c r="M107" i="62"/>
  <c r="AH99" i="62"/>
  <c r="X83" i="62"/>
  <c r="N52" i="62"/>
  <c r="U45" i="62"/>
  <c r="U69" i="62"/>
  <c r="P114" i="62"/>
  <c r="AA99" i="62"/>
  <c r="Q83" i="62"/>
  <c r="AL15" i="62"/>
  <c r="U5" i="62"/>
  <c r="AJ117" i="62"/>
  <c r="U117" i="62"/>
  <c r="K69" i="62"/>
  <c r="AG114" i="62"/>
  <c r="AB111" i="62"/>
  <c r="W107" i="62"/>
  <c r="AM98" i="62"/>
  <c r="AH83" i="62"/>
  <c r="AC72" i="62"/>
  <c r="X52" i="62"/>
  <c r="S15" i="62"/>
  <c r="N5" i="62"/>
  <c r="AK45" i="62"/>
  <c r="AO117" i="62"/>
  <c r="Q69" i="62"/>
  <c r="AL114" i="62"/>
  <c r="AG111" i="62"/>
  <c r="AB107" i="62"/>
  <c r="M99" i="62"/>
  <c r="AM83" i="62"/>
  <c r="AH72" i="62"/>
  <c r="AC52" i="62"/>
  <c r="X15" i="62"/>
  <c r="S5" i="62"/>
  <c r="AA45" i="62"/>
  <c r="O117" i="62"/>
  <c r="AG69" i="62"/>
  <c r="AO14" i="62"/>
  <c r="AL111" i="62"/>
  <c r="AG107" i="62"/>
  <c r="R99" i="62"/>
  <c r="M98" i="62"/>
  <c r="AM72" i="62"/>
  <c r="AH52" i="62"/>
  <c r="AC15" i="62"/>
  <c r="X5" i="62"/>
  <c r="AM45" i="62"/>
  <c r="X117" i="62"/>
  <c r="AB69" i="62"/>
  <c r="AH11" i="62"/>
  <c r="AC125" i="62"/>
  <c r="Z125" i="62"/>
  <c r="AD12" i="62"/>
  <c r="R12" i="62"/>
  <c r="X12" i="62"/>
  <c r="AJ12" i="62"/>
  <c r="X125" i="62"/>
  <c r="AO73" i="62"/>
  <c r="AA10" i="62"/>
  <c r="S50" i="62"/>
  <c r="Z30" i="62"/>
  <c r="Q74" i="62"/>
  <c r="AO49" i="62"/>
  <c r="Z46" i="62"/>
  <c r="K104" i="62"/>
  <c r="AN104" i="62"/>
  <c r="AG104" i="62"/>
  <c r="N43" i="62"/>
  <c r="Y14" i="62"/>
  <c r="Y46" i="62"/>
  <c r="W30" i="62"/>
  <c r="O50" i="62"/>
  <c r="U38" i="62"/>
  <c r="U76" i="62"/>
  <c r="U43" i="62"/>
  <c r="M12" i="62"/>
  <c r="Q114" i="62"/>
  <c r="AB99" i="62"/>
  <c r="R83" i="62"/>
  <c r="AM15" i="62"/>
  <c r="AF45" i="62"/>
  <c r="AL69" i="62"/>
  <c r="AO111" i="62"/>
  <c r="U99" i="62"/>
  <c r="K83" i="62"/>
  <c r="AF15" i="62"/>
  <c r="O5" i="62"/>
  <c r="O45" i="62"/>
  <c r="AE27" i="62"/>
  <c r="Z91" i="62"/>
  <c r="AA114" i="62"/>
  <c r="V111" i="62"/>
  <c r="Q107" i="62"/>
  <c r="AL99" i="62"/>
  <c r="AG98" i="62"/>
  <c r="AB83" i="62"/>
  <c r="W72" i="62"/>
  <c r="R52" i="62"/>
  <c r="M15" i="62"/>
  <c r="L19" i="62"/>
  <c r="Q45" i="62"/>
  <c r="AI117" i="62"/>
  <c r="AN69" i="62"/>
  <c r="AF114" i="62"/>
  <c r="AA111" i="62"/>
  <c r="V107" i="62"/>
  <c r="AL98" i="62"/>
  <c r="AG83" i="62"/>
  <c r="AB72" i="62"/>
  <c r="W52" i="62"/>
  <c r="R15" i="62"/>
  <c r="M5" i="62"/>
  <c r="Q117" i="62"/>
  <c r="M117" i="62"/>
  <c r="AA69" i="62"/>
  <c r="AK114" i="62"/>
  <c r="AF111" i="62"/>
  <c r="AA107" i="62"/>
  <c r="L99" i="62"/>
  <c r="AL83" i="62"/>
  <c r="AG72" i="62"/>
  <c r="AB52" i="62"/>
  <c r="W15" i="62"/>
  <c r="R5" i="62"/>
  <c r="S45" i="62"/>
  <c r="K117" i="62"/>
  <c r="V69" i="62"/>
  <c r="L11" i="62"/>
  <c r="AD125" i="62"/>
  <c r="AF125" i="62"/>
  <c r="AO12" i="62"/>
  <c r="AK12" i="62"/>
  <c r="U12" i="62"/>
  <c r="Z13" i="62"/>
  <c r="W125" i="62"/>
  <c r="O85" i="62"/>
  <c r="U85" i="62"/>
  <c r="S86" i="62"/>
  <c r="AA85" i="62"/>
  <c r="Y86" i="62"/>
  <c r="AG85" i="62"/>
  <c r="AE86" i="62"/>
  <c r="AM85" i="62"/>
  <c r="AK86" i="62"/>
  <c r="P85" i="62"/>
  <c r="V85" i="62"/>
  <c r="AB85" i="62"/>
  <c r="AH85" i="62"/>
  <c r="AN85" i="62"/>
  <c r="N86" i="62"/>
  <c r="T86" i="62"/>
  <c r="Z86" i="62"/>
  <c r="AF86" i="62"/>
  <c r="AL86" i="62"/>
  <c r="K85" i="62"/>
  <c r="Q85" i="62"/>
  <c r="W85" i="62"/>
  <c r="AC85" i="62"/>
  <c r="AI85" i="62"/>
  <c r="AO85" i="62"/>
  <c r="O86" i="62"/>
  <c r="U86" i="62"/>
  <c r="AA86" i="62"/>
  <c r="AG86" i="62"/>
  <c r="AM86" i="62"/>
  <c r="L85" i="62"/>
  <c r="R85" i="62"/>
  <c r="X85" i="62"/>
  <c r="AD85" i="62"/>
  <c r="AJ85" i="62"/>
  <c r="P86" i="62"/>
  <c r="V86" i="62"/>
  <c r="AB86" i="62"/>
  <c r="AH86" i="62"/>
  <c r="AN86" i="62"/>
  <c r="M85" i="62"/>
  <c r="S85" i="62"/>
  <c r="Y85" i="62"/>
  <c r="AE85" i="62"/>
  <c r="AK85" i="62"/>
  <c r="K86" i="62"/>
  <c r="Q86" i="62"/>
  <c r="W86" i="62"/>
  <c r="AC86" i="62"/>
  <c r="AI86" i="62"/>
  <c r="AO86" i="62"/>
  <c r="N85" i="62"/>
  <c r="T85" i="62"/>
  <c r="Z85" i="62"/>
  <c r="AF85" i="62"/>
  <c r="AL85" i="62"/>
  <c r="L86" i="62"/>
  <c r="R86" i="62"/>
  <c r="X86" i="62"/>
  <c r="AD86" i="62"/>
  <c r="D1001" i="63"/>
  <c r="AK80" i="62"/>
  <c r="AH119" i="62"/>
  <c r="O82" i="62"/>
  <c r="S93" i="62"/>
  <c r="AH32" i="62"/>
  <c r="AK81" i="62"/>
  <c r="AH78" i="62"/>
  <c r="AG123" i="62"/>
  <c r="AG115" i="62"/>
  <c r="AJ42" i="62"/>
  <c r="AB101" i="62"/>
  <c r="AG94" i="62"/>
  <c r="AN60" i="62"/>
  <c r="L40" i="62"/>
  <c r="K41" i="62"/>
  <c r="T59" i="62"/>
  <c r="AO124" i="62"/>
  <c r="AB64" i="62"/>
  <c r="L33" i="62"/>
  <c r="W37" i="62"/>
  <c r="AA31" i="62"/>
  <c r="AF35" i="62"/>
  <c r="AB36" i="62"/>
  <c r="V32" i="62"/>
  <c r="O34" i="62"/>
  <c r="AO120" i="62"/>
  <c r="X32" i="62"/>
  <c r="AB8" i="62"/>
  <c r="S22" i="62"/>
  <c r="AB124" i="62"/>
  <c r="K124" i="62"/>
  <c r="AM41" i="62"/>
  <c r="P60" i="62"/>
  <c r="O36" i="62"/>
  <c r="L31" i="62"/>
  <c r="P31" i="62"/>
  <c r="Z31" i="62"/>
  <c r="AL101" i="62"/>
  <c r="S31" i="62"/>
  <c r="P22" i="62"/>
  <c r="Q31" i="62"/>
  <c r="AO32" i="62"/>
  <c r="AC64" i="62"/>
  <c r="AL64" i="62"/>
  <c r="V59" i="62"/>
  <c r="AG32" i="62"/>
  <c r="P64" i="62"/>
  <c r="AB40" i="62"/>
  <c r="S42" i="62"/>
  <c r="K34" i="62"/>
  <c r="T34" i="62"/>
  <c r="AB34" i="62"/>
  <c r="AC34" i="62"/>
  <c r="AM36" i="62"/>
  <c r="AL35" i="62"/>
  <c r="X101" i="62"/>
  <c r="N101" i="62"/>
  <c r="AE115" i="62"/>
  <c r="AF33" i="62"/>
  <c r="P33" i="62"/>
  <c r="X33" i="62"/>
  <c r="W33" i="62"/>
  <c r="Y8" i="62"/>
  <c r="S40" i="62"/>
  <c r="N40" i="62"/>
  <c r="AL40" i="62"/>
  <c r="AF40" i="62"/>
  <c r="L78" i="62"/>
  <c r="AF64" i="62"/>
  <c r="AF60" i="62"/>
  <c r="AO59" i="62"/>
  <c r="W60" i="62"/>
  <c r="T64" i="62"/>
  <c r="O64" i="62"/>
  <c r="M32" i="62"/>
  <c r="N32" i="62"/>
  <c r="AF32" i="62"/>
  <c r="S32" i="62"/>
  <c r="O59" i="62"/>
  <c r="P41" i="62"/>
  <c r="AN31" i="62"/>
  <c r="AO31" i="62"/>
  <c r="S37" i="62"/>
  <c r="N31" i="62"/>
  <c r="M120" i="62"/>
  <c r="P42" i="62"/>
  <c r="T40" i="62"/>
  <c r="AH31" i="62"/>
  <c r="AK31" i="62"/>
  <c r="AC31" i="62"/>
  <c r="AK32" i="62"/>
  <c r="AD59" i="62"/>
  <c r="AH59" i="62"/>
  <c r="K32" i="62"/>
  <c r="AG36" i="62"/>
  <c r="AG64" i="62"/>
  <c r="S64" i="62"/>
  <c r="AC40" i="62"/>
  <c r="W42" i="62"/>
  <c r="P34" i="62"/>
  <c r="U34" i="62"/>
  <c r="R34" i="62"/>
  <c r="W34" i="62"/>
  <c r="AI36" i="62"/>
  <c r="U35" i="62"/>
  <c r="L35" i="62"/>
  <c r="AJ101" i="62"/>
  <c r="AK101" i="62"/>
  <c r="U33" i="62"/>
  <c r="AG33" i="62"/>
  <c r="R33" i="62"/>
  <c r="Y33" i="62"/>
  <c r="S33" i="62"/>
  <c r="T123" i="62"/>
  <c r="AA40" i="62"/>
  <c r="K40" i="62"/>
  <c r="AE40" i="62"/>
  <c r="AN40" i="62"/>
  <c r="V64" i="62"/>
  <c r="T42" i="62"/>
  <c r="Q42" i="62"/>
  <c r="U59" i="62"/>
  <c r="X60" i="62"/>
  <c r="AH64" i="62"/>
  <c r="AA59" i="62"/>
  <c r="AC32" i="62"/>
  <c r="AE32" i="62"/>
  <c r="W22" i="62"/>
  <c r="Z64" i="62"/>
  <c r="AB59" i="62"/>
  <c r="AG31" i="62"/>
  <c r="U31" i="62"/>
  <c r="W31" i="62"/>
  <c r="AE31" i="62"/>
  <c r="X40" i="62"/>
  <c r="AI32" i="62"/>
  <c r="AA32" i="62"/>
  <c r="AI59" i="62"/>
  <c r="AJ64" i="62"/>
  <c r="AG59" i="62"/>
  <c r="AK34" i="62"/>
  <c r="AD34" i="62"/>
  <c r="AH34" i="62"/>
  <c r="AG34" i="62"/>
  <c r="V34" i="62"/>
  <c r="AC36" i="62"/>
  <c r="AI35" i="62"/>
  <c r="V35" i="62"/>
  <c r="Q101" i="62"/>
  <c r="AN115" i="62"/>
  <c r="AB33" i="62"/>
  <c r="AA33" i="62"/>
  <c r="AC33" i="62"/>
  <c r="AI33" i="62"/>
  <c r="AO33" i="62"/>
  <c r="L123" i="62"/>
  <c r="Y40" i="62"/>
  <c r="V40" i="62"/>
  <c r="R40" i="62"/>
  <c r="AD40" i="62"/>
  <c r="U64" i="62"/>
  <c r="AI64" i="62"/>
  <c r="T94" i="62"/>
  <c r="AE64" i="62"/>
  <c r="AA64" i="62"/>
  <c r="AF94" i="62"/>
  <c r="K94" i="62"/>
  <c r="R64" i="62"/>
  <c r="AD32" i="62"/>
  <c r="M94" i="62"/>
  <c r="AD31" i="62"/>
  <c r="T31" i="62"/>
  <c r="Y64" i="62"/>
  <c r="L32" i="62"/>
  <c r="U32" i="62"/>
  <c r="O33" i="62"/>
  <c r="Q32" i="62"/>
  <c r="Z123" i="62"/>
  <c r="X115" i="62"/>
  <c r="AJ34" i="62"/>
  <c r="M34" i="62"/>
  <c r="AL34" i="62"/>
  <c r="AN34" i="62"/>
  <c r="S34" i="62"/>
  <c r="AD36" i="62"/>
  <c r="AG35" i="62"/>
  <c r="O35" i="62"/>
  <c r="AN101" i="62"/>
  <c r="L115" i="62"/>
  <c r="Q33" i="62"/>
  <c r="AL33" i="62"/>
  <c r="AE33" i="62"/>
  <c r="AD33" i="62"/>
  <c r="AA8" i="62"/>
  <c r="X123" i="62"/>
  <c r="AG40" i="62"/>
  <c r="Q40" i="62"/>
  <c r="AM40" i="62"/>
  <c r="M40" i="62"/>
  <c r="AB94" i="62"/>
  <c r="AO64" i="62"/>
  <c r="Q64" i="62"/>
  <c r="AK64" i="62"/>
  <c r="W94" i="62"/>
  <c r="N94" i="62"/>
  <c r="AM94" i="62"/>
  <c r="AJ59" i="62"/>
  <c r="AF123" i="62"/>
  <c r="K33" i="62"/>
  <c r="W59" i="62"/>
  <c r="L34" i="62"/>
  <c r="AI34" i="62"/>
  <c r="AE34" i="62"/>
  <c r="T101" i="62"/>
  <c r="AK33" i="62"/>
  <c r="AJ33" i="62"/>
  <c r="V33" i="62"/>
  <c r="AH40" i="62"/>
  <c r="AO40" i="62"/>
  <c r="AK40" i="62"/>
  <c r="AJ94" i="62"/>
  <c r="V94" i="62"/>
  <c r="AM120" i="62"/>
  <c r="M65" i="62"/>
  <c r="AA36" i="62"/>
  <c r="AL63" i="62"/>
  <c r="X36" i="62"/>
  <c r="U63" i="62"/>
  <c r="N63" i="62"/>
  <c r="U93" i="62"/>
  <c r="AK93" i="62"/>
  <c r="Y63" i="62"/>
  <c r="AG63" i="62"/>
  <c r="P93" i="62"/>
  <c r="AJ63" i="62"/>
  <c r="AC93" i="62"/>
  <c r="K65" i="62"/>
  <c r="R65" i="62"/>
  <c r="AO93" i="62"/>
  <c r="Y65" i="62"/>
  <c r="AD93" i="62"/>
  <c r="K93" i="62"/>
  <c r="W101" i="62"/>
  <c r="AF93" i="62"/>
  <c r="AG105" i="62"/>
  <c r="AK112" i="62"/>
  <c r="AM93" i="62"/>
  <c r="AJ93" i="62"/>
  <c r="V80" i="62"/>
  <c r="W80" i="62"/>
  <c r="Z65" i="62"/>
  <c r="W63" i="62"/>
  <c r="AH80" i="62"/>
  <c r="P80" i="62"/>
  <c r="AE80" i="62"/>
  <c r="AL93" i="62"/>
  <c r="V63" i="62"/>
  <c r="Z93" i="62"/>
  <c r="AF65" i="62"/>
  <c r="AI93" i="62"/>
  <c r="L93" i="62"/>
  <c r="Y93" i="62"/>
  <c r="AG93" i="62"/>
  <c r="AM63" i="62"/>
  <c r="AF112" i="62"/>
  <c r="AN93" i="62"/>
  <c r="R93" i="62"/>
  <c r="Q65" i="62"/>
  <c r="AB93" i="62"/>
  <c r="S65" i="62"/>
  <c r="L63" i="62"/>
  <c r="AE63" i="62"/>
  <c r="X93" i="62"/>
  <c r="AO63" i="62"/>
  <c r="X65" i="62"/>
  <c r="Z63" i="62"/>
  <c r="O112" i="62"/>
  <c r="AE112" i="62"/>
  <c r="O65" i="62"/>
  <c r="R63" i="62"/>
  <c r="AN63" i="62"/>
  <c r="T63" i="62"/>
  <c r="K63" i="62"/>
  <c r="M63" i="62"/>
  <c r="S63" i="62"/>
  <c r="V93" i="62"/>
  <c r="AH93" i="62"/>
  <c r="AF63" i="62"/>
  <c r="Q112" i="62"/>
  <c r="N115" i="62"/>
  <c r="V42" i="62"/>
  <c r="AI101" i="62"/>
  <c r="U77" i="62"/>
  <c r="AG79" i="62"/>
  <c r="U101" i="62"/>
  <c r="P101" i="62"/>
  <c r="AO94" i="62"/>
  <c r="O42" i="62"/>
  <c r="Y94" i="62"/>
  <c r="AJ120" i="62"/>
  <c r="AC101" i="62"/>
  <c r="R101" i="62"/>
  <c r="AH101" i="62"/>
  <c r="AD101" i="62"/>
  <c r="K120" i="62"/>
  <c r="S94" i="62"/>
  <c r="AL94" i="62"/>
  <c r="AG119" i="62"/>
  <c r="AN64" i="62"/>
  <c r="O94" i="62"/>
  <c r="AO101" i="62"/>
  <c r="V101" i="62"/>
  <c r="Z101" i="62"/>
  <c r="AF101" i="62"/>
  <c r="L101" i="62"/>
  <c r="AG101" i="62"/>
  <c r="AH94" i="62"/>
  <c r="AI94" i="62"/>
  <c r="AN94" i="62"/>
  <c r="U94" i="62"/>
  <c r="R94" i="62"/>
  <c r="L124" i="62"/>
  <c r="Y101" i="62"/>
  <c r="S101" i="62"/>
  <c r="O101" i="62"/>
  <c r="AA101" i="62"/>
  <c r="AC120" i="62"/>
  <c r="P94" i="62"/>
  <c r="X94" i="62"/>
  <c r="AA94" i="62"/>
  <c r="Q94" i="62"/>
  <c r="L94" i="62"/>
  <c r="M101" i="62"/>
  <c r="AE101" i="62"/>
  <c r="AD94" i="62"/>
  <c r="Z94" i="62"/>
  <c r="S77" i="62"/>
  <c r="AK77" i="62"/>
  <c r="AA82" i="62"/>
  <c r="AJ82" i="62"/>
  <c r="AO119" i="62"/>
  <c r="AR118" i="62"/>
  <c r="AR67" i="62"/>
  <c r="Q77" i="62"/>
  <c r="AD82" i="62"/>
  <c r="T119" i="62"/>
  <c r="AF77" i="62"/>
  <c r="AB82" i="62"/>
  <c r="L77" i="62"/>
  <c r="R82" i="62"/>
  <c r="AL82" i="62"/>
  <c r="AH82" i="62"/>
  <c r="Y82" i="62"/>
  <c r="AI77" i="62"/>
  <c r="AL119" i="62"/>
  <c r="AM138" i="60"/>
  <c r="F36" i="60"/>
  <c r="F45" i="60" s="1"/>
  <c r="F54" i="60" s="1"/>
  <c r="F63" i="60" s="1"/>
  <c r="F72" i="60" s="1"/>
  <c r="F81" i="60" s="1"/>
  <c r="F90" i="60" s="1"/>
  <c r="F99" i="60" s="1"/>
  <c r="F108" i="60" s="1"/>
  <c r="F117" i="60" s="1"/>
  <c r="F126" i="60" s="1"/>
  <c r="F135" i="60" s="1"/>
  <c r="F144" i="60" s="1"/>
  <c r="F153" i="60" s="1"/>
  <c r="F162" i="60" s="1"/>
  <c r="F171" i="60" s="1"/>
  <c r="F180" i="60" s="1"/>
  <c r="F189" i="60" s="1"/>
  <c r="F198" i="60" s="1"/>
  <c r="F207" i="60" s="1"/>
  <c r="F216" i="60" s="1"/>
  <c r="F27" i="60"/>
  <c r="F24" i="60"/>
  <c r="F33" i="60"/>
  <c r="F42" i="60" s="1"/>
  <c r="F51" i="60" s="1"/>
  <c r="F60" i="60" s="1"/>
  <c r="F69" i="60" s="1"/>
  <c r="F78" i="60" s="1"/>
  <c r="F87" i="60" s="1"/>
  <c r="F96" i="60" s="1"/>
  <c r="F105" i="60" s="1"/>
  <c r="F114" i="60" s="1"/>
  <c r="F123" i="60" s="1"/>
  <c r="F132" i="60" s="1"/>
  <c r="F141" i="60" s="1"/>
  <c r="F150" i="60" s="1"/>
  <c r="F159" i="60" s="1"/>
  <c r="F168" i="60" s="1"/>
  <c r="F177" i="60" s="1"/>
  <c r="F186" i="60" s="1"/>
  <c r="F195" i="60" s="1"/>
  <c r="F204" i="60" s="1"/>
  <c r="F213" i="60" s="1"/>
  <c r="AR58" i="62"/>
  <c r="F38" i="60"/>
  <c r="F47" i="60" s="1"/>
  <c r="F56" i="60" s="1"/>
  <c r="F65" i="60" s="1"/>
  <c r="F74" i="60" s="1"/>
  <c r="F83" i="60" s="1"/>
  <c r="F92" i="60" s="1"/>
  <c r="F101" i="60" s="1"/>
  <c r="F110" i="60" s="1"/>
  <c r="F119" i="60" s="1"/>
  <c r="F128" i="60" s="1"/>
  <c r="F137" i="60" s="1"/>
  <c r="F146" i="60" s="1"/>
  <c r="F155" i="60" s="1"/>
  <c r="F164" i="60" s="1"/>
  <c r="F173" i="60" s="1"/>
  <c r="F182" i="60" s="1"/>
  <c r="F191" i="60" s="1"/>
  <c r="F200" i="60" s="1"/>
  <c r="F209" i="60" s="1"/>
  <c r="F218" i="60" s="1"/>
  <c r="F29" i="60"/>
  <c r="X119" i="62"/>
  <c r="AG8" i="62"/>
  <c r="K119" i="62"/>
  <c r="N119" i="62"/>
  <c r="Z35" i="62"/>
  <c r="AO7" i="62"/>
  <c r="Y22" i="62"/>
  <c r="Q119" i="62"/>
  <c r="AE119" i="62"/>
  <c r="R81" i="62"/>
  <c r="W119" i="62"/>
  <c r="AR53" i="62" l="1"/>
  <c r="AK560" i="60"/>
  <c r="AM560" i="60" s="1"/>
  <c r="AK578" i="60"/>
  <c r="AM578" i="60" s="1"/>
  <c r="AK569" i="60"/>
  <c r="AM569" i="60" s="1"/>
  <c r="AK566" i="60"/>
  <c r="AM566" i="60" s="1"/>
  <c r="AK557" i="60"/>
  <c r="AM557" i="60" s="1"/>
  <c r="AK575" i="60"/>
  <c r="AM575" i="60" s="1"/>
  <c r="AK574" i="60"/>
  <c r="AM574" i="60" s="1"/>
  <c r="AK556" i="60"/>
  <c r="AM556" i="60" s="1"/>
  <c r="AK565" i="60"/>
  <c r="AM565" i="60" s="1"/>
  <c r="AK564" i="60"/>
  <c r="AK573" i="60"/>
  <c r="AK555" i="60"/>
  <c r="AR116" i="62"/>
  <c r="AR110" i="62"/>
  <c r="AR92" i="62"/>
  <c r="AR109" i="62"/>
  <c r="AR90" i="62"/>
  <c r="AK559" i="60"/>
  <c r="AM559" i="60" s="1"/>
  <c r="AK568" i="60"/>
  <c r="AM568" i="60" s="1"/>
  <c r="AK577" i="60"/>
  <c r="AM577" i="60" s="1"/>
  <c r="AK571" i="60"/>
  <c r="AM571" i="60" s="1"/>
  <c r="G572" i="60"/>
  <c r="H572" i="60" s="1"/>
  <c r="I572" i="60" s="1"/>
  <c r="J572" i="60" s="1"/>
  <c r="K572" i="60" s="1"/>
  <c r="L572" i="60" s="1"/>
  <c r="M572" i="60" s="1"/>
  <c r="N572" i="60" s="1"/>
  <c r="O572" i="60" s="1"/>
  <c r="P572" i="60" s="1"/>
  <c r="Q572" i="60" s="1"/>
  <c r="R572" i="60" s="1"/>
  <c r="S572" i="60" s="1"/>
  <c r="T572" i="60" s="1"/>
  <c r="U572" i="60" s="1"/>
  <c r="V572" i="60" s="1"/>
  <c r="W572" i="60" s="1"/>
  <c r="X572" i="60" s="1"/>
  <c r="Y572" i="60" s="1"/>
  <c r="Z572" i="60" s="1"/>
  <c r="AA572" i="60" s="1"/>
  <c r="AB572" i="60" s="1"/>
  <c r="AC572" i="60" s="1"/>
  <c r="AD572" i="60" s="1"/>
  <c r="AE572" i="60" s="1"/>
  <c r="AF572" i="60" s="1"/>
  <c r="AG572" i="60" s="1"/>
  <c r="AH572" i="60" s="1"/>
  <c r="AI572" i="60" s="1"/>
  <c r="AJ572" i="60" s="1"/>
  <c r="AG2" i="60" s="1"/>
  <c r="G581" i="60"/>
  <c r="H581" i="60" s="1"/>
  <c r="I581" i="60" s="1"/>
  <c r="J581" i="60" s="1"/>
  <c r="K581" i="60" s="1"/>
  <c r="L581" i="60" s="1"/>
  <c r="M581" i="60" s="1"/>
  <c r="N581" i="60" s="1"/>
  <c r="O581" i="60" s="1"/>
  <c r="P581" i="60" s="1"/>
  <c r="Q581" i="60" s="1"/>
  <c r="R581" i="60" s="1"/>
  <c r="S581" i="60" s="1"/>
  <c r="T581" i="60" s="1"/>
  <c r="U581" i="60" s="1"/>
  <c r="V581" i="60" s="1"/>
  <c r="W581" i="60" s="1"/>
  <c r="X581" i="60" s="1"/>
  <c r="Y581" i="60" s="1"/>
  <c r="Z581" i="60" s="1"/>
  <c r="AA581" i="60" s="1"/>
  <c r="AB581" i="60" s="1"/>
  <c r="AC581" i="60" s="1"/>
  <c r="AD581" i="60" s="1"/>
  <c r="AE581" i="60" s="1"/>
  <c r="AF581" i="60" s="1"/>
  <c r="AG581" i="60" s="1"/>
  <c r="AH581" i="60" s="1"/>
  <c r="AI581" i="60" s="1"/>
  <c r="AJ581" i="60" s="1"/>
  <c r="AH2" i="60" s="1"/>
  <c r="AK580" i="60"/>
  <c r="AM580" i="60" s="1"/>
  <c r="AK567" i="60"/>
  <c r="AK558" i="60"/>
  <c r="AK576" i="60"/>
  <c r="F224" i="60"/>
  <c r="F233" i="60" s="1"/>
  <c r="F242" i="60" s="1"/>
  <c r="F251" i="60" s="1"/>
  <c r="F260" i="60" s="1"/>
  <c r="F269" i="60" s="1"/>
  <c r="F278" i="60" s="1"/>
  <c r="F287" i="60" s="1"/>
  <c r="F296" i="60" s="1"/>
  <c r="F305" i="60" s="1"/>
  <c r="F314" i="60" s="1"/>
  <c r="F323" i="60" s="1"/>
  <c r="F332" i="60" s="1"/>
  <c r="F341" i="60" s="1"/>
  <c r="F350" i="60" s="1"/>
  <c r="F359" i="60" s="1"/>
  <c r="F368" i="60" s="1"/>
  <c r="F377" i="60" s="1"/>
  <c r="F386" i="60" s="1"/>
  <c r="F395" i="60" s="1"/>
  <c r="F404" i="60" s="1"/>
  <c r="F413" i="60" s="1"/>
  <c r="F422" i="60" s="1"/>
  <c r="F431" i="60" s="1"/>
  <c r="F440" i="60" s="1"/>
  <c r="F449" i="60" s="1"/>
  <c r="F458" i="60" s="1"/>
  <c r="F467" i="60" s="1"/>
  <c r="F476" i="60" s="1"/>
  <c r="F485" i="60" s="1"/>
  <c r="F494" i="60" s="1"/>
  <c r="F503" i="60" s="1"/>
  <c r="F512" i="60" s="1"/>
  <c r="F521" i="60" s="1"/>
  <c r="F530" i="60" s="1"/>
  <c r="F539" i="60" s="1"/>
  <c r="AR24" i="62"/>
  <c r="AR102" i="62"/>
  <c r="AR122" i="62"/>
  <c r="AR121" i="62"/>
  <c r="AR19" i="62"/>
  <c r="AR51" i="62"/>
  <c r="AR75" i="62"/>
  <c r="AR25" i="62"/>
  <c r="AS24" i="62" s="1"/>
  <c r="AR54" i="62"/>
  <c r="AR96" i="62"/>
  <c r="AR68" i="62"/>
  <c r="AR95" i="62"/>
  <c r="AR108" i="62"/>
  <c r="AR23" i="62"/>
  <c r="AR103" i="62"/>
  <c r="AR89" i="62"/>
  <c r="AR28" i="62"/>
  <c r="AR29" i="62"/>
  <c r="AS29" i="62" s="1"/>
  <c r="AR97" i="62"/>
  <c r="AR16" i="62"/>
  <c r="AR26" i="62"/>
  <c r="AR73" i="62"/>
  <c r="AR88" i="62"/>
  <c r="AR57" i="62"/>
  <c r="AR17" i="62"/>
  <c r="AR91" i="62"/>
  <c r="AR76" i="62"/>
  <c r="AR74" i="62"/>
  <c r="AR71" i="62"/>
  <c r="AR18" i="62"/>
  <c r="AR106" i="62"/>
  <c r="AR55" i="62"/>
  <c r="AR56" i="62"/>
  <c r="AR66" i="62"/>
  <c r="AR84" i="62"/>
  <c r="F223" i="60"/>
  <c r="F232" i="60" s="1"/>
  <c r="F241" i="60" s="1"/>
  <c r="F250" i="60" s="1"/>
  <c r="F259" i="60" s="1"/>
  <c r="F268" i="60" s="1"/>
  <c r="F277" i="60" s="1"/>
  <c r="F286" i="60" s="1"/>
  <c r="F295" i="60" s="1"/>
  <c r="F304" i="60" s="1"/>
  <c r="F313" i="60" s="1"/>
  <c r="F322" i="60" s="1"/>
  <c r="F331" i="60" s="1"/>
  <c r="F340" i="60" s="1"/>
  <c r="F349" i="60" s="1"/>
  <c r="F358" i="60" s="1"/>
  <c r="F367" i="60" s="1"/>
  <c r="F376" i="60" s="1"/>
  <c r="F385" i="60" s="1"/>
  <c r="F394" i="60" s="1"/>
  <c r="F403" i="60" s="1"/>
  <c r="F412" i="60" s="1"/>
  <c r="F421" i="60" s="1"/>
  <c r="F430" i="60" s="1"/>
  <c r="F439" i="60" s="1"/>
  <c r="F448" i="60" s="1"/>
  <c r="F457" i="60" s="1"/>
  <c r="F466" i="60" s="1"/>
  <c r="F475" i="60" s="1"/>
  <c r="F484" i="60" s="1"/>
  <c r="F493" i="60" s="1"/>
  <c r="F502" i="60" s="1"/>
  <c r="F511" i="60" s="1"/>
  <c r="F520" i="60" s="1"/>
  <c r="F529" i="60" s="1"/>
  <c r="F583" i="60" s="1"/>
  <c r="F601" i="60" s="1"/>
  <c r="F619" i="60" s="1"/>
  <c r="AK220" i="60"/>
  <c r="AM220" i="60" s="1"/>
  <c r="G221" i="60"/>
  <c r="H221" i="60" s="1"/>
  <c r="I221" i="60" s="1"/>
  <c r="J221" i="60" s="1"/>
  <c r="K221" i="60" s="1"/>
  <c r="L221" i="60" s="1"/>
  <c r="M221" i="60" s="1"/>
  <c r="N221" i="60" s="1"/>
  <c r="O221" i="60" s="1"/>
  <c r="P221" i="60" s="1"/>
  <c r="Q221" i="60" s="1"/>
  <c r="R221" i="60" s="1"/>
  <c r="S221" i="60" s="1"/>
  <c r="T221" i="60" s="1"/>
  <c r="U221" i="60" s="1"/>
  <c r="V221" i="60" s="1"/>
  <c r="W221" i="60" s="1"/>
  <c r="X221" i="60" s="1"/>
  <c r="Y221" i="60" s="1"/>
  <c r="Z221" i="60" s="1"/>
  <c r="AA221" i="60" s="1"/>
  <c r="AB221" i="60" s="1"/>
  <c r="AC221" i="60" s="1"/>
  <c r="AD221" i="60" s="1"/>
  <c r="AE221" i="60" s="1"/>
  <c r="AF221" i="60" s="1"/>
  <c r="AG221" i="60" s="1"/>
  <c r="AH221" i="60" s="1"/>
  <c r="AI221" i="60" s="1"/>
  <c r="AJ221" i="60" s="1"/>
  <c r="AN217" i="60" s="1"/>
  <c r="G230" i="60"/>
  <c r="H230" i="60" s="1"/>
  <c r="I230" i="60" s="1"/>
  <c r="J230" i="60" s="1"/>
  <c r="K230" i="60" s="1"/>
  <c r="L230" i="60" s="1"/>
  <c r="M230" i="60" s="1"/>
  <c r="N230" i="60" s="1"/>
  <c r="O230" i="60" s="1"/>
  <c r="P230" i="60" s="1"/>
  <c r="Q230" i="60" s="1"/>
  <c r="R230" i="60" s="1"/>
  <c r="S230" i="60" s="1"/>
  <c r="T230" i="60" s="1"/>
  <c r="U230" i="60" s="1"/>
  <c r="V230" i="60" s="1"/>
  <c r="W230" i="60" s="1"/>
  <c r="X230" i="60" s="1"/>
  <c r="Y230" i="60" s="1"/>
  <c r="Z230" i="60" s="1"/>
  <c r="AA230" i="60" s="1"/>
  <c r="AB230" i="60" s="1"/>
  <c r="AC230" i="60" s="1"/>
  <c r="AD230" i="60" s="1"/>
  <c r="AE230" i="60" s="1"/>
  <c r="AF230" i="60" s="1"/>
  <c r="AG230" i="60" s="1"/>
  <c r="AH230" i="60" s="1"/>
  <c r="AI230" i="60" s="1"/>
  <c r="AJ230" i="60" s="1"/>
  <c r="AK229" i="60"/>
  <c r="AM229" i="60" s="1"/>
  <c r="F586" i="60"/>
  <c r="F604" i="60" s="1"/>
  <c r="F622" i="60" s="1"/>
  <c r="AR113" i="62"/>
  <c r="AR11" i="62"/>
  <c r="AS10" i="62" s="1"/>
  <c r="AR126" i="62"/>
  <c r="AR61" i="62"/>
  <c r="AR62" i="62"/>
  <c r="AR46" i="62"/>
  <c r="AR10" i="62"/>
  <c r="AR21" i="62"/>
  <c r="AR37" i="62"/>
  <c r="AS37" i="62" s="1"/>
  <c r="AR105" i="62"/>
  <c r="AR7" i="62"/>
  <c r="AR79" i="62"/>
  <c r="AR44" i="62"/>
  <c r="AR9" i="62"/>
  <c r="AR47" i="62"/>
  <c r="AR20" i="62"/>
  <c r="AR114" i="62"/>
  <c r="AR117" i="62"/>
  <c r="AR127" i="62"/>
  <c r="AH621" i="60"/>
  <c r="AB621" i="60"/>
  <c r="V621" i="60"/>
  <c r="P621" i="60"/>
  <c r="J621" i="60"/>
  <c r="AG621" i="60"/>
  <c r="AA621" i="60"/>
  <c r="U621" i="60"/>
  <c r="O621" i="60"/>
  <c r="I621" i="60"/>
  <c r="AF621" i="60"/>
  <c r="Z621" i="60"/>
  <c r="T621" i="60"/>
  <c r="N621" i="60"/>
  <c r="H621" i="60"/>
  <c r="AL621" i="60"/>
  <c r="AE621" i="60"/>
  <c r="Y621" i="60"/>
  <c r="S621" i="60"/>
  <c r="M621" i="60"/>
  <c r="G621" i="60"/>
  <c r="AJ621" i="60"/>
  <c r="AD621" i="60"/>
  <c r="X621" i="60"/>
  <c r="R621" i="60"/>
  <c r="L621" i="60"/>
  <c r="AI621" i="60"/>
  <c r="AC621" i="60"/>
  <c r="W621" i="60"/>
  <c r="Q621" i="60"/>
  <c r="K621" i="60"/>
  <c r="AI619" i="60"/>
  <c r="AC619" i="60"/>
  <c r="W619" i="60"/>
  <c r="Q619" i="60"/>
  <c r="K619" i="60"/>
  <c r="AH619" i="60"/>
  <c r="AB619" i="60"/>
  <c r="V619" i="60"/>
  <c r="P619" i="60"/>
  <c r="J619" i="60"/>
  <c r="AG619" i="60"/>
  <c r="AA619" i="60"/>
  <c r="U619" i="60"/>
  <c r="O619" i="60"/>
  <c r="I619" i="60"/>
  <c r="AF619" i="60"/>
  <c r="Z619" i="60"/>
  <c r="T619" i="60"/>
  <c r="N619" i="60"/>
  <c r="H619" i="60"/>
  <c r="AL619" i="60"/>
  <c r="AD619" i="60"/>
  <c r="R619" i="60"/>
  <c r="AE619" i="60"/>
  <c r="Y619" i="60"/>
  <c r="S619" i="60"/>
  <c r="M619" i="60"/>
  <c r="G619" i="60"/>
  <c r="AJ619" i="60"/>
  <c r="X619" i="60"/>
  <c r="L619" i="60"/>
  <c r="AI620" i="60"/>
  <c r="AC620" i="60"/>
  <c r="W620" i="60"/>
  <c r="Q620" i="60"/>
  <c r="AH620" i="60"/>
  <c r="AB620" i="60"/>
  <c r="V620" i="60"/>
  <c r="P620" i="60"/>
  <c r="J620" i="60"/>
  <c r="AG620" i="60"/>
  <c r="AA620" i="60"/>
  <c r="U620" i="60"/>
  <c r="O620" i="60"/>
  <c r="I620" i="60"/>
  <c r="AF620" i="60"/>
  <c r="Z620" i="60"/>
  <c r="T620" i="60"/>
  <c r="N620" i="60"/>
  <c r="H620" i="60"/>
  <c r="AL620" i="60"/>
  <c r="AE620" i="60"/>
  <c r="Y620" i="60"/>
  <c r="S620" i="60"/>
  <c r="M620" i="60"/>
  <c r="G620" i="60"/>
  <c r="K620" i="60"/>
  <c r="AJ620" i="60"/>
  <c r="AD620" i="60"/>
  <c r="X620" i="60"/>
  <c r="R620" i="60"/>
  <c r="L620" i="60"/>
  <c r="AJ618" i="60"/>
  <c r="AD618" i="60"/>
  <c r="X618" i="60"/>
  <c r="R618" i="60"/>
  <c r="L618" i="60"/>
  <c r="AI618" i="60"/>
  <c r="AC618" i="60"/>
  <c r="W618" i="60"/>
  <c r="Q618" i="60"/>
  <c r="K618" i="60"/>
  <c r="AH618" i="60"/>
  <c r="AB618" i="60"/>
  <c r="V618" i="60"/>
  <c r="P618" i="60"/>
  <c r="J618" i="60"/>
  <c r="S618" i="60"/>
  <c r="AG618" i="60"/>
  <c r="AA618" i="60"/>
  <c r="U618" i="60"/>
  <c r="O618" i="60"/>
  <c r="I618" i="60"/>
  <c r="AF618" i="60"/>
  <c r="T618" i="60"/>
  <c r="H618" i="60"/>
  <c r="AL618" i="60"/>
  <c r="AE618" i="60"/>
  <c r="M618" i="60"/>
  <c r="Z618" i="60"/>
  <c r="N618" i="60"/>
  <c r="Y618" i="60"/>
  <c r="G618" i="60"/>
  <c r="AF625" i="60"/>
  <c r="Z625" i="60"/>
  <c r="T625" i="60"/>
  <c r="N625" i="60"/>
  <c r="H625" i="60"/>
  <c r="AE625" i="60"/>
  <c r="Y625" i="60"/>
  <c r="S625" i="60"/>
  <c r="M625" i="60"/>
  <c r="G625" i="60"/>
  <c r="AJ625" i="60"/>
  <c r="AD625" i="60"/>
  <c r="X625" i="60"/>
  <c r="R625" i="60"/>
  <c r="L625" i="60"/>
  <c r="AI625" i="60"/>
  <c r="AC625" i="60"/>
  <c r="W625" i="60"/>
  <c r="Q625" i="60"/>
  <c r="K625" i="60"/>
  <c r="AH625" i="60"/>
  <c r="AB625" i="60"/>
  <c r="V625" i="60"/>
  <c r="P625" i="60"/>
  <c r="J625" i="60"/>
  <c r="AG625" i="60"/>
  <c r="AA625" i="60"/>
  <c r="U625" i="60"/>
  <c r="O625" i="60"/>
  <c r="I625" i="60"/>
  <c r="AG622" i="60"/>
  <c r="AA622" i="60"/>
  <c r="U622" i="60"/>
  <c r="O622" i="60"/>
  <c r="I622" i="60"/>
  <c r="AF622" i="60"/>
  <c r="Z622" i="60"/>
  <c r="T622" i="60"/>
  <c r="N622" i="60"/>
  <c r="H622" i="60"/>
  <c r="AE622" i="60"/>
  <c r="Y622" i="60"/>
  <c r="S622" i="60"/>
  <c r="M622" i="60"/>
  <c r="G622" i="60"/>
  <c r="AL622" i="60"/>
  <c r="AJ622" i="60"/>
  <c r="AD622" i="60"/>
  <c r="X622" i="60"/>
  <c r="R622" i="60"/>
  <c r="L622" i="60"/>
  <c r="AI622" i="60"/>
  <c r="AC622" i="60"/>
  <c r="W622" i="60"/>
  <c r="Q622" i="60"/>
  <c r="K622" i="60"/>
  <c r="AH622" i="60"/>
  <c r="AB622" i="60"/>
  <c r="V622" i="60"/>
  <c r="P622" i="60"/>
  <c r="J622" i="60"/>
  <c r="AF623" i="60"/>
  <c r="Z623" i="60"/>
  <c r="T623" i="60"/>
  <c r="N623" i="60"/>
  <c r="H623" i="60"/>
  <c r="AE623" i="60"/>
  <c r="Y623" i="60"/>
  <c r="S623" i="60"/>
  <c r="M623" i="60"/>
  <c r="G623" i="60"/>
  <c r="AJ623" i="60"/>
  <c r="AD623" i="60"/>
  <c r="X623" i="60"/>
  <c r="R623" i="60"/>
  <c r="L623" i="60"/>
  <c r="AI623" i="60"/>
  <c r="AC623" i="60"/>
  <c r="W623" i="60"/>
  <c r="Q623" i="60"/>
  <c r="K623" i="60"/>
  <c r="AH623" i="60"/>
  <c r="AB623" i="60"/>
  <c r="V623" i="60"/>
  <c r="P623" i="60"/>
  <c r="J623" i="60"/>
  <c r="AG623" i="60"/>
  <c r="AA623" i="60"/>
  <c r="U623" i="60"/>
  <c r="O623" i="60"/>
  <c r="I623" i="60"/>
  <c r="AL623" i="60"/>
  <c r="AR48" i="62"/>
  <c r="AR45" i="62"/>
  <c r="AR13" i="62"/>
  <c r="AR38" i="62"/>
  <c r="AR52" i="62"/>
  <c r="AR30" i="62"/>
  <c r="AR104" i="62"/>
  <c r="AR15" i="62"/>
  <c r="AR107" i="62"/>
  <c r="AR12" i="62"/>
  <c r="AR69" i="62"/>
  <c r="AR98" i="62"/>
  <c r="AR49" i="62"/>
  <c r="AR27" i="62"/>
  <c r="AR83" i="62"/>
  <c r="AR125" i="62"/>
  <c r="AR99" i="62"/>
  <c r="AR72" i="62"/>
  <c r="AR43" i="62"/>
  <c r="AR14" i="62"/>
  <c r="AR111" i="62"/>
  <c r="AR50" i="62"/>
  <c r="AR81" i="62"/>
  <c r="Z245" i="60"/>
  <c r="AR41" i="62"/>
  <c r="F227" i="60"/>
  <c r="F236" i="60" s="1"/>
  <c r="F245" i="60" s="1"/>
  <c r="F254" i="60" s="1"/>
  <c r="F263" i="60" s="1"/>
  <c r="F272" i="60" s="1"/>
  <c r="F281" i="60" s="1"/>
  <c r="F290" i="60" s="1"/>
  <c r="F299" i="60" s="1"/>
  <c r="F308" i="60" s="1"/>
  <c r="F317" i="60" s="1"/>
  <c r="F326" i="60" s="1"/>
  <c r="F335" i="60" s="1"/>
  <c r="F344" i="60" s="1"/>
  <c r="F353" i="60" s="1"/>
  <c r="F362" i="60" s="1"/>
  <c r="F371" i="60" s="1"/>
  <c r="F380" i="60" s="1"/>
  <c r="F389" i="60" s="1"/>
  <c r="F398" i="60" s="1"/>
  <c r="F407" i="60" s="1"/>
  <c r="F416" i="60" s="1"/>
  <c r="F425" i="60" s="1"/>
  <c r="F434" i="60" s="1"/>
  <c r="F443" i="60" s="1"/>
  <c r="F452" i="60" s="1"/>
  <c r="F461" i="60" s="1"/>
  <c r="F470" i="60" s="1"/>
  <c r="F479" i="60" s="1"/>
  <c r="F488" i="60" s="1"/>
  <c r="F497" i="60" s="1"/>
  <c r="F506" i="60" s="1"/>
  <c r="F515" i="60" s="1"/>
  <c r="F524" i="60" s="1"/>
  <c r="F533" i="60" s="1"/>
  <c r="F225" i="60"/>
  <c r="F234" i="60" s="1"/>
  <c r="F243" i="60" s="1"/>
  <c r="F252" i="60" s="1"/>
  <c r="F261" i="60" s="1"/>
  <c r="F270" i="60" s="1"/>
  <c r="F279" i="60" s="1"/>
  <c r="F288" i="60" s="1"/>
  <c r="F297" i="60" s="1"/>
  <c r="F306" i="60" s="1"/>
  <c r="F315" i="60" s="1"/>
  <c r="F324" i="60" s="1"/>
  <c r="F333" i="60" s="1"/>
  <c r="F342" i="60" s="1"/>
  <c r="F351" i="60" s="1"/>
  <c r="F360" i="60" s="1"/>
  <c r="F369" i="60" s="1"/>
  <c r="F378" i="60" s="1"/>
  <c r="F387" i="60" s="1"/>
  <c r="F396" i="60" s="1"/>
  <c r="F405" i="60" s="1"/>
  <c r="F414" i="60" s="1"/>
  <c r="F423" i="60" s="1"/>
  <c r="F432" i="60" s="1"/>
  <c r="F441" i="60" s="1"/>
  <c r="F450" i="60" s="1"/>
  <c r="F459" i="60" s="1"/>
  <c r="F468" i="60" s="1"/>
  <c r="F477" i="60" s="1"/>
  <c r="F486" i="60" s="1"/>
  <c r="F495" i="60" s="1"/>
  <c r="F504" i="60" s="1"/>
  <c r="F513" i="60" s="1"/>
  <c r="F522" i="60" s="1"/>
  <c r="F531" i="60" s="1"/>
  <c r="O441" i="60"/>
  <c r="F222" i="60"/>
  <c r="F231" i="60" s="1"/>
  <c r="F240" i="60" s="1"/>
  <c r="F249" i="60" s="1"/>
  <c r="F258" i="60" s="1"/>
  <c r="F267" i="60" s="1"/>
  <c r="F276" i="60" s="1"/>
  <c r="F285" i="60" s="1"/>
  <c r="F294" i="60" s="1"/>
  <c r="F303" i="60" s="1"/>
  <c r="F312" i="60" s="1"/>
  <c r="F321" i="60" s="1"/>
  <c r="F330" i="60" s="1"/>
  <c r="F339" i="60" s="1"/>
  <c r="F348" i="60" s="1"/>
  <c r="F357" i="60" s="1"/>
  <c r="F366" i="60" s="1"/>
  <c r="F375" i="60" s="1"/>
  <c r="F384" i="60" s="1"/>
  <c r="F393" i="60" s="1"/>
  <c r="F402" i="60" s="1"/>
  <c r="F411" i="60" s="1"/>
  <c r="F420" i="60" s="1"/>
  <c r="F429" i="60" s="1"/>
  <c r="F438" i="60" s="1"/>
  <c r="F447" i="60" s="1"/>
  <c r="F456" i="60" s="1"/>
  <c r="F465" i="60" s="1"/>
  <c r="F474" i="60" s="1"/>
  <c r="F483" i="60" s="1"/>
  <c r="F492" i="60" s="1"/>
  <c r="F501" i="60" s="1"/>
  <c r="F510" i="60" s="1"/>
  <c r="F519" i="60" s="1"/>
  <c r="F528" i="60" s="1"/>
  <c r="AR86" i="62"/>
  <c r="AR8" i="62"/>
  <c r="AR85" i="62"/>
  <c r="AR35" i="62"/>
  <c r="AR123" i="62"/>
  <c r="AR60" i="62"/>
  <c r="AR115" i="62"/>
  <c r="AR78" i="62"/>
  <c r="AR22" i="62"/>
  <c r="J296" i="60"/>
  <c r="K461" i="60"/>
  <c r="W486" i="60"/>
  <c r="AG414" i="60"/>
  <c r="AE252" i="60"/>
  <c r="S297" i="60"/>
  <c r="AA279" i="60"/>
  <c r="AL53" i="60"/>
  <c r="P244" i="60"/>
  <c r="Z351" i="60"/>
  <c r="AE342" i="60"/>
  <c r="S243" i="60"/>
  <c r="Y333" i="60"/>
  <c r="AD603" i="60"/>
  <c r="AC90" i="60"/>
  <c r="AL522" i="60"/>
  <c r="U200" i="60"/>
  <c r="R288" i="60"/>
  <c r="K585" i="60"/>
  <c r="AL117" i="60"/>
  <c r="AB459" i="60"/>
  <c r="M416" i="60"/>
  <c r="O513" i="60"/>
  <c r="Z288" i="60"/>
  <c r="T432" i="60"/>
  <c r="X324" i="60"/>
  <c r="L513" i="60"/>
  <c r="X270" i="60"/>
  <c r="X144" i="60"/>
  <c r="AJ279" i="60"/>
  <c r="R378" i="60"/>
  <c r="N9" i="60"/>
  <c r="AC549" i="60"/>
  <c r="N198" i="60"/>
  <c r="H468" i="60"/>
  <c r="G360" i="60"/>
  <c r="Z414" i="60"/>
  <c r="AE351" i="60"/>
  <c r="S270" i="60"/>
  <c r="Z81" i="60"/>
  <c r="G198" i="60"/>
  <c r="O522" i="60"/>
  <c r="W144" i="60"/>
  <c r="AF99" i="60"/>
  <c r="Q117" i="60"/>
  <c r="AG45" i="60"/>
  <c r="N135" i="60"/>
  <c r="AH549" i="60"/>
  <c r="AA594" i="60"/>
  <c r="M459" i="60"/>
  <c r="AC45" i="60"/>
  <c r="AH540" i="60"/>
  <c r="Y45" i="60"/>
  <c r="J153" i="60"/>
  <c r="K72" i="60"/>
  <c r="Y162" i="60"/>
  <c r="J234" i="60"/>
  <c r="R405" i="60"/>
  <c r="AG441" i="60"/>
  <c r="W432" i="60"/>
  <c r="H369" i="60"/>
  <c r="AJ369" i="60"/>
  <c r="AJ81" i="60"/>
  <c r="P324" i="60"/>
  <c r="N153" i="60"/>
  <c r="AE360" i="60"/>
  <c r="R342" i="60"/>
  <c r="W288" i="60"/>
  <c r="N405" i="60"/>
  <c r="N342" i="60"/>
  <c r="AG54" i="60"/>
  <c r="W603" i="60"/>
  <c r="AA540" i="60"/>
  <c r="AJ45" i="60"/>
  <c r="AD18" i="60"/>
  <c r="N99" i="60"/>
  <c r="AI134" i="60"/>
  <c r="L548" i="60"/>
  <c r="U315" i="60"/>
  <c r="I198" i="60"/>
  <c r="Q171" i="60"/>
  <c r="AG351" i="60"/>
  <c r="W234" i="60"/>
  <c r="AC72" i="60"/>
  <c r="Z72" i="60"/>
  <c r="AF306" i="60"/>
  <c r="V297" i="60"/>
  <c r="AL18" i="60"/>
  <c r="AC432" i="60"/>
  <c r="AD540" i="60"/>
  <c r="AD297" i="60"/>
  <c r="P99" i="60"/>
  <c r="M54" i="60"/>
  <c r="N522" i="60"/>
  <c r="U234" i="60"/>
  <c r="AE81" i="60"/>
  <c r="Q126" i="60"/>
  <c r="O594" i="60"/>
  <c r="U513" i="60"/>
  <c r="AJ99" i="60"/>
  <c r="Z324" i="60"/>
  <c r="AA324" i="60"/>
  <c r="U297" i="60"/>
  <c r="AI333" i="60"/>
  <c r="X9" i="60"/>
  <c r="N180" i="60"/>
  <c r="O396" i="60"/>
  <c r="H162" i="60"/>
  <c r="T63" i="60"/>
  <c r="AG603" i="60"/>
  <c r="L504" i="60"/>
  <c r="P144" i="60"/>
  <c r="AI468" i="60"/>
  <c r="O198" i="60"/>
  <c r="Y306" i="60"/>
  <c r="AA387" i="60"/>
  <c r="U450" i="60"/>
  <c r="AE153" i="60"/>
  <c r="U306" i="60"/>
  <c r="T36" i="60"/>
  <c r="AE207" i="60"/>
  <c r="G270" i="60"/>
  <c r="AE549" i="60"/>
  <c r="P540" i="60"/>
  <c r="J261" i="60"/>
  <c r="AD234" i="60"/>
  <c r="AI234" i="60"/>
  <c r="K45" i="60"/>
  <c r="AE396" i="60"/>
  <c r="AF414" i="60"/>
  <c r="U9" i="60"/>
  <c r="AH360" i="60"/>
  <c r="H585" i="60"/>
  <c r="V585" i="60"/>
  <c r="AJ423" i="60"/>
  <c r="L396" i="60"/>
  <c r="W612" i="60"/>
  <c r="AG306" i="60"/>
  <c r="H612" i="60"/>
  <c r="L234" i="60"/>
  <c r="AD117" i="60"/>
  <c r="AD306" i="60"/>
  <c r="S414" i="60"/>
  <c r="AJ288" i="60"/>
  <c r="T81" i="60"/>
  <c r="Y135" i="60"/>
  <c r="I81" i="60"/>
  <c r="M504" i="60"/>
  <c r="AE279" i="60"/>
  <c r="S504" i="60"/>
  <c r="I18" i="60"/>
  <c r="Z126" i="60"/>
  <c r="R108" i="60"/>
  <c r="AI189" i="60"/>
  <c r="X594" i="60"/>
  <c r="T261" i="60"/>
  <c r="AG432" i="60"/>
  <c r="W54" i="60"/>
  <c r="AA72" i="60"/>
  <c r="K432" i="60"/>
  <c r="P549" i="60"/>
  <c r="AA81" i="60"/>
  <c r="T549" i="60"/>
  <c r="AH585" i="60"/>
  <c r="H594" i="60"/>
  <c r="AL63" i="60"/>
  <c r="L162" i="60"/>
  <c r="AC378" i="60"/>
  <c r="G45" i="60"/>
  <c r="AF540" i="60"/>
  <c r="AF360" i="60"/>
  <c r="W171" i="60"/>
  <c r="AG135" i="60"/>
  <c r="AD513" i="60"/>
  <c r="AI513" i="60"/>
  <c r="Q486" i="60"/>
  <c r="R495" i="60"/>
  <c r="P81" i="60"/>
  <c r="S603" i="60"/>
  <c r="G549" i="60"/>
  <c r="I243" i="60"/>
  <c r="K333" i="60"/>
  <c r="Q297" i="60"/>
  <c r="H603" i="60"/>
  <c r="AA9" i="60"/>
  <c r="R468" i="60"/>
  <c r="Q279" i="60"/>
  <c r="M270" i="60"/>
  <c r="AB99" i="60"/>
  <c r="T351" i="60"/>
  <c r="AH180" i="60"/>
  <c r="AI288" i="60"/>
  <c r="U108" i="60"/>
  <c r="I63" i="60"/>
  <c r="K198" i="60"/>
  <c r="AB423" i="60"/>
  <c r="P189" i="60"/>
  <c r="M468" i="60"/>
  <c r="M441" i="60"/>
  <c r="AF63" i="60"/>
  <c r="T360" i="60"/>
  <c r="V18" i="60"/>
  <c r="Y198" i="60"/>
  <c r="J243" i="60"/>
  <c r="AJ342" i="60"/>
  <c r="P378" i="60"/>
  <c r="AC486" i="60"/>
  <c r="W396" i="60"/>
  <c r="G351" i="60"/>
  <c r="AD9" i="60"/>
  <c r="X459" i="60"/>
  <c r="G162" i="60"/>
  <c r="U243" i="60"/>
  <c r="AC423" i="60"/>
  <c r="L414" i="60"/>
  <c r="AA207" i="60"/>
  <c r="M612" i="60"/>
  <c r="L279" i="60"/>
  <c r="AE234" i="60"/>
  <c r="W387" i="60"/>
  <c r="AG288" i="60"/>
  <c r="AG459" i="60"/>
  <c r="V504" i="60"/>
  <c r="X108" i="60"/>
  <c r="AA450" i="60"/>
  <c r="AA603" i="60"/>
  <c r="Z522" i="60"/>
  <c r="X396" i="60"/>
  <c r="M315" i="60"/>
  <c r="N441" i="60"/>
  <c r="Q198" i="60"/>
  <c r="Z207" i="60"/>
  <c r="Y441" i="60"/>
  <c r="Q90" i="60"/>
  <c r="J270" i="60"/>
  <c r="U144" i="60"/>
  <c r="AE495" i="60"/>
  <c r="P486" i="60"/>
  <c r="L90" i="60"/>
  <c r="AA315" i="60"/>
  <c r="AJ162" i="60"/>
  <c r="Y270" i="60"/>
  <c r="AF252" i="60"/>
  <c r="X198" i="60"/>
  <c r="K315" i="60"/>
  <c r="W585" i="60"/>
  <c r="L603" i="60"/>
  <c r="R198" i="60"/>
  <c r="AC342" i="60"/>
  <c r="K369" i="60"/>
  <c r="AH54" i="60"/>
  <c r="U405" i="60"/>
  <c r="K441" i="60"/>
  <c r="AH441" i="60"/>
  <c r="AG387" i="60"/>
  <c r="AB117" i="60"/>
  <c r="T153" i="60"/>
  <c r="Q495" i="60"/>
  <c r="AJ180" i="60"/>
  <c r="P459" i="60"/>
  <c r="U189" i="60"/>
  <c r="L468" i="60"/>
  <c r="AD405" i="60"/>
  <c r="AF594" i="60"/>
  <c r="P63" i="60"/>
  <c r="AE180" i="60"/>
  <c r="L117" i="60"/>
  <c r="V9" i="60"/>
  <c r="R36" i="60"/>
  <c r="Q144" i="60"/>
  <c r="AI261" i="60"/>
  <c r="X612" i="60"/>
  <c r="V324" i="60"/>
  <c r="AF36" i="60"/>
  <c r="T72" i="60"/>
  <c r="AG468" i="60"/>
  <c r="X405" i="60"/>
  <c r="H432" i="60"/>
  <c r="Z99" i="60"/>
  <c r="I126" i="60"/>
  <c r="AD90" i="60"/>
  <c r="AD360" i="60"/>
  <c r="W513" i="60"/>
  <c r="M207" i="60"/>
  <c r="W351" i="60"/>
  <c r="AD270" i="60"/>
  <c r="X27" i="60"/>
  <c r="AE603" i="60"/>
  <c r="O360" i="60"/>
  <c r="O324" i="60"/>
  <c r="Z63" i="60"/>
  <c r="AF549" i="60"/>
  <c r="AE585" i="60"/>
  <c r="G378" i="60"/>
  <c r="T126" i="60"/>
  <c r="AA369" i="60"/>
  <c r="M297" i="60"/>
  <c r="X504" i="60"/>
  <c r="I504" i="60"/>
  <c r="R612" i="60"/>
  <c r="Q441" i="60"/>
  <c r="I477" i="60"/>
  <c r="J540" i="60"/>
  <c r="R432" i="60"/>
  <c r="O423" i="60"/>
  <c r="AJ441" i="60"/>
  <c r="AF396" i="60"/>
  <c r="AF369" i="60"/>
  <c r="U369" i="60"/>
  <c r="AI369" i="60"/>
  <c r="AE261" i="60"/>
  <c r="K180" i="60"/>
  <c r="P108" i="60"/>
  <c r="W252" i="60"/>
  <c r="H207" i="60"/>
  <c r="AJ306" i="60"/>
  <c r="I423" i="60"/>
  <c r="AC243" i="60"/>
  <c r="N387" i="60"/>
  <c r="V117" i="60"/>
  <c r="J207" i="60"/>
  <c r="G63" i="60"/>
  <c r="H387" i="60"/>
  <c r="W27" i="60"/>
  <c r="M108" i="60"/>
  <c r="K477" i="60"/>
  <c r="G90" i="60"/>
  <c r="AH342" i="60"/>
  <c r="G432" i="60"/>
  <c r="AC108" i="60"/>
  <c r="T288" i="60"/>
  <c r="L135" i="60"/>
  <c r="AH504" i="60"/>
  <c r="T324" i="60"/>
  <c r="Q234" i="60"/>
  <c r="G369" i="60"/>
  <c r="T612" i="60"/>
  <c r="AA117" i="60"/>
  <c r="S423" i="60"/>
  <c r="AD378" i="60"/>
  <c r="Y387" i="60"/>
  <c r="M423" i="60"/>
  <c r="P477" i="60"/>
  <c r="H540" i="60"/>
  <c r="AE198" i="60"/>
  <c r="S441" i="60"/>
  <c r="R252" i="60"/>
  <c r="U153" i="60"/>
  <c r="AL45" i="60"/>
  <c r="R306" i="60"/>
  <c r="AB189" i="60"/>
  <c r="W594" i="60"/>
  <c r="U459" i="60"/>
  <c r="T198" i="60"/>
  <c r="U135" i="60"/>
  <c r="H360" i="60"/>
  <c r="AH405" i="60"/>
  <c r="N468" i="60"/>
  <c r="S360" i="60"/>
  <c r="N477" i="60"/>
  <c r="AC522" i="60"/>
  <c r="AG486" i="60"/>
  <c r="G441" i="60"/>
  <c r="AG326" i="60"/>
  <c r="Q281" i="60"/>
  <c r="Q236" i="60"/>
  <c r="R110" i="60"/>
  <c r="AB56" i="60"/>
  <c r="AL380" i="60"/>
  <c r="AH587" i="60"/>
  <c r="AL524" i="60"/>
  <c r="N378" i="60"/>
  <c r="H315" i="60"/>
  <c r="AD72" i="60"/>
  <c r="AC36" i="60"/>
  <c r="R270" i="60"/>
  <c r="Z396" i="60"/>
  <c r="T594" i="60"/>
  <c r="AL81" i="60"/>
  <c r="P27" i="60"/>
  <c r="P513" i="60"/>
  <c r="Q549" i="60"/>
  <c r="K396" i="60"/>
  <c r="R9" i="60"/>
  <c r="R81" i="60"/>
  <c r="AG153" i="60"/>
  <c r="K36" i="60"/>
  <c r="U612" i="60"/>
  <c r="M495" i="60"/>
  <c r="L387" i="60"/>
  <c r="V27" i="60"/>
  <c r="AL54" i="60"/>
  <c r="Q432" i="60"/>
  <c r="AG549" i="60"/>
  <c r="Z369" i="60"/>
  <c r="X486" i="60"/>
  <c r="AC126" i="60"/>
  <c r="M81" i="60"/>
  <c r="AB297" i="60"/>
  <c r="N306" i="60"/>
  <c r="S396" i="60"/>
  <c r="O117" i="60"/>
  <c r="K162" i="60"/>
  <c r="AA468" i="60"/>
  <c r="O189" i="60"/>
  <c r="AE450" i="60"/>
  <c r="W270" i="60"/>
  <c r="AH414" i="60"/>
  <c r="W522" i="60"/>
  <c r="Q594" i="60"/>
  <c r="H351" i="60"/>
  <c r="AI324" i="60"/>
  <c r="Q207" i="60"/>
  <c r="AI477" i="60"/>
  <c r="Y180" i="60"/>
  <c r="P504" i="60"/>
  <c r="I468" i="60"/>
  <c r="Q351" i="60"/>
  <c r="AI396" i="60"/>
  <c r="O414" i="60"/>
  <c r="S369" i="60"/>
  <c r="Y414" i="60"/>
  <c r="G495" i="60"/>
  <c r="L369" i="60"/>
  <c r="AE324" i="60"/>
  <c r="M252" i="60"/>
  <c r="AF54" i="60"/>
  <c r="AA189" i="60"/>
  <c r="AB27" i="60"/>
  <c r="AI90" i="60"/>
  <c r="P441" i="60"/>
  <c r="K261" i="60"/>
  <c r="K594" i="60"/>
  <c r="S90" i="60"/>
  <c r="O234" i="60"/>
  <c r="J36" i="60"/>
  <c r="Z612" i="60"/>
  <c r="M126" i="60"/>
  <c r="R441" i="60"/>
  <c r="S81" i="60"/>
  <c r="U90" i="60"/>
  <c r="AL297" i="60"/>
  <c r="Z36" i="60"/>
  <c r="X432" i="60"/>
  <c r="AG117" i="60"/>
  <c r="N549" i="60"/>
  <c r="AH243" i="60"/>
  <c r="I333" i="60"/>
  <c r="P360" i="60"/>
  <c r="AD252" i="60"/>
  <c r="V180" i="60"/>
  <c r="Y549" i="60"/>
  <c r="X153" i="60"/>
  <c r="Q108" i="60"/>
  <c r="J477" i="60"/>
  <c r="AC360" i="60"/>
  <c r="Z549" i="60"/>
  <c r="AC288" i="60"/>
  <c r="AH108" i="60"/>
  <c r="V423" i="60"/>
  <c r="S324" i="60"/>
  <c r="J324" i="60"/>
  <c r="X360" i="60"/>
  <c r="L306" i="60"/>
  <c r="AB72" i="60"/>
  <c r="L405" i="60"/>
  <c r="J387" i="60"/>
  <c r="T387" i="60"/>
  <c r="AD324" i="60"/>
  <c r="H414" i="60"/>
  <c r="AA36" i="60"/>
  <c r="L9" i="60"/>
  <c r="L45" i="60"/>
  <c r="N27" i="60"/>
  <c r="P198" i="60"/>
  <c r="AJ351" i="60"/>
  <c r="AB108" i="60"/>
  <c r="Y9" i="60"/>
  <c r="L27" i="60"/>
  <c r="R243" i="60"/>
  <c r="T234" i="60"/>
  <c r="AD369" i="60"/>
  <c r="K99" i="60"/>
  <c r="V144" i="60"/>
  <c r="Z495" i="60"/>
  <c r="Y522" i="60"/>
  <c r="AG18" i="60"/>
  <c r="H153" i="60"/>
  <c r="X297" i="60"/>
  <c r="AJ360" i="60"/>
  <c r="K540" i="60"/>
  <c r="Q180" i="60"/>
  <c r="Q54" i="60"/>
  <c r="AI36" i="60"/>
  <c r="Y396" i="60"/>
  <c r="AD144" i="60"/>
  <c r="G135" i="60"/>
  <c r="O18" i="60"/>
  <c r="AL396" i="60"/>
  <c r="W495" i="60"/>
  <c r="AD396" i="60"/>
  <c r="I189" i="60"/>
  <c r="P306" i="60"/>
  <c r="P495" i="60"/>
  <c r="AE288" i="60"/>
  <c r="M288" i="60"/>
  <c r="AE477" i="60"/>
  <c r="N351" i="60"/>
  <c r="L342" i="60"/>
  <c r="G189" i="60"/>
  <c r="Y72" i="60"/>
  <c r="X441" i="60"/>
  <c r="Q378" i="60"/>
  <c r="AF486" i="60"/>
  <c r="J27" i="60"/>
  <c r="S351" i="60"/>
  <c r="R144" i="60"/>
  <c r="I540" i="60"/>
  <c r="G279" i="60"/>
  <c r="V315" i="60"/>
  <c r="AI279" i="60"/>
  <c r="G486" i="60"/>
  <c r="T306" i="60"/>
  <c r="T504" i="60"/>
  <c r="AD27" i="60"/>
  <c r="Y315" i="60"/>
  <c r="AB54" i="60"/>
  <c r="W108" i="60"/>
  <c r="AD486" i="60"/>
  <c r="Z180" i="60"/>
  <c r="T477" i="60"/>
  <c r="AI108" i="60"/>
  <c r="M351" i="60"/>
  <c r="P594" i="60"/>
  <c r="K378" i="60"/>
  <c r="V612" i="60"/>
  <c r="O333" i="60"/>
  <c r="G108" i="60"/>
  <c r="M540" i="60"/>
  <c r="T18" i="60"/>
  <c r="AB378" i="60"/>
  <c r="AH207" i="60"/>
  <c r="AE126" i="60"/>
  <c r="AJ540" i="60"/>
  <c r="AF612" i="60"/>
  <c r="L441" i="60"/>
  <c r="W90" i="60"/>
  <c r="Z486" i="60"/>
  <c r="AH495" i="60"/>
  <c r="AD441" i="60"/>
  <c r="S207" i="60"/>
  <c r="W423" i="60"/>
  <c r="U72" i="60"/>
  <c r="AC414" i="60"/>
  <c r="G468" i="60"/>
  <c r="G342" i="60"/>
  <c r="K450" i="60"/>
  <c r="N18" i="60"/>
  <c r="Y585" i="60"/>
  <c r="Q36" i="60"/>
  <c r="R369" i="60"/>
  <c r="AL405" i="60"/>
  <c r="Z333" i="60"/>
  <c r="P468" i="60"/>
  <c r="AJ522" i="60"/>
  <c r="AL594" i="60"/>
  <c r="O459" i="60"/>
  <c r="V72" i="60"/>
  <c r="H459" i="60"/>
  <c r="T585" i="60"/>
  <c r="I405" i="60"/>
  <c r="AI27" i="60"/>
  <c r="AA495" i="60"/>
  <c r="T162" i="60"/>
  <c r="AH189" i="60"/>
  <c r="AJ90" i="60"/>
  <c r="Q423" i="60"/>
  <c r="N297" i="60"/>
  <c r="V99" i="60"/>
  <c r="AI72" i="60"/>
  <c r="AG36" i="60"/>
  <c r="V270" i="60"/>
  <c r="Y144" i="60"/>
  <c r="T495" i="60"/>
  <c r="W81" i="60"/>
  <c r="AI522" i="60"/>
  <c r="AH315" i="60"/>
  <c r="R54" i="60"/>
  <c r="V342" i="60"/>
  <c r="W135" i="60"/>
  <c r="I279" i="60"/>
  <c r="AA234" i="60"/>
  <c r="AF81" i="60"/>
  <c r="AA459" i="60"/>
  <c r="X387" i="60"/>
  <c r="AJ261" i="60"/>
  <c r="I387" i="60"/>
  <c r="G9" i="60"/>
  <c r="L252" i="60"/>
  <c r="I396" i="60"/>
  <c r="N270" i="60"/>
  <c r="O279" i="60"/>
  <c r="I162" i="60"/>
  <c r="G117" i="60"/>
  <c r="J405" i="60"/>
  <c r="AD171" i="60"/>
  <c r="Z513" i="60"/>
  <c r="Y486" i="60"/>
  <c r="AD612" i="60"/>
  <c r="T297" i="60"/>
  <c r="AA108" i="60"/>
  <c r="AA477" i="60"/>
  <c r="AH603" i="60"/>
  <c r="S306" i="60"/>
  <c r="X243" i="60"/>
  <c r="AJ252" i="60"/>
  <c r="AB45" i="60"/>
  <c r="Z117" i="60"/>
  <c r="Q396" i="60"/>
  <c r="AG504" i="60"/>
  <c r="AL90" i="60"/>
  <c r="R459" i="60"/>
  <c r="N72" i="60"/>
  <c r="AL378" i="60"/>
  <c r="O288" i="60"/>
  <c r="M585" i="60"/>
  <c r="AF144" i="60"/>
  <c r="M396" i="60"/>
  <c r="G414" i="60"/>
  <c r="P522" i="60"/>
  <c r="R513" i="60"/>
  <c r="G126" i="60"/>
  <c r="R90" i="60"/>
  <c r="AF324" i="60"/>
  <c r="U198" i="60"/>
  <c r="O540" i="60"/>
  <c r="W297" i="60"/>
  <c r="AB288" i="60"/>
  <c r="M63" i="60"/>
  <c r="P333" i="60"/>
  <c r="AB279" i="60"/>
  <c r="S540" i="60"/>
  <c r="S477" i="60"/>
  <c r="N108" i="60"/>
  <c r="P207" i="60"/>
  <c r="AL99" i="60"/>
  <c r="S342" i="60"/>
  <c r="R207" i="60"/>
  <c r="AF297" i="60"/>
  <c r="G387" i="60"/>
  <c r="H396" i="60"/>
  <c r="AD279" i="60"/>
  <c r="Y477" i="60"/>
  <c r="AE144" i="60"/>
  <c r="AC504" i="60"/>
  <c r="L315" i="60"/>
  <c r="X63" i="60"/>
  <c r="X54" i="60"/>
  <c r="AL360" i="60"/>
  <c r="AL261" i="60"/>
  <c r="AJ189" i="60"/>
  <c r="R189" i="60"/>
  <c r="V540" i="60"/>
  <c r="V513" i="60"/>
  <c r="AH144" i="60"/>
  <c r="V351" i="60"/>
  <c r="AF162" i="60"/>
  <c r="J351" i="60"/>
  <c r="P585" i="60"/>
  <c r="S234" i="60"/>
  <c r="V207" i="60"/>
  <c r="Z234" i="60"/>
  <c r="U486" i="60"/>
  <c r="Q243" i="60"/>
  <c r="AI63" i="60"/>
  <c r="W63" i="60"/>
  <c r="L189" i="60"/>
  <c r="P270" i="60"/>
  <c r="Q468" i="60"/>
  <c r="AD549" i="60"/>
  <c r="R27" i="60"/>
  <c r="W18" i="60"/>
  <c r="AC351" i="60"/>
  <c r="AH162" i="60"/>
  <c r="AC189" i="60"/>
  <c r="AE108" i="60"/>
  <c r="AA288" i="60"/>
  <c r="AE63" i="60"/>
  <c r="AI18" i="60"/>
  <c r="AF243" i="60"/>
  <c r="X252" i="60"/>
  <c r="AF288" i="60"/>
  <c r="H63" i="60"/>
  <c r="I72" i="60"/>
  <c r="N513" i="60"/>
  <c r="AG27" i="60"/>
  <c r="AH378" i="60"/>
  <c r="N162" i="60"/>
  <c r="J549" i="60"/>
  <c r="AJ378" i="60"/>
  <c r="AH234" i="60"/>
  <c r="AI99" i="60"/>
  <c r="P9" i="60"/>
  <c r="AA162" i="60"/>
  <c r="H504" i="60"/>
  <c r="P603" i="60"/>
  <c r="W198" i="60"/>
  <c r="S153" i="60"/>
  <c r="O36" i="60"/>
  <c r="AD54" i="60"/>
  <c r="X351" i="60"/>
  <c r="AL234" i="60"/>
  <c r="K612" i="60"/>
  <c r="AI180" i="60"/>
  <c r="I549" i="60"/>
  <c r="AB324" i="60"/>
  <c r="AA297" i="60"/>
  <c r="Y288" i="60"/>
  <c r="Q270" i="60"/>
  <c r="M234" i="60"/>
  <c r="AF378" i="60"/>
  <c r="N288" i="60"/>
  <c r="I378" i="60"/>
  <c r="U279" i="60"/>
  <c r="AJ54" i="60"/>
  <c r="AC81" i="60"/>
  <c r="O72" i="60"/>
  <c r="R450" i="60"/>
  <c r="AG171" i="60"/>
  <c r="S9" i="60"/>
  <c r="AC468" i="60"/>
  <c r="AC324" i="60"/>
  <c r="AE423" i="60"/>
  <c r="K468" i="60"/>
  <c r="AH477" i="60"/>
  <c r="AG369" i="60"/>
  <c r="I252" i="60"/>
  <c r="V522" i="60"/>
  <c r="L351" i="60"/>
  <c r="S315" i="60"/>
  <c r="L108" i="60"/>
  <c r="AE378" i="60"/>
  <c r="O585" i="60"/>
  <c r="AC270" i="60"/>
  <c r="V405" i="60"/>
  <c r="X135" i="60"/>
  <c r="K126" i="60"/>
  <c r="Z504" i="60"/>
  <c r="Y297" i="60"/>
  <c r="Y18" i="60"/>
  <c r="AG477" i="60"/>
  <c r="AH387" i="60"/>
  <c r="J135" i="60"/>
  <c r="H297" i="60"/>
  <c r="K108" i="60"/>
  <c r="H522" i="60"/>
  <c r="Y513" i="60"/>
  <c r="P351" i="60"/>
  <c r="T189" i="60"/>
  <c r="W306" i="60"/>
  <c r="U477" i="60"/>
  <c r="AA171" i="60"/>
  <c r="K135" i="60"/>
  <c r="J594" i="60"/>
  <c r="AB333" i="60"/>
  <c r="Q324" i="60"/>
  <c r="AH270" i="60"/>
  <c r="AF459" i="60"/>
  <c r="J468" i="60"/>
  <c r="H99" i="60"/>
  <c r="Y432" i="60"/>
  <c r="AF387" i="60"/>
  <c r="H144" i="60"/>
  <c r="AE297" i="60"/>
  <c r="P234" i="60"/>
  <c r="Z315" i="60"/>
  <c r="I585" i="60"/>
  <c r="N369" i="60"/>
  <c r="AE135" i="60"/>
  <c r="AC153" i="60"/>
  <c r="AJ198" i="60"/>
  <c r="W378" i="60"/>
  <c r="N36" i="60"/>
  <c r="Q540" i="60"/>
  <c r="AB63" i="60"/>
  <c r="AD189" i="60"/>
  <c r="X117" i="60"/>
  <c r="AF315" i="60"/>
  <c r="N396" i="60"/>
  <c r="AA45" i="60"/>
  <c r="L171" i="60"/>
  <c r="AH99" i="60"/>
  <c r="I513" i="60"/>
  <c r="AL108" i="60"/>
  <c r="AC387" i="60"/>
  <c r="H549" i="60"/>
  <c r="W342" i="60"/>
  <c r="Y90" i="60"/>
  <c r="I108" i="60"/>
  <c r="K405" i="60"/>
  <c r="N279" i="60"/>
  <c r="AE27" i="60"/>
  <c r="U432" i="60"/>
  <c r="N189" i="60"/>
  <c r="N495" i="60"/>
  <c r="N234" i="60"/>
  <c r="T108" i="60"/>
  <c r="G333" i="60"/>
  <c r="J144" i="60"/>
  <c r="AI414" i="60"/>
  <c r="G252" i="60"/>
  <c r="Z270" i="60"/>
  <c r="O369" i="60"/>
  <c r="G405" i="60"/>
  <c r="O243" i="60"/>
  <c r="O405" i="60"/>
  <c r="U99" i="60"/>
  <c r="AE522" i="60"/>
  <c r="N90" i="60"/>
  <c r="H252" i="60"/>
  <c r="AH126" i="60"/>
  <c r="M333" i="60"/>
  <c r="AL180" i="60"/>
  <c r="AJ270" i="60"/>
  <c r="AG90" i="60"/>
  <c r="AE540" i="60"/>
  <c r="AE387" i="60"/>
  <c r="G297" i="60"/>
  <c r="J315" i="60"/>
  <c r="T369" i="60"/>
  <c r="M513" i="60"/>
  <c r="AJ513" i="60"/>
  <c r="AG234" i="60"/>
  <c r="U324" i="60"/>
  <c r="Q9" i="60"/>
  <c r="R126" i="60"/>
  <c r="AC477" i="60"/>
  <c r="AC297" i="60"/>
  <c r="AB522" i="60"/>
  <c r="I45" i="60"/>
  <c r="M603" i="60"/>
  <c r="AI495" i="60"/>
  <c r="AC306" i="60"/>
  <c r="H288" i="60"/>
  <c r="H54" i="60"/>
  <c r="AA585" i="60"/>
  <c r="J306" i="60"/>
  <c r="G522" i="60"/>
  <c r="S405" i="60"/>
  <c r="V387" i="60"/>
  <c r="S252" i="60"/>
  <c r="J108" i="60"/>
  <c r="AF198" i="60"/>
  <c r="V549" i="60"/>
  <c r="AA504" i="60"/>
  <c r="L333" i="60"/>
  <c r="AD243" i="60"/>
  <c r="AD333" i="60"/>
  <c r="AH432" i="60"/>
  <c r="AD342" i="60"/>
  <c r="AG243" i="60"/>
  <c r="T171" i="60"/>
  <c r="W468" i="60"/>
  <c r="AL252" i="60"/>
  <c r="AJ468" i="60"/>
  <c r="Y369" i="60"/>
  <c r="T135" i="60"/>
  <c r="L270" i="60"/>
  <c r="AF603" i="60"/>
  <c r="AI243" i="60"/>
  <c r="S450" i="60"/>
  <c r="I117" i="60"/>
  <c r="H405" i="60"/>
  <c r="AB306" i="60"/>
  <c r="X72" i="60"/>
  <c r="W189" i="60"/>
  <c r="AA360" i="60"/>
  <c r="AJ324" i="60"/>
  <c r="AF108" i="60"/>
  <c r="AB360" i="60"/>
  <c r="K513" i="60"/>
  <c r="N603" i="60"/>
  <c r="U468" i="60"/>
  <c r="AH117" i="60"/>
  <c r="Z450" i="60"/>
  <c r="AL342" i="60"/>
  <c r="P288" i="60"/>
  <c r="AD450" i="60"/>
  <c r="AI135" i="60"/>
  <c r="Q72" i="60"/>
  <c r="AF468" i="60"/>
  <c r="AH81" i="60"/>
  <c r="AC585" i="60"/>
  <c r="AH459" i="60"/>
  <c r="L36" i="60"/>
  <c r="AG423" i="60"/>
  <c r="G261" i="60"/>
  <c r="G153" i="60"/>
  <c r="AL270" i="60"/>
  <c r="S378" i="60"/>
  <c r="S189" i="60"/>
  <c r="N54" i="60"/>
  <c r="L180" i="60"/>
  <c r="Z277" i="60"/>
  <c r="AI585" i="60"/>
  <c r="AG99" i="60"/>
  <c r="AJ603" i="60"/>
  <c r="AC261" i="60"/>
  <c r="J486" i="60"/>
  <c r="G171" i="60"/>
  <c r="R162" i="60"/>
  <c r="O549" i="60"/>
  <c r="P45" i="60"/>
  <c r="P36" i="60"/>
  <c r="AD135" i="60"/>
  <c r="H108" i="60"/>
  <c r="Q585" i="60"/>
  <c r="G612" i="60"/>
  <c r="W477" i="60"/>
  <c r="V45" i="60"/>
  <c r="AE45" i="60"/>
  <c r="AF522" i="60"/>
  <c r="AG594" i="60"/>
  <c r="AC603" i="60"/>
  <c r="T333" i="60"/>
  <c r="AL486" i="60"/>
  <c r="M378" i="60"/>
  <c r="AL585" i="60"/>
  <c r="AE36" i="60"/>
  <c r="AF9" i="60"/>
  <c r="H261" i="60"/>
  <c r="AF279" i="60"/>
  <c r="Q18" i="60"/>
  <c r="G54" i="60"/>
  <c r="AD153" i="60"/>
  <c r="T450" i="60"/>
  <c r="AI117" i="60"/>
  <c r="T117" i="60"/>
  <c r="I288" i="60"/>
  <c r="J189" i="60"/>
  <c r="Y324" i="60"/>
  <c r="AG270" i="60"/>
  <c r="O495" i="60"/>
  <c r="H378" i="60"/>
  <c r="G603" i="60"/>
  <c r="AD585" i="60"/>
  <c r="J360" i="60"/>
  <c r="T45" i="60"/>
  <c r="X369" i="60"/>
  <c r="X180" i="60"/>
  <c r="AD522" i="60"/>
  <c r="N459" i="60"/>
  <c r="J279" i="60"/>
  <c r="Z198" i="60"/>
  <c r="AJ153" i="60"/>
  <c r="AB36" i="60"/>
  <c r="P18" i="60"/>
  <c r="Y171" i="60"/>
  <c r="R540" i="60"/>
  <c r="AL306" i="60"/>
  <c r="L324" i="60"/>
  <c r="AG585" i="60"/>
  <c r="M549" i="60"/>
  <c r="X450" i="60"/>
  <c r="M342" i="60"/>
  <c r="AG522" i="60"/>
  <c r="AI252" i="60"/>
  <c r="AF135" i="60"/>
  <c r="AJ72" i="60"/>
  <c r="I270" i="60"/>
  <c r="V162" i="60"/>
  <c r="U549" i="60"/>
  <c r="I36" i="60"/>
  <c r="L153" i="60"/>
  <c r="AF189" i="60"/>
  <c r="K360" i="60"/>
  <c r="AF126" i="60"/>
  <c r="W279" i="60"/>
  <c r="AI144" i="60"/>
  <c r="AH333" i="60"/>
  <c r="T180" i="60"/>
  <c r="AC513" i="60"/>
  <c r="AD414" i="60"/>
  <c r="Q99" i="60"/>
  <c r="AJ207" i="60"/>
  <c r="H324" i="60"/>
  <c r="Z540" i="60"/>
  <c r="Z441" i="60"/>
  <c r="AC315" i="60"/>
  <c r="Y234" i="60"/>
  <c r="J522" i="60"/>
  <c r="U288" i="60"/>
  <c r="AA135" i="60"/>
  <c r="N612" i="60"/>
  <c r="J90" i="60"/>
  <c r="AL450" i="60"/>
  <c r="AL612" i="60"/>
  <c r="AC396" i="60"/>
  <c r="H441" i="60"/>
  <c r="I90" i="60"/>
  <c r="J441" i="60"/>
  <c r="AH468" i="60"/>
  <c r="AL315" i="60"/>
  <c r="AD261" i="60"/>
  <c r="AG72" i="60"/>
  <c r="U495" i="60"/>
  <c r="R117" i="60"/>
  <c r="G594" i="60"/>
  <c r="AH45" i="60"/>
  <c r="AD315" i="60"/>
  <c r="Q162" i="60"/>
  <c r="N432" i="60"/>
  <c r="N243" i="60"/>
  <c r="L486" i="60"/>
  <c r="AJ243" i="60"/>
  <c r="AC117" i="60"/>
  <c r="Y378" i="60"/>
  <c r="W243" i="60"/>
  <c r="AD423" i="60"/>
  <c r="S54" i="60"/>
  <c r="AF207" i="60"/>
  <c r="P387" i="60"/>
  <c r="G504" i="60"/>
  <c r="AD387" i="60"/>
  <c r="V63" i="60"/>
  <c r="Z252" i="60"/>
  <c r="AF495" i="60"/>
  <c r="W162" i="60"/>
  <c r="M306" i="60"/>
  <c r="AE117" i="60"/>
  <c r="Z342" i="60"/>
  <c r="AA54" i="60"/>
  <c r="M450" i="60"/>
  <c r="J126" i="60"/>
  <c r="AL351" i="60"/>
  <c r="Z189" i="60"/>
  <c r="R315" i="60"/>
  <c r="AC369" i="60"/>
  <c r="AR32" i="62"/>
  <c r="W405" i="60"/>
  <c r="I54" i="60"/>
  <c r="N81" i="60"/>
  <c r="AE594" i="60"/>
  <c r="X315" i="60"/>
  <c r="L207" i="60"/>
  <c r="I594" i="60"/>
  <c r="X234" i="60"/>
  <c r="AD188" i="60"/>
  <c r="U61" i="60"/>
  <c r="AD610" i="60"/>
  <c r="V88" i="60"/>
  <c r="K367" i="60"/>
  <c r="AL162" i="60"/>
  <c r="Z27" i="60"/>
  <c r="S585" i="60"/>
  <c r="W459" i="60"/>
  <c r="P153" i="60"/>
  <c r="G144" i="60"/>
  <c r="K54" i="60"/>
  <c r="AB81" i="60"/>
  <c r="K297" i="60"/>
  <c r="S459" i="60"/>
  <c r="T513" i="60"/>
  <c r="AC495" i="60"/>
  <c r="I261" i="60"/>
  <c r="G243" i="60"/>
  <c r="G99" i="60"/>
  <c r="AA432" i="60"/>
  <c r="AC162" i="60"/>
  <c r="Y81" i="60"/>
  <c r="L423" i="60"/>
  <c r="AI387" i="60"/>
  <c r="J513" i="60"/>
  <c r="O99" i="60"/>
  <c r="Z261" i="60"/>
  <c r="Y207" i="60"/>
  <c r="AA414" i="60"/>
  <c r="G81" i="60"/>
  <c r="AJ27" i="60"/>
  <c r="T378" i="60"/>
  <c r="AF117" i="60"/>
  <c r="I324" i="60"/>
  <c r="O81" i="60"/>
  <c r="K414" i="60"/>
  <c r="AI270" i="60"/>
  <c r="AF90" i="60"/>
  <c r="AD288" i="60"/>
  <c r="AH198" i="60"/>
  <c r="M135" i="60"/>
  <c r="J171" i="60"/>
  <c r="AA351" i="60"/>
  <c r="U342" i="60"/>
  <c r="AH369" i="60"/>
  <c r="AJ477" i="60"/>
  <c r="G513" i="60"/>
  <c r="V468" i="60"/>
  <c r="S288" i="60"/>
  <c r="AA522" i="60"/>
  <c r="T396" i="60"/>
  <c r="V369" i="60"/>
  <c r="Y99" i="60"/>
  <c r="AC54" i="60"/>
  <c r="J342" i="60"/>
  <c r="AJ594" i="60"/>
  <c r="AI432" i="60"/>
  <c r="N252" i="60"/>
  <c r="AI81" i="60"/>
  <c r="V378" i="60"/>
  <c r="O603" i="60"/>
  <c r="AB594" i="60"/>
  <c r="S495" i="60"/>
  <c r="I171" i="60"/>
  <c r="N315" i="60"/>
  <c r="AG189" i="60"/>
  <c r="T441" i="60"/>
  <c r="U252" i="60"/>
  <c r="V189" i="60"/>
  <c r="P126" i="60"/>
  <c r="N423" i="60"/>
  <c r="J603" i="60"/>
  <c r="L594" i="60"/>
  <c r="M324" i="60"/>
  <c r="V450" i="60"/>
  <c r="AI54" i="60"/>
  <c r="AB144" i="60"/>
  <c r="V279" i="60"/>
  <c r="P162" i="60"/>
  <c r="J72" i="60"/>
  <c r="Y63" i="60"/>
  <c r="I441" i="60"/>
  <c r="I153" i="60"/>
  <c r="H243" i="60"/>
  <c r="R585" i="60"/>
  <c r="AA441" i="60"/>
  <c r="Q450" i="60"/>
  <c r="R387" i="60"/>
  <c r="H333" i="60"/>
  <c r="AF18" i="60"/>
  <c r="AA18" i="60"/>
  <c r="R18" i="60"/>
  <c r="U207" i="60"/>
  <c r="M9" i="60"/>
  <c r="Y108" i="60"/>
  <c r="R333" i="60"/>
  <c r="I306" i="60"/>
  <c r="Y342" i="60"/>
  <c r="N504" i="60"/>
  <c r="AC279" i="60"/>
  <c r="R414" i="60"/>
  <c r="AF27" i="60"/>
  <c r="O162" i="60"/>
  <c r="AC198" i="60"/>
  <c r="J63" i="60"/>
  <c r="Q522" i="60"/>
  <c r="V54" i="60"/>
  <c r="L297" i="60"/>
  <c r="N585" i="60"/>
  <c r="AF333" i="60"/>
  <c r="I135" i="60"/>
  <c r="AB18" i="60"/>
  <c r="AE441" i="60"/>
  <c r="T522" i="60"/>
  <c r="S99" i="60"/>
  <c r="M477" i="60"/>
  <c r="P180" i="60"/>
  <c r="Q135" i="60"/>
  <c r="H270" i="60"/>
  <c r="O270" i="60"/>
  <c r="AG612" i="60"/>
  <c r="U504" i="60"/>
  <c r="S126" i="60"/>
  <c r="AD351" i="60"/>
  <c r="Y351" i="60"/>
  <c r="L477" i="60"/>
  <c r="X333" i="60"/>
  <c r="AG279" i="60"/>
  <c r="W261" i="60"/>
  <c r="X468" i="60"/>
  <c r="AH63" i="60"/>
  <c r="R180" i="60"/>
  <c r="AJ297" i="60"/>
  <c r="L63" i="60"/>
  <c r="AC540" i="60"/>
  <c r="S486" i="60"/>
  <c r="G27" i="60"/>
  <c r="AI297" i="60"/>
  <c r="AA513" i="60"/>
  <c r="L522" i="60"/>
  <c r="N45" i="60"/>
  <c r="AA126" i="60"/>
  <c r="W333" i="60"/>
  <c r="Z378" i="60"/>
  <c r="R234" i="60"/>
  <c r="AH135" i="60"/>
  <c r="AJ18" i="60"/>
  <c r="M414" i="60"/>
  <c r="V594" i="60"/>
  <c r="K522" i="60"/>
  <c r="G540" i="60"/>
  <c r="AH594" i="60"/>
  <c r="AI540" i="60"/>
  <c r="AH288" i="60"/>
  <c r="V261" i="60"/>
  <c r="AE18" i="60"/>
  <c r="J81" i="60"/>
  <c r="X261" i="60"/>
  <c r="J504" i="60"/>
  <c r="AF270" i="60"/>
  <c r="K486" i="60"/>
  <c r="I315" i="60"/>
  <c r="T540" i="60"/>
  <c r="W207" i="60"/>
  <c r="AD162" i="60"/>
  <c r="H81" i="60"/>
  <c r="N414" i="60"/>
  <c r="AB207" i="60"/>
  <c r="S144" i="60"/>
  <c r="O45" i="60"/>
  <c r="AG495" i="60"/>
  <c r="AC99" i="60"/>
  <c r="J414" i="60"/>
  <c r="AL459" i="60"/>
  <c r="AL279" i="60"/>
  <c r="L290" i="60"/>
  <c r="O450" i="60"/>
  <c r="AE315" i="60"/>
  <c r="Q369" i="60"/>
  <c r="M387" i="60"/>
  <c r="AC405" i="60"/>
  <c r="U117" i="60"/>
  <c r="AD108" i="60"/>
  <c r="Z162" i="60"/>
  <c r="R63" i="60"/>
  <c r="I207" i="60"/>
  <c r="T423" i="60"/>
  <c r="AB153" i="60"/>
  <c r="AB603" i="60"/>
  <c r="O351" i="60"/>
  <c r="AH396" i="60"/>
  <c r="Y189" i="60"/>
  <c r="V171" i="60"/>
  <c r="H117" i="60"/>
  <c r="I144" i="60"/>
  <c r="Q477" i="60"/>
  <c r="L18" i="60"/>
  <c r="P90" i="60"/>
  <c r="AB504" i="60"/>
  <c r="X288" i="60"/>
  <c r="Z459" i="60"/>
  <c r="V432" i="60"/>
  <c r="AG297" i="60"/>
  <c r="K351" i="60"/>
  <c r="R351" i="60"/>
  <c r="AE270" i="60"/>
  <c r="T99" i="60"/>
  <c r="AF342" i="60"/>
  <c r="AD468" i="60"/>
  <c r="Z468" i="60"/>
  <c r="M261" i="60"/>
  <c r="R153" i="60"/>
  <c r="T27" i="60"/>
  <c r="AH612" i="60"/>
  <c r="U63" i="60"/>
  <c r="AL603" i="60"/>
  <c r="AA378" i="60"/>
  <c r="AG540" i="60"/>
  <c r="AB540" i="60"/>
  <c r="AB495" i="60"/>
  <c r="H495" i="60"/>
  <c r="U27" i="60"/>
  <c r="H27" i="60"/>
  <c r="AD594" i="60"/>
  <c r="AE189" i="60"/>
  <c r="W504" i="60"/>
  <c r="AD36" i="60"/>
  <c r="AI486" i="60"/>
  <c r="W324" i="60"/>
  <c r="Q261" i="60"/>
  <c r="AF405" i="60"/>
  <c r="O387" i="60"/>
  <c r="L54" i="60"/>
  <c r="AI315" i="60"/>
  <c r="AI351" i="60"/>
  <c r="AG198" i="60"/>
  <c r="Z279" i="60"/>
  <c r="H477" i="60"/>
  <c r="AJ387" i="60"/>
  <c r="V459" i="60"/>
  <c r="AB432" i="60"/>
  <c r="T270" i="60"/>
  <c r="X45" i="60"/>
  <c r="X171" i="60"/>
  <c r="J495" i="60"/>
  <c r="P450" i="60"/>
  <c r="O9" i="60"/>
  <c r="K81" i="60"/>
  <c r="AG513" i="60"/>
  <c r="M144" i="60"/>
  <c r="AA549" i="60"/>
  <c r="AH72" i="60"/>
  <c r="J99" i="60"/>
  <c r="Q405" i="60"/>
  <c r="S36" i="60"/>
  <c r="I27" i="60"/>
  <c r="Y423" i="60"/>
  <c r="V333" i="60"/>
  <c r="V360" i="60"/>
  <c r="AG207" i="60"/>
  <c r="J117" i="60"/>
  <c r="Q414" i="60"/>
  <c r="Y54" i="60"/>
  <c r="Z306" i="60"/>
  <c r="V252" i="60"/>
  <c r="AD126" i="60"/>
  <c r="AI45" i="60"/>
  <c r="AI126" i="60"/>
  <c r="X306" i="60"/>
  <c r="AA486" i="60"/>
  <c r="AA270" i="60"/>
  <c r="AG405" i="60"/>
  <c r="AD504" i="60"/>
  <c r="X36" i="60"/>
  <c r="H513" i="60"/>
  <c r="I450" i="60"/>
  <c r="O144" i="60"/>
  <c r="AH351" i="60"/>
  <c r="I360" i="60"/>
  <c r="AH513" i="60"/>
  <c r="S108" i="60"/>
  <c r="Z144" i="60"/>
  <c r="H279" i="60"/>
  <c r="O171" i="60"/>
  <c r="P342" i="60"/>
  <c r="R324" i="60"/>
  <c r="AF72" i="60"/>
  <c r="AC18" i="60"/>
  <c r="AE306" i="60"/>
  <c r="AE162" i="60"/>
  <c r="S432" i="60"/>
  <c r="U180" i="60"/>
  <c r="AG180" i="60"/>
  <c r="I234" i="60"/>
  <c r="Y126" i="60"/>
  <c r="V126" i="60"/>
  <c r="AC171" i="60"/>
  <c r="J423" i="60"/>
  <c r="AH297" i="60"/>
  <c r="H9" i="60"/>
  <c r="AJ549" i="60"/>
  <c r="K171" i="60"/>
  <c r="U54" i="60"/>
  <c r="AI594" i="60"/>
  <c r="L612" i="60"/>
  <c r="P72" i="60"/>
  <c r="L360" i="60"/>
  <c r="AH36" i="60"/>
  <c r="AB9" i="60"/>
  <c r="Y450" i="60"/>
  <c r="AD459" i="60"/>
  <c r="Q459" i="60"/>
  <c r="AG333" i="60"/>
  <c r="AB126" i="60"/>
  <c r="Q63" i="60"/>
  <c r="Z423" i="60"/>
  <c r="AA405" i="60"/>
  <c r="J333" i="60"/>
  <c r="U594" i="60"/>
  <c r="AB342" i="60"/>
  <c r="S279" i="60"/>
  <c r="O486" i="60"/>
  <c r="AB387" i="60"/>
  <c r="AA306" i="60"/>
  <c r="R486" i="60"/>
  <c r="AG162" i="60"/>
  <c r="AH252" i="60"/>
  <c r="U45" i="60"/>
  <c r="V495" i="60"/>
  <c r="Q252" i="60"/>
  <c r="S162" i="60"/>
  <c r="AG81" i="60"/>
  <c r="T342" i="60"/>
  <c r="AC9" i="60"/>
  <c r="H45" i="60"/>
  <c r="T468" i="60"/>
  <c r="AD198" i="60"/>
  <c r="Q81" i="60"/>
  <c r="T279" i="60"/>
  <c r="J18" i="60"/>
  <c r="J288" i="60"/>
  <c r="H234" i="60"/>
  <c r="Y594" i="60"/>
  <c r="AA198" i="60"/>
  <c r="P612" i="60"/>
  <c r="Y243" i="60"/>
  <c r="Y27" i="60"/>
  <c r="H450" i="60"/>
  <c r="M486" i="60"/>
  <c r="Z405" i="60"/>
  <c r="AF234" i="60"/>
  <c r="AG108" i="60"/>
  <c r="AD495" i="60"/>
  <c r="AJ585" i="60"/>
  <c r="O378" i="60"/>
  <c r="R45" i="60"/>
  <c r="K189" i="60"/>
  <c r="I612" i="60"/>
  <c r="H135" i="60"/>
  <c r="I99" i="60"/>
  <c r="P315" i="60"/>
  <c r="AG126" i="60"/>
  <c r="H180" i="60"/>
  <c r="S135" i="60"/>
  <c r="L549" i="60"/>
  <c r="AF351" i="60"/>
  <c r="M180" i="60"/>
  <c r="AB270" i="60"/>
  <c r="M36" i="60"/>
  <c r="AI459" i="60"/>
  <c r="M198" i="60"/>
  <c r="U36" i="60"/>
  <c r="V603" i="60"/>
  <c r="J54" i="60"/>
  <c r="AB234" i="60"/>
  <c r="L459" i="60"/>
  <c r="V108" i="60"/>
  <c r="S261" i="60"/>
  <c r="R477" i="60"/>
  <c r="P369" i="60"/>
  <c r="N450" i="60"/>
  <c r="R99" i="60"/>
  <c r="U162" i="60"/>
  <c r="AC27" i="60"/>
  <c r="AG450" i="60"/>
  <c r="U522" i="60"/>
  <c r="L540" i="60"/>
  <c r="L261" i="60"/>
  <c r="S594" i="60"/>
  <c r="AB243" i="60"/>
  <c r="J378" i="60"/>
  <c r="R261" i="60"/>
  <c r="Z432" i="60"/>
  <c r="G396" i="60"/>
  <c r="Z9" i="60"/>
  <c r="U396" i="60"/>
  <c r="M189" i="60"/>
  <c r="AG396" i="60"/>
  <c r="Q45" i="60"/>
  <c r="AH324" i="60"/>
  <c r="Y405" i="60"/>
  <c r="X378" i="60"/>
  <c r="AJ486" i="60"/>
  <c r="AJ126" i="60"/>
  <c r="G72" i="60"/>
  <c r="M594" i="60"/>
  <c r="AA144" i="60"/>
  <c r="Q342" i="60"/>
  <c r="R360" i="60"/>
  <c r="AJ36" i="60"/>
  <c r="AB162" i="60"/>
  <c r="O135" i="60"/>
  <c r="I342" i="60"/>
  <c r="Y36" i="60"/>
  <c r="T459" i="60"/>
  <c r="AH306" i="60"/>
  <c r="S180" i="60"/>
  <c r="X189" i="60"/>
  <c r="AL198" i="60"/>
  <c r="K65" i="60"/>
  <c r="T290" i="60"/>
  <c r="V200" i="60"/>
  <c r="I47" i="60"/>
  <c r="AL614" i="60"/>
  <c r="L29" i="60"/>
  <c r="AB614" i="60"/>
  <c r="W371" i="60"/>
  <c r="S425" i="60"/>
  <c r="P326" i="60"/>
  <c r="AL74" i="60"/>
  <c r="AR124" i="62"/>
  <c r="AR80" i="62"/>
  <c r="AR33" i="62"/>
  <c r="AR36" i="62"/>
  <c r="AR31" i="62"/>
  <c r="AR59" i="62"/>
  <c r="AR40" i="62"/>
  <c r="AR64" i="62"/>
  <c r="AS64" i="62" s="1"/>
  <c r="AS62" i="62" s="1"/>
  <c r="AR34" i="62"/>
  <c r="AR65" i="62"/>
  <c r="AA353" i="60"/>
  <c r="V353" i="60"/>
  <c r="R488" i="60"/>
  <c r="AH398" i="60"/>
  <c r="AE497" i="60"/>
  <c r="AF353" i="60"/>
  <c r="V106" i="60"/>
  <c r="H52" i="60"/>
  <c r="H106" i="60"/>
  <c r="AF439" i="60"/>
  <c r="AI610" i="60"/>
  <c r="L547" i="60"/>
  <c r="O349" i="60"/>
  <c r="AD385" i="60"/>
  <c r="K178" i="60"/>
  <c r="Q88" i="60"/>
  <c r="U178" i="60"/>
  <c r="X178" i="60"/>
  <c r="K475" i="60"/>
  <c r="M313" i="60"/>
  <c r="Z313" i="60"/>
  <c r="AE475" i="60"/>
  <c r="Z52" i="60"/>
  <c r="Y187" i="60"/>
  <c r="S79" i="60"/>
  <c r="O457" i="60"/>
  <c r="Q592" i="60"/>
  <c r="U151" i="60"/>
  <c r="AA340" i="60"/>
  <c r="G88" i="60"/>
  <c r="W232" i="60"/>
  <c r="L304" i="60"/>
  <c r="AA43" i="60"/>
  <c r="T88" i="60"/>
  <c r="AC430" i="60"/>
  <c r="H79" i="60"/>
  <c r="AG430" i="60"/>
  <c r="U160" i="60"/>
  <c r="I187" i="60"/>
  <c r="O340" i="60"/>
  <c r="S547" i="60"/>
  <c r="N295" i="60"/>
  <c r="P474" i="60"/>
  <c r="T243" i="60"/>
  <c r="L432" i="60"/>
  <c r="Z151" i="60"/>
  <c r="L495" i="60"/>
  <c r="W549" i="60"/>
  <c r="Q504" i="60"/>
  <c r="AB351" i="60"/>
  <c r="N126" i="60"/>
  <c r="AI106" i="60"/>
  <c r="L81" i="60"/>
  <c r="G423" i="60"/>
  <c r="AH522" i="60"/>
  <c r="AE414" i="60"/>
  <c r="AH486" i="60"/>
  <c r="U603" i="60"/>
  <c r="I432" i="60"/>
  <c r="M171" i="60"/>
  <c r="I603" i="60"/>
  <c r="K504" i="60"/>
  <c r="U81" i="60"/>
  <c r="W180" i="60"/>
  <c r="L288" i="60"/>
  <c r="G36" i="60"/>
  <c r="AH27" i="60"/>
  <c r="U351" i="60"/>
  <c r="M27" i="60"/>
  <c r="V36" i="60"/>
  <c r="V396" i="60"/>
  <c r="I351" i="60"/>
  <c r="AI549" i="60"/>
  <c r="R603" i="60"/>
  <c r="O108" i="60"/>
  <c r="W369" i="60"/>
  <c r="O477" i="60"/>
  <c r="K144" i="60"/>
  <c r="N594" i="60"/>
  <c r="Y261" i="60"/>
  <c r="AE99" i="60"/>
  <c r="W441" i="60"/>
  <c r="L72" i="60"/>
  <c r="V288" i="60"/>
  <c r="Z387" i="60"/>
  <c r="K342" i="60"/>
  <c r="M522" i="60"/>
  <c r="T207" i="60"/>
  <c r="M90" i="60"/>
  <c r="I486" i="60"/>
  <c r="T252" i="60"/>
  <c r="Z360" i="60"/>
  <c r="AI450" i="60"/>
  <c r="AE171" i="60"/>
  <c r="AE243" i="60"/>
  <c r="AG342" i="60"/>
  <c r="AL477" i="60"/>
  <c r="AJ171" i="60"/>
  <c r="U387" i="60"/>
  <c r="AL189" i="60"/>
  <c r="U171" i="60"/>
  <c r="Q189" i="60"/>
  <c r="AC234" i="60"/>
  <c r="AL495" i="60"/>
  <c r="N261" i="60"/>
  <c r="H342" i="60"/>
  <c r="X90" i="60"/>
  <c r="G315" i="60"/>
  <c r="AB513" i="60"/>
  <c r="X549" i="60"/>
  <c r="R504" i="60"/>
  <c r="AB135" i="60"/>
  <c r="J459" i="60"/>
  <c r="AL432" i="60"/>
  <c r="AE90" i="60"/>
  <c r="X81" i="60"/>
  <c r="AD63" i="60"/>
  <c r="AL144" i="60"/>
  <c r="P279" i="60"/>
  <c r="AI162" i="60"/>
  <c r="AA396" i="60"/>
  <c r="V153" i="60"/>
  <c r="R279" i="60"/>
  <c r="AB414" i="60"/>
  <c r="S549" i="60"/>
  <c r="AC207" i="60"/>
  <c r="W540" i="60"/>
  <c r="R522" i="60"/>
  <c r="Q288" i="60"/>
  <c r="S117" i="60"/>
  <c r="Q612" i="60"/>
  <c r="I369" i="60"/>
  <c r="AJ396" i="60"/>
  <c r="AA342" i="60"/>
  <c r="AJ504" i="60"/>
  <c r="AD99" i="60"/>
  <c r="H18" i="60"/>
  <c r="K9" i="60"/>
  <c r="AI306" i="60"/>
  <c r="G288" i="60"/>
  <c r="X423" i="60"/>
  <c r="T90" i="60"/>
  <c r="S45" i="60"/>
  <c r="V414" i="60"/>
  <c r="Z108" i="60"/>
  <c r="G324" i="60"/>
  <c r="AF477" i="60"/>
  <c r="K279" i="60"/>
  <c r="U378" i="60"/>
  <c r="W117" i="60"/>
  <c r="O306" i="60"/>
  <c r="T54" i="60"/>
  <c r="AC63" i="60"/>
  <c r="O63" i="60"/>
  <c r="O504" i="60"/>
  <c r="AJ234" i="60"/>
  <c r="V486" i="60"/>
  <c r="AI378" i="60"/>
  <c r="AL414" i="60"/>
  <c r="AE54" i="60"/>
  <c r="Z135" i="60"/>
  <c r="K207" i="60"/>
  <c r="AG315" i="60"/>
  <c r="P54" i="60"/>
  <c r="AC612" i="60"/>
  <c r="O90" i="60"/>
  <c r="W99" i="60"/>
  <c r="I297" i="60"/>
  <c r="K549" i="60"/>
  <c r="T9" i="60"/>
  <c r="T486" i="60"/>
  <c r="X279" i="60"/>
  <c r="AC459" i="60"/>
  <c r="AA90" i="60"/>
  <c r="AE333" i="60"/>
  <c r="AF432" i="60"/>
  <c r="O126" i="60"/>
  <c r="Y468" i="60"/>
  <c r="AI9" i="60"/>
  <c r="P405" i="60"/>
  <c r="AD477" i="60"/>
  <c r="AA252" i="60"/>
  <c r="AI423" i="60"/>
  <c r="AB468" i="60"/>
  <c r="X414" i="60"/>
  <c r="G477" i="60"/>
  <c r="AG9" i="60"/>
  <c r="W360" i="60"/>
  <c r="N117" i="60"/>
  <c r="W450" i="60"/>
  <c r="AC333" i="60"/>
  <c r="AB252" i="60"/>
  <c r="AL504" i="60"/>
  <c r="K243" i="60"/>
  <c r="AF180" i="60"/>
  <c r="S333" i="60"/>
  <c r="M72" i="60"/>
  <c r="N63" i="60"/>
  <c r="Y117" i="60"/>
  <c r="T414" i="60"/>
  <c r="AC594" i="60"/>
  <c r="AC180" i="60"/>
  <c r="J585" i="60"/>
  <c r="Q306" i="60"/>
  <c r="K603" i="60"/>
  <c r="AE486" i="60"/>
  <c r="T144" i="60"/>
  <c r="O180" i="60"/>
  <c r="AH450" i="60"/>
  <c r="K117" i="60"/>
  <c r="AD180" i="60"/>
  <c r="J162" i="60"/>
  <c r="W36" i="60"/>
  <c r="Y495" i="60"/>
  <c r="O252" i="60"/>
  <c r="I459" i="60"/>
  <c r="AG261" i="60"/>
  <c r="Q387" i="60"/>
  <c r="G459" i="60"/>
  <c r="G585" i="60"/>
  <c r="AB90" i="60"/>
  <c r="AI504" i="60"/>
  <c r="J180" i="60"/>
  <c r="W153" i="60"/>
  <c r="I414" i="60"/>
  <c r="AF585" i="60"/>
  <c r="M360" i="60"/>
  <c r="AJ432" i="60"/>
  <c r="K324" i="60"/>
  <c r="AJ63" i="60"/>
  <c r="P423" i="60"/>
  <c r="R423" i="60"/>
  <c r="AH423" i="60"/>
  <c r="Y252" i="60"/>
  <c r="AC450" i="60"/>
  <c r="AH279" i="60"/>
  <c r="AF441" i="60"/>
  <c r="H486" i="60"/>
  <c r="H171" i="60"/>
  <c r="Q315" i="60"/>
  <c r="K234" i="60"/>
  <c r="M405" i="60"/>
  <c r="AD432" i="60"/>
  <c r="Y459" i="60"/>
  <c r="G207" i="60"/>
  <c r="K306" i="60"/>
  <c r="AD45" i="60"/>
  <c r="G234" i="60"/>
  <c r="AE72" i="60"/>
  <c r="Q27" i="60"/>
  <c r="AL153" i="60"/>
  <c r="Q333" i="60"/>
  <c r="AA333" i="60"/>
  <c r="M243" i="60"/>
  <c r="R594" i="60"/>
  <c r="T603" i="60"/>
  <c r="I522" i="60"/>
  <c r="AG360" i="60"/>
  <c r="S18" i="60"/>
  <c r="M279" i="60"/>
  <c r="V306" i="60"/>
  <c r="AL9" i="60"/>
  <c r="Z171" i="60"/>
  <c r="M369" i="60"/>
  <c r="Q153" i="60"/>
  <c r="P117" i="60"/>
  <c r="N144" i="60"/>
  <c r="X162" i="60"/>
  <c r="J450" i="60"/>
  <c r="I88" i="60"/>
  <c r="AG324" i="60"/>
  <c r="J396" i="60"/>
  <c r="AA261" i="60"/>
  <c r="AB171" i="60"/>
  <c r="H189" i="60"/>
  <c r="P252" i="60"/>
  <c r="AF504" i="60"/>
  <c r="K288" i="60"/>
  <c r="AI612" i="60"/>
  <c r="AB405" i="60"/>
  <c r="L378" i="60"/>
  <c r="L198" i="60"/>
  <c r="AF45" i="60"/>
  <c r="AB477" i="60"/>
  <c r="Z477" i="60"/>
  <c r="AG144" i="60"/>
  <c r="S513" i="60"/>
  <c r="T315" i="60"/>
  <c r="K63" i="60"/>
  <c r="Y603" i="60"/>
  <c r="M117" i="60"/>
  <c r="X18" i="60"/>
  <c r="S171" i="60"/>
  <c r="S468" i="60"/>
  <c r="AH261" i="60"/>
  <c r="Y504" i="60"/>
  <c r="O342" i="60"/>
  <c r="K495" i="60"/>
  <c r="V477" i="60"/>
  <c r="K90" i="60"/>
  <c r="N171" i="60"/>
  <c r="AG378" i="60"/>
  <c r="Z153" i="60"/>
  <c r="Z243" i="60"/>
  <c r="AJ117" i="60"/>
  <c r="AH18" i="60"/>
  <c r="O612" i="60"/>
  <c r="S198" i="60"/>
  <c r="Z54" i="60"/>
  <c r="AF171" i="60"/>
  <c r="H126" i="60"/>
  <c r="M99" i="60"/>
  <c r="AB369" i="60"/>
  <c r="M18" i="60"/>
  <c r="R297" i="60"/>
  <c r="P135" i="60"/>
  <c r="X126" i="60"/>
  <c r="AF261" i="60"/>
  <c r="J612" i="60"/>
  <c r="AL333" i="60"/>
  <c r="M153" i="60"/>
  <c r="AE369" i="60"/>
  <c r="R171" i="60"/>
  <c r="L144" i="60"/>
  <c r="AJ450" i="60"/>
  <c r="AB450" i="60"/>
  <c r="H90" i="60"/>
  <c r="AE432" i="60"/>
  <c r="O153" i="60"/>
  <c r="W126" i="60"/>
  <c r="AF450" i="60"/>
  <c r="P297" i="60"/>
  <c r="U270" i="60"/>
  <c r="AL288" i="60"/>
  <c r="AL135" i="60"/>
  <c r="R135" i="60"/>
  <c r="N540" i="60"/>
  <c r="H198" i="60"/>
  <c r="J369" i="60"/>
  <c r="J198" i="60"/>
  <c r="AL513" i="60"/>
  <c r="AJ135" i="60"/>
  <c r="K387" i="60"/>
  <c r="V441" i="60"/>
  <c r="AL324" i="60"/>
  <c r="X342" i="60"/>
  <c r="U126" i="60"/>
  <c r="AJ459" i="60"/>
  <c r="AE612" i="60"/>
  <c r="AI207" i="60"/>
  <c r="O432" i="60"/>
  <c r="AF153" i="60"/>
  <c r="X540" i="60"/>
  <c r="AI441" i="60"/>
  <c r="AD81" i="60"/>
  <c r="G180" i="60"/>
  <c r="AI153" i="60"/>
  <c r="K27" i="60"/>
  <c r="AA180" i="60"/>
  <c r="AB315" i="60"/>
  <c r="S27" i="60"/>
  <c r="Y612" i="60"/>
  <c r="AH90" i="60"/>
  <c r="Z45" i="60"/>
  <c r="AH153" i="60"/>
  <c r="Q513" i="60"/>
  <c r="AJ144" i="60"/>
  <c r="J252" i="60"/>
  <c r="P414" i="60"/>
  <c r="I9" i="60"/>
  <c r="AC144" i="60"/>
  <c r="AA423" i="60"/>
  <c r="W9" i="60"/>
  <c r="Z594" i="60"/>
  <c r="U414" i="60"/>
  <c r="AE504" i="60"/>
  <c r="AI198" i="60"/>
  <c r="Y279" i="60"/>
  <c r="AJ108" i="60"/>
  <c r="AJ333" i="60"/>
  <c r="AB396" i="60"/>
  <c r="H306" i="60"/>
  <c r="S612" i="60"/>
  <c r="AI342" i="60"/>
  <c r="G306" i="60"/>
  <c r="AB549" i="60"/>
  <c r="U441" i="60"/>
  <c r="X207" i="60"/>
  <c r="AG252" i="60"/>
  <c r="AB612" i="60"/>
  <c r="L585" i="60"/>
  <c r="U423" i="60"/>
  <c r="AA63" i="60"/>
  <c r="AE513" i="60"/>
  <c r="AD207" i="60"/>
  <c r="U585" i="60"/>
  <c r="S63" i="60"/>
  <c r="W414" i="60"/>
  <c r="AB180" i="60"/>
  <c r="I180" i="60"/>
  <c r="G18" i="60"/>
  <c r="J9" i="60"/>
  <c r="AJ9" i="60"/>
  <c r="AA27" i="60"/>
  <c r="AF423" i="60"/>
  <c r="AJ414" i="60"/>
  <c r="V234" i="60"/>
  <c r="AL27" i="60"/>
  <c r="AC441" i="60"/>
  <c r="U360" i="60"/>
  <c r="P171" i="60"/>
  <c r="G450" i="60"/>
  <c r="O207" i="60"/>
  <c r="O54" i="60"/>
  <c r="Z603" i="60"/>
  <c r="AL126" i="60"/>
  <c r="AH9" i="60"/>
  <c r="N486" i="60"/>
  <c r="AJ405" i="60"/>
  <c r="M432" i="60"/>
  <c r="N324" i="60"/>
  <c r="U333" i="60"/>
  <c r="K153" i="60"/>
  <c r="H36" i="60"/>
  <c r="P432" i="60"/>
  <c r="K270" i="60"/>
  <c r="AJ612" i="60"/>
  <c r="X495" i="60"/>
  <c r="W72" i="60"/>
  <c r="S387" i="60"/>
  <c r="AR112" i="62"/>
  <c r="AL387" i="60"/>
  <c r="AB385" i="60"/>
  <c r="AL434" i="60"/>
  <c r="AI503" i="60"/>
  <c r="Q100" i="60"/>
  <c r="V81" i="60"/>
  <c r="O315" i="60"/>
  <c r="U18" i="60"/>
  <c r="T205" i="60"/>
  <c r="AA153" i="60"/>
  <c r="AF281" i="60"/>
  <c r="AB441" i="60"/>
  <c r="AI171" i="60"/>
  <c r="Q583" i="60"/>
  <c r="W304" i="60"/>
  <c r="T85" i="60"/>
  <c r="AR120" i="62"/>
  <c r="S522" i="60"/>
  <c r="P396" i="60"/>
  <c r="Z297" i="60"/>
  <c r="Z90" i="60"/>
  <c r="J432" i="60"/>
  <c r="X522" i="60"/>
  <c r="I495" i="60"/>
  <c r="AL207" i="60"/>
  <c r="K25" i="60"/>
  <c r="Q43" i="60"/>
  <c r="U540" i="60"/>
  <c r="R72" i="60"/>
  <c r="AI405" i="60"/>
  <c r="P261" i="60"/>
  <c r="J45" i="60"/>
  <c r="N259" i="60"/>
  <c r="AG295" i="60"/>
  <c r="W205" i="60"/>
  <c r="AA448" i="60"/>
  <c r="N520" i="60"/>
  <c r="AJ340" i="60"/>
  <c r="O439" i="60"/>
  <c r="O34" i="60"/>
  <c r="I376" i="60"/>
  <c r="I7" i="60"/>
  <c r="AG133" i="60"/>
  <c r="G232" i="60"/>
  <c r="Y153" i="60"/>
  <c r="AJ56" i="60"/>
  <c r="I394" i="60"/>
  <c r="W340" i="60"/>
  <c r="AJ124" i="60"/>
  <c r="AL151" i="60"/>
  <c r="AB493" i="60"/>
  <c r="AE484" i="60"/>
  <c r="L394" i="60"/>
  <c r="Z205" i="60"/>
  <c r="N115" i="60"/>
  <c r="S376" i="60"/>
  <c r="Y493" i="60"/>
  <c r="S583" i="60"/>
  <c r="AB115" i="60"/>
  <c r="W349" i="60"/>
  <c r="K205" i="60"/>
  <c r="V115" i="60"/>
  <c r="O196" i="60"/>
  <c r="I601" i="60"/>
  <c r="AI187" i="60"/>
  <c r="M7" i="60"/>
  <c r="L79" i="60"/>
  <c r="N358" i="60"/>
  <c r="AI511" i="60"/>
  <c r="Z538" i="60"/>
  <c r="AC394" i="60"/>
  <c r="AE61" i="60"/>
  <c r="AA97" i="60"/>
  <c r="X394" i="60"/>
  <c r="N205" i="60"/>
  <c r="AI151" i="60"/>
  <c r="S7" i="60"/>
  <c r="W394" i="60"/>
  <c r="Q70" i="60"/>
  <c r="G538" i="60"/>
  <c r="W493" i="60"/>
  <c r="AD115" i="60"/>
  <c r="U547" i="60"/>
  <c r="K16" i="60"/>
  <c r="R232" i="60"/>
  <c r="U259" i="60"/>
  <c r="P243" i="60"/>
  <c r="AH493" i="60"/>
  <c r="O412" i="60"/>
  <c r="I79" i="60"/>
  <c r="AF358" i="60"/>
  <c r="T151" i="60"/>
  <c r="AA151" i="60"/>
  <c r="K169" i="60"/>
  <c r="AD439" i="60"/>
  <c r="O169" i="60"/>
  <c r="N466" i="60"/>
  <c r="T466" i="60"/>
  <c r="AC295" i="60"/>
  <c r="AB250" i="60"/>
  <c r="AA133" i="60"/>
  <c r="R259" i="60"/>
  <c r="X70" i="60"/>
  <c r="AJ592" i="60"/>
  <c r="Y124" i="60"/>
  <c r="G250" i="60"/>
  <c r="N421" i="60"/>
  <c r="AJ268" i="60"/>
  <c r="I583" i="60"/>
  <c r="AL169" i="60"/>
  <c r="AH196" i="60"/>
  <c r="W43" i="60"/>
  <c r="AG394" i="60"/>
  <c r="I457" i="60"/>
  <c r="AA7" i="60"/>
  <c r="AE610" i="60"/>
  <c r="I196" i="60"/>
  <c r="AL43" i="60"/>
  <c r="AL232" i="60"/>
  <c r="AG502" i="60"/>
  <c r="K340" i="60"/>
  <c r="W439" i="60"/>
  <c r="X457" i="60"/>
  <c r="AJ232" i="60"/>
  <c r="AA592" i="60"/>
  <c r="Q241" i="60"/>
  <c r="G106" i="60"/>
  <c r="AI250" i="60"/>
  <c r="U583" i="60"/>
  <c r="K304" i="60"/>
  <c r="AF61" i="60"/>
  <c r="Y394" i="60"/>
  <c r="U232" i="60"/>
  <c r="I178" i="60"/>
  <c r="AL160" i="60"/>
  <c r="W412" i="60"/>
  <c r="G25" i="60"/>
  <c r="T457" i="60"/>
  <c r="M43" i="60"/>
  <c r="U421" i="60"/>
  <c r="T286" i="60"/>
  <c r="M592" i="60"/>
  <c r="S358" i="60"/>
  <c r="Q601" i="60"/>
  <c r="AL376" i="60"/>
  <c r="R511" i="60"/>
  <c r="AC196" i="60"/>
  <c r="AJ547" i="60"/>
  <c r="AI493" i="60"/>
  <c r="AG304" i="60"/>
  <c r="J520" i="60"/>
  <c r="R367" i="60"/>
  <c r="S106" i="60"/>
  <c r="W88" i="60"/>
  <c r="X133" i="60"/>
  <c r="W322" i="60"/>
  <c r="M331" i="60"/>
  <c r="V547" i="60"/>
  <c r="AA61" i="60"/>
  <c r="G412" i="60"/>
  <c r="L142" i="60"/>
  <c r="I25" i="60"/>
  <c r="AF538" i="60"/>
  <c r="N133" i="60"/>
  <c r="AD124" i="60"/>
  <c r="AD412" i="60"/>
  <c r="N583" i="60"/>
  <c r="O297" i="60"/>
  <c r="X513" i="60"/>
  <c r="X603" i="60"/>
  <c r="AL72" i="60"/>
  <c r="H423" i="60"/>
  <c r="AL423" i="60"/>
  <c r="N333" i="60"/>
  <c r="U332" i="60"/>
  <c r="L259" i="60"/>
  <c r="T250" i="60"/>
  <c r="AF513" i="60"/>
  <c r="O27" i="60"/>
  <c r="AL468" i="60"/>
  <c r="K252" i="60"/>
  <c r="AL171" i="60"/>
  <c r="V90" i="60"/>
  <c r="Q603" i="60"/>
  <c r="AD371" i="60"/>
  <c r="W7" i="60"/>
  <c r="U79" i="60"/>
  <c r="G151" i="60"/>
  <c r="W315" i="60"/>
  <c r="Y540" i="60"/>
  <c r="AE405" i="60"/>
  <c r="AE9" i="60"/>
  <c r="H313" i="60"/>
  <c r="R133" i="60"/>
  <c r="AC538" i="60"/>
  <c r="U16" i="60"/>
  <c r="N601" i="60"/>
  <c r="AG34" i="60"/>
  <c r="AF484" i="60"/>
  <c r="AA88" i="60"/>
  <c r="J430" i="60"/>
  <c r="AA115" i="60"/>
  <c r="Z61" i="60"/>
  <c r="AL331" i="60"/>
  <c r="L205" i="60"/>
  <c r="AC205" i="60"/>
  <c r="N88" i="60"/>
  <c r="Y538" i="60"/>
  <c r="AE502" i="60"/>
  <c r="R313" i="60"/>
  <c r="K52" i="60"/>
  <c r="Q169" i="60"/>
  <c r="AJ466" i="60"/>
  <c r="J592" i="60"/>
  <c r="AF79" i="60"/>
  <c r="AE547" i="60"/>
  <c r="L232" i="60"/>
  <c r="H97" i="60"/>
  <c r="V430" i="60"/>
  <c r="U286" i="60"/>
  <c r="AG61" i="60"/>
  <c r="R187" i="60"/>
  <c r="AJ358" i="60"/>
  <c r="AL61" i="60"/>
  <c r="AL178" i="60"/>
  <c r="AJ412" i="60"/>
  <c r="AB484" i="60"/>
  <c r="G16" i="60"/>
  <c r="K43" i="60"/>
  <c r="O511" i="60"/>
  <c r="V178" i="60"/>
  <c r="P124" i="60"/>
  <c r="Z241" i="60"/>
  <c r="R106" i="60"/>
  <c r="AA511" i="60"/>
  <c r="R403" i="60"/>
  <c r="L520" i="60"/>
  <c r="Y25" i="60"/>
  <c r="I286" i="60"/>
  <c r="W61" i="60"/>
  <c r="T61" i="60"/>
  <c r="W295" i="60"/>
  <c r="P97" i="60"/>
  <c r="Q367" i="60"/>
  <c r="AA259" i="60"/>
  <c r="AG439" i="60"/>
  <c r="AH115" i="60"/>
  <c r="S232" i="60"/>
  <c r="AE385" i="60"/>
  <c r="Q430" i="60"/>
  <c r="AE493" i="60"/>
  <c r="J385" i="60"/>
  <c r="O124" i="60"/>
  <c r="AH340" i="60"/>
  <c r="AH520" i="60"/>
  <c r="P88" i="60"/>
  <c r="AA358" i="60"/>
  <c r="AE304" i="60"/>
  <c r="K547" i="60"/>
  <c r="G52" i="60"/>
  <c r="AL592" i="60"/>
  <c r="J133" i="60"/>
  <c r="J196" i="60"/>
  <c r="G331" i="60"/>
  <c r="Y457" i="60"/>
  <c r="K331" i="60"/>
  <c r="AF403" i="60"/>
  <c r="U466" i="60"/>
  <c r="AE448" i="60"/>
  <c r="AG52" i="60"/>
  <c r="AI331" i="60"/>
  <c r="Z70" i="60"/>
  <c r="AL403" i="60"/>
  <c r="R295" i="60"/>
  <c r="AL70" i="60"/>
  <c r="U133" i="60"/>
  <c r="AL484" i="60"/>
  <c r="K259" i="60"/>
  <c r="AL106" i="60"/>
  <c r="O448" i="60"/>
  <c r="O547" i="60"/>
  <c r="AE538" i="60"/>
  <c r="P583" i="60"/>
  <c r="U349" i="60"/>
  <c r="M520" i="60"/>
  <c r="M142" i="60"/>
  <c r="Z430" i="60"/>
  <c r="G502" i="60"/>
  <c r="J412" i="60"/>
  <c r="AJ421" i="60"/>
  <c r="O106" i="60"/>
  <c r="V601" i="60"/>
  <c r="P7" i="60"/>
  <c r="W286" i="60"/>
  <c r="Q160" i="60"/>
  <c r="W475" i="60"/>
  <c r="H70" i="60"/>
  <c r="L115" i="60"/>
  <c r="M601" i="60"/>
  <c r="G133" i="60"/>
  <c r="AA367" i="60"/>
  <c r="AF448" i="60"/>
  <c r="L502" i="60"/>
  <c r="I322" i="60"/>
  <c r="AD79" i="60"/>
  <c r="Q538" i="60"/>
  <c r="T583" i="60"/>
  <c r="AJ133" i="60"/>
  <c r="V61" i="60"/>
  <c r="M547" i="60"/>
  <c r="R322" i="60"/>
  <c r="AA583" i="60"/>
  <c r="M538" i="60"/>
  <c r="M502" i="60"/>
  <c r="K448" i="60"/>
  <c r="M259" i="60"/>
  <c r="Y430" i="60"/>
  <c r="S241" i="60"/>
  <c r="M376" i="60"/>
  <c r="P475" i="60"/>
  <c r="AL304" i="60"/>
  <c r="AB448" i="60"/>
  <c r="L169" i="60"/>
  <c r="AF205" i="60"/>
  <c r="AF421" i="60"/>
  <c r="O430" i="60"/>
  <c r="U340" i="60"/>
  <c r="AD250" i="60"/>
  <c r="AH304" i="60"/>
  <c r="Y277" i="60"/>
  <c r="M133" i="60"/>
  <c r="W448" i="60"/>
  <c r="T493" i="60"/>
  <c r="AL7" i="60"/>
  <c r="R16" i="60"/>
  <c r="AL313" i="60"/>
  <c r="R601" i="60"/>
  <c r="AL367" i="60"/>
  <c r="G34" i="60"/>
  <c r="AL502" i="60"/>
  <c r="AL196" i="60"/>
  <c r="AL349" i="60"/>
  <c r="I520" i="60"/>
  <c r="O115" i="60"/>
  <c r="R277" i="60"/>
  <c r="G241" i="60"/>
  <c r="I349" i="60"/>
  <c r="Y502" i="60"/>
  <c r="V484" i="60"/>
  <c r="K250" i="60"/>
  <c r="P142" i="60"/>
  <c r="AC124" i="60"/>
  <c r="K421" i="60"/>
  <c r="O97" i="60"/>
  <c r="AI322" i="60"/>
  <c r="AB331" i="60"/>
  <c r="Q205" i="60"/>
  <c r="Q133" i="60"/>
  <c r="O466" i="60"/>
  <c r="S295" i="60"/>
  <c r="P331" i="60"/>
  <c r="Y43" i="60"/>
  <c r="I277" i="60"/>
  <c r="Z349" i="60"/>
  <c r="AF583" i="60"/>
  <c r="N394" i="60"/>
  <c r="AE349" i="60"/>
  <c r="AF331" i="60"/>
  <c r="H88" i="60"/>
  <c r="Q304" i="60"/>
  <c r="AL52" i="60"/>
  <c r="AC367" i="60"/>
  <c r="AL97" i="60"/>
  <c r="Q421" i="60"/>
  <c r="AL34" i="60"/>
  <c r="AG313" i="60"/>
  <c r="AL205" i="60"/>
  <c r="L160" i="60"/>
  <c r="AL385" i="60"/>
  <c r="I52" i="60"/>
  <c r="X421" i="60"/>
  <c r="AJ79" i="60"/>
  <c r="S178" i="60"/>
  <c r="AF493" i="60"/>
  <c r="O583" i="60"/>
  <c r="AA457" i="60"/>
  <c r="AJ43" i="60"/>
  <c r="P610" i="60"/>
  <c r="R178" i="60"/>
  <c r="Z412" i="60"/>
  <c r="J457" i="60"/>
  <c r="L196" i="60"/>
  <c r="AB97" i="60"/>
  <c r="AF502" i="60"/>
  <c r="AC403" i="60"/>
  <c r="Y484" i="60"/>
  <c r="R520" i="60"/>
  <c r="I250" i="60"/>
  <c r="J601" i="60"/>
  <c r="Y601" i="60"/>
  <c r="AH421" i="60"/>
  <c r="AL142" i="60"/>
  <c r="L601" i="60"/>
  <c r="AA439" i="60"/>
  <c r="H475" i="60"/>
  <c r="AD286" i="60"/>
  <c r="Y448" i="60"/>
  <c r="P358" i="60"/>
  <c r="AC304" i="60"/>
  <c r="K268" i="60"/>
  <c r="K322" i="60"/>
  <c r="K88" i="60"/>
  <c r="U304" i="60"/>
  <c r="H439" i="60"/>
  <c r="AJ475" i="60"/>
  <c r="S466" i="60"/>
  <c r="AC484" i="60"/>
  <c r="P547" i="60"/>
  <c r="G610" i="60"/>
  <c r="Z475" i="60"/>
  <c r="S259" i="60"/>
  <c r="T520" i="60"/>
  <c r="AC493" i="60"/>
  <c r="H466" i="60"/>
  <c r="AC439" i="60"/>
  <c r="AD277" i="60"/>
  <c r="S448" i="60"/>
  <c r="U484" i="60"/>
  <c r="AD97" i="60"/>
  <c r="G205" i="60"/>
  <c r="K160" i="60"/>
  <c r="Y196" i="60"/>
  <c r="AL412" i="60"/>
  <c r="AB304" i="60"/>
  <c r="AL439" i="60"/>
  <c r="Z268" i="60"/>
  <c r="AL421" i="60"/>
  <c r="T610" i="60"/>
  <c r="AL322" i="60"/>
  <c r="AL295" i="60"/>
  <c r="Y88" i="60"/>
  <c r="AA601" i="60"/>
  <c r="N286" i="60"/>
  <c r="AB340" i="60"/>
  <c r="U124" i="60"/>
  <c r="J70" i="60"/>
  <c r="AA394" i="60"/>
  <c r="M115" i="60"/>
  <c r="S493" i="60"/>
  <c r="AC385" i="60"/>
  <c r="V286" i="60"/>
  <c r="J340" i="60"/>
  <c r="Z385" i="60"/>
  <c r="AD457" i="60"/>
  <c r="H358" i="60"/>
  <c r="U439" i="60"/>
  <c r="AG88" i="60"/>
  <c r="H385" i="60"/>
  <c r="X601" i="60"/>
  <c r="M475" i="60"/>
  <c r="J115" i="60"/>
  <c r="V520" i="60"/>
  <c r="AA52" i="60"/>
  <c r="S115" i="60"/>
  <c r="AL340" i="60"/>
  <c r="AE466" i="60"/>
  <c r="J142" i="60"/>
  <c r="AI430" i="60"/>
  <c r="S70" i="60"/>
  <c r="AH331" i="60"/>
  <c r="AC421" i="60"/>
  <c r="AC88" i="60"/>
  <c r="AH151" i="60"/>
  <c r="X16" i="60"/>
  <c r="Q448" i="60"/>
  <c r="S187" i="60"/>
  <c r="AJ511" i="60"/>
  <c r="V439" i="60"/>
  <c r="S205" i="60"/>
  <c r="K187" i="60"/>
  <c r="AI547" i="60"/>
  <c r="AF610" i="60"/>
  <c r="L538" i="60"/>
  <c r="L322" i="60"/>
  <c r="AJ52" i="60"/>
  <c r="AB61" i="60"/>
  <c r="N52" i="60"/>
  <c r="S304" i="60"/>
  <c r="AB412" i="60"/>
  <c r="X115" i="60"/>
  <c r="K142" i="60"/>
  <c r="AC376" i="60"/>
  <c r="G520" i="60"/>
  <c r="Y349" i="60"/>
  <c r="Y322" i="60"/>
  <c r="AD142" i="60"/>
  <c r="AJ97" i="60"/>
  <c r="M160" i="60"/>
  <c r="Z421" i="60"/>
  <c r="AI466" i="60"/>
  <c r="AH178" i="60"/>
  <c r="AI16" i="60"/>
  <c r="P133" i="60"/>
  <c r="G592" i="60"/>
  <c r="T601" i="60"/>
  <c r="W16" i="60"/>
  <c r="X304" i="60"/>
  <c r="AL601" i="60"/>
  <c r="AC511" i="60"/>
  <c r="AL115" i="60"/>
  <c r="AE520" i="60"/>
  <c r="Y259" i="60"/>
  <c r="I493" i="60"/>
  <c r="AG331" i="60"/>
  <c r="AF313" i="60"/>
  <c r="K511" i="60"/>
  <c r="N493" i="60"/>
  <c r="AG340" i="60"/>
  <c r="AG358" i="60"/>
  <c r="AC601" i="60"/>
  <c r="X34" i="60"/>
  <c r="J439" i="60"/>
  <c r="AB169" i="60"/>
  <c r="J322" i="60"/>
  <c r="Z520" i="60"/>
  <c r="AF322" i="60"/>
  <c r="Y376" i="60"/>
  <c r="AG376" i="60"/>
  <c r="AH88" i="60"/>
  <c r="W79" i="60"/>
  <c r="AD475" i="60"/>
  <c r="X331" i="60"/>
  <c r="M250" i="60"/>
  <c r="Z187" i="60"/>
  <c r="R70" i="60"/>
  <c r="J34" i="60"/>
  <c r="Z466" i="60"/>
  <c r="AD430" i="60"/>
  <c r="L43" i="60"/>
  <c r="W430" i="60"/>
  <c r="P340" i="60"/>
  <c r="Y583" i="60"/>
  <c r="AE115" i="60"/>
  <c r="AI349" i="60"/>
  <c r="H16" i="60"/>
  <c r="G115" i="60"/>
  <c r="L241" i="60"/>
  <c r="N511" i="60"/>
  <c r="O241" i="60"/>
  <c r="O79" i="60"/>
  <c r="AB502" i="60"/>
  <c r="M340" i="60"/>
  <c r="Y358" i="60"/>
  <c r="S538" i="60"/>
  <c r="H124" i="60"/>
  <c r="AC412" i="60"/>
  <c r="P493" i="60"/>
  <c r="J52" i="60"/>
  <c r="U475" i="60"/>
  <c r="AJ457" i="60"/>
  <c r="Y268" i="60"/>
  <c r="AG169" i="60"/>
  <c r="AF349" i="60"/>
  <c r="Q178" i="60"/>
  <c r="AC151" i="60"/>
  <c r="P43" i="60"/>
  <c r="M349" i="60"/>
  <c r="O358" i="60"/>
  <c r="AF178" i="60"/>
  <c r="M430" i="60"/>
  <c r="H151" i="60"/>
  <c r="X52" i="60"/>
  <c r="AD601" i="60"/>
  <c r="AH34" i="60"/>
  <c r="V268" i="60"/>
  <c r="R457" i="60"/>
  <c r="G457" i="60"/>
  <c r="M448" i="60"/>
  <c r="G358" i="60"/>
  <c r="AJ610" i="60"/>
  <c r="X169" i="60"/>
  <c r="H241" i="60"/>
  <c r="AB70" i="60"/>
  <c r="AG349" i="60"/>
  <c r="AF520" i="60"/>
  <c r="AG70" i="60"/>
  <c r="Q16" i="60"/>
  <c r="R475" i="60"/>
  <c r="S88" i="60"/>
  <c r="O394" i="60"/>
  <c r="AE277" i="60"/>
  <c r="AC610" i="60"/>
  <c r="J331" i="60"/>
  <c r="AE259" i="60"/>
  <c r="Y61" i="60"/>
  <c r="AI133" i="60"/>
  <c r="AA79" i="60"/>
  <c r="AF34" i="60"/>
  <c r="I70" i="60"/>
  <c r="K394" i="60"/>
  <c r="M286" i="60"/>
  <c r="AE286" i="60"/>
  <c r="AA349" i="60"/>
  <c r="N25" i="60"/>
  <c r="S250" i="60"/>
  <c r="R610" i="60"/>
  <c r="AI421" i="60"/>
  <c r="U493" i="60"/>
  <c r="AA16" i="60"/>
  <c r="AD205" i="60"/>
  <c r="K196" i="60"/>
  <c r="W583" i="60"/>
  <c r="X241" i="60"/>
  <c r="H142" i="60"/>
  <c r="AB79" i="60"/>
  <c r="AH169" i="60"/>
  <c r="O43" i="60"/>
  <c r="U187" i="60"/>
  <c r="AD340" i="60"/>
  <c r="P160" i="60"/>
  <c r="AJ493" i="60"/>
  <c r="N430" i="60"/>
  <c r="N502" i="60"/>
  <c r="AA178" i="60"/>
  <c r="G169" i="60"/>
  <c r="H340" i="60"/>
  <c r="P412" i="60"/>
  <c r="AB268" i="60"/>
  <c r="AD187" i="60"/>
  <c r="R25" i="60"/>
  <c r="V142" i="60"/>
  <c r="W421" i="60"/>
  <c r="AG178" i="60"/>
  <c r="AD16" i="60"/>
  <c r="AB520" i="60"/>
  <c r="V241" i="60"/>
  <c r="S439" i="60"/>
  <c r="AI79" i="60"/>
  <c r="J493" i="60"/>
  <c r="G286" i="60"/>
  <c r="Q52" i="60"/>
  <c r="V79" i="60"/>
  <c r="U394" i="60"/>
  <c r="AH394" i="60"/>
  <c r="S286" i="60"/>
  <c r="AG160" i="60"/>
  <c r="W178" i="60"/>
  <c r="G142" i="60"/>
  <c r="I547" i="60"/>
  <c r="K133" i="60"/>
  <c r="AD538" i="60"/>
  <c r="Y52" i="60"/>
  <c r="AG592" i="60"/>
  <c r="U403" i="60"/>
  <c r="R151" i="60"/>
  <c r="AF196" i="60"/>
  <c r="U538" i="60"/>
  <c r="AA403" i="60"/>
  <c r="N7" i="60"/>
  <c r="G313" i="60"/>
  <c r="AG25" i="60"/>
  <c r="W520" i="60"/>
  <c r="U358" i="60"/>
  <c r="J16" i="60"/>
  <c r="G349" i="60"/>
  <c r="AG205" i="60"/>
  <c r="AH448" i="60"/>
  <c r="AJ304" i="60"/>
  <c r="T34" i="60"/>
  <c r="M358" i="60"/>
  <c r="Q466" i="60"/>
  <c r="I313" i="60"/>
  <c r="AA322" i="60"/>
  <c r="X7" i="60"/>
  <c r="AC178" i="60"/>
  <c r="M394" i="60"/>
  <c r="H394" i="60"/>
  <c r="K520" i="60"/>
  <c r="V160" i="60"/>
  <c r="V97" i="60"/>
  <c r="AC475" i="60"/>
  <c r="O205" i="60"/>
  <c r="AH457" i="60"/>
  <c r="J502" i="60"/>
  <c r="K583" i="60"/>
  <c r="K538" i="60"/>
  <c r="AB151" i="60"/>
  <c r="AE601" i="60"/>
  <c r="AA268" i="60"/>
  <c r="T538" i="60"/>
  <c r="AF160" i="60"/>
  <c r="I133" i="60"/>
  <c r="J259" i="60"/>
  <c r="N538" i="60"/>
  <c r="K484" i="60"/>
  <c r="L16" i="60"/>
  <c r="S475" i="60"/>
  <c r="L475" i="60"/>
  <c r="O286" i="60"/>
  <c r="V304" i="60"/>
  <c r="Y16" i="60"/>
  <c r="I268" i="60"/>
  <c r="Q7" i="60"/>
  <c r="V448" i="60"/>
  <c r="V421" i="60"/>
  <c r="Q511" i="60"/>
  <c r="AE196" i="60"/>
  <c r="AG187" i="60"/>
  <c r="AB457" i="60"/>
  <c r="AD52" i="60"/>
  <c r="H547" i="60"/>
  <c r="H484" i="60"/>
  <c r="K295" i="60"/>
  <c r="AF430" i="60"/>
  <c r="AC277" i="60"/>
  <c r="V394" i="60"/>
  <c r="Z376" i="60"/>
  <c r="L484" i="60"/>
  <c r="H250" i="60"/>
  <c r="AH358" i="60"/>
  <c r="AJ439" i="60"/>
  <c r="P169" i="60"/>
  <c r="AB295" i="60"/>
  <c r="AA124" i="60"/>
  <c r="T439" i="60"/>
  <c r="T295" i="60"/>
  <c r="R466" i="60"/>
  <c r="O61" i="60"/>
  <c r="Z511" i="60"/>
  <c r="U241" i="60"/>
  <c r="I538" i="60"/>
  <c r="AJ205" i="60"/>
  <c r="I448" i="60"/>
  <c r="AD268" i="60"/>
  <c r="S169" i="60"/>
  <c r="T358" i="60"/>
  <c r="R7" i="60"/>
  <c r="T367" i="60"/>
  <c r="AI52" i="60"/>
  <c r="J376" i="60"/>
  <c r="O592" i="60"/>
  <c r="K430" i="60"/>
  <c r="N610" i="60"/>
  <c r="G493" i="60"/>
  <c r="AA295" i="60"/>
  <c r="M124" i="60"/>
  <c r="V52" i="60"/>
  <c r="M484" i="60"/>
  <c r="L367" i="60"/>
  <c r="G394" i="60"/>
  <c r="N241" i="60"/>
  <c r="P601" i="60"/>
  <c r="AH250" i="60"/>
  <c r="R169" i="60"/>
  <c r="K592" i="60"/>
  <c r="Z592" i="60"/>
  <c r="M421" i="60"/>
  <c r="J547" i="60"/>
  <c r="P484" i="60"/>
  <c r="AC7" i="60"/>
  <c r="I295" i="60"/>
  <c r="AI196" i="60"/>
  <c r="Z304" i="60"/>
  <c r="N196" i="60"/>
  <c r="J205" i="60"/>
  <c r="Q232" i="60"/>
  <c r="T70" i="60"/>
  <c r="N250" i="60"/>
  <c r="AB196" i="60"/>
  <c r="P367" i="60"/>
  <c r="S367" i="60"/>
  <c r="AH7" i="60"/>
  <c r="AC43" i="60"/>
  <c r="J106" i="60"/>
  <c r="AG124" i="60"/>
  <c r="N367" i="60"/>
  <c r="Z295" i="60"/>
  <c r="X385" i="60"/>
  <c r="AC52" i="60"/>
  <c r="P250" i="60"/>
  <c r="T484" i="60"/>
  <c r="AE25" i="60"/>
  <c r="I205" i="60"/>
  <c r="M241" i="60"/>
  <c r="AH79" i="60"/>
  <c r="Y70" i="60"/>
  <c r="R394" i="60"/>
  <c r="O250" i="60"/>
  <c r="N178" i="60"/>
  <c r="AI592" i="60"/>
  <c r="S277" i="60"/>
  <c r="AE124" i="60"/>
  <c r="S502" i="60"/>
  <c r="N547" i="60"/>
  <c r="AC97" i="60"/>
  <c r="AB34" i="60"/>
  <c r="AI484" i="60"/>
  <c r="P115" i="60"/>
  <c r="K457" i="60"/>
  <c r="N448" i="60"/>
  <c r="AC241" i="60"/>
  <c r="Q61" i="60"/>
  <c r="AA493" i="60"/>
  <c r="X439" i="60"/>
  <c r="V466" i="60"/>
  <c r="AA520" i="60"/>
  <c r="AA277" i="60"/>
  <c r="AH133" i="60"/>
  <c r="G511" i="60"/>
  <c r="AA25" i="60"/>
  <c r="W484" i="60"/>
  <c r="U520" i="60"/>
  <c r="AG196" i="60"/>
  <c r="J466" i="60"/>
  <c r="T124" i="60"/>
  <c r="AJ70" i="60"/>
  <c r="R61" i="60"/>
  <c r="AI313" i="60"/>
  <c r="Z610" i="60"/>
  <c r="Q385" i="60"/>
  <c r="M88" i="60"/>
  <c r="AI70" i="60"/>
  <c r="AF367" i="60"/>
  <c r="AG466" i="60"/>
  <c r="R331" i="60"/>
  <c r="Y610" i="60"/>
  <c r="L70" i="60"/>
  <c r="M403" i="60"/>
  <c r="R205" i="60"/>
  <c r="AD349" i="60"/>
  <c r="O151" i="60"/>
  <c r="AH313" i="60"/>
  <c r="AG367" i="60"/>
  <c r="Y286" i="60"/>
  <c r="W133" i="60"/>
  <c r="G268" i="60"/>
  <c r="H115" i="60"/>
  <c r="AA421" i="60"/>
  <c r="T52" i="60"/>
  <c r="G475" i="60"/>
  <c r="S196" i="60"/>
  <c r="W250" i="60"/>
  <c r="AJ160" i="60"/>
  <c r="AB538" i="60"/>
  <c r="Y106" i="60"/>
  <c r="AF106" i="60"/>
  <c r="Y421" i="60"/>
  <c r="V259" i="60"/>
  <c r="AF475" i="60"/>
  <c r="P520" i="60"/>
  <c r="X187" i="60"/>
  <c r="AJ601" i="60"/>
  <c r="X25" i="60"/>
  <c r="AE403" i="60"/>
  <c r="AF232" i="60"/>
  <c r="G340" i="60"/>
  <c r="J187" i="60"/>
  <c r="V7" i="60"/>
  <c r="AC160" i="60"/>
  <c r="Q610" i="60"/>
  <c r="AE322" i="60"/>
  <c r="G439" i="60"/>
  <c r="L133" i="60"/>
  <c r="Q331" i="60"/>
  <c r="AH286" i="60"/>
  <c r="W592" i="60"/>
  <c r="AH502" i="60"/>
  <c r="R286" i="60"/>
  <c r="AE250" i="60"/>
  <c r="G124" i="60"/>
  <c r="R439" i="60"/>
  <c r="AD448" i="60"/>
  <c r="U43" i="60"/>
  <c r="H367" i="60"/>
  <c r="G403" i="60"/>
  <c r="T7" i="60"/>
  <c r="AJ376" i="60"/>
  <c r="L124" i="60"/>
  <c r="S61" i="60"/>
  <c r="J448" i="60"/>
  <c r="X124" i="60"/>
  <c r="R421" i="60"/>
  <c r="W538" i="60"/>
  <c r="AI115" i="60"/>
  <c r="AF7" i="60"/>
  <c r="T547" i="60"/>
  <c r="J151" i="60"/>
  <c r="AB16" i="60"/>
  <c r="W187" i="60"/>
  <c r="R160" i="60"/>
  <c r="U70" i="60"/>
  <c r="R592" i="60"/>
  <c r="Q412" i="60"/>
  <c r="AF601" i="60"/>
  <c r="T412" i="60"/>
  <c r="V511" i="60"/>
  <c r="M196" i="60"/>
  <c r="S520" i="60"/>
  <c r="AH124" i="60"/>
  <c r="W277" i="60"/>
  <c r="Q34" i="60"/>
  <c r="X358" i="60"/>
  <c r="K412" i="60"/>
  <c r="H322" i="60"/>
  <c r="P421" i="60"/>
  <c r="H43" i="60"/>
  <c r="Y367" i="60"/>
  <c r="AI403" i="60"/>
  <c r="J484" i="60"/>
  <c r="AH538" i="60"/>
  <c r="AB142" i="60"/>
  <c r="R430" i="60"/>
  <c r="U196" i="60"/>
  <c r="AI241" i="60"/>
  <c r="L439" i="60"/>
  <c r="O484" i="60"/>
  <c r="T448" i="60"/>
  <c r="H196" i="60"/>
  <c r="T376" i="60"/>
  <c r="Y511" i="60"/>
  <c r="AF259" i="60"/>
  <c r="Z457" i="60"/>
  <c r="AF511" i="60"/>
  <c r="K232" i="60"/>
  <c r="X43" i="60"/>
  <c r="Q124" i="60"/>
  <c r="Z583" i="60"/>
  <c r="AF277" i="60"/>
  <c r="Q268" i="60"/>
  <c r="W376" i="60"/>
  <c r="AG97" i="60"/>
  <c r="AH322" i="60"/>
  <c r="R547" i="60"/>
  <c r="Y232" i="60"/>
  <c r="AF115" i="60"/>
  <c r="AH547" i="60"/>
  <c r="AH25" i="60"/>
  <c r="X511" i="60"/>
  <c r="S511" i="60"/>
  <c r="W331" i="60"/>
  <c r="AF133" i="60"/>
  <c r="H25" i="60"/>
  <c r="J79" i="60"/>
  <c r="AA430" i="60"/>
  <c r="AD295" i="60"/>
  <c r="I511" i="60"/>
  <c r="AJ295" i="60"/>
  <c r="AB286" i="60"/>
  <c r="M412" i="60"/>
  <c r="X97" i="60"/>
  <c r="AG448" i="60"/>
  <c r="U34" i="60"/>
  <c r="R97" i="60"/>
  <c r="L88" i="60"/>
  <c r="R268" i="60"/>
  <c r="AA250" i="60"/>
  <c r="W160" i="60"/>
  <c r="Z88" i="60"/>
  <c r="AF385" i="60"/>
  <c r="Z124" i="60"/>
  <c r="AE358" i="60"/>
  <c r="AF466" i="60"/>
  <c r="AC547" i="60"/>
  <c r="I421" i="60"/>
  <c r="AJ187" i="60"/>
  <c r="V187" i="60"/>
  <c r="Q286" i="60"/>
  <c r="I232" i="60"/>
  <c r="S160" i="60"/>
  <c r="N268" i="60"/>
  <c r="H583" i="60"/>
  <c r="J160" i="60"/>
  <c r="H61" i="60"/>
  <c r="H448" i="60"/>
  <c r="K439" i="60"/>
  <c r="AJ349" i="60"/>
  <c r="T169" i="60"/>
  <c r="H34" i="60"/>
  <c r="AB52" i="60"/>
  <c r="Y304" i="60"/>
  <c r="R124" i="60"/>
  <c r="Q349" i="60"/>
  <c r="R115" i="60"/>
  <c r="V16" i="60"/>
  <c r="N61" i="60"/>
  <c r="O367" i="60"/>
  <c r="AI124" i="60"/>
  <c r="V538" i="60"/>
  <c r="O304" i="60"/>
  <c r="AJ286" i="60"/>
  <c r="W97" i="60"/>
  <c r="Y520" i="60"/>
  <c r="T16" i="60"/>
  <c r="M268" i="60"/>
  <c r="AD547" i="60"/>
  <c r="V367" i="60"/>
  <c r="P259" i="60"/>
  <c r="S349" i="60"/>
  <c r="AE313" i="60"/>
  <c r="K79" i="60"/>
  <c r="AH70" i="60"/>
  <c r="Q457" i="60"/>
  <c r="W457" i="60"/>
  <c r="AD466" i="60"/>
  <c r="L151" i="60"/>
  <c r="L448" i="60"/>
  <c r="Z601" i="60"/>
  <c r="N403" i="60"/>
  <c r="AE151" i="60"/>
  <c r="AB133" i="60"/>
  <c r="X295" i="60"/>
  <c r="M367" i="60"/>
  <c r="AB106" i="60"/>
  <c r="AB7" i="60"/>
  <c r="H169" i="60"/>
  <c r="H349" i="60"/>
  <c r="H538" i="60"/>
  <c r="AG493" i="60"/>
  <c r="AA286" i="60"/>
  <c r="AE412" i="60"/>
  <c r="W259" i="60"/>
  <c r="AJ259" i="60"/>
  <c r="AB583" i="60"/>
  <c r="AG106" i="60"/>
  <c r="H331" i="60"/>
  <c r="AD178" i="60"/>
  <c r="S133" i="60"/>
  <c r="L34" i="60"/>
  <c r="I331" i="60"/>
  <c r="AC331" i="60"/>
  <c r="M385" i="60"/>
  <c r="N475" i="60"/>
  <c r="X88" i="60"/>
  <c r="L7" i="60"/>
  <c r="Z547" i="60"/>
  <c r="I241" i="60"/>
  <c r="AI268" i="60"/>
  <c r="Z115" i="60"/>
  <c r="Z142" i="60"/>
  <c r="H277" i="60"/>
  <c r="AB592" i="60"/>
  <c r="X79" i="60"/>
  <c r="O16" i="60"/>
  <c r="AB358" i="60"/>
  <c r="AE511" i="60"/>
  <c r="G43" i="60"/>
  <c r="Y592" i="60"/>
  <c r="AA385" i="60"/>
  <c r="G277" i="60"/>
  <c r="AB394" i="60"/>
  <c r="AF340" i="60"/>
  <c r="M187" i="60"/>
  <c r="AE241" i="60"/>
  <c r="N106" i="60"/>
  <c r="H592" i="60"/>
  <c r="AC115" i="60"/>
  <c r="AE376" i="60"/>
  <c r="M304" i="60"/>
  <c r="T394" i="60"/>
  <c r="H403" i="60"/>
  <c r="T97" i="60"/>
  <c r="AH412" i="60"/>
  <c r="AI583" i="60"/>
  <c r="AC232" i="60"/>
  <c r="Q295" i="60"/>
  <c r="AD331" i="60"/>
  <c r="Z286" i="60"/>
  <c r="V412" i="60"/>
  <c r="N169" i="60"/>
  <c r="Z34" i="60"/>
  <c r="AD484" i="60"/>
  <c r="AG277" i="60"/>
  <c r="V340" i="60"/>
  <c r="AH52" i="60"/>
  <c r="AC313" i="60"/>
  <c r="O331" i="60"/>
  <c r="R385" i="60"/>
  <c r="R43" i="60"/>
  <c r="Q259" i="60"/>
  <c r="V169" i="60"/>
  <c r="L583" i="60"/>
  <c r="Y151" i="60"/>
  <c r="Q79" i="60"/>
  <c r="P304" i="60"/>
  <c r="L250" i="60"/>
  <c r="P313" i="60"/>
  <c r="J511" i="60"/>
  <c r="AA412" i="60"/>
  <c r="T268" i="60"/>
  <c r="S124" i="60"/>
  <c r="AC340" i="60"/>
  <c r="J7" i="60"/>
  <c r="Y205" i="60"/>
  <c r="P25" i="60"/>
  <c r="S34" i="60"/>
  <c r="G97" i="60"/>
  <c r="Y340" i="60"/>
  <c r="P394" i="60"/>
  <c r="R88" i="60"/>
  <c r="Z16" i="60"/>
  <c r="AE178" i="60"/>
  <c r="S340" i="60"/>
  <c r="Z403" i="60"/>
  <c r="V592" i="60"/>
  <c r="AB421" i="60"/>
  <c r="AA538" i="60"/>
  <c r="N124" i="60"/>
  <c r="T142" i="60"/>
  <c r="N151" i="60"/>
  <c r="Q115" i="60"/>
  <c r="AD169" i="60"/>
  <c r="AG457" i="60"/>
  <c r="T385" i="60"/>
  <c r="AA475" i="60"/>
  <c r="AE394" i="60"/>
  <c r="I43" i="60"/>
  <c r="U430" i="60"/>
  <c r="X376" i="60"/>
  <c r="AB43" i="60"/>
  <c r="AG232" i="60"/>
  <c r="I34" i="60"/>
  <c r="AJ250" i="60"/>
  <c r="M493" i="60"/>
  <c r="U205" i="60"/>
  <c r="S484" i="60"/>
  <c r="N97" i="60"/>
  <c r="L493" i="60"/>
  <c r="J25" i="60"/>
  <c r="I160" i="60"/>
  <c r="T241" i="60"/>
  <c r="AI43" i="60"/>
  <c r="AI88" i="60"/>
  <c r="AA313" i="60"/>
  <c r="AI538" i="60"/>
  <c r="AJ430" i="60"/>
  <c r="K97" i="60"/>
  <c r="Z7" i="60"/>
  <c r="W403" i="60"/>
  <c r="AI259" i="60"/>
  <c r="AE367" i="60"/>
  <c r="S421" i="60"/>
  <c r="T592" i="60"/>
  <c r="X412" i="60"/>
  <c r="O277" i="60"/>
  <c r="L268" i="60"/>
  <c r="AE268" i="60"/>
  <c r="AF412" i="60"/>
  <c r="AI232" i="60"/>
  <c r="Q313" i="60"/>
  <c r="Y178" i="60"/>
  <c r="O160" i="60"/>
  <c r="AE142" i="60"/>
  <c r="AE340" i="60"/>
  <c r="AH106" i="60"/>
  <c r="AI178" i="60"/>
  <c r="AJ196" i="60"/>
  <c r="Y547" i="60"/>
  <c r="AJ169" i="60"/>
  <c r="V322" i="60"/>
  <c r="AH430" i="60"/>
  <c r="V475" i="60"/>
  <c r="AH16" i="60"/>
  <c r="G61" i="60"/>
  <c r="AE79" i="60"/>
  <c r="M583" i="60"/>
  <c r="O259" i="60"/>
  <c r="AG115" i="60"/>
  <c r="Z502" i="60"/>
  <c r="W241" i="60"/>
  <c r="G178" i="60"/>
  <c r="K349" i="60"/>
  <c r="K610" i="60"/>
  <c r="AI502" i="60"/>
  <c r="M466" i="60"/>
  <c r="X520" i="60"/>
  <c r="AI61" i="60"/>
  <c r="W52" i="60"/>
  <c r="X232" i="60"/>
  <c r="AD421" i="60"/>
  <c r="AH259" i="60"/>
  <c r="H7" i="60"/>
  <c r="Q187" i="60"/>
  <c r="P403" i="60"/>
  <c r="AI457" i="60"/>
  <c r="I106" i="60"/>
  <c r="X268" i="60"/>
  <c r="U97" i="60"/>
  <c r="L277" i="60"/>
  <c r="AF304" i="60"/>
  <c r="AE88" i="60"/>
  <c r="M25" i="60"/>
  <c r="AJ331" i="60"/>
  <c r="L340" i="60"/>
  <c r="N349" i="60"/>
  <c r="T421" i="60"/>
  <c r="P34" i="60"/>
  <c r="Y439" i="60"/>
  <c r="AI439" i="60"/>
  <c r="W115" i="60"/>
  <c r="AG511" i="60"/>
  <c r="Y241" i="60"/>
  <c r="U277" i="60"/>
  <c r="U7" i="60"/>
  <c r="AD160" i="60"/>
  <c r="S151" i="60"/>
  <c r="R340" i="60"/>
  <c r="S331" i="60"/>
  <c r="AJ241" i="60"/>
  <c r="AD61" i="60"/>
  <c r="U610" i="60"/>
  <c r="H304" i="60"/>
  <c r="M151" i="60"/>
  <c r="AA241" i="60"/>
  <c r="Y403" i="60"/>
  <c r="P79" i="60"/>
  <c r="P268" i="60"/>
  <c r="O610" i="60"/>
  <c r="J421" i="60"/>
  <c r="AI160" i="60"/>
  <c r="J295" i="60"/>
  <c r="P16" i="60"/>
  <c r="AB124" i="60"/>
  <c r="H421" i="60"/>
  <c r="X349" i="60"/>
  <c r="AH610" i="60"/>
  <c r="AC16" i="60"/>
  <c r="AB511" i="60"/>
  <c r="U268" i="60"/>
  <c r="Q358" i="60"/>
  <c r="AC358" i="60"/>
  <c r="AB601" i="60"/>
  <c r="Q520" i="60"/>
  <c r="G160" i="60"/>
  <c r="AH205" i="60"/>
  <c r="V331" i="60"/>
  <c r="AC322" i="60"/>
  <c r="L106" i="60"/>
  <c r="AF394" i="60"/>
  <c r="AI448" i="60"/>
  <c r="AJ484" i="60"/>
  <c r="AG385" i="60"/>
  <c r="AD25" i="60"/>
  <c r="Y160" i="60"/>
  <c r="AI358" i="60"/>
  <c r="AE205" i="60"/>
  <c r="Y385" i="60"/>
  <c r="Z358" i="60"/>
  <c r="M34" i="60"/>
  <c r="O142" i="60"/>
  <c r="AI367" i="60"/>
  <c r="W367" i="60"/>
  <c r="J43" i="60"/>
  <c r="AF547" i="60"/>
  <c r="X403" i="60"/>
  <c r="G385" i="60"/>
  <c r="X547" i="60"/>
  <c r="V457" i="60"/>
  <c r="G547" i="60"/>
  <c r="T259" i="60"/>
  <c r="AD196" i="60"/>
  <c r="I367" i="60"/>
  <c r="AA169" i="60"/>
  <c r="AE7" i="60"/>
  <c r="S430" i="60"/>
  <c r="AI277" i="60"/>
  <c r="AE150" i="60"/>
  <c r="AD186" i="60"/>
  <c r="T60" i="60"/>
  <c r="AE411" i="60"/>
  <c r="O438" i="60"/>
  <c r="J24" i="60"/>
  <c r="Z510" i="60"/>
  <c r="AD159" i="60"/>
  <c r="AG24" i="60"/>
  <c r="AD330" i="60"/>
  <c r="AF150" i="60"/>
  <c r="X546" i="60"/>
  <c r="H267" i="60"/>
  <c r="T132" i="60"/>
  <c r="J438" i="60"/>
  <c r="R420" i="60"/>
  <c r="I15" i="60"/>
  <c r="L591" i="60"/>
  <c r="T501" i="60"/>
  <c r="H294" i="60"/>
  <c r="AJ375" i="60"/>
  <c r="P69" i="60"/>
  <c r="M510" i="60"/>
  <c r="AI330" i="60"/>
  <c r="S546" i="60"/>
  <c r="Z330" i="60"/>
  <c r="AJ384" i="60"/>
  <c r="AC24" i="60"/>
  <c r="AD582" i="60"/>
  <c r="AB357" i="60"/>
  <c r="AJ465" i="60"/>
  <c r="T303" i="60"/>
  <c r="T78" i="60"/>
  <c r="AC483" i="60"/>
  <c r="O177" i="60"/>
  <c r="X123" i="60"/>
  <c r="AA375" i="60"/>
  <c r="AE357" i="60"/>
  <c r="AF537" i="60"/>
  <c r="N6" i="60"/>
  <c r="J600" i="60"/>
  <c r="R15" i="60"/>
  <c r="L537" i="60"/>
  <c r="AG249" i="60"/>
  <c r="M240" i="60"/>
  <c r="AJ132" i="60"/>
  <c r="I600" i="60"/>
  <c r="S69" i="60"/>
  <c r="N294" i="60"/>
  <c r="G69" i="60"/>
  <c r="AF339" i="60"/>
  <c r="AJ330" i="60"/>
  <c r="O393" i="60"/>
  <c r="AJ96" i="60"/>
  <c r="S501" i="60"/>
  <c r="G258" i="60"/>
  <c r="T267" i="60"/>
  <c r="AE249" i="60"/>
  <c r="M195" i="60"/>
  <c r="H492" i="60"/>
  <c r="AD366" i="60"/>
  <c r="I330" i="60"/>
  <c r="O15" i="60"/>
  <c r="N123" i="60"/>
  <c r="AC303" i="60"/>
  <c r="AC393" i="60"/>
  <c r="AF240" i="60"/>
  <c r="N168" i="60"/>
  <c r="W96" i="60"/>
  <c r="AG15" i="60"/>
  <c r="AJ258" i="60"/>
  <c r="AI60" i="60"/>
  <c r="P24" i="60"/>
  <c r="AB393" i="60"/>
  <c r="J339" i="60"/>
  <c r="AF285" i="60"/>
  <c r="Y132" i="60"/>
  <c r="T600" i="60"/>
  <c r="AI366" i="60"/>
  <c r="Q456" i="60"/>
  <c r="L69" i="60"/>
  <c r="AI483" i="60"/>
  <c r="AE42" i="60"/>
  <c r="Y582" i="60"/>
  <c r="U420" i="60"/>
  <c r="W33" i="60"/>
  <c r="W114" i="60"/>
  <c r="V411" i="60"/>
  <c r="AF132" i="60"/>
  <c r="AA33" i="60"/>
  <c r="AF177" i="60"/>
  <c r="I150" i="60"/>
  <c r="P492" i="60"/>
  <c r="X438" i="60"/>
  <c r="G267" i="60"/>
  <c r="P510" i="60"/>
  <c r="AI348" i="60"/>
  <c r="W402" i="60"/>
  <c r="AC276" i="60"/>
  <c r="AF330" i="60"/>
  <c r="I42" i="60"/>
  <c r="W24" i="60"/>
  <c r="T330" i="60"/>
  <c r="T15" i="60"/>
  <c r="AE168" i="60"/>
  <c r="R303" i="60"/>
  <c r="Z492" i="60"/>
  <c r="N195" i="60"/>
  <c r="W69" i="60"/>
  <c r="J141" i="60"/>
  <c r="AE78" i="60"/>
  <c r="P78" i="60"/>
  <c r="M51" i="60"/>
  <c r="U312" i="60"/>
  <c r="AH249" i="60"/>
  <c r="AB240" i="60"/>
  <c r="I465" i="60"/>
  <c r="L312" i="60"/>
  <c r="L519" i="60"/>
  <c r="O60" i="60"/>
  <c r="O267" i="60"/>
  <c r="U150" i="60"/>
  <c r="T231" i="60"/>
  <c r="S96" i="60"/>
  <c r="X78" i="60"/>
  <c r="U78" i="60"/>
  <c r="O609" i="60"/>
  <c r="AH438" i="60"/>
  <c r="Z456" i="60"/>
  <c r="I519" i="60"/>
  <c r="S294" i="60"/>
  <c r="R447" i="60"/>
  <c r="N474" i="60"/>
  <c r="AD348" i="60"/>
  <c r="AC177" i="60"/>
  <c r="AI384" i="60"/>
  <c r="Y204" i="60"/>
  <c r="R330" i="60"/>
  <c r="Y78" i="60"/>
  <c r="AF384" i="60"/>
  <c r="Y186" i="60"/>
  <c r="H384" i="60"/>
  <c r="AG177" i="60"/>
  <c r="J87" i="60"/>
  <c r="I474" i="60"/>
  <c r="R321" i="60"/>
  <c r="G60" i="60"/>
  <c r="AE15" i="60"/>
  <c r="J429" i="60"/>
  <c r="S492" i="60"/>
  <c r="R105" i="60"/>
  <c r="AC609" i="60"/>
  <c r="O258" i="60"/>
  <c r="AB546" i="60"/>
  <c r="AJ483" i="60"/>
  <c r="N96" i="60"/>
  <c r="V24" i="60"/>
  <c r="R483" i="60"/>
  <c r="I294" i="60"/>
  <c r="AG141" i="60"/>
  <c r="Z186" i="60"/>
  <c r="K159" i="60"/>
  <c r="AC456" i="60"/>
  <c r="S438" i="60"/>
  <c r="AI168" i="60"/>
  <c r="R402" i="60"/>
  <c r="K600" i="60"/>
  <c r="T411" i="60"/>
  <c r="AF168" i="60"/>
  <c r="AH60" i="60"/>
  <c r="G168" i="60"/>
  <c r="M285" i="60"/>
  <c r="AA150" i="60"/>
  <c r="T465" i="60"/>
  <c r="S456" i="60"/>
  <c r="I348" i="60"/>
  <c r="L51" i="60"/>
  <c r="X231" i="60"/>
  <c r="L204" i="60"/>
  <c r="J42" i="60"/>
  <c r="AB276" i="60"/>
  <c r="Q168" i="60"/>
  <c r="AF195" i="60"/>
  <c r="N267" i="60"/>
  <c r="Y303" i="60"/>
  <c r="L447" i="60"/>
  <c r="U33" i="60"/>
  <c r="Z609" i="60"/>
  <c r="Q132" i="60"/>
  <c r="K42" i="60"/>
  <c r="AG69" i="60"/>
  <c r="L78" i="60"/>
  <c r="Q366" i="60"/>
  <c r="AC474" i="60"/>
  <c r="AF492" i="60"/>
  <c r="W78" i="60"/>
  <c r="AF249" i="60"/>
  <c r="AD87" i="60"/>
  <c r="AE231" i="60"/>
  <c r="K339" i="60"/>
  <c r="M402" i="60"/>
  <c r="Y69" i="60"/>
  <c r="AD384" i="60"/>
  <c r="T114" i="60"/>
  <c r="N312" i="60"/>
  <c r="Q429" i="60"/>
  <c r="V402" i="60"/>
  <c r="AB483" i="60"/>
  <c r="I546" i="60"/>
  <c r="J276" i="60"/>
  <c r="P132" i="60"/>
  <c r="U546" i="60"/>
  <c r="W357" i="60"/>
  <c r="G105" i="60"/>
  <c r="P204" i="60"/>
  <c r="H123" i="60"/>
  <c r="AD402" i="60"/>
  <c r="K24" i="60"/>
  <c r="P366" i="60"/>
  <c r="X339" i="60"/>
  <c r="Q204" i="60"/>
  <c r="AC168" i="60"/>
  <c r="T510" i="60"/>
  <c r="M456" i="60"/>
  <c r="Z285" i="60"/>
  <c r="Z600" i="60"/>
  <c r="V456" i="60"/>
  <c r="L420" i="60"/>
  <c r="L87" i="60"/>
  <c r="AB6" i="60"/>
  <c r="X519" i="60"/>
  <c r="M609" i="60"/>
  <c r="R33" i="60"/>
  <c r="V159" i="60"/>
  <c r="AJ6" i="60"/>
  <c r="Q465" i="60"/>
  <c r="AF294" i="60"/>
  <c r="AF510" i="60"/>
  <c r="G312" i="60"/>
  <c r="N87" i="60"/>
  <c r="AC132" i="60"/>
  <c r="W600" i="60"/>
  <c r="J159" i="60"/>
  <c r="AF582" i="60"/>
  <c r="G429" i="60"/>
  <c r="Y330" i="60"/>
  <c r="J285" i="60"/>
  <c r="I429" i="60"/>
  <c r="AF456" i="60"/>
  <c r="AI582" i="60"/>
  <c r="Q393" i="60"/>
  <c r="AA348" i="60"/>
  <c r="W87" i="60"/>
  <c r="AF186" i="60"/>
  <c r="G438" i="60"/>
  <c r="AE429" i="60"/>
  <c r="P141" i="60"/>
  <c r="M465" i="60"/>
  <c r="P348" i="60"/>
  <c r="AB321" i="60"/>
  <c r="K51" i="60"/>
  <c r="N204" i="60"/>
  <c r="S33" i="60"/>
  <c r="Z258" i="60"/>
  <c r="Y546" i="60"/>
  <c r="AC114" i="60"/>
  <c r="AJ474" i="60"/>
  <c r="AC600" i="60"/>
  <c r="AE96" i="60"/>
  <c r="Q402" i="60"/>
  <c r="AA42" i="60"/>
  <c r="AG303" i="60"/>
  <c r="L33" i="60"/>
  <c r="Z51" i="60"/>
  <c r="AH492" i="60"/>
  <c r="P375" i="60"/>
  <c r="O195" i="60"/>
  <c r="N438" i="60"/>
  <c r="U582" i="60"/>
  <c r="N159" i="60"/>
  <c r="AB429" i="60"/>
  <c r="G384" i="60"/>
  <c r="S51" i="60"/>
  <c r="AE438" i="60"/>
  <c r="AJ141" i="60"/>
  <c r="I186" i="60"/>
  <c r="Z159" i="60"/>
  <c r="U402" i="60"/>
  <c r="M411" i="60"/>
  <c r="S312" i="60"/>
  <c r="Y294" i="60"/>
  <c r="AA195" i="60"/>
  <c r="Q105" i="60"/>
  <c r="V510" i="60"/>
  <c r="U393" i="60"/>
  <c r="V321" i="60"/>
  <c r="AB78" i="60"/>
  <c r="W438" i="60"/>
  <c r="Q78" i="60"/>
  <c r="AH78" i="60"/>
  <c r="M312" i="60"/>
  <c r="H546" i="60"/>
  <c r="AE447" i="60"/>
  <c r="I510" i="60"/>
  <c r="U357" i="60"/>
  <c r="Y159" i="60"/>
  <c r="N24" i="60"/>
  <c r="Q357" i="60"/>
  <c r="AA15" i="60"/>
  <c r="K258" i="60"/>
  <c r="K294" i="60"/>
  <c r="AD258" i="60"/>
  <c r="AB402" i="60"/>
  <c r="T357" i="60"/>
  <c r="AJ159" i="60"/>
  <c r="AD492" i="60"/>
  <c r="Q303" i="60"/>
  <c r="R411" i="60"/>
  <c r="O420" i="60"/>
  <c r="AB177" i="60"/>
  <c r="AB186" i="60"/>
  <c r="V312" i="60"/>
  <c r="K492" i="60"/>
  <c r="AJ69" i="60"/>
  <c r="Q411" i="60"/>
  <c r="L159" i="60"/>
  <c r="AJ150" i="60"/>
  <c r="O465" i="60"/>
  <c r="X96" i="60"/>
  <c r="Y348" i="60"/>
  <c r="AH159" i="60"/>
  <c r="AG366" i="60"/>
  <c r="Q312" i="60"/>
  <c r="G474" i="60"/>
  <c r="X465" i="60"/>
  <c r="AJ510" i="60"/>
  <c r="U321" i="60"/>
  <c r="W330" i="60"/>
  <c r="N258" i="60"/>
  <c r="AA69" i="60"/>
  <c r="Z312" i="60"/>
  <c r="AE195" i="60"/>
  <c r="T609" i="60"/>
  <c r="Y411" i="60"/>
  <c r="P447" i="60"/>
  <c r="M249" i="60"/>
  <c r="AJ321" i="60"/>
  <c r="L384" i="60"/>
  <c r="AA96" i="60"/>
  <c r="P483" i="60"/>
  <c r="S429" i="60"/>
  <c r="AF312" i="60"/>
  <c r="Q294" i="60"/>
  <c r="AD150" i="60"/>
  <c r="AJ546" i="60"/>
  <c r="AE312" i="60"/>
  <c r="AJ123" i="60"/>
  <c r="AD6" i="60"/>
  <c r="R249" i="60"/>
  <c r="L141" i="60"/>
  <c r="H159" i="60"/>
  <c r="AF114" i="60"/>
  <c r="AE600" i="60"/>
  <c r="K402" i="60"/>
  <c r="W177" i="60"/>
  <c r="AB204" i="60"/>
  <c r="G591" i="60"/>
  <c r="R204" i="60"/>
  <c r="Z132" i="60"/>
  <c r="W474" i="60"/>
  <c r="U465" i="60"/>
  <c r="P411" i="60"/>
  <c r="S483" i="60"/>
  <c r="AF276" i="60"/>
  <c r="AB609" i="60"/>
  <c r="I195" i="60"/>
  <c r="T474" i="60"/>
  <c r="O591" i="60"/>
  <c r="I87" i="60"/>
  <c r="R600" i="60"/>
  <c r="AJ303" i="60"/>
  <c r="Q438" i="60"/>
  <c r="O123" i="60"/>
  <c r="W132" i="60"/>
  <c r="G96" i="60"/>
  <c r="AF447" i="60"/>
  <c r="V204" i="60"/>
  <c r="V231" i="60"/>
  <c r="L402" i="60"/>
  <c r="Y141" i="60"/>
  <c r="K204" i="60"/>
  <c r="H339" i="60"/>
  <c r="AB87" i="60"/>
  <c r="AH186" i="60"/>
  <c r="K582" i="60"/>
  <c r="M87" i="60"/>
  <c r="O492" i="60"/>
  <c r="AJ591" i="60"/>
  <c r="G357" i="60"/>
  <c r="AG348" i="60"/>
  <c r="V141" i="60"/>
  <c r="Y366" i="60"/>
  <c r="W537" i="60"/>
  <c r="Q114" i="60"/>
  <c r="Q321" i="60"/>
  <c r="Z141" i="60"/>
  <c r="G465" i="60"/>
  <c r="J69" i="60"/>
  <c r="U510" i="60"/>
  <c r="K474" i="60"/>
  <c r="Q600" i="60"/>
  <c r="M483" i="60"/>
  <c r="G339" i="60"/>
  <c r="X249" i="60"/>
  <c r="AJ456" i="60"/>
  <c r="O6" i="60"/>
  <c r="AE492" i="60"/>
  <c r="AG294" i="60"/>
  <c r="AC330" i="60"/>
  <c r="G348" i="60"/>
  <c r="AD60" i="60"/>
  <c r="O87" i="60"/>
  <c r="AG483" i="60"/>
  <c r="L339" i="60"/>
  <c r="X582" i="60"/>
  <c r="V195" i="60"/>
  <c r="AH591" i="60"/>
  <c r="AC249" i="60"/>
  <c r="Q231" i="60"/>
  <c r="AI105" i="60"/>
  <c r="W429" i="60"/>
  <c r="AE105" i="60"/>
  <c r="AF303" i="60"/>
  <c r="U483" i="60"/>
  <c r="V339" i="60"/>
  <c r="H51" i="60"/>
  <c r="S339" i="60"/>
  <c r="Y42" i="60"/>
  <c r="AD24" i="60"/>
  <c r="AE501" i="60"/>
  <c r="AA600" i="60"/>
  <c r="AJ24" i="60"/>
  <c r="K519" i="60"/>
  <c r="M582" i="60"/>
  <c r="K150" i="60"/>
  <c r="AF465" i="60"/>
  <c r="P519" i="60"/>
  <c r="M429" i="60"/>
  <c r="N537" i="60"/>
  <c r="J582" i="60"/>
  <c r="Y195" i="60"/>
  <c r="G519" i="60"/>
  <c r="O546" i="60"/>
  <c r="AD51" i="60"/>
  <c r="Y447" i="60"/>
  <c r="Q159" i="60"/>
  <c r="K168" i="60"/>
  <c r="S141" i="60"/>
  <c r="AD15" i="60"/>
  <c r="AE330" i="60"/>
  <c r="U240" i="60"/>
  <c r="S240" i="60"/>
  <c r="AA51" i="60"/>
  <c r="H195" i="60"/>
  <c r="O339" i="60"/>
  <c r="Y87" i="60"/>
  <c r="H114" i="60"/>
  <c r="AI303" i="60"/>
  <c r="G204" i="60"/>
  <c r="AH231" i="60"/>
  <c r="AA177" i="60"/>
  <c r="AI285" i="60"/>
  <c r="O150" i="60"/>
  <c r="J204" i="60"/>
  <c r="H519" i="60"/>
  <c r="T420" i="60"/>
  <c r="W582" i="60"/>
  <c r="N15" i="60"/>
  <c r="Z303" i="60"/>
  <c r="Z501" i="60"/>
  <c r="I285" i="60"/>
  <c r="Q609" i="60"/>
  <c r="AG123" i="60"/>
  <c r="AH582" i="60"/>
  <c r="M69" i="60"/>
  <c r="L267" i="60"/>
  <c r="I591" i="60"/>
  <c r="M24" i="60"/>
  <c r="H330" i="60"/>
  <c r="H24" i="60"/>
  <c r="G546" i="60"/>
  <c r="I258" i="60"/>
  <c r="AH609" i="60"/>
  <c r="N114" i="60"/>
  <c r="S123" i="60"/>
  <c r="M492" i="60"/>
  <c r="V6" i="60"/>
  <c r="AC15" i="60"/>
  <c r="Q591" i="60"/>
  <c r="H600" i="60"/>
  <c r="X105" i="60"/>
  <c r="R276" i="60"/>
  <c r="AH33" i="60"/>
  <c r="J123" i="60"/>
  <c r="AB582" i="60"/>
  <c r="U600" i="60"/>
  <c r="AJ420" i="60"/>
  <c r="O231" i="60"/>
  <c r="W393" i="60"/>
  <c r="N456" i="60"/>
  <c r="I321" i="60"/>
  <c r="O42" i="60"/>
  <c r="N609" i="60"/>
  <c r="P6" i="60"/>
  <c r="X132" i="60"/>
  <c r="I447" i="60"/>
  <c r="S42" i="60"/>
  <c r="AE420" i="60"/>
  <c r="S447" i="60"/>
  <c r="U591" i="60"/>
  <c r="X24" i="60"/>
  <c r="N33" i="60"/>
  <c r="Y258" i="60"/>
  <c r="AF366" i="60"/>
  <c r="AA510" i="60"/>
  <c r="W240" i="60"/>
  <c r="AI186" i="60"/>
  <c r="AA24" i="60"/>
  <c r="M357" i="60"/>
  <c r="AC159" i="60"/>
  <c r="AC87" i="60"/>
  <c r="U276" i="60"/>
  <c r="X411" i="60"/>
  <c r="S105" i="60"/>
  <c r="Z339" i="60"/>
  <c r="AJ501" i="60"/>
  <c r="AI456" i="60"/>
  <c r="J456" i="60"/>
  <c r="O276" i="60"/>
  <c r="Z177" i="60"/>
  <c r="AD303" i="60"/>
  <c r="O303" i="60"/>
  <c r="U105" i="60"/>
  <c r="AF69" i="60"/>
  <c r="N240" i="60"/>
  <c r="H609" i="60"/>
  <c r="AC294" i="60"/>
  <c r="AH546" i="60"/>
  <c r="AA141" i="60"/>
  <c r="P330" i="60"/>
  <c r="J114" i="60"/>
  <c r="K456" i="60"/>
  <c r="Y114" i="60"/>
  <c r="T438" i="60"/>
  <c r="G123" i="60"/>
  <c r="AH447" i="60"/>
  <c r="X276" i="60"/>
  <c r="L15" i="60"/>
  <c r="AD123" i="60"/>
  <c r="T96" i="60"/>
  <c r="W195" i="60"/>
  <c r="N375" i="60"/>
  <c r="AF348" i="60"/>
  <c r="AD96" i="60"/>
  <c r="X366" i="60"/>
  <c r="J519" i="60"/>
  <c r="T51" i="60"/>
  <c r="AI609" i="60"/>
  <c r="AA132" i="60"/>
  <c r="X492" i="60"/>
  <c r="W510" i="60"/>
  <c r="Y537" i="60"/>
  <c r="K240" i="60"/>
  <c r="AJ519" i="60"/>
  <c r="AH303" i="60"/>
  <c r="H141" i="60"/>
  <c r="U609" i="60"/>
  <c r="AG105" i="60"/>
  <c r="M600" i="60"/>
  <c r="K96" i="60"/>
  <c r="N339" i="60"/>
  <c r="K330" i="60"/>
  <c r="T105" i="60"/>
  <c r="X600" i="60"/>
  <c r="R258" i="60"/>
  <c r="O105" i="60"/>
  <c r="P60" i="60"/>
  <c r="Z384" i="60"/>
  <c r="P537" i="60"/>
  <c r="AI375" i="60"/>
  <c r="R375" i="60"/>
  <c r="AJ447" i="60"/>
  <c r="S276" i="60"/>
  <c r="H312" i="60"/>
  <c r="X321" i="60"/>
  <c r="AB447" i="60"/>
  <c r="T456" i="60"/>
  <c r="V267" i="60"/>
  <c r="K321" i="60"/>
  <c r="I357" i="60"/>
  <c r="AD204" i="60"/>
  <c r="AE582" i="60"/>
  <c r="G78" i="60"/>
  <c r="R87" i="60"/>
  <c r="AB150" i="60"/>
  <c r="X195" i="60"/>
  <c r="AG420" i="60"/>
  <c r="AF393" i="60"/>
  <c r="S465" i="60"/>
  <c r="G159" i="60"/>
  <c r="M231" i="60"/>
  <c r="AA114" i="60"/>
  <c r="M33" i="60"/>
  <c r="AG411" i="60"/>
  <c r="AB456" i="60"/>
  <c r="V177" i="60"/>
  <c r="S258" i="60"/>
  <c r="K177" i="60"/>
  <c r="AI591" i="60"/>
  <c r="J609" i="60"/>
  <c r="P591" i="60"/>
  <c r="X204" i="60"/>
  <c r="Z150" i="60"/>
  <c r="N465" i="60"/>
  <c r="AE591" i="60"/>
  <c r="Q249" i="60"/>
  <c r="N384" i="60"/>
  <c r="K375" i="60"/>
  <c r="T483" i="60"/>
  <c r="Z6" i="60"/>
  <c r="M60" i="60"/>
  <c r="AG150" i="60"/>
  <c r="H303" i="60"/>
  <c r="P339" i="60"/>
  <c r="S231" i="60"/>
  <c r="L465" i="60"/>
  <c r="M591" i="60"/>
  <c r="L186" i="60"/>
  <c r="U339" i="60"/>
  <c r="G456" i="60"/>
  <c r="P258" i="60"/>
  <c r="I267" i="60"/>
  <c r="S321" i="60"/>
  <c r="AI447" i="60"/>
  <c r="T348" i="60"/>
  <c r="AI510" i="60"/>
  <c r="H231" i="60"/>
  <c r="AJ51" i="60"/>
  <c r="AA231" i="60"/>
  <c r="Z357" i="60"/>
  <c r="X6" i="60"/>
  <c r="G366" i="60"/>
  <c r="AE609" i="60"/>
  <c r="R501" i="60"/>
  <c r="I60" i="60"/>
  <c r="U159" i="60"/>
  <c r="O114" i="60"/>
  <c r="K366" i="60"/>
  <c r="L231" i="60"/>
  <c r="O33" i="60"/>
  <c r="H105" i="60"/>
  <c r="AH87" i="60"/>
  <c r="AC204" i="60"/>
  <c r="Q330" i="60"/>
  <c r="T429" i="60"/>
  <c r="L177" i="60"/>
  <c r="AJ231" i="60"/>
  <c r="AB60" i="60"/>
  <c r="S267" i="60"/>
  <c r="T276" i="60"/>
  <c r="R6" i="60"/>
  <c r="AH24" i="60"/>
  <c r="M132" i="60"/>
  <c r="Z168" i="60"/>
  <c r="P321" i="60"/>
  <c r="S24" i="60"/>
  <c r="V303" i="60"/>
  <c r="AH384" i="60"/>
  <c r="O600" i="60"/>
  <c r="Y357" i="60"/>
  <c r="J546" i="60"/>
  <c r="V429" i="60"/>
  <c r="AG339" i="60"/>
  <c r="W591" i="60"/>
  <c r="N303" i="60"/>
  <c r="X393" i="60"/>
  <c r="H591" i="60"/>
  <c r="V393" i="60"/>
  <c r="L24" i="60"/>
  <c r="AB465" i="60"/>
  <c r="AF600" i="60"/>
  <c r="I501" i="60"/>
  <c r="R24" i="60"/>
  <c r="S537" i="60"/>
  <c r="U456" i="60"/>
  <c r="U114" i="60"/>
  <c r="AF258" i="60"/>
  <c r="L474" i="60"/>
  <c r="H42" i="60"/>
  <c r="Z33" i="60"/>
  <c r="U375" i="60"/>
  <c r="K105" i="60"/>
  <c r="J195" i="60"/>
  <c r="Z96" i="60"/>
  <c r="Y285" i="60"/>
  <c r="L429" i="60"/>
  <c r="J78" i="60"/>
  <c r="W285" i="60"/>
  <c r="V186" i="60"/>
  <c r="K591" i="60"/>
  <c r="O519" i="60"/>
  <c r="Q96" i="60"/>
  <c r="AA339" i="60"/>
  <c r="AA582" i="60"/>
  <c r="M114" i="60"/>
  <c r="AF141" i="60"/>
  <c r="AC375" i="60"/>
  <c r="T150" i="60"/>
  <c r="H186" i="60"/>
  <c r="G393" i="60"/>
  <c r="H249" i="60"/>
  <c r="M537" i="60"/>
  <c r="V240" i="60"/>
  <c r="AD33" i="60"/>
  <c r="T537" i="60"/>
  <c r="K411" i="60"/>
  <c r="AB33" i="60"/>
  <c r="V78" i="60"/>
  <c r="H411" i="60"/>
  <c r="P357" i="60"/>
  <c r="AG384" i="60"/>
  <c r="Y483" i="60"/>
  <c r="M384" i="60"/>
  <c r="P294" i="60"/>
  <c r="Y510" i="60"/>
  <c r="O141" i="60"/>
  <c r="X177" i="60"/>
  <c r="K357" i="60"/>
  <c r="AJ339" i="60"/>
  <c r="L150" i="60"/>
  <c r="AI267" i="60"/>
  <c r="Z591" i="60"/>
  <c r="Z546" i="60"/>
  <c r="AH267" i="60"/>
  <c r="J105" i="60"/>
  <c r="K393" i="60"/>
  <c r="AI411" i="60"/>
  <c r="AA357" i="60"/>
  <c r="AI519" i="60"/>
  <c r="AD285" i="60"/>
  <c r="V258" i="60"/>
  <c r="AD105" i="60"/>
  <c r="AB267" i="60"/>
  <c r="X285" i="60"/>
  <c r="AF402" i="60"/>
  <c r="AJ609" i="60"/>
  <c r="G186" i="60"/>
  <c r="T42" i="60"/>
  <c r="AG276" i="60"/>
  <c r="AC33" i="60"/>
  <c r="G609" i="60"/>
  <c r="Z15" i="60"/>
  <c r="V357" i="60"/>
  <c r="T33" i="60"/>
  <c r="AI465" i="60"/>
  <c r="N285" i="60"/>
  <c r="L168" i="60"/>
  <c r="K438" i="60"/>
  <c r="X501" i="60"/>
  <c r="AI87" i="60"/>
  <c r="G492" i="60"/>
  <c r="AD519" i="60"/>
  <c r="N501" i="60"/>
  <c r="AI123" i="60"/>
  <c r="AC429" i="60"/>
  <c r="P420" i="60"/>
  <c r="H366" i="60"/>
  <c r="O249" i="60"/>
  <c r="AJ429" i="60"/>
  <c r="N411" i="60"/>
  <c r="Z231" i="60"/>
  <c r="AJ186" i="60"/>
  <c r="L375" i="60"/>
  <c r="X60" i="60"/>
  <c r="AI51" i="60"/>
  <c r="R366" i="60"/>
  <c r="AJ276" i="60"/>
  <c r="K69" i="60"/>
  <c r="Y492" i="60"/>
  <c r="Y321" i="60"/>
  <c r="V474" i="60"/>
  <c r="AL303" i="60"/>
  <c r="AC42" i="60"/>
  <c r="AL177" i="60"/>
  <c r="AL6" i="60"/>
  <c r="AE456" i="60"/>
  <c r="X402" i="60"/>
  <c r="O204" i="60"/>
  <c r="AI141" i="60"/>
  <c r="AB15" i="60"/>
  <c r="AH474" i="60"/>
  <c r="W492" i="60"/>
  <c r="X474" i="60"/>
  <c r="N69" i="60"/>
  <c r="AC96" i="60"/>
  <c r="T447" i="60"/>
  <c r="Q546" i="60"/>
  <c r="V582" i="60"/>
  <c r="I6" i="60"/>
  <c r="AA420" i="60"/>
  <c r="Y276" i="60"/>
  <c r="J6" i="60"/>
  <c r="I402" i="60"/>
  <c r="M15" i="60"/>
  <c r="G510" i="60"/>
  <c r="AI177" i="60"/>
  <c r="AL411" i="60"/>
  <c r="AL105" i="60"/>
  <c r="U51" i="60"/>
  <c r="I231" i="60"/>
  <c r="W546" i="60"/>
  <c r="AG510" i="60"/>
  <c r="T123" i="60"/>
  <c r="Q267" i="60"/>
  <c r="Z420" i="60"/>
  <c r="H393" i="60"/>
  <c r="V51" i="60"/>
  <c r="W168" i="60"/>
  <c r="AC438" i="60"/>
  <c r="X609" i="60"/>
  <c r="N141" i="60"/>
  <c r="K15" i="60"/>
  <c r="Z204" i="60"/>
  <c r="H474" i="60"/>
  <c r="X375" i="60"/>
  <c r="AE339" i="60"/>
  <c r="L492" i="60"/>
  <c r="W42" i="60"/>
  <c r="AB231" i="60"/>
  <c r="W186" i="60"/>
  <c r="AH519" i="60"/>
  <c r="AL547" i="60"/>
  <c r="AL600" i="60"/>
  <c r="AF105" i="60"/>
  <c r="AJ357" i="60"/>
  <c r="AG132" i="60"/>
  <c r="AI393" i="60"/>
  <c r="P303" i="60"/>
  <c r="Z519" i="60"/>
  <c r="K348" i="60"/>
  <c r="Y474" i="60"/>
  <c r="H132" i="60"/>
  <c r="AE69" i="60"/>
  <c r="Q339" i="60"/>
  <c r="M96" i="60"/>
  <c r="L438" i="60"/>
  <c r="G42" i="60"/>
  <c r="X258" i="60"/>
  <c r="W204" i="60"/>
  <c r="AF591" i="60"/>
  <c r="L321" i="60"/>
  <c r="K609" i="60"/>
  <c r="Y402" i="60"/>
  <c r="P546" i="60"/>
  <c r="AL330" i="60"/>
  <c r="AL420" i="60"/>
  <c r="Y24" i="60"/>
  <c r="R60" i="60"/>
  <c r="H402" i="60"/>
  <c r="J249" i="60"/>
  <c r="O186" i="60"/>
  <c r="O69" i="60"/>
  <c r="J591" i="60"/>
  <c r="AH42" i="60"/>
  <c r="V609" i="60"/>
  <c r="K429" i="60"/>
  <c r="K78" i="60"/>
  <c r="AH51" i="60"/>
  <c r="V330" i="60"/>
  <c r="Q186" i="60"/>
  <c r="V465" i="60"/>
  <c r="AC546" i="60"/>
  <c r="Y501" i="60"/>
  <c r="X33" i="60"/>
  <c r="V33" i="60"/>
  <c r="AC60" i="60"/>
  <c r="AE87" i="60"/>
  <c r="AL540" i="60"/>
  <c r="AD537" i="60"/>
  <c r="R141" i="60"/>
  <c r="O402" i="60"/>
  <c r="K501" i="60"/>
  <c r="AA186" i="60"/>
  <c r="Y591" i="60"/>
  <c r="L240" i="60"/>
  <c r="AG267" i="60"/>
  <c r="U141" i="60"/>
  <c r="I33" i="60"/>
  <c r="AI132" i="60"/>
  <c r="O411" i="60"/>
  <c r="AI240" i="60"/>
  <c r="AC357" i="60"/>
  <c r="AG96" i="60"/>
  <c r="V42" i="60"/>
  <c r="W276" i="60"/>
  <c r="AH285" i="60"/>
  <c r="M546" i="60"/>
  <c r="H87" i="60"/>
  <c r="V123" i="60"/>
  <c r="AL231" i="60"/>
  <c r="AL186" i="60"/>
  <c r="AL51" i="60"/>
  <c r="AG204" i="60"/>
  <c r="AC492" i="60"/>
  <c r="P51" i="60"/>
  <c r="AI402" i="60"/>
  <c r="M375" i="60"/>
  <c r="AH276" i="60"/>
  <c r="I249" i="60"/>
  <c r="M474" i="60"/>
  <c r="N420" i="60"/>
  <c r="AB312" i="60"/>
  <c r="L546" i="60"/>
  <c r="AC591" i="60"/>
  <c r="W465" i="60"/>
  <c r="G582" i="60"/>
  <c r="U474" i="60"/>
  <c r="AG159" i="60"/>
  <c r="T249" i="60"/>
  <c r="AJ15" i="60"/>
  <c r="U87" i="60"/>
  <c r="AG60" i="60"/>
  <c r="AE384" i="60"/>
  <c r="T384" i="60"/>
  <c r="S582" i="60"/>
  <c r="AB384" i="60"/>
  <c r="AI600" i="60"/>
  <c r="Q51" i="60"/>
  <c r="AA159" i="60"/>
  <c r="X591" i="60"/>
  <c r="W420" i="60"/>
  <c r="AH195" i="60"/>
  <c r="W321" i="60"/>
  <c r="U249" i="60"/>
  <c r="O357" i="60"/>
  <c r="N582" i="60"/>
  <c r="Z105" i="60"/>
  <c r="AJ267" i="60"/>
  <c r="AD240" i="60"/>
  <c r="G87" i="60"/>
  <c r="AE285" i="60"/>
  <c r="Q177" i="60"/>
  <c r="K483" i="60"/>
  <c r="W609" i="60"/>
  <c r="R339" i="60"/>
  <c r="AJ42" i="60"/>
  <c r="O375" i="60"/>
  <c r="H483" i="60"/>
  <c r="N546" i="60"/>
  <c r="Q519" i="60"/>
  <c r="H204" i="60"/>
  <c r="T546" i="60"/>
  <c r="X240" i="60"/>
  <c r="N276" i="60"/>
  <c r="AA438" i="60"/>
  <c r="N186" i="60"/>
  <c r="AA591" i="60"/>
  <c r="AC6" i="60"/>
  <c r="Y240" i="60"/>
  <c r="W105" i="60"/>
  <c r="S591" i="60"/>
  <c r="J177" i="60"/>
  <c r="S87" i="60"/>
  <c r="AC582" i="60"/>
  <c r="G483" i="60"/>
  <c r="H510" i="60"/>
  <c r="AL204" i="60"/>
  <c r="AL132" i="60"/>
  <c r="X384" i="60"/>
  <c r="AC519" i="60"/>
  <c r="T168" i="60"/>
  <c r="Z465" i="60"/>
  <c r="T582" i="60"/>
  <c r="S609" i="60"/>
  <c r="AG456" i="60"/>
  <c r="AI96" i="60"/>
  <c r="AB339" i="60"/>
  <c r="AG330" i="60"/>
  <c r="R312" i="60"/>
  <c r="AJ438" i="60"/>
  <c r="AE402" i="60"/>
  <c r="N321" i="60"/>
  <c r="AH312" i="60"/>
  <c r="J483" i="60"/>
  <c r="AG231" i="60"/>
  <c r="O294" i="60"/>
  <c r="AJ348" i="60"/>
  <c r="G240" i="60"/>
  <c r="AL357" i="60"/>
  <c r="AL393" i="60"/>
  <c r="AL249" i="60"/>
  <c r="AF429" i="60"/>
  <c r="M168" i="60"/>
  <c r="S195" i="60"/>
  <c r="J312" i="60"/>
  <c r="AE294" i="60"/>
  <c r="N591" i="60"/>
  <c r="J501" i="60"/>
  <c r="U42" i="60"/>
  <c r="J303" i="60"/>
  <c r="AI492" i="60"/>
  <c r="AF609" i="60"/>
  <c r="Y393" i="60"/>
  <c r="V15" i="60"/>
  <c r="T24" i="60"/>
  <c r="L303" i="60"/>
  <c r="AB537" i="60"/>
  <c r="M501" i="60"/>
  <c r="J51" i="60"/>
  <c r="O132" i="60"/>
  <c r="R393" i="60"/>
  <c r="I276" i="60"/>
  <c r="V276" i="60"/>
  <c r="AL538" i="60"/>
  <c r="Y456" i="60"/>
  <c r="AC69" i="60"/>
  <c r="O312" i="60"/>
  <c r="J258" i="60"/>
  <c r="P267" i="60"/>
  <c r="S303" i="60"/>
  <c r="T141" i="60"/>
  <c r="H60" i="60"/>
  <c r="AJ60" i="60"/>
  <c r="AD393" i="60"/>
  <c r="AB24" i="60"/>
  <c r="AE474" i="60"/>
  <c r="V249" i="60"/>
  <c r="I303" i="60"/>
  <c r="S249" i="60"/>
  <c r="G537" i="60"/>
  <c r="Q42" i="60"/>
  <c r="AJ411" i="60"/>
  <c r="Q348" i="60"/>
  <c r="W348" i="60"/>
  <c r="AG114" i="60"/>
  <c r="AL542" i="60"/>
  <c r="AE321" i="60"/>
  <c r="Y15" i="60"/>
  <c r="AB123" i="60"/>
  <c r="AH69" i="60"/>
  <c r="L483" i="60"/>
  <c r="O429" i="60"/>
  <c r="Y51" i="60"/>
  <c r="G375" i="60"/>
  <c r="AA402" i="60"/>
  <c r="U186" i="60"/>
  <c r="AC312" i="60"/>
  <c r="Y249" i="60"/>
  <c r="M150" i="60"/>
  <c r="Q240" i="60"/>
  <c r="AG375" i="60"/>
  <c r="G177" i="60"/>
  <c r="I438" i="60"/>
  <c r="X69" i="60"/>
  <c r="AG51" i="60"/>
  <c r="AJ168" i="60"/>
  <c r="AD546" i="60"/>
  <c r="S168" i="60"/>
  <c r="Q420" i="60"/>
  <c r="AL541" i="60"/>
  <c r="AL69" i="60"/>
  <c r="AH501" i="60"/>
  <c r="S600" i="60"/>
  <c r="AG285" i="60"/>
  <c r="H240" i="60"/>
  <c r="T204" i="60"/>
  <c r="AD69" i="60"/>
  <c r="O456" i="60"/>
  <c r="I114" i="60"/>
  <c r="AI339" i="60"/>
  <c r="AC231" i="60"/>
  <c r="AJ249" i="60"/>
  <c r="I411" i="60"/>
  <c r="Z429" i="60"/>
  <c r="U24" i="60"/>
  <c r="AI276" i="60"/>
  <c r="AG87" i="60"/>
  <c r="J168" i="60"/>
  <c r="W312" i="60"/>
  <c r="P384" i="60"/>
  <c r="AH393" i="60"/>
  <c r="R348" i="60"/>
  <c r="O384" i="60"/>
  <c r="AL276" i="60"/>
  <c r="AL42" i="60"/>
  <c r="H537" i="60"/>
  <c r="AF6" i="60"/>
  <c r="AI312" i="60"/>
  <c r="AA60" i="60"/>
  <c r="K33" i="60"/>
  <c r="AA168" i="60"/>
  <c r="AI24" i="60"/>
  <c r="S6" i="60"/>
  <c r="AD438" i="60"/>
  <c r="AB114" i="60"/>
  <c r="AH15" i="60"/>
  <c r="Y231" i="60"/>
  <c r="U258" i="60"/>
  <c r="S177" i="60"/>
  <c r="K312" i="60"/>
  <c r="O510" i="60"/>
  <c r="L582" i="60"/>
  <c r="AB42" i="60"/>
  <c r="N249" i="60"/>
  <c r="Q24" i="60"/>
  <c r="H6" i="60"/>
  <c r="AI231" i="60"/>
  <c r="AD231" i="60"/>
  <c r="Q141" i="60"/>
  <c r="L330" i="60"/>
  <c r="H348" i="60"/>
  <c r="G51" i="60"/>
  <c r="AG600" i="60"/>
  <c r="L195" i="60"/>
  <c r="S78" i="60"/>
  <c r="AJ294" i="60"/>
  <c r="AD510" i="60"/>
  <c r="AC339" i="60"/>
  <c r="S384" i="60"/>
  <c r="AE240" i="60"/>
  <c r="G330" i="60"/>
  <c r="Q510" i="60"/>
  <c r="P402" i="60"/>
  <c r="Z267" i="60"/>
  <c r="AJ204" i="60"/>
  <c r="AC402" i="60"/>
  <c r="J231" i="60"/>
  <c r="AG168" i="60"/>
  <c r="J537" i="60"/>
  <c r="R231" i="60"/>
  <c r="K249" i="60"/>
  <c r="AI429" i="60"/>
  <c r="V420" i="60"/>
  <c r="AJ366" i="60"/>
  <c r="Q285" i="60"/>
  <c r="X330" i="60"/>
  <c r="H420" i="60"/>
  <c r="Y609" i="60"/>
  <c r="Z483" i="60"/>
  <c r="AA105" i="60"/>
  <c r="AA546" i="60"/>
  <c r="AB249" i="60"/>
  <c r="J96" i="60"/>
  <c r="AH429" i="60"/>
  <c r="L114" i="60"/>
  <c r="Y267" i="60"/>
  <c r="L123" i="60"/>
  <c r="Y600" i="60"/>
  <c r="M177" i="60"/>
  <c r="AE132" i="60"/>
  <c r="AA366" i="60"/>
  <c r="AD456" i="60"/>
  <c r="AA321" i="60"/>
  <c r="AE483" i="60"/>
  <c r="X15" i="60"/>
  <c r="I141" i="60"/>
  <c r="U123" i="60"/>
  <c r="Y150" i="60"/>
  <c r="U438" i="60"/>
  <c r="U195" i="60"/>
  <c r="T375" i="60"/>
  <c r="Z447" i="60"/>
  <c r="N60" i="60"/>
  <c r="AB195" i="60"/>
  <c r="W447" i="60"/>
  <c r="AD267" i="60"/>
  <c r="AL114" i="60"/>
  <c r="AL78" i="60"/>
  <c r="AL447" i="60"/>
  <c r="V447" i="60"/>
  <c r="S357" i="60"/>
  <c r="T195" i="60"/>
  <c r="P177" i="60"/>
  <c r="K303" i="60"/>
  <c r="R384" i="60"/>
  <c r="M339" i="60"/>
  <c r="AD132" i="60"/>
  <c r="L600" i="60"/>
  <c r="N402" i="60"/>
  <c r="J60" i="60"/>
  <c r="AC411" i="60"/>
  <c r="Z438" i="60"/>
  <c r="W15" i="60"/>
  <c r="H447" i="60"/>
  <c r="AH150" i="60"/>
  <c r="Q492" i="60"/>
  <c r="W249" i="60"/>
  <c r="AF87" i="60"/>
  <c r="T294" i="60"/>
  <c r="V366" i="60"/>
  <c r="AF42" i="60"/>
  <c r="T240" i="60"/>
  <c r="AL551" i="60"/>
  <c r="AL456" i="60"/>
  <c r="N330" i="60"/>
  <c r="I96" i="60"/>
  <c r="AF474" i="60"/>
  <c r="U519" i="60"/>
  <c r="K285" i="60"/>
  <c r="O447" i="60"/>
  <c r="AE546" i="60"/>
  <c r="AC258" i="60"/>
  <c r="AI6" i="60"/>
  <c r="U231" i="60"/>
  <c r="AJ177" i="60"/>
  <c r="S159" i="60"/>
  <c r="AC420" i="60"/>
  <c r="AB69" i="60"/>
  <c r="V438" i="60"/>
  <c r="K123" i="60"/>
  <c r="W375" i="60"/>
  <c r="O78" i="60"/>
  <c r="S15" i="60"/>
  <c r="J186" i="60"/>
  <c r="Z294" i="60"/>
  <c r="AL312" i="60"/>
  <c r="AL474" i="60"/>
  <c r="O240" i="60"/>
  <c r="K267" i="60"/>
  <c r="P96" i="60"/>
  <c r="U447" i="60"/>
  <c r="Q123" i="60"/>
  <c r="AB348" i="60"/>
  <c r="W6" i="60"/>
  <c r="Z366" i="60"/>
  <c r="AI258" i="60"/>
  <c r="X483" i="60"/>
  <c r="L42" i="60"/>
  <c r="N177" i="60"/>
  <c r="U294" i="60"/>
  <c r="M303" i="60"/>
  <c r="J33" i="60"/>
  <c r="AB159" i="60"/>
  <c r="R474" i="60"/>
  <c r="P168" i="60"/>
  <c r="G15" i="60"/>
  <c r="L132" i="60"/>
  <c r="AE60" i="60"/>
  <c r="AL15" i="60"/>
  <c r="AL591" i="60"/>
  <c r="AL609" i="60"/>
  <c r="T87" i="60"/>
  <c r="AA204" i="60"/>
  <c r="AD294" i="60"/>
  <c r="AC384" i="60"/>
  <c r="O24" i="60"/>
  <c r="P150" i="60"/>
  <c r="I177" i="60"/>
  <c r="X420" i="60"/>
  <c r="AB438" i="60"/>
  <c r="AH321" i="60"/>
  <c r="X141" i="60"/>
  <c r="AE393" i="60"/>
  <c r="R240" i="60"/>
  <c r="R177" i="60"/>
  <c r="Z393" i="60"/>
  <c r="T6" i="60"/>
  <c r="U285" i="60"/>
  <c r="Q60" i="60"/>
  <c r="Z69" i="60"/>
  <c r="L105" i="60"/>
  <c r="AF321" i="60"/>
  <c r="AL159" i="60"/>
  <c r="AL465" i="60"/>
  <c r="R78" i="60"/>
  <c r="O159" i="60"/>
  <c r="R123" i="60"/>
  <c r="S474" i="60"/>
  <c r="O321" i="60"/>
  <c r="K132" i="60"/>
  <c r="AI474" i="60"/>
  <c r="R150" i="60"/>
  <c r="N42" i="60"/>
  <c r="Y420" i="60"/>
  <c r="W141" i="60"/>
  <c r="W303" i="60"/>
  <c r="AE204" i="60"/>
  <c r="AH402" i="60"/>
  <c r="U348" i="60"/>
  <c r="R195" i="60"/>
  <c r="AB258" i="60"/>
  <c r="U303" i="60"/>
  <c r="P105" i="60"/>
  <c r="P285" i="60"/>
  <c r="S114" i="60"/>
  <c r="AD168" i="60"/>
  <c r="AL550" i="60"/>
  <c r="Z87" i="60"/>
  <c r="AL384" i="60"/>
  <c r="V294" i="60"/>
  <c r="X312" i="60"/>
  <c r="Z123" i="60"/>
  <c r="AD114" i="60"/>
  <c r="G276" i="60"/>
  <c r="M519" i="60"/>
  <c r="R42" i="60"/>
  <c r="X168" i="60"/>
  <c r="P609" i="60"/>
  <c r="AB375" i="60"/>
  <c r="Y177" i="60"/>
  <c r="AI294" i="60"/>
  <c r="L609" i="60"/>
  <c r="AF501" i="60"/>
  <c r="Q384" i="60"/>
  <c r="T177" i="60"/>
  <c r="AA384" i="60"/>
  <c r="Q258" i="60"/>
  <c r="U267" i="60"/>
  <c r="P33" i="60"/>
  <c r="R456" i="60"/>
  <c r="AF96" i="60"/>
  <c r="AB168" i="60"/>
  <c r="J474" i="60"/>
  <c r="G447" i="60"/>
  <c r="V105" i="60"/>
  <c r="AD312" i="60"/>
  <c r="P600" i="60"/>
  <c r="R294" i="60"/>
  <c r="R285" i="60"/>
  <c r="AB501" i="60"/>
  <c r="J240" i="60"/>
  <c r="S348" i="60"/>
  <c r="O96" i="60"/>
  <c r="T402" i="60"/>
  <c r="W519" i="60"/>
  <c r="AD321" i="60"/>
  <c r="Y375" i="60"/>
  <c r="M141" i="60"/>
  <c r="Q447" i="60"/>
  <c r="AI42" i="60"/>
  <c r="V537" i="60"/>
  <c r="M42" i="60"/>
  <c r="S285" i="60"/>
  <c r="AH204" i="60"/>
  <c r="G141" i="60"/>
  <c r="R519" i="60"/>
  <c r="AG546" i="60"/>
  <c r="Q537" i="60"/>
  <c r="P42" i="60"/>
  <c r="AC267" i="60"/>
  <c r="J132" i="60"/>
  <c r="AH357" i="60"/>
  <c r="G249" i="60"/>
  <c r="L249" i="60"/>
  <c r="AC465" i="60"/>
  <c r="T69" i="60"/>
  <c r="AC186" i="60"/>
  <c r="W294" i="60"/>
  <c r="AD276" i="60"/>
  <c r="M258" i="60"/>
  <c r="AC51" i="60"/>
  <c r="AI204" i="60"/>
  <c r="Z537" i="60"/>
  <c r="V348" i="60"/>
  <c r="G231" i="60"/>
  <c r="AL549" i="60"/>
  <c r="AL240" i="60"/>
  <c r="T159" i="60"/>
  <c r="AB303" i="60"/>
  <c r="AF159" i="60"/>
  <c r="AD195" i="60"/>
  <c r="V519" i="60"/>
  <c r="AH339" i="60"/>
  <c r="J447" i="60"/>
  <c r="N105" i="60"/>
  <c r="R537" i="60"/>
  <c r="U492" i="60"/>
  <c r="AD609" i="60"/>
  <c r="AG240" i="60"/>
  <c r="I159" i="60"/>
  <c r="AB591" i="60"/>
  <c r="G402" i="60"/>
  <c r="P186" i="60"/>
  <c r="AA294" i="60"/>
  <c r="J411" i="60"/>
  <c r="Y6" i="60"/>
  <c r="AF411" i="60"/>
  <c r="AL168" i="60"/>
  <c r="AL195" i="60"/>
  <c r="AH177" i="60"/>
  <c r="AD474" i="60"/>
  <c r="AJ312" i="60"/>
  <c r="Y60" i="60"/>
  <c r="W51" i="60"/>
  <c r="V501" i="60"/>
  <c r="V96" i="60"/>
  <c r="AB141" i="60"/>
  <c r="J366" i="60"/>
  <c r="AF375" i="60"/>
  <c r="G411" i="60"/>
  <c r="S411" i="60"/>
  <c r="W411" i="60"/>
  <c r="V285" i="60"/>
  <c r="K537" i="60"/>
  <c r="M78" i="60"/>
  <c r="J465" i="60"/>
  <c r="Q474" i="60"/>
  <c r="V546" i="60"/>
  <c r="AE465" i="60"/>
  <c r="U96" i="60"/>
  <c r="AL366" i="60"/>
  <c r="AL537" i="60"/>
  <c r="P249" i="60"/>
  <c r="S330" i="60"/>
  <c r="AH420" i="60"/>
  <c r="Q6" i="60"/>
  <c r="AF24" i="60"/>
  <c r="AE276" i="60"/>
  <c r="H438" i="60"/>
  <c r="AH105" i="60"/>
  <c r="S393" i="60"/>
  <c r="AD501" i="60"/>
  <c r="W384" i="60"/>
  <c r="P456" i="60"/>
  <c r="AH465" i="60"/>
  <c r="AA312" i="60"/>
  <c r="AG357" i="60"/>
  <c r="AJ87" i="60"/>
  <c r="M330" i="60"/>
  <c r="AG321" i="60"/>
  <c r="AI537" i="60"/>
  <c r="M294" i="60"/>
  <c r="H15" i="60"/>
  <c r="I492" i="60"/>
  <c r="AL548" i="60"/>
  <c r="AL483" i="60"/>
  <c r="V483" i="60"/>
  <c r="S60" i="60"/>
  <c r="J420" i="60"/>
  <c r="X150" i="60"/>
  <c r="N510" i="60"/>
  <c r="AG582" i="60"/>
  <c r="U177" i="60"/>
  <c r="AC510" i="60"/>
  <c r="I366" i="60"/>
  <c r="U429" i="60"/>
  <c r="K384" i="60"/>
  <c r="V69" i="60"/>
  <c r="M276" i="60"/>
  <c r="L60" i="60"/>
  <c r="P195" i="60"/>
  <c r="J294" i="60"/>
  <c r="L393" i="60"/>
  <c r="V150" i="60"/>
  <c r="T393" i="60"/>
  <c r="AD429" i="60"/>
  <c r="AL582" i="60"/>
  <c r="AB96" i="60"/>
  <c r="L96" i="60"/>
  <c r="J393" i="60"/>
  <c r="U501" i="60"/>
  <c r="AC123" i="60"/>
  <c r="Z240" i="60"/>
  <c r="Y105" i="60"/>
  <c r="R132" i="60"/>
  <c r="G132" i="60"/>
  <c r="Q33" i="60"/>
  <c r="W231" i="60"/>
  <c r="AB294" i="60"/>
  <c r="U69" i="60"/>
  <c r="AA609" i="60"/>
  <c r="I105" i="60"/>
  <c r="I168" i="60"/>
  <c r="P15" i="60"/>
  <c r="L366" i="60"/>
  <c r="AH123" i="60"/>
  <c r="AA249" i="60"/>
  <c r="M123" i="60"/>
  <c r="X51" i="60"/>
  <c r="T258" i="60"/>
  <c r="AL402" i="60"/>
  <c r="AL375" i="60"/>
  <c r="AE6" i="60"/>
  <c r="AD249" i="60"/>
  <c r="L411" i="60"/>
  <c r="Z474" i="60"/>
  <c r="AI33" i="60"/>
  <c r="Z402" i="60"/>
  <c r="R492" i="60"/>
  <c r="AC105" i="60"/>
  <c r="Z42" i="60"/>
  <c r="AB474" i="60"/>
  <c r="T186" i="60"/>
  <c r="R546" i="60"/>
  <c r="G285" i="60"/>
  <c r="S519" i="60"/>
  <c r="P114" i="60"/>
  <c r="P87" i="60"/>
  <c r="M267" i="60"/>
  <c r="N357" i="60"/>
  <c r="AA411" i="60"/>
  <c r="M159" i="60"/>
  <c r="H150" i="60"/>
  <c r="AF78" i="60"/>
  <c r="AE159" i="60"/>
  <c r="Y384" i="60"/>
  <c r="I393" i="60"/>
  <c r="U204" i="60"/>
  <c r="AE537" i="60"/>
  <c r="X42" i="60"/>
  <c r="W267" i="60"/>
  <c r="R429" i="60"/>
  <c r="Y429" i="60"/>
  <c r="AJ600" i="60"/>
  <c r="AG537" i="60"/>
  <c r="AF51" i="60"/>
  <c r="AB132" i="60"/>
  <c r="AH510" i="60"/>
  <c r="W258" i="60"/>
  <c r="H33" i="60"/>
  <c r="O330" i="60"/>
  <c r="Y123" i="60"/>
  <c r="AA393" i="60"/>
  <c r="O474" i="60"/>
  <c r="M393" i="60"/>
  <c r="AD465" i="60"/>
  <c r="G114" i="60"/>
  <c r="AG591" i="60"/>
  <c r="J375" i="60"/>
  <c r="AG186" i="60"/>
  <c r="R69" i="60"/>
  <c r="AA258" i="60"/>
  <c r="AH132" i="60"/>
  <c r="M447" i="60"/>
  <c r="AE519" i="60"/>
  <c r="W366" i="60"/>
  <c r="G150" i="60"/>
  <c r="AC366" i="60"/>
  <c r="J510" i="60"/>
  <c r="AJ105" i="60"/>
  <c r="U132" i="60"/>
  <c r="AC285" i="60"/>
  <c r="Z60" i="60"/>
  <c r="X87" i="60"/>
  <c r="I384" i="60"/>
  <c r="L357" i="60"/>
  <c r="AF519" i="60"/>
  <c r="AD591" i="60"/>
  <c r="M186" i="60"/>
  <c r="I582" i="60"/>
  <c r="R591" i="60"/>
  <c r="AC501" i="60"/>
  <c r="P582" i="60"/>
  <c r="U330" i="60"/>
  <c r="AL87" i="60"/>
  <c r="H456" i="60"/>
  <c r="AL348" i="60"/>
  <c r="I483" i="60"/>
  <c r="AI69" i="60"/>
  <c r="AH600" i="60"/>
  <c r="AF420" i="60"/>
  <c r="P429" i="60"/>
  <c r="AF123" i="60"/>
  <c r="W159" i="60"/>
  <c r="U384" i="60"/>
  <c r="R96" i="60"/>
  <c r="M6" i="60"/>
  <c r="I456" i="60"/>
  <c r="X159" i="60"/>
  <c r="AH483" i="60"/>
  <c r="AG78" i="60"/>
  <c r="AH96" i="60"/>
  <c r="H177" i="60"/>
  <c r="L456" i="60"/>
  <c r="H582" i="60"/>
  <c r="Q195" i="60"/>
  <c r="M105" i="60"/>
  <c r="AE33" i="60"/>
  <c r="AL267" i="60"/>
  <c r="AL60" i="60"/>
  <c r="AL24" i="60"/>
  <c r="AE177" i="60"/>
  <c r="AC537" i="60"/>
  <c r="AF33" i="60"/>
  <c r="R582" i="60"/>
  <c r="AG33" i="60"/>
  <c r="AI114" i="60"/>
  <c r="AC348" i="60"/>
  <c r="AB420" i="60"/>
  <c r="U366" i="60"/>
  <c r="P501" i="60"/>
  <c r="H96" i="60"/>
  <c r="AG312" i="60"/>
  <c r="AG258" i="60"/>
  <c r="AF357" i="60"/>
  <c r="P393" i="60"/>
  <c r="Q582" i="60"/>
  <c r="AG6" i="60"/>
  <c r="O348" i="60"/>
  <c r="U411" i="60"/>
  <c r="AA87" i="60"/>
  <c r="AL492" i="60"/>
  <c r="AD339" i="60"/>
  <c r="H168" i="60"/>
  <c r="X447" i="60"/>
  <c r="AG429" i="60"/>
  <c r="K447" i="60"/>
  <c r="AA123" i="60"/>
  <c r="H375" i="60"/>
  <c r="AF267" i="60"/>
  <c r="AI546" i="60"/>
  <c r="AJ285" i="60"/>
  <c r="X357" i="60"/>
  <c r="AA285" i="60"/>
  <c r="G294" i="60"/>
  <c r="L501" i="60"/>
  <c r="G420" i="60"/>
  <c r="I132" i="60"/>
  <c r="R168" i="60"/>
  <c r="V60" i="60"/>
  <c r="AJ492" i="60"/>
  <c r="O582" i="60"/>
  <c r="AD600" i="60"/>
  <c r="P123" i="60"/>
  <c r="P312" i="60"/>
  <c r="X114" i="60"/>
  <c r="I123" i="60"/>
  <c r="W456" i="60"/>
  <c r="J348" i="60"/>
  <c r="H78" i="60"/>
  <c r="G600" i="60"/>
  <c r="X267" i="60"/>
  <c r="R438" i="60"/>
  <c r="V168" i="60"/>
  <c r="AA6" i="60"/>
  <c r="AC447" i="60"/>
  <c r="K231" i="60"/>
  <c r="L294" i="60"/>
  <c r="AG393" i="60"/>
  <c r="AJ393" i="60"/>
  <c r="J384" i="60"/>
  <c r="S186" i="60"/>
  <c r="X429" i="60"/>
  <c r="X303" i="60"/>
  <c r="S375" i="60"/>
  <c r="M366" i="60"/>
  <c r="V492" i="60"/>
  <c r="AH537" i="60"/>
  <c r="AL429" i="60"/>
  <c r="AL294" i="60"/>
  <c r="L276" i="60"/>
  <c r="Q483" i="60"/>
  <c r="AJ78" i="60"/>
  <c r="AG474" i="60"/>
  <c r="AG519" i="60"/>
  <c r="AD375" i="60"/>
  <c r="AE123" i="60"/>
  <c r="H357" i="60"/>
  <c r="AH348" i="60"/>
  <c r="AI321" i="60"/>
  <c r="I78" i="60"/>
  <c r="AF438" i="60"/>
  <c r="H69" i="60"/>
  <c r="AA78" i="60"/>
  <c r="AA330" i="60"/>
  <c r="J150" i="60"/>
  <c r="I537" i="60"/>
  <c r="M348" i="60"/>
  <c r="Z249" i="60"/>
  <c r="L285" i="60"/>
  <c r="AB510" i="60"/>
  <c r="AL285" i="60"/>
  <c r="K420" i="60"/>
  <c r="AF483" i="60"/>
  <c r="AG42" i="60"/>
  <c r="AG402" i="60"/>
  <c r="AC195" i="60"/>
  <c r="Z348" i="60"/>
  <c r="G501" i="60"/>
  <c r="AI501" i="60"/>
  <c r="AI195" i="60"/>
  <c r="AB366" i="60"/>
  <c r="AD78" i="60"/>
  <c r="N519" i="60"/>
  <c r="S510" i="60"/>
  <c r="O537" i="60"/>
  <c r="AE366" i="60"/>
  <c r="AE348" i="60"/>
  <c r="AJ582" i="60"/>
  <c r="AG501" i="60"/>
  <c r="K6" i="60"/>
  <c r="AA267" i="60"/>
  <c r="Z195" i="60"/>
  <c r="AH6" i="60"/>
  <c r="AI420" i="60"/>
  <c r="AH294" i="60"/>
  <c r="AG465" i="60"/>
  <c r="O168" i="60"/>
  <c r="AD177" i="60"/>
  <c r="AE141" i="60"/>
  <c r="AE114" i="60"/>
  <c r="G195" i="60"/>
  <c r="N150" i="60"/>
  <c r="U6" i="60"/>
  <c r="Q150" i="60"/>
  <c r="L258" i="60"/>
  <c r="AG195" i="60"/>
  <c r="I204" i="60"/>
  <c r="V600" i="60"/>
  <c r="AF15" i="60"/>
  <c r="AC150" i="60"/>
  <c r="AJ114" i="60"/>
  <c r="AJ33" i="60"/>
  <c r="X186" i="60"/>
  <c r="T366" i="60"/>
  <c r="R186" i="60"/>
  <c r="G33" i="60"/>
  <c r="P276" i="60"/>
  <c r="S420" i="60"/>
  <c r="Q276" i="60"/>
  <c r="J321" i="60"/>
  <c r="P438" i="60"/>
  <c r="AA483" i="60"/>
  <c r="S402" i="60"/>
  <c r="T312" i="60"/>
  <c r="M438" i="60"/>
  <c r="Z582" i="60"/>
  <c r="U168" i="60"/>
  <c r="Y465" i="60"/>
  <c r="AG438" i="60"/>
  <c r="AH114" i="60"/>
  <c r="AA501" i="60"/>
  <c r="R267" i="60"/>
  <c r="AD411" i="60"/>
  <c r="M204" i="60"/>
  <c r="H465" i="60"/>
  <c r="K141" i="60"/>
  <c r="K546" i="60"/>
  <c r="N429" i="60"/>
  <c r="AF231" i="60"/>
  <c r="Z114" i="60"/>
  <c r="S204" i="60"/>
  <c r="AL321" i="60"/>
  <c r="AL438" i="60"/>
  <c r="AL33" i="60"/>
  <c r="O501" i="60"/>
  <c r="H285" i="60"/>
  <c r="L348" i="60"/>
  <c r="AE186" i="60"/>
  <c r="R510" i="60"/>
  <c r="AA519" i="60"/>
  <c r="AA429" i="60"/>
  <c r="Z411" i="60"/>
  <c r="U60" i="60"/>
  <c r="I312" i="60"/>
  <c r="Q501" i="60"/>
  <c r="X294" i="60"/>
  <c r="AD447" i="60"/>
  <c r="T339" i="60"/>
  <c r="W483" i="60"/>
  <c r="I339" i="60"/>
  <c r="Q69" i="60"/>
  <c r="R465" i="60"/>
  <c r="L6" i="60"/>
  <c r="G6" i="60"/>
  <c r="W339" i="60"/>
  <c r="AL141" i="60"/>
  <c r="V114" i="60"/>
  <c r="AL501" i="60"/>
  <c r="K276" i="60"/>
  <c r="AA276" i="60"/>
  <c r="AA474" i="60"/>
  <c r="J267" i="60"/>
  <c r="S132" i="60"/>
  <c r="AG447" i="60"/>
  <c r="R609" i="60"/>
  <c r="AD141" i="60"/>
  <c r="AA447" i="60"/>
  <c r="Y438" i="60"/>
  <c r="V384" i="60"/>
  <c r="S150" i="60"/>
  <c r="K114" i="60"/>
  <c r="AA303" i="60"/>
  <c r="AE267" i="60"/>
  <c r="M321" i="60"/>
  <c r="N231" i="60"/>
  <c r="V132" i="60"/>
  <c r="T321" i="60"/>
  <c r="K510" i="60"/>
  <c r="AL519" i="60"/>
  <c r="AL510" i="60"/>
  <c r="AL539" i="60"/>
  <c r="N78" i="60"/>
  <c r="AB411" i="60"/>
  <c r="V375" i="60"/>
  <c r="AA465" i="60"/>
  <c r="Q375" i="60"/>
  <c r="AE375" i="60"/>
  <c r="X510" i="60"/>
  <c r="K465" i="60"/>
  <c r="AH168" i="60"/>
  <c r="R114" i="60"/>
  <c r="AI159" i="60"/>
  <c r="Q15" i="60"/>
  <c r="I69" i="60"/>
  <c r="AG609" i="60"/>
  <c r="K87" i="60"/>
  <c r="H276" i="60"/>
  <c r="W150" i="60"/>
  <c r="X537" i="60"/>
  <c r="L510" i="60"/>
  <c r="AD357" i="60"/>
  <c r="O483" i="60"/>
  <c r="N600" i="60"/>
  <c r="AL546" i="60"/>
  <c r="AL258" i="60"/>
  <c r="AL339" i="60"/>
  <c r="N447" i="60"/>
  <c r="AI249" i="60"/>
  <c r="Y33" i="60"/>
  <c r="AA492" i="60"/>
  <c r="K60" i="60"/>
  <c r="AE303" i="60"/>
  <c r="W123" i="60"/>
  <c r="P159" i="60"/>
  <c r="T591" i="60"/>
  <c r="AH258" i="60"/>
  <c r="N132" i="60"/>
  <c r="AC141" i="60"/>
  <c r="AI357" i="60"/>
  <c r="J357" i="60"/>
  <c r="N348" i="60"/>
  <c r="I609" i="60"/>
  <c r="AB519" i="60"/>
  <c r="K195" i="60"/>
  <c r="Z375" i="60"/>
  <c r="U15" i="60"/>
  <c r="G303" i="60"/>
  <c r="Q87" i="60"/>
  <c r="AL150" i="60"/>
  <c r="AL96" i="60"/>
  <c r="Z321" i="60"/>
  <c r="J402" i="60"/>
  <c r="AJ195" i="60"/>
  <c r="Y168" i="60"/>
  <c r="R159" i="60"/>
  <c r="AA240" i="60"/>
  <c r="N393" i="60"/>
  <c r="W501" i="60"/>
  <c r="Z24" i="60"/>
  <c r="AD420" i="60"/>
  <c r="AB492" i="60"/>
  <c r="AF60" i="60"/>
  <c r="AE51" i="60"/>
  <c r="AC78" i="60"/>
  <c r="AH411" i="60"/>
  <c r="AI438" i="60"/>
  <c r="P231" i="60"/>
  <c r="AF204" i="60"/>
  <c r="I240" i="60"/>
  <c r="N492" i="60"/>
  <c r="AH141" i="60"/>
  <c r="AL123" i="60"/>
  <c r="AB285" i="60"/>
  <c r="R51" i="60"/>
  <c r="AH375" i="60"/>
  <c r="Y96" i="60"/>
  <c r="AB330" i="60"/>
  <c r="G24" i="60"/>
  <c r="J330" i="60"/>
  <c r="AJ240" i="60"/>
  <c r="S366" i="60"/>
  <c r="I420" i="60"/>
  <c r="P465" i="60"/>
  <c r="V87" i="60"/>
  <c r="AB51" i="60"/>
  <c r="AE24" i="60"/>
  <c r="I24" i="60"/>
  <c r="AC321" i="60"/>
  <c r="Y312" i="60"/>
  <c r="X348" i="60"/>
  <c r="AD42" i="60"/>
  <c r="AE510" i="60"/>
  <c r="N366" i="60"/>
  <c r="AE258" i="60"/>
  <c r="J15" i="60"/>
  <c r="AJ402" i="60"/>
  <c r="AH240" i="60"/>
  <c r="I375" i="60"/>
  <c r="H429" i="60"/>
  <c r="AA537" i="60"/>
  <c r="H321" i="60"/>
  <c r="R357" i="60"/>
  <c r="Y519" i="60"/>
  <c r="I51" i="60"/>
  <c r="Z78" i="60"/>
  <c r="P240" i="60"/>
  <c r="O366" i="60"/>
  <c r="V591" i="60"/>
  <c r="AH330" i="60"/>
  <c r="O51" i="60"/>
  <c r="U537" i="60"/>
  <c r="N483" i="60"/>
  <c r="X456" i="60"/>
  <c r="H501" i="60"/>
  <c r="M420" i="60"/>
  <c r="AB105" i="60"/>
  <c r="AI15" i="60"/>
  <c r="N51" i="60"/>
  <c r="J492" i="60"/>
  <c r="H258" i="60"/>
  <c r="AF546" i="60"/>
  <c r="AI78" i="60"/>
  <c r="O285" i="60"/>
  <c r="AJ537" i="60"/>
  <c r="AG492" i="60"/>
  <c r="Y339" i="60"/>
  <c r="T519" i="60"/>
  <c r="AA456" i="60"/>
  <c r="AB600" i="60"/>
  <c r="AH366" i="60"/>
  <c r="AH456" i="60"/>
  <c r="AD483" i="60"/>
  <c r="W60" i="60"/>
  <c r="K186" i="60"/>
  <c r="AC240" i="60"/>
  <c r="AI150" i="60"/>
  <c r="T492" i="60"/>
  <c r="T285" i="60"/>
  <c r="Z276" i="60"/>
  <c r="AC592" i="60"/>
  <c r="M61" i="60"/>
  <c r="Z133" i="60"/>
  <c r="AG475" i="60"/>
  <c r="AC448" i="60"/>
  <c r="AH385" i="60"/>
  <c r="L187" i="60"/>
  <c r="O502" i="60"/>
  <c r="H286" i="60"/>
  <c r="AJ520" i="60"/>
  <c r="T405" i="60"/>
  <c r="AI360" i="60"/>
  <c r="H20" i="60"/>
  <c r="Z439" i="60"/>
  <c r="AH232" i="60"/>
  <c r="P349" i="60"/>
  <c r="S142" i="60"/>
  <c r="Z322" i="60"/>
  <c r="Z250" i="60"/>
  <c r="U169" i="60"/>
  <c r="AJ385" i="60"/>
  <c r="AD304" i="60"/>
  <c r="H511" i="60"/>
  <c r="J394" i="60"/>
  <c r="Q97" i="60"/>
  <c r="R448" i="60"/>
  <c r="X466" i="60"/>
  <c r="Y169" i="60"/>
  <c r="AL88" i="60"/>
  <c r="AL520" i="60"/>
  <c r="I16" i="60"/>
  <c r="AA466" i="60"/>
  <c r="AH439" i="60"/>
  <c r="AI286" i="60"/>
  <c r="T322" i="60"/>
  <c r="V232" i="60"/>
  <c r="W70" i="60"/>
  <c r="AD322" i="60"/>
  <c r="AB367" i="60"/>
  <c r="AE160" i="60"/>
  <c r="AG583" i="60"/>
  <c r="I259" i="60"/>
  <c r="X484" i="60"/>
  <c r="Q493" i="60"/>
  <c r="M277" i="60"/>
  <c r="AE169" i="60"/>
  <c r="AE592" i="60"/>
  <c r="Z178" i="60"/>
  <c r="W196" i="60"/>
  <c r="X493" i="60"/>
  <c r="O475" i="60"/>
  <c r="Z18" i="60"/>
  <c r="O493" i="60"/>
  <c r="P196" i="60"/>
  <c r="U511" i="60"/>
  <c r="G448" i="60"/>
  <c r="P178" i="60"/>
  <c r="L313" i="60"/>
  <c r="AF16" i="60"/>
  <c r="AH97" i="60"/>
  <c r="I304" i="60"/>
  <c r="G466" i="60"/>
  <c r="AI25" i="60"/>
  <c r="Z79" i="60"/>
  <c r="AA232" i="60"/>
  <c r="AA34" i="60"/>
  <c r="V277" i="60"/>
  <c r="W106" i="60"/>
  <c r="T511" i="60"/>
  <c r="AL475" i="60"/>
  <c r="O133" i="60"/>
  <c r="P286" i="60"/>
  <c r="T133" i="60"/>
  <c r="I124" i="60"/>
  <c r="I610" i="60"/>
  <c r="M322" i="60"/>
  <c r="H520" i="60"/>
  <c r="O403" i="60"/>
  <c r="P457" i="60"/>
  <c r="I592" i="60"/>
  <c r="P466" i="60"/>
  <c r="Q394" i="60"/>
  <c r="AC268" i="60"/>
  <c r="AE187" i="60"/>
  <c r="T475" i="60"/>
  <c r="AL259" i="60"/>
  <c r="R583" i="60"/>
  <c r="P502" i="60"/>
  <c r="S412" i="60"/>
  <c r="Y313" i="60"/>
  <c r="L430" i="60"/>
  <c r="AF250" i="60"/>
  <c r="AB205" i="60"/>
  <c r="AD70" i="60"/>
  <c r="AD106" i="60"/>
  <c r="V502" i="60"/>
  <c r="AJ34" i="60"/>
  <c r="AJ142" i="60"/>
  <c r="AC187" i="60"/>
  <c r="AC169" i="60"/>
  <c r="AC286" i="60"/>
  <c r="O421" i="60"/>
  <c r="AD502" i="60"/>
  <c r="N385" i="60"/>
  <c r="AI475" i="60"/>
  <c r="U88" i="60"/>
  <c r="AG7" i="60"/>
  <c r="N322" i="60"/>
  <c r="H160" i="60"/>
  <c r="J124" i="60"/>
  <c r="O70" i="60"/>
  <c r="AH295" i="60"/>
  <c r="Y331" i="60"/>
  <c r="T403" i="60"/>
  <c r="K34" i="60"/>
  <c r="G295" i="60"/>
  <c r="Q340" i="60"/>
  <c r="G601" i="60"/>
  <c r="R79" i="60"/>
  <c r="H205" i="60"/>
  <c r="G484" i="60"/>
  <c r="AA196" i="60"/>
  <c r="S322" i="60"/>
  <c r="Z340" i="60"/>
  <c r="O88" i="60"/>
  <c r="AC61" i="60"/>
  <c r="AL583" i="60"/>
  <c r="U142" i="60"/>
  <c r="N34" i="60"/>
  <c r="AI34" i="60"/>
  <c r="AB178" i="60"/>
  <c r="U106" i="60"/>
  <c r="L126" i="60"/>
  <c r="AB198" i="60"/>
  <c r="X585" i="60"/>
  <c r="L450" i="60"/>
  <c r="L99" i="60"/>
  <c r="AH171" i="60"/>
  <c r="N207" i="60"/>
  <c r="R308" i="60"/>
  <c r="AB585" i="60"/>
  <c r="K423" i="60"/>
  <c r="M45" i="60"/>
  <c r="U261" i="60"/>
  <c r="H72" i="60"/>
  <c r="M232" i="60"/>
  <c r="AA142" i="60"/>
  <c r="AB466" i="60"/>
  <c r="AI603" i="60"/>
  <c r="S72" i="60"/>
  <c r="Y360" i="60"/>
  <c r="L323" i="60"/>
  <c r="AC134" i="60"/>
  <c r="P494" i="60"/>
  <c r="L521" i="60"/>
  <c r="G305" i="60"/>
  <c r="AC404" i="60"/>
  <c r="O341" i="60"/>
  <c r="AE476" i="60"/>
  <c r="AH44" i="60"/>
  <c r="V602" i="60"/>
  <c r="AL422" i="60"/>
  <c r="AE341" i="60"/>
  <c r="O593" i="60"/>
  <c r="AL440" i="60"/>
  <c r="P305" i="60"/>
  <c r="P233" i="60"/>
  <c r="G161" i="60"/>
  <c r="X98" i="60"/>
  <c r="AB116" i="60"/>
  <c r="S476" i="60"/>
  <c r="V170" i="60"/>
  <c r="Q332" i="60"/>
  <c r="AB611" i="60"/>
  <c r="AF611" i="60"/>
  <c r="AB386" i="60"/>
  <c r="I404" i="60"/>
  <c r="AI278" i="60"/>
  <c r="AA413" i="60"/>
  <c r="AI188" i="60"/>
  <c r="AE467" i="60"/>
  <c r="O116" i="60"/>
  <c r="AE548" i="60"/>
  <c r="AH350" i="60"/>
  <c r="K539" i="60"/>
  <c r="M26" i="60"/>
  <c r="K242" i="60"/>
  <c r="AJ8" i="60"/>
  <c r="J116" i="60"/>
  <c r="G584" i="60"/>
  <c r="AF44" i="60"/>
  <c r="AC359" i="60"/>
  <c r="AH323" i="60"/>
  <c r="AG152" i="60"/>
  <c r="AH188" i="60"/>
  <c r="U116" i="60"/>
  <c r="Z260" i="60"/>
  <c r="AD512" i="60"/>
  <c r="U170" i="60"/>
  <c r="AI17" i="60"/>
  <c r="AE53" i="60"/>
  <c r="R170" i="60"/>
  <c r="Z611" i="60"/>
  <c r="AJ35" i="60"/>
  <c r="V134" i="60"/>
  <c r="O377" i="60"/>
  <c r="S251" i="60"/>
  <c r="K494" i="60"/>
  <c r="Q494" i="60"/>
  <c r="AH125" i="60"/>
  <c r="I206" i="60"/>
  <c r="AJ143" i="60"/>
  <c r="K305" i="60"/>
  <c r="AC8" i="60"/>
  <c r="AE305" i="60"/>
  <c r="V404" i="60"/>
  <c r="AH89" i="60"/>
  <c r="L431" i="60"/>
  <c r="N206" i="60"/>
  <c r="R467" i="60"/>
  <c r="S116" i="60"/>
  <c r="AE458" i="60"/>
  <c r="AH17" i="60"/>
  <c r="AA161" i="60"/>
  <c r="AB368" i="60"/>
  <c r="H125" i="60"/>
  <c r="AH314" i="60"/>
  <c r="T206" i="60"/>
  <c r="Q26" i="60"/>
  <c r="M404" i="60"/>
  <c r="L143" i="60"/>
  <c r="T269" i="60"/>
  <c r="J107" i="60"/>
  <c r="M521" i="60"/>
  <c r="P125" i="60"/>
  <c r="AC611" i="60"/>
  <c r="Q98" i="60"/>
  <c r="O26" i="60"/>
  <c r="T503" i="60"/>
  <c r="AB287" i="60"/>
  <c r="V152" i="60"/>
  <c r="Y476" i="60"/>
  <c r="R152" i="60"/>
  <c r="I521" i="60"/>
  <c r="AG161" i="60"/>
  <c r="AI548" i="60"/>
  <c r="AD422" i="60"/>
  <c r="M341" i="60"/>
  <c r="O17" i="60"/>
  <c r="AI422" i="60"/>
  <c r="I80" i="60"/>
  <c r="AF53" i="60"/>
  <c r="R8" i="60"/>
  <c r="AF179" i="60"/>
  <c r="V125" i="60"/>
  <c r="X422" i="60"/>
  <c r="AG62" i="60"/>
  <c r="AH152" i="60"/>
  <c r="AL161" i="60"/>
  <c r="J287" i="60"/>
  <c r="AF269" i="60"/>
  <c r="P350" i="60"/>
  <c r="AH296" i="60"/>
  <c r="M233" i="60"/>
  <c r="U404" i="60"/>
  <c r="AC476" i="60"/>
  <c r="K53" i="60"/>
  <c r="AL206" i="60"/>
  <c r="AL17" i="60"/>
  <c r="K404" i="60"/>
  <c r="G377" i="60"/>
  <c r="W521" i="60"/>
  <c r="AC503" i="60"/>
  <c r="X197" i="60"/>
  <c r="L89" i="60"/>
  <c r="AJ494" i="60"/>
  <c r="S188" i="60"/>
  <c r="I17" i="60"/>
  <c r="X287" i="60"/>
  <c r="J197" i="60"/>
  <c r="U593" i="60"/>
  <c r="AC386" i="60"/>
  <c r="AF368" i="60"/>
  <c r="J350" i="60"/>
  <c r="AJ332" i="60"/>
  <c r="Q89" i="60"/>
  <c r="AD206" i="60"/>
  <c r="AG386" i="60"/>
  <c r="P80" i="60"/>
  <c r="V359" i="60"/>
  <c r="Q107" i="60"/>
  <c r="G269" i="60"/>
  <c r="V62" i="60"/>
  <c r="M593" i="60"/>
  <c r="X539" i="60"/>
  <c r="Q449" i="60"/>
  <c r="AE242" i="60"/>
  <c r="AF548" i="60"/>
  <c r="R413" i="60"/>
  <c r="AA89" i="60"/>
  <c r="AH494" i="60"/>
  <c r="X611" i="60"/>
  <c r="L107" i="60"/>
  <c r="Q116" i="60"/>
  <c r="H341" i="60"/>
  <c r="T467" i="60"/>
  <c r="AD386" i="60"/>
  <c r="Q323" i="60"/>
  <c r="T584" i="60"/>
  <c r="X341" i="60"/>
  <c r="G332" i="60"/>
  <c r="J377" i="60"/>
  <c r="I413" i="60"/>
  <c r="AB485" i="60"/>
  <c r="O206" i="60"/>
  <c r="N62" i="60"/>
  <c r="P458" i="60"/>
  <c r="M467" i="60"/>
  <c r="T449" i="60"/>
  <c r="Q17" i="60"/>
  <c r="W179" i="60"/>
  <c r="M287" i="60"/>
  <c r="AB260" i="60"/>
  <c r="V242" i="60"/>
  <c r="P341" i="60"/>
  <c r="S503" i="60"/>
  <c r="N422" i="60"/>
  <c r="H35" i="60"/>
  <c r="T494" i="60"/>
  <c r="M602" i="60"/>
  <c r="X494" i="60"/>
  <c r="I539" i="60"/>
  <c r="AJ323" i="60"/>
  <c r="Z413" i="60"/>
  <c r="AF602" i="60"/>
  <c r="Q242" i="60"/>
  <c r="AC539" i="60"/>
  <c r="R242" i="60"/>
  <c r="AD152" i="60"/>
  <c r="AG287" i="60"/>
  <c r="AJ314" i="60"/>
  <c r="M458" i="60"/>
  <c r="O98" i="60"/>
  <c r="R26" i="60"/>
  <c r="L179" i="60"/>
  <c r="H98" i="60"/>
  <c r="AI296" i="60"/>
  <c r="J386" i="60"/>
  <c r="T116" i="60"/>
  <c r="J152" i="60"/>
  <c r="X125" i="60"/>
  <c r="H53" i="60"/>
  <c r="M431" i="60"/>
  <c r="AF206" i="60"/>
  <c r="AG125" i="60"/>
  <c r="P278" i="60"/>
  <c r="O314" i="60"/>
  <c r="R593" i="60"/>
  <c r="AG431" i="60"/>
  <c r="AI476" i="60"/>
  <c r="K251" i="60"/>
  <c r="L341" i="60"/>
  <c r="Q44" i="60"/>
  <c r="V431" i="60"/>
  <c r="N251" i="60"/>
  <c r="Q134" i="60"/>
  <c r="X431" i="60"/>
  <c r="AI440" i="60"/>
  <c r="AH305" i="60"/>
  <c r="W458" i="60"/>
  <c r="Y89" i="60"/>
  <c r="AE44" i="60"/>
  <c r="H314" i="60"/>
  <c r="V143" i="60"/>
  <c r="AG323" i="60"/>
  <c r="AC152" i="60"/>
  <c r="R143" i="60"/>
  <c r="AL107" i="60"/>
  <c r="O188" i="60"/>
  <c r="N143" i="60"/>
  <c r="AC143" i="60"/>
  <c r="K485" i="60"/>
  <c r="AL368" i="60"/>
  <c r="AL449" i="60"/>
  <c r="AL359" i="60"/>
  <c r="U386" i="60"/>
  <c r="AG26" i="60"/>
  <c r="U287" i="60"/>
  <c r="R278" i="60"/>
  <c r="V476" i="60"/>
  <c r="Y53" i="60"/>
  <c r="P413" i="60"/>
  <c r="AA98" i="60"/>
  <c r="X512" i="60"/>
  <c r="AE368" i="60"/>
  <c r="I494" i="60"/>
  <c r="H170" i="60"/>
  <c r="K512" i="60"/>
  <c r="AL404" i="60"/>
  <c r="P98" i="60"/>
  <c r="AJ467" i="60"/>
  <c r="Z539" i="60"/>
  <c r="G143" i="60"/>
  <c r="I512" i="60"/>
  <c r="M179" i="60"/>
  <c r="L62" i="60"/>
  <c r="L260" i="60"/>
  <c r="AJ296" i="60"/>
  <c r="S305" i="60"/>
  <c r="G440" i="60"/>
  <c r="AH251" i="60"/>
  <c r="AE188" i="60"/>
  <c r="Q188" i="60"/>
  <c r="S125" i="60"/>
  <c r="V584" i="60"/>
  <c r="AH179" i="60"/>
  <c r="H422" i="60"/>
  <c r="Y548" i="60"/>
  <c r="K422" i="60"/>
  <c r="AJ278" i="60"/>
  <c r="AL584" i="60"/>
  <c r="AI377" i="60"/>
  <c r="AI584" i="60"/>
  <c r="AJ80" i="60"/>
  <c r="AC80" i="60"/>
  <c r="O485" i="60"/>
  <c r="N80" i="60"/>
  <c r="J440" i="60"/>
  <c r="AH512" i="60"/>
  <c r="V593" i="60"/>
  <c r="P161" i="60"/>
  <c r="O548" i="60"/>
  <c r="AB188" i="60"/>
  <c r="Z89" i="60"/>
  <c r="I62" i="60"/>
  <c r="S368" i="60"/>
  <c r="Y161" i="60"/>
  <c r="P89" i="60"/>
  <c r="R521" i="60"/>
  <c r="S170" i="60"/>
  <c r="S413" i="60"/>
  <c r="S206" i="60"/>
  <c r="AD98" i="60"/>
  <c r="X404" i="60"/>
  <c r="X413" i="60"/>
  <c r="O62" i="60"/>
  <c r="AJ377" i="60"/>
  <c r="H458" i="60"/>
  <c r="M305" i="60"/>
  <c r="L512" i="60"/>
  <c r="G593" i="60"/>
  <c r="H134" i="60"/>
  <c r="AC341" i="60"/>
  <c r="I26" i="60"/>
  <c r="AE251" i="60"/>
  <c r="I44" i="60"/>
  <c r="U395" i="60"/>
  <c r="T26" i="60"/>
  <c r="L197" i="60"/>
  <c r="O611" i="60"/>
  <c r="AA341" i="60"/>
  <c r="U278" i="60"/>
  <c r="Z206" i="60"/>
  <c r="T332" i="60"/>
  <c r="Y494" i="60"/>
  <c r="J395" i="60"/>
  <c r="R440" i="60"/>
  <c r="AA116" i="60"/>
  <c r="I458" i="60"/>
  <c r="AD287" i="60"/>
  <c r="Q458" i="60"/>
  <c r="K233" i="60"/>
  <c r="I71" i="60"/>
  <c r="J332" i="60"/>
  <c r="O233" i="60"/>
  <c r="O602" i="60"/>
  <c r="O404" i="60"/>
  <c r="AD548" i="60"/>
  <c r="H26" i="60"/>
  <c r="AI404" i="60"/>
  <c r="X305" i="60"/>
  <c r="Q35" i="60"/>
  <c r="I611" i="60"/>
  <c r="U242" i="60"/>
  <c r="W197" i="60"/>
  <c r="V53" i="60"/>
  <c r="Y503" i="60"/>
  <c r="Y188" i="60"/>
  <c r="Z197" i="60"/>
  <c r="Z512" i="60"/>
  <c r="AJ26" i="60"/>
  <c r="AC602" i="60"/>
  <c r="AH98" i="60"/>
  <c r="Z368" i="60"/>
  <c r="R296" i="60"/>
  <c r="T278" i="60"/>
  <c r="AL611" i="60"/>
  <c r="R476" i="60"/>
  <c r="N44" i="60"/>
  <c r="V548" i="60"/>
  <c r="T377" i="60"/>
  <c r="L26" i="60"/>
  <c r="AB98" i="60"/>
  <c r="W188" i="60"/>
  <c r="AJ305" i="60"/>
  <c r="AH269" i="60"/>
  <c r="AG521" i="60"/>
  <c r="Y413" i="60"/>
  <c r="AL332" i="60"/>
  <c r="AI107" i="60"/>
  <c r="AD305" i="60"/>
  <c r="AL152" i="60"/>
  <c r="AH134" i="60"/>
  <c r="T251" i="60"/>
  <c r="G152" i="60"/>
  <c r="N539" i="60"/>
  <c r="AB449" i="60"/>
  <c r="AL287" i="60"/>
  <c r="X584" i="60"/>
  <c r="N332" i="60"/>
  <c r="G134" i="60"/>
  <c r="O584" i="60"/>
  <c r="V179" i="60"/>
  <c r="AL116" i="60"/>
  <c r="AL89" i="60"/>
  <c r="R422" i="60"/>
  <c r="AA260" i="60"/>
  <c r="G539" i="60"/>
  <c r="V395" i="60"/>
  <c r="Z98" i="60"/>
  <c r="AA485" i="60"/>
  <c r="Y431" i="60"/>
  <c r="AH35" i="60"/>
  <c r="AC548" i="60"/>
  <c r="N584" i="60"/>
  <c r="AL296" i="60"/>
  <c r="U269" i="60"/>
  <c r="AB143" i="60"/>
  <c r="P188" i="60"/>
  <c r="M584" i="60"/>
  <c r="AE179" i="60"/>
  <c r="J242" i="60"/>
  <c r="U179" i="60"/>
  <c r="Y521" i="60"/>
  <c r="O152" i="60"/>
  <c r="AA35" i="60"/>
  <c r="AA584" i="60"/>
  <c r="K467" i="60"/>
  <c r="AB494" i="60"/>
  <c r="V296" i="60"/>
  <c r="J368" i="60"/>
  <c r="I251" i="60"/>
  <c r="L413" i="60"/>
  <c r="P107" i="60"/>
  <c r="AA8" i="60"/>
  <c r="Y278" i="60"/>
  <c r="AF125" i="60"/>
  <c r="Y206" i="60"/>
  <c r="AF170" i="60"/>
  <c r="AE260" i="60"/>
  <c r="X458" i="60"/>
  <c r="P170" i="60"/>
  <c r="S161" i="60"/>
  <c r="R494" i="60"/>
  <c r="T476" i="60"/>
  <c r="AB521" i="60"/>
  <c r="O467" i="60"/>
  <c r="K521" i="60"/>
  <c r="S341" i="60"/>
  <c r="U233" i="60"/>
  <c r="N476" i="60"/>
  <c r="N341" i="60"/>
  <c r="R386" i="60"/>
  <c r="AJ449" i="60"/>
  <c r="J413" i="60"/>
  <c r="Q521" i="60"/>
  <c r="K107" i="60"/>
  <c r="P71" i="60"/>
  <c r="AE440" i="60"/>
  <c r="Y170" i="60"/>
  <c r="Q170" i="60"/>
  <c r="AG593" i="60"/>
  <c r="H485" i="60"/>
  <c r="AB413" i="60"/>
  <c r="I377" i="60"/>
  <c r="U44" i="60"/>
  <c r="W449" i="60"/>
  <c r="Z350" i="60"/>
  <c r="AJ116" i="60"/>
  <c r="AI341" i="60"/>
  <c r="T512" i="60"/>
  <c r="G125" i="60"/>
  <c r="AF512" i="60"/>
  <c r="Q179" i="60"/>
  <c r="Q341" i="60"/>
  <c r="N368" i="60"/>
  <c r="N89" i="60"/>
  <c r="AB323" i="60"/>
  <c r="R305" i="60"/>
  <c r="N53" i="60"/>
  <c r="Z332" i="60"/>
  <c r="M494" i="60"/>
  <c r="AH377" i="60"/>
  <c r="M269" i="60"/>
  <c r="X161" i="60"/>
  <c r="T98" i="60"/>
  <c r="J80" i="60"/>
  <c r="Q368" i="60"/>
  <c r="S71" i="60"/>
  <c r="AA296" i="60"/>
  <c r="AC593" i="60"/>
  <c r="M278" i="60"/>
  <c r="U359" i="60"/>
  <c r="W116" i="60"/>
  <c r="U512" i="60"/>
  <c r="K143" i="60"/>
  <c r="L296" i="60"/>
  <c r="O251" i="60"/>
  <c r="U539" i="60"/>
  <c r="AD62" i="60"/>
  <c r="Z404" i="60"/>
  <c r="V305" i="60"/>
  <c r="X359" i="60"/>
  <c r="AC377" i="60"/>
  <c r="Z296" i="60"/>
  <c r="AL62" i="60"/>
  <c r="S35" i="60"/>
  <c r="G350" i="60"/>
  <c r="I359" i="60"/>
  <c r="R251" i="60"/>
  <c r="K269" i="60"/>
  <c r="I350" i="60"/>
  <c r="G494" i="60"/>
  <c r="W314" i="60"/>
  <c r="Q269" i="60"/>
  <c r="AL8" i="60"/>
  <c r="AC17" i="60"/>
  <c r="AA440" i="60"/>
  <c r="AG611" i="60"/>
  <c r="N359" i="60"/>
  <c r="Y296" i="60"/>
  <c r="AL26" i="60"/>
  <c r="AL485" i="60"/>
  <c r="J17" i="60"/>
  <c r="AL71" i="60"/>
  <c r="Z431" i="60"/>
  <c r="S431" i="60"/>
  <c r="AJ539" i="60"/>
  <c r="X62" i="60"/>
  <c r="AJ89" i="60"/>
  <c r="AL602" i="60"/>
  <c r="V80" i="60"/>
  <c r="W404" i="60"/>
  <c r="S350" i="60"/>
  <c r="R125" i="60"/>
  <c r="AH548" i="60"/>
  <c r="AB476" i="60"/>
  <c r="R485" i="60"/>
  <c r="K431" i="60"/>
  <c r="AJ107" i="60"/>
  <c r="K44" i="60"/>
  <c r="X53" i="60"/>
  <c r="P269" i="60"/>
  <c r="L539" i="60"/>
  <c r="I8" i="60"/>
  <c r="AD395" i="60"/>
  <c r="Z143" i="60"/>
  <c r="AC323" i="60"/>
  <c r="H296" i="60"/>
  <c r="G359" i="60"/>
  <c r="Y179" i="60"/>
  <c r="S98" i="60"/>
  <c r="AL179" i="60"/>
  <c r="U62" i="60"/>
  <c r="X251" i="60"/>
  <c r="X314" i="60"/>
  <c r="K17" i="60"/>
  <c r="AG296" i="60"/>
  <c r="AI143" i="60"/>
  <c r="L170" i="60"/>
  <c r="Q251" i="60"/>
  <c r="Y467" i="60"/>
  <c r="V521" i="60"/>
  <c r="M80" i="60"/>
  <c r="R368" i="60"/>
  <c r="K503" i="60"/>
  <c r="X386" i="60"/>
  <c r="J98" i="60"/>
  <c r="Y251" i="60"/>
  <c r="O449" i="60"/>
  <c r="T260" i="60"/>
  <c r="V269" i="60"/>
  <c r="K476" i="60"/>
  <c r="AF521" i="60"/>
  <c r="G512" i="60"/>
  <c r="AL134" i="60"/>
  <c r="AF350" i="60"/>
  <c r="M53" i="60"/>
  <c r="AA494" i="60"/>
  <c r="Y512" i="60"/>
  <c r="AE593" i="60"/>
  <c r="AD116" i="60"/>
  <c r="AC206" i="60"/>
  <c r="S26" i="60"/>
  <c r="AD341" i="60"/>
  <c r="T152" i="60"/>
  <c r="AJ53" i="60"/>
  <c r="G242" i="60"/>
  <c r="Y611" i="60"/>
  <c r="AE404" i="60"/>
  <c r="AA62" i="60"/>
  <c r="P143" i="60"/>
  <c r="AF188" i="60"/>
  <c r="AC26" i="60"/>
  <c r="AH332" i="60"/>
  <c r="W305" i="60"/>
  <c r="U197" i="60"/>
  <c r="AG458" i="60"/>
  <c r="S44" i="60"/>
  <c r="M440" i="60"/>
  <c r="K170" i="60"/>
  <c r="AB512" i="60"/>
  <c r="X440" i="60"/>
  <c r="G206" i="60"/>
  <c r="P449" i="60"/>
  <c r="N494" i="60"/>
  <c r="V503" i="60"/>
  <c r="AC485" i="60"/>
  <c r="J512" i="60"/>
  <c r="O44" i="60"/>
  <c r="K188" i="60"/>
  <c r="R377" i="60"/>
  <c r="H116" i="60"/>
  <c r="AA323" i="60"/>
  <c r="T404" i="60"/>
  <c r="Y98" i="60"/>
  <c r="S593" i="60"/>
  <c r="AE521" i="60"/>
  <c r="AC242" i="60"/>
  <c r="Y125" i="60"/>
  <c r="AD314" i="60"/>
  <c r="L71" i="60"/>
  <c r="AD431" i="60"/>
  <c r="W485" i="60"/>
  <c r="AB89" i="60"/>
  <c r="AE143" i="60"/>
  <c r="T107" i="60"/>
  <c r="O197" i="60"/>
  <c r="J548" i="60"/>
  <c r="AD404" i="60"/>
  <c r="U26" i="60"/>
  <c r="W26" i="60"/>
  <c r="R611" i="60"/>
  <c r="O521" i="60"/>
  <c r="AL242" i="60"/>
  <c r="G17" i="60"/>
  <c r="AB458" i="60"/>
  <c r="Y35" i="60"/>
  <c r="T440" i="60"/>
  <c r="AG233" i="60"/>
  <c r="AJ161" i="60"/>
  <c r="AL233" i="60"/>
  <c r="P512" i="60"/>
  <c r="I584" i="60"/>
  <c r="H602" i="60"/>
  <c r="R548" i="60"/>
  <c r="L602" i="60"/>
  <c r="O179" i="60"/>
  <c r="G521" i="60"/>
  <c r="AA305" i="60"/>
  <c r="AG98" i="60"/>
  <c r="AE107" i="60"/>
  <c r="AF80" i="60"/>
  <c r="X323" i="60"/>
  <c r="L80" i="60"/>
  <c r="M413" i="60"/>
  <c r="AL305" i="60"/>
  <c r="AB377" i="60"/>
  <c r="U134" i="60"/>
  <c r="W602" i="60"/>
  <c r="L17" i="60"/>
  <c r="H107" i="60"/>
  <c r="J359" i="60"/>
  <c r="Q260" i="60"/>
  <c r="X296" i="60"/>
  <c r="K323" i="60"/>
  <c r="O386" i="60"/>
  <c r="AB179" i="60"/>
  <c r="AG188" i="60"/>
  <c r="Y539" i="60"/>
  <c r="X242" i="60"/>
  <c r="AE62" i="60"/>
  <c r="I107" i="60"/>
  <c r="AL494" i="60"/>
  <c r="I332" i="60"/>
  <c r="AH440" i="60"/>
  <c r="H386" i="60"/>
  <c r="G287" i="60"/>
  <c r="AI305" i="60"/>
  <c r="L404" i="60"/>
  <c r="L395" i="60"/>
  <c r="K179" i="60"/>
  <c r="AA359" i="60"/>
  <c r="S359" i="60"/>
  <c r="H377" i="60"/>
  <c r="T179" i="60"/>
  <c r="S62" i="60"/>
  <c r="M170" i="60"/>
  <c r="AI125" i="60"/>
  <c r="Y341" i="60"/>
  <c r="L125" i="60"/>
  <c r="J62" i="60"/>
  <c r="P539" i="60"/>
  <c r="Y323" i="60"/>
  <c r="V107" i="60"/>
  <c r="Z521" i="60"/>
  <c r="S485" i="60"/>
  <c r="R53" i="60"/>
  <c r="V89" i="60"/>
  <c r="Y332" i="60"/>
  <c r="S332" i="60"/>
  <c r="AA143" i="60"/>
  <c r="R116" i="60"/>
  <c r="L161" i="60"/>
  <c r="U80" i="60"/>
  <c r="W98" i="60"/>
  <c r="AH521" i="60"/>
  <c r="T143" i="60"/>
  <c r="Z80" i="60"/>
  <c r="W269" i="60"/>
  <c r="AF413" i="60"/>
  <c r="AH107" i="60"/>
  <c r="V71" i="60"/>
  <c r="Q395" i="60"/>
  <c r="O242" i="60"/>
  <c r="G386" i="60"/>
  <c r="AL269" i="60"/>
  <c r="P611" i="60"/>
  <c r="AJ458" i="60"/>
  <c r="AD260" i="60"/>
  <c r="M260" i="60"/>
  <c r="O440" i="60"/>
  <c r="L314" i="60"/>
  <c r="S611" i="60"/>
  <c r="AJ269" i="60"/>
  <c r="Q62" i="60"/>
  <c r="X233" i="60"/>
  <c r="Q467" i="60"/>
  <c r="P548" i="60"/>
  <c r="AJ71" i="60"/>
  <c r="H188" i="60"/>
  <c r="I296" i="60"/>
  <c r="AJ197" i="60"/>
  <c r="T521" i="60"/>
  <c r="U521" i="60"/>
  <c r="W512" i="60"/>
  <c r="T323" i="60"/>
  <c r="Z287" i="60"/>
  <c r="W233" i="60"/>
  <c r="W359" i="60"/>
  <c r="AD602" i="60"/>
  <c r="H44" i="60"/>
  <c r="O422" i="60"/>
  <c r="Y593" i="60"/>
  <c r="AD53" i="60"/>
  <c r="M296" i="60"/>
  <c r="X467" i="60"/>
  <c r="R71" i="60"/>
  <c r="W287" i="60"/>
  <c r="AI386" i="60"/>
  <c r="N278" i="60"/>
  <c r="Z125" i="60"/>
  <c r="AA287" i="60"/>
  <c r="P485" i="60"/>
  <c r="M89" i="60"/>
  <c r="R314" i="60"/>
  <c r="AG512" i="60"/>
  <c r="L44" i="60"/>
  <c r="R512" i="60"/>
  <c r="AF539" i="60"/>
  <c r="K377" i="60"/>
  <c r="AF440" i="60"/>
  <c r="AH413" i="60"/>
  <c r="AE71" i="60"/>
  <c r="L350" i="60"/>
  <c r="W278" i="60"/>
  <c r="X107" i="60"/>
  <c r="X80" i="60"/>
  <c r="H359" i="60"/>
  <c r="AA467" i="60"/>
  <c r="P368" i="60"/>
  <c r="M116" i="60"/>
  <c r="AA377" i="60"/>
  <c r="V188" i="60"/>
  <c r="AL80" i="60"/>
  <c r="Y377" i="60"/>
  <c r="Y440" i="60"/>
  <c r="AB233" i="60"/>
  <c r="P296" i="60"/>
  <c r="AA269" i="60"/>
  <c r="S260" i="60"/>
  <c r="Q143" i="60"/>
  <c r="L584" i="60"/>
  <c r="T593" i="60"/>
  <c r="N152" i="60"/>
  <c r="AI323" i="60"/>
  <c r="AB503" i="60"/>
  <c r="Z467" i="60"/>
  <c r="M395" i="60"/>
  <c r="Z440" i="60"/>
  <c r="Y602" i="60"/>
  <c r="S269" i="60"/>
  <c r="H143" i="60"/>
  <c r="X143" i="60"/>
  <c r="X170" i="60"/>
  <c r="T422" i="60"/>
  <c r="AI413" i="60"/>
  <c r="M197" i="60"/>
  <c r="U494" i="60"/>
  <c r="AB431" i="60"/>
  <c r="P377" i="60"/>
  <c r="AJ134" i="60"/>
  <c r="R80" i="60"/>
  <c r="AL593" i="60"/>
  <c r="AG602" i="60"/>
  <c r="Z71" i="60"/>
  <c r="AI521" i="60"/>
  <c r="I260" i="60"/>
  <c r="Y17" i="60"/>
  <c r="K62" i="60"/>
  <c r="AC440" i="60"/>
  <c r="J404" i="60"/>
  <c r="AD368" i="60"/>
  <c r="V341" i="60"/>
  <c r="Q485" i="60"/>
  <c r="AF134" i="60"/>
  <c r="T242" i="60"/>
  <c r="T44" i="60"/>
  <c r="Q548" i="60"/>
  <c r="M611" i="60"/>
  <c r="X521" i="60"/>
  <c r="T125" i="60"/>
  <c r="AJ170" i="60"/>
  <c r="M314" i="60"/>
  <c r="W134" i="60"/>
  <c r="AL197" i="60"/>
  <c r="M368" i="60"/>
  <c r="J467" i="60"/>
  <c r="AE170" i="60"/>
  <c r="AL143" i="60"/>
  <c r="K260" i="60"/>
  <c r="L458" i="60"/>
  <c r="I602" i="60"/>
  <c r="V98" i="60"/>
  <c r="AD17" i="60"/>
  <c r="H62" i="60"/>
  <c r="AF386" i="60"/>
  <c r="AI314" i="60"/>
  <c r="P44" i="60"/>
  <c r="V287" i="60"/>
  <c r="AG143" i="60"/>
  <c r="N593" i="60"/>
  <c r="M125" i="60"/>
  <c r="AD359" i="60"/>
  <c r="AB341" i="60"/>
  <c r="V35" i="60"/>
  <c r="L152" i="60"/>
  <c r="AL377" i="60"/>
  <c r="Z170" i="60"/>
  <c r="T485" i="60"/>
  <c r="X368" i="60"/>
  <c r="Q503" i="60"/>
  <c r="K26" i="60"/>
  <c r="G548" i="60"/>
  <c r="AI251" i="60"/>
  <c r="P467" i="60"/>
  <c r="N611" i="60"/>
  <c r="T35" i="60"/>
  <c r="AC89" i="60"/>
  <c r="AA80" i="60"/>
  <c r="G611" i="60"/>
  <c r="AA278" i="60"/>
  <c r="K611" i="60"/>
  <c r="AA197" i="60"/>
  <c r="AJ98" i="60"/>
  <c r="AC161" i="60"/>
  <c r="M152" i="60"/>
  <c r="Z323" i="60"/>
  <c r="X449" i="60"/>
  <c r="L242" i="60"/>
  <c r="T431" i="60"/>
  <c r="R350" i="60"/>
  <c r="AI431" i="60"/>
  <c r="J125" i="60"/>
  <c r="T386" i="60"/>
  <c r="Q377" i="60"/>
  <c r="Y197" i="60"/>
  <c r="R98" i="60"/>
  <c r="Y458" i="60"/>
  <c r="AL278" i="60"/>
  <c r="AB152" i="60"/>
  <c r="P359" i="60"/>
  <c r="X179" i="60"/>
  <c r="K350" i="60"/>
  <c r="J134" i="60"/>
  <c r="W242" i="60"/>
  <c r="S440" i="60"/>
  <c r="W62" i="60"/>
  <c r="AF458" i="60"/>
  <c r="X17" i="60"/>
  <c r="AJ431" i="60"/>
  <c r="AD485" i="60"/>
  <c r="N377" i="60"/>
  <c r="AI395" i="60"/>
  <c r="AF251" i="60"/>
  <c r="T359" i="60"/>
  <c r="AE584" i="60"/>
  <c r="V467" i="60"/>
  <c r="AG53" i="60"/>
  <c r="AB251" i="60"/>
  <c r="AJ503" i="60"/>
  <c r="AJ152" i="60"/>
  <c r="AC125" i="60"/>
  <c r="AC188" i="60"/>
  <c r="Y116" i="60"/>
  <c r="AA179" i="60"/>
  <c r="W323" i="60"/>
  <c r="AI98" i="60"/>
  <c r="AE35" i="60"/>
  <c r="Q602" i="60"/>
  <c r="S233" i="60"/>
  <c r="U467" i="60"/>
  <c r="AF305" i="60"/>
  <c r="O332" i="60"/>
  <c r="G503" i="60"/>
  <c r="K332" i="60"/>
  <c r="V449" i="60"/>
  <c r="M350" i="60"/>
  <c r="AD170" i="60"/>
  <c r="K206" i="60"/>
  <c r="N503" i="60"/>
  <c r="U377" i="60"/>
  <c r="AE359" i="60"/>
  <c r="T305" i="60"/>
  <c r="AC395" i="60"/>
  <c r="Z458" i="60"/>
  <c r="Y368" i="60"/>
  <c r="W350" i="60"/>
  <c r="AJ476" i="60"/>
  <c r="R323" i="60"/>
  <c r="M539" i="60"/>
  <c r="AJ368" i="60"/>
  <c r="T611" i="60"/>
  <c r="Z395" i="60"/>
  <c r="T8" i="60"/>
  <c r="AJ602" i="60"/>
  <c r="X8" i="60"/>
  <c r="U314" i="60"/>
  <c r="K8" i="60"/>
  <c r="J251" i="60"/>
  <c r="I134" i="60"/>
  <c r="N512" i="60"/>
  <c r="U431" i="60"/>
  <c r="N413" i="60"/>
  <c r="K197" i="60"/>
  <c r="AD143" i="60"/>
  <c r="Q512" i="60"/>
  <c r="L494" i="60"/>
  <c r="AB170" i="60"/>
  <c r="G170" i="60"/>
  <c r="U98" i="60"/>
  <c r="AD494" i="60"/>
  <c r="N8" i="60"/>
  <c r="O476" i="60"/>
  <c r="M377" i="60"/>
  <c r="T89" i="60"/>
  <c r="K368" i="60"/>
  <c r="AD377" i="60"/>
  <c r="AC413" i="60"/>
  <c r="Q305" i="60"/>
  <c r="AG449" i="60"/>
  <c r="AF422" i="60"/>
  <c r="AF8" i="60"/>
  <c r="AE98" i="60"/>
  <c r="H287" i="60"/>
  <c r="AE350" i="60"/>
  <c r="M62" i="60"/>
  <c r="AJ17" i="60"/>
  <c r="I242" i="60"/>
  <c r="AC170" i="60"/>
  <c r="U449" i="60"/>
  <c r="G197" i="60"/>
  <c r="G116" i="60"/>
  <c r="G188" i="60"/>
  <c r="V8" i="60"/>
  <c r="M449" i="60"/>
  <c r="J323" i="60"/>
  <c r="AH539" i="60"/>
  <c r="G44" i="60"/>
  <c r="O413" i="60"/>
  <c r="W368" i="60"/>
  <c r="AB35" i="60"/>
  <c r="AI242" i="60"/>
  <c r="AB71" i="60"/>
  <c r="N116" i="60"/>
  <c r="AF476" i="60"/>
  <c r="Q296" i="60"/>
  <c r="AD611" i="60"/>
  <c r="Y80" i="60"/>
  <c r="K35" i="60"/>
  <c r="AG539" i="60"/>
  <c r="AI233" i="60"/>
  <c r="T413" i="60"/>
  <c r="AE278" i="60"/>
  <c r="Q197" i="60"/>
  <c r="G395" i="60"/>
  <c r="G53" i="60"/>
  <c r="G251" i="60"/>
  <c r="AG251" i="60"/>
  <c r="AE233" i="60"/>
  <c r="AI71" i="60"/>
  <c r="N197" i="60"/>
  <c r="Q611" i="60"/>
  <c r="H89" i="60"/>
  <c r="Z341" i="60"/>
  <c r="AB206" i="60"/>
  <c r="AG44" i="60"/>
  <c r="U53" i="60"/>
  <c r="R431" i="60"/>
  <c r="AD179" i="60"/>
  <c r="AD584" i="60"/>
  <c r="AC107" i="60"/>
  <c r="X602" i="60"/>
  <c r="AE17" i="60"/>
  <c r="S422" i="60"/>
  <c r="AA395" i="60"/>
  <c r="AL512" i="60"/>
  <c r="X485" i="60"/>
  <c r="AF161" i="60"/>
  <c r="Y44" i="60"/>
  <c r="J593" i="60"/>
  <c r="AG116" i="60"/>
  <c r="J26" i="60"/>
  <c r="S242" i="60"/>
  <c r="AE422" i="60"/>
  <c r="AG278" i="60"/>
  <c r="AC584" i="60"/>
  <c r="AJ188" i="60"/>
  <c r="Y314" i="60"/>
  <c r="AA404" i="60"/>
  <c r="Q440" i="60"/>
  <c r="Z116" i="60"/>
  <c r="H413" i="60"/>
  <c r="T62" i="60"/>
  <c r="U152" i="60"/>
  <c r="G368" i="60"/>
  <c r="AG260" i="60"/>
  <c r="W548" i="60"/>
  <c r="AJ242" i="60"/>
  <c r="AH476" i="60"/>
  <c r="O494" i="60"/>
  <c r="AC251" i="60"/>
  <c r="I188" i="60"/>
  <c r="AL476" i="60"/>
  <c r="AG17" i="60"/>
  <c r="Y8" i="60"/>
  <c r="X269" i="60"/>
  <c r="I179" i="60"/>
  <c r="Y71" i="60"/>
  <c r="AJ44" i="60"/>
  <c r="J611" i="60"/>
  <c r="AD467" i="60"/>
  <c r="H350" i="60"/>
  <c r="V26" i="60"/>
  <c r="G449" i="60"/>
  <c r="AD8" i="60"/>
  <c r="AA368" i="60"/>
  <c r="M359" i="60"/>
  <c r="U296" i="60"/>
  <c r="N521" i="60"/>
  <c r="Z476" i="60"/>
  <c r="R260" i="60"/>
  <c r="L206" i="60"/>
  <c r="J305" i="60"/>
  <c r="I305" i="60"/>
  <c r="AA332" i="60"/>
  <c r="Q431" i="60"/>
  <c r="J260" i="60"/>
  <c r="Y62" i="60"/>
  <c r="V539" i="60"/>
  <c r="J431" i="60"/>
  <c r="AI80" i="60"/>
  <c r="V494" i="60"/>
  <c r="X548" i="60"/>
  <c r="I278" i="60"/>
  <c r="AI269" i="60"/>
  <c r="U188" i="60"/>
  <c r="I125" i="60"/>
  <c r="Q71" i="60"/>
  <c r="K584" i="60"/>
  <c r="AD269" i="60"/>
  <c r="O269" i="60"/>
  <c r="Y485" i="60"/>
  <c r="H80" i="60"/>
  <c r="AG359" i="60"/>
  <c r="AL467" i="60"/>
  <c r="L467" i="60"/>
  <c r="O431" i="60"/>
  <c r="AE314" i="60"/>
  <c r="N98" i="60"/>
  <c r="AE503" i="60"/>
  <c r="Q314" i="60"/>
  <c r="AG467" i="60"/>
  <c r="AI512" i="60"/>
  <c r="Q593" i="60"/>
  <c r="I287" i="60"/>
  <c r="AD296" i="60"/>
  <c r="H449" i="60"/>
  <c r="AB44" i="60"/>
  <c r="G341" i="60"/>
  <c r="AB26" i="60"/>
  <c r="AH386" i="60"/>
  <c r="AC179" i="60"/>
  <c r="Q422" i="60"/>
  <c r="AB350" i="60"/>
  <c r="AE206" i="60"/>
  <c r="Y134" i="60"/>
  <c r="AJ287" i="60"/>
  <c r="I233" i="60"/>
  <c r="G404" i="60"/>
  <c r="H260" i="60"/>
  <c r="AF584" i="60"/>
  <c r="J53" i="60"/>
  <c r="N170" i="60"/>
  <c r="J188" i="60"/>
  <c r="J161" i="60"/>
  <c r="U476" i="60"/>
  <c r="W467" i="60"/>
  <c r="G80" i="60"/>
  <c r="AJ260" i="60"/>
  <c r="R539" i="60"/>
  <c r="G278" i="60"/>
  <c r="AC296" i="60"/>
  <c r="AC62" i="60"/>
  <c r="AJ521" i="60"/>
  <c r="S314" i="60"/>
  <c r="AD125" i="60"/>
  <c r="V458" i="60"/>
  <c r="AF359" i="60"/>
  <c r="R287" i="60"/>
  <c r="R584" i="60"/>
  <c r="AI35" i="60"/>
  <c r="AI359" i="60"/>
  <c r="AB332" i="60"/>
  <c r="P386" i="60"/>
  <c r="I593" i="60"/>
  <c r="H368" i="60"/>
  <c r="J44" i="60"/>
  <c r="M422" i="60"/>
  <c r="AA476" i="60"/>
  <c r="AB548" i="60"/>
  <c r="U305" i="60"/>
  <c r="AJ611" i="60"/>
  <c r="J8" i="60"/>
  <c r="AL188" i="60"/>
  <c r="W71" i="60"/>
  <c r="AL314" i="60"/>
  <c r="AA170" i="60"/>
  <c r="N485" i="60"/>
  <c r="AL251" i="60"/>
  <c r="AF71" i="60"/>
  <c r="AL521" i="60"/>
  <c r="AH431" i="60"/>
  <c r="K449" i="60"/>
  <c r="Z593" i="60"/>
  <c r="V260" i="60"/>
  <c r="AA71" i="60"/>
  <c r="AC512" i="60"/>
  <c r="L359" i="60"/>
  <c r="T197" i="60"/>
  <c r="AG350" i="60"/>
  <c r="P521" i="60"/>
  <c r="L449" i="60"/>
  <c r="R359" i="60"/>
  <c r="Z161" i="60"/>
  <c r="AJ512" i="60"/>
  <c r="R44" i="60"/>
  <c r="AH449" i="60"/>
  <c r="W80" i="60"/>
  <c r="N71" i="60"/>
  <c r="AF35" i="60"/>
  <c r="R89" i="60"/>
  <c r="AD251" i="60"/>
  <c r="J422" i="60"/>
  <c r="I143" i="60"/>
  <c r="L98" i="60"/>
  <c r="Q350" i="60"/>
  <c r="AC314" i="60"/>
  <c r="AL350" i="60"/>
  <c r="AF242" i="60"/>
  <c r="J521" i="60"/>
  <c r="Y233" i="60"/>
  <c r="AF494" i="60"/>
  <c r="AG503" i="60"/>
  <c r="AI170" i="60"/>
  <c r="J179" i="60"/>
  <c r="AI8" i="60"/>
  <c r="AC449" i="60"/>
  <c r="AE611" i="60"/>
  <c r="AH161" i="60"/>
  <c r="AD521" i="60"/>
  <c r="AG269" i="60"/>
  <c r="AD503" i="60"/>
  <c r="AI494" i="60"/>
  <c r="AL413" i="60"/>
  <c r="AF287" i="60"/>
  <c r="AD476" i="60"/>
  <c r="AC521" i="60"/>
  <c r="P179" i="60"/>
  <c r="P314" i="60"/>
  <c r="AH584" i="60"/>
  <c r="AB242" i="60"/>
  <c r="M134" i="60"/>
  <c r="X476" i="60"/>
  <c r="J449" i="60"/>
  <c r="O287" i="60"/>
  <c r="AD242" i="60"/>
  <c r="K386" i="60"/>
  <c r="X206" i="60"/>
  <c r="I314" i="60"/>
  <c r="I548" i="60"/>
  <c r="AA242" i="60"/>
  <c r="AI197" i="60"/>
  <c r="O107" i="60"/>
  <c r="H251" i="60"/>
  <c r="AE116" i="60"/>
  <c r="AG206" i="60"/>
  <c r="M503" i="60"/>
  <c r="S53" i="60"/>
  <c r="AA188" i="60"/>
  <c r="Z548" i="60"/>
  <c r="AL323" i="60"/>
  <c r="O350" i="60"/>
  <c r="W332" i="60"/>
  <c r="W170" i="60"/>
  <c r="M242" i="60"/>
  <c r="AA233" i="60"/>
  <c r="AE80" i="60"/>
  <c r="T539" i="60"/>
  <c r="AJ179" i="60"/>
  <c r="AC44" i="60"/>
  <c r="AG197" i="60"/>
  <c r="Z422" i="60"/>
  <c r="Y422" i="60"/>
  <c r="V116" i="60"/>
  <c r="AF17" i="60"/>
  <c r="AF26" i="60"/>
  <c r="AE125" i="60"/>
  <c r="AE377" i="60"/>
  <c r="U350" i="60"/>
  <c r="AB161" i="60"/>
  <c r="AL386" i="60"/>
  <c r="J170" i="60"/>
  <c r="AI206" i="60"/>
  <c r="AG494" i="60"/>
  <c r="AD134" i="60"/>
  <c r="O170" i="60"/>
  <c r="V206" i="60"/>
  <c r="AA26" i="60"/>
  <c r="AH467" i="60"/>
  <c r="H431" i="60"/>
  <c r="Z305" i="60"/>
  <c r="H395" i="60"/>
  <c r="AG395" i="60"/>
  <c r="AH8" i="60"/>
  <c r="P395" i="60"/>
  <c r="AE287" i="60"/>
  <c r="AA602" i="60"/>
  <c r="Q404" i="60"/>
  <c r="U368" i="60"/>
  <c r="O395" i="60"/>
  <c r="AD449" i="60"/>
  <c r="S134" i="60"/>
  <c r="AG368" i="60"/>
  <c r="H440" i="60"/>
  <c r="AB197" i="60"/>
  <c r="AC368" i="60"/>
  <c r="AJ233" i="60"/>
  <c r="L386" i="60"/>
  <c r="H233" i="60"/>
  <c r="AD539" i="60"/>
  <c r="H332" i="60"/>
  <c r="R269" i="60"/>
  <c r="W44" i="60"/>
  <c r="H584" i="60"/>
  <c r="H161" i="60"/>
  <c r="AB395" i="60"/>
  <c r="AH341" i="60"/>
  <c r="R404" i="60"/>
  <c r="J503" i="60"/>
  <c r="R188" i="60"/>
  <c r="AH278" i="60"/>
  <c r="AC431" i="60"/>
  <c r="AL35" i="60"/>
  <c r="X188" i="60"/>
  <c r="AH458" i="60"/>
  <c r="AC98" i="60"/>
  <c r="Y269" i="60"/>
  <c r="U611" i="60"/>
  <c r="P332" i="60"/>
  <c r="W251" i="60"/>
  <c r="AG314" i="60"/>
  <c r="AC305" i="60"/>
  <c r="N107" i="60"/>
  <c r="AH206" i="60"/>
  <c r="M44" i="60"/>
  <c r="AG107" i="60"/>
  <c r="W125" i="60"/>
  <c r="AA512" i="60"/>
  <c r="W476" i="60"/>
  <c r="I422" i="60"/>
  <c r="AI539" i="60"/>
  <c r="Z44" i="60"/>
  <c r="Q80" i="60"/>
  <c r="AJ485" i="60"/>
  <c r="AG485" i="60"/>
  <c r="K125" i="60"/>
  <c r="G8" i="60"/>
  <c r="AH197" i="60"/>
  <c r="L305" i="60"/>
  <c r="AF332" i="60"/>
  <c r="S8" i="60"/>
  <c r="L134" i="60"/>
  <c r="J71" i="60"/>
  <c r="V440" i="60"/>
  <c r="L188" i="60"/>
  <c r="W341" i="60"/>
  <c r="AA206" i="60"/>
  <c r="AF431" i="60"/>
  <c r="W386" i="60"/>
  <c r="R161" i="60"/>
  <c r="I467" i="60"/>
  <c r="N449" i="60"/>
  <c r="Q161" i="60"/>
  <c r="U125" i="60"/>
  <c r="AG584" i="60"/>
  <c r="U323" i="60"/>
  <c r="G98" i="60"/>
  <c r="M107" i="60"/>
  <c r="AC233" i="60"/>
  <c r="T17" i="60"/>
  <c r="Q359" i="60"/>
  <c r="Z179" i="60"/>
  <c r="P323" i="60"/>
  <c r="AC53" i="60"/>
  <c r="P35" i="60"/>
  <c r="N602" i="60"/>
  <c r="I323" i="60"/>
  <c r="U485" i="60"/>
  <c r="L368" i="60"/>
  <c r="AA386" i="60"/>
  <c r="Q539" i="60"/>
  <c r="O71" i="60"/>
  <c r="AL458" i="60"/>
  <c r="AF377" i="60"/>
  <c r="AL170" i="60"/>
  <c r="AH485" i="60"/>
  <c r="W422" i="60"/>
  <c r="R395" i="60"/>
  <c r="O539" i="60"/>
  <c r="T161" i="60"/>
  <c r="AF107" i="60"/>
  <c r="K440" i="60"/>
  <c r="X26" i="60"/>
  <c r="Z152" i="60"/>
  <c r="AG341" i="60"/>
  <c r="AI161" i="60"/>
  <c r="AE431" i="60"/>
  <c r="AD161" i="60"/>
  <c r="AC35" i="60"/>
  <c r="Z449" i="60"/>
  <c r="R206" i="60"/>
  <c r="V233" i="60"/>
  <c r="L332" i="60"/>
  <c r="H71" i="60"/>
  <c r="AI179" i="60"/>
  <c r="I161" i="60"/>
  <c r="AF296" i="60"/>
  <c r="I152" i="60"/>
  <c r="Z8" i="60"/>
  <c r="H539" i="60"/>
  <c r="P287" i="60"/>
  <c r="U341" i="60"/>
  <c r="G314" i="60"/>
  <c r="AC197" i="60"/>
  <c r="AC116" i="60"/>
  <c r="AE269" i="60"/>
  <c r="AD89" i="60"/>
  <c r="K89" i="60"/>
  <c r="G35" i="60"/>
  <c r="AJ395" i="60"/>
  <c r="J476" i="60"/>
  <c r="U440" i="60"/>
  <c r="AB359" i="60"/>
  <c r="V251" i="60"/>
  <c r="J494" i="60"/>
  <c r="H323" i="60"/>
  <c r="L485" i="60"/>
  <c r="M512" i="60"/>
  <c r="V161" i="60"/>
  <c r="AH233" i="60"/>
  <c r="AA44" i="60"/>
  <c r="G431" i="60"/>
  <c r="AA350" i="60"/>
  <c r="P8" i="60"/>
  <c r="N242" i="60"/>
  <c r="K314" i="60"/>
  <c r="U503" i="60"/>
  <c r="X503" i="60"/>
  <c r="AJ251" i="60"/>
  <c r="J485" i="60"/>
  <c r="V611" i="60"/>
  <c r="AI593" i="60"/>
  <c r="AB440" i="60"/>
  <c r="Y386" i="60"/>
  <c r="O8" i="60"/>
  <c r="AG413" i="60"/>
  <c r="Z485" i="60"/>
  <c r="AD350" i="60"/>
  <c r="V422" i="60"/>
  <c r="AD35" i="60"/>
  <c r="N35" i="60"/>
  <c r="AB584" i="60"/>
  <c r="Y305" i="60"/>
  <c r="O503" i="60"/>
  <c r="H593" i="60"/>
  <c r="W593" i="60"/>
  <c r="Y395" i="60"/>
  <c r="L35" i="60"/>
  <c r="X260" i="60"/>
  <c r="AH62" i="60"/>
  <c r="P206" i="60"/>
  <c r="AI26" i="60"/>
  <c r="J35" i="60"/>
  <c r="AA539" i="60"/>
  <c r="I431" i="60"/>
  <c r="AJ341" i="60"/>
  <c r="R602" i="60"/>
  <c r="K413" i="60"/>
  <c r="K296" i="60"/>
  <c r="AG548" i="60"/>
  <c r="AF467" i="60"/>
  <c r="P404" i="60"/>
  <c r="H494" i="60"/>
  <c r="AI62" i="60"/>
  <c r="Z377" i="60"/>
  <c r="N305" i="60"/>
  <c r="G476" i="60"/>
  <c r="AF449" i="60"/>
  <c r="V278" i="60"/>
  <c r="P440" i="60"/>
  <c r="AB404" i="60"/>
  <c r="W539" i="60"/>
  <c r="T80" i="60"/>
  <c r="G89" i="60"/>
  <c r="AB278" i="60"/>
  <c r="J143" i="60"/>
  <c r="U107" i="60"/>
  <c r="AI116" i="60"/>
  <c r="H197" i="60"/>
  <c r="H278" i="60"/>
  <c r="W584" i="60"/>
  <c r="S152" i="60"/>
  <c r="V368" i="60"/>
  <c r="N269" i="60"/>
  <c r="S386" i="60"/>
  <c r="X35" i="60"/>
  <c r="AG377" i="60"/>
  <c r="U89" i="60"/>
  <c r="S107" i="60"/>
  <c r="AG440" i="60"/>
  <c r="Q476" i="60"/>
  <c r="AL44" i="60"/>
  <c r="I89" i="60"/>
  <c r="T287" i="60"/>
  <c r="G107" i="60"/>
  <c r="AE89" i="60"/>
  <c r="AI350" i="60"/>
  <c r="O278" i="60"/>
  <c r="AH242" i="60"/>
  <c r="AE413" i="60"/>
  <c r="O512" i="60"/>
  <c r="S602" i="60"/>
  <c r="AF278" i="60"/>
  <c r="AB467" i="60"/>
  <c r="K116" i="60"/>
  <c r="W494" i="60"/>
  <c r="Q233" i="60"/>
  <c r="L593" i="60"/>
  <c r="AH395" i="60"/>
  <c r="J602" i="60"/>
  <c r="R449" i="60"/>
  <c r="N188" i="60"/>
  <c r="L440" i="60"/>
  <c r="AE152" i="60"/>
  <c r="AI485" i="60"/>
  <c r="S143" i="60"/>
  <c r="T395" i="60"/>
  <c r="K341" i="60"/>
  <c r="K71" i="60"/>
  <c r="AB422" i="60"/>
  <c r="H269" i="60"/>
  <c r="AA611" i="60"/>
  <c r="AF323" i="60"/>
  <c r="AG476" i="60"/>
  <c r="U17" i="60"/>
  <c r="T602" i="60"/>
  <c r="H152" i="60"/>
  <c r="U260" i="60"/>
  <c r="O359" i="60"/>
  <c r="O125" i="60"/>
  <c r="AD80" i="60"/>
  <c r="P152" i="60"/>
  <c r="U602" i="60"/>
  <c r="AB8" i="60"/>
  <c r="R458" i="60"/>
  <c r="AE8" i="60"/>
  <c r="AA53" i="60"/>
  <c r="AJ584" i="60"/>
  <c r="Z359" i="60"/>
  <c r="Z188" i="60"/>
  <c r="P53" i="60"/>
  <c r="AL395" i="60"/>
  <c r="X152" i="60"/>
  <c r="N314" i="60"/>
  <c r="Y260" i="60"/>
  <c r="W377" i="60"/>
  <c r="K80" i="60"/>
  <c r="G296" i="60"/>
  <c r="AA422" i="60"/>
  <c r="AB107" i="60"/>
  <c r="V413" i="60"/>
  <c r="Z251" i="60"/>
  <c r="Q125" i="60"/>
  <c r="V44" i="60"/>
  <c r="O260" i="60"/>
  <c r="AF404" i="60"/>
  <c r="U161" i="60"/>
  <c r="L8" i="60"/>
  <c r="Z269" i="60"/>
  <c r="R179" i="60"/>
  <c r="H179" i="60"/>
  <c r="AB602" i="60"/>
  <c r="N395" i="60"/>
  <c r="AC458" i="60"/>
  <c r="AB17" i="60"/>
  <c r="AD323" i="60"/>
  <c r="N458" i="60"/>
  <c r="M98" i="60"/>
  <c r="S512" i="60"/>
  <c r="AL125" i="60"/>
  <c r="L251" i="60"/>
  <c r="W107" i="60"/>
  <c r="W89" i="60"/>
  <c r="I197" i="60"/>
  <c r="W296" i="60"/>
  <c r="S323" i="60"/>
  <c r="G485" i="60"/>
  <c r="P251" i="60"/>
  <c r="G71" i="60"/>
  <c r="J206" i="60"/>
  <c r="S287" i="60"/>
  <c r="AC287" i="60"/>
  <c r="H548" i="60"/>
  <c r="AF197" i="60"/>
  <c r="W440" i="60"/>
  <c r="S296" i="60"/>
  <c r="AI44" i="60"/>
  <c r="AJ206" i="60"/>
  <c r="T350" i="60"/>
  <c r="AI287" i="60"/>
  <c r="K287" i="60"/>
  <c r="N350" i="60"/>
  <c r="AF62" i="60"/>
  <c r="AE512" i="60"/>
  <c r="AA125" i="60"/>
  <c r="AJ548" i="60"/>
  <c r="W35" i="60"/>
  <c r="X350" i="60"/>
  <c r="X116" i="60"/>
  <c r="T53" i="60"/>
  <c r="AJ413" i="60"/>
  <c r="X395" i="60"/>
  <c r="R341" i="60"/>
  <c r="AE323" i="60"/>
  <c r="AI467" i="60"/>
  <c r="Y350" i="60"/>
  <c r="AF152" i="60"/>
  <c r="Y242" i="60"/>
  <c r="V350" i="60"/>
  <c r="I440" i="60"/>
  <c r="X89" i="60"/>
  <c r="N161" i="60"/>
  <c r="X593" i="60"/>
  <c r="AE296" i="60"/>
  <c r="AI449" i="60"/>
  <c r="W152" i="60"/>
  <c r="U458" i="60"/>
  <c r="V314" i="60"/>
  <c r="Z233" i="60"/>
  <c r="AA314" i="60"/>
  <c r="I269" i="60"/>
  <c r="I98" i="60"/>
  <c r="AG35" i="60"/>
  <c r="J539" i="60"/>
  <c r="X278" i="60"/>
  <c r="I170" i="60"/>
  <c r="R17" i="60"/>
  <c r="AC260" i="60"/>
  <c r="Z107" i="60"/>
  <c r="AI602" i="60"/>
  <c r="M206" i="60"/>
  <c r="I485" i="60"/>
  <c r="O35" i="60"/>
  <c r="M251" i="60"/>
  <c r="N26" i="60"/>
  <c r="G467" i="60"/>
  <c r="M188" i="60"/>
  <c r="AA458" i="60"/>
  <c r="O458" i="60"/>
  <c r="AF314" i="60"/>
  <c r="M386" i="60"/>
  <c r="V377" i="60"/>
  <c r="Y26" i="60"/>
  <c r="S521" i="60"/>
  <c r="AD107" i="60"/>
  <c r="W143" i="60"/>
  <c r="H8" i="60"/>
  <c r="N17" i="60"/>
  <c r="S584" i="60"/>
  <c r="AC494" i="60"/>
  <c r="AB53" i="60"/>
  <c r="N431" i="60"/>
  <c r="I368" i="60"/>
  <c r="AH260" i="60"/>
  <c r="AF89" i="60"/>
  <c r="L233" i="60"/>
  <c r="I116" i="60"/>
  <c r="X134" i="60"/>
  <c r="AH611" i="60"/>
  <c r="AA107" i="60"/>
  <c r="AE602" i="60"/>
  <c r="O80" i="60"/>
  <c r="AH593" i="60"/>
  <c r="Y404" i="60"/>
  <c r="I395" i="60"/>
  <c r="AJ350" i="60"/>
  <c r="AD458" i="60"/>
  <c r="S467" i="60"/>
  <c r="AE494" i="60"/>
  <c r="N179" i="60"/>
  <c r="K602" i="60"/>
  <c r="U35" i="60"/>
  <c r="Q287" i="60"/>
  <c r="P584" i="60"/>
  <c r="J278" i="60"/>
  <c r="AE197" i="60"/>
  <c r="H611" i="60"/>
  <c r="M161" i="60"/>
  <c r="H17" i="60"/>
  <c r="Y287" i="60"/>
  <c r="P197" i="60"/>
  <c r="V512" i="60"/>
  <c r="AD332" i="60"/>
  <c r="N134" i="60"/>
  <c r="N323" i="60"/>
  <c r="G413" i="60"/>
  <c r="U206" i="60"/>
  <c r="M8" i="60"/>
  <c r="K395" i="60"/>
  <c r="S404" i="60"/>
  <c r="H476" i="60"/>
  <c r="Z503" i="60"/>
  <c r="AF143" i="60"/>
  <c r="U71" i="60"/>
  <c r="AA251" i="60"/>
  <c r="X377" i="60"/>
  <c r="Y449" i="60"/>
  <c r="G458" i="60"/>
  <c r="AH170" i="60"/>
  <c r="AI458" i="60"/>
  <c r="AG404" i="60"/>
  <c r="AH422" i="60"/>
  <c r="AB593" i="60"/>
  <c r="P422" i="60"/>
  <c r="R62" i="60"/>
  <c r="AA593" i="60"/>
  <c r="L422" i="60"/>
  <c r="Q386" i="60"/>
  <c r="U251" i="60"/>
  <c r="AI368" i="60"/>
  <c r="AA134" i="60"/>
  <c r="I476" i="60"/>
  <c r="AI53" i="60"/>
  <c r="W611" i="60"/>
  <c r="AF485" i="60"/>
  <c r="V17" i="60"/>
  <c r="AE332" i="60"/>
  <c r="P17" i="60"/>
  <c r="G422" i="60"/>
  <c r="AH53" i="60"/>
  <c r="T314" i="60"/>
  <c r="AG422" i="60"/>
  <c r="L53" i="60"/>
  <c r="AC422" i="60"/>
  <c r="Q206" i="60"/>
  <c r="L287" i="60"/>
  <c r="I449" i="60"/>
  <c r="P260" i="60"/>
  <c r="Z584" i="60"/>
  <c r="Z278" i="60"/>
  <c r="P476" i="60"/>
  <c r="M17" i="60"/>
  <c r="Z386" i="60"/>
  <c r="AD233" i="60"/>
  <c r="I503" i="60"/>
  <c r="Z494" i="60"/>
  <c r="W260" i="60"/>
  <c r="G62" i="60"/>
  <c r="AG8" i="60"/>
  <c r="AE386" i="60"/>
  <c r="AH71" i="60"/>
  <c r="T188" i="60"/>
  <c r="AA152" i="60"/>
  <c r="K152" i="60"/>
  <c r="AB80" i="60"/>
  <c r="AD44" i="60"/>
  <c r="U422" i="60"/>
  <c r="W8" i="60"/>
  <c r="M35" i="60"/>
  <c r="AF503" i="60"/>
  <c r="AE539" i="60"/>
  <c r="S377" i="60"/>
  <c r="AH503" i="60"/>
  <c r="H503" i="60"/>
  <c r="Y359" i="60"/>
  <c r="AE134" i="60"/>
  <c r="G260" i="60"/>
  <c r="AJ440" i="60"/>
  <c r="N287" i="60"/>
  <c r="AI332" i="60"/>
  <c r="AG170" i="60"/>
  <c r="I35" i="60"/>
  <c r="AD593" i="60"/>
  <c r="W53" i="60"/>
  <c r="J269" i="60"/>
  <c r="Q8" i="60"/>
  <c r="AE485" i="60"/>
  <c r="AA431" i="60"/>
  <c r="Z314" i="60"/>
  <c r="AG89" i="60"/>
  <c r="P431" i="60"/>
  <c r="N440" i="60"/>
  <c r="M323" i="60"/>
  <c r="W17" i="60"/>
  <c r="AF116" i="60"/>
  <c r="AB269" i="60"/>
  <c r="Z26" i="60"/>
  <c r="AG71" i="60"/>
  <c r="S17" i="60"/>
  <c r="S197" i="60"/>
  <c r="S179" i="60"/>
  <c r="I386" i="60"/>
  <c r="K278" i="60"/>
  <c r="O143" i="60"/>
  <c r="AJ386" i="60"/>
  <c r="AJ593" i="60"/>
  <c r="O161" i="60"/>
  <c r="AC350" i="60"/>
  <c r="Z62" i="60"/>
  <c r="T170" i="60"/>
  <c r="AE395" i="60"/>
  <c r="S278" i="60"/>
  <c r="G602" i="60"/>
  <c r="Q413" i="60"/>
  <c r="K359" i="60"/>
  <c r="AF98" i="60"/>
  <c r="M71" i="60"/>
  <c r="N548" i="60"/>
  <c r="T548" i="60"/>
  <c r="V332" i="60"/>
  <c r="AG305" i="60"/>
  <c r="K593" i="60"/>
  <c r="Z242" i="60"/>
  <c r="P503" i="60"/>
  <c r="Z53" i="60"/>
  <c r="AF233" i="60"/>
  <c r="M476" i="60"/>
  <c r="N296" i="60"/>
  <c r="AJ404" i="60"/>
  <c r="V485" i="60"/>
  <c r="R134" i="60"/>
  <c r="AI152" i="60"/>
  <c r="Z134" i="60"/>
  <c r="X332" i="60"/>
  <c r="AD197" i="60"/>
  <c r="M143" i="60"/>
  <c r="AG332" i="60"/>
  <c r="AA503" i="60"/>
  <c r="Q584" i="60"/>
  <c r="S539" i="60"/>
  <c r="K458" i="60"/>
  <c r="O305" i="60"/>
  <c r="L269" i="60"/>
  <c r="S89" i="60"/>
  <c r="S458" i="60"/>
  <c r="N125" i="60"/>
  <c r="L278" i="60"/>
  <c r="AD71" i="60"/>
  <c r="P116" i="60"/>
  <c r="AH359" i="60"/>
  <c r="AD278" i="60"/>
  <c r="M332" i="60"/>
  <c r="V323" i="60"/>
  <c r="T368" i="60"/>
  <c r="G233" i="60"/>
  <c r="G323" i="60"/>
  <c r="AH80" i="60"/>
  <c r="J314" i="60"/>
  <c r="AE161" i="60"/>
  <c r="T134" i="60"/>
  <c r="AI260" i="60"/>
  <c r="AC467" i="60"/>
  <c r="T233" i="60"/>
  <c r="I53" i="60"/>
  <c r="AH143" i="60"/>
  <c r="U548" i="60"/>
  <c r="K548" i="60"/>
  <c r="AH368" i="60"/>
  <c r="AJ422" i="60"/>
  <c r="AH26" i="60"/>
  <c r="S449" i="60"/>
  <c r="Z602" i="60"/>
  <c r="Q152" i="60"/>
  <c r="P134" i="60"/>
  <c r="Y107" i="60"/>
  <c r="AB314" i="60"/>
  <c r="AG134" i="60"/>
  <c r="AL341" i="60"/>
  <c r="AE449" i="60"/>
  <c r="T341" i="60"/>
  <c r="Y584" i="60"/>
  <c r="AJ359" i="60"/>
  <c r="J233" i="60"/>
  <c r="S80" i="60"/>
  <c r="N233" i="60"/>
  <c r="H404" i="60"/>
  <c r="M485" i="60"/>
  <c r="U413" i="60"/>
  <c r="X71" i="60"/>
  <c r="T71" i="60"/>
  <c r="AH287" i="60"/>
  <c r="L476" i="60"/>
  <c r="AF341" i="60"/>
  <c r="AE26" i="60"/>
  <c r="AC71" i="60"/>
  <c r="J584" i="60"/>
  <c r="V197" i="60"/>
  <c r="J341" i="60"/>
  <c r="O53" i="60"/>
  <c r="K98" i="60"/>
  <c r="W161" i="60"/>
  <c r="AJ62" i="60"/>
  <c r="AH116" i="60"/>
  <c r="N467" i="60"/>
  <c r="R197" i="60"/>
  <c r="T458" i="60"/>
  <c r="AF593" i="60"/>
  <c r="AH602" i="60"/>
  <c r="P62" i="60"/>
  <c r="W395" i="60"/>
  <c r="X44" i="60"/>
  <c r="O134" i="60"/>
  <c r="S494" i="60"/>
  <c r="AD413" i="60"/>
  <c r="AJ125" i="60"/>
  <c r="H242" i="60"/>
  <c r="U8" i="60"/>
  <c r="H206" i="60"/>
  <c r="AC278" i="60"/>
  <c r="AF395" i="60"/>
  <c r="P242" i="60"/>
  <c r="AG242" i="60"/>
  <c r="AA548" i="60"/>
  <c r="N386" i="60"/>
  <c r="L611" i="60"/>
  <c r="K161" i="60"/>
  <c r="AB62" i="60"/>
  <c r="Y143" i="60"/>
  <c r="H512" i="60"/>
  <c r="AH404" i="60"/>
  <c r="AA521" i="60"/>
  <c r="S395" i="60"/>
  <c r="O89" i="60"/>
  <c r="L503" i="60"/>
  <c r="AF260" i="60"/>
  <c r="Z35" i="60"/>
  <c r="AI89" i="60"/>
  <c r="AA17" i="60"/>
  <c r="AC269" i="60"/>
  <c r="AC332" i="60"/>
  <c r="O296" i="60"/>
  <c r="H467" i="60"/>
  <c r="AG80" i="60"/>
  <c r="W503" i="60"/>
  <c r="R503" i="60"/>
  <c r="M548" i="60"/>
  <c r="O368" i="60"/>
  <c r="N404" i="60"/>
  <c r="T296" i="60"/>
  <c r="AB125" i="60"/>
  <c r="O323" i="60"/>
  <c r="R233" i="60"/>
  <c r="K134" i="60"/>
  <c r="H305" i="60"/>
  <c r="Q53" i="60"/>
  <c r="AB296" i="60"/>
  <c r="R35" i="60"/>
  <c r="AA449" i="60"/>
  <c r="AL431" i="60"/>
  <c r="G26" i="60"/>
  <c r="Q278" i="60"/>
  <c r="S548" i="60"/>
  <c r="R332" i="60"/>
  <c r="P602" i="60"/>
  <c r="U143" i="60"/>
  <c r="R107" i="60"/>
  <c r="H521" i="60"/>
  <c r="AI611" i="60"/>
  <c r="AB539" i="60"/>
  <c r="L116" i="60"/>
  <c r="Z17" i="60"/>
  <c r="Y152" i="60"/>
  <c r="N260" i="60"/>
  <c r="P26" i="60"/>
  <c r="L377" i="60"/>
  <c r="AD26" i="60"/>
  <c r="W431" i="60"/>
  <c r="V386" i="60"/>
  <c r="AB134" i="60"/>
  <c r="AG179" i="60"/>
  <c r="W413" i="60"/>
  <c r="W206" i="60"/>
  <c r="AD440" i="60"/>
  <c r="I341" i="60"/>
  <c r="J458" i="60"/>
  <c r="AL503" i="60"/>
  <c r="G179" i="60"/>
  <c r="U584" i="60"/>
  <c r="AL98" i="60"/>
  <c r="P593" i="60"/>
  <c r="J89" i="60"/>
  <c r="Z394" i="60"/>
  <c r="AE232" i="60"/>
  <c r="P241" i="60"/>
  <c r="U115" i="60"/>
  <c r="H430" i="60"/>
  <c r="G376" i="60"/>
  <c r="H187" i="60"/>
  <c r="X205" i="60"/>
  <c r="X583" i="60"/>
  <c r="S610" i="60"/>
  <c r="J313" i="60"/>
  <c r="AE459" i="60"/>
  <c r="V135" i="60"/>
  <c r="AH367" i="60"/>
  <c r="AB277" i="60"/>
  <c r="Q376" i="60"/>
  <c r="V25" i="60"/>
  <c r="K115" i="60"/>
  <c r="Y115" i="60"/>
  <c r="AF142" i="60"/>
  <c r="T430" i="60"/>
  <c r="Z25" i="60"/>
  <c r="O322" i="60"/>
  <c r="AI601" i="60"/>
  <c r="AG538" i="60"/>
  <c r="X448" i="60"/>
  <c r="N376" i="60"/>
  <c r="T304" i="60"/>
  <c r="I151" i="60"/>
  <c r="R250" i="60"/>
  <c r="AC520" i="60"/>
  <c r="R34" i="60"/>
  <c r="AF295" i="60"/>
  <c r="AC133" i="60"/>
  <c r="AD43" i="60"/>
  <c r="X259" i="60"/>
  <c r="AE295" i="60"/>
  <c r="T115" i="60"/>
  <c r="N457" i="60"/>
  <c r="Z259" i="60"/>
  <c r="X106" i="60"/>
  <c r="AI394" i="60"/>
  <c r="AJ16" i="60"/>
  <c r="R412" i="60"/>
  <c r="G7" i="60"/>
  <c r="AJ394" i="60"/>
  <c r="AC259" i="60"/>
  <c r="T232" i="60"/>
  <c r="N340" i="60"/>
  <c r="K124" i="60"/>
  <c r="AB376" i="60"/>
  <c r="K151" i="60"/>
  <c r="AA205" i="60"/>
  <c r="U601" i="60"/>
  <c r="V385" i="60"/>
  <c r="N439" i="60"/>
  <c r="K601" i="60"/>
  <c r="W268" i="60"/>
  <c r="AJ151" i="60"/>
  <c r="T340" i="60"/>
  <c r="AE16" i="60"/>
  <c r="T277" i="60"/>
  <c r="K385" i="60"/>
  <c r="P151" i="60"/>
  <c r="P439" i="60"/>
  <c r="S592" i="60"/>
  <c r="L385" i="60"/>
  <c r="AB403" i="60"/>
  <c r="R538" i="60"/>
  <c r="U592" i="60"/>
  <c r="R196" i="60"/>
  <c r="M295" i="60"/>
  <c r="O232" i="60"/>
  <c r="AG79" i="60"/>
  <c r="Y412" i="60"/>
  <c r="L61" i="60"/>
  <c r="X196" i="60"/>
  <c r="AH61" i="60"/>
  <c r="T106" i="60"/>
  <c r="V196" i="60"/>
  <c r="T79" i="60"/>
  <c r="AH511" i="60"/>
  <c r="N232" i="60"/>
  <c r="W547" i="60"/>
  <c r="G259" i="60"/>
  <c r="L376" i="60"/>
  <c r="AL277" i="60"/>
  <c r="AL358" i="60"/>
  <c r="N187" i="60"/>
  <c r="I403" i="60"/>
  <c r="L178" i="60"/>
  <c r="H295" i="60"/>
  <c r="AA187" i="60"/>
  <c r="U385" i="60"/>
  <c r="AD232" i="60"/>
  <c r="X250" i="60"/>
  <c r="I475" i="60"/>
  <c r="P538" i="60"/>
  <c r="AG610" i="60"/>
  <c r="M169" i="60"/>
  <c r="N592" i="60"/>
  <c r="AL511" i="60"/>
  <c r="L295" i="60"/>
  <c r="R376" i="60"/>
  <c r="M205" i="60"/>
  <c r="AL493" i="60"/>
  <c r="AL286" i="60"/>
  <c r="T25" i="60"/>
  <c r="AI97" i="60"/>
  <c r="N331" i="60"/>
  <c r="S43" i="60"/>
  <c r="AL133" i="60"/>
  <c r="Q142" i="60"/>
  <c r="Q277" i="60"/>
  <c r="AA502" i="60"/>
  <c r="R241" i="60"/>
  <c r="AI412" i="60"/>
  <c r="Y133" i="60"/>
  <c r="H259" i="60"/>
  <c r="P232" i="60"/>
  <c r="M97" i="60"/>
  <c r="AL394" i="60"/>
  <c r="S403" i="60"/>
  <c r="AF169" i="60"/>
  <c r="AH592" i="60"/>
  <c r="AJ178" i="60"/>
  <c r="I466" i="60"/>
  <c r="O601" i="60"/>
  <c r="K466" i="60"/>
  <c r="AE43" i="60"/>
  <c r="T349" i="60"/>
  <c r="R502" i="60"/>
  <c r="U488" i="60"/>
  <c r="H479" i="60"/>
  <c r="AC146" i="60"/>
  <c r="S74" i="60"/>
  <c r="U452" i="60"/>
  <c r="P236" i="60"/>
  <c r="I497" i="60"/>
  <c r="Z74" i="60"/>
  <c r="AD407" i="60"/>
  <c r="AG488" i="60"/>
  <c r="P182" i="60"/>
  <c r="Z389" i="60"/>
  <c r="AA281" i="60"/>
  <c r="AC461" i="60"/>
  <c r="AB326" i="60"/>
  <c r="Y182" i="60"/>
  <c r="L137" i="60"/>
  <c r="AD272" i="60"/>
  <c r="I380" i="60"/>
  <c r="S173" i="60"/>
  <c r="AL164" i="60"/>
  <c r="AH344" i="60"/>
  <c r="AG11" i="60"/>
  <c r="W92" i="60"/>
  <c r="X254" i="60"/>
  <c r="X524" i="60"/>
  <c r="W353" i="60"/>
  <c r="AA182" i="60"/>
  <c r="I128" i="60"/>
  <c r="R263" i="60"/>
  <c r="S470" i="60"/>
  <c r="V83" i="60"/>
  <c r="U497" i="60"/>
  <c r="AA56" i="60"/>
  <c r="AC452" i="60"/>
  <c r="P425" i="60"/>
  <c r="AE65" i="60"/>
  <c r="X362" i="60"/>
  <c r="S326" i="60"/>
  <c r="L506" i="60"/>
  <c r="J164" i="60"/>
  <c r="U380" i="60"/>
  <c r="AC353" i="60"/>
  <c r="R29" i="60"/>
  <c r="Q326" i="60"/>
  <c r="T119" i="60"/>
  <c r="P191" i="60"/>
  <c r="AA389" i="60"/>
  <c r="AG614" i="60"/>
  <c r="L515" i="60"/>
  <c r="G389" i="60"/>
  <c r="AB47" i="60"/>
  <c r="Z56" i="60"/>
  <c r="Z92" i="60"/>
  <c r="T101" i="60"/>
  <c r="AE596" i="60"/>
  <c r="Q587" i="60"/>
  <c r="AC317" i="60"/>
  <c r="T56" i="60"/>
  <c r="L587" i="60"/>
  <c r="AB74" i="60"/>
  <c r="S128" i="60"/>
  <c r="Q362" i="60"/>
  <c r="AI281" i="60"/>
  <c r="AI182" i="60"/>
  <c r="X290" i="60"/>
  <c r="K371" i="60"/>
  <c r="AL416" i="60"/>
  <c r="H191" i="60"/>
  <c r="AL128" i="60"/>
  <c r="I263" i="60"/>
  <c r="M434" i="60"/>
  <c r="W38" i="60"/>
  <c r="AL479" i="60"/>
  <c r="X299" i="60"/>
  <c r="AE434" i="60"/>
  <c r="AA344" i="60"/>
  <c r="V488" i="60"/>
  <c r="X263" i="60"/>
  <c r="AA101" i="60"/>
  <c r="AF461" i="60"/>
  <c r="K497" i="60"/>
  <c r="W605" i="60"/>
  <c r="Y326" i="60"/>
  <c r="AE335" i="60"/>
  <c r="AI389" i="60"/>
  <c r="AJ425" i="60"/>
  <c r="AI119" i="60"/>
  <c r="X425" i="60"/>
  <c r="AH191" i="60"/>
  <c r="O200" i="60"/>
  <c r="AD11" i="60"/>
  <c r="Z344" i="60"/>
  <c r="Z20" i="60"/>
  <c r="AH443" i="60"/>
  <c r="G56" i="60"/>
  <c r="V299" i="60"/>
  <c r="J299" i="60"/>
  <c r="Y371" i="60"/>
  <c r="AE20" i="60"/>
  <c r="AC587" i="60"/>
  <c r="U470" i="60"/>
  <c r="G353" i="60"/>
  <c r="AC29" i="60"/>
  <c r="AC443" i="60"/>
  <c r="J344" i="60"/>
  <c r="P596" i="60"/>
  <c r="AA47" i="60"/>
  <c r="S605" i="60"/>
  <c r="M425" i="60"/>
  <c r="P92" i="60"/>
  <c r="AG146" i="60"/>
  <c r="Z335" i="60"/>
  <c r="AI65" i="60"/>
  <c r="J146" i="60"/>
  <c r="S434" i="60"/>
  <c r="J596" i="60"/>
  <c r="I56" i="60"/>
  <c r="AA20" i="60"/>
  <c r="S515" i="60"/>
  <c r="Z434" i="60"/>
  <c r="AB272" i="60"/>
  <c r="L119" i="60"/>
  <c r="U551" i="60"/>
  <c r="H452" i="60"/>
  <c r="H353" i="60"/>
  <c r="AH326" i="60"/>
  <c r="S353" i="60"/>
  <c r="O605" i="60"/>
  <c r="M92" i="60"/>
  <c r="T371" i="60"/>
  <c r="G524" i="60"/>
  <c r="J470" i="60"/>
  <c r="Q155" i="60"/>
  <c r="AA263" i="60"/>
  <c r="AJ74" i="60"/>
  <c r="Q479" i="60"/>
  <c r="P146" i="60"/>
  <c r="Y173" i="60"/>
  <c r="AA506" i="60"/>
  <c r="R326" i="60"/>
  <c r="J182" i="60"/>
  <c r="X398" i="60"/>
  <c r="X407" i="60"/>
  <c r="L353" i="60"/>
  <c r="G335" i="60"/>
  <c r="AH83" i="60"/>
  <c r="W110" i="60"/>
  <c r="AD326" i="60"/>
  <c r="N506" i="60"/>
  <c r="J290" i="60"/>
  <c r="Y128" i="60"/>
  <c r="Z65" i="60"/>
  <c r="U128" i="60"/>
  <c r="W335" i="60"/>
  <c r="X236" i="60"/>
  <c r="Q101" i="60"/>
  <c r="AI506" i="60"/>
  <c r="AF434" i="60"/>
  <c r="O290" i="60"/>
  <c r="U614" i="60"/>
  <c r="O389" i="60"/>
  <c r="G479" i="60"/>
  <c r="Y335" i="60"/>
  <c r="Z587" i="60"/>
  <c r="V398" i="60"/>
  <c r="W299" i="60"/>
  <c r="S371" i="60"/>
  <c r="I416" i="60"/>
  <c r="Z119" i="60"/>
  <c r="U479" i="60"/>
  <c r="Y92" i="60"/>
  <c r="U425" i="60"/>
  <c r="AJ515" i="60"/>
  <c r="Z173" i="60"/>
  <c r="AH128" i="60"/>
  <c r="AF182" i="60"/>
  <c r="AE398" i="60"/>
  <c r="K56" i="60"/>
  <c r="K83" i="60"/>
  <c r="AF596" i="60"/>
  <c r="J515" i="60"/>
  <c r="R272" i="60"/>
  <c r="Z182" i="60"/>
  <c r="L245" i="60"/>
  <c r="I335" i="60"/>
  <c r="K326" i="60"/>
  <c r="I461" i="60"/>
  <c r="AL137" i="60"/>
  <c r="P461" i="60"/>
  <c r="K173" i="60"/>
  <c r="S11" i="60"/>
  <c r="AG362" i="60"/>
  <c r="O299" i="60"/>
  <c r="T245" i="60"/>
  <c r="V65" i="60"/>
  <c r="X191" i="60"/>
  <c r="AF74" i="60"/>
  <c r="AE128" i="60"/>
  <c r="U308" i="60"/>
  <c r="K470" i="60"/>
  <c r="Z200" i="60"/>
  <c r="R596" i="60"/>
  <c r="AD488" i="60"/>
  <c r="J47" i="60"/>
  <c r="AB281" i="60"/>
  <c r="P515" i="60"/>
  <c r="AD65" i="60"/>
  <c r="U326" i="60"/>
  <c r="P407" i="60"/>
  <c r="K551" i="60"/>
  <c r="Q290" i="60"/>
  <c r="V173" i="60"/>
  <c r="Z398" i="60"/>
  <c r="M281" i="60"/>
  <c r="Z353" i="60"/>
  <c r="J56" i="60"/>
  <c r="R506" i="60"/>
  <c r="Q524" i="60"/>
  <c r="AD497" i="60"/>
  <c r="AL299" i="60"/>
  <c r="V191" i="60"/>
  <c r="AB398" i="60"/>
  <c r="T74" i="60"/>
  <c r="N38" i="60"/>
  <c r="G128" i="60"/>
  <c r="L443" i="60"/>
  <c r="J326" i="60"/>
  <c r="H407" i="60"/>
  <c r="AL281" i="60"/>
  <c r="Y380" i="60"/>
  <c r="AJ326" i="60"/>
  <c r="Y434" i="60"/>
  <c r="AH416" i="60"/>
  <c r="AF551" i="60"/>
  <c r="N164" i="60"/>
  <c r="V146" i="60"/>
  <c r="R497" i="60"/>
  <c r="AB452" i="60"/>
  <c r="N389" i="60"/>
  <c r="X137" i="60"/>
  <c r="AC434" i="60"/>
  <c r="AH47" i="60"/>
  <c r="AD308" i="60"/>
  <c r="AC326" i="60"/>
  <c r="AD101" i="60"/>
  <c r="V281" i="60"/>
  <c r="AE470" i="60"/>
  <c r="R479" i="60"/>
  <c r="Y452" i="60"/>
  <c r="L281" i="60"/>
  <c r="J605" i="60"/>
  <c r="AE119" i="60"/>
  <c r="AG335" i="60"/>
  <c r="X119" i="60"/>
  <c r="AC407" i="60"/>
  <c r="Q47" i="60"/>
  <c r="N281" i="60"/>
  <c r="AE479" i="60"/>
  <c r="AA596" i="60"/>
  <c r="P164" i="60"/>
  <c r="T155" i="60"/>
  <c r="I587" i="60"/>
  <c r="W56" i="60"/>
  <c r="K614" i="60"/>
  <c r="AA587" i="60"/>
  <c r="H524" i="60"/>
  <c r="H425" i="60"/>
  <c r="O11" i="60"/>
  <c r="AJ236" i="60"/>
  <c r="AB146" i="60"/>
  <c r="I29" i="60"/>
  <c r="U542" i="60"/>
  <c r="AA326" i="60"/>
  <c r="S551" i="60"/>
  <c r="AE299" i="60"/>
  <c r="AI83" i="60"/>
  <c r="AJ434" i="60"/>
  <c r="Q488" i="60"/>
  <c r="R236" i="60"/>
  <c r="AI515" i="60"/>
  <c r="X380" i="60"/>
  <c r="W47" i="60"/>
  <c r="T353" i="60"/>
  <c r="P263" i="60"/>
  <c r="AC380" i="60"/>
  <c r="H587" i="60"/>
  <c r="AL443" i="60"/>
  <c r="AI542" i="60"/>
  <c r="W380" i="60"/>
  <c r="N128" i="60"/>
  <c r="K479" i="60"/>
  <c r="AB371" i="60"/>
  <c r="Z308" i="60"/>
  <c r="AE47" i="60"/>
  <c r="AB425" i="60"/>
  <c r="S335" i="60"/>
  <c r="AC551" i="60"/>
  <c r="AA551" i="60"/>
  <c r="AL119" i="60"/>
  <c r="O236" i="60"/>
  <c r="O92" i="60"/>
  <c r="Y155" i="60"/>
  <c r="K596" i="60"/>
  <c r="T362" i="60"/>
  <c r="K164" i="60"/>
  <c r="AB461" i="60"/>
  <c r="K128" i="60"/>
  <c r="T407" i="60"/>
  <c r="V551" i="60"/>
  <c r="AG119" i="60"/>
  <c r="G29" i="60"/>
  <c r="U164" i="60"/>
  <c r="AI11" i="60"/>
  <c r="Z263" i="60"/>
  <c r="AI380" i="60"/>
  <c r="S542" i="60"/>
  <c r="AL452" i="60"/>
  <c r="G11" i="60"/>
  <c r="AG137" i="60"/>
  <c r="L308" i="60"/>
  <c r="G407" i="60"/>
  <c r="P38" i="60"/>
  <c r="AD164" i="60"/>
  <c r="AH155" i="60"/>
  <c r="Y470" i="60"/>
  <c r="AD74" i="60"/>
  <c r="W137" i="60"/>
  <c r="L452" i="60"/>
  <c r="AL353" i="60"/>
  <c r="O38" i="60"/>
  <c r="AA83" i="60"/>
  <c r="O29" i="60"/>
  <c r="L110" i="60"/>
  <c r="AH506" i="60"/>
  <c r="K362" i="60"/>
  <c r="M470" i="60"/>
  <c r="AD146" i="60"/>
  <c r="T416" i="60"/>
  <c r="Z155" i="60"/>
  <c r="Q272" i="60"/>
  <c r="AD137" i="60"/>
  <c r="Q416" i="60"/>
  <c r="M65" i="60"/>
  <c r="U317" i="60"/>
  <c r="V29" i="60"/>
  <c r="Y551" i="60"/>
  <c r="H362" i="60"/>
  <c r="Z488" i="60"/>
  <c r="N605" i="60"/>
  <c r="AD191" i="60"/>
  <c r="AF452" i="60"/>
  <c r="AH182" i="60"/>
  <c r="W29" i="60"/>
  <c r="I299" i="60"/>
  <c r="U146" i="60"/>
  <c r="U344" i="60"/>
  <c r="L425" i="60"/>
  <c r="U299" i="60"/>
  <c r="H605" i="60"/>
  <c r="Y353" i="60"/>
  <c r="AJ371" i="60"/>
  <c r="AC254" i="60"/>
  <c r="T542" i="60"/>
  <c r="AF497" i="60"/>
  <c r="P254" i="60"/>
  <c r="G173" i="60"/>
  <c r="H308" i="60"/>
  <c r="J119" i="60"/>
  <c r="N119" i="60"/>
  <c r="U524" i="60"/>
  <c r="Q353" i="60"/>
  <c r="Z614" i="60"/>
  <c r="AG542" i="60"/>
  <c r="G299" i="60"/>
  <c r="Z443" i="60"/>
  <c r="O326" i="60"/>
  <c r="H506" i="60"/>
  <c r="AF389" i="60"/>
  <c r="AE29" i="60"/>
  <c r="M488" i="60"/>
  <c r="K47" i="60"/>
  <c r="M587" i="60"/>
  <c r="J434" i="60"/>
  <c r="T20" i="60"/>
  <c r="AJ191" i="60"/>
  <c r="AF380" i="60"/>
  <c r="J425" i="60"/>
  <c r="K29" i="60"/>
  <c r="AI335" i="60"/>
  <c r="AF101" i="60"/>
  <c r="V308" i="60"/>
  <c r="H263" i="60"/>
  <c r="P587" i="60"/>
  <c r="U155" i="60"/>
  <c r="AF317" i="60"/>
  <c r="AL596" i="60"/>
  <c r="G182" i="60"/>
  <c r="H443" i="60"/>
  <c r="AE542" i="60"/>
  <c r="L236" i="60"/>
  <c r="T551" i="60"/>
  <c r="Z506" i="60"/>
  <c r="J128" i="60"/>
  <c r="AI20" i="60"/>
  <c r="T83" i="60"/>
  <c r="AI308" i="60"/>
  <c r="AH335" i="60"/>
  <c r="AA605" i="60"/>
  <c r="AA299" i="60"/>
  <c r="AB416" i="60"/>
  <c r="U605" i="60"/>
  <c r="Z551" i="60"/>
  <c r="Z596" i="60"/>
  <c r="O146" i="60"/>
  <c r="J479" i="60"/>
  <c r="AG173" i="60"/>
  <c r="AF524" i="60"/>
  <c r="Q254" i="60"/>
  <c r="J65" i="60"/>
  <c r="Y191" i="60"/>
  <c r="AC56" i="60"/>
  <c r="U11" i="60"/>
  <c r="P389" i="60"/>
  <c r="O461" i="60"/>
  <c r="AB11" i="60"/>
  <c r="AD506" i="60"/>
  <c r="U443" i="60"/>
  <c r="AB596" i="60"/>
  <c r="AL20" i="60"/>
  <c r="AJ110" i="60"/>
  <c r="AD614" i="60"/>
  <c r="M56" i="60"/>
  <c r="AC398" i="60"/>
  <c r="AD20" i="60"/>
  <c r="X155" i="60"/>
  <c r="X74" i="60"/>
  <c r="Y587" i="60"/>
  <c r="AE452" i="60"/>
  <c r="H290" i="60"/>
  <c r="AI92" i="60"/>
  <c r="AD587" i="60"/>
  <c r="Y542" i="60"/>
  <c r="V596" i="60"/>
  <c r="Z542" i="60"/>
  <c r="AE587" i="60"/>
  <c r="AA479" i="60"/>
  <c r="X65" i="60"/>
  <c r="AF119" i="60"/>
  <c r="H389" i="60"/>
  <c r="T389" i="60"/>
  <c r="Y416" i="60"/>
  <c r="H335" i="60"/>
  <c r="I308" i="60"/>
  <c r="AL335" i="60"/>
  <c r="T605" i="60"/>
  <c r="AL362" i="60"/>
  <c r="AF614" i="60"/>
  <c r="N497" i="60"/>
  <c r="X443" i="60"/>
  <c r="X38" i="60"/>
  <c r="G263" i="60"/>
  <c r="L344" i="60"/>
  <c r="S497" i="60"/>
  <c r="AC308" i="60"/>
  <c r="T479" i="60"/>
  <c r="Q65" i="60"/>
  <c r="H56" i="60"/>
  <c r="K200" i="60"/>
  <c r="S56" i="60"/>
  <c r="AG155" i="60"/>
  <c r="T326" i="60"/>
  <c r="AH101" i="60"/>
  <c r="N416" i="60"/>
  <c r="G326" i="60"/>
  <c r="Y524" i="60"/>
  <c r="M398" i="60"/>
  <c r="X416" i="60"/>
  <c r="AF155" i="60"/>
  <c r="X488" i="60"/>
  <c r="AE308" i="60"/>
  <c r="K353" i="60"/>
  <c r="AC281" i="60"/>
  <c r="M461" i="60"/>
  <c r="H317" i="60"/>
  <c r="AC119" i="60"/>
  <c r="AL506" i="60"/>
  <c r="AI317" i="60"/>
  <c r="O407" i="60"/>
  <c r="L83" i="60"/>
  <c r="AA407" i="60"/>
  <c r="X326" i="60"/>
  <c r="AG497" i="60"/>
  <c r="T236" i="60"/>
  <c r="R362" i="60"/>
  <c r="AG191" i="60"/>
  <c r="Z452" i="60"/>
  <c r="P101" i="60"/>
  <c r="N47" i="60"/>
  <c r="W461" i="60"/>
  <c r="U56" i="60"/>
  <c r="AA542" i="60"/>
  <c r="AI38" i="60"/>
  <c r="AH434" i="60"/>
  <c r="AA272" i="60"/>
  <c r="N551" i="60"/>
  <c r="AA65" i="60"/>
  <c r="AG101" i="60"/>
  <c r="H11" i="60"/>
  <c r="I182" i="60"/>
  <c r="AD416" i="60"/>
  <c r="T65" i="60"/>
  <c r="AB65" i="60"/>
  <c r="M272" i="60"/>
  <c r="H209" i="60"/>
  <c r="AL461" i="60"/>
  <c r="N362" i="60"/>
  <c r="M308" i="60"/>
  <c r="AG299" i="60"/>
  <c r="X101" i="60"/>
  <c r="T398" i="60"/>
  <c r="R20" i="60"/>
  <c r="AA497" i="60"/>
  <c r="AD110" i="60"/>
  <c r="I470" i="60"/>
  <c r="AE191" i="60"/>
  <c r="N65" i="60"/>
  <c r="AG92" i="60"/>
  <c r="L299" i="60"/>
  <c r="U263" i="60"/>
  <c r="I551" i="60"/>
  <c r="AD434" i="60"/>
  <c r="G164" i="60"/>
  <c r="AH605" i="60"/>
  <c r="Z380" i="60"/>
  <c r="AA236" i="60"/>
  <c r="AB299" i="60"/>
  <c r="O263" i="60"/>
  <c r="AB380" i="60"/>
  <c r="J389" i="60"/>
  <c r="M524" i="60"/>
  <c r="I236" i="60"/>
  <c r="V389" i="60"/>
  <c r="Z110" i="60"/>
  <c r="AC515" i="60"/>
  <c r="P542" i="60"/>
  <c r="J308" i="60"/>
  <c r="K317" i="60"/>
  <c r="Q200" i="60"/>
  <c r="AD596" i="60"/>
  <c r="I443" i="60"/>
  <c r="R65" i="60"/>
  <c r="S596" i="60"/>
  <c r="V119" i="60"/>
  <c r="AL290" i="60"/>
  <c r="T488" i="60"/>
  <c r="AB254" i="60"/>
  <c r="Y488" i="60"/>
  <c r="AI614" i="60"/>
  <c r="AC425" i="60"/>
  <c r="W362" i="60"/>
  <c r="AD542" i="60"/>
  <c r="V434" i="60"/>
  <c r="Y137" i="60"/>
  <c r="U335" i="60"/>
  <c r="Q38" i="60"/>
  <c r="S443" i="60"/>
  <c r="L389" i="60"/>
  <c r="J317" i="60"/>
  <c r="X434" i="60"/>
  <c r="H65" i="60"/>
  <c r="AD38" i="60"/>
  <c r="P506" i="60"/>
  <c r="AG389" i="60"/>
  <c r="T452" i="60"/>
  <c r="AH524" i="60"/>
  <c r="AE524" i="60"/>
  <c r="AG416" i="60"/>
  <c r="N317" i="60"/>
  <c r="AF371" i="60"/>
  <c r="X389" i="60"/>
  <c r="G614" i="60"/>
  <c r="X452" i="60"/>
  <c r="R524" i="60"/>
  <c r="AL146" i="60"/>
  <c r="V470" i="60"/>
  <c r="X497" i="60"/>
  <c r="Z470" i="60"/>
  <c r="Y461" i="60"/>
  <c r="U47" i="60"/>
  <c r="O515" i="60"/>
  <c r="M263" i="60"/>
  <c r="G281" i="60"/>
  <c r="Q299" i="60"/>
  <c r="AE110" i="60"/>
  <c r="AC11" i="60"/>
  <c r="I92" i="60"/>
  <c r="AG506" i="60"/>
  <c r="U416" i="60"/>
  <c r="N263" i="60"/>
  <c r="AB110" i="60"/>
  <c r="V614" i="60"/>
  <c r="O335" i="60"/>
  <c r="K542" i="60"/>
  <c r="T128" i="60"/>
  <c r="W587" i="60"/>
  <c r="O65" i="60"/>
  <c r="K488" i="60"/>
  <c r="I83" i="60"/>
  <c r="O506" i="60"/>
  <c r="AF515" i="60"/>
  <c r="Q335" i="60"/>
  <c r="AA515" i="60"/>
  <c r="P173" i="60"/>
  <c r="U254" i="60"/>
  <c r="AI101" i="60"/>
  <c r="AC263" i="60"/>
  <c r="U29" i="60"/>
  <c r="U20" i="60"/>
  <c r="X506" i="60"/>
  <c r="AE155" i="60"/>
  <c r="AF29" i="60"/>
  <c r="P83" i="60"/>
  <c r="V425" i="60"/>
  <c r="Y272" i="60"/>
  <c r="G110" i="60"/>
  <c r="G317" i="60"/>
  <c r="K182" i="60"/>
  <c r="I479" i="60"/>
  <c r="Z38" i="60"/>
  <c r="U173" i="60"/>
  <c r="R101" i="60"/>
  <c r="AB515" i="60"/>
  <c r="AF110" i="60"/>
  <c r="AD470" i="60"/>
  <c r="L200" i="60"/>
  <c r="AF488" i="60"/>
  <c r="K425" i="60"/>
  <c r="O101" i="60"/>
  <c r="M596" i="60"/>
  <c r="G65" i="60"/>
  <c r="Y515" i="60"/>
  <c r="P362" i="60"/>
  <c r="AG83" i="60"/>
  <c r="S614" i="60"/>
  <c r="X20" i="60"/>
  <c r="Y263" i="60"/>
  <c r="S479" i="60"/>
  <c r="AC605" i="60"/>
  <c r="K308" i="60"/>
  <c r="S236" i="60"/>
  <c r="O308" i="60"/>
  <c r="Q443" i="60"/>
  <c r="K335" i="60"/>
  <c r="AI524" i="60"/>
  <c r="AE263" i="60"/>
  <c r="AI596" i="60"/>
  <c r="AB29" i="60"/>
  <c r="N326" i="60"/>
  <c r="P110" i="60"/>
  <c r="J407" i="60"/>
  <c r="I272" i="60"/>
  <c r="AE173" i="60"/>
  <c r="H551" i="60"/>
  <c r="AB236" i="60"/>
  <c r="AE272" i="60"/>
  <c r="Z236" i="60"/>
  <c r="AF272" i="60"/>
  <c r="AE245" i="60"/>
  <c r="T272" i="60"/>
  <c r="W407" i="60"/>
  <c r="O353" i="60"/>
  <c r="AA155" i="60"/>
  <c r="I146" i="60"/>
  <c r="AC389" i="60"/>
  <c r="L398" i="60"/>
  <c r="M452" i="60"/>
  <c r="AJ92" i="60"/>
  <c r="AJ344" i="60"/>
  <c r="S101" i="60"/>
  <c r="AG587" i="60"/>
  <c r="P56" i="60"/>
  <c r="AJ146" i="60"/>
  <c r="T191" i="60"/>
  <c r="H398" i="60"/>
  <c r="Z101" i="60"/>
  <c r="AL65" i="60"/>
  <c r="AG236" i="60"/>
  <c r="S398" i="60"/>
  <c r="AL371" i="60"/>
  <c r="I398" i="60"/>
  <c r="AL92" i="60"/>
  <c r="J281" i="60"/>
  <c r="N434" i="60"/>
  <c r="K146" i="60"/>
  <c r="R146" i="60"/>
  <c r="AB182" i="60"/>
  <c r="Z272" i="60"/>
  <c r="X542" i="60"/>
  <c r="Z137" i="60"/>
  <c r="AJ119" i="60"/>
  <c r="AI200" i="60"/>
  <c r="AE74" i="60"/>
  <c r="AA308" i="60"/>
  <c r="AA488" i="60"/>
  <c r="W146" i="60"/>
  <c r="AC299" i="60"/>
  <c r="AJ353" i="60"/>
  <c r="V416" i="60"/>
  <c r="Y119" i="60"/>
  <c r="L434" i="60"/>
  <c r="AI434" i="60"/>
  <c r="O20" i="60"/>
  <c r="U137" i="60"/>
  <c r="I605" i="60"/>
  <c r="N479" i="60"/>
  <c r="AD29" i="60"/>
  <c r="G20" i="60"/>
  <c r="AH380" i="60"/>
  <c r="Q605" i="60"/>
  <c r="AH245" i="60"/>
  <c r="K20" i="60"/>
  <c r="N452" i="60"/>
  <c r="AG398" i="60"/>
  <c r="AI479" i="60"/>
  <c r="V92" i="60"/>
  <c r="AC371" i="60"/>
  <c r="R587" i="60"/>
  <c r="X146" i="60"/>
  <c r="W389" i="60"/>
  <c r="AJ551" i="60"/>
  <c r="N425" i="60"/>
  <c r="Q182" i="60"/>
  <c r="X308" i="60"/>
  <c r="K101" i="60"/>
  <c r="AG110" i="60"/>
  <c r="P479" i="60"/>
  <c r="Q20" i="60"/>
  <c r="AF416" i="60"/>
  <c r="R128" i="60"/>
  <c r="J254" i="60"/>
  <c r="S524" i="60"/>
  <c r="X587" i="60"/>
  <c r="AG272" i="60"/>
  <c r="J101" i="60"/>
  <c r="N101" i="60"/>
  <c r="AF605" i="60"/>
  <c r="AL605" i="60"/>
  <c r="P137" i="60"/>
  <c r="AB164" i="60"/>
  <c r="AC200" i="60"/>
  <c r="AF407" i="60"/>
  <c r="G38" i="60"/>
  <c r="J20" i="60"/>
  <c r="AE506" i="60"/>
  <c r="U353" i="60"/>
  <c r="Q344" i="60"/>
  <c r="L254" i="60"/>
  <c r="L542" i="60"/>
  <c r="Q137" i="60"/>
  <c r="M371" i="60"/>
  <c r="AA11" i="60"/>
  <c r="U191" i="60"/>
  <c r="N110" i="60"/>
  <c r="V587" i="60"/>
  <c r="H47" i="60"/>
  <c r="L38" i="60"/>
  <c r="U398" i="60"/>
  <c r="AI416" i="60"/>
  <c r="L146" i="60"/>
  <c r="W524" i="60"/>
  <c r="AB443" i="60"/>
  <c r="Z515" i="60"/>
  <c r="N20" i="60"/>
  <c r="H182" i="60"/>
  <c r="AL47" i="60"/>
  <c r="R551" i="60"/>
  <c r="Q461" i="60"/>
  <c r="T515" i="60"/>
  <c r="Z605" i="60"/>
  <c r="AJ29" i="60"/>
  <c r="AJ524" i="60"/>
  <c r="AC173" i="60"/>
  <c r="AE416" i="60"/>
  <c r="AC362" i="60"/>
  <c r="M155" i="60"/>
  <c r="X83" i="60"/>
  <c r="V335" i="60"/>
  <c r="O425" i="60"/>
  <c r="K263" i="60"/>
  <c r="AE353" i="60"/>
  <c r="AB524" i="60"/>
  <c r="X245" i="60"/>
  <c r="L74" i="60"/>
  <c r="X371" i="60"/>
  <c r="AH371" i="60"/>
  <c r="V263" i="60"/>
  <c r="AI173" i="60"/>
  <c r="AG524" i="60"/>
  <c r="AJ587" i="60"/>
  <c r="K515" i="60"/>
  <c r="J110" i="60"/>
  <c r="Q74" i="60"/>
  <c r="AB362" i="60"/>
  <c r="AH497" i="60"/>
  <c r="AE488" i="60"/>
  <c r="P335" i="60"/>
  <c r="AJ488" i="60"/>
  <c r="AD299" i="60"/>
  <c r="J155" i="60"/>
  <c r="U83" i="60"/>
  <c r="I101" i="60"/>
  <c r="Z425" i="60"/>
  <c r="H596" i="60"/>
  <c r="X182" i="60"/>
  <c r="M119" i="60"/>
  <c r="AL344" i="60"/>
  <c r="AB587" i="60"/>
  <c r="Y20" i="60"/>
  <c r="P443" i="60"/>
  <c r="W425" i="60"/>
  <c r="M299" i="60"/>
  <c r="N308" i="60"/>
  <c r="G380" i="60"/>
  <c r="R317" i="60"/>
  <c r="U587" i="60"/>
  <c r="AG551" i="60"/>
  <c r="W281" i="60"/>
  <c r="S47" i="60"/>
  <c r="W74" i="60"/>
  <c r="X551" i="60"/>
  <c r="M407" i="60"/>
  <c r="P614" i="60"/>
  <c r="AB479" i="60"/>
  <c r="P353" i="60"/>
  <c r="AH407" i="60"/>
  <c r="M20" i="60"/>
  <c r="M191" i="60"/>
  <c r="AJ101" i="60"/>
  <c r="Q542" i="60"/>
  <c r="T506" i="60"/>
  <c r="Y146" i="60"/>
  <c r="V272" i="60"/>
  <c r="AJ272" i="60"/>
  <c r="AC182" i="60"/>
  <c r="L191" i="60"/>
  <c r="R380" i="60"/>
  <c r="AJ461" i="60"/>
  <c r="W119" i="60"/>
  <c r="AA425" i="60"/>
  <c r="AD515" i="60"/>
  <c r="AL254" i="60"/>
  <c r="P452" i="60"/>
  <c r="AJ452" i="60"/>
  <c r="Y200" i="60"/>
  <c r="J272" i="60"/>
  <c r="AI299" i="60"/>
  <c r="H515" i="60"/>
  <c r="AA92" i="60"/>
  <c r="AA398" i="60"/>
  <c r="AG128" i="60"/>
  <c r="K245" i="60"/>
  <c r="G344" i="60"/>
  <c r="AC164" i="60"/>
  <c r="AB92" i="60"/>
  <c r="T434" i="60"/>
  <c r="AI497" i="60"/>
  <c r="AH281" i="60"/>
  <c r="W254" i="60"/>
  <c r="H416" i="60"/>
  <c r="AF137" i="60"/>
  <c r="P155" i="60"/>
  <c r="P245" i="60"/>
  <c r="AE407" i="60"/>
  <c r="K506" i="60"/>
  <c r="AA380" i="60"/>
  <c r="L155" i="60"/>
  <c r="N56" i="60"/>
  <c r="O371" i="60"/>
  <c r="T380" i="60"/>
  <c r="Y596" i="60"/>
  <c r="L164" i="60"/>
  <c r="Z497" i="60"/>
  <c r="S407" i="60"/>
  <c r="J38" i="60"/>
  <c r="G47" i="60"/>
  <c r="Q515" i="60"/>
  <c r="AE362" i="60"/>
  <c r="AB497" i="60"/>
  <c r="Q173" i="60"/>
  <c r="S299" i="60"/>
  <c r="M551" i="60"/>
  <c r="Q308" i="60"/>
  <c r="H272" i="60"/>
  <c r="AI326" i="60"/>
  <c r="U272" i="60"/>
  <c r="W488" i="60"/>
  <c r="W506" i="60"/>
  <c r="P200" i="60"/>
  <c r="N344" i="60"/>
  <c r="AA362" i="60"/>
  <c r="X470" i="60"/>
  <c r="V56" i="60"/>
  <c r="K74" i="60"/>
  <c r="R398" i="60"/>
  <c r="AC506" i="60"/>
  <c r="G254" i="60"/>
  <c r="P20" i="60"/>
  <c r="AL470" i="60"/>
  <c r="AG515" i="60"/>
  <c r="W434" i="60"/>
  <c r="J245" i="60"/>
  <c r="AD254" i="60"/>
  <c r="AJ65" i="60"/>
  <c r="G308" i="60"/>
  <c r="AF254" i="60"/>
  <c r="Y164" i="60"/>
  <c r="AI587" i="60"/>
  <c r="O443" i="60"/>
  <c r="O479" i="60"/>
  <c r="H128" i="60"/>
  <c r="AL101" i="60"/>
  <c r="L461" i="60"/>
  <c r="H488" i="60"/>
  <c r="AI137" i="60"/>
  <c r="H434" i="60"/>
  <c r="AH389" i="60"/>
  <c r="Y254" i="60"/>
  <c r="AI47" i="60"/>
  <c r="M290" i="60"/>
  <c r="O155" i="60"/>
  <c r="AA173" i="60"/>
  <c r="Y308" i="60"/>
  <c r="Z326" i="60"/>
  <c r="AA524" i="60"/>
  <c r="AH38" i="60"/>
  <c r="I290" i="60"/>
  <c r="AA245" i="60"/>
  <c r="AA416" i="60"/>
  <c r="AJ38" i="60"/>
  <c r="X200" i="60"/>
  <c r="AF92" i="60"/>
  <c r="Y506" i="60"/>
  <c r="I362" i="60"/>
  <c r="T263" i="60"/>
  <c r="P371" i="60"/>
  <c r="AD281" i="60"/>
  <c r="R173" i="60"/>
  <c r="AI551" i="60"/>
  <c r="R254" i="60"/>
  <c r="Q425" i="60"/>
  <c r="U290" i="60"/>
  <c r="H254" i="60"/>
  <c r="AH119" i="60"/>
  <c r="H146" i="60"/>
  <c r="S452" i="60"/>
  <c r="O254" i="60"/>
  <c r="J353" i="60"/>
  <c r="N542" i="60"/>
  <c r="O191" i="60"/>
  <c r="X281" i="60"/>
  <c r="AB488" i="60"/>
  <c r="AE614" i="60"/>
  <c r="R191" i="60"/>
  <c r="H200" i="60"/>
  <c r="AG20" i="60"/>
  <c r="T110" i="60"/>
  <c r="AL11" i="60"/>
  <c r="AG479" i="60"/>
  <c r="W272" i="60"/>
  <c r="AD83" i="60"/>
  <c r="AD290" i="60"/>
  <c r="P272" i="60"/>
  <c r="M83" i="60"/>
  <c r="AC488" i="60"/>
  <c r="M605" i="60"/>
  <c r="Z83" i="60"/>
  <c r="G542" i="60"/>
  <c r="AI443" i="60"/>
  <c r="J551" i="60"/>
  <c r="AI155" i="60"/>
  <c r="L20" i="60"/>
  <c r="N596" i="60"/>
  <c r="L551" i="60"/>
  <c r="S92" i="60"/>
  <c r="AA164" i="60"/>
  <c r="AB353" i="60"/>
  <c r="R416" i="60"/>
  <c r="V245" i="60"/>
  <c r="R353" i="60"/>
  <c r="AH488" i="60"/>
  <c r="S389" i="60"/>
  <c r="G443" i="60"/>
  <c r="L479" i="60"/>
  <c r="K380" i="60"/>
  <c r="AJ245" i="60"/>
  <c r="AJ11" i="60"/>
  <c r="O317" i="60"/>
  <c r="M173" i="60"/>
  <c r="M443" i="60"/>
  <c r="N83" i="60"/>
  <c r="W470" i="60"/>
  <c r="U182" i="60"/>
  <c r="Z317" i="60"/>
  <c r="AE443" i="60"/>
  <c r="P551" i="60"/>
  <c r="AG263" i="60"/>
  <c r="Y110" i="60"/>
  <c r="H164" i="60"/>
  <c r="N137" i="60"/>
  <c r="J83" i="60"/>
  <c r="AC272" i="60"/>
  <c r="S119" i="60"/>
  <c r="AE344" i="60"/>
  <c r="X164" i="60"/>
  <c r="AD524" i="60"/>
  <c r="S263" i="60"/>
  <c r="G497" i="60"/>
  <c r="K110" i="60"/>
  <c r="K191" i="60"/>
  <c r="I173" i="60"/>
  <c r="AI362" i="60"/>
  <c r="U407" i="60"/>
  <c r="AF425" i="60"/>
  <c r="X11" i="60"/>
  <c r="AG434" i="60"/>
  <c r="Q317" i="60"/>
  <c r="P65" i="60"/>
  <c r="Q146" i="60"/>
  <c r="O281" i="60"/>
  <c r="AA371" i="60"/>
  <c r="AB389" i="60"/>
  <c r="AC542" i="60"/>
  <c r="Z281" i="60"/>
  <c r="W551" i="60"/>
  <c r="V443" i="60"/>
  <c r="M38" i="60"/>
  <c r="X173" i="60"/>
  <c r="AI605" i="60"/>
  <c r="L317" i="60"/>
  <c r="AH362" i="60"/>
  <c r="AF344" i="60"/>
  <c r="R452" i="60"/>
  <c r="O74" i="60"/>
  <c r="V164" i="60"/>
  <c r="H236" i="60"/>
  <c r="AC236" i="60"/>
  <c r="AJ479" i="60"/>
  <c r="I191" i="60"/>
  <c r="V326" i="60"/>
  <c r="AD605" i="60"/>
  <c r="V20" i="60"/>
  <c r="T182" i="60"/>
  <c r="AE56" i="60"/>
  <c r="S146" i="60"/>
  <c r="Y605" i="60"/>
  <c r="L65" i="60"/>
  <c r="I119" i="60"/>
  <c r="H614" i="60"/>
  <c r="X614" i="60"/>
  <c r="K92" i="60"/>
  <c r="AH425" i="60"/>
  <c r="P524" i="60"/>
  <c r="R542" i="60"/>
  <c r="J452" i="60"/>
  <c r="O470" i="60"/>
  <c r="I506" i="60"/>
  <c r="J173" i="60"/>
  <c r="AE137" i="60"/>
  <c r="AA119" i="60"/>
  <c r="M317" i="60"/>
  <c r="T200" i="60"/>
  <c r="O542" i="60"/>
  <c r="J461" i="60"/>
  <c r="R137" i="60"/>
  <c r="AJ281" i="60"/>
  <c r="V137" i="60"/>
  <c r="I371" i="60"/>
  <c r="AB470" i="60"/>
  <c r="P488" i="60"/>
  <c r="V128" i="60"/>
  <c r="K524" i="60"/>
  <c r="R299" i="60"/>
  <c r="W11" i="60"/>
  <c r="W443" i="60"/>
  <c r="AG407" i="60"/>
  <c r="AE11" i="60"/>
  <c r="T461" i="60"/>
  <c r="O47" i="60"/>
  <c r="AG452" i="60"/>
  <c r="W479" i="60"/>
  <c r="M614" i="60"/>
  <c r="AL407" i="60"/>
  <c r="L380" i="60"/>
  <c r="Y65" i="60"/>
  <c r="K137" i="60"/>
  <c r="AL263" i="60"/>
  <c r="N200" i="60"/>
  <c r="W452" i="60"/>
  <c r="O362" i="60"/>
  <c r="AE371" i="60"/>
  <c r="AI452" i="60"/>
  <c r="AA434" i="60"/>
  <c r="J497" i="60"/>
  <c r="V236" i="60"/>
  <c r="Q506" i="60"/>
  <c r="AH56" i="60"/>
  <c r="AD389" i="60"/>
  <c r="U119" i="60"/>
  <c r="K290" i="60"/>
  <c r="AA200" i="60"/>
  <c r="AA452" i="60"/>
  <c r="AJ173" i="60"/>
  <c r="G272" i="60"/>
  <c r="R155" i="60"/>
  <c r="Y479" i="60"/>
  <c r="AE326" i="60"/>
  <c r="AF38" i="60"/>
  <c r="J506" i="60"/>
  <c r="AB407" i="60"/>
  <c r="N335" i="60"/>
  <c r="AA317" i="60"/>
  <c r="U596" i="60"/>
  <c r="AB317" i="60"/>
  <c r="AL83" i="60"/>
  <c r="R11" i="60"/>
  <c r="W317" i="60"/>
  <c r="Q398" i="60"/>
  <c r="N614" i="60"/>
  <c r="AE164" i="60"/>
  <c r="O56" i="60"/>
  <c r="M380" i="60"/>
  <c r="R182" i="60"/>
  <c r="AJ542" i="60"/>
  <c r="AD155" i="60"/>
  <c r="Z407" i="60"/>
  <c r="H74" i="60"/>
  <c r="AB605" i="60"/>
  <c r="AA74" i="60"/>
  <c r="AI272" i="60"/>
  <c r="AJ299" i="60"/>
  <c r="W173" i="60"/>
  <c r="AF326" i="60"/>
  <c r="N299" i="60"/>
  <c r="AC20" i="60"/>
  <c r="AH74" i="60"/>
  <c r="X479" i="60"/>
  <c r="R164" i="60"/>
  <c r="AB506" i="60"/>
  <c r="AE254" i="60"/>
  <c r="AG56" i="60"/>
  <c r="M128" i="60"/>
  <c r="AJ497" i="60"/>
  <c r="M11" i="60"/>
  <c r="M74" i="60"/>
  <c r="G587" i="60"/>
  <c r="Y497" i="60"/>
  <c r="V452" i="60"/>
  <c r="AD200" i="60"/>
  <c r="AC92" i="60"/>
  <c r="Z191" i="60"/>
  <c r="L371" i="60"/>
  <c r="V74" i="60"/>
  <c r="L182" i="60"/>
  <c r="AJ506" i="60"/>
  <c r="Z146" i="60"/>
  <c r="AF335" i="60"/>
  <c r="AD461" i="60"/>
  <c r="T299" i="60"/>
  <c r="Y56" i="60"/>
  <c r="I245" i="60"/>
  <c r="N371" i="60"/>
  <c r="O128" i="60"/>
  <c r="Y299" i="60"/>
  <c r="AC191" i="60"/>
  <c r="AB551" i="60"/>
  <c r="AC290" i="60"/>
  <c r="AI398" i="60"/>
  <c r="P344" i="60"/>
  <c r="Q56" i="60"/>
  <c r="M110" i="60"/>
  <c r="H83" i="60"/>
  <c r="S20" i="60"/>
  <c r="Q119" i="60"/>
  <c r="AC479" i="60"/>
  <c r="AH515" i="60"/>
  <c r="AH470" i="60"/>
  <c r="V506" i="60"/>
  <c r="Z29" i="60"/>
  <c r="AL38" i="60"/>
  <c r="P605" i="60"/>
  <c r="AD443" i="60"/>
  <c r="P434" i="60"/>
  <c r="G452" i="60"/>
  <c r="AL245" i="60"/>
  <c r="V290" i="60"/>
  <c r="U434" i="60"/>
  <c r="U371" i="60"/>
  <c r="X596" i="60"/>
  <c r="P398" i="60"/>
  <c r="L326" i="60"/>
  <c r="O497" i="60"/>
  <c r="Y362" i="60"/>
  <c r="V155" i="60"/>
  <c r="AC245" i="60"/>
  <c r="Q470" i="60"/>
  <c r="P380" i="60"/>
  <c r="AL497" i="60"/>
  <c r="M245" i="60"/>
  <c r="T164" i="60"/>
  <c r="X461" i="60"/>
  <c r="J587" i="60"/>
  <c r="AF506" i="60"/>
  <c r="Y38" i="60"/>
  <c r="Z47" i="60"/>
  <c r="Y344" i="60"/>
  <c r="G200" i="60"/>
  <c r="H38" i="60"/>
  <c r="AA470" i="60"/>
  <c r="AI344" i="60"/>
  <c r="Q11" i="60"/>
  <c r="K443" i="60"/>
  <c r="O137" i="60"/>
  <c r="I542" i="60"/>
  <c r="AD353" i="60"/>
  <c r="AL200" i="60"/>
  <c r="R389" i="60"/>
  <c r="H137" i="60"/>
  <c r="AL488" i="60"/>
  <c r="J380" i="60"/>
  <c r="K344" i="60"/>
  <c r="G488" i="60"/>
  <c r="M515" i="60"/>
  <c r="AG461" i="60"/>
  <c r="S488" i="60"/>
  <c r="G425" i="60"/>
  <c r="Z254" i="60"/>
  <c r="AE38" i="60"/>
  <c r="X335" i="60"/>
  <c r="L47" i="60"/>
  <c r="N173" i="60"/>
  <c r="AJ605" i="60"/>
  <c r="AD182" i="60"/>
  <c r="L524" i="60"/>
  <c r="H155" i="60"/>
  <c r="Q389" i="60"/>
  <c r="T344" i="60"/>
  <c r="AH263" i="60"/>
  <c r="H245" i="60"/>
  <c r="X605" i="60"/>
  <c r="V542" i="60"/>
  <c r="AH164" i="60"/>
  <c r="AD92" i="60"/>
  <c r="H110" i="60"/>
  <c r="S200" i="60"/>
  <c r="L605" i="60"/>
  <c r="V524" i="60"/>
  <c r="H371" i="60"/>
  <c r="AH596" i="60"/>
  <c r="AJ290" i="60"/>
  <c r="AH479" i="60"/>
  <c r="L407" i="60"/>
  <c r="AI407" i="60"/>
  <c r="S110" i="60"/>
  <c r="H344" i="60"/>
  <c r="W245" i="60"/>
  <c r="G551" i="60"/>
  <c r="AB20" i="60"/>
  <c r="W164" i="60"/>
  <c r="AA290" i="60"/>
  <c r="N407" i="60"/>
  <c r="AC65" i="60"/>
  <c r="AE551" i="60"/>
  <c r="W65" i="60"/>
  <c r="P128" i="60"/>
  <c r="AF83" i="60"/>
  <c r="J74" i="60"/>
  <c r="U515" i="60"/>
  <c r="R425" i="60"/>
  <c r="G137" i="60"/>
  <c r="AI110" i="60"/>
  <c r="T614" i="60"/>
  <c r="Y425" i="60"/>
  <c r="I137" i="60"/>
  <c r="AH29" i="60"/>
  <c r="L614" i="60"/>
  <c r="R119" i="60"/>
  <c r="AG47" i="60"/>
  <c r="Y245" i="60"/>
  <c r="AF263" i="60"/>
  <c r="Z128" i="60"/>
  <c r="S245" i="60"/>
  <c r="G506" i="60"/>
  <c r="K299" i="60"/>
  <c r="J362" i="60"/>
  <c r="AI128" i="60"/>
  <c r="AJ335" i="60"/>
  <c r="W344" i="60"/>
  <c r="S191" i="60"/>
  <c r="H542" i="60"/>
  <c r="AC596" i="60"/>
  <c r="H299" i="60"/>
  <c r="Y614" i="60"/>
  <c r="Q371" i="60"/>
  <c r="L56" i="60"/>
  <c r="S137" i="60"/>
  <c r="M29" i="60"/>
  <c r="L596" i="60"/>
  <c r="G416" i="60"/>
  <c r="AF65" i="60"/>
  <c r="AE101" i="60"/>
  <c r="N353" i="60"/>
  <c r="Y29" i="60"/>
  <c r="J542" i="60"/>
  <c r="AC83" i="60"/>
  <c r="N443" i="60"/>
  <c r="L11" i="60"/>
  <c r="Z164" i="60"/>
  <c r="Y389" i="60"/>
  <c r="P299" i="60"/>
  <c r="N74" i="60"/>
  <c r="L101" i="60"/>
  <c r="AD236" i="60"/>
  <c r="Y290" i="60"/>
  <c r="N380" i="60"/>
  <c r="AF542" i="60"/>
  <c r="M326" i="60"/>
  <c r="Q407" i="60"/>
  <c r="J236" i="60"/>
  <c r="AE182" i="60"/>
  <c r="U110" i="60"/>
  <c r="AB38" i="60"/>
  <c r="M200" i="60"/>
  <c r="S38" i="60"/>
  <c r="T47" i="60"/>
  <c r="G371" i="60"/>
  <c r="R74" i="60"/>
  <c r="AG317" i="60"/>
  <c r="AJ398" i="60"/>
  <c r="AI56" i="60"/>
  <c r="K119" i="60"/>
  <c r="Q614" i="60"/>
  <c r="S416" i="60"/>
  <c r="O344" i="60"/>
  <c r="AH461" i="60"/>
  <c r="Q596" i="60"/>
  <c r="I38" i="60"/>
  <c r="AA191" i="60"/>
  <c r="V407" i="60"/>
  <c r="AH236" i="60"/>
  <c r="V497" i="60"/>
  <c r="Q434" i="60"/>
  <c r="AG254" i="60"/>
  <c r="I425" i="60"/>
  <c r="R371" i="60"/>
  <c r="R443" i="60"/>
  <c r="AG38" i="60"/>
  <c r="AL587" i="60"/>
  <c r="N524" i="60"/>
  <c r="J371" i="60"/>
  <c r="Y74" i="60"/>
  <c r="W542" i="60"/>
  <c r="X353" i="60"/>
  <c r="AB137" i="60"/>
  <c r="N146" i="60"/>
  <c r="H470" i="60"/>
  <c r="Z416" i="60"/>
  <c r="O164" i="60"/>
  <c r="G83" i="60"/>
  <c r="G398" i="60"/>
  <c r="Z290" i="60"/>
  <c r="AC335" i="60"/>
  <c r="AD398" i="60"/>
  <c r="AC416" i="60"/>
  <c r="R83" i="60"/>
  <c r="T38" i="60"/>
  <c r="AL182" i="60"/>
  <c r="P281" i="60"/>
  <c r="AJ317" i="60"/>
  <c r="AB335" i="60"/>
  <c r="W497" i="60"/>
  <c r="R470" i="60"/>
  <c r="Q191" i="60"/>
  <c r="N245" i="60"/>
  <c r="U74" i="60"/>
  <c r="X317" i="60"/>
  <c r="H173" i="60"/>
  <c r="Q263" i="60"/>
  <c r="AF200" i="60"/>
  <c r="M101" i="60"/>
  <c r="AF308" i="60"/>
  <c r="AI263" i="60"/>
  <c r="AB245" i="60"/>
  <c r="R245" i="60"/>
  <c r="Z11" i="60"/>
  <c r="H461" i="60"/>
  <c r="AI29" i="60"/>
  <c r="AF20" i="60"/>
  <c r="T137" i="60"/>
  <c r="X29" i="60"/>
  <c r="AB119" i="60"/>
  <c r="V515" i="60"/>
  <c r="W191" i="60"/>
  <c r="G92" i="60"/>
  <c r="AC110" i="60"/>
  <c r="I11" i="60"/>
  <c r="Y398" i="60"/>
  <c r="L416" i="60"/>
  <c r="W200" i="60"/>
  <c r="V380" i="60"/>
  <c r="K416" i="60"/>
  <c r="AH272" i="60"/>
  <c r="V479" i="60"/>
  <c r="O245" i="60"/>
  <c r="W398" i="60"/>
  <c r="O551" i="60"/>
  <c r="AJ380" i="60"/>
  <c r="Q452" i="60"/>
  <c r="M389" i="60"/>
  <c r="AH65" i="60"/>
  <c r="AG164" i="60"/>
  <c r="T173" i="60"/>
  <c r="AH92" i="60"/>
  <c r="Z299" i="60"/>
  <c r="X515" i="60"/>
  <c r="M236" i="60"/>
  <c r="X110" i="60"/>
  <c r="AI371" i="60"/>
  <c r="AJ128" i="60"/>
  <c r="AL398" i="60"/>
  <c r="H101" i="60"/>
  <c r="M47" i="60"/>
  <c r="J335" i="60"/>
  <c r="I407" i="60"/>
  <c r="R47" i="60"/>
  <c r="AG290" i="60"/>
  <c r="S182" i="60"/>
  <c r="K605" i="60"/>
  <c r="AJ362" i="60"/>
  <c r="AJ200" i="60"/>
  <c r="AD452" i="60"/>
  <c r="AF290" i="60"/>
  <c r="I164" i="60"/>
  <c r="S281" i="60"/>
  <c r="AD119" i="60"/>
  <c r="R407" i="60"/>
  <c r="O380" i="60"/>
  <c r="I20" i="60"/>
  <c r="AD128" i="60"/>
  <c r="AI425" i="60"/>
  <c r="T470" i="60"/>
  <c r="L497" i="60"/>
  <c r="AB191" i="60"/>
  <c r="AG443" i="60"/>
  <c r="T254" i="60"/>
  <c r="G596" i="60"/>
  <c r="P470" i="60"/>
  <c r="O587" i="60"/>
  <c r="N11" i="60"/>
  <c r="I317" i="60"/>
  <c r="AE389" i="60"/>
  <c r="G74" i="60"/>
  <c r="AB200" i="60"/>
  <c r="AB290" i="60"/>
  <c r="S308" i="60"/>
  <c r="N29" i="60"/>
  <c r="L92" i="60"/>
  <c r="V47" i="60"/>
  <c r="T335" i="60"/>
  <c r="AG245" i="60"/>
  <c r="AL317" i="60"/>
  <c r="Q551" i="60"/>
  <c r="AL110" i="60"/>
  <c r="S506" i="60"/>
  <c r="I110" i="60"/>
  <c r="G605" i="60"/>
  <c r="Y236" i="60"/>
  <c r="M353" i="60"/>
  <c r="Q29" i="60"/>
  <c r="S272" i="60"/>
  <c r="V182" i="60"/>
  <c r="O83" i="60"/>
  <c r="AL236" i="60"/>
  <c r="AJ164" i="60"/>
  <c r="Q380" i="60"/>
  <c r="AC101" i="60"/>
  <c r="AH11" i="60"/>
  <c r="Z479" i="60"/>
  <c r="AE605" i="60"/>
  <c r="W308" i="60"/>
  <c r="G362" i="60"/>
  <c r="K281" i="60"/>
  <c r="AG425" i="60"/>
  <c r="I326" i="60"/>
  <c r="AA38" i="60"/>
  <c r="I74" i="60"/>
  <c r="I344" i="60"/>
  <c r="AF398" i="60"/>
  <c r="S290" i="60"/>
  <c r="I614" i="60"/>
  <c r="V605" i="60"/>
  <c r="AC614" i="60"/>
  <c r="M362" i="60"/>
  <c r="AA128" i="60"/>
  <c r="AB83" i="60"/>
  <c r="T443" i="60"/>
  <c r="R614" i="60"/>
  <c r="Q497" i="60"/>
  <c r="I353" i="60"/>
  <c r="R461" i="60"/>
  <c r="AI245" i="60"/>
  <c r="J200" i="60"/>
  <c r="AJ308" i="60"/>
  <c r="AI146" i="60"/>
  <c r="J398" i="60"/>
  <c r="M497" i="60"/>
  <c r="AG182" i="60"/>
  <c r="G461" i="60"/>
  <c r="U389" i="60"/>
  <c r="AG353" i="60"/>
  <c r="AC470" i="60"/>
  <c r="AE317" i="60"/>
  <c r="AH254" i="60"/>
  <c r="J29" i="60"/>
  <c r="AF47" i="60"/>
  <c r="H326" i="60"/>
  <c r="AD380" i="60"/>
  <c r="M344" i="60"/>
  <c r="J191" i="60"/>
  <c r="P308" i="60"/>
  <c r="Q83" i="60"/>
  <c r="AJ614" i="60"/>
  <c r="AI470" i="60"/>
  <c r="G434" i="60"/>
  <c r="AC524" i="60"/>
  <c r="AE200" i="60"/>
  <c r="U281" i="60"/>
  <c r="AG344" i="60"/>
  <c r="AD245" i="60"/>
  <c r="R200" i="60"/>
  <c r="AD362" i="60"/>
  <c r="O182" i="60"/>
  <c r="Y443" i="60"/>
  <c r="AB434" i="60"/>
  <c r="M182" i="60"/>
  <c r="Q92" i="60"/>
  <c r="W182" i="60"/>
  <c r="H281" i="60"/>
  <c r="K236" i="60"/>
  <c r="G515" i="60"/>
  <c r="V101" i="60"/>
  <c r="AI290" i="60"/>
  <c r="AC128" i="60"/>
  <c r="Y11" i="60"/>
  <c r="G119" i="60"/>
  <c r="AB263" i="60"/>
  <c r="AE146" i="60"/>
  <c r="W101" i="60"/>
  <c r="T92" i="60"/>
  <c r="AF128" i="60"/>
  <c r="S164" i="60"/>
  <c r="M542" i="60"/>
  <c r="AH551" i="60"/>
  <c r="T29" i="60"/>
  <c r="AH452" i="60"/>
  <c r="P29" i="60"/>
  <c r="O434" i="60"/>
  <c r="T317" i="60"/>
  <c r="T11" i="60"/>
  <c r="Z461" i="60"/>
  <c r="X47" i="60"/>
  <c r="AH614" i="60"/>
  <c r="AJ596" i="60"/>
  <c r="W596" i="60"/>
  <c r="U236" i="60"/>
  <c r="AH317" i="60"/>
  <c r="Z524" i="60"/>
  <c r="J524" i="60"/>
  <c r="O110" i="60"/>
  <c r="AH542" i="60"/>
  <c r="I65" i="60"/>
  <c r="T587" i="60"/>
  <c r="L470" i="60"/>
  <c r="N470" i="60"/>
  <c r="S317" i="60"/>
  <c r="AF11" i="60"/>
  <c r="AD425" i="60"/>
  <c r="AF164" i="60"/>
  <c r="M506" i="60"/>
  <c r="N191" i="60"/>
  <c r="AC344" i="60"/>
  <c r="AJ182" i="60"/>
  <c r="AD344" i="60"/>
  <c r="R92" i="60"/>
  <c r="AJ263" i="60"/>
  <c r="AB128" i="60"/>
  <c r="AF146" i="60"/>
  <c r="U38" i="60"/>
  <c r="N182" i="60"/>
  <c r="L362" i="60"/>
  <c r="I452" i="60"/>
  <c r="AH146" i="60"/>
  <c r="N515" i="60"/>
  <c r="O488" i="60"/>
  <c r="O416" i="60"/>
  <c r="AB344" i="60"/>
  <c r="AJ470" i="60"/>
  <c r="P416" i="60"/>
  <c r="AL389" i="60"/>
  <c r="AL326" i="60"/>
  <c r="N488" i="60"/>
  <c r="J263" i="60"/>
  <c r="S65" i="60"/>
  <c r="AG65" i="60"/>
  <c r="AB101" i="60"/>
  <c r="AJ47" i="60"/>
  <c r="Y101" i="60"/>
  <c r="AJ389" i="60"/>
  <c r="AF191" i="60"/>
  <c r="AG380" i="60"/>
  <c r="AL425" i="60"/>
  <c r="G191" i="60"/>
  <c r="W263" i="60"/>
  <c r="AG470" i="60"/>
  <c r="AH353" i="60"/>
  <c r="AD551" i="60"/>
  <c r="G155" i="60"/>
  <c r="AI236" i="60"/>
  <c r="AB173" i="60"/>
  <c r="R281" i="60"/>
  <c r="AE236" i="60"/>
  <c r="AG281" i="60"/>
  <c r="AE83" i="60"/>
  <c r="X272" i="60"/>
  <c r="AF173" i="60"/>
  <c r="AE461" i="60"/>
  <c r="AD317" i="60"/>
  <c r="N155" i="60"/>
  <c r="L488" i="60"/>
  <c r="G245" i="60"/>
  <c r="AF479" i="60"/>
  <c r="AH173" i="60"/>
  <c r="AJ155" i="60"/>
  <c r="K11" i="60"/>
  <c r="AF236" i="60"/>
  <c r="N290" i="60"/>
  <c r="K587" i="60"/>
  <c r="I515" i="60"/>
  <c r="U362" i="60"/>
  <c r="Q128" i="60"/>
  <c r="AC137" i="60"/>
  <c r="AE290" i="60"/>
  <c r="AG605" i="60"/>
  <c r="I254" i="60"/>
  <c r="K389" i="60"/>
  <c r="J137" i="60"/>
  <c r="AL209" i="60"/>
  <c r="P290" i="60"/>
  <c r="O173" i="60"/>
  <c r="AL56" i="60"/>
  <c r="X128" i="60"/>
  <c r="O614" i="60"/>
  <c r="T497" i="60"/>
  <c r="AD47" i="60"/>
  <c r="AF299" i="60"/>
  <c r="W128" i="60"/>
  <c r="K398" i="60"/>
  <c r="W155" i="60"/>
  <c r="AI353" i="60"/>
  <c r="R434" i="60"/>
  <c r="AF56" i="60"/>
  <c r="M479" i="60"/>
  <c r="AI488" i="60"/>
  <c r="AD335" i="60"/>
  <c r="AC497" i="60"/>
  <c r="AF443" i="60"/>
  <c r="U461" i="60"/>
  <c r="AH20" i="60"/>
  <c r="G101" i="60"/>
  <c r="T596" i="60"/>
  <c r="N461" i="60"/>
  <c r="U65" i="60"/>
  <c r="X344" i="60"/>
  <c r="AA443" i="60"/>
  <c r="V362" i="60"/>
  <c r="AB308" i="60"/>
  <c r="N398" i="60"/>
  <c r="AA461" i="60"/>
  <c r="AJ83" i="60"/>
  <c r="S29" i="60"/>
  <c r="AE515" i="60"/>
  <c r="I524" i="60"/>
  <c r="AH137" i="60"/>
  <c r="AG74" i="60"/>
  <c r="M335" i="60"/>
  <c r="R344" i="60"/>
  <c r="T524" i="60"/>
  <c r="N254" i="60"/>
  <c r="I389" i="60"/>
  <c r="R335" i="60"/>
  <c r="Y407" i="60"/>
  <c r="AG29" i="60"/>
  <c r="P11" i="60"/>
  <c r="S362" i="60"/>
  <c r="AD56" i="60"/>
  <c r="H497" i="60"/>
  <c r="K272" i="60"/>
  <c r="I596" i="60"/>
  <c r="AA614" i="60"/>
  <c r="AD263" i="60"/>
  <c r="AJ254" i="60"/>
  <c r="AA254" i="60"/>
  <c r="AE92" i="60"/>
  <c r="AJ137" i="60"/>
  <c r="Y281" i="60"/>
  <c r="AH299" i="60"/>
  <c r="P74" i="60"/>
  <c r="V11" i="60"/>
  <c r="S155" i="60"/>
  <c r="J416" i="60"/>
  <c r="L173" i="60"/>
  <c r="AJ416" i="60"/>
  <c r="I488" i="60"/>
  <c r="AD173" i="60"/>
  <c r="AH110" i="60"/>
  <c r="AI164" i="60"/>
  <c r="AL272" i="60"/>
  <c r="K452" i="60"/>
  <c r="T308" i="60"/>
  <c r="K155" i="60"/>
  <c r="S83" i="60"/>
  <c r="L335" i="60"/>
  <c r="L263" i="60"/>
  <c r="W236" i="60"/>
  <c r="P317" i="60"/>
  <c r="J92" i="60"/>
  <c r="W614" i="60"/>
  <c r="S254" i="60"/>
  <c r="AA29" i="60"/>
  <c r="T281" i="60"/>
  <c r="Y83" i="60"/>
  <c r="W326" i="60"/>
  <c r="H119" i="60"/>
  <c r="Q164" i="60"/>
  <c r="X56" i="60"/>
  <c r="R605" i="60"/>
  <c r="G236" i="60"/>
  <c r="K407" i="60"/>
  <c r="O398" i="60"/>
  <c r="AA137" i="60"/>
  <c r="AG596" i="60"/>
  <c r="S587" i="60"/>
  <c r="AH290" i="60"/>
  <c r="J614" i="60"/>
  <c r="P497" i="60"/>
  <c r="AI191" i="60"/>
  <c r="K254" i="60"/>
  <c r="O596" i="60"/>
  <c r="T146" i="60"/>
  <c r="M146" i="60"/>
  <c r="Q110" i="60"/>
  <c r="AE281" i="60"/>
  <c r="AJ443" i="60"/>
  <c r="M254" i="60"/>
  <c r="AL308" i="60"/>
  <c r="W290" i="60"/>
  <c r="W515" i="60"/>
  <c r="H380" i="60"/>
  <c r="H29" i="60"/>
  <c r="S461" i="60"/>
  <c r="AC74" i="60"/>
  <c r="N92" i="60"/>
  <c r="AB542" i="60"/>
  <c r="W83" i="60"/>
  <c r="R56" i="60"/>
  <c r="N272" i="60"/>
  <c r="Q245" i="60"/>
  <c r="W416" i="60"/>
  <c r="AI461" i="60"/>
  <c r="U245" i="60"/>
  <c r="AD479" i="60"/>
  <c r="O452" i="60"/>
  <c r="L272" i="60"/>
  <c r="N587" i="60"/>
  <c r="S344" i="60"/>
  <c r="AF470" i="60"/>
  <c r="AC155" i="60"/>
  <c r="Y317" i="60"/>
  <c r="AJ20" i="60"/>
  <c r="U101" i="60"/>
  <c r="U92" i="60"/>
  <c r="AF245" i="60"/>
  <c r="R515" i="60"/>
  <c r="W20" i="60"/>
  <c r="I155" i="60"/>
  <c r="R38" i="60"/>
  <c r="U506" i="60"/>
  <c r="X92" i="60"/>
  <c r="V371" i="60"/>
  <c r="AL515" i="60"/>
  <c r="J443" i="60"/>
  <c r="Z362" i="60"/>
  <c r="AF362" i="60"/>
  <c r="AE425" i="60"/>
  <c r="R290" i="60"/>
  <c r="P119" i="60"/>
  <c r="AH200" i="60"/>
  <c r="J11" i="60"/>
  <c r="G146" i="60"/>
  <c r="S380" i="60"/>
  <c r="M164" i="60"/>
  <c r="Y47" i="60"/>
  <c r="O524" i="60"/>
  <c r="V461" i="60"/>
  <c r="N236" i="60"/>
  <c r="T425" i="60"/>
  <c r="I434" i="60"/>
  <c r="G290" i="60"/>
  <c r="AH308" i="60"/>
  <c r="AB155" i="60"/>
  <c r="V254" i="60"/>
  <c r="P47" i="60"/>
  <c r="M137" i="60"/>
  <c r="AI74" i="60"/>
  <c r="G470" i="60"/>
  <c r="H92" i="60"/>
  <c r="V317" i="60"/>
  <c r="Z371" i="60"/>
  <c r="AL191" i="60"/>
  <c r="V344" i="60"/>
  <c r="AI254" i="60"/>
  <c r="AL173" i="60"/>
  <c r="K38" i="60"/>
  <c r="AG371" i="60"/>
  <c r="O272" i="60"/>
  <c r="V110" i="60"/>
  <c r="AA335" i="60"/>
  <c r="AF587" i="60"/>
  <c r="AG200" i="60"/>
  <c r="V38" i="60"/>
  <c r="K434" i="60"/>
  <c r="L128" i="60"/>
  <c r="AL29" i="60"/>
  <c r="AJ407" i="60"/>
  <c r="AA110" i="60"/>
  <c r="AE380" i="60"/>
  <c r="I200" i="60"/>
  <c r="AL155" i="60"/>
  <c r="O119" i="60"/>
  <c r="AC47" i="60"/>
  <c r="AA146" i="60"/>
  <c r="I281" i="60"/>
  <c r="AA22" i="60"/>
  <c r="R472" i="60"/>
  <c r="U382" i="60"/>
  <c r="AF157" i="60"/>
  <c r="AD13" i="60"/>
  <c r="G508" i="60"/>
  <c r="AD391" i="60"/>
  <c r="U274" i="60"/>
  <c r="Q31" i="60"/>
  <c r="AD517" i="60"/>
  <c r="H202" i="60"/>
  <c r="X328" i="60"/>
  <c r="AE409" i="60"/>
  <c r="Y490" i="60"/>
  <c r="U409" i="60"/>
  <c r="V292" i="60"/>
  <c r="M301" i="60"/>
  <c r="AJ256" i="60"/>
  <c r="U517" i="60"/>
  <c r="AF22" i="60"/>
  <c r="T112" i="60"/>
  <c r="AI319" i="60"/>
  <c r="AF526" i="60"/>
  <c r="T202" i="60"/>
  <c r="G535" i="60"/>
  <c r="AF490" i="60"/>
  <c r="Z364" i="60"/>
  <c r="AH40" i="60"/>
  <c r="T346" i="60"/>
  <c r="Y517" i="60"/>
  <c r="AC139" i="60"/>
  <c r="H256" i="60"/>
  <c r="O238" i="60"/>
  <c r="M535" i="60"/>
  <c r="AA355" i="60"/>
  <c r="G112" i="60"/>
  <c r="N589" i="60"/>
  <c r="AE436" i="60"/>
  <c r="W418" i="60"/>
  <c r="AD598" i="60"/>
  <c r="P517" i="60"/>
  <c r="N31" i="60"/>
  <c r="P130" i="60"/>
  <c r="Q391" i="60"/>
  <c r="W481" i="60"/>
  <c r="AF40" i="60"/>
  <c r="G283" i="60"/>
  <c r="W238" i="60"/>
  <c r="P247" i="60"/>
  <c r="J508" i="60"/>
  <c r="R121" i="60"/>
  <c r="AC265" i="60"/>
  <c r="AI454" i="60"/>
  <c r="L517" i="60"/>
  <c r="Z211" i="60"/>
  <c r="Z436" i="60"/>
  <c r="J535" i="60"/>
  <c r="R103" i="60"/>
  <c r="AG274" i="60"/>
  <c r="AD364" i="60"/>
  <c r="W391" i="60"/>
  <c r="M373" i="60"/>
  <c r="G22" i="60"/>
  <c r="AE166" i="60"/>
  <c r="AE256" i="60"/>
  <c r="I499" i="60"/>
  <c r="I301" i="60"/>
  <c r="J517" i="60"/>
  <c r="T481" i="60"/>
  <c r="Q481" i="60"/>
  <c r="AB472" i="60"/>
  <c r="N148" i="60"/>
  <c r="N301" i="60"/>
  <c r="M454" i="60"/>
  <c r="T40" i="60"/>
  <c r="X526" i="60"/>
  <c r="J436" i="60"/>
  <c r="W139" i="60"/>
  <c r="AE391" i="60"/>
  <c r="AD535" i="60"/>
  <c r="U553" i="60"/>
  <c r="R589" i="60"/>
  <c r="U472" i="60"/>
  <c r="S400" i="60"/>
  <c r="AJ292" i="60"/>
  <c r="AG148" i="60"/>
  <c r="AI22" i="60"/>
  <c r="Z544" i="60"/>
  <c r="AJ400" i="60"/>
  <c r="N247" i="60"/>
  <c r="AI256" i="60"/>
  <c r="M256" i="60"/>
  <c r="X472" i="60"/>
  <c r="AJ184" i="60"/>
  <c r="V58" i="60"/>
  <c r="AH346" i="60"/>
  <c r="H103" i="60"/>
  <c r="K436" i="60"/>
  <c r="X436" i="60"/>
  <c r="W247" i="60"/>
  <c r="W256" i="60"/>
  <c r="Y544" i="60"/>
  <c r="AE76" i="60"/>
  <c r="AE121" i="60"/>
  <c r="R463" i="60"/>
  <c r="N319" i="60"/>
  <c r="AI328" i="60"/>
  <c r="Y553" i="60"/>
  <c r="Y265" i="60"/>
  <c r="AI31" i="60"/>
  <c r="T607" i="60"/>
  <c r="AH85" i="60"/>
  <c r="AH67" i="60"/>
  <c r="AC202" i="60"/>
  <c r="AG238" i="60"/>
  <c r="AH373" i="60"/>
  <c r="V274" i="60"/>
  <c r="AD40" i="60"/>
  <c r="W13" i="60"/>
  <c r="L598" i="60"/>
  <c r="G13" i="60"/>
  <c r="AE31" i="60"/>
  <c r="R175" i="60"/>
  <c r="O499" i="60"/>
  <c r="Z58" i="60"/>
  <c r="AJ373" i="60"/>
  <c r="V382" i="60"/>
  <c r="AG211" i="60"/>
  <c r="AJ418" i="60"/>
  <c r="S589" i="60"/>
  <c r="Q445" i="60"/>
  <c r="AI436" i="60"/>
  <c r="U445" i="60"/>
  <c r="V211" i="60"/>
  <c r="J247" i="60"/>
  <c r="U157" i="60"/>
  <c r="X346" i="60"/>
  <c r="AH274" i="60"/>
  <c r="P427" i="60"/>
  <c r="AC103" i="60"/>
  <c r="AH508" i="60"/>
  <c r="L355" i="60"/>
  <c r="S544" i="60"/>
  <c r="AE337" i="60"/>
  <c r="I544" i="60"/>
  <c r="AA292" i="60"/>
  <c r="P292" i="60"/>
  <c r="AJ445" i="60"/>
  <c r="X454" i="60"/>
  <c r="M382" i="60"/>
  <c r="L301" i="60"/>
  <c r="AE139" i="60"/>
  <c r="AH337" i="60"/>
  <c r="K418" i="60"/>
  <c r="O31" i="60"/>
  <c r="AJ427" i="60"/>
  <c r="AH175" i="60"/>
  <c r="G400" i="60"/>
  <c r="L193" i="60"/>
  <c r="K58" i="60"/>
  <c r="R40" i="60"/>
  <c r="G598" i="60"/>
  <c r="W337" i="60"/>
  <c r="I463" i="60"/>
  <c r="AA265" i="60"/>
  <c r="R607" i="60"/>
  <c r="AD175" i="60"/>
  <c r="AJ67" i="60"/>
  <c r="AC490" i="60"/>
  <c r="X319" i="60"/>
  <c r="AH94" i="60"/>
  <c r="AC130" i="60"/>
  <c r="H40" i="60"/>
  <c r="AJ310" i="60"/>
  <c r="O67" i="60"/>
  <c r="Y184" i="60"/>
  <c r="V607" i="60"/>
  <c r="Z76" i="60"/>
  <c r="K157" i="60"/>
  <c r="AB121" i="60"/>
  <c r="T67" i="60"/>
  <c r="P490" i="60"/>
  <c r="N13" i="60"/>
  <c r="AI85" i="60"/>
  <c r="AF346" i="60"/>
  <c r="P445" i="60"/>
  <c r="R382" i="60"/>
  <c r="V85" i="60"/>
  <c r="L148" i="60"/>
  <c r="U256" i="60"/>
  <c r="R391" i="60"/>
  <c r="AE445" i="60"/>
  <c r="N355" i="60"/>
  <c r="V283" i="60"/>
  <c r="W31" i="60"/>
  <c r="P310" i="60"/>
  <c r="AB508" i="60"/>
  <c r="T157" i="60"/>
  <c r="AI607" i="60"/>
  <c r="AG391" i="60"/>
  <c r="AG535" i="60"/>
  <c r="X175" i="60"/>
  <c r="K301" i="60"/>
  <c r="AD319" i="60"/>
  <c r="K85" i="60"/>
  <c r="AC418" i="60"/>
  <c r="H67" i="60"/>
  <c r="AC13" i="60"/>
  <c r="P274" i="60"/>
  <c r="AG346" i="60"/>
  <c r="J544" i="60"/>
  <c r="Q409" i="60"/>
  <c r="S445" i="60"/>
  <c r="V139" i="60"/>
  <c r="AF184" i="60"/>
  <c r="AF94" i="60"/>
  <c r="AF553" i="60"/>
  <c r="N364" i="60"/>
  <c r="N508" i="60"/>
  <c r="AG13" i="60"/>
  <c r="Y58" i="60"/>
  <c r="P184" i="60"/>
  <c r="AG382" i="60"/>
  <c r="AJ607" i="60"/>
  <c r="I607" i="60"/>
  <c r="R373" i="60"/>
  <c r="L76" i="60"/>
  <c r="J562" i="60"/>
  <c r="AI373" i="60"/>
  <c r="AG319" i="60"/>
  <c r="K409" i="60"/>
  <c r="M211" i="60"/>
  <c r="AE598" i="60"/>
  <c r="H94" i="60"/>
  <c r="U292" i="60"/>
  <c r="AH49" i="60"/>
  <c r="R58" i="60"/>
  <c r="AA112" i="60"/>
  <c r="AB445" i="60"/>
  <c r="P508" i="60"/>
  <c r="AI58" i="60"/>
  <c r="Q355" i="60"/>
  <c r="L445" i="60"/>
  <c r="AC499" i="60"/>
  <c r="G265" i="60"/>
  <c r="AG49" i="60"/>
  <c r="U49" i="60"/>
  <c r="M265" i="60"/>
  <c r="U202" i="60"/>
  <c r="M319" i="60"/>
  <c r="O94" i="60"/>
  <c r="AB256" i="60"/>
  <c r="U67" i="60"/>
  <c r="K175" i="60"/>
  <c r="O130" i="60"/>
  <c r="Q526" i="60"/>
  <c r="V364" i="60"/>
  <c r="G310" i="60"/>
  <c r="X94" i="60"/>
  <c r="AB13" i="60"/>
  <c r="W409" i="60"/>
  <c r="N112" i="60"/>
  <c r="N337" i="60"/>
  <c r="AD265" i="60"/>
  <c r="H112" i="60"/>
  <c r="AE49" i="60"/>
  <c r="J598" i="60"/>
  <c r="J40" i="60"/>
  <c r="K238" i="60"/>
  <c r="S418" i="60"/>
  <c r="H418" i="60"/>
  <c r="S166" i="60"/>
  <c r="H121" i="60"/>
  <c r="O508" i="60"/>
  <c r="AA130" i="60"/>
  <c r="AF247" i="60"/>
  <c r="O76" i="60"/>
  <c r="T238" i="60"/>
  <c r="M13" i="60"/>
  <c r="R499" i="60"/>
  <c r="U85" i="60"/>
  <c r="M103" i="60"/>
  <c r="H544" i="60"/>
  <c r="N427" i="60"/>
  <c r="AB544" i="60"/>
  <c r="T256" i="60"/>
  <c r="W526" i="60"/>
  <c r="K463" i="60"/>
  <c r="AJ454" i="60"/>
  <c r="K139" i="60"/>
  <c r="AB31" i="60"/>
  <c r="AC301" i="60"/>
  <c r="Z139" i="60"/>
  <c r="I355" i="60"/>
  <c r="Y292" i="60"/>
  <c r="AF535" i="60"/>
  <c r="V598" i="60"/>
  <c r="S463" i="60"/>
  <c r="AE247" i="60"/>
  <c r="AH463" i="60"/>
  <c r="AF364" i="60"/>
  <c r="U148" i="60"/>
  <c r="X499" i="60"/>
  <c r="S346" i="60"/>
  <c r="U535" i="60"/>
  <c r="N22" i="60"/>
  <c r="M202" i="60"/>
  <c r="R490" i="60"/>
  <c r="G40" i="60"/>
  <c r="AD103" i="60"/>
  <c r="G544" i="60"/>
  <c r="V265" i="60"/>
  <c r="K562" i="60"/>
  <c r="AD454" i="60"/>
  <c r="AC238" i="60"/>
  <c r="AD49" i="60"/>
  <c r="M121" i="60"/>
  <c r="AA517" i="60"/>
  <c r="V76" i="60"/>
  <c r="G175" i="60"/>
  <c r="AB292" i="60"/>
  <c r="W373" i="60"/>
  <c r="I418" i="60"/>
  <c r="Y508" i="60"/>
  <c r="AI481" i="60"/>
  <c r="U103" i="60"/>
  <c r="K211" i="60"/>
  <c r="O364" i="60"/>
  <c r="AE490" i="60"/>
  <c r="S40" i="60"/>
  <c r="AA94" i="60"/>
  <c r="AH310" i="60"/>
  <c r="K94" i="60"/>
  <c r="Z265" i="60"/>
  <c r="AC274" i="60"/>
  <c r="AG31" i="60"/>
  <c r="X409" i="60"/>
  <c r="P337" i="60"/>
  <c r="AF544" i="60"/>
  <c r="Z121" i="60"/>
  <c r="X22" i="60"/>
  <c r="N67" i="60"/>
  <c r="J49" i="60"/>
  <c r="L175" i="60"/>
  <c r="AF427" i="60"/>
  <c r="P31" i="60"/>
  <c r="I175" i="60"/>
  <c r="AC526" i="60"/>
  <c r="I310" i="60"/>
  <c r="AC166" i="60"/>
  <c r="Y94" i="60"/>
  <c r="G292" i="60"/>
  <c r="K31" i="60"/>
  <c r="K202" i="60"/>
  <c r="P472" i="60"/>
  <c r="N616" i="60"/>
  <c r="AI148" i="60"/>
  <c r="AE373" i="60"/>
  <c r="X553" i="60"/>
  <c r="P85" i="60"/>
  <c r="U337" i="60"/>
  <c r="I31" i="60"/>
  <c r="AE400" i="60"/>
  <c r="P256" i="60"/>
  <c r="AE130" i="60"/>
  <c r="S175" i="60"/>
  <c r="G409" i="60"/>
  <c r="P94" i="60"/>
  <c r="V175" i="60"/>
  <c r="V319" i="60"/>
  <c r="Q193" i="60"/>
  <c r="O526" i="60"/>
  <c r="AG526" i="60"/>
  <c r="K283" i="60"/>
  <c r="O409" i="60"/>
  <c r="N193" i="60"/>
  <c r="AC121" i="60"/>
  <c r="U400" i="60"/>
  <c r="AJ535" i="60"/>
  <c r="AG22" i="60"/>
  <c r="AH400" i="60"/>
  <c r="P607" i="60"/>
  <c r="T409" i="60"/>
  <c r="Z202" i="60"/>
  <c r="J76" i="60"/>
  <c r="AG517" i="60"/>
  <c r="L535" i="60"/>
  <c r="X364" i="60"/>
  <c r="AI67" i="60"/>
  <c r="AE310" i="60"/>
  <c r="M175" i="60"/>
  <c r="N103" i="60"/>
  <c r="H157" i="60"/>
  <c r="AD463" i="60"/>
  <c r="AB202" i="60"/>
  <c r="AI616" i="60"/>
  <c r="AC283" i="60"/>
  <c r="V616" i="60"/>
  <c r="AD337" i="60"/>
  <c r="T193" i="60"/>
  <c r="J292" i="60"/>
  <c r="P112" i="60"/>
  <c r="AD427" i="60"/>
  <c r="AE427" i="60"/>
  <c r="AI391" i="60"/>
  <c r="Q544" i="60"/>
  <c r="H598" i="60"/>
  <c r="J445" i="60"/>
  <c r="S67" i="60"/>
  <c r="G418" i="60"/>
  <c r="X112" i="60"/>
  <c r="M463" i="60"/>
  <c r="P463" i="60"/>
  <c r="Z238" i="60"/>
  <c r="I94" i="60"/>
  <c r="H508" i="60"/>
  <c r="AF418" i="60"/>
  <c r="P544" i="60"/>
  <c r="J94" i="60"/>
  <c r="AD67" i="60"/>
  <c r="S481" i="60"/>
  <c r="R535" i="60"/>
  <c r="J265" i="60"/>
  <c r="AH184" i="60"/>
  <c r="AJ49" i="60"/>
  <c r="W436" i="60"/>
  <c r="Z85" i="60"/>
  <c r="AD490" i="60"/>
  <c r="X211" i="60"/>
  <c r="L157" i="60"/>
  <c r="AG481" i="60"/>
  <c r="AC454" i="60"/>
  <c r="L454" i="60"/>
  <c r="P391" i="60"/>
  <c r="AI94" i="60"/>
  <c r="W58" i="60"/>
  <c r="AE553" i="60"/>
  <c r="G472" i="60"/>
  <c r="AG301" i="60"/>
  <c r="K130" i="60"/>
  <c r="AJ94" i="60"/>
  <c r="Z481" i="60"/>
  <c r="AI274" i="60"/>
  <c r="Q103" i="60"/>
  <c r="T598" i="60"/>
  <c r="R139" i="60"/>
  <c r="G589" i="60"/>
  <c r="M607" i="60"/>
  <c r="AF301" i="60"/>
  <c r="N265" i="60"/>
  <c r="AI283" i="60"/>
  <c r="AF445" i="60"/>
  <c r="AE157" i="60"/>
  <c r="AJ148" i="60"/>
  <c r="S94" i="60"/>
  <c r="O544" i="60"/>
  <c r="I238" i="60"/>
  <c r="U13" i="60"/>
  <c r="J283" i="60"/>
  <c r="S526" i="60"/>
  <c r="AH328" i="60"/>
  <c r="S616" i="60"/>
  <c r="L256" i="60"/>
  <c r="N481" i="60"/>
  <c r="V94" i="60"/>
  <c r="AA490" i="60"/>
  <c r="AH121" i="60"/>
  <c r="AJ562" i="60"/>
  <c r="V355" i="60"/>
  <c r="I22" i="60"/>
  <c r="H247" i="60"/>
  <c r="R562" i="60"/>
  <c r="AF85" i="60"/>
  <c r="AE535" i="60"/>
  <c r="AH607" i="60"/>
  <c r="U463" i="60"/>
  <c r="S436" i="60"/>
  <c r="AF211" i="60"/>
  <c r="AG499" i="60"/>
  <c r="K544" i="60"/>
  <c r="AA616" i="60"/>
  <c r="K121" i="60"/>
  <c r="L553" i="60"/>
  <c r="K472" i="60"/>
  <c r="P175" i="60"/>
  <c r="AJ121" i="60"/>
  <c r="AH301" i="60"/>
  <c r="AE481" i="60"/>
  <c r="O481" i="60"/>
  <c r="W310" i="60"/>
  <c r="AA283" i="60"/>
  <c r="M310" i="60"/>
  <c r="W472" i="60"/>
  <c r="W553" i="60"/>
  <c r="AI553" i="60"/>
  <c r="U94" i="60"/>
  <c r="W193" i="60"/>
  <c r="W355" i="60"/>
  <c r="H49" i="60"/>
  <c r="AA409" i="60"/>
  <c r="M508" i="60"/>
  <c r="U247" i="60"/>
  <c r="U454" i="60"/>
  <c r="V463" i="60"/>
  <c r="R193" i="60"/>
  <c r="O382" i="60"/>
  <c r="K535" i="60"/>
  <c r="AF328" i="60"/>
  <c r="J67" i="60"/>
  <c r="N409" i="60"/>
  <c r="T400" i="60"/>
  <c r="O202" i="60"/>
  <c r="L247" i="60"/>
  <c r="Y409" i="60"/>
  <c r="AH418" i="60"/>
  <c r="AH22" i="60"/>
  <c r="AJ463" i="60"/>
  <c r="AC112" i="60"/>
  <c r="X517" i="60"/>
  <c r="T463" i="60"/>
  <c r="AA166" i="60"/>
  <c r="V49" i="60"/>
  <c r="M598" i="60"/>
  <c r="L67" i="60"/>
  <c r="Z310" i="60"/>
  <c r="AJ40" i="60"/>
  <c r="L310" i="60"/>
  <c r="N58" i="60"/>
  <c r="M31" i="60"/>
  <c r="L436" i="60"/>
  <c r="H562" i="60"/>
  <c r="H499" i="60"/>
  <c r="I517" i="60"/>
  <c r="AG364" i="60"/>
  <c r="W589" i="60"/>
  <c r="X58" i="60"/>
  <c r="T175" i="60"/>
  <c r="AD166" i="60"/>
  <c r="N175" i="60"/>
  <c r="AA49" i="60"/>
  <c r="T616" i="60"/>
  <c r="H283" i="60"/>
  <c r="AD409" i="60"/>
  <c r="X31" i="60"/>
  <c r="AH166" i="60"/>
  <c r="AD481" i="60"/>
  <c r="Q211" i="60"/>
  <c r="H139" i="60"/>
  <c r="R409" i="60"/>
  <c r="S535" i="60"/>
  <c r="P58" i="60"/>
  <c r="K490" i="60"/>
  <c r="Z157" i="60"/>
  <c r="Z256" i="60"/>
  <c r="L562" i="60"/>
  <c r="Q400" i="60"/>
  <c r="S301" i="60"/>
  <c r="M337" i="60"/>
  <c r="O211" i="60"/>
  <c r="AG373" i="60"/>
  <c r="P67" i="60"/>
  <c r="AI409" i="60"/>
  <c r="S148" i="60"/>
  <c r="AE589" i="60"/>
  <c r="P211" i="60"/>
  <c r="AH616" i="60"/>
  <c r="AE184" i="60"/>
  <c r="O193" i="60"/>
  <c r="V40" i="60"/>
  <c r="T94" i="60"/>
  <c r="AB382" i="60"/>
  <c r="Z274" i="60"/>
  <c r="O58" i="60"/>
  <c r="AD373" i="60"/>
  <c r="X40" i="60"/>
  <c r="K40" i="60"/>
  <c r="H58" i="60"/>
  <c r="AB211" i="60"/>
  <c r="AD355" i="60"/>
  <c r="N598" i="60"/>
  <c r="H310" i="60"/>
  <c r="AI490" i="60"/>
  <c r="U166" i="60"/>
  <c r="AJ211" i="60"/>
  <c r="AG436" i="60"/>
  <c r="X463" i="60"/>
  <c r="U508" i="60"/>
  <c r="S58" i="60"/>
  <c r="X382" i="60"/>
  <c r="N130" i="60"/>
  <c r="N607" i="60"/>
  <c r="P283" i="60"/>
  <c r="R67" i="60"/>
  <c r="P355" i="60"/>
  <c r="AC517" i="60"/>
  <c r="AI40" i="60"/>
  <c r="AB364" i="60"/>
  <c r="L409" i="60"/>
  <c r="M184" i="60"/>
  <c r="I292" i="60"/>
  <c r="G616" i="60"/>
  <c r="Z319" i="60"/>
  <c r="G373" i="60"/>
  <c r="V247" i="60"/>
  <c r="AI508" i="60"/>
  <c r="J175" i="60"/>
  <c r="V445" i="60"/>
  <c r="AG202" i="60"/>
  <c r="AD274" i="60"/>
  <c r="R49" i="60"/>
  <c r="AE562" i="60"/>
  <c r="AJ337" i="60"/>
  <c r="AB49" i="60"/>
  <c r="X418" i="60"/>
  <c r="Z418" i="60"/>
  <c r="S238" i="60"/>
  <c r="AF112" i="60"/>
  <c r="Y112" i="60"/>
  <c r="AH211" i="60"/>
  <c r="J58" i="60"/>
  <c r="AI193" i="60"/>
  <c r="Q382" i="60"/>
  <c r="V526" i="60"/>
  <c r="P166" i="60"/>
  <c r="AH535" i="60"/>
  <c r="H391" i="60"/>
  <c r="Q418" i="60"/>
  <c r="H328" i="60"/>
  <c r="R238" i="60"/>
  <c r="V130" i="60"/>
  <c r="AE544" i="60"/>
  <c r="W130" i="60"/>
  <c r="Z463" i="60"/>
  <c r="L328" i="60"/>
  <c r="I445" i="60"/>
  <c r="Q175" i="60"/>
  <c r="Z166" i="60"/>
  <c r="V436" i="60"/>
  <c r="R85" i="60"/>
  <c r="AJ391" i="60"/>
  <c r="X391" i="60"/>
  <c r="K382" i="60"/>
  <c r="AH319" i="60"/>
  <c r="M76" i="60"/>
  <c r="AA463" i="60"/>
  <c r="O40" i="60"/>
  <c r="AD607" i="60"/>
  <c r="AI382" i="60"/>
  <c r="N49" i="60"/>
  <c r="U139" i="60"/>
  <c r="N535" i="60"/>
  <c r="AJ616" i="60"/>
  <c r="AB166" i="60"/>
  <c r="AH355" i="60"/>
  <c r="AC382" i="60"/>
  <c r="V427" i="60"/>
  <c r="AE508" i="60"/>
  <c r="S22" i="60"/>
  <c r="T535" i="60"/>
  <c r="W22" i="60"/>
  <c r="AE175" i="60"/>
  <c r="Q463" i="60"/>
  <c r="V13" i="60"/>
  <c r="M526" i="60"/>
  <c r="I454" i="60"/>
  <c r="R211" i="60"/>
  <c r="G445" i="60"/>
  <c r="AB481" i="60"/>
  <c r="U598" i="60"/>
  <c r="P40" i="60"/>
  <c r="H13" i="60"/>
  <c r="AC373" i="60"/>
  <c r="I148" i="60"/>
  <c r="Q373" i="60"/>
  <c r="I490" i="60"/>
  <c r="AD616" i="60"/>
  <c r="G346" i="60"/>
  <c r="G463" i="60"/>
  <c r="K598" i="60"/>
  <c r="Y589" i="60"/>
  <c r="Z553" i="60"/>
  <c r="AE517" i="60"/>
  <c r="AH409" i="60"/>
  <c r="S409" i="60"/>
  <c r="G391" i="60"/>
  <c r="AI445" i="60"/>
  <c r="AE616" i="60"/>
  <c r="J481" i="60"/>
  <c r="P139" i="60"/>
  <c r="AH517" i="60"/>
  <c r="G562" i="60"/>
  <c r="S598" i="60"/>
  <c r="K76" i="60"/>
  <c r="AI418" i="60"/>
  <c r="Z184" i="60"/>
  <c r="AG418" i="60"/>
  <c r="X355" i="60"/>
  <c r="AG400" i="60"/>
  <c r="X148" i="60"/>
  <c r="AG265" i="60"/>
  <c r="AA31" i="60"/>
  <c r="AH103" i="60"/>
  <c r="L589" i="60"/>
  <c r="Z94" i="60"/>
  <c r="U301" i="60"/>
  <c r="X616" i="60"/>
  <c r="I562" i="60"/>
  <c r="G193" i="60"/>
  <c r="M274" i="60"/>
  <c r="M130" i="60"/>
  <c r="I103" i="60"/>
  <c r="Z472" i="60"/>
  <c r="AE211" i="60"/>
  <c r="X274" i="60"/>
  <c r="O535" i="60"/>
  <c r="Y616" i="60"/>
  <c r="H409" i="60"/>
  <c r="I274" i="60"/>
  <c r="AI400" i="60"/>
  <c r="Y22" i="60"/>
  <c r="S499" i="60"/>
  <c r="AJ166" i="60"/>
  <c r="AA274" i="60"/>
  <c r="V256" i="60"/>
  <c r="Y49" i="60"/>
  <c r="U589" i="60"/>
  <c r="AD526" i="60"/>
  <c r="Q184" i="60"/>
  <c r="R481" i="60"/>
  <c r="R13" i="60"/>
  <c r="AE526" i="60"/>
  <c r="AB85" i="60"/>
  <c r="AH283" i="60"/>
  <c r="V31" i="60"/>
  <c r="AI598" i="60"/>
  <c r="I139" i="60"/>
  <c r="AE67" i="60"/>
  <c r="N499" i="60"/>
  <c r="R526" i="60"/>
  <c r="O184" i="60"/>
  <c r="N238" i="60"/>
  <c r="H589" i="60"/>
  <c r="J256" i="60"/>
  <c r="AJ283" i="60"/>
  <c r="AC337" i="60"/>
  <c r="P319" i="60"/>
  <c r="T472" i="60"/>
  <c r="I346" i="60"/>
  <c r="Y607" i="60"/>
  <c r="J427" i="60"/>
  <c r="V166" i="60"/>
  <c r="AE40" i="60"/>
  <c r="W364" i="60"/>
  <c r="R202" i="60"/>
  <c r="AC409" i="60"/>
  <c r="V418" i="60"/>
  <c r="AB436" i="60"/>
  <c r="W94" i="60"/>
  <c r="AE418" i="60"/>
  <c r="I265" i="60"/>
  <c r="J526" i="60"/>
  <c r="AC400" i="60"/>
  <c r="AG427" i="60"/>
  <c r="AF292" i="60"/>
  <c r="W382" i="60"/>
  <c r="L526" i="60"/>
  <c r="O166" i="60"/>
  <c r="I382" i="60"/>
  <c r="Z409" i="60"/>
  <c r="Z382" i="60"/>
  <c r="AG166" i="60"/>
  <c r="W49" i="60"/>
  <c r="AJ85" i="60"/>
  <c r="V553" i="60"/>
  <c r="S517" i="60"/>
  <c r="AC175" i="60"/>
  <c r="S508" i="60"/>
  <c r="P481" i="60"/>
  <c r="S319" i="60"/>
  <c r="Z445" i="60"/>
  <c r="S202" i="60"/>
  <c r="G256" i="60"/>
  <c r="N436" i="60"/>
  <c r="AD211" i="60"/>
  <c r="K13" i="60"/>
  <c r="AB76" i="60"/>
  <c r="X481" i="60"/>
  <c r="K526" i="60"/>
  <c r="L139" i="60"/>
  <c r="R400" i="60"/>
  <c r="AB157" i="60"/>
  <c r="AD139" i="60"/>
  <c r="AF130" i="60"/>
  <c r="AF175" i="60"/>
  <c r="AI463" i="60"/>
  <c r="AI472" i="60"/>
  <c r="X157" i="60"/>
  <c r="V238" i="60"/>
  <c r="Z427" i="60"/>
  <c r="K22" i="60"/>
  <c r="L472" i="60"/>
  <c r="AG139" i="60"/>
  <c r="W499" i="60"/>
  <c r="J499" i="60"/>
  <c r="Y40" i="60"/>
  <c r="W445" i="60"/>
  <c r="AA58" i="60"/>
  <c r="T454" i="60"/>
  <c r="Q22" i="60"/>
  <c r="AD247" i="60"/>
  <c r="AG508" i="60"/>
  <c r="T499" i="60"/>
  <c r="AB130" i="60"/>
  <c r="AE13" i="60"/>
  <c r="K328" i="60"/>
  <c r="H427" i="60"/>
  <c r="AD283" i="60"/>
  <c r="L31" i="60"/>
  <c r="W148" i="60"/>
  <c r="K148" i="60"/>
  <c r="AB400" i="60"/>
  <c r="M49" i="60"/>
  <c r="Y436" i="60"/>
  <c r="T247" i="60"/>
  <c r="AC346" i="60"/>
  <c r="J184" i="60"/>
  <c r="I427" i="60"/>
  <c r="L391" i="60"/>
  <c r="AF31" i="60"/>
  <c r="M40" i="60"/>
  <c r="N211" i="60"/>
  <c r="J488" i="60"/>
  <c r="N562" i="60"/>
  <c r="V409" i="60"/>
  <c r="R130" i="60"/>
  <c r="O589" i="60"/>
  <c r="R31" i="60"/>
  <c r="AF481" i="60"/>
  <c r="K265" i="60"/>
  <c r="N526" i="60"/>
  <c r="O472" i="60"/>
  <c r="K247" i="60"/>
  <c r="Y103" i="60"/>
  <c r="J22" i="60"/>
  <c r="Z490" i="60"/>
  <c r="AF472" i="60"/>
  <c r="AC481" i="60"/>
  <c r="I364" i="60"/>
  <c r="AC58" i="60"/>
  <c r="Q436" i="60"/>
  <c r="N85" i="60"/>
  <c r="T364" i="60"/>
  <c r="U175" i="60"/>
  <c r="H373" i="60"/>
  <c r="H517" i="60"/>
  <c r="M418" i="60"/>
  <c r="AD31" i="60"/>
  <c r="O391" i="60"/>
  <c r="Y67" i="60"/>
  <c r="AD22" i="60"/>
  <c r="AE274" i="60"/>
  <c r="L274" i="60"/>
  <c r="X589" i="60"/>
  <c r="W490" i="60"/>
  <c r="I337" i="60"/>
  <c r="M427" i="60"/>
  <c r="R544" i="60"/>
  <c r="L490" i="60"/>
  <c r="H85" i="60"/>
  <c r="T391" i="60"/>
  <c r="K607" i="60"/>
  <c r="AH13" i="60"/>
  <c r="S562" i="60"/>
  <c r="P535" i="60"/>
  <c r="AC40" i="60"/>
  <c r="AD238" i="60"/>
  <c r="AI247" i="60"/>
  <c r="AJ139" i="60"/>
  <c r="G139" i="60"/>
  <c r="AG94" i="60"/>
  <c r="AG337" i="60"/>
  <c r="O562" i="60"/>
  <c r="W427" i="60"/>
  <c r="S454" i="60"/>
  <c r="R454" i="60"/>
  <c r="N400" i="60"/>
  <c r="U490" i="60"/>
  <c r="G67" i="60"/>
  <c r="O175" i="60"/>
  <c r="Z337" i="60"/>
  <c r="V22" i="60"/>
  <c r="Z400" i="60"/>
  <c r="M166" i="60"/>
  <c r="AG454" i="60"/>
  <c r="T490" i="60"/>
  <c r="AA193" i="60"/>
  <c r="AJ112" i="60"/>
  <c r="AG40" i="60"/>
  <c r="I121" i="60"/>
  <c r="R427" i="60"/>
  <c r="AB283" i="60"/>
  <c r="AG544" i="60"/>
  <c r="V184" i="60"/>
  <c r="V310" i="60"/>
  <c r="M157" i="60"/>
  <c r="X562" i="60"/>
  <c r="L49" i="60"/>
  <c r="T139" i="60"/>
  <c r="L499" i="60"/>
  <c r="AH148" i="60"/>
  <c r="V337" i="60"/>
  <c r="AH157" i="60"/>
  <c r="T58" i="60"/>
  <c r="W346" i="60"/>
  <c r="AB616" i="60"/>
  <c r="AJ175" i="60"/>
  <c r="M445" i="60"/>
  <c r="Z283" i="60"/>
  <c r="L292" i="60"/>
  <c r="M346" i="60"/>
  <c r="AJ355" i="60"/>
  <c r="T292" i="60"/>
  <c r="AI337" i="60"/>
  <c r="AI346" i="60"/>
  <c r="L112" i="60"/>
  <c r="G157" i="60"/>
  <c r="AH598" i="60"/>
  <c r="AD418" i="60"/>
  <c r="AH391" i="60"/>
  <c r="J310" i="60"/>
  <c r="S256" i="60"/>
  <c r="Z589" i="60"/>
  <c r="O85" i="60"/>
  <c r="I157" i="60"/>
  <c r="H166" i="60"/>
  <c r="AG103" i="60"/>
  <c r="L121" i="60"/>
  <c r="V112" i="60"/>
  <c r="Q301" i="60"/>
  <c r="J13" i="60"/>
  <c r="AH292" i="60"/>
  <c r="I526" i="60"/>
  <c r="Q148" i="60"/>
  <c r="R22" i="60"/>
  <c r="AF373" i="60"/>
  <c r="AB94" i="60"/>
  <c r="AE382" i="60"/>
  <c r="AG58" i="60"/>
  <c r="Q265" i="60"/>
  <c r="J454" i="60"/>
  <c r="AI103" i="60"/>
  <c r="N202" i="60"/>
  <c r="L58" i="60"/>
  <c r="K274" i="60"/>
  <c r="AA544" i="60"/>
  <c r="K427" i="60"/>
  <c r="AB589" i="60"/>
  <c r="W175" i="60"/>
  <c r="N391" i="60"/>
  <c r="AA211" i="60"/>
  <c r="O148" i="60"/>
  <c r="Y526" i="60"/>
  <c r="AA175" i="60"/>
  <c r="W157" i="60"/>
  <c r="K184" i="60"/>
  <c r="N157" i="60"/>
  <c r="M328" i="60"/>
  <c r="N292" i="60"/>
  <c r="H364" i="60"/>
  <c r="AD76" i="60"/>
  <c r="X130" i="60"/>
  <c r="AF49" i="60"/>
  <c r="AH382" i="60"/>
  <c r="Z373" i="60"/>
  <c r="I166" i="60"/>
  <c r="AB373" i="60"/>
  <c r="M616" i="60"/>
  <c r="L166" i="60"/>
  <c r="G76" i="60"/>
  <c r="Z112" i="60"/>
  <c r="P589" i="60"/>
  <c r="AJ364" i="60"/>
  <c r="K454" i="60"/>
  <c r="AJ31" i="60"/>
  <c r="H337" i="60"/>
  <c r="AF103" i="60"/>
  <c r="R598" i="60"/>
  <c r="Q553" i="60"/>
  <c r="AB535" i="60"/>
  <c r="U40" i="60"/>
  <c r="S49" i="60"/>
  <c r="T544" i="60"/>
  <c r="W517" i="60"/>
  <c r="P526" i="60"/>
  <c r="AJ526" i="60"/>
  <c r="Q49" i="60"/>
  <c r="AH553" i="60"/>
  <c r="H616" i="60"/>
  <c r="M355" i="60"/>
  <c r="AA535" i="60"/>
  <c r="M364" i="60"/>
  <c r="U544" i="60"/>
  <c r="AG490" i="60"/>
  <c r="AC49" i="60"/>
  <c r="W463" i="60"/>
  <c r="K373" i="60"/>
  <c r="H211" i="60"/>
  <c r="K499" i="60"/>
  <c r="T31" i="60"/>
  <c r="AB22" i="60"/>
  <c r="K400" i="60"/>
  <c r="AH76" i="60"/>
  <c r="J319" i="60"/>
  <c r="M193" i="60"/>
  <c r="W283" i="60"/>
  <c r="P373" i="60"/>
  <c r="AC328" i="60"/>
  <c r="W76" i="60"/>
  <c r="W121" i="60"/>
  <c r="I283" i="60"/>
  <c r="AE193" i="60"/>
  <c r="S355" i="60"/>
  <c r="AA391" i="60"/>
  <c r="AB103" i="60"/>
  <c r="V517" i="60"/>
  <c r="H535" i="60"/>
  <c r="N184" i="60"/>
  <c r="R346" i="60"/>
  <c r="AA157" i="60"/>
  <c r="O22" i="60"/>
  <c r="W616" i="60"/>
  <c r="G49" i="60"/>
  <c r="S76" i="60"/>
  <c r="O373" i="60"/>
  <c r="Y355" i="60"/>
  <c r="P400" i="60"/>
  <c r="AI49" i="60"/>
  <c r="G427" i="60"/>
  <c r="Z247" i="60"/>
  <c r="H301" i="60"/>
  <c r="R292" i="60"/>
  <c r="S85" i="60"/>
  <c r="Z346" i="60"/>
  <c r="W607" i="60"/>
  <c r="AD184" i="60"/>
  <c r="AD499" i="60"/>
  <c r="M292" i="60"/>
  <c r="Z454" i="60"/>
  <c r="AF202" i="60"/>
  <c r="AJ22" i="60"/>
  <c r="AD130" i="60"/>
  <c r="X283" i="60"/>
  <c r="N94" i="60"/>
  <c r="AD553" i="60"/>
  <c r="R355" i="60"/>
  <c r="I67" i="60"/>
  <c r="AF589" i="60"/>
  <c r="AI499" i="60"/>
  <c r="U112" i="60"/>
  <c r="AG562" i="60"/>
  <c r="O454" i="60"/>
  <c r="V481" i="60"/>
  <c r="Y202" i="60"/>
  <c r="G436" i="60"/>
  <c r="I112" i="60"/>
  <c r="AA454" i="60"/>
  <c r="Q598" i="60"/>
  <c r="W400" i="60"/>
  <c r="I247" i="60"/>
  <c r="AG409" i="60"/>
  <c r="AB355" i="60"/>
  <c r="L40" i="60"/>
  <c r="T337" i="60"/>
  <c r="AI544" i="60"/>
  <c r="Y139" i="60"/>
  <c r="Z130" i="60"/>
  <c r="L211" i="60"/>
  <c r="G31" i="60"/>
  <c r="L418" i="60"/>
  <c r="I481" i="60"/>
  <c r="AD94" i="60"/>
  <c r="AA256" i="60"/>
  <c r="U265" i="60"/>
  <c r="H193" i="60"/>
  <c r="AJ508" i="60"/>
  <c r="H346" i="60"/>
  <c r="Q535" i="60"/>
  <c r="V508" i="60"/>
  <c r="S364" i="60"/>
  <c r="T589" i="60"/>
  <c r="V454" i="60"/>
  <c r="G148" i="60"/>
  <c r="AA607" i="60"/>
  <c r="L427" i="60"/>
  <c r="U328" i="60"/>
  <c r="AF607" i="60"/>
  <c r="AG76" i="60"/>
  <c r="AC535" i="60"/>
  <c r="G184" i="60"/>
  <c r="AI292" i="60"/>
  <c r="S184" i="60"/>
  <c r="J346" i="60"/>
  <c r="AJ490" i="60"/>
  <c r="Y346" i="60"/>
  <c r="Y238" i="60"/>
  <c r="P454" i="60"/>
  <c r="AG553" i="60"/>
  <c r="R148" i="60"/>
  <c r="Y193" i="60"/>
  <c r="AF409" i="60"/>
  <c r="P265" i="60"/>
  <c r="Q328" i="60"/>
  <c r="Q292" i="60"/>
  <c r="AI265" i="60"/>
  <c r="AI301" i="60"/>
  <c r="AB490" i="60"/>
  <c r="AF382" i="60"/>
  <c r="K553" i="60"/>
  <c r="AE202" i="60"/>
  <c r="N472" i="60"/>
  <c r="AH589" i="60"/>
  <c r="H238" i="60"/>
  <c r="R301" i="60"/>
  <c r="P121" i="60"/>
  <c r="Q58" i="60"/>
  <c r="H175" i="60"/>
  <c r="U22" i="60"/>
  <c r="M247" i="60"/>
  <c r="AE94" i="60"/>
  <c r="Q364" i="60"/>
  <c r="X247" i="60"/>
  <c r="K49" i="60"/>
  <c r="Q40" i="60"/>
  <c r="AH247" i="60"/>
  <c r="S265" i="60"/>
  <c r="AF265" i="60"/>
  <c r="AJ481" i="60"/>
  <c r="Q157" i="60"/>
  <c r="I256" i="60"/>
  <c r="AD112" i="60"/>
  <c r="Z508" i="60"/>
  <c r="AJ409" i="60"/>
  <c r="K67" i="60"/>
  <c r="Q202" i="60"/>
  <c r="L346" i="60"/>
  <c r="AD121" i="60"/>
  <c r="U616" i="60"/>
  <c r="S121" i="60"/>
  <c r="H382" i="60"/>
  <c r="AH544" i="60"/>
  <c r="Y535" i="60"/>
  <c r="AG85" i="60"/>
  <c r="U283" i="60"/>
  <c r="AA328" i="60"/>
  <c r="AA103" i="60"/>
  <c r="W562" i="60"/>
  <c r="L85" i="60"/>
  <c r="AF274" i="60"/>
  <c r="V193" i="60"/>
  <c r="L22" i="60"/>
  <c r="H130" i="60"/>
  <c r="Z499" i="60"/>
  <c r="AF13" i="60"/>
  <c r="Z22" i="60"/>
  <c r="R274" i="60"/>
  <c r="L481" i="60"/>
  <c r="AA499" i="60"/>
  <c r="AD589" i="60"/>
  <c r="AG184" i="60"/>
  <c r="AI175" i="60"/>
  <c r="AB58" i="60"/>
  <c r="AA85" i="60"/>
  <c r="I40" i="60"/>
  <c r="H553" i="60"/>
  <c r="AJ58" i="60"/>
  <c r="AB40" i="60"/>
  <c r="X400" i="60"/>
  <c r="R508" i="60"/>
  <c r="T301" i="60"/>
  <c r="Y337" i="60"/>
  <c r="K103" i="60"/>
  <c r="AG130" i="60"/>
  <c r="AH112" i="60"/>
  <c r="AI121" i="60"/>
  <c r="P49" i="60"/>
  <c r="Q427" i="60"/>
  <c r="AJ499" i="60"/>
  <c r="J130" i="60"/>
  <c r="G553" i="60"/>
  <c r="AJ157" i="60"/>
  <c r="Q490" i="60"/>
  <c r="AG607" i="60"/>
  <c r="T517" i="60"/>
  <c r="S427" i="60"/>
  <c r="AE292" i="60"/>
  <c r="AC67" i="60"/>
  <c r="K364" i="60"/>
  <c r="U364" i="60"/>
  <c r="U130" i="60"/>
  <c r="X445" i="60"/>
  <c r="O157" i="60"/>
  <c r="AF562" i="60"/>
  <c r="T319" i="60"/>
  <c r="Q94" i="60"/>
  <c r="L337" i="60"/>
  <c r="AE301" i="60"/>
  <c r="AB391" i="60"/>
  <c r="U310" i="60"/>
  <c r="Y157" i="60"/>
  <c r="Z301" i="60"/>
  <c r="AC427" i="60"/>
  <c r="U184" i="60"/>
  <c r="AG445" i="60"/>
  <c r="S337" i="60"/>
  <c r="J202" i="60"/>
  <c r="I400" i="60"/>
  <c r="G382" i="60"/>
  <c r="AE103" i="60"/>
  <c r="S130" i="60"/>
  <c r="J121" i="60"/>
  <c r="AJ13" i="60"/>
  <c r="W103" i="60"/>
  <c r="AI112" i="60"/>
  <c r="AF616" i="60"/>
  <c r="R364" i="60"/>
  <c r="AD400" i="60"/>
  <c r="S211" i="60"/>
  <c r="M58" i="60"/>
  <c r="P382" i="60"/>
  <c r="AE499" i="60"/>
  <c r="H148" i="60"/>
  <c r="U58" i="60"/>
  <c r="AD544" i="60"/>
  <c r="P409" i="60"/>
  <c r="AC391" i="60"/>
  <c r="Z391" i="60"/>
  <c r="M391" i="60"/>
  <c r="V346" i="60"/>
  <c r="AG310" i="60"/>
  <c r="M481" i="60"/>
  <c r="I85" i="60"/>
  <c r="G337" i="60"/>
  <c r="I328" i="60"/>
  <c r="T211" i="60"/>
  <c r="T508" i="60"/>
  <c r="AA598" i="60"/>
  <c r="H490" i="60"/>
  <c r="W454" i="60"/>
  <c r="AI139" i="60"/>
  <c r="AC184" i="60"/>
  <c r="Y364" i="60"/>
  <c r="X337" i="60"/>
  <c r="G130" i="60"/>
  <c r="AC436" i="60"/>
  <c r="AH427" i="60"/>
  <c r="H319" i="60"/>
  <c r="P499" i="60"/>
  <c r="J166" i="60"/>
  <c r="AA319" i="60"/>
  <c r="Q337" i="60"/>
  <c r="M112" i="60"/>
  <c r="V544" i="60"/>
  <c r="S247" i="60"/>
  <c r="AH364" i="60"/>
  <c r="U346" i="60"/>
  <c r="AC355" i="60"/>
  <c r="AA139" i="60"/>
  <c r="Y598" i="60"/>
  <c r="J616" i="60"/>
  <c r="AF310" i="60"/>
  <c r="AH202" i="60"/>
  <c r="O616" i="60"/>
  <c r="V103" i="60"/>
  <c r="J328" i="60"/>
  <c r="M517" i="60"/>
  <c r="AF517" i="60"/>
  <c r="H355" i="60"/>
  <c r="Z13" i="60"/>
  <c r="T382" i="60"/>
  <c r="O310" i="60"/>
  <c r="K310" i="60"/>
  <c r="AG328" i="60"/>
  <c r="Q589" i="60"/>
  <c r="J463" i="60"/>
  <c r="AC562" i="60"/>
  <c r="AG355" i="60"/>
  <c r="AB607" i="60"/>
  <c r="S103" i="60"/>
  <c r="G328" i="60"/>
  <c r="AH481" i="60"/>
  <c r="G319" i="60"/>
  <c r="P328" i="60"/>
  <c r="O13" i="60"/>
  <c r="X427" i="60"/>
  <c r="I211" i="60"/>
  <c r="Z616" i="60"/>
  <c r="AD382" i="60"/>
  <c r="AE463" i="60"/>
  <c r="AD346" i="60"/>
  <c r="AH445" i="60"/>
  <c r="K616" i="60"/>
  <c r="P238" i="60"/>
  <c r="AD193" i="60"/>
  <c r="K292" i="60"/>
  <c r="I598" i="60"/>
  <c r="N121" i="60"/>
  <c r="Z598" i="60"/>
  <c r="J589" i="60"/>
  <c r="AH31" i="60"/>
  <c r="Y400" i="60"/>
  <c r="AB184" i="60"/>
  <c r="O337" i="60"/>
  <c r="AC94" i="60"/>
  <c r="R76" i="60"/>
  <c r="T526" i="60"/>
  <c r="G301" i="60"/>
  <c r="I535" i="60"/>
  <c r="AA247" i="60"/>
  <c r="J211" i="60"/>
  <c r="AJ238" i="60"/>
  <c r="Z31" i="60"/>
  <c r="AJ328" i="60"/>
  <c r="G607" i="60"/>
  <c r="AF139" i="60"/>
  <c r="O400" i="60"/>
  <c r="T13" i="60"/>
  <c r="U481" i="60"/>
  <c r="J112" i="60"/>
  <c r="K517" i="60"/>
  <c r="O121" i="60"/>
  <c r="O346" i="60"/>
  <c r="AH193" i="60"/>
  <c r="R445" i="60"/>
  <c r="T265" i="60"/>
  <c r="AJ319" i="60"/>
  <c r="S328" i="60"/>
  <c r="T373" i="60"/>
  <c r="AD301" i="60"/>
  <c r="AI184" i="60"/>
  <c r="AH454" i="60"/>
  <c r="T103" i="60"/>
  <c r="R94" i="60"/>
  <c r="AI364" i="60"/>
  <c r="Q67" i="60"/>
  <c r="L184" i="60"/>
  <c r="W202" i="60"/>
  <c r="AE283" i="60"/>
  <c r="J472" i="60"/>
  <c r="AA436" i="60"/>
  <c r="M238" i="60"/>
  <c r="X67" i="60"/>
  <c r="P157" i="60"/>
  <c r="R436" i="60"/>
  <c r="AH139" i="60"/>
  <c r="AB427" i="60"/>
  <c r="J373" i="60"/>
  <c r="U391" i="60"/>
  <c r="AD472" i="60"/>
  <c r="S472" i="60"/>
  <c r="M22" i="60"/>
  <c r="R319" i="60"/>
  <c r="AE454" i="60"/>
  <c r="J238" i="60"/>
  <c r="O49" i="60"/>
  <c r="Q472" i="60"/>
  <c r="G94" i="60"/>
  <c r="N310" i="60"/>
  <c r="J364" i="60"/>
  <c r="L238" i="60"/>
  <c r="L382" i="60"/>
  <c r="AB193" i="60"/>
  <c r="H445" i="60"/>
  <c r="AJ76" i="60"/>
  <c r="R328" i="60"/>
  <c r="AF193" i="60"/>
  <c r="AB598" i="60"/>
  <c r="X301" i="60"/>
  <c r="M436" i="60"/>
  <c r="T274" i="60"/>
  <c r="X310" i="60"/>
  <c r="AC193" i="60"/>
  <c r="L265" i="60"/>
  <c r="AB463" i="60"/>
  <c r="AE265" i="60"/>
  <c r="G526" i="60"/>
  <c r="Y391" i="60"/>
  <c r="M67" i="60"/>
  <c r="U238" i="60"/>
  <c r="AI355" i="60"/>
  <c r="AC616" i="60"/>
  <c r="K508" i="60"/>
  <c r="I472" i="60"/>
  <c r="AC292" i="60"/>
  <c r="AH265" i="60"/>
  <c r="Y463" i="60"/>
  <c r="J139" i="60"/>
  <c r="X508" i="60"/>
  <c r="V499" i="60"/>
  <c r="O490" i="60"/>
  <c r="AB409" i="60"/>
  <c r="M400" i="60"/>
  <c r="Z193" i="60"/>
  <c r="S310" i="60"/>
  <c r="AC256" i="60"/>
  <c r="V400" i="60"/>
  <c r="Y328" i="60"/>
  <c r="P13" i="60"/>
  <c r="X103" i="60"/>
  <c r="AE319" i="60"/>
  <c r="J391" i="60"/>
  <c r="P103" i="60"/>
  <c r="O301" i="60"/>
  <c r="X49" i="60"/>
  <c r="AD58" i="60"/>
  <c r="Y256" i="60"/>
  <c r="X598" i="60"/>
  <c r="T184" i="60"/>
  <c r="V472" i="60"/>
  <c r="AE112" i="60"/>
  <c r="G274" i="60"/>
  <c r="AJ202" i="60"/>
  <c r="T148" i="60"/>
  <c r="G85" i="60"/>
  <c r="G86" i="60" s="1"/>
  <c r="N76" i="60"/>
  <c r="AB337" i="60"/>
  <c r="K112" i="60"/>
  <c r="P598" i="60"/>
  <c r="AF121" i="60"/>
  <c r="G481" i="60"/>
  <c r="X238" i="60"/>
  <c r="AE346" i="60"/>
  <c r="L364" i="60"/>
  <c r="O139" i="60"/>
  <c r="Y445" i="60"/>
  <c r="X202" i="60"/>
  <c r="I58" i="60"/>
  <c r="U211" i="60"/>
  <c r="AA526" i="60"/>
  <c r="AI238" i="60"/>
  <c r="Y76" i="60"/>
  <c r="Y166" i="60"/>
  <c r="Q76" i="60"/>
  <c r="AB112" i="60"/>
  <c r="G517" i="60"/>
  <c r="AA589" i="60"/>
  <c r="U319" i="60"/>
  <c r="I553" i="60"/>
  <c r="AA472" i="60"/>
  <c r="H265" i="60"/>
  <c r="AF238" i="60"/>
  <c r="AD85" i="60"/>
  <c r="M553" i="60"/>
  <c r="P364" i="60"/>
  <c r="Q139" i="60"/>
  <c r="K337" i="60"/>
  <c r="K256" i="60"/>
  <c r="AB454" i="60"/>
  <c r="Y499" i="60"/>
  <c r="AG472" i="60"/>
  <c r="I193" i="60"/>
  <c r="AC463" i="60"/>
  <c r="AI211" i="60"/>
  <c r="AD310" i="60"/>
  <c r="L400" i="60"/>
  <c r="AH130" i="60"/>
  <c r="W112" i="60"/>
  <c r="AA310" i="60"/>
  <c r="AE355" i="60"/>
  <c r="I130" i="60"/>
  <c r="M490" i="60"/>
  <c r="AA202" i="60"/>
  <c r="R310" i="60"/>
  <c r="X139" i="60"/>
  <c r="N517" i="60"/>
  <c r="J274" i="60"/>
  <c r="S553" i="60"/>
  <c r="AF67" i="60"/>
  <c r="J103" i="60"/>
  <c r="H400" i="60"/>
  <c r="AJ544" i="60"/>
  <c r="AG157" i="60"/>
  <c r="AB499" i="60"/>
  <c r="G247" i="60"/>
  <c r="AA481" i="60"/>
  <c r="J157" i="60"/>
  <c r="T562" i="60"/>
  <c r="G364" i="60"/>
  <c r="Y175" i="60"/>
  <c r="O607" i="60"/>
  <c r="AH58" i="60"/>
  <c r="AI562" i="60"/>
  <c r="AD157" i="60"/>
  <c r="L616" i="60"/>
  <c r="J337" i="60"/>
  <c r="AA427" i="60"/>
  <c r="AC607" i="60"/>
  <c r="AJ598" i="60"/>
  <c r="H454" i="60"/>
  <c r="H274" i="60"/>
  <c r="R157" i="60"/>
  <c r="X607" i="60"/>
  <c r="N40" i="60"/>
  <c r="Y13" i="60"/>
  <c r="AC445" i="60"/>
  <c r="AF337" i="60"/>
  <c r="I409" i="60"/>
  <c r="T22" i="60"/>
  <c r="N544" i="60"/>
  <c r="Y373" i="60"/>
  <c r="Z175" i="60"/>
  <c r="AJ274" i="60"/>
  <c r="N418" i="60"/>
  <c r="AG112" i="60"/>
  <c r="J400" i="60"/>
  <c r="T76" i="60"/>
  <c r="T427" i="60"/>
  <c r="U121" i="60"/>
  <c r="AH472" i="60"/>
  <c r="AF454" i="60"/>
  <c r="O265" i="60"/>
  <c r="AJ193" i="60"/>
  <c r="AG193" i="60"/>
  <c r="AG616" i="60"/>
  <c r="Q256" i="60"/>
  <c r="W265" i="60"/>
  <c r="G490" i="60"/>
  <c r="T166" i="60"/>
  <c r="Q166" i="60"/>
  <c r="N463" i="60"/>
  <c r="G454" i="60"/>
  <c r="AI535" i="60"/>
  <c r="J193" i="60"/>
  <c r="I319" i="60"/>
  <c r="AJ130" i="60"/>
  <c r="S490" i="60"/>
  <c r="AG175" i="60"/>
  <c r="AF166" i="60"/>
  <c r="X166" i="60"/>
  <c r="AC589" i="60"/>
  <c r="Q247" i="60"/>
  <c r="U607" i="60"/>
  <c r="O436" i="60"/>
  <c r="AB562" i="60"/>
  <c r="O112" i="60"/>
  <c r="AB67" i="60"/>
  <c r="Y427" i="60"/>
  <c r="M283" i="60"/>
  <c r="AI526" i="60"/>
  <c r="AH526" i="60"/>
  <c r="S373" i="60"/>
  <c r="AC553" i="60"/>
  <c r="AB319" i="60"/>
  <c r="Z292" i="60"/>
  <c r="AB139" i="60"/>
  <c r="AB175" i="60"/>
  <c r="M589" i="60"/>
  <c r="I184" i="60"/>
  <c r="N256" i="60"/>
  <c r="M85" i="60"/>
  <c r="AD436" i="60"/>
  <c r="Y310" i="60"/>
  <c r="G58" i="60"/>
  <c r="Y301" i="60"/>
  <c r="U193" i="60"/>
  <c r="Z328" i="60"/>
  <c r="W328" i="60"/>
  <c r="T130" i="60"/>
  <c r="AC22" i="60"/>
  <c r="S391" i="60"/>
  <c r="AJ103" i="60"/>
  <c r="I202" i="60"/>
  <c r="AB247" i="60"/>
  <c r="AI427" i="60"/>
  <c r="Y382" i="60"/>
  <c r="AC364" i="60"/>
  <c r="AJ265" i="60"/>
  <c r="AJ346" i="60"/>
  <c r="T328" i="60"/>
  <c r="AH490" i="60"/>
  <c r="N283" i="60"/>
  <c r="V391" i="60"/>
  <c r="AF58" i="60"/>
  <c r="AJ472" i="60"/>
  <c r="G499" i="60"/>
  <c r="H436" i="60"/>
  <c r="V148" i="60"/>
  <c r="U373" i="60"/>
  <c r="H184" i="60"/>
  <c r="AB418" i="60"/>
  <c r="S607" i="60"/>
  <c r="AG598" i="60"/>
  <c r="Y454" i="60"/>
  <c r="O283" i="60"/>
  <c r="I436" i="60"/>
  <c r="G121" i="60"/>
  <c r="AF499" i="60"/>
  <c r="AE58" i="60"/>
  <c r="W544" i="60"/>
  <c r="AF76" i="60"/>
  <c r="S382" i="60"/>
  <c r="AA364" i="60"/>
  <c r="AI76" i="60"/>
  <c r="Q499" i="60"/>
  <c r="Q616" i="60"/>
  <c r="AC211" i="60"/>
  <c r="U76" i="60"/>
  <c r="S112" i="60"/>
  <c r="AE472" i="60"/>
  <c r="AD328" i="60"/>
  <c r="R247" i="60"/>
  <c r="M139" i="60"/>
  <c r="T49" i="60"/>
  <c r="W535" i="60"/>
  <c r="N328" i="60"/>
  <c r="S157" i="60"/>
  <c r="M544" i="60"/>
  <c r="G211" i="60"/>
  <c r="AH238" i="60"/>
  <c r="AG256" i="60"/>
  <c r="J607" i="60"/>
  <c r="Q112" i="60"/>
  <c r="AG589" i="60"/>
  <c r="AI517" i="60"/>
  <c r="AA337" i="60"/>
  <c r="AA40" i="60"/>
  <c r="AB346" i="60"/>
  <c r="J490" i="60"/>
  <c r="X184" i="60"/>
  <c r="J85" i="60"/>
  <c r="AH499" i="60"/>
  <c r="S292" i="60"/>
  <c r="Y481" i="60"/>
  <c r="L283" i="60"/>
  <c r="X265" i="60"/>
  <c r="O247" i="60"/>
  <c r="AA238" i="60"/>
  <c r="Q85" i="60"/>
  <c r="AC472" i="60"/>
  <c r="V157" i="60"/>
  <c r="U562" i="60"/>
  <c r="P76" i="60"/>
  <c r="T436" i="60"/>
  <c r="P562" i="60"/>
  <c r="AG67" i="60"/>
  <c r="H607" i="60"/>
  <c r="K391" i="60"/>
  <c r="S274" i="60"/>
  <c r="K193" i="60"/>
  <c r="M94" i="60"/>
  <c r="O103" i="60"/>
  <c r="N346" i="60"/>
  <c r="AF463" i="60"/>
  <c r="AJ301" i="60"/>
  <c r="G103" i="60"/>
  <c r="R616" i="60"/>
  <c r="AI130" i="60"/>
  <c r="T445" i="60"/>
  <c r="AD562" i="60"/>
  <c r="V202" i="60"/>
  <c r="Y274" i="60"/>
  <c r="T355" i="60"/>
  <c r="V121" i="60"/>
  <c r="AH562" i="60"/>
  <c r="P346" i="60"/>
  <c r="L373" i="60"/>
  <c r="Q454" i="60"/>
  <c r="R553" i="60"/>
  <c r="V301" i="60"/>
  <c r="AI13" i="60"/>
  <c r="AF355" i="60"/>
  <c r="T121" i="60"/>
  <c r="T418" i="60"/>
  <c r="N553" i="60"/>
  <c r="L202" i="60"/>
  <c r="AD256" i="60"/>
  <c r="AA400" i="60"/>
  <c r="K319" i="60"/>
  <c r="J301" i="60"/>
  <c r="V328" i="60"/>
  <c r="I76" i="60"/>
  <c r="X193" i="60"/>
  <c r="R184" i="60"/>
  <c r="H22" i="60"/>
  <c r="L319" i="60"/>
  <c r="Q562" i="60"/>
  <c r="AE607" i="60"/>
  <c r="AG121" i="60"/>
  <c r="Q346" i="60"/>
  <c r="AI202" i="60"/>
  <c r="AG463" i="60"/>
  <c r="J355" i="60"/>
  <c r="AG292" i="60"/>
  <c r="N373" i="60"/>
  <c r="R337" i="60"/>
  <c r="O427" i="60"/>
  <c r="J409" i="60"/>
  <c r="U31" i="60"/>
  <c r="W85" i="60"/>
  <c r="O598" i="60"/>
  <c r="V490" i="60"/>
  <c r="AA418" i="60"/>
  <c r="Y31" i="60"/>
  <c r="AJ553" i="60"/>
  <c r="S13" i="60"/>
  <c r="Y130" i="60"/>
  <c r="AF436" i="60"/>
  <c r="N166" i="60"/>
  <c r="AA382" i="60"/>
  <c r="Y247" i="60"/>
  <c r="Y562" i="60"/>
  <c r="P301" i="60"/>
  <c r="Y211" i="60"/>
  <c r="M472" i="60"/>
  <c r="AD445" i="60"/>
  <c r="I373" i="60"/>
  <c r="Y283" i="60"/>
  <c r="AJ589" i="60"/>
  <c r="AG247" i="60"/>
  <c r="AC85" i="60"/>
  <c r="O274" i="60"/>
  <c r="V589" i="60"/>
  <c r="AI310" i="60"/>
  <c r="O553" i="60"/>
  <c r="P22" i="60"/>
  <c r="Y472" i="60"/>
  <c r="AF598" i="60"/>
  <c r="S283" i="60"/>
  <c r="AJ382" i="60"/>
  <c r="K346" i="60"/>
  <c r="I589" i="60"/>
  <c r="AF508" i="60"/>
  <c r="P202" i="60"/>
  <c r="K445" i="60"/>
  <c r="P418" i="60"/>
  <c r="Q508" i="60"/>
  <c r="K589" i="60"/>
  <c r="R256" i="60"/>
  <c r="P436" i="60"/>
  <c r="AG283" i="60"/>
  <c r="R265" i="60"/>
  <c r="AA373" i="60"/>
  <c r="H463" i="60"/>
  <c r="X373" i="60"/>
  <c r="AA13" i="60"/>
  <c r="Q310" i="60"/>
  <c r="L13" i="60"/>
  <c r="G238" i="60"/>
  <c r="R283" i="60"/>
  <c r="Z535" i="60"/>
  <c r="AF319" i="60"/>
  <c r="AD202" i="60"/>
  <c r="X85" i="60"/>
  <c r="G355" i="60"/>
  <c r="Y85" i="60"/>
  <c r="H472" i="60"/>
  <c r="X121" i="60"/>
  <c r="Z517" i="60"/>
  <c r="AC319" i="60"/>
  <c r="Q283" i="60"/>
  <c r="Z526" i="60"/>
  <c r="AI589" i="60"/>
  <c r="AA553" i="60"/>
  <c r="L103" i="60"/>
  <c r="P148" i="60"/>
  <c r="L508" i="60"/>
  <c r="Q13" i="60"/>
  <c r="Q319" i="60"/>
  <c r="H292" i="60"/>
  <c r="U427" i="60"/>
  <c r="Z49" i="60"/>
  <c r="P616" i="60"/>
  <c r="AC247" i="60"/>
  <c r="S31" i="60"/>
  <c r="W292" i="60"/>
  <c r="AH256" i="60"/>
  <c r="AA346" i="60"/>
  <c r="R166" i="60"/>
  <c r="X13" i="60"/>
  <c r="AC544" i="60"/>
  <c r="AC508" i="60"/>
  <c r="Q121" i="60"/>
  <c r="R418" i="60"/>
  <c r="O355" i="60"/>
  <c r="AF400" i="60"/>
  <c r="O445" i="60"/>
  <c r="P193" i="60"/>
  <c r="O463" i="60"/>
  <c r="H76" i="60"/>
  <c r="X535" i="60"/>
  <c r="R112" i="60"/>
  <c r="AB265" i="60"/>
  <c r="AB328" i="60"/>
  <c r="L544" i="60"/>
  <c r="Z103" i="60"/>
  <c r="AA76" i="60"/>
  <c r="U436" i="60"/>
  <c r="K166" i="60"/>
  <c r="U418" i="60"/>
  <c r="M148" i="60"/>
  <c r="AA67" i="60"/>
  <c r="S193" i="60"/>
  <c r="X76" i="60"/>
  <c r="W508" i="60"/>
  <c r="N274" i="60"/>
  <c r="U526" i="60"/>
  <c r="V535" i="60"/>
  <c r="L130" i="60"/>
  <c r="N382" i="60"/>
  <c r="W67" i="60"/>
  <c r="I391" i="60"/>
  <c r="O517" i="60"/>
  <c r="M409" i="60"/>
  <c r="U355" i="60"/>
  <c r="AE328" i="60"/>
  <c r="M499" i="60"/>
  <c r="I13" i="60"/>
  <c r="J148" i="60"/>
  <c r="V373" i="60"/>
  <c r="O328" i="60"/>
  <c r="O418" i="60"/>
  <c r="AJ436" i="60"/>
  <c r="AI166" i="60"/>
  <c r="J553" i="60"/>
  <c r="AA121" i="60"/>
  <c r="AC310" i="60"/>
  <c r="AE238" i="60"/>
  <c r="G202" i="60"/>
  <c r="S139" i="60"/>
  <c r="N490" i="60"/>
  <c r="X544" i="60"/>
  <c r="Y121" i="60"/>
  <c r="W598" i="60"/>
  <c r="T553" i="60"/>
  <c r="AD292" i="60"/>
  <c r="I616" i="60"/>
  <c r="AB301" i="60"/>
  <c r="W274" i="60"/>
  <c r="AB553" i="60"/>
  <c r="Q607" i="60"/>
  <c r="W211" i="60"/>
  <c r="AB274" i="60"/>
  <c r="V67" i="60"/>
  <c r="AH436" i="60"/>
  <c r="N445" i="60"/>
  <c r="T310" i="60"/>
  <c r="L607" i="60"/>
  <c r="H481" i="60"/>
  <c r="N139" i="60"/>
  <c r="AE22" i="60"/>
  <c r="K355" i="60"/>
  <c r="AA301" i="60"/>
  <c r="Q274" i="60"/>
  <c r="Z355" i="60"/>
  <c r="AA184" i="60"/>
  <c r="I508" i="60"/>
  <c r="I49" i="60"/>
  <c r="J31" i="60"/>
  <c r="K481" i="60"/>
  <c r="AA562" i="60"/>
  <c r="N454" i="60"/>
  <c r="L94" i="60"/>
  <c r="AJ247" i="60"/>
  <c r="O256" i="60"/>
  <c r="L463" i="60"/>
  <c r="O292" i="60"/>
  <c r="Y418" i="60"/>
  <c r="Q517" i="60"/>
  <c r="W166" i="60"/>
  <c r="J418" i="60"/>
  <c r="Z562" i="60"/>
  <c r="W40" i="60"/>
  <c r="O319" i="60"/>
  <c r="AC598" i="60"/>
  <c r="AB310" i="60"/>
  <c r="Y319" i="60"/>
  <c r="H526" i="60"/>
  <c r="AC157" i="60"/>
  <c r="Z40" i="60"/>
  <c r="M562" i="60"/>
  <c r="AF256" i="60"/>
  <c r="AA445" i="60"/>
  <c r="AB517" i="60"/>
  <c r="AB238" i="60"/>
  <c r="AC31" i="60"/>
  <c r="AF283" i="60"/>
  <c r="R517" i="60"/>
  <c r="X490" i="60"/>
  <c r="T283" i="60"/>
  <c r="AD508" i="60"/>
  <c r="Q238" i="60"/>
  <c r="W184" i="60"/>
  <c r="AB526" i="60"/>
  <c r="X292" i="60"/>
  <c r="AE364" i="60"/>
  <c r="G166" i="60"/>
  <c r="AC76" i="60"/>
  <c r="X256" i="60"/>
  <c r="U499" i="60"/>
  <c r="AE85" i="60"/>
  <c r="W319" i="60"/>
  <c r="P553" i="60"/>
  <c r="Z67" i="60"/>
  <c r="H31" i="60"/>
  <c r="AF391" i="60"/>
  <c r="AI157" i="60"/>
  <c r="Z607" i="60"/>
  <c r="AJ517" i="60"/>
  <c r="W301" i="60"/>
  <c r="J382" i="60"/>
  <c r="V562" i="60"/>
  <c r="Q130" i="60"/>
  <c r="AA508" i="60"/>
  <c r="R484" i="60"/>
  <c r="S97" i="60"/>
  <c r="AF52" i="60"/>
  <c r="Y295" i="60"/>
  <c r="L457" i="60"/>
  <c r="AJ106" i="60"/>
  <c r="O385" i="60"/>
  <c r="AC349" i="60"/>
  <c r="V295" i="60"/>
  <c r="J178" i="60"/>
  <c r="AD7" i="60"/>
  <c r="X99" i="60"/>
  <c r="M178" i="60"/>
  <c r="AG308" i="60"/>
  <c r="J583" i="60"/>
  <c r="Z160" i="60"/>
  <c r="AC466" i="60"/>
  <c r="G430" i="60"/>
  <c r="AH583" i="60"/>
  <c r="I439" i="60"/>
  <c r="AI340" i="60"/>
  <c r="K7" i="60"/>
  <c r="K70" i="60"/>
  <c r="G583" i="60"/>
  <c r="P187" i="60"/>
  <c r="I385" i="60"/>
  <c r="AA547" i="60"/>
  <c r="U295" i="60"/>
  <c r="AB439" i="60"/>
  <c r="L331" i="60"/>
  <c r="AL457" i="60"/>
  <c r="AL610" i="60"/>
  <c r="S313" i="60"/>
  <c r="M52" i="60"/>
  <c r="W358" i="60"/>
  <c r="AI385" i="60"/>
  <c r="L25" i="60"/>
  <c r="M439" i="60"/>
  <c r="P448" i="60"/>
  <c r="I169" i="60"/>
  <c r="J88" i="60"/>
  <c r="AG412" i="60"/>
  <c r="AC79" i="60"/>
  <c r="G421" i="60"/>
  <c r="N79" i="60"/>
  <c r="AD151" i="60"/>
  <c r="W385" i="60"/>
  <c r="P70" i="60"/>
  <c r="V349" i="60"/>
  <c r="Y142" i="60"/>
  <c r="AL260" i="60"/>
  <c r="N304" i="60"/>
  <c r="S457" i="60"/>
  <c r="K502" i="60"/>
  <c r="AG16" i="60"/>
  <c r="AA70" i="60"/>
  <c r="U502" i="60"/>
  <c r="K313" i="60"/>
  <c r="Z367" i="60"/>
  <c r="J538" i="60"/>
  <c r="V376" i="60"/>
  <c r="AL466" i="60"/>
  <c r="T502" i="60"/>
  <c r="L592" i="60"/>
  <c r="AC25" i="60"/>
  <c r="J97" i="60"/>
  <c r="I340" i="60"/>
  <c r="I115" i="60"/>
  <c r="Z493" i="60"/>
  <c r="X61" i="60"/>
  <c r="W466" i="60"/>
  <c r="Z169" i="60"/>
  <c r="V205" i="60"/>
  <c r="AA376" i="60"/>
  <c r="G79" i="60"/>
  <c r="J250" i="60"/>
  <c r="AG151" i="60"/>
  <c r="AB160" i="60"/>
  <c r="I502" i="60"/>
  <c r="L52" i="60"/>
  <c r="AJ25" i="60"/>
  <c r="X367" i="60"/>
  <c r="AH349" i="60"/>
  <c r="G187" i="60"/>
  <c r="AI142" i="60"/>
  <c r="V34" i="60"/>
  <c r="AD376" i="60"/>
  <c r="L97" i="60"/>
  <c r="AE421" i="60"/>
  <c r="Y7" i="60"/>
  <c r="AH475" i="60"/>
  <c r="AF97" i="60"/>
  <c r="AD394" i="60"/>
  <c r="AJ502" i="60"/>
  <c r="Q439" i="60"/>
  <c r="AF286" i="60"/>
  <c r="AB241" i="60"/>
  <c r="AC502" i="60"/>
  <c r="AJ538" i="60"/>
  <c r="Z331" i="60"/>
  <c r="AL25" i="60"/>
  <c r="U331" i="60"/>
  <c r="AG403" i="60"/>
  <c r="AL430" i="60"/>
  <c r="K277" i="60"/>
  <c r="O178" i="60"/>
  <c r="Z448" i="60"/>
  <c r="X277" i="60"/>
  <c r="H268" i="60"/>
  <c r="AL448" i="60"/>
  <c r="S394" i="60"/>
  <c r="AL187" i="60"/>
  <c r="AF187" i="60"/>
  <c r="L610" i="60"/>
  <c r="H178" i="60"/>
  <c r="N160" i="60"/>
  <c r="AI205" i="60"/>
  <c r="AJ115" i="60"/>
  <c r="U376" i="60"/>
  <c r="S385" i="60"/>
  <c r="I430" i="60"/>
  <c r="K106" i="60"/>
  <c r="R349" i="60"/>
  <c r="G196" i="60"/>
  <c r="AF241" i="60"/>
  <c r="Y97" i="60"/>
  <c r="AD493" i="60"/>
  <c r="H232" i="60"/>
  <c r="AI7" i="60"/>
  <c r="AB232" i="60"/>
  <c r="AJ61" i="60"/>
  <c r="K403" i="60"/>
  <c r="P205" i="60"/>
  <c r="AJ7" i="60"/>
  <c r="O468" i="60"/>
  <c r="Q360" i="60"/>
  <c r="J297" i="60"/>
  <c r="AL441" i="60"/>
  <c r="R396" i="60"/>
  <c r="AC252" i="60"/>
  <c r="AA99" i="60"/>
  <c r="AB305" i="60"/>
  <c r="AA106" i="60"/>
  <c r="Z232" i="60"/>
  <c r="W25" i="60"/>
  <c r="M162" i="60"/>
  <c r="W45" i="60"/>
  <c r="AA612" i="60"/>
  <c r="L243" i="60"/>
  <c r="AL369" i="60"/>
  <c r="Z604" i="60"/>
  <c r="AI613" i="60"/>
  <c r="Y487" i="60"/>
  <c r="N289" i="60"/>
  <c r="R514" i="60"/>
  <c r="O352" i="60"/>
  <c r="AG172" i="60"/>
  <c r="AF316" i="60"/>
  <c r="Y199" i="60"/>
  <c r="AC433" i="60"/>
  <c r="R73" i="60"/>
  <c r="P172" i="60"/>
  <c r="AC352" i="60"/>
  <c r="P451" i="60"/>
  <c r="X163" i="60"/>
  <c r="AC10" i="60"/>
  <c r="O64" i="60"/>
  <c r="G343" i="60"/>
  <c r="Q145" i="60"/>
  <c r="Y55" i="60"/>
  <c r="AC442" i="60"/>
  <c r="AE343" i="60"/>
  <c r="V289" i="60"/>
  <c r="H442" i="60"/>
  <c r="W46" i="60"/>
  <c r="G109" i="60"/>
  <c r="I19" i="60"/>
  <c r="AL109" i="60"/>
  <c r="K397" i="60"/>
  <c r="P55" i="60"/>
  <c r="J289" i="60"/>
  <c r="AA253" i="60"/>
  <c r="W334" i="60"/>
  <c r="AI19" i="60"/>
  <c r="O586" i="60"/>
  <c r="AA73" i="60"/>
  <c r="N64" i="60"/>
  <c r="Z316" i="60"/>
  <c r="AC514" i="60"/>
  <c r="K289" i="60"/>
  <c r="AH388" i="60"/>
  <c r="L10" i="60"/>
  <c r="AA325" i="60"/>
  <c r="P199" i="60"/>
  <c r="AE235" i="60"/>
  <c r="K172" i="60"/>
  <c r="AG550" i="60"/>
  <c r="H289" i="60"/>
  <c r="R235" i="60"/>
  <c r="AH145" i="60"/>
  <c r="AE334" i="60"/>
  <c r="P253" i="60"/>
  <c r="W370" i="60"/>
  <c r="AI55" i="60"/>
  <c r="V64" i="60"/>
  <c r="G352" i="60"/>
  <c r="AC370" i="60"/>
  <c r="AH55" i="60"/>
  <c r="J388" i="60"/>
  <c r="Q55" i="60"/>
  <c r="M361" i="60"/>
  <c r="Q433" i="60"/>
  <c r="H28" i="60"/>
  <c r="AA199" i="60"/>
  <c r="G613" i="60"/>
  <c r="S550" i="60"/>
  <c r="T262" i="60"/>
  <c r="L442" i="60"/>
  <c r="Q604" i="60"/>
  <c r="V334" i="60"/>
  <c r="R505" i="60"/>
  <c r="AF253" i="60"/>
  <c r="Y604" i="60"/>
  <c r="AJ46" i="60"/>
  <c r="AA100" i="60"/>
  <c r="AC37" i="60"/>
  <c r="L424" i="60"/>
  <c r="R595" i="60"/>
  <c r="S19" i="60"/>
  <c r="AD109" i="60"/>
  <c r="AI604" i="60"/>
  <c r="AG244" i="60"/>
  <c r="Q37" i="60"/>
  <c r="AF154" i="60"/>
  <c r="AD244" i="60"/>
  <c r="P136" i="60"/>
  <c r="P460" i="60"/>
  <c r="M91" i="60"/>
  <c r="Y73" i="60"/>
  <c r="Q271" i="60"/>
  <c r="AG199" i="60"/>
  <c r="K352" i="60"/>
  <c r="AA451" i="60"/>
  <c r="H478" i="60"/>
  <c r="W415" i="60"/>
  <c r="W496" i="60"/>
  <c r="I154" i="60"/>
  <c r="X433" i="60"/>
  <c r="AJ370" i="60"/>
  <c r="AJ19" i="60"/>
  <c r="AB235" i="60"/>
  <c r="M262" i="60"/>
  <c r="I523" i="60"/>
  <c r="K541" i="60"/>
  <c r="V505" i="60"/>
  <c r="AE37" i="60"/>
  <c r="AC262" i="60"/>
  <c r="V478" i="60"/>
  <c r="J496" i="60"/>
  <c r="W343" i="60"/>
  <c r="X307" i="60"/>
  <c r="M415" i="60"/>
  <c r="M235" i="60"/>
  <c r="AG604" i="60"/>
  <c r="W604" i="60"/>
  <c r="U154" i="60"/>
  <c r="W325" i="60"/>
  <c r="AF433" i="60"/>
  <c r="R136" i="60"/>
  <c r="AB379" i="60"/>
  <c r="AE595" i="60"/>
  <c r="AI10" i="60"/>
  <c r="AL271" i="60"/>
  <c r="M280" i="60"/>
  <c r="R550" i="60"/>
  <c r="L334" i="60"/>
  <c r="M127" i="60"/>
  <c r="N460" i="60"/>
  <c r="V361" i="60"/>
  <c r="L253" i="60"/>
  <c r="Y82" i="60"/>
  <c r="M343" i="60"/>
  <c r="AJ145" i="60"/>
  <c r="P406" i="60"/>
  <c r="AC19" i="60"/>
  <c r="U388" i="60"/>
  <c r="R406" i="60"/>
  <c r="Q289" i="60"/>
  <c r="Y307" i="60"/>
  <c r="U163" i="60"/>
  <c r="AC73" i="60"/>
  <c r="AA181" i="60"/>
  <c r="U190" i="60"/>
  <c r="G478" i="60"/>
  <c r="U343" i="60"/>
  <c r="AB73" i="60"/>
  <c r="V37" i="60"/>
  <c r="AC271" i="60"/>
  <c r="AH37" i="60"/>
  <c r="T397" i="60"/>
  <c r="AE451" i="60"/>
  <c r="J595" i="60"/>
  <c r="V172" i="60"/>
  <c r="N433" i="60"/>
  <c r="AF469" i="60"/>
  <c r="AI118" i="60"/>
  <c r="AF325" i="60"/>
  <c r="O406" i="60"/>
  <c r="AB244" i="60"/>
  <c r="W460" i="60"/>
  <c r="Z127" i="60"/>
  <c r="AG478" i="60"/>
  <c r="AF604" i="60"/>
  <c r="AH415" i="60"/>
  <c r="I307" i="60"/>
  <c r="T289" i="60"/>
  <c r="AL199" i="60"/>
  <c r="Z541" i="60"/>
  <c r="T145" i="60"/>
  <c r="Z289" i="60"/>
  <c r="P73" i="60"/>
  <c r="O46" i="60"/>
  <c r="V541" i="60"/>
  <c r="H172" i="60"/>
  <c r="W388" i="60"/>
  <c r="X379" i="60"/>
  <c r="G19" i="60"/>
  <c r="U604" i="60"/>
  <c r="N586" i="60"/>
  <c r="AD343" i="60"/>
  <c r="AA262" i="60"/>
  <c r="AE82" i="60"/>
  <c r="N244" i="60"/>
  <c r="AG55" i="60"/>
  <c r="S514" i="60"/>
  <c r="M37" i="60"/>
  <c r="AB307" i="60"/>
  <c r="S10" i="60"/>
  <c r="T28" i="60"/>
  <c r="AI244" i="60"/>
  <c r="O262" i="60"/>
  <c r="AD55" i="60"/>
  <c r="N379" i="60"/>
  <c r="AD298" i="60"/>
  <c r="S280" i="60"/>
  <c r="Z550" i="60"/>
  <c r="AG379" i="60"/>
  <c r="AA280" i="60"/>
  <c r="AL604" i="60"/>
  <c r="U136" i="60"/>
  <c r="L496" i="60"/>
  <c r="Z352" i="60"/>
  <c r="J505" i="60"/>
  <c r="AE352" i="60"/>
  <c r="X64" i="60"/>
  <c r="P325" i="60"/>
  <c r="AB370" i="60"/>
  <c r="Z280" i="60"/>
  <c r="Z406" i="60"/>
  <c r="L451" i="60"/>
  <c r="AA109" i="60"/>
  <c r="AJ451" i="60"/>
  <c r="V253" i="60"/>
  <c r="AL586" i="60"/>
  <c r="Y100" i="60"/>
  <c r="Y352" i="60"/>
  <c r="L370" i="60"/>
  <c r="T118" i="60"/>
  <c r="V55" i="60"/>
  <c r="G199" i="60"/>
  <c r="W433" i="60"/>
  <c r="AJ280" i="60"/>
  <c r="Y505" i="60"/>
  <c r="I37" i="60"/>
  <c r="K199" i="60"/>
  <c r="I316" i="60"/>
  <c r="M379" i="60"/>
  <c r="Z154" i="60"/>
  <c r="V271" i="60"/>
  <c r="AL181" i="60"/>
  <c r="AA64" i="60"/>
  <c r="N613" i="60"/>
  <c r="AB424" i="60"/>
  <c r="AE145" i="60"/>
  <c r="Z253" i="60"/>
  <c r="AL253" i="60"/>
  <c r="I604" i="60"/>
  <c r="Q424" i="60"/>
  <c r="AI154" i="60"/>
  <c r="AC172" i="60"/>
  <c r="W163" i="60"/>
  <c r="H163" i="60"/>
  <c r="I28" i="60"/>
  <c r="H370" i="60"/>
  <c r="J478" i="60"/>
  <c r="I514" i="60"/>
  <c r="AJ379" i="60"/>
  <c r="P280" i="60"/>
  <c r="M586" i="60"/>
  <c r="H253" i="60"/>
  <c r="N298" i="60"/>
  <c r="H460" i="60"/>
  <c r="Z451" i="60"/>
  <c r="N397" i="60"/>
  <c r="V397" i="60"/>
  <c r="AC244" i="60"/>
  <c r="R361" i="60"/>
  <c r="AL244" i="60"/>
  <c r="AF505" i="60"/>
  <c r="L397" i="60"/>
  <c r="Q91" i="60"/>
  <c r="AA514" i="60"/>
  <c r="U109" i="60"/>
  <c r="AE613" i="60"/>
  <c r="AD496" i="60"/>
  <c r="I55" i="60"/>
  <c r="R613" i="60"/>
  <c r="AL190" i="60"/>
  <c r="M604" i="60"/>
  <c r="AE19" i="60"/>
  <c r="AJ91" i="60"/>
  <c r="AH280" i="60"/>
  <c r="R325" i="60"/>
  <c r="AA604" i="60"/>
  <c r="AI298" i="60"/>
  <c r="U298" i="60"/>
  <c r="AF406" i="60"/>
  <c r="AA415" i="60"/>
  <c r="M10" i="60"/>
  <c r="AF379" i="60"/>
  <c r="AG73" i="60"/>
  <c r="Y163" i="60"/>
  <c r="AB613" i="60"/>
  <c r="AE370" i="60"/>
  <c r="AC586" i="60"/>
  <c r="S172" i="60"/>
  <c r="AE388" i="60"/>
  <c r="K478" i="60"/>
  <c r="P424" i="60"/>
  <c r="AL505" i="60"/>
  <c r="O343" i="60"/>
  <c r="AA334" i="60"/>
  <c r="K604" i="60"/>
  <c r="Z145" i="60"/>
  <c r="P289" i="60"/>
  <c r="O181" i="60"/>
  <c r="J181" i="60"/>
  <c r="K595" i="60"/>
  <c r="AA55" i="60"/>
  <c r="AL415" i="60"/>
  <c r="T370" i="60"/>
  <c r="J10" i="60"/>
  <c r="X505" i="60"/>
  <c r="K262" i="60"/>
  <c r="H505" i="60"/>
  <c r="X325" i="60"/>
  <c r="M613" i="60"/>
  <c r="AH154" i="60"/>
  <c r="Q19" i="60"/>
  <c r="N28" i="60"/>
  <c r="X514" i="60"/>
  <c r="L145" i="60"/>
  <c r="Q127" i="60"/>
  <c r="M271" i="60"/>
  <c r="X190" i="60"/>
  <c r="AB361" i="60"/>
  <c r="J154" i="60"/>
  <c r="AB298" i="60"/>
  <c r="AJ478" i="60"/>
  <c r="AB343" i="60"/>
  <c r="AL19" i="60"/>
  <c r="AJ388" i="60"/>
  <c r="P586" i="60"/>
  <c r="U55" i="60"/>
  <c r="X469" i="60"/>
  <c r="K19" i="60"/>
  <c r="AG316" i="60"/>
  <c r="X109" i="60"/>
  <c r="P361" i="60"/>
  <c r="AH586" i="60"/>
  <c r="AL496" i="60"/>
  <c r="I442" i="60"/>
  <c r="Y136" i="60"/>
  <c r="W514" i="60"/>
  <c r="AG352" i="60"/>
  <c r="AB253" i="60"/>
  <c r="T379" i="60"/>
  <c r="L64" i="60"/>
  <c r="P613" i="60"/>
  <c r="T244" i="60"/>
  <c r="AD370" i="60"/>
  <c r="M172" i="60"/>
  <c r="N253" i="60"/>
  <c r="R127" i="60"/>
  <c r="O415" i="60"/>
  <c r="AD172" i="60"/>
  <c r="AI82" i="60"/>
  <c r="Q181" i="60"/>
  <c r="AE190" i="60"/>
  <c r="AB91" i="60"/>
  <c r="AD388" i="60"/>
  <c r="AG343" i="60"/>
  <c r="AL235" i="60"/>
  <c r="R262" i="60"/>
  <c r="N316" i="60"/>
  <c r="S595" i="60"/>
  <c r="AJ334" i="60"/>
  <c r="Q586" i="60"/>
  <c r="I10" i="60"/>
  <c r="H55" i="60"/>
  <c r="S415" i="60"/>
  <c r="M469" i="60"/>
  <c r="AD73" i="60"/>
  <c r="W469" i="60"/>
  <c r="T487" i="60"/>
  <c r="AB415" i="60"/>
  <c r="AA370" i="60"/>
  <c r="AG253" i="60"/>
  <c r="Y262" i="60"/>
  <c r="AL82" i="60"/>
  <c r="R469" i="60"/>
  <c r="J127" i="60"/>
  <c r="S487" i="60"/>
  <c r="S478" i="60"/>
  <c r="AF334" i="60"/>
  <c r="N145" i="60"/>
  <c r="V460" i="60"/>
  <c r="Q298" i="60"/>
  <c r="K424" i="60"/>
  <c r="AC127" i="60"/>
  <c r="AB514" i="60"/>
  <c r="AE316" i="60"/>
  <c r="J307" i="60"/>
  <c r="K379" i="60"/>
  <c r="AH46" i="60"/>
  <c r="P154" i="60"/>
  <c r="X82" i="60"/>
  <c r="AJ172" i="60"/>
  <c r="K550" i="60"/>
  <c r="AD361" i="60"/>
  <c r="H316" i="60"/>
  <c r="W361" i="60"/>
  <c r="Z19" i="60"/>
  <c r="AC64" i="60"/>
  <c r="AJ415" i="60"/>
  <c r="I73" i="60"/>
  <c r="M118" i="60"/>
  <c r="I388" i="60"/>
  <c r="K100" i="60"/>
  <c r="P91" i="60"/>
  <c r="U253" i="60"/>
  <c r="AF244" i="60"/>
  <c r="Y613" i="60"/>
  <c r="V10" i="60"/>
  <c r="W478" i="60"/>
  <c r="AD289" i="60"/>
  <c r="AD271" i="60"/>
  <c r="T181" i="60"/>
  <c r="AL388" i="60"/>
  <c r="W172" i="60"/>
  <c r="AA397" i="60"/>
  <c r="AB199" i="60"/>
  <c r="AJ10" i="60"/>
  <c r="V433" i="60"/>
  <c r="H415" i="60"/>
  <c r="I469" i="60"/>
  <c r="AI424" i="60"/>
  <c r="P46" i="60"/>
  <c r="AD163" i="60"/>
  <c r="V604" i="60"/>
  <c r="O514" i="60"/>
  <c r="AI370" i="60"/>
  <c r="G523" i="60"/>
  <c r="N280" i="60"/>
  <c r="V190" i="60"/>
  <c r="AG460" i="60"/>
  <c r="G289" i="60"/>
  <c r="M46" i="60"/>
  <c r="R343" i="60"/>
  <c r="AA586" i="60"/>
  <c r="AE307" i="60"/>
  <c r="Y118" i="60"/>
  <c r="AJ550" i="60"/>
  <c r="N487" i="60"/>
  <c r="K415" i="60"/>
  <c r="AE541" i="60"/>
  <c r="J118" i="60"/>
  <c r="I118" i="60"/>
  <c r="Q190" i="60"/>
  <c r="AH325" i="60"/>
  <c r="AG235" i="60"/>
  <c r="Q541" i="60"/>
  <c r="V388" i="60"/>
  <c r="M55" i="60"/>
  <c r="O388" i="60"/>
  <c r="AA460" i="60"/>
  <c r="AG298" i="60"/>
  <c r="N388" i="60"/>
  <c r="K271" i="60"/>
  <c r="O370" i="60"/>
  <c r="AF235" i="60"/>
  <c r="O361" i="60"/>
  <c r="AD154" i="60"/>
  <c r="W91" i="60"/>
  <c r="P352" i="60"/>
  <c r="K442" i="60"/>
  <c r="Q595" i="60"/>
  <c r="U352" i="60"/>
  <c r="U397" i="60"/>
  <c r="AF190" i="60"/>
  <c r="S91" i="60"/>
  <c r="V415" i="60"/>
  <c r="T307" i="60"/>
  <c r="K316" i="60"/>
  <c r="P415" i="60"/>
  <c r="N19" i="60"/>
  <c r="AD586" i="60"/>
  <c r="AC343" i="60"/>
  <c r="AF271" i="60"/>
  <c r="N262" i="60"/>
  <c r="AD595" i="60"/>
  <c r="P334" i="60"/>
  <c r="H451" i="60"/>
  <c r="T10" i="60"/>
  <c r="I136" i="60"/>
  <c r="AD46" i="60"/>
  <c r="X595" i="60"/>
  <c r="AF442" i="60"/>
  <c r="H10" i="60"/>
  <c r="W253" i="60"/>
  <c r="R244" i="60"/>
  <c r="G136" i="60"/>
  <c r="AH262" i="60"/>
  <c r="AE64" i="60"/>
  <c r="H100" i="60"/>
  <c r="AG82" i="60"/>
  <c r="AE154" i="60"/>
  <c r="O235" i="60"/>
  <c r="G433" i="60"/>
  <c r="X298" i="60"/>
  <c r="AI316" i="60"/>
  <c r="AG145" i="60"/>
  <c r="S496" i="60"/>
  <c r="O280" i="60"/>
  <c r="K451" i="60"/>
  <c r="M397" i="60"/>
  <c r="AI271" i="60"/>
  <c r="Q379" i="60"/>
  <c r="AF352" i="60"/>
  <c r="AA298" i="60"/>
  <c r="L388" i="60"/>
  <c r="AI136" i="60"/>
  <c r="AF28" i="60"/>
  <c r="X262" i="60"/>
  <c r="AD181" i="60"/>
  <c r="H208" i="60"/>
  <c r="U316" i="60"/>
  <c r="R181" i="60"/>
  <c r="J604" i="60"/>
  <c r="AC505" i="60"/>
  <c r="L361" i="60"/>
  <c r="H298" i="60"/>
  <c r="I190" i="60"/>
  <c r="X253" i="60"/>
  <c r="M82" i="60"/>
  <c r="AH235" i="60"/>
  <c r="AJ397" i="60"/>
  <c r="AE424" i="60"/>
  <c r="AA37" i="60"/>
  <c r="AJ190" i="60"/>
  <c r="Q451" i="60"/>
  <c r="AB280" i="60"/>
  <c r="R307" i="60"/>
  <c r="X244" i="60"/>
  <c r="U235" i="60"/>
  <c r="H550" i="60"/>
  <c r="AE28" i="60"/>
  <c r="G316" i="60"/>
  <c r="O19" i="60"/>
  <c r="AD379" i="60"/>
  <c r="V73" i="60"/>
  <c r="S370" i="60"/>
  <c r="V19" i="60"/>
  <c r="AE433" i="60"/>
  <c r="S46" i="60"/>
  <c r="Z82" i="60"/>
  <c r="AC154" i="60"/>
  <c r="K73" i="60"/>
  <c r="AD82" i="60"/>
  <c r="AE100" i="60"/>
  <c r="AC280" i="60"/>
  <c r="I199" i="60"/>
  <c r="AJ253" i="60"/>
  <c r="AA487" i="60"/>
  <c r="W100" i="60"/>
  <c r="S262" i="60"/>
  <c r="J586" i="60"/>
  <c r="H613" i="60"/>
  <c r="AH298" i="60"/>
  <c r="V514" i="60"/>
  <c r="Z343" i="60"/>
  <c r="U424" i="60"/>
  <c r="S244" i="60"/>
  <c r="W397" i="60"/>
  <c r="U514" i="60"/>
  <c r="X451" i="60"/>
  <c r="S586" i="60"/>
  <c r="Z433" i="60"/>
  <c r="Q316" i="60"/>
  <c r="AC253" i="60"/>
  <c r="L154" i="60"/>
  <c r="Z379" i="60"/>
  <c r="AD433" i="60"/>
  <c r="AL55" i="60"/>
  <c r="R316" i="60"/>
  <c r="AA172" i="60"/>
  <c r="O82" i="60"/>
  <c r="J325" i="60"/>
  <c r="J316" i="60"/>
  <c r="X172" i="60"/>
  <c r="J91" i="60"/>
  <c r="K118" i="60"/>
  <c r="U460" i="60"/>
  <c r="AH127" i="60"/>
  <c r="I361" i="60"/>
  <c r="AC91" i="60"/>
  <c r="P10" i="60"/>
  <c r="L118" i="60"/>
  <c r="AI64" i="60"/>
  <c r="Z298" i="60"/>
  <c r="AC118" i="60"/>
  <c r="AI496" i="60"/>
  <c r="L487" i="60"/>
  <c r="AF415" i="60"/>
  <c r="Y91" i="60"/>
  <c r="AD64" i="60"/>
  <c r="U613" i="60"/>
  <c r="AH523" i="60"/>
  <c r="G550" i="60"/>
  <c r="T253" i="60"/>
  <c r="AG451" i="60"/>
  <c r="N343" i="60"/>
  <c r="K334" i="60"/>
  <c r="AC181" i="60"/>
  <c r="W523" i="60"/>
  <c r="G460" i="60"/>
  <c r="AB406" i="60"/>
  <c r="Z478" i="60"/>
  <c r="K514" i="60"/>
  <c r="AD397" i="60"/>
  <c r="AA523" i="60"/>
  <c r="S334" i="60"/>
  <c r="V523" i="60"/>
  <c r="R46" i="60"/>
  <c r="Z271" i="60"/>
  <c r="AL478" i="60"/>
  <c r="AI541" i="60"/>
  <c r="N604" i="60"/>
  <c r="R109" i="60"/>
  <c r="W55" i="60"/>
  <c r="K82" i="60"/>
  <c r="AA478" i="60"/>
  <c r="Y379" i="60"/>
  <c r="S37" i="60"/>
  <c r="W64" i="60"/>
  <c r="AF478" i="60"/>
  <c r="O433" i="60"/>
  <c r="V154" i="60"/>
  <c r="AJ244" i="60"/>
  <c r="Z37" i="60"/>
  <c r="J379" i="60"/>
  <c r="H127" i="60"/>
  <c r="N100" i="60"/>
  <c r="AD262" i="60"/>
  <c r="AH10" i="60"/>
  <c r="L352" i="60"/>
  <c r="AC541" i="60"/>
  <c r="I613" i="60"/>
  <c r="I451" i="60"/>
  <c r="AH244" i="60"/>
  <c r="K370" i="60"/>
  <c r="AA163" i="60"/>
  <c r="Q46" i="60"/>
  <c r="K163" i="60"/>
  <c r="AJ316" i="60"/>
  <c r="AA379" i="60"/>
  <c r="AL379" i="60"/>
  <c r="L343" i="60"/>
  <c r="I235" i="60"/>
  <c r="I487" i="60"/>
  <c r="R190" i="60"/>
  <c r="AH370" i="60"/>
  <c r="Z163" i="60"/>
  <c r="AI550" i="60"/>
  <c r="AI379" i="60"/>
  <c r="U289" i="60"/>
  <c r="AH181" i="60"/>
  <c r="AB352" i="60"/>
  <c r="AG613" i="60"/>
  <c r="AE325" i="60"/>
  <c r="AJ100" i="60"/>
  <c r="O478" i="60"/>
  <c r="AJ586" i="60"/>
  <c r="T352" i="60"/>
  <c r="I370" i="60"/>
  <c r="W136" i="60"/>
  <c r="T541" i="60"/>
  <c r="O109" i="60"/>
  <c r="V280" i="60"/>
  <c r="T199" i="60"/>
  <c r="AA307" i="60"/>
  <c r="AI37" i="60"/>
  <c r="S298" i="60"/>
  <c r="O424" i="60"/>
  <c r="AG415" i="60"/>
  <c r="Z325" i="60"/>
  <c r="AL91" i="60"/>
  <c r="G235" i="60"/>
  <c r="AI505" i="60"/>
  <c r="X280" i="60"/>
  <c r="AD37" i="60"/>
  <c r="AI235" i="60"/>
  <c r="O505" i="60"/>
  <c r="G82" i="60"/>
  <c r="P145" i="60"/>
  <c r="AF280" i="60"/>
  <c r="S352" i="60"/>
  <c r="M19" i="60"/>
  <c r="O289" i="60"/>
  <c r="AD550" i="60"/>
  <c r="AE127" i="60"/>
  <c r="K28" i="60"/>
  <c r="R397" i="60"/>
  <c r="G46" i="60"/>
  <c r="Q550" i="60"/>
  <c r="W19" i="60"/>
  <c r="I496" i="60"/>
  <c r="S64" i="60"/>
  <c r="M100" i="60"/>
  <c r="I397" i="60"/>
  <c r="N415" i="60"/>
  <c r="S505" i="60"/>
  <c r="U334" i="60"/>
  <c r="AB289" i="60"/>
  <c r="AG388" i="60"/>
  <c r="T100" i="60"/>
  <c r="Z505" i="60"/>
  <c r="L307" i="60"/>
  <c r="I262" i="60"/>
  <c r="I595" i="60"/>
  <c r="AC82" i="60"/>
  <c r="AC28" i="60"/>
  <c r="W118" i="60"/>
  <c r="AL136" i="60"/>
  <c r="L433" i="60"/>
  <c r="AE406" i="60"/>
  <c r="V370" i="60"/>
  <c r="U307" i="60"/>
  <c r="U379" i="60"/>
  <c r="N523" i="60"/>
  <c r="G307" i="60"/>
  <c r="L523" i="60"/>
  <c r="AL307" i="60"/>
  <c r="AF595" i="60"/>
  <c r="K244" i="60"/>
  <c r="W28" i="60"/>
  <c r="S163" i="60"/>
  <c r="V442" i="60"/>
  <c r="AI172" i="60"/>
  <c r="I505" i="60"/>
  <c r="I172" i="60"/>
  <c r="I550" i="60"/>
  <c r="W10" i="60"/>
  <c r="M514" i="60"/>
  <c r="K406" i="60"/>
  <c r="M199" i="60"/>
  <c r="AJ325" i="60"/>
  <c r="V181" i="60"/>
  <c r="L406" i="60"/>
  <c r="AC136" i="60"/>
  <c r="K586" i="60"/>
  <c r="R280" i="60"/>
  <c r="T73" i="60"/>
  <c r="AJ613" i="60"/>
  <c r="AB82" i="60"/>
  <c r="W271" i="60"/>
  <c r="N109" i="60"/>
  <c r="U550" i="60"/>
  <c r="J613" i="60"/>
  <c r="I334" i="60"/>
  <c r="AJ163" i="60"/>
  <c r="V109" i="60"/>
  <c r="Y253" i="60"/>
  <c r="N181" i="60"/>
  <c r="Z469" i="60"/>
  <c r="K361" i="60"/>
  <c r="AF289" i="60"/>
  <c r="R19" i="60"/>
  <c r="AC406" i="60"/>
  <c r="AJ496" i="60"/>
  <c r="S28" i="60"/>
  <c r="M496" i="60"/>
  <c r="O55" i="60"/>
  <c r="X91" i="60"/>
  <c r="AH487" i="60"/>
  <c r="AJ289" i="60"/>
  <c r="R199" i="60"/>
  <c r="I406" i="60"/>
  <c r="AB55" i="60"/>
  <c r="T109" i="60"/>
  <c r="AE244" i="60"/>
  <c r="AA505" i="60"/>
  <c r="J370" i="60"/>
  <c r="S181" i="60"/>
  <c r="O163" i="60"/>
  <c r="X19" i="60"/>
  <c r="AH469" i="60"/>
  <c r="T55" i="60"/>
  <c r="O199" i="60"/>
  <c r="H82" i="60"/>
  <c r="R253" i="60"/>
  <c r="W352" i="60"/>
  <c r="H154" i="60"/>
  <c r="R388" i="60"/>
  <c r="G262" i="60"/>
  <c r="G37" i="60"/>
  <c r="J415" i="60"/>
  <c r="Z28" i="60"/>
  <c r="S118" i="60"/>
  <c r="AE172" i="60"/>
  <c r="AD325" i="60"/>
  <c r="G100" i="60"/>
  <c r="AL10" i="60"/>
  <c r="AJ343" i="60"/>
  <c r="R541" i="60"/>
  <c r="Y244" i="60"/>
  <c r="O550" i="60"/>
  <c r="L595" i="60"/>
  <c r="K235" i="60"/>
  <c r="Q523" i="60"/>
  <c r="AH19" i="60"/>
  <c r="I280" i="60"/>
  <c r="P442" i="60"/>
  <c r="V91" i="60"/>
  <c r="Q244" i="60"/>
  <c r="Y235" i="60"/>
  <c r="Y28" i="60"/>
  <c r="J523" i="60"/>
  <c r="H46" i="60"/>
  <c r="H361" i="60"/>
  <c r="O172" i="60"/>
  <c r="L289" i="60"/>
  <c r="AI253" i="60"/>
  <c r="N478" i="60"/>
  <c r="AJ64" i="60"/>
  <c r="T271" i="60"/>
  <c r="Q262" i="60"/>
  <c r="J253" i="60"/>
  <c r="S145" i="60"/>
  <c r="J343" i="60"/>
  <c r="Q613" i="60"/>
  <c r="AA82" i="60"/>
  <c r="T514" i="60"/>
  <c r="T298" i="60"/>
  <c r="Z118" i="60"/>
  <c r="K487" i="60"/>
  <c r="P82" i="60"/>
  <c r="Y172" i="60"/>
  <c r="U595" i="60"/>
  <c r="AH253" i="60"/>
  <c r="Q64" i="60"/>
  <c r="AJ595" i="60"/>
  <c r="AF10" i="60"/>
  <c r="AF388" i="60"/>
  <c r="G604" i="60"/>
  <c r="X46" i="60"/>
  <c r="G298" i="60"/>
  <c r="K136" i="60"/>
  <c r="V343" i="60"/>
  <c r="O271" i="60"/>
  <c r="AJ469" i="60"/>
  <c r="S424" i="60"/>
  <c r="AB325" i="60"/>
  <c r="AC325" i="60"/>
  <c r="O469" i="60"/>
  <c r="AL442" i="60"/>
  <c r="AF451" i="60"/>
  <c r="J442" i="60"/>
  <c r="AF172" i="60"/>
  <c r="X136" i="60"/>
  <c r="R487" i="60"/>
  <c r="V100" i="60"/>
  <c r="W262" i="60"/>
  <c r="AF46" i="60"/>
  <c r="AI514" i="60"/>
  <c r="Q397" i="60"/>
  <c r="T127" i="60"/>
  <c r="AE91" i="60"/>
  <c r="O487" i="60"/>
  <c r="U361" i="60"/>
  <c r="Q325" i="60"/>
  <c r="AL325" i="60"/>
  <c r="L505" i="60"/>
  <c r="J433" i="60"/>
  <c r="AL145" i="60"/>
  <c r="AB550" i="60"/>
  <c r="O37" i="60"/>
  <c r="AH604" i="60"/>
  <c r="U64" i="60"/>
  <c r="AA613" i="60"/>
  <c r="L514" i="60"/>
  <c r="AF460" i="60"/>
  <c r="Q109" i="60"/>
  <c r="L613" i="60"/>
  <c r="AG37" i="60"/>
  <c r="AG190" i="60"/>
  <c r="Q154" i="60"/>
  <c r="AL523" i="60"/>
  <c r="AJ487" i="60"/>
  <c r="J28" i="60"/>
  <c r="J172" i="60"/>
  <c r="AA118" i="60"/>
  <c r="X127" i="60"/>
  <c r="M442" i="60"/>
  <c r="Q496" i="60"/>
  <c r="AB190" i="60"/>
  <c r="V307" i="60"/>
  <c r="N361" i="60"/>
  <c r="Z424" i="60"/>
  <c r="Y415" i="60"/>
  <c r="X397" i="60"/>
  <c r="P37" i="60"/>
  <c r="AH397" i="60"/>
  <c r="AL613" i="60"/>
  <c r="Q235" i="60"/>
  <c r="U406" i="60"/>
  <c r="AJ199" i="60"/>
  <c r="AG118" i="60"/>
  <c r="H379" i="60"/>
  <c r="M523" i="60"/>
  <c r="AG100" i="60"/>
  <c r="N199" i="60"/>
  <c r="U100" i="60"/>
  <c r="AC100" i="60"/>
  <c r="H487" i="60"/>
  <c r="AI190" i="60"/>
  <c r="Z235" i="60"/>
  <c r="X28" i="60"/>
  <c r="U469" i="60"/>
  <c r="AL370" i="60"/>
  <c r="Y109" i="60"/>
  <c r="AG181" i="60"/>
  <c r="K91" i="60"/>
  <c r="O604" i="60"/>
  <c r="L136" i="60"/>
  <c r="O397" i="60"/>
  <c r="N190" i="60"/>
  <c r="AD505" i="60"/>
  <c r="J406" i="60"/>
  <c r="P19" i="60"/>
  <c r="M136" i="60"/>
  <c r="AG433" i="60"/>
  <c r="AL316" i="60"/>
  <c r="L82" i="60"/>
  <c r="U118" i="60"/>
  <c r="H406" i="60"/>
  <c r="R10" i="60"/>
  <c r="V28" i="60"/>
  <c r="P604" i="60"/>
  <c r="AD424" i="60"/>
  <c r="Y514" i="60"/>
  <c r="L379" i="60"/>
  <c r="W307" i="60"/>
  <c r="T82" i="60"/>
  <c r="I64" i="60"/>
  <c r="K523" i="60"/>
  <c r="T469" i="60"/>
  <c r="AG541" i="60"/>
  <c r="L604" i="60"/>
  <c r="K127" i="60"/>
  <c r="U271" i="60"/>
  <c r="AB460" i="60"/>
  <c r="K469" i="60"/>
  <c r="O73" i="60"/>
  <c r="AB469" i="60"/>
  <c r="AD316" i="60"/>
  <c r="M352" i="60"/>
  <c r="AA91" i="60"/>
  <c r="W37" i="60"/>
  <c r="W487" i="60"/>
  <c r="I109" i="60"/>
  <c r="AH64" i="60"/>
  <c r="Y271" i="60"/>
  <c r="J244" i="60"/>
  <c r="P109" i="60"/>
  <c r="Z487" i="60"/>
  <c r="AI127" i="60"/>
  <c r="L109" i="60"/>
  <c r="R478" i="60"/>
  <c r="X487" i="60"/>
  <c r="AC46" i="60"/>
  <c r="J82" i="60"/>
  <c r="AF55" i="60"/>
  <c r="AA469" i="60"/>
  <c r="Y316" i="60"/>
  <c r="R433" i="60"/>
  <c r="V352" i="60"/>
  <c r="M388" i="60"/>
  <c r="AJ361" i="60"/>
  <c r="S604" i="60"/>
  <c r="M334" i="60"/>
  <c r="G469" i="60"/>
  <c r="AA550" i="60"/>
  <c r="G406" i="60"/>
  <c r="AL262" i="60"/>
  <c r="G442" i="60"/>
  <c r="P118" i="60"/>
  <c r="K64" i="60"/>
  <c r="O28" i="60"/>
  <c r="AC604" i="60"/>
  <c r="AE604" i="60"/>
  <c r="AC361" i="60"/>
  <c r="AB145" i="60"/>
  <c r="W82" i="60"/>
  <c r="R496" i="60"/>
  <c r="G334" i="60"/>
  <c r="W181" i="60"/>
  <c r="AH118" i="60"/>
  <c r="AC523" i="60"/>
  <c r="Z514" i="60"/>
  <c r="AA442" i="60"/>
  <c r="X100" i="60"/>
  <c r="AD100" i="60"/>
  <c r="S379" i="60"/>
  <c r="AJ127" i="60"/>
  <c r="Y325" i="60"/>
  <c r="AH406" i="60"/>
  <c r="P433" i="60"/>
  <c r="AD280" i="60"/>
  <c r="AC235" i="60"/>
  <c r="U541" i="60"/>
  <c r="N172" i="60"/>
  <c r="H433" i="60"/>
  <c r="AJ514" i="60"/>
  <c r="M325" i="60"/>
  <c r="R460" i="60"/>
  <c r="R118" i="60"/>
  <c r="AE550" i="60"/>
  <c r="AB64" i="60"/>
  <c r="X478" i="60"/>
  <c r="H235" i="60"/>
  <c r="Y550" i="60"/>
  <c r="AL298" i="60"/>
  <c r="W190" i="60"/>
  <c r="AC109" i="60"/>
  <c r="AE379" i="60"/>
  <c r="Z523" i="60"/>
  <c r="Q469" i="60"/>
  <c r="AL46" i="60"/>
  <c r="P379" i="60"/>
  <c r="J55" i="60"/>
  <c r="V469" i="60"/>
  <c r="O136" i="60"/>
  <c r="U19" i="60"/>
  <c r="W379" i="60"/>
  <c r="AI280" i="60"/>
  <c r="Q361" i="60"/>
  <c r="Q505" i="60"/>
  <c r="L73" i="60"/>
  <c r="O613" i="60"/>
  <c r="N46" i="60"/>
  <c r="Z100" i="60"/>
  <c r="AB118" i="60"/>
  <c r="T280" i="60"/>
  <c r="H73" i="60"/>
  <c r="AJ442" i="60"/>
  <c r="G487" i="60"/>
  <c r="H514" i="60"/>
  <c r="AG334" i="60"/>
  <c r="AE523" i="60"/>
  <c r="R163" i="60"/>
  <c r="P370" i="60"/>
  <c r="AF181" i="60"/>
  <c r="N451" i="60"/>
  <c r="M487" i="60"/>
  <c r="J64" i="60"/>
  <c r="AD118" i="60"/>
  <c r="Y280" i="60"/>
  <c r="AB46" i="60"/>
  <c r="I244" i="60"/>
  <c r="AF91" i="60"/>
  <c r="S397" i="60"/>
  <c r="U487" i="60"/>
  <c r="Y523" i="60"/>
  <c r="P595" i="60"/>
  <c r="Z613" i="60"/>
  <c r="P478" i="60"/>
  <c r="AI469" i="60"/>
  <c r="AG361" i="60"/>
  <c r="M433" i="60"/>
  <c r="AA361" i="60"/>
  <c r="AC163" i="60"/>
  <c r="Y127" i="60"/>
  <c r="H496" i="60"/>
  <c r="S343" i="60"/>
  <c r="AJ505" i="60"/>
  <c r="AD199" i="60"/>
  <c r="AH595" i="60"/>
  <c r="T235" i="60"/>
  <c r="V262" i="60"/>
  <c r="X361" i="60"/>
  <c r="O442" i="60"/>
  <c r="T442" i="60"/>
  <c r="L199" i="60"/>
  <c r="U199" i="60"/>
  <c r="R298" i="60"/>
  <c r="T550" i="60"/>
  <c r="H397" i="60"/>
  <c r="G244" i="60"/>
  <c r="T154" i="60"/>
  <c r="Q460" i="60"/>
  <c r="V82" i="60"/>
  <c r="P397" i="60"/>
  <c r="AJ181" i="60"/>
  <c r="AH109" i="60"/>
  <c r="AG91" i="60"/>
  <c r="AE73" i="60"/>
  <c r="O91" i="60"/>
  <c r="I91" i="60"/>
  <c r="M478" i="60"/>
  <c r="AH379" i="60"/>
  <c r="K280" i="60"/>
  <c r="AG424" i="60"/>
  <c r="S469" i="60"/>
  <c r="U433" i="60"/>
  <c r="J361" i="60"/>
  <c r="J514" i="60"/>
  <c r="AF109" i="60"/>
  <c r="L550" i="60"/>
  <c r="R442" i="60"/>
  <c r="AF550" i="60"/>
  <c r="Q388" i="60"/>
  <c r="X613" i="60"/>
  <c r="V487" i="60"/>
  <c r="G514" i="60"/>
  <c r="P316" i="60"/>
  <c r="S55" i="60"/>
  <c r="N127" i="60"/>
  <c r="W73" i="60"/>
  <c r="AG397" i="60"/>
  <c r="AA19" i="60"/>
  <c r="R289" i="60"/>
  <c r="H64" i="60"/>
  <c r="AC550" i="60"/>
  <c r="AA28" i="60"/>
  <c r="AD127" i="60"/>
  <c r="I415" i="60"/>
  <c r="AG307" i="60"/>
  <c r="K253" i="60"/>
  <c r="W550" i="60"/>
  <c r="AF145" i="60"/>
  <c r="G91" i="60"/>
  <c r="J424" i="60"/>
  <c r="AD307" i="60"/>
  <c r="X370" i="60"/>
  <c r="R334" i="60"/>
  <c r="AG136" i="60"/>
  <c r="M64" i="60"/>
  <c r="X37" i="60"/>
  <c r="H424" i="60"/>
  <c r="N325" i="60"/>
  <c r="W127" i="60"/>
  <c r="P235" i="60"/>
  <c r="AH199" i="60"/>
  <c r="AG289" i="60"/>
  <c r="S190" i="60"/>
  <c r="Z307" i="60"/>
  <c r="Q136" i="60"/>
  <c r="AB595" i="60"/>
  <c r="AC289" i="60"/>
  <c r="AC199" i="60"/>
  <c r="AG109" i="60"/>
  <c r="AF19" i="60"/>
  <c r="AL514" i="60"/>
  <c r="Q478" i="60"/>
  <c r="K37" i="60"/>
  <c r="H118" i="60"/>
  <c r="R586" i="60"/>
  <c r="AI460" i="60"/>
  <c r="AJ541" i="60"/>
  <c r="R37" i="60"/>
  <c r="G127" i="60"/>
  <c r="AH172" i="60"/>
  <c r="AD478" i="60"/>
  <c r="AB523" i="60"/>
  <c r="K505" i="60"/>
  <c r="W424" i="60"/>
  <c r="AI289" i="60"/>
  <c r="AI586" i="60"/>
  <c r="AJ307" i="60"/>
  <c r="N91" i="60"/>
  <c r="O460" i="60"/>
  <c r="AD253" i="60"/>
  <c r="AA190" i="60"/>
  <c r="AC145" i="60"/>
  <c r="O316" i="60"/>
  <c r="AC334" i="60"/>
  <c r="AA496" i="60"/>
  <c r="L190" i="60"/>
  <c r="AF37" i="60"/>
  <c r="Z586" i="60"/>
  <c r="AB127" i="60"/>
  <c r="U496" i="60"/>
  <c r="G253" i="60"/>
  <c r="AL397" i="60"/>
  <c r="U172" i="60"/>
  <c r="O379" i="60"/>
  <c r="S460" i="60"/>
  <c r="X388" i="60"/>
  <c r="T496" i="60"/>
  <c r="T415" i="60"/>
  <c r="L55" i="60"/>
  <c r="G181" i="60"/>
  <c r="Y595" i="60"/>
  <c r="AG370" i="60"/>
  <c r="H343" i="60"/>
  <c r="AB496" i="60"/>
  <c r="AE478" i="60"/>
  <c r="Y19" i="60"/>
  <c r="AG325" i="60"/>
  <c r="S109" i="60"/>
  <c r="S442" i="60"/>
  <c r="AH514" i="60"/>
  <c r="I478" i="60"/>
  <c r="P190" i="60"/>
  <c r="AE460" i="60"/>
  <c r="J190" i="60"/>
  <c r="AJ118" i="60"/>
  <c r="L19" i="60"/>
  <c r="AB442" i="60"/>
  <c r="U370" i="60"/>
  <c r="AA271" i="60"/>
  <c r="Q28" i="60"/>
  <c r="X406" i="60"/>
  <c r="AL352" i="60"/>
  <c r="L478" i="60"/>
  <c r="K46" i="60"/>
  <c r="H469" i="60"/>
  <c r="T505" i="60"/>
  <c r="V316" i="60"/>
  <c r="S82" i="60"/>
  <c r="I424" i="60"/>
  <c r="S307" i="60"/>
  <c r="O127" i="60"/>
  <c r="P271" i="60"/>
  <c r="I46" i="60"/>
  <c r="W235" i="60"/>
  <c r="AD541" i="60"/>
  <c r="J487" i="60"/>
  <c r="H136" i="60"/>
  <c r="N406" i="60"/>
  <c r="P262" i="60"/>
  <c r="Q73" i="60"/>
  <c r="W613" i="60"/>
  <c r="Y289" i="60"/>
  <c r="AI406" i="60"/>
  <c r="AG46" i="60"/>
  <c r="AE442" i="60"/>
  <c r="AA10" i="60"/>
  <c r="AA541" i="60"/>
  <c r="P541" i="60"/>
  <c r="AC451" i="60"/>
  <c r="O190" i="60"/>
  <c r="P181" i="60"/>
  <c r="AL361" i="60"/>
  <c r="K154" i="60"/>
  <c r="X289" i="60"/>
  <c r="AI109" i="60"/>
  <c r="AB37" i="60"/>
  <c r="T388" i="60"/>
  <c r="J109" i="60"/>
  <c r="M253" i="60"/>
  <c r="AG64" i="60"/>
  <c r="AI145" i="60"/>
  <c r="AF514" i="60"/>
  <c r="O334" i="60"/>
  <c r="S289" i="60"/>
  <c r="X55" i="60"/>
  <c r="V496" i="60"/>
  <c r="AD28" i="60"/>
  <c r="AH100" i="60"/>
  <c r="R145" i="60"/>
  <c r="AC613" i="60"/>
  <c r="AF541" i="60"/>
  <c r="AH433" i="60"/>
  <c r="AC388" i="60"/>
  <c r="S73" i="60"/>
  <c r="AE10" i="60"/>
  <c r="S235" i="60"/>
  <c r="N10" i="60"/>
  <c r="AI451" i="60"/>
  <c r="Y181" i="60"/>
  <c r="AD604" i="60"/>
  <c r="P514" i="60"/>
  <c r="AB109" i="60"/>
  <c r="AJ460" i="60"/>
  <c r="J460" i="60"/>
  <c r="AE262" i="60"/>
  <c r="I433" i="60"/>
  <c r="AA406" i="60"/>
  <c r="AL154" i="60"/>
  <c r="U91" i="60"/>
  <c r="AB505" i="60"/>
  <c r="Q487" i="60"/>
  <c r="K181" i="60"/>
  <c r="AE505" i="60"/>
  <c r="AL280" i="60"/>
  <c r="W442" i="60"/>
  <c r="X460" i="60"/>
  <c r="AL406" i="60"/>
  <c r="Q280" i="60"/>
  <c r="P298" i="60"/>
  <c r="G541" i="60"/>
  <c r="G28" i="60"/>
  <c r="AD460" i="60"/>
  <c r="W505" i="60"/>
  <c r="G451" i="60"/>
  <c r="J541" i="60"/>
  <c r="S199" i="60"/>
  <c r="Y442" i="60"/>
  <c r="AC469" i="60"/>
  <c r="S325" i="60"/>
  <c r="U442" i="60"/>
  <c r="R523" i="60"/>
  <c r="AI334" i="60"/>
  <c r="AI343" i="60"/>
  <c r="M370" i="60"/>
  <c r="X604" i="60"/>
  <c r="AA244" i="60"/>
  <c r="M316" i="60"/>
  <c r="AL118" i="60"/>
  <c r="I145" i="60"/>
  <c r="G280" i="60"/>
  <c r="AI199" i="60"/>
  <c r="N37" i="60"/>
  <c r="AB604" i="60"/>
  <c r="AD91" i="60"/>
  <c r="R91" i="60"/>
  <c r="S154" i="60"/>
  <c r="H181" i="60"/>
  <c r="M406" i="60"/>
  <c r="Y469" i="60"/>
  <c r="Y37" i="60"/>
  <c r="AJ82" i="60"/>
  <c r="AI262" i="60"/>
  <c r="AH136" i="60"/>
  <c r="X145" i="60"/>
  <c r="AD469" i="60"/>
  <c r="L325" i="60"/>
  <c r="AE163" i="60"/>
  <c r="G10" i="60"/>
  <c r="H604" i="60"/>
  <c r="AG262" i="60"/>
  <c r="AG163" i="60"/>
  <c r="M460" i="60"/>
  <c r="AE397" i="60"/>
  <c r="AC190" i="60"/>
  <c r="U73" i="60"/>
  <c r="G73" i="60"/>
  <c r="L127" i="60"/>
  <c r="Y10" i="60"/>
  <c r="AF361" i="60"/>
  <c r="AH541" i="60"/>
  <c r="Z460" i="60"/>
  <c r="S253" i="60"/>
  <c r="AB334" i="60"/>
  <c r="T46" i="60"/>
  <c r="H325" i="60"/>
  <c r="AE109" i="60"/>
  <c r="O325" i="60"/>
  <c r="J163" i="60"/>
  <c r="I379" i="60"/>
  <c r="S523" i="60"/>
  <c r="U145" i="60"/>
  <c r="X442" i="60"/>
  <c r="T19" i="60"/>
  <c r="P523" i="60"/>
  <c r="AH496" i="60"/>
  <c r="AE487" i="60"/>
  <c r="AF496" i="60"/>
  <c r="Q442" i="60"/>
  <c r="AH82" i="60"/>
  <c r="V406" i="60"/>
  <c r="AI325" i="60"/>
  <c r="L271" i="60"/>
  <c r="AH451" i="60"/>
  <c r="AF136" i="60"/>
  <c r="S127" i="60"/>
  <c r="Y406" i="60"/>
  <c r="AE514" i="60"/>
  <c r="AJ523" i="60"/>
  <c r="Y460" i="60"/>
  <c r="G424" i="60"/>
  <c r="S361" i="60"/>
  <c r="AH478" i="60"/>
  <c r="AI442" i="60"/>
  <c r="AJ352" i="60"/>
  <c r="M73" i="60"/>
  <c r="H523" i="60"/>
  <c r="O154" i="60"/>
  <c r="O253" i="60"/>
  <c r="AB388" i="60"/>
  <c r="R424" i="60"/>
  <c r="N424" i="60"/>
  <c r="G163" i="60"/>
  <c r="AG19" i="60"/>
  <c r="Y496" i="60"/>
  <c r="AF73" i="60"/>
  <c r="O523" i="60"/>
  <c r="K109" i="60"/>
  <c r="AE289" i="60"/>
  <c r="Z244" i="60"/>
  <c r="V136" i="60"/>
  <c r="AC379" i="60"/>
  <c r="AJ433" i="60"/>
  <c r="Q163" i="60"/>
  <c r="M298" i="60"/>
  <c r="Z415" i="60"/>
  <c r="N235" i="60"/>
  <c r="N514" i="60"/>
  <c r="AC316" i="60"/>
  <c r="AD334" i="60"/>
  <c r="R370" i="60"/>
  <c r="P505" i="60"/>
  <c r="Z442" i="60"/>
  <c r="G325" i="60"/>
  <c r="Q118" i="60"/>
  <c r="T586" i="60"/>
  <c r="V244" i="60"/>
  <c r="Z181" i="60"/>
  <c r="Y64" i="60"/>
  <c r="U37" i="60"/>
  <c r="W406" i="60"/>
  <c r="J280" i="60"/>
  <c r="AC595" i="60"/>
  <c r="AD145" i="60"/>
  <c r="I352" i="60"/>
  <c r="AC397" i="60"/>
  <c r="AF298" i="60"/>
  <c r="T325" i="60"/>
  <c r="J100" i="60"/>
  <c r="O298" i="60"/>
  <c r="X352" i="60"/>
  <c r="AD235" i="60"/>
  <c r="V595" i="60"/>
  <c r="N469" i="60"/>
  <c r="X586" i="60"/>
  <c r="J550" i="60"/>
  <c r="W541" i="60"/>
  <c r="P28" i="60"/>
  <c r="M424" i="60"/>
  <c r="V451" i="60"/>
  <c r="X271" i="60"/>
  <c r="Z388" i="60"/>
  <c r="G55" i="60"/>
  <c r="Y334" i="60"/>
  <c r="J262" i="60"/>
  <c r="AA424" i="60"/>
  <c r="U244" i="60"/>
  <c r="AA154" i="60"/>
  <c r="AC55" i="60"/>
  <c r="AC487" i="60"/>
  <c r="AL163" i="60"/>
  <c r="L541" i="60"/>
  <c r="AA136" i="60"/>
  <c r="AF262" i="60"/>
  <c r="G361" i="60"/>
  <c r="AD613" i="60"/>
  <c r="J469" i="60"/>
  <c r="V379" i="60"/>
  <c r="L262" i="60"/>
  <c r="AI307" i="60"/>
  <c r="I181" i="60"/>
  <c r="AJ136" i="60"/>
  <c r="AA343" i="60"/>
  <c r="AD19" i="60"/>
  <c r="J136" i="60"/>
  <c r="AB487" i="60"/>
  <c r="AE55" i="60"/>
  <c r="AH460" i="60"/>
  <c r="AF370" i="60"/>
  <c r="L280" i="60"/>
  <c r="I586" i="60"/>
  <c r="AF343" i="60"/>
  <c r="AF64" i="60"/>
  <c r="T433" i="60"/>
  <c r="L235" i="60"/>
  <c r="N550" i="60"/>
  <c r="AB172" i="60"/>
  <c r="Y298" i="60"/>
  <c r="R82" i="60"/>
  <c r="AH163" i="60"/>
  <c r="AL100" i="60"/>
  <c r="AB397" i="60"/>
  <c r="AE298" i="60"/>
  <c r="S613" i="60"/>
  <c r="W280" i="60"/>
  <c r="H145" i="60"/>
  <c r="P163" i="60"/>
  <c r="H37" i="60"/>
  <c r="AD487" i="60"/>
  <c r="R55" i="60"/>
  <c r="AJ109" i="60"/>
  <c r="AF397" i="60"/>
  <c r="AD523" i="60"/>
  <c r="AD451" i="60"/>
  <c r="H280" i="60"/>
  <c r="L163" i="60"/>
  <c r="AF118" i="60"/>
  <c r="AB28" i="60"/>
  <c r="AH550" i="60"/>
  <c r="O145" i="60"/>
  <c r="T91" i="60"/>
  <c r="AB136" i="60"/>
  <c r="AE415" i="60"/>
  <c r="Y361" i="60"/>
  <c r="AE271" i="60"/>
  <c r="O451" i="60"/>
  <c r="W289" i="60"/>
  <c r="N82" i="60"/>
  <c r="AG406" i="60"/>
  <c r="L100" i="60"/>
  <c r="AL73" i="60"/>
  <c r="H91" i="60"/>
  <c r="X523" i="60"/>
  <c r="N136" i="60"/>
  <c r="Z334" i="60"/>
  <c r="Y190" i="60"/>
  <c r="M190" i="60"/>
  <c r="W244" i="60"/>
  <c r="X415" i="60"/>
  <c r="AH316" i="60"/>
  <c r="Z91" i="60"/>
  <c r="AH28" i="60"/>
  <c r="M451" i="60"/>
  <c r="AC460" i="60"/>
  <c r="AI595" i="60"/>
  <c r="S100" i="60"/>
  <c r="N442" i="60"/>
  <c r="I541" i="60"/>
  <c r="AE199" i="60"/>
  <c r="AI73" i="60"/>
  <c r="M28" i="60"/>
  <c r="G397" i="60"/>
  <c r="I271" i="60"/>
  <c r="U10" i="60"/>
  <c r="S406" i="60"/>
  <c r="Q370" i="60"/>
  <c r="H109" i="60"/>
  <c r="Q406" i="60"/>
  <c r="AE136" i="60"/>
  <c r="N496" i="60"/>
  <c r="Q343" i="60"/>
  <c r="T334" i="60"/>
  <c r="AA595" i="60"/>
  <c r="K190" i="60"/>
  <c r="P469" i="60"/>
  <c r="M595" i="60"/>
  <c r="P343" i="60"/>
  <c r="M505" i="60"/>
  <c r="AG514" i="60"/>
  <c r="O595" i="60"/>
  <c r="AG10" i="60"/>
  <c r="AG154" i="60"/>
  <c r="J271" i="60"/>
  <c r="Z136" i="60"/>
  <c r="AL433" i="60"/>
  <c r="AH73" i="60"/>
  <c r="AD442" i="60"/>
  <c r="X235" i="60"/>
  <c r="Y586" i="60"/>
  <c r="T478" i="60"/>
  <c r="T343" i="60"/>
  <c r="N541" i="60"/>
  <c r="AH352" i="60"/>
  <c r="K343" i="60"/>
  <c r="H595" i="60"/>
  <c r="I343" i="60"/>
  <c r="AE586" i="60"/>
  <c r="J37" i="60"/>
  <c r="T172" i="60"/>
  <c r="H307" i="60"/>
  <c r="G505" i="60"/>
  <c r="Z46" i="60"/>
  <c r="V550" i="60"/>
  <c r="L244" i="60"/>
  <c r="AB541" i="60"/>
  <c r="AL595" i="60"/>
  <c r="N334" i="60"/>
  <c r="J145" i="60"/>
  <c r="R379" i="60"/>
  <c r="AD136" i="60"/>
  <c r="T316" i="60"/>
  <c r="Q10" i="60"/>
  <c r="AB433" i="60"/>
  <c r="K10" i="60"/>
  <c r="U46" i="60"/>
  <c r="AL208" i="60"/>
  <c r="I163" i="60"/>
  <c r="Y370" i="60"/>
  <c r="P487" i="60"/>
  <c r="K307" i="60"/>
  <c r="T604" i="60"/>
  <c r="R451" i="60"/>
  <c r="AI487" i="60"/>
  <c r="R604" i="60"/>
  <c r="AF586" i="60"/>
  <c r="AA289" i="60"/>
  <c r="W586" i="60"/>
  <c r="AA433" i="60"/>
  <c r="AH505" i="60"/>
  <c r="H334" i="60"/>
  <c r="Z199" i="60"/>
  <c r="AB181" i="60"/>
  <c r="AF307" i="60"/>
  <c r="W298" i="60"/>
  <c r="U505" i="60"/>
  <c r="M307" i="60"/>
  <c r="AI415" i="60"/>
  <c r="H190" i="60"/>
  <c r="AG505" i="60"/>
  <c r="AH334" i="60"/>
  <c r="U181" i="60"/>
  <c r="V163" i="60"/>
  <c r="X343" i="60"/>
  <c r="AE469" i="60"/>
  <c r="AD190" i="60"/>
  <c r="G595" i="60"/>
  <c r="T424" i="60"/>
  <c r="AF100" i="60"/>
  <c r="L37" i="60"/>
  <c r="H541" i="60"/>
  <c r="R415" i="60"/>
  <c r="V586" i="60"/>
  <c r="R100" i="60"/>
  <c r="J334" i="60"/>
  <c r="R271" i="60"/>
  <c r="V118" i="60"/>
  <c r="N505" i="60"/>
  <c r="AA46" i="60"/>
  <c r="AA352" i="60"/>
  <c r="AG127" i="60"/>
  <c r="K388" i="60"/>
  <c r="J235" i="60"/>
  <c r="X496" i="60"/>
  <c r="AJ37" i="60"/>
  <c r="L469" i="60"/>
  <c r="AB271" i="60"/>
  <c r="H586" i="60"/>
  <c r="U586" i="60"/>
  <c r="AF82" i="60"/>
  <c r="J199" i="60"/>
  <c r="AF127" i="60"/>
  <c r="O307" i="60"/>
  <c r="AI433" i="60"/>
  <c r="G379" i="60"/>
  <c r="X199" i="60"/>
  <c r="AL451" i="60"/>
  <c r="AJ262" i="60"/>
  <c r="M181" i="60"/>
  <c r="X550" i="60"/>
  <c r="P496" i="60"/>
  <c r="AG496" i="60"/>
  <c r="AB100" i="60"/>
  <c r="T595" i="60"/>
  <c r="AA127" i="60"/>
  <c r="T37" i="60"/>
  <c r="S433" i="60"/>
  <c r="M541" i="60"/>
  <c r="L46" i="60"/>
  <c r="G118" i="60"/>
  <c r="M109" i="60"/>
  <c r="N370" i="60"/>
  <c r="U415" i="60"/>
  <c r="V127" i="60"/>
  <c r="AG595" i="60"/>
  <c r="Z10" i="60"/>
  <c r="AA145" i="60"/>
  <c r="AJ28" i="60"/>
  <c r="I325" i="60"/>
  <c r="AI28" i="60"/>
  <c r="U478" i="60"/>
  <c r="L460" i="60"/>
  <c r="AJ271" i="60"/>
  <c r="N154" i="60"/>
  <c r="N307" i="60"/>
  <c r="R352" i="60"/>
  <c r="AF424" i="60"/>
  <c r="AH343" i="60"/>
  <c r="AC298" i="60"/>
  <c r="G271" i="60"/>
  <c r="AJ604" i="60"/>
  <c r="X334" i="60"/>
  <c r="AE118" i="60"/>
  <c r="AI46" i="60"/>
  <c r="L91" i="60"/>
  <c r="AE280" i="60"/>
  <c r="AH190" i="60"/>
  <c r="W154" i="60"/>
  <c r="I253" i="60"/>
  <c r="I127" i="60"/>
  <c r="AG469" i="60"/>
  <c r="K433" i="60"/>
  <c r="H244" i="60"/>
  <c r="AJ406" i="60"/>
  <c r="AC415" i="60"/>
  <c r="Z370" i="60"/>
  <c r="S451" i="60"/>
  <c r="W145" i="60"/>
  <c r="AI478" i="60"/>
  <c r="S136" i="60"/>
  <c r="AB451" i="60"/>
  <c r="J352" i="60"/>
  <c r="G388" i="60"/>
  <c r="AF613" i="60"/>
  <c r="AA235" i="60"/>
  <c r="Q199" i="60"/>
  <c r="AA316" i="60"/>
  <c r="AD514" i="60"/>
  <c r="M145" i="60"/>
  <c r="X424" i="60"/>
  <c r="L181" i="60"/>
  <c r="AL289" i="60"/>
  <c r="AA388" i="60"/>
  <c r="K298" i="60"/>
  <c r="N118" i="60"/>
  <c r="P64" i="60"/>
  <c r="AL64" i="60"/>
  <c r="AI91" i="60"/>
  <c r="Y478" i="60"/>
  <c r="AF487" i="60"/>
  <c r="AE181" i="60"/>
  <c r="AL37" i="60"/>
  <c r="AI163" i="60"/>
  <c r="Q307" i="60"/>
  <c r="S271" i="60"/>
  <c r="T406" i="60"/>
  <c r="O100" i="60"/>
  <c r="AG442" i="60"/>
  <c r="Q415" i="60"/>
  <c r="Q82" i="60"/>
  <c r="AL343" i="60"/>
  <c r="Q253" i="60"/>
  <c r="Y343" i="60"/>
  <c r="Z397" i="60"/>
  <c r="G154" i="60"/>
  <c r="AC478" i="60"/>
  <c r="H352" i="60"/>
  <c r="AL460" i="60"/>
  <c r="U82" i="60"/>
  <c r="T361" i="60"/>
  <c r="P550" i="60"/>
  <c r="AI523" i="60"/>
  <c r="Y145" i="60"/>
  <c r="K325" i="60"/>
  <c r="T460" i="60"/>
  <c r="W109" i="60"/>
  <c r="AL424" i="60"/>
  <c r="AE253" i="60"/>
  <c r="Y541" i="60"/>
  <c r="Z73" i="60"/>
  <c r="V199" i="60"/>
  <c r="L298" i="60"/>
  <c r="J397" i="60"/>
  <c r="AI352" i="60"/>
  <c r="Z190" i="60"/>
  <c r="P388" i="60"/>
  <c r="AI397" i="60"/>
  <c r="J451" i="60"/>
  <c r="J298" i="60"/>
  <c r="L28" i="60"/>
  <c r="T523" i="60"/>
  <c r="O118" i="60"/>
  <c r="AH307" i="60"/>
  <c r="Q334" i="60"/>
  <c r="V325" i="60"/>
  <c r="S541" i="60"/>
  <c r="T136" i="60"/>
  <c r="V145" i="60"/>
  <c r="Z496" i="60"/>
  <c r="AB262" i="60"/>
  <c r="AI361" i="60"/>
  <c r="AG487" i="60"/>
  <c r="U325" i="60"/>
  <c r="Q172" i="60"/>
  <c r="N352" i="60"/>
  <c r="N595" i="60"/>
  <c r="AJ235" i="60"/>
  <c r="N271" i="60"/>
  <c r="G496" i="60"/>
  <c r="L586" i="60"/>
  <c r="M244" i="60"/>
  <c r="Y388" i="60"/>
  <c r="R172" i="60"/>
  <c r="X118" i="60"/>
  <c r="AE46" i="60"/>
  <c r="I460" i="60"/>
  <c r="L172" i="60"/>
  <c r="Y154" i="60"/>
  <c r="AJ298" i="60"/>
  <c r="O10" i="60"/>
  <c r="P307" i="60"/>
  <c r="AI181" i="60"/>
  <c r="AL172" i="60"/>
  <c r="AD406" i="60"/>
  <c r="AC496" i="60"/>
  <c r="Y397" i="60"/>
  <c r="H19" i="60"/>
  <c r="K55" i="60"/>
  <c r="U280" i="60"/>
  <c r="N55" i="60"/>
  <c r="W451" i="60"/>
  <c r="S388" i="60"/>
  <c r="Q352" i="60"/>
  <c r="I100" i="60"/>
  <c r="J46" i="60"/>
  <c r="G145" i="60"/>
  <c r="N163" i="60"/>
  <c r="AB316" i="60"/>
  <c r="AB19" i="60"/>
  <c r="Y46" i="60"/>
  <c r="AB478" i="60"/>
  <c r="AD415" i="60"/>
  <c r="G190" i="60"/>
  <c r="O244" i="60"/>
  <c r="AL127" i="60"/>
  <c r="R64" i="60"/>
  <c r="X10" i="60"/>
  <c r="G370" i="60"/>
  <c r="AJ55" i="60"/>
  <c r="U523" i="60"/>
  <c r="AL334" i="60"/>
  <c r="V298" i="60"/>
  <c r="T190" i="60"/>
  <c r="I289" i="60"/>
  <c r="AH271" i="60"/>
  <c r="Y451" i="60"/>
  <c r="AH361" i="60"/>
  <c r="AI100" i="60"/>
  <c r="Z55" i="60"/>
  <c r="M154" i="60"/>
  <c r="W316" i="60"/>
  <c r="AC424" i="60"/>
  <c r="M550" i="60"/>
  <c r="W199" i="60"/>
  <c r="U262" i="60"/>
  <c r="U127" i="60"/>
  <c r="V613" i="60"/>
  <c r="I82" i="60"/>
  <c r="O496" i="60"/>
  <c r="Z595" i="60"/>
  <c r="AH442" i="60"/>
  <c r="AD352" i="60"/>
  <c r="AH613" i="60"/>
  <c r="H199" i="60"/>
  <c r="H388" i="60"/>
  <c r="G172" i="60"/>
  <c r="L415" i="60"/>
  <c r="I298" i="60"/>
  <c r="G415" i="60"/>
  <c r="O541" i="60"/>
  <c r="W595" i="60"/>
  <c r="R154" i="60"/>
  <c r="V46" i="60"/>
  <c r="G586" i="60"/>
  <c r="G64" i="60"/>
  <c r="S316" i="60"/>
  <c r="P127" i="60"/>
  <c r="Z172" i="60"/>
  <c r="H262" i="60"/>
  <c r="N73" i="60"/>
  <c r="T613" i="60"/>
  <c r="M163" i="60"/>
  <c r="H271" i="60"/>
  <c r="U28" i="60"/>
  <c r="K460" i="60"/>
  <c r="J73" i="60"/>
  <c r="AI388" i="60"/>
  <c r="AB154" i="60"/>
  <c r="AH424" i="60"/>
  <c r="T64" i="60"/>
  <c r="Y433" i="60"/>
  <c r="Q514" i="60"/>
  <c r="AH91" i="60"/>
  <c r="AG523" i="60"/>
  <c r="Z262" i="60"/>
  <c r="AJ73" i="60"/>
  <c r="AF163" i="60"/>
  <c r="AJ424" i="60"/>
  <c r="AG280" i="60"/>
  <c r="X316" i="60"/>
  <c r="Z64" i="60"/>
  <c r="AL487" i="60"/>
  <c r="T163" i="60"/>
  <c r="AJ154" i="60"/>
  <c r="AG271" i="60"/>
  <c r="K145" i="60"/>
  <c r="Y424" i="60"/>
  <c r="AB10" i="60"/>
  <c r="L316" i="60"/>
  <c r="J19" i="60"/>
  <c r="T451" i="60"/>
  <c r="AF523" i="60"/>
  <c r="AB163" i="60"/>
  <c r="X154" i="60"/>
  <c r="AG28" i="60"/>
  <c r="AC307" i="60"/>
  <c r="AE496" i="60"/>
  <c r="V424" i="60"/>
  <c r="Z361" i="60"/>
  <c r="AL469" i="60"/>
  <c r="V235" i="60"/>
  <c r="M289" i="60"/>
  <c r="AE361" i="60"/>
  <c r="U451" i="60"/>
  <c r="K613" i="60"/>
  <c r="AL28" i="60"/>
  <c r="R28" i="60"/>
  <c r="X181" i="60"/>
  <c r="AH289" i="60"/>
  <c r="AG586" i="60"/>
  <c r="K496" i="60"/>
  <c r="AB586" i="60"/>
  <c r="AF199" i="60"/>
  <c r="AD10" i="60"/>
  <c r="X541" i="60"/>
  <c r="P100" i="60"/>
  <c r="Z109" i="60"/>
  <c r="X73" i="60"/>
  <c r="AG63" i="60"/>
  <c r="AD34" i="60"/>
  <c r="T43" i="60"/>
  <c r="Q106" i="60"/>
  <c r="V313" i="60"/>
  <c r="AJ313" i="60"/>
  <c r="X160" i="60"/>
  <c r="N412" i="60"/>
  <c r="W124" i="60"/>
  <c r="H376" i="60"/>
  <c r="I412" i="60"/>
  <c r="AB486" i="60"/>
  <c r="AD358" i="60"/>
  <c r="V243" i="60"/>
  <c r="AD133" i="60"/>
  <c r="O7" i="60"/>
  <c r="AG268" i="60"/>
  <c r="AD403" i="60"/>
  <c r="J169" i="60"/>
  <c r="L403" i="60"/>
  <c r="N313" i="60"/>
  <c r="T187" i="60"/>
  <c r="P106" i="60"/>
  <c r="Y79" i="60"/>
  <c r="V358" i="60"/>
  <c r="N16" i="60"/>
  <c r="AF268" i="60"/>
  <c r="AB259" i="60"/>
  <c r="Q196" i="60"/>
  <c r="O52" i="60"/>
  <c r="AG142" i="60"/>
  <c r="T196" i="60"/>
  <c r="P61" i="60"/>
  <c r="Q484" i="60"/>
  <c r="U52" i="60"/>
  <c r="N142" i="60"/>
  <c r="W34" i="60"/>
  <c r="Q151" i="60"/>
  <c r="H502" i="60"/>
  <c r="U322" i="60"/>
  <c r="AB313" i="60"/>
  <c r="T178" i="60"/>
  <c r="Q547" i="60"/>
  <c r="AC583" i="60"/>
  <c r="AB610" i="60"/>
  <c r="Y466" i="60"/>
  <c r="T160" i="60"/>
  <c r="W142" i="60"/>
  <c r="AE34" i="60"/>
  <c r="P376" i="60"/>
  <c r="AF25" i="60"/>
  <c r="M106" i="60"/>
  <c r="J286" i="60"/>
  <c r="G367" i="60"/>
  <c r="AA243" i="60"/>
  <c r="AE97" i="60"/>
  <c r="H457" i="60"/>
  <c r="P295" i="60"/>
  <c r="AI304" i="60"/>
  <c r="AH277" i="60"/>
  <c r="S601" i="60"/>
  <c r="AC34" i="60"/>
  <c r="X502" i="60"/>
  <c r="R52" i="60"/>
  <c r="H412" i="60"/>
  <c r="Q403" i="60"/>
  <c r="O25" i="60"/>
  <c r="O268" i="60"/>
  <c r="AB475" i="60"/>
  <c r="X475" i="60"/>
  <c r="I61" i="60"/>
  <c r="AH268" i="60"/>
  <c r="P52" i="60"/>
  <c r="H133" i="60"/>
  <c r="AB322" i="60"/>
  <c r="AI520" i="60"/>
  <c r="J268" i="60"/>
  <c r="R304" i="60"/>
  <c r="AE430" i="60"/>
  <c r="Q250" i="60"/>
  <c r="AG250" i="60"/>
  <c r="AD313" i="60"/>
  <c r="AG286" i="60"/>
  <c r="K358" i="60"/>
  <c r="AF376" i="60"/>
  <c r="L286" i="60"/>
  <c r="AL268" i="60"/>
  <c r="AL124" i="60"/>
  <c r="AD367" i="60"/>
  <c r="AB349" i="60"/>
  <c r="P430" i="60"/>
  <c r="AG547" i="60"/>
  <c r="X430" i="60"/>
  <c r="Q25" i="60"/>
  <c r="R358" i="60"/>
  <c r="S16" i="60"/>
  <c r="G304" i="60"/>
  <c r="Q475" i="60"/>
  <c r="AF151" i="60"/>
  <c r="H601" i="60"/>
  <c r="AC142" i="60"/>
  <c r="AH376" i="60"/>
  <c r="P385" i="60"/>
  <c r="P511" i="60"/>
  <c r="AB430" i="60"/>
  <c r="AL16" i="60"/>
  <c r="AF88" i="60"/>
  <c r="AF457" i="60"/>
  <c r="AD511" i="60"/>
  <c r="AL79" i="60"/>
  <c r="AF592" i="60"/>
  <c r="I142" i="60"/>
  <c r="U448" i="60"/>
  <c r="AH43" i="60"/>
  <c r="P322" i="60"/>
  <c r="J475" i="60"/>
  <c r="L466" i="60"/>
  <c r="N43" i="60"/>
  <c r="Z196" i="60"/>
  <c r="Q502" i="60"/>
  <c r="O376" i="60"/>
  <c r="AA160" i="60"/>
  <c r="AI376" i="60"/>
  <c r="Y34" i="60"/>
  <c r="AC70" i="60"/>
  <c r="AG520" i="60"/>
  <c r="AI295" i="60"/>
  <c r="AB547" i="60"/>
  <c r="AC106" i="60"/>
  <c r="W610" i="60"/>
  <c r="AH142" i="60"/>
  <c r="K376" i="60"/>
  <c r="V403" i="60"/>
  <c r="AE468" i="60"/>
  <c r="V493" i="60"/>
  <c r="X477" i="60"/>
  <c r="V198" i="60"/>
  <c r="AB261" i="60"/>
  <c r="Z585" i="60"/>
  <c r="AJ495" i="60"/>
  <c r="K459" i="60"/>
  <c r="O261" i="60"/>
  <c r="AB187" i="60"/>
  <c r="AA610" i="60"/>
  <c r="K18" i="60"/>
  <c r="AJ315" i="60"/>
  <c r="AC135" i="60"/>
  <c r="R549" i="60"/>
  <c r="N360" i="60"/>
  <c r="AC38" i="60"/>
  <c r="W169" i="60"/>
  <c r="V583" i="60"/>
  <c r="AB88" i="60"/>
  <c r="X313" i="60"/>
  <c r="V124" i="60"/>
  <c r="S268" i="60"/>
  <c r="AA484" i="60"/>
  <c r="AH187" i="60"/>
  <c r="X322" i="60"/>
  <c r="S52" i="60"/>
  <c r="H610" i="60"/>
  <c r="AL36" i="60"/>
  <c r="AL243" i="60"/>
  <c r="AH403" i="60"/>
  <c r="J367" i="60"/>
  <c r="I97" i="60"/>
  <c r="Z43" i="60"/>
  <c r="O187" i="60"/>
  <c r="AF70" i="60"/>
  <c r="U313" i="60"/>
  <c r="W511" i="60"/>
  <c r="AD583" i="60"/>
  <c r="X610" i="60"/>
  <c r="V151" i="60"/>
  <c r="AH484" i="60"/>
  <c r="M16" i="60"/>
  <c r="AH601" i="60"/>
  <c r="K61" i="60"/>
  <c r="K241" i="60"/>
  <c r="L358" i="60"/>
  <c r="AL241" i="60"/>
  <c r="AH160" i="60"/>
  <c r="J403" i="60"/>
  <c r="O313" i="60"/>
  <c r="N70" i="60"/>
  <c r="AD88" i="60"/>
  <c r="Z484" i="60"/>
  <c r="AJ88" i="60"/>
  <c r="Q322" i="60"/>
  <c r="W313" i="60"/>
  <c r="J61" i="60"/>
  <c r="W151" i="60"/>
  <c r="AG601" i="60"/>
  <c r="N277" i="60"/>
  <c r="AH466" i="60"/>
  <c r="AA331" i="60"/>
  <c r="M610" i="60"/>
  <c r="V610" i="60"/>
  <c r="AE583" i="60"/>
  <c r="AC250" i="60"/>
  <c r="O538" i="60"/>
  <c r="AE70" i="60"/>
  <c r="AE457" i="60"/>
  <c r="AJ367" i="60"/>
  <c r="L511" i="60"/>
  <c r="I358" i="60"/>
  <c r="X538" i="60"/>
  <c r="AE106" i="60"/>
  <c r="P277" i="60"/>
  <c r="W502" i="60"/>
  <c r="U457" i="60"/>
  <c r="AG322" i="60"/>
  <c r="AJ403" i="60"/>
  <c r="X286" i="60"/>
  <c r="V250" i="60"/>
  <c r="AJ583" i="60"/>
  <c r="J358" i="60"/>
  <c r="AE133" i="60"/>
  <c r="AJ322" i="60"/>
  <c r="X592" i="60"/>
  <c r="Y475" i="60"/>
  <c r="S25" i="60"/>
  <c r="J232" i="60"/>
  <c r="U250" i="60"/>
  <c r="AG43" i="60"/>
  <c r="AD241" i="60"/>
  <c r="AG421" i="60"/>
  <c r="M70" i="60"/>
  <c r="Y250" i="60"/>
  <c r="R493" i="60"/>
  <c r="AI169" i="60"/>
  <c r="U25" i="60"/>
  <c r="AJ277" i="60"/>
  <c r="AD520" i="60"/>
  <c r="K286" i="60"/>
  <c r="J349" i="60"/>
  <c r="X340" i="60"/>
  <c r="AE52" i="60"/>
  <c r="V133" i="60"/>
  <c r="AB25" i="60"/>
  <c r="J610" i="60"/>
  <c r="M457" i="60"/>
  <c r="P592" i="60"/>
  <c r="AE439" i="60"/>
  <c r="AJ448" i="60"/>
  <c r="W601" i="60"/>
  <c r="R142" i="60"/>
  <c r="AG241" i="60"/>
  <c r="O295" i="60"/>
  <c r="O520" i="60"/>
  <c r="Z106" i="60"/>
  <c r="X151" i="60"/>
  <c r="AF43" i="60"/>
  <c r="J304" i="60"/>
  <c r="L349" i="60"/>
  <c r="V43" i="60"/>
  <c r="M79" i="60"/>
  <c r="I484" i="60"/>
  <c r="M511" i="60"/>
  <c r="J241" i="60"/>
  <c r="H493" i="60"/>
  <c r="AG259" i="60"/>
  <c r="AD259" i="60"/>
  <c r="G322" i="60"/>
  <c r="X142" i="60"/>
  <c r="U412" i="60"/>
  <c r="AC457" i="60"/>
  <c r="L421" i="60"/>
  <c r="AE331" i="60"/>
  <c r="AG484" i="60"/>
  <c r="N484" i="60"/>
  <c r="J277" i="60"/>
  <c r="AD592" i="60"/>
  <c r="T313" i="60"/>
  <c r="L412" i="60"/>
  <c r="T331" i="60"/>
  <c r="AF124" i="60"/>
  <c r="K493" i="60"/>
  <c r="AL250" i="60"/>
  <c r="U367" i="60"/>
  <c r="G70" i="60"/>
  <c r="AA304" i="60"/>
  <c r="V70" i="60"/>
  <c r="AH241" i="60"/>
  <c r="Z97" i="60"/>
  <c r="AR63" i="62"/>
  <c r="AR93" i="62"/>
  <c r="AR42" i="62"/>
  <c r="AS40" i="62" s="1"/>
  <c r="AR101" i="62"/>
  <c r="AR94" i="62"/>
  <c r="AR82" i="62"/>
  <c r="AS23" i="62"/>
  <c r="AR77" i="62"/>
  <c r="AS25" i="62"/>
  <c r="AS26" i="62"/>
  <c r="AS31" i="62"/>
  <c r="AS32" i="62"/>
  <c r="AS33" i="62"/>
  <c r="AS15" i="62"/>
  <c r="AS14" i="62"/>
  <c r="AS67" i="62"/>
  <c r="AS68" i="62"/>
  <c r="AS66" i="62"/>
  <c r="AS13" i="62"/>
  <c r="AS12" i="62"/>
  <c r="AS28" i="62"/>
  <c r="AS61" i="62"/>
  <c r="AS60" i="62"/>
  <c r="AS58" i="62"/>
  <c r="AS59" i="62"/>
  <c r="F550" i="60"/>
  <c r="F559" i="60" s="1"/>
  <c r="F568" i="60" s="1"/>
  <c r="F577" i="60" s="1"/>
  <c r="F595" i="60"/>
  <c r="F613" i="60" s="1"/>
  <c r="AR119" i="62"/>
  <c r="AK189" i="60" l="1"/>
  <c r="AK279" i="60"/>
  <c r="AS36" i="62"/>
  <c r="AK234" i="60"/>
  <c r="AM234" i="60" s="1"/>
  <c r="AN555" i="60"/>
  <c r="AM555" i="60"/>
  <c r="AN573" i="60"/>
  <c r="AM573" i="60"/>
  <c r="AN564" i="60"/>
  <c r="AM564" i="60"/>
  <c r="AS63" i="62"/>
  <c r="AS65" i="62"/>
  <c r="AS11" i="62"/>
  <c r="AS27" i="62"/>
  <c r="AN574" i="60"/>
  <c r="AN575" i="60"/>
  <c r="AN578" i="60"/>
  <c r="AN577" i="60"/>
  <c r="AN568" i="60"/>
  <c r="AN566" i="60"/>
  <c r="AN569" i="60"/>
  <c r="AN565" i="60"/>
  <c r="AM576" i="60"/>
  <c r="AN576" i="60"/>
  <c r="AM558" i="60"/>
  <c r="AM567" i="60"/>
  <c r="AN567" i="60"/>
  <c r="F584" i="60"/>
  <c r="F602" i="60" s="1"/>
  <c r="F620" i="60" s="1"/>
  <c r="AS35" i="62"/>
  <c r="F538" i="60"/>
  <c r="F592" i="60" s="1"/>
  <c r="F610" i="60" s="1"/>
  <c r="AN223" i="60"/>
  <c r="AN227" i="60"/>
  <c r="AN224" i="60"/>
  <c r="AN226" i="60"/>
  <c r="AN225" i="60"/>
  <c r="AN218" i="60"/>
  <c r="AN216" i="60"/>
  <c r="AN214" i="60"/>
  <c r="AN215" i="60"/>
  <c r="AK540" i="60"/>
  <c r="AM540" i="60" s="1"/>
  <c r="AK450" i="60"/>
  <c r="AM450" i="60" s="1"/>
  <c r="AK324" i="60"/>
  <c r="AM324" i="60" s="1"/>
  <c r="AK333" i="60"/>
  <c r="AM333" i="60" s="1"/>
  <c r="AK36" i="60"/>
  <c r="AM36" i="60" s="1"/>
  <c r="AK432" i="60"/>
  <c r="AM432" i="60" s="1"/>
  <c r="AK306" i="60"/>
  <c r="AM306" i="60" s="1"/>
  <c r="AK423" i="60"/>
  <c r="AM423" i="60" s="1"/>
  <c r="AK414" i="60"/>
  <c r="AM414" i="60" s="1"/>
  <c r="AK81" i="60"/>
  <c r="AM81" i="60" s="1"/>
  <c r="AK342" i="60"/>
  <c r="AM342" i="60" s="1"/>
  <c r="AK117" i="60"/>
  <c r="AM117" i="60" s="1"/>
  <c r="AK54" i="60"/>
  <c r="AM54" i="60" s="1"/>
  <c r="AK153" i="60"/>
  <c r="AM153" i="60" s="1"/>
  <c r="AK513" i="60"/>
  <c r="AM513" i="60" s="1"/>
  <c r="AK108" i="60"/>
  <c r="AM108" i="60" s="1"/>
  <c r="AK351" i="60"/>
  <c r="AM351" i="60" s="1"/>
  <c r="AK504" i="60"/>
  <c r="AM504" i="60" s="1"/>
  <c r="AK288" i="60"/>
  <c r="AM288" i="60" s="1"/>
  <c r="AK387" i="60"/>
  <c r="AM387" i="60" s="1"/>
  <c r="AK378" i="60"/>
  <c r="AM378" i="60" s="1"/>
  <c r="AK369" i="60"/>
  <c r="AM369" i="60" s="1"/>
  <c r="AK396" i="60"/>
  <c r="AM396" i="60" s="1"/>
  <c r="AK549" i="60"/>
  <c r="AM549" i="60" s="1"/>
  <c r="AK477" i="60"/>
  <c r="AM477" i="60" s="1"/>
  <c r="AK207" i="60"/>
  <c r="AM207" i="60" s="1"/>
  <c r="AK126" i="60"/>
  <c r="AM126" i="60" s="1"/>
  <c r="AK63" i="60"/>
  <c r="AM63" i="60" s="1"/>
  <c r="AK495" i="60"/>
  <c r="AM495" i="60" s="1"/>
  <c r="AK486" i="60"/>
  <c r="AM486" i="60" s="1"/>
  <c r="AK522" i="60"/>
  <c r="AM522" i="60" s="1"/>
  <c r="AK171" i="60"/>
  <c r="AM171" i="60" s="1"/>
  <c r="AK144" i="60"/>
  <c r="AM144" i="60" s="1"/>
  <c r="AK162" i="60"/>
  <c r="AM162" i="60" s="1"/>
  <c r="AK315" i="60"/>
  <c r="AM315" i="60" s="1"/>
  <c r="AK612" i="60"/>
  <c r="AM612" i="60" s="1"/>
  <c r="AK90" i="60"/>
  <c r="AM90" i="60" s="1"/>
  <c r="AK270" i="60"/>
  <c r="AM270" i="60" s="1"/>
  <c r="AK441" i="60"/>
  <c r="AM441" i="60" s="1"/>
  <c r="AK474" i="60"/>
  <c r="AM474" i="60" s="1"/>
  <c r="AK252" i="60"/>
  <c r="AM252" i="60" s="1"/>
  <c r="AK135" i="60"/>
  <c r="AM135" i="60" s="1"/>
  <c r="AR4" i="62"/>
  <c r="AS41" i="62"/>
  <c r="AK180" i="60"/>
  <c r="AM180" i="60" s="1"/>
  <c r="AK594" i="60"/>
  <c r="AM594" i="60" s="1"/>
  <c r="AK9" i="60"/>
  <c r="AM9" i="60" s="1"/>
  <c r="AK405" i="60"/>
  <c r="AM405" i="60" s="1"/>
  <c r="AK72" i="60"/>
  <c r="AM72" i="60" s="1"/>
  <c r="AK459" i="60"/>
  <c r="AM459" i="60" s="1"/>
  <c r="AK297" i="60"/>
  <c r="AM297" i="60" s="1"/>
  <c r="AK198" i="60"/>
  <c r="AM198" i="60" s="1"/>
  <c r="AK603" i="60"/>
  <c r="AM603" i="60" s="1"/>
  <c r="AK619" i="60"/>
  <c r="AM619" i="60" s="1"/>
  <c r="AK618" i="60"/>
  <c r="AK623" i="60"/>
  <c r="AM623" i="60" s="1"/>
  <c r="AK620" i="60"/>
  <c r="AM620" i="60" s="1"/>
  <c r="AK621" i="60"/>
  <c r="AM621" i="60" s="1"/>
  <c r="G626" i="60"/>
  <c r="H626" i="60" s="1"/>
  <c r="I626" i="60" s="1"/>
  <c r="J626" i="60" s="1"/>
  <c r="K626" i="60" s="1"/>
  <c r="L626" i="60" s="1"/>
  <c r="M626" i="60" s="1"/>
  <c r="N626" i="60" s="1"/>
  <c r="O626" i="60" s="1"/>
  <c r="P626" i="60" s="1"/>
  <c r="Q626" i="60" s="1"/>
  <c r="R626" i="60" s="1"/>
  <c r="S626" i="60" s="1"/>
  <c r="T626" i="60" s="1"/>
  <c r="U626" i="60" s="1"/>
  <c r="V626" i="60" s="1"/>
  <c r="W626" i="60" s="1"/>
  <c r="X626" i="60" s="1"/>
  <c r="Y626" i="60" s="1"/>
  <c r="Z626" i="60" s="1"/>
  <c r="AA626" i="60" s="1"/>
  <c r="AB626" i="60" s="1"/>
  <c r="AC626" i="60" s="1"/>
  <c r="AD626" i="60" s="1"/>
  <c r="AE626" i="60" s="1"/>
  <c r="AF626" i="60" s="1"/>
  <c r="AG626" i="60" s="1"/>
  <c r="AH626" i="60" s="1"/>
  <c r="AI626" i="60" s="1"/>
  <c r="AJ626" i="60" s="1"/>
  <c r="AK625" i="60"/>
  <c r="AM625" i="60" s="1"/>
  <c r="AK622" i="60"/>
  <c r="AM622" i="60" s="1"/>
  <c r="AK245" i="60"/>
  <c r="AM245" i="60" s="1"/>
  <c r="AK353" i="60"/>
  <c r="AM353" i="60" s="1"/>
  <c r="AK468" i="60"/>
  <c r="AM468" i="60" s="1"/>
  <c r="AK385" i="60"/>
  <c r="AM385" i="60" s="1"/>
  <c r="AK45" i="60"/>
  <c r="AM45" i="60" s="1"/>
  <c r="AK488" i="60"/>
  <c r="AM488" i="60" s="1"/>
  <c r="AK290" i="60"/>
  <c r="AM290" i="60" s="1"/>
  <c r="AK585" i="60"/>
  <c r="AM585" i="60" s="1"/>
  <c r="AK360" i="60"/>
  <c r="AM360" i="60" s="1"/>
  <c r="AK305" i="60"/>
  <c r="AM305" i="60" s="1"/>
  <c r="AK232" i="60"/>
  <c r="AM232" i="60" s="1"/>
  <c r="AK99" i="60"/>
  <c r="AM99" i="60" s="1"/>
  <c r="H86" i="60"/>
  <c r="I86" i="60" s="1"/>
  <c r="J86" i="60" s="1"/>
  <c r="K86" i="60" s="1"/>
  <c r="L86" i="60" s="1"/>
  <c r="M86" i="60" s="1"/>
  <c r="N86" i="60" s="1"/>
  <c r="O86" i="60" s="1"/>
  <c r="P86" i="60" s="1"/>
  <c r="Q86" i="60" s="1"/>
  <c r="R86" i="60" s="1"/>
  <c r="S86" i="60" s="1"/>
  <c r="T86" i="60" s="1"/>
  <c r="U86" i="60" s="1"/>
  <c r="V86" i="60" s="1"/>
  <c r="W86" i="60" s="1"/>
  <c r="X86" i="60" s="1"/>
  <c r="Y86" i="60" s="1"/>
  <c r="Z86" i="60" s="1"/>
  <c r="AA86" i="60" s="1"/>
  <c r="AB86" i="60" s="1"/>
  <c r="AC86" i="60" s="1"/>
  <c r="AD86" i="60" s="1"/>
  <c r="AE86" i="60" s="1"/>
  <c r="AF86" i="60" s="1"/>
  <c r="AG86" i="60" s="1"/>
  <c r="AH86" i="60" s="1"/>
  <c r="AI86" i="60" s="1"/>
  <c r="AJ86" i="60" s="1"/>
  <c r="AK134" i="60"/>
  <c r="AM134" i="60" s="1"/>
  <c r="AK27" i="60"/>
  <c r="AM27" i="60" s="1"/>
  <c r="AK18" i="60"/>
  <c r="AM18" i="60" s="1"/>
  <c r="F542" i="60"/>
  <c r="F596" i="60" s="1"/>
  <c r="F614" i="60" s="1"/>
  <c r="F587" i="60"/>
  <c r="F605" i="60" s="1"/>
  <c r="F623" i="60" s="1"/>
  <c r="F540" i="60"/>
  <c r="F585" i="60"/>
  <c r="F603" i="60" s="1"/>
  <c r="F621" i="60" s="1"/>
  <c r="F593" i="60"/>
  <c r="F611" i="60" s="1"/>
  <c r="F548" i="60"/>
  <c r="F557" i="60" s="1"/>
  <c r="F566" i="60" s="1"/>
  <c r="F575" i="60" s="1"/>
  <c r="AK178" i="60"/>
  <c r="AM178" i="60" s="1"/>
  <c r="F537" i="60"/>
  <c r="F591" i="60" s="1"/>
  <c r="F609" i="60" s="1"/>
  <c r="F582" i="60"/>
  <c r="F600" i="60" s="1"/>
  <c r="F618" i="60" s="1"/>
  <c r="AK128" i="60"/>
  <c r="AM128" i="60" s="1"/>
  <c r="AK470" i="60"/>
  <c r="AM470" i="60" s="1"/>
  <c r="AK261" i="60"/>
  <c r="AM261" i="60" s="1"/>
  <c r="AK47" i="60"/>
  <c r="AM47" i="60" s="1"/>
  <c r="AK101" i="60"/>
  <c r="AM101" i="60" s="1"/>
  <c r="AK416" i="60"/>
  <c r="AM416" i="60" s="1"/>
  <c r="AK548" i="60"/>
  <c r="AM548" i="60" s="1"/>
  <c r="AS34" i="62"/>
  <c r="AS42" i="62"/>
  <c r="AK65" i="60"/>
  <c r="AM65" i="60" s="1"/>
  <c r="AK501" i="60"/>
  <c r="AM501" i="60" s="1"/>
  <c r="AK519" i="60"/>
  <c r="AN519" i="60" s="1"/>
  <c r="AK155" i="60"/>
  <c r="AM155" i="60" s="1"/>
  <c r="AK321" i="60"/>
  <c r="AK340" i="60"/>
  <c r="AM340" i="60" s="1"/>
  <c r="AK614" i="60"/>
  <c r="AM614" i="60" s="1"/>
  <c r="AK43" i="60"/>
  <c r="AM43" i="60" s="1"/>
  <c r="AK610" i="60"/>
  <c r="AM610" i="60" s="1"/>
  <c r="AK187" i="60"/>
  <c r="AM187" i="60" s="1"/>
  <c r="AK79" i="60"/>
  <c r="AM79" i="60" s="1"/>
  <c r="AK151" i="60"/>
  <c r="AM151" i="60" s="1"/>
  <c r="AK497" i="60"/>
  <c r="AM497" i="60" s="1"/>
  <c r="AK29" i="60"/>
  <c r="AM29" i="60" s="1"/>
  <c r="AK587" i="60"/>
  <c r="AM587" i="60" s="1"/>
  <c r="AK371" i="60"/>
  <c r="AM371" i="60" s="1"/>
  <c r="AK281" i="60"/>
  <c r="AM281" i="60" s="1"/>
  <c r="AK56" i="60"/>
  <c r="AM56" i="60" s="1"/>
  <c r="AK200" i="60"/>
  <c r="AM200" i="60" s="1"/>
  <c r="AK326" i="60"/>
  <c r="AM326" i="60" s="1"/>
  <c r="AK188" i="60"/>
  <c r="AM188" i="60" s="1"/>
  <c r="AK380" i="60"/>
  <c r="AM380" i="60" s="1"/>
  <c r="AK236" i="60"/>
  <c r="AM236" i="60" s="1"/>
  <c r="AK398" i="60"/>
  <c r="AM398" i="60" s="1"/>
  <c r="AK110" i="60"/>
  <c r="AM110" i="60" s="1"/>
  <c r="AK503" i="60"/>
  <c r="AM503" i="60" s="1"/>
  <c r="AK88" i="60"/>
  <c r="AM88" i="60" s="1"/>
  <c r="AK296" i="60"/>
  <c r="AM296" i="60" s="1"/>
  <c r="AK547" i="60"/>
  <c r="AM547" i="60" s="1"/>
  <c r="AK52" i="60"/>
  <c r="AM52" i="60" s="1"/>
  <c r="AK106" i="60"/>
  <c r="AM106" i="60" s="1"/>
  <c r="AK295" i="60"/>
  <c r="AM295" i="60" s="1"/>
  <c r="AK25" i="60"/>
  <c r="AM25" i="60" s="1"/>
  <c r="AK304" i="60"/>
  <c r="AM304" i="60" s="1"/>
  <c r="AK70" i="60"/>
  <c r="AM70" i="60" s="1"/>
  <c r="AK243" i="60"/>
  <c r="AM243" i="60" s="1"/>
  <c r="AK160" i="60"/>
  <c r="AM160" i="60" s="1"/>
  <c r="AK592" i="60"/>
  <c r="AM592" i="60" s="1"/>
  <c r="AK277" i="60"/>
  <c r="AM277" i="60" s="1"/>
  <c r="AK367" i="60"/>
  <c r="AM367" i="60" s="1"/>
  <c r="AK313" i="60"/>
  <c r="AM313" i="60" s="1"/>
  <c r="AK61" i="60"/>
  <c r="AM61" i="60" s="1"/>
  <c r="AK583" i="60"/>
  <c r="AM583" i="60" s="1"/>
  <c r="AK349" i="60"/>
  <c r="AM349" i="60" s="1"/>
  <c r="AK605" i="60"/>
  <c r="AM605" i="60" s="1"/>
  <c r="AK475" i="60"/>
  <c r="AM475" i="60" s="1"/>
  <c r="AK439" i="60"/>
  <c r="AM439" i="60" s="1"/>
  <c r="AK425" i="60"/>
  <c r="AM425" i="60" s="1"/>
  <c r="AL628" i="60"/>
  <c r="AK430" i="60"/>
  <c r="AM430" i="60" s="1"/>
  <c r="AK457" i="60"/>
  <c r="AM457" i="60" s="1"/>
  <c r="AK461" i="60"/>
  <c r="AM461" i="60" s="1"/>
  <c r="AK118" i="60"/>
  <c r="AM118" i="60" s="1"/>
  <c r="AK244" i="60"/>
  <c r="AM244" i="60" s="1"/>
  <c r="AK100" i="60"/>
  <c r="AM100" i="60" s="1"/>
  <c r="AK172" i="60"/>
  <c r="AM172" i="60" s="1"/>
  <c r="AK505" i="60"/>
  <c r="AM505" i="60" s="1"/>
  <c r="AK145" i="60"/>
  <c r="AM145" i="60" s="1"/>
  <c r="AK388" i="60"/>
  <c r="AM388" i="60" s="1"/>
  <c r="AK595" i="60"/>
  <c r="AM595" i="60" s="1"/>
  <c r="AK73" i="60"/>
  <c r="AM73" i="60" s="1"/>
  <c r="AK541" i="60"/>
  <c r="AM541" i="60" s="1"/>
  <c r="AK487" i="60"/>
  <c r="AM487" i="60" s="1"/>
  <c r="AK604" i="60"/>
  <c r="AM604" i="60" s="1"/>
  <c r="AK46" i="60"/>
  <c r="AM46" i="60" s="1"/>
  <c r="AK82" i="60"/>
  <c r="AM82" i="60" s="1"/>
  <c r="AK235" i="60"/>
  <c r="AM235" i="60" s="1"/>
  <c r="AK136" i="60"/>
  <c r="AM136" i="60" s="1"/>
  <c r="AK421" i="60"/>
  <c r="AM421" i="60" s="1"/>
  <c r="AK202" i="60"/>
  <c r="AM202" i="60" s="1"/>
  <c r="G203" i="60"/>
  <c r="H203" i="60" s="1"/>
  <c r="I203" i="60" s="1"/>
  <c r="J203" i="60" s="1"/>
  <c r="K203" i="60" s="1"/>
  <c r="L203" i="60" s="1"/>
  <c r="M203" i="60" s="1"/>
  <c r="N203" i="60" s="1"/>
  <c r="O203" i="60" s="1"/>
  <c r="P203" i="60" s="1"/>
  <c r="Q203" i="60" s="1"/>
  <c r="R203" i="60" s="1"/>
  <c r="S203" i="60" s="1"/>
  <c r="T203" i="60" s="1"/>
  <c r="U203" i="60" s="1"/>
  <c r="V203" i="60" s="1"/>
  <c r="W203" i="60" s="1"/>
  <c r="X203" i="60" s="1"/>
  <c r="Y203" i="60" s="1"/>
  <c r="Z203" i="60" s="1"/>
  <c r="AA203" i="60" s="1"/>
  <c r="AB203" i="60" s="1"/>
  <c r="AC203" i="60" s="1"/>
  <c r="AD203" i="60" s="1"/>
  <c r="AE203" i="60" s="1"/>
  <c r="AF203" i="60" s="1"/>
  <c r="AG203" i="60" s="1"/>
  <c r="AH203" i="60" s="1"/>
  <c r="AI203" i="60" s="1"/>
  <c r="AJ203" i="60" s="1"/>
  <c r="G104" i="60"/>
  <c r="H104" i="60" s="1"/>
  <c r="I104" i="60" s="1"/>
  <c r="J104" i="60" s="1"/>
  <c r="K104" i="60" s="1"/>
  <c r="L104" i="60" s="1"/>
  <c r="M104" i="60" s="1"/>
  <c r="N104" i="60" s="1"/>
  <c r="O104" i="60" s="1"/>
  <c r="P104" i="60" s="1"/>
  <c r="Q104" i="60" s="1"/>
  <c r="R104" i="60" s="1"/>
  <c r="S104" i="60" s="1"/>
  <c r="T104" i="60" s="1"/>
  <c r="U104" i="60" s="1"/>
  <c r="V104" i="60" s="1"/>
  <c r="W104" i="60" s="1"/>
  <c r="X104" i="60" s="1"/>
  <c r="Y104" i="60" s="1"/>
  <c r="Z104" i="60" s="1"/>
  <c r="AA104" i="60" s="1"/>
  <c r="AB104" i="60" s="1"/>
  <c r="AC104" i="60" s="1"/>
  <c r="AD104" i="60" s="1"/>
  <c r="AE104" i="60" s="1"/>
  <c r="AF104" i="60" s="1"/>
  <c r="AG104" i="60" s="1"/>
  <c r="AH104" i="60" s="1"/>
  <c r="AI104" i="60" s="1"/>
  <c r="AJ104" i="60" s="1"/>
  <c r="AK103" i="60"/>
  <c r="AM103" i="60" s="1"/>
  <c r="G455" i="60"/>
  <c r="H455" i="60" s="1"/>
  <c r="I455" i="60" s="1"/>
  <c r="J455" i="60" s="1"/>
  <c r="K455" i="60" s="1"/>
  <c r="L455" i="60" s="1"/>
  <c r="M455" i="60" s="1"/>
  <c r="N455" i="60" s="1"/>
  <c r="O455" i="60" s="1"/>
  <c r="P455" i="60" s="1"/>
  <c r="Q455" i="60" s="1"/>
  <c r="R455" i="60" s="1"/>
  <c r="S455" i="60" s="1"/>
  <c r="T455" i="60" s="1"/>
  <c r="U455" i="60" s="1"/>
  <c r="V455" i="60" s="1"/>
  <c r="W455" i="60" s="1"/>
  <c r="X455" i="60" s="1"/>
  <c r="Y455" i="60" s="1"/>
  <c r="Z455" i="60" s="1"/>
  <c r="AA455" i="60" s="1"/>
  <c r="AB455" i="60" s="1"/>
  <c r="AC455" i="60" s="1"/>
  <c r="AD455" i="60" s="1"/>
  <c r="AE455" i="60" s="1"/>
  <c r="AF455" i="60" s="1"/>
  <c r="AG455" i="60" s="1"/>
  <c r="AH455" i="60" s="1"/>
  <c r="AI455" i="60" s="1"/>
  <c r="AJ455" i="60" s="1"/>
  <c r="AK454" i="60"/>
  <c r="AM454" i="60" s="1"/>
  <c r="G338" i="60"/>
  <c r="H338" i="60" s="1"/>
  <c r="I338" i="60" s="1"/>
  <c r="J338" i="60" s="1"/>
  <c r="K338" i="60" s="1"/>
  <c r="L338" i="60" s="1"/>
  <c r="M338" i="60" s="1"/>
  <c r="N338" i="60" s="1"/>
  <c r="O338" i="60" s="1"/>
  <c r="P338" i="60" s="1"/>
  <c r="Q338" i="60" s="1"/>
  <c r="R338" i="60" s="1"/>
  <c r="S338" i="60" s="1"/>
  <c r="T338" i="60" s="1"/>
  <c r="U338" i="60" s="1"/>
  <c r="V338" i="60" s="1"/>
  <c r="W338" i="60" s="1"/>
  <c r="X338" i="60" s="1"/>
  <c r="Y338" i="60" s="1"/>
  <c r="Z338" i="60" s="1"/>
  <c r="AA338" i="60" s="1"/>
  <c r="AB338" i="60" s="1"/>
  <c r="AC338" i="60" s="1"/>
  <c r="AD338" i="60" s="1"/>
  <c r="AE338" i="60" s="1"/>
  <c r="AF338" i="60" s="1"/>
  <c r="AG338" i="60" s="1"/>
  <c r="AH338" i="60" s="1"/>
  <c r="AI338" i="60" s="1"/>
  <c r="AJ338" i="60" s="1"/>
  <c r="AK337" i="60"/>
  <c r="AM337" i="60" s="1"/>
  <c r="AK436" i="60"/>
  <c r="AM436" i="60" s="1"/>
  <c r="G437" i="60"/>
  <c r="H437" i="60" s="1"/>
  <c r="I437" i="60" s="1"/>
  <c r="J437" i="60" s="1"/>
  <c r="K437" i="60" s="1"/>
  <c r="L437" i="60" s="1"/>
  <c r="M437" i="60" s="1"/>
  <c r="N437" i="60" s="1"/>
  <c r="O437" i="60" s="1"/>
  <c r="P437" i="60" s="1"/>
  <c r="Q437" i="60" s="1"/>
  <c r="R437" i="60" s="1"/>
  <c r="S437" i="60" s="1"/>
  <c r="T437" i="60" s="1"/>
  <c r="U437" i="60" s="1"/>
  <c r="V437" i="60" s="1"/>
  <c r="W437" i="60" s="1"/>
  <c r="X437" i="60" s="1"/>
  <c r="Y437" i="60" s="1"/>
  <c r="Z437" i="60" s="1"/>
  <c r="AA437" i="60" s="1"/>
  <c r="AB437" i="60" s="1"/>
  <c r="AC437" i="60" s="1"/>
  <c r="AD437" i="60" s="1"/>
  <c r="AE437" i="60" s="1"/>
  <c r="AF437" i="60" s="1"/>
  <c r="AG437" i="60" s="1"/>
  <c r="AH437" i="60" s="1"/>
  <c r="AI437" i="60" s="1"/>
  <c r="AJ437" i="60" s="1"/>
  <c r="G158" i="60"/>
  <c r="H158" i="60" s="1"/>
  <c r="I158" i="60" s="1"/>
  <c r="J158" i="60" s="1"/>
  <c r="K158" i="60" s="1"/>
  <c r="L158" i="60" s="1"/>
  <c r="M158" i="60" s="1"/>
  <c r="N158" i="60" s="1"/>
  <c r="O158" i="60" s="1"/>
  <c r="P158" i="60" s="1"/>
  <c r="Q158" i="60" s="1"/>
  <c r="R158" i="60" s="1"/>
  <c r="S158" i="60" s="1"/>
  <c r="T158" i="60" s="1"/>
  <c r="U158" i="60" s="1"/>
  <c r="V158" i="60" s="1"/>
  <c r="W158" i="60" s="1"/>
  <c r="X158" i="60" s="1"/>
  <c r="Y158" i="60" s="1"/>
  <c r="Z158" i="60" s="1"/>
  <c r="AA158" i="60" s="1"/>
  <c r="AB158" i="60" s="1"/>
  <c r="AC158" i="60" s="1"/>
  <c r="AD158" i="60" s="1"/>
  <c r="AE158" i="60" s="1"/>
  <c r="AF158" i="60" s="1"/>
  <c r="AG158" i="60" s="1"/>
  <c r="AH158" i="60" s="1"/>
  <c r="AI158" i="60" s="1"/>
  <c r="AJ158" i="60" s="1"/>
  <c r="AK157" i="60"/>
  <c r="AM157" i="60" s="1"/>
  <c r="AK139" i="60"/>
  <c r="AM139" i="60" s="1"/>
  <c r="G140" i="60"/>
  <c r="H140" i="60" s="1"/>
  <c r="I140" i="60" s="1"/>
  <c r="J140" i="60" s="1"/>
  <c r="K140" i="60" s="1"/>
  <c r="L140" i="60" s="1"/>
  <c r="M140" i="60" s="1"/>
  <c r="N140" i="60" s="1"/>
  <c r="O140" i="60" s="1"/>
  <c r="P140" i="60" s="1"/>
  <c r="Q140" i="60" s="1"/>
  <c r="R140" i="60" s="1"/>
  <c r="S140" i="60" s="1"/>
  <c r="T140" i="60" s="1"/>
  <c r="U140" i="60" s="1"/>
  <c r="V140" i="60" s="1"/>
  <c r="W140" i="60" s="1"/>
  <c r="X140" i="60" s="1"/>
  <c r="Y140" i="60" s="1"/>
  <c r="Z140" i="60" s="1"/>
  <c r="AA140" i="60" s="1"/>
  <c r="AB140" i="60" s="1"/>
  <c r="AC140" i="60" s="1"/>
  <c r="AD140" i="60" s="1"/>
  <c r="AE140" i="60" s="1"/>
  <c r="AF140" i="60" s="1"/>
  <c r="AG140" i="60" s="1"/>
  <c r="AH140" i="60" s="1"/>
  <c r="AI140" i="60" s="1"/>
  <c r="AJ140" i="60" s="1"/>
  <c r="AK292" i="60"/>
  <c r="AM292" i="60" s="1"/>
  <c r="G293" i="60"/>
  <c r="H293" i="60" s="1"/>
  <c r="I293" i="60" s="1"/>
  <c r="J293" i="60" s="1"/>
  <c r="K293" i="60" s="1"/>
  <c r="L293" i="60" s="1"/>
  <c r="M293" i="60" s="1"/>
  <c r="N293" i="60" s="1"/>
  <c r="O293" i="60" s="1"/>
  <c r="P293" i="60" s="1"/>
  <c r="Q293" i="60" s="1"/>
  <c r="R293" i="60" s="1"/>
  <c r="S293" i="60" s="1"/>
  <c r="T293" i="60" s="1"/>
  <c r="U293" i="60" s="1"/>
  <c r="V293" i="60" s="1"/>
  <c r="W293" i="60" s="1"/>
  <c r="X293" i="60" s="1"/>
  <c r="Y293" i="60" s="1"/>
  <c r="Z293" i="60" s="1"/>
  <c r="AA293" i="60" s="1"/>
  <c r="AB293" i="60" s="1"/>
  <c r="AC293" i="60" s="1"/>
  <c r="AD293" i="60" s="1"/>
  <c r="AE293" i="60" s="1"/>
  <c r="AF293" i="60" s="1"/>
  <c r="AG293" i="60" s="1"/>
  <c r="AH293" i="60" s="1"/>
  <c r="AI293" i="60" s="1"/>
  <c r="AJ293" i="60" s="1"/>
  <c r="G284" i="60"/>
  <c r="H284" i="60" s="1"/>
  <c r="I284" i="60" s="1"/>
  <c r="J284" i="60" s="1"/>
  <c r="K284" i="60" s="1"/>
  <c r="L284" i="60" s="1"/>
  <c r="M284" i="60" s="1"/>
  <c r="N284" i="60" s="1"/>
  <c r="O284" i="60" s="1"/>
  <c r="P284" i="60" s="1"/>
  <c r="Q284" i="60" s="1"/>
  <c r="R284" i="60" s="1"/>
  <c r="S284" i="60" s="1"/>
  <c r="T284" i="60" s="1"/>
  <c r="U284" i="60" s="1"/>
  <c r="V284" i="60" s="1"/>
  <c r="W284" i="60" s="1"/>
  <c r="X284" i="60" s="1"/>
  <c r="Y284" i="60" s="1"/>
  <c r="Z284" i="60" s="1"/>
  <c r="AA284" i="60" s="1"/>
  <c r="AB284" i="60" s="1"/>
  <c r="AC284" i="60" s="1"/>
  <c r="AD284" i="60" s="1"/>
  <c r="AE284" i="60" s="1"/>
  <c r="AF284" i="60" s="1"/>
  <c r="AG284" i="60" s="1"/>
  <c r="AH284" i="60" s="1"/>
  <c r="AI284" i="60" s="1"/>
  <c r="AJ284" i="60" s="1"/>
  <c r="AN279" i="60" s="1"/>
  <c r="AK283" i="60"/>
  <c r="AM283" i="60" s="1"/>
  <c r="AK146" i="60"/>
  <c r="AM146" i="60" s="1"/>
  <c r="AK515" i="60"/>
  <c r="AM515" i="60" s="1"/>
  <c r="AK362" i="60"/>
  <c r="AM362" i="60" s="1"/>
  <c r="AK92" i="60"/>
  <c r="AM92" i="60" s="1"/>
  <c r="AK83" i="60"/>
  <c r="AM83" i="60" s="1"/>
  <c r="AK263" i="60"/>
  <c r="AM263" i="60" s="1"/>
  <c r="AK182" i="60"/>
  <c r="AM182" i="60" s="1"/>
  <c r="AK389" i="60"/>
  <c r="AM389" i="60" s="1"/>
  <c r="AK26" i="60"/>
  <c r="AM26" i="60" s="1"/>
  <c r="AK260" i="60"/>
  <c r="AM260" i="60" s="1"/>
  <c r="AK458" i="60"/>
  <c r="AM458" i="60" s="1"/>
  <c r="AK413" i="60"/>
  <c r="AM413" i="60" s="1"/>
  <c r="AK467" i="60"/>
  <c r="AM467" i="60" s="1"/>
  <c r="AK71" i="60"/>
  <c r="AM71" i="60" s="1"/>
  <c r="AK107" i="60"/>
  <c r="AM107" i="60" s="1"/>
  <c r="AK8" i="60"/>
  <c r="AM8" i="60" s="1"/>
  <c r="AK386" i="60"/>
  <c r="AM386" i="60" s="1"/>
  <c r="AK521" i="60"/>
  <c r="AM521" i="60" s="1"/>
  <c r="AK206" i="60"/>
  <c r="AM206" i="60" s="1"/>
  <c r="AK377" i="60"/>
  <c r="AM377" i="60" s="1"/>
  <c r="AK142" i="60"/>
  <c r="AM142" i="60" s="1"/>
  <c r="AK303" i="60"/>
  <c r="AK249" i="60"/>
  <c r="AK276" i="60"/>
  <c r="AK15" i="60"/>
  <c r="AK375" i="60"/>
  <c r="AK339" i="60"/>
  <c r="AK465" i="60"/>
  <c r="AK438" i="60"/>
  <c r="AK168" i="60"/>
  <c r="AK511" i="60"/>
  <c r="AM511" i="60" s="1"/>
  <c r="AK286" i="60"/>
  <c r="AM286" i="60" s="1"/>
  <c r="AK7" i="60"/>
  <c r="AM7" i="60" s="1"/>
  <c r="AK493" i="60"/>
  <c r="AM493" i="60" s="1"/>
  <c r="AK64" i="60"/>
  <c r="AM64" i="60" s="1"/>
  <c r="AK271" i="60"/>
  <c r="AM271" i="60" s="1"/>
  <c r="AK379" i="60"/>
  <c r="AM379" i="60" s="1"/>
  <c r="AK325" i="60"/>
  <c r="AM325" i="60" s="1"/>
  <c r="AK451" i="60"/>
  <c r="AM451" i="60" s="1"/>
  <c r="AK469" i="60"/>
  <c r="AM469" i="60" s="1"/>
  <c r="AK316" i="60"/>
  <c r="AM316" i="60" s="1"/>
  <c r="AK523" i="60"/>
  <c r="AM523" i="60" s="1"/>
  <c r="G212" i="60"/>
  <c r="H212" i="60" s="1"/>
  <c r="I212" i="60" s="1"/>
  <c r="J212" i="60" s="1"/>
  <c r="K212" i="60" s="1"/>
  <c r="L212" i="60" s="1"/>
  <c r="M212" i="60" s="1"/>
  <c r="N212" i="60" s="1"/>
  <c r="O212" i="60" s="1"/>
  <c r="P212" i="60" s="1"/>
  <c r="Q212" i="60" s="1"/>
  <c r="R212" i="60" s="1"/>
  <c r="S212" i="60" s="1"/>
  <c r="T212" i="60" s="1"/>
  <c r="U212" i="60" s="1"/>
  <c r="V212" i="60" s="1"/>
  <c r="W212" i="60" s="1"/>
  <c r="X212" i="60" s="1"/>
  <c r="Y212" i="60" s="1"/>
  <c r="Z212" i="60" s="1"/>
  <c r="AA212" i="60" s="1"/>
  <c r="AB212" i="60" s="1"/>
  <c r="AC212" i="60" s="1"/>
  <c r="AD212" i="60" s="1"/>
  <c r="AE212" i="60" s="1"/>
  <c r="AF212" i="60" s="1"/>
  <c r="AG212" i="60" s="1"/>
  <c r="AH212" i="60" s="1"/>
  <c r="AI212" i="60" s="1"/>
  <c r="AJ212" i="60" s="1"/>
  <c r="AK211" i="60"/>
  <c r="AM211" i="60" s="1"/>
  <c r="AK364" i="60"/>
  <c r="AM364" i="60" s="1"/>
  <c r="G365" i="60"/>
  <c r="H365" i="60" s="1"/>
  <c r="I365" i="60" s="1"/>
  <c r="J365" i="60" s="1"/>
  <c r="K365" i="60" s="1"/>
  <c r="L365" i="60" s="1"/>
  <c r="M365" i="60" s="1"/>
  <c r="N365" i="60" s="1"/>
  <c r="O365" i="60" s="1"/>
  <c r="P365" i="60" s="1"/>
  <c r="Q365" i="60" s="1"/>
  <c r="R365" i="60" s="1"/>
  <c r="S365" i="60" s="1"/>
  <c r="T365" i="60" s="1"/>
  <c r="U365" i="60" s="1"/>
  <c r="V365" i="60" s="1"/>
  <c r="W365" i="60" s="1"/>
  <c r="X365" i="60" s="1"/>
  <c r="Y365" i="60" s="1"/>
  <c r="Z365" i="60" s="1"/>
  <c r="AA365" i="60" s="1"/>
  <c r="AB365" i="60" s="1"/>
  <c r="AC365" i="60" s="1"/>
  <c r="AD365" i="60" s="1"/>
  <c r="AE365" i="60" s="1"/>
  <c r="AF365" i="60" s="1"/>
  <c r="AG365" i="60" s="1"/>
  <c r="AH365" i="60" s="1"/>
  <c r="AI365" i="60" s="1"/>
  <c r="AJ365" i="60" s="1"/>
  <c r="AK526" i="60"/>
  <c r="AM526" i="60" s="1"/>
  <c r="G527" i="60"/>
  <c r="H527" i="60" s="1"/>
  <c r="I527" i="60" s="1"/>
  <c r="J527" i="60" s="1"/>
  <c r="K527" i="60" s="1"/>
  <c r="L527" i="60" s="1"/>
  <c r="M527" i="60" s="1"/>
  <c r="N527" i="60" s="1"/>
  <c r="O527" i="60" s="1"/>
  <c r="P527" i="60" s="1"/>
  <c r="Q527" i="60" s="1"/>
  <c r="R527" i="60" s="1"/>
  <c r="S527" i="60" s="1"/>
  <c r="T527" i="60" s="1"/>
  <c r="U527" i="60" s="1"/>
  <c r="V527" i="60" s="1"/>
  <c r="W527" i="60" s="1"/>
  <c r="X527" i="60" s="1"/>
  <c r="Y527" i="60" s="1"/>
  <c r="Z527" i="60" s="1"/>
  <c r="AA527" i="60" s="1"/>
  <c r="AB527" i="60" s="1"/>
  <c r="AC527" i="60" s="1"/>
  <c r="AD527" i="60" s="1"/>
  <c r="AE527" i="60" s="1"/>
  <c r="AF527" i="60" s="1"/>
  <c r="AG527" i="60" s="1"/>
  <c r="AH527" i="60" s="1"/>
  <c r="AI527" i="60" s="1"/>
  <c r="AJ527" i="60" s="1"/>
  <c r="AK328" i="60"/>
  <c r="AM328" i="60" s="1"/>
  <c r="G329" i="60"/>
  <c r="H329" i="60" s="1"/>
  <c r="I329" i="60" s="1"/>
  <c r="J329" i="60" s="1"/>
  <c r="K329" i="60" s="1"/>
  <c r="L329" i="60" s="1"/>
  <c r="M329" i="60" s="1"/>
  <c r="N329" i="60" s="1"/>
  <c r="O329" i="60" s="1"/>
  <c r="P329" i="60" s="1"/>
  <c r="Q329" i="60" s="1"/>
  <c r="R329" i="60" s="1"/>
  <c r="S329" i="60" s="1"/>
  <c r="T329" i="60" s="1"/>
  <c r="U329" i="60" s="1"/>
  <c r="V329" i="60" s="1"/>
  <c r="W329" i="60" s="1"/>
  <c r="X329" i="60" s="1"/>
  <c r="Y329" i="60" s="1"/>
  <c r="Z329" i="60" s="1"/>
  <c r="AA329" i="60" s="1"/>
  <c r="AB329" i="60" s="1"/>
  <c r="AC329" i="60" s="1"/>
  <c r="AD329" i="60" s="1"/>
  <c r="AE329" i="60" s="1"/>
  <c r="AF329" i="60" s="1"/>
  <c r="AG329" i="60" s="1"/>
  <c r="AH329" i="60" s="1"/>
  <c r="AI329" i="60" s="1"/>
  <c r="AJ329" i="60" s="1"/>
  <c r="G131" i="60"/>
  <c r="H131" i="60" s="1"/>
  <c r="I131" i="60" s="1"/>
  <c r="J131" i="60" s="1"/>
  <c r="K131" i="60" s="1"/>
  <c r="L131" i="60" s="1"/>
  <c r="M131" i="60" s="1"/>
  <c r="N131" i="60" s="1"/>
  <c r="O131" i="60" s="1"/>
  <c r="P131" i="60" s="1"/>
  <c r="Q131" i="60" s="1"/>
  <c r="R131" i="60" s="1"/>
  <c r="S131" i="60" s="1"/>
  <c r="T131" i="60" s="1"/>
  <c r="U131" i="60" s="1"/>
  <c r="V131" i="60" s="1"/>
  <c r="W131" i="60" s="1"/>
  <c r="X131" i="60" s="1"/>
  <c r="Y131" i="60" s="1"/>
  <c r="Z131" i="60" s="1"/>
  <c r="AA131" i="60" s="1"/>
  <c r="AB131" i="60" s="1"/>
  <c r="AC131" i="60" s="1"/>
  <c r="AD131" i="60" s="1"/>
  <c r="AE131" i="60" s="1"/>
  <c r="AF131" i="60" s="1"/>
  <c r="AG131" i="60" s="1"/>
  <c r="AH131" i="60" s="1"/>
  <c r="AI131" i="60" s="1"/>
  <c r="AJ131" i="60" s="1"/>
  <c r="AK130" i="60"/>
  <c r="AM130" i="60" s="1"/>
  <c r="G383" i="60"/>
  <c r="H383" i="60" s="1"/>
  <c r="I383" i="60" s="1"/>
  <c r="J383" i="60" s="1"/>
  <c r="K383" i="60" s="1"/>
  <c r="L383" i="60" s="1"/>
  <c r="M383" i="60" s="1"/>
  <c r="N383" i="60" s="1"/>
  <c r="O383" i="60" s="1"/>
  <c r="P383" i="60" s="1"/>
  <c r="Q383" i="60" s="1"/>
  <c r="R383" i="60" s="1"/>
  <c r="S383" i="60" s="1"/>
  <c r="T383" i="60" s="1"/>
  <c r="U383" i="60" s="1"/>
  <c r="V383" i="60" s="1"/>
  <c r="W383" i="60" s="1"/>
  <c r="X383" i="60" s="1"/>
  <c r="Y383" i="60" s="1"/>
  <c r="Z383" i="60" s="1"/>
  <c r="AA383" i="60" s="1"/>
  <c r="AB383" i="60" s="1"/>
  <c r="AC383" i="60" s="1"/>
  <c r="AD383" i="60" s="1"/>
  <c r="AE383" i="60" s="1"/>
  <c r="AF383" i="60" s="1"/>
  <c r="AG383" i="60" s="1"/>
  <c r="AH383" i="60" s="1"/>
  <c r="AI383" i="60" s="1"/>
  <c r="AJ383" i="60" s="1"/>
  <c r="AK382" i="60"/>
  <c r="AM382" i="60" s="1"/>
  <c r="AK184" i="60"/>
  <c r="AM184" i="60" s="1"/>
  <c r="G185" i="60"/>
  <c r="H185" i="60" s="1"/>
  <c r="I185" i="60" s="1"/>
  <c r="J185" i="60" s="1"/>
  <c r="K185" i="60" s="1"/>
  <c r="L185" i="60" s="1"/>
  <c r="M185" i="60" s="1"/>
  <c r="N185" i="60" s="1"/>
  <c r="O185" i="60" s="1"/>
  <c r="P185" i="60" s="1"/>
  <c r="Q185" i="60" s="1"/>
  <c r="R185" i="60" s="1"/>
  <c r="S185" i="60" s="1"/>
  <c r="T185" i="60" s="1"/>
  <c r="U185" i="60" s="1"/>
  <c r="V185" i="60" s="1"/>
  <c r="W185" i="60" s="1"/>
  <c r="X185" i="60" s="1"/>
  <c r="Y185" i="60" s="1"/>
  <c r="Z185" i="60" s="1"/>
  <c r="AA185" i="60" s="1"/>
  <c r="AB185" i="60" s="1"/>
  <c r="AC185" i="60" s="1"/>
  <c r="AD185" i="60" s="1"/>
  <c r="AE185" i="60" s="1"/>
  <c r="AF185" i="60" s="1"/>
  <c r="AG185" i="60" s="1"/>
  <c r="AH185" i="60" s="1"/>
  <c r="AI185" i="60" s="1"/>
  <c r="AJ185" i="60" s="1"/>
  <c r="AK76" i="60"/>
  <c r="AM76" i="60" s="1"/>
  <c r="G77" i="60"/>
  <c r="H77" i="60" s="1"/>
  <c r="I77" i="60" s="1"/>
  <c r="J77" i="60" s="1"/>
  <c r="K77" i="60" s="1"/>
  <c r="L77" i="60" s="1"/>
  <c r="M77" i="60" s="1"/>
  <c r="N77" i="60" s="1"/>
  <c r="O77" i="60" s="1"/>
  <c r="P77" i="60" s="1"/>
  <c r="Q77" i="60" s="1"/>
  <c r="R77" i="60" s="1"/>
  <c r="S77" i="60" s="1"/>
  <c r="T77" i="60" s="1"/>
  <c r="U77" i="60" s="1"/>
  <c r="V77" i="60" s="1"/>
  <c r="W77" i="60" s="1"/>
  <c r="X77" i="60" s="1"/>
  <c r="Y77" i="60" s="1"/>
  <c r="Z77" i="60" s="1"/>
  <c r="AA77" i="60" s="1"/>
  <c r="AB77" i="60" s="1"/>
  <c r="AC77" i="60" s="1"/>
  <c r="AD77" i="60" s="1"/>
  <c r="AE77" i="60" s="1"/>
  <c r="AF77" i="60" s="1"/>
  <c r="AG77" i="60" s="1"/>
  <c r="AH77" i="60" s="1"/>
  <c r="AI77" i="60" s="1"/>
  <c r="AJ77" i="60" s="1"/>
  <c r="G257" i="60"/>
  <c r="H257" i="60" s="1"/>
  <c r="I257" i="60" s="1"/>
  <c r="J257" i="60" s="1"/>
  <c r="K257" i="60" s="1"/>
  <c r="L257" i="60" s="1"/>
  <c r="M257" i="60" s="1"/>
  <c r="N257" i="60" s="1"/>
  <c r="O257" i="60" s="1"/>
  <c r="P257" i="60" s="1"/>
  <c r="Q257" i="60" s="1"/>
  <c r="R257" i="60" s="1"/>
  <c r="S257" i="60" s="1"/>
  <c r="T257" i="60" s="1"/>
  <c r="U257" i="60" s="1"/>
  <c r="V257" i="60" s="1"/>
  <c r="W257" i="60" s="1"/>
  <c r="X257" i="60" s="1"/>
  <c r="Y257" i="60" s="1"/>
  <c r="Z257" i="60" s="1"/>
  <c r="AA257" i="60" s="1"/>
  <c r="AB257" i="60" s="1"/>
  <c r="AC257" i="60" s="1"/>
  <c r="AD257" i="60" s="1"/>
  <c r="AE257" i="60" s="1"/>
  <c r="AF257" i="60" s="1"/>
  <c r="AG257" i="60" s="1"/>
  <c r="AH257" i="60" s="1"/>
  <c r="AI257" i="60" s="1"/>
  <c r="AJ257" i="60" s="1"/>
  <c r="AK256" i="60"/>
  <c r="AM256" i="60" s="1"/>
  <c r="G374" i="60"/>
  <c r="H374" i="60" s="1"/>
  <c r="I374" i="60" s="1"/>
  <c r="J374" i="60" s="1"/>
  <c r="K374" i="60" s="1"/>
  <c r="L374" i="60" s="1"/>
  <c r="M374" i="60" s="1"/>
  <c r="N374" i="60" s="1"/>
  <c r="O374" i="60" s="1"/>
  <c r="P374" i="60" s="1"/>
  <c r="Q374" i="60" s="1"/>
  <c r="R374" i="60" s="1"/>
  <c r="S374" i="60" s="1"/>
  <c r="T374" i="60" s="1"/>
  <c r="U374" i="60" s="1"/>
  <c r="V374" i="60" s="1"/>
  <c r="W374" i="60" s="1"/>
  <c r="X374" i="60" s="1"/>
  <c r="Y374" i="60" s="1"/>
  <c r="Z374" i="60" s="1"/>
  <c r="AA374" i="60" s="1"/>
  <c r="AB374" i="60" s="1"/>
  <c r="AC374" i="60" s="1"/>
  <c r="AD374" i="60" s="1"/>
  <c r="AE374" i="60" s="1"/>
  <c r="AF374" i="60" s="1"/>
  <c r="AG374" i="60" s="1"/>
  <c r="AH374" i="60" s="1"/>
  <c r="AI374" i="60" s="1"/>
  <c r="AJ374" i="60" s="1"/>
  <c r="AK373" i="60"/>
  <c r="AM373" i="60" s="1"/>
  <c r="G590" i="60"/>
  <c r="H590" i="60" s="1"/>
  <c r="I590" i="60" s="1"/>
  <c r="J590" i="60" s="1"/>
  <c r="K590" i="60" s="1"/>
  <c r="L590" i="60" s="1"/>
  <c r="M590" i="60" s="1"/>
  <c r="N590" i="60" s="1"/>
  <c r="O590" i="60" s="1"/>
  <c r="P590" i="60" s="1"/>
  <c r="Q590" i="60" s="1"/>
  <c r="R590" i="60" s="1"/>
  <c r="S590" i="60" s="1"/>
  <c r="T590" i="60" s="1"/>
  <c r="U590" i="60" s="1"/>
  <c r="V590" i="60" s="1"/>
  <c r="W590" i="60" s="1"/>
  <c r="X590" i="60" s="1"/>
  <c r="Y590" i="60" s="1"/>
  <c r="Z590" i="60" s="1"/>
  <c r="AA590" i="60" s="1"/>
  <c r="AB590" i="60" s="1"/>
  <c r="AC590" i="60" s="1"/>
  <c r="AD590" i="60" s="1"/>
  <c r="AE590" i="60" s="1"/>
  <c r="AF590" i="60" s="1"/>
  <c r="AG590" i="60" s="1"/>
  <c r="AH590" i="60" s="1"/>
  <c r="AI590" i="60" s="1"/>
  <c r="AJ590" i="60" s="1"/>
  <c r="AK589" i="60"/>
  <c r="AM589" i="60" s="1"/>
  <c r="AK40" i="60"/>
  <c r="AM40" i="60" s="1"/>
  <c r="G41" i="60"/>
  <c r="H41" i="60" s="1"/>
  <c r="I41" i="60" s="1"/>
  <c r="J41" i="60" s="1"/>
  <c r="K41" i="60" s="1"/>
  <c r="L41" i="60" s="1"/>
  <c r="M41" i="60" s="1"/>
  <c r="N41" i="60" s="1"/>
  <c r="O41" i="60" s="1"/>
  <c r="P41" i="60" s="1"/>
  <c r="Q41" i="60" s="1"/>
  <c r="R41" i="60" s="1"/>
  <c r="S41" i="60" s="1"/>
  <c r="T41" i="60" s="1"/>
  <c r="U41" i="60" s="1"/>
  <c r="V41" i="60" s="1"/>
  <c r="W41" i="60" s="1"/>
  <c r="X41" i="60" s="1"/>
  <c r="Y41" i="60" s="1"/>
  <c r="Z41" i="60" s="1"/>
  <c r="AA41" i="60" s="1"/>
  <c r="AB41" i="60" s="1"/>
  <c r="AC41" i="60" s="1"/>
  <c r="AD41" i="60" s="1"/>
  <c r="AE41" i="60" s="1"/>
  <c r="AF41" i="60" s="1"/>
  <c r="AG41" i="60" s="1"/>
  <c r="AH41" i="60" s="1"/>
  <c r="AI41" i="60" s="1"/>
  <c r="AJ41" i="60" s="1"/>
  <c r="AK407" i="60"/>
  <c r="AM407" i="60" s="1"/>
  <c r="AK317" i="60"/>
  <c r="AM317" i="60" s="1"/>
  <c r="AK74" i="60"/>
  <c r="AM74" i="60" s="1"/>
  <c r="AK596" i="60"/>
  <c r="AM596" i="60" s="1"/>
  <c r="AK506" i="60"/>
  <c r="AM506" i="60" s="1"/>
  <c r="AK524" i="60"/>
  <c r="AM524" i="60" s="1"/>
  <c r="AK209" i="60"/>
  <c r="AM209" i="60" s="1"/>
  <c r="AK85" i="60"/>
  <c r="AM85" i="60" s="1"/>
  <c r="AK62" i="60"/>
  <c r="AM62" i="60" s="1"/>
  <c r="AK278" i="60"/>
  <c r="AM278" i="60" s="1"/>
  <c r="AK404" i="60"/>
  <c r="AM404" i="60" s="1"/>
  <c r="AK17" i="60"/>
  <c r="AM17" i="60" s="1"/>
  <c r="AK359" i="60"/>
  <c r="AM359" i="60" s="1"/>
  <c r="AK350" i="60"/>
  <c r="AM350" i="60" s="1"/>
  <c r="AK125" i="60"/>
  <c r="AM125" i="60" s="1"/>
  <c r="AK420" i="60"/>
  <c r="AK402" i="60"/>
  <c r="AK447" i="60"/>
  <c r="AK51" i="60"/>
  <c r="AK60" i="60"/>
  <c r="AK87" i="60"/>
  <c r="AK582" i="60"/>
  <c r="AK186" i="60"/>
  <c r="AK520" i="60"/>
  <c r="AM520" i="60" s="1"/>
  <c r="AK205" i="60"/>
  <c r="AM205" i="60" s="1"/>
  <c r="AK322" i="60"/>
  <c r="AM322" i="60" s="1"/>
  <c r="AK586" i="60"/>
  <c r="AM586" i="60" s="1"/>
  <c r="AK415" i="60"/>
  <c r="AM415" i="60" s="1"/>
  <c r="AK127" i="60"/>
  <c r="AM127" i="60" s="1"/>
  <c r="AK478" i="60"/>
  <c r="AM478" i="60" s="1"/>
  <c r="AK352" i="60"/>
  <c r="AM352" i="60" s="1"/>
  <c r="AK109" i="60"/>
  <c r="AM109" i="60" s="1"/>
  <c r="G356" i="60"/>
  <c r="H356" i="60" s="1"/>
  <c r="I356" i="60" s="1"/>
  <c r="J356" i="60" s="1"/>
  <c r="K356" i="60" s="1"/>
  <c r="L356" i="60" s="1"/>
  <c r="M356" i="60" s="1"/>
  <c r="N356" i="60" s="1"/>
  <c r="O356" i="60" s="1"/>
  <c r="P356" i="60" s="1"/>
  <c r="Q356" i="60" s="1"/>
  <c r="R356" i="60" s="1"/>
  <c r="S356" i="60" s="1"/>
  <c r="T356" i="60" s="1"/>
  <c r="U356" i="60" s="1"/>
  <c r="V356" i="60" s="1"/>
  <c r="W356" i="60" s="1"/>
  <c r="X356" i="60" s="1"/>
  <c r="Y356" i="60" s="1"/>
  <c r="Z356" i="60" s="1"/>
  <c r="AA356" i="60" s="1"/>
  <c r="AB356" i="60" s="1"/>
  <c r="AC356" i="60" s="1"/>
  <c r="AD356" i="60" s="1"/>
  <c r="AE356" i="60" s="1"/>
  <c r="AF356" i="60" s="1"/>
  <c r="AG356" i="60" s="1"/>
  <c r="AH356" i="60" s="1"/>
  <c r="AI356" i="60" s="1"/>
  <c r="AJ356" i="60" s="1"/>
  <c r="AK355" i="60"/>
  <c r="AM355" i="60" s="1"/>
  <c r="AK517" i="60"/>
  <c r="AM517" i="60" s="1"/>
  <c r="G518" i="60"/>
  <c r="H518" i="60" s="1"/>
  <c r="I518" i="60" s="1"/>
  <c r="J518" i="60" s="1"/>
  <c r="K518" i="60" s="1"/>
  <c r="L518" i="60" s="1"/>
  <c r="M518" i="60" s="1"/>
  <c r="N518" i="60" s="1"/>
  <c r="O518" i="60" s="1"/>
  <c r="P518" i="60" s="1"/>
  <c r="Q518" i="60" s="1"/>
  <c r="R518" i="60" s="1"/>
  <c r="S518" i="60" s="1"/>
  <c r="T518" i="60" s="1"/>
  <c r="U518" i="60" s="1"/>
  <c r="V518" i="60" s="1"/>
  <c r="W518" i="60" s="1"/>
  <c r="X518" i="60" s="1"/>
  <c r="Y518" i="60" s="1"/>
  <c r="Z518" i="60" s="1"/>
  <c r="AA518" i="60" s="1"/>
  <c r="AB518" i="60" s="1"/>
  <c r="AC518" i="60" s="1"/>
  <c r="AD518" i="60" s="1"/>
  <c r="AE518" i="60" s="1"/>
  <c r="AF518" i="60" s="1"/>
  <c r="AG518" i="60" s="1"/>
  <c r="AH518" i="60" s="1"/>
  <c r="AI518" i="60" s="1"/>
  <c r="AJ518" i="60" s="1"/>
  <c r="AK274" i="60"/>
  <c r="AM274" i="60" s="1"/>
  <c r="G275" i="60"/>
  <c r="H275" i="60" s="1"/>
  <c r="I275" i="60" s="1"/>
  <c r="J275" i="60" s="1"/>
  <c r="K275" i="60" s="1"/>
  <c r="L275" i="60" s="1"/>
  <c r="M275" i="60" s="1"/>
  <c r="N275" i="60" s="1"/>
  <c r="O275" i="60" s="1"/>
  <c r="P275" i="60" s="1"/>
  <c r="Q275" i="60" s="1"/>
  <c r="R275" i="60" s="1"/>
  <c r="S275" i="60" s="1"/>
  <c r="T275" i="60" s="1"/>
  <c r="U275" i="60" s="1"/>
  <c r="V275" i="60" s="1"/>
  <c r="W275" i="60" s="1"/>
  <c r="X275" i="60" s="1"/>
  <c r="Y275" i="60" s="1"/>
  <c r="Z275" i="60" s="1"/>
  <c r="AA275" i="60" s="1"/>
  <c r="AB275" i="60" s="1"/>
  <c r="AC275" i="60" s="1"/>
  <c r="AD275" i="60" s="1"/>
  <c r="AE275" i="60" s="1"/>
  <c r="AF275" i="60" s="1"/>
  <c r="AG275" i="60" s="1"/>
  <c r="AH275" i="60" s="1"/>
  <c r="AI275" i="60" s="1"/>
  <c r="AJ275" i="60" s="1"/>
  <c r="G95" i="60"/>
  <c r="H95" i="60" s="1"/>
  <c r="I95" i="60" s="1"/>
  <c r="J95" i="60" s="1"/>
  <c r="K95" i="60" s="1"/>
  <c r="L95" i="60" s="1"/>
  <c r="M95" i="60" s="1"/>
  <c r="N95" i="60" s="1"/>
  <c r="O95" i="60" s="1"/>
  <c r="P95" i="60" s="1"/>
  <c r="Q95" i="60" s="1"/>
  <c r="R95" i="60" s="1"/>
  <c r="S95" i="60" s="1"/>
  <c r="T95" i="60" s="1"/>
  <c r="U95" i="60" s="1"/>
  <c r="V95" i="60" s="1"/>
  <c r="W95" i="60" s="1"/>
  <c r="X95" i="60" s="1"/>
  <c r="Y95" i="60" s="1"/>
  <c r="Z95" i="60" s="1"/>
  <c r="AA95" i="60" s="1"/>
  <c r="AB95" i="60" s="1"/>
  <c r="AC95" i="60" s="1"/>
  <c r="AD95" i="60" s="1"/>
  <c r="AE95" i="60" s="1"/>
  <c r="AF95" i="60" s="1"/>
  <c r="AG95" i="60" s="1"/>
  <c r="AH95" i="60" s="1"/>
  <c r="AI95" i="60" s="1"/>
  <c r="AJ95" i="60" s="1"/>
  <c r="AK94" i="60"/>
  <c r="AM94" i="60" s="1"/>
  <c r="AK148" i="60"/>
  <c r="AM148" i="60" s="1"/>
  <c r="G149" i="60"/>
  <c r="H149" i="60" s="1"/>
  <c r="I149" i="60" s="1"/>
  <c r="J149" i="60" s="1"/>
  <c r="K149" i="60" s="1"/>
  <c r="L149" i="60" s="1"/>
  <c r="M149" i="60" s="1"/>
  <c r="N149" i="60" s="1"/>
  <c r="O149" i="60" s="1"/>
  <c r="P149" i="60" s="1"/>
  <c r="Q149" i="60" s="1"/>
  <c r="R149" i="60" s="1"/>
  <c r="S149" i="60" s="1"/>
  <c r="T149" i="60" s="1"/>
  <c r="U149" i="60" s="1"/>
  <c r="V149" i="60" s="1"/>
  <c r="W149" i="60" s="1"/>
  <c r="X149" i="60" s="1"/>
  <c r="Y149" i="60" s="1"/>
  <c r="Z149" i="60" s="1"/>
  <c r="AA149" i="60" s="1"/>
  <c r="AB149" i="60" s="1"/>
  <c r="AC149" i="60" s="1"/>
  <c r="AD149" i="60" s="1"/>
  <c r="AE149" i="60" s="1"/>
  <c r="AF149" i="60" s="1"/>
  <c r="AG149" i="60" s="1"/>
  <c r="AH149" i="60" s="1"/>
  <c r="AI149" i="60" s="1"/>
  <c r="AJ149" i="60" s="1"/>
  <c r="AK427" i="60"/>
  <c r="AM427" i="60" s="1"/>
  <c r="G428" i="60"/>
  <c r="H428" i="60" s="1"/>
  <c r="I428" i="60" s="1"/>
  <c r="J428" i="60" s="1"/>
  <c r="K428" i="60" s="1"/>
  <c r="L428" i="60" s="1"/>
  <c r="M428" i="60" s="1"/>
  <c r="N428" i="60" s="1"/>
  <c r="O428" i="60" s="1"/>
  <c r="P428" i="60" s="1"/>
  <c r="Q428" i="60" s="1"/>
  <c r="R428" i="60" s="1"/>
  <c r="S428" i="60" s="1"/>
  <c r="T428" i="60" s="1"/>
  <c r="U428" i="60" s="1"/>
  <c r="V428" i="60" s="1"/>
  <c r="W428" i="60" s="1"/>
  <c r="X428" i="60" s="1"/>
  <c r="Y428" i="60" s="1"/>
  <c r="Z428" i="60" s="1"/>
  <c r="AA428" i="60" s="1"/>
  <c r="AB428" i="60" s="1"/>
  <c r="AC428" i="60" s="1"/>
  <c r="AD428" i="60" s="1"/>
  <c r="AE428" i="60" s="1"/>
  <c r="AF428" i="60" s="1"/>
  <c r="AG428" i="60" s="1"/>
  <c r="AH428" i="60" s="1"/>
  <c r="AI428" i="60" s="1"/>
  <c r="AJ428" i="60" s="1"/>
  <c r="AK49" i="60"/>
  <c r="AM49" i="60" s="1"/>
  <c r="G50" i="60"/>
  <c r="H50" i="60" s="1"/>
  <c r="I50" i="60" s="1"/>
  <c r="J50" i="60" s="1"/>
  <c r="K50" i="60" s="1"/>
  <c r="L50" i="60" s="1"/>
  <c r="M50" i="60" s="1"/>
  <c r="N50" i="60" s="1"/>
  <c r="O50" i="60" s="1"/>
  <c r="P50" i="60" s="1"/>
  <c r="Q50" i="60" s="1"/>
  <c r="R50" i="60" s="1"/>
  <c r="S50" i="60" s="1"/>
  <c r="T50" i="60" s="1"/>
  <c r="U50" i="60" s="1"/>
  <c r="V50" i="60" s="1"/>
  <c r="W50" i="60" s="1"/>
  <c r="X50" i="60" s="1"/>
  <c r="Y50" i="60" s="1"/>
  <c r="Z50" i="60" s="1"/>
  <c r="AA50" i="60" s="1"/>
  <c r="AB50" i="60" s="1"/>
  <c r="AC50" i="60" s="1"/>
  <c r="AD50" i="60" s="1"/>
  <c r="AE50" i="60" s="1"/>
  <c r="AF50" i="60" s="1"/>
  <c r="AG50" i="60" s="1"/>
  <c r="AH50" i="60" s="1"/>
  <c r="AI50" i="60" s="1"/>
  <c r="AJ50" i="60" s="1"/>
  <c r="G563" i="60"/>
  <c r="H563" i="60" s="1"/>
  <c r="I563" i="60" s="1"/>
  <c r="J563" i="60" s="1"/>
  <c r="K563" i="60" s="1"/>
  <c r="L563" i="60" s="1"/>
  <c r="M563" i="60" s="1"/>
  <c r="N563" i="60" s="1"/>
  <c r="O563" i="60" s="1"/>
  <c r="P563" i="60" s="1"/>
  <c r="Q563" i="60" s="1"/>
  <c r="R563" i="60" s="1"/>
  <c r="S563" i="60" s="1"/>
  <c r="T563" i="60" s="1"/>
  <c r="U563" i="60" s="1"/>
  <c r="V563" i="60" s="1"/>
  <c r="W563" i="60" s="1"/>
  <c r="X563" i="60" s="1"/>
  <c r="Y563" i="60" s="1"/>
  <c r="Z563" i="60" s="1"/>
  <c r="AA563" i="60" s="1"/>
  <c r="AB563" i="60" s="1"/>
  <c r="AC563" i="60" s="1"/>
  <c r="AD563" i="60" s="1"/>
  <c r="AE563" i="60" s="1"/>
  <c r="AF563" i="60" s="1"/>
  <c r="AG563" i="60" s="1"/>
  <c r="AH563" i="60" s="1"/>
  <c r="AI563" i="60" s="1"/>
  <c r="AJ563" i="60" s="1"/>
  <c r="AN558" i="60" s="1"/>
  <c r="AK562" i="60"/>
  <c r="AM562" i="60" s="1"/>
  <c r="AK391" i="60"/>
  <c r="AM391" i="60" s="1"/>
  <c r="G392" i="60"/>
  <c r="H392" i="60" s="1"/>
  <c r="I392" i="60" s="1"/>
  <c r="J392" i="60" s="1"/>
  <c r="K392" i="60" s="1"/>
  <c r="L392" i="60" s="1"/>
  <c r="M392" i="60" s="1"/>
  <c r="N392" i="60" s="1"/>
  <c r="O392" i="60" s="1"/>
  <c r="P392" i="60" s="1"/>
  <c r="Q392" i="60" s="1"/>
  <c r="R392" i="60" s="1"/>
  <c r="S392" i="60" s="1"/>
  <c r="T392" i="60" s="1"/>
  <c r="U392" i="60" s="1"/>
  <c r="V392" i="60" s="1"/>
  <c r="W392" i="60" s="1"/>
  <c r="X392" i="60" s="1"/>
  <c r="Y392" i="60" s="1"/>
  <c r="Z392" i="60" s="1"/>
  <c r="AA392" i="60" s="1"/>
  <c r="AB392" i="60" s="1"/>
  <c r="AC392" i="60" s="1"/>
  <c r="AD392" i="60" s="1"/>
  <c r="AE392" i="60" s="1"/>
  <c r="AF392" i="60" s="1"/>
  <c r="AG392" i="60" s="1"/>
  <c r="AH392" i="60" s="1"/>
  <c r="AI392" i="60" s="1"/>
  <c r="AJ392" i="60" s="1"/>
  <c r="AK445" i="60"/>
  <c r="AM445" i="60" s="1"/>
  <c r="G446" i="60"/>
  <c r="H446" i="60" s="1"/>
  <c r="I446" i="60" s="1"/>
  <c r="J446" i="60" s="1"/>
  <c r="K446" i="60" s="1"/>
  <c r="L446" i="60" s="1"/>
  <c r="M446" i="60" s="1"/>
  <c r="N446" i="60" s="1"/>
  <c r="O446" i="60" s="1"/>
  <c r="P446" i="60" s="1"/>
  <c r="Q446" i="60" s="1"/>
  <c r="R446" i="60" s="1"/>
  <c r="S446" i="60" s="1"/>
  <c r="T446" i="60" s="1"/>
  <c r="U446" i="60" s="1"/>
  <c r="V446" i="60" s="1"/>
  <c r="W446" i="60" s="1"/>
  <c r="X446" i="60" s="1"/>
  <c r="Y446" i="60" s="1"/>
  <c r="Z446" i="60" s="1"/>
  <c r="AA446" i="60" s="1"/>
  <c r="AB446" i="60" s="1"/>
  <c r="AC446" i="60" s="1"/>
  <c r="AD446" i="60" s="1"/>
  <c r="AE446" i="60" s="1"/>
  <c r="AF446" i="60" s="1"/>
  <c r="AG446" i="60" s="1"/>
  <c r="AH446" i="60" s="1"/>
  <c r="AI446" i="60" s="1"/>
  <c r="AJ446" i="60" s="1"/>
  <c r="AK418" i="60"/>
  <c r="AM418" i="60" s="1"/>
  <c r="G419" i="60"/>
  <c r="H419" i="60" s="1"/>
  <c r="I419" i="60" s="1"/>
  <c r="J419" i="60" s="1"/>
  <c r="K419" i="60" s="1"/>
  <c r="L419" i="60" s="1"/>
  <c r="M419" i="60" s="1"/>
  <c r="N419" i="60" s="1"/>
  <c r="O419" i="60" s="1"/>
  <c r="P419" i="60" s="1"/>
  <c r="Q419" i="60" s="1"/>
  <c r="R419" i="60" s="1"/>
  <c r="S419" i="60" s="1"/>
  <c r="T419" i="60" s="1"/>
  <c r="U419" i="60" s="1"/>
  <c r="V419" i="60" s="1"/>
  <c r="W419" i="60" s="1"/>
  <c r="X419" i="60" s="1"/>
  <c r="Y419" i="60" s="1"/>
  <c r="Z419" i="60" s="1"/>
  <c r="AA419" i="60" s="1"/>
  <c r="AB419" i="60" s="1"/>
  <c r="AC419" i="60" s="1"/>
  <c r="AD419" i="60" s="1"/>
  <c r="AE419" i="60" s="1"/>
  <c r="AF419" i="60" s="1"/>
  <c r="AG419" i="60" s="1"/>
  <c r="AH419" i="60" s="1"/>
  <c r="AI419" i="60" s="1"/>
  <c r="AJ419" i="60" s="1"/>
  <c r="AK175" i="60"/>
  <c r="AM175" i="60" s="1"/>
  <c r="G176" i="60"/>
  <c r="H176" i="60" s="1"/>
  <c r="I176" i="60" s="1"/>
  <c r="J176" i="60" s="1"/>
  <c r="K176" i="60" s="1"/>
  <c r="L176" i="60" s="1"/>
  <c r="M176" i="60" s="1"/>
  <c r="N176" i="60" s="1"/>
  <c r="O176" i="60" s="1"/>
  <c r="P176" i="60" s="1"/>
  <c r="Q176" i="60" s="1"/>
  <c r="R176" i="60" s="1"/>
  <c r="S176" i="60" s="1"/>
  <c r="T176" i="60" s="1"/>
  <c r="U176" i="60" s="1"/>
  <c r="V176" i="60" s="1"/>
  <c r="W176" i="60" s="1"/>
  <c r="X176" i="60" s="1"/>
  <c r="Y176" i="60" s="1"/>
  <c r="Z176" i="60" s="1"/>
  <c r="AA176" i="60" s="1"/>
  <c r="AB176" i="60" s="1"/>
  <c r="AC176" i="60" s="1"/>
  <c r="AD176" i="60" s="1"/>
  <c r="AE176" i="60" s="1"/>
  <c r="AF176" i="60" s="1"/>
  <c r="AG176" i="60" s="1"/>
  <c r="AH176" i="60" s="1"/>
  <c r="AI176" i="60" s="1"/>
  <c r="AJ176" i="60" s="1"/>
  <c r="G23" i="60"/>
  <c r="H23" i="60" s="1"/>
  <c r="I23" i="60" s="1"/>
  <c r="J23" i="60" s="1"/>
  <c r="K23" i="60" s="1"/>
  <c r="L23" i="60" s="1"/>
  <c r="M23" i="60" s="1"/>
  <c r="N23" i="60" s="1"/>
  <c r="O23" i="60" s="1"/>
  <c r="P23" i="60" s="1"/>
  <c r="Q23" i="60" s="1"/>
  <c r="R23" i="60" s="1"/>
  <c r="S23" i="60" s="1"/>
  <c r="T23" i="60" s="1"/>
  <c r="U23" i="60" s="1"/>
  <c r="V23" i="60" s="1"/>
  <c r="W23" i="60" s="1"/>
  <c r="X23" i="60" s="1"/>
  <c r="Y23" i="60" s="1"/>
  <c r="Z23" i="60" s="1"/>
  <c r="AA23" i="60" s="1"/>
  <c r="AB23" i="60" s="1"/>
  <c r="AC23" i="60" s="1"/>
  <c r="AD23" i="60" s="1"/>
  <c r="AE23" i="60" s="1"/>
  <c r="AF23" i="60" s="1"/>
  <c r="AG23" i="60" s="1"/>
  <c r="AH23" i="60" s="1"/>
  <c r="AI23" i="60" s="1"/>
  <c r="AJ23" i="60" s="1"/>
  <c r="AK22" i="60"/>
  <c r="AM22" i="60" s="1"/>
  <c r="AK119" i="60"/>
  <c r="AM119" i="60" s="1"/>
  <c r="AK335" i="60"/>
  <c r="AM335" i="60" s="1"/>
  <c r="AK254" i="60"/>
  <c r="AM254" i="60" s="1"/>
  <c r="AK191" i="60"/>
  <c r="AM191" i="60" s="1"/>
  <c r="AK443" i="60"/>
  <c r="AM443" i="60" s="1"/>
  <c r="AK173" i="60"/>
  <c r="AM173" i="60" s="1"/>
  <c r="AK479" i="60"/>
  <c r="AM479" i="60" s="1"/>
  <c r="AK179" i="60"/>
  <c r="AM179" i="60" s="1"/>
  <c r="AK485" i="60"/>
  <c r="AM485" i="60" s="1"/>
  <c r="AK449" i="60"/>
  <c r="AM449" i="60" s="1"/>
  <c r="AK251" i="60"/>
  <c r="AM251" i="60" s="1"/>
  <c r="AK494" i="60"/>
  <c r="AM494" i="60" s="1"/>
  <c r="AK539" i="60"/>
  <c r="AM539" i="60" s="1"/>
  <c r="AK593" i="60"/>
  <c r="AM593" i="60" s="1"/>
  <c r="AK161" i="60"/>
  <c r="AM161" i="60" s="1"/>
  <c r="AK484" i="60"/>
  <c r="AM484" i="60" s="1"/>
  <c r="AK114" i="60"/>
  <c r="AK132" i="60"/>
  <c r="AK348" i="60"/>
  <c r="AK537" i="60"/>
  <c r="AK366" i="60"/>
  <c r="AK456" i="60"/>
  <c r="AK97" i="60"/>
  <c r="AM97" i="60" s="1"/>
  <c r="AK124" i="60"/>
  <c r="AM124" i="60" s="1"/>
  <c r="AK268" i="60"/>
  <c r="AM268" i="60" s="1"/>
  <c r="AK358" i="60"/>
  <c r="AM358" i="60" s="1"/>
  <c r="AK133" i="60"/>
  <c r="AM133" i="60" s="1"/>
  <c r="AK412" i="60"/>
  <c r="AM412" i="60" s="1"/>
  <c r="AK154" i="60"/>
  <c r="AM154" i="60" s="1"/>
  <c r="AK397" i="60"/>
  <c r="AM397" i="60" s="1"/>
  <c r="AK361" i="60"/>
  <c r="AM361" i="60" s="1"/>
  <c r="AK10" i="60"/>
  <c r="AM10" i="60" s="1"/>
  <c r="AK280" i="60"/>
  <c r="AM280" i="60" s="1"/>
  <c r="AK208" i="60"/>
  <c r="AM208" i="60" s="1"/>
  <c r="AK253" i="60"/>
  <c r="AM253" i="60" s="1"/>
  <c r="AK91" i="60"/>
  <c r="AM91" i="60" s="1"/>
  <c r="AK514" i="60"/>
  <c r="AM514" i="60" s="1"/>
  <c r="AK442" i="60"/>
  <c r="AM442" i="60" s="1"/>
  <c r="AK37" i="60"/>
  <c r="AM37" i="60" s="1"/>
  <c r="AK307" i="60"/>
  <c r="AM307" i="60" s="1"/>
  <c r="AK460" i="60"/>
  <c r="AM460" i="60" s="1"/>
  <c r="AK289" i="60"/>
  <c r="AM289" i="60" s="1"/>
  <c r="AK199" i="60"/>
  <c r="AM199" i="60" s="1"/>
  <c r="AK196" i="60"/>
  <c r="AM196" i="60" s="1"/>
  <c r="G239" i="60"/>
  <c r="H239" i="60" s="1"/>
  <c r="I239" i="60" s="1"/>
  <c r="J239" i="60" s="1"/>
  <c r="K239" i="60" s="1"/>
  <c r="L239" i="60" s="1"/>
  <c r="M239" i="60" s="1"/>
  <c r="N239" i="60" s="1"/>
  <c r="O239" i="60" s="1"/>
  <c r="P239" i="60" s="1"/>
  <c r="Q239" i="60" s="1"/>
  <c r="R239" i="60" s="1"/>
  <c r="S239" i="60" s="1"/>
  <c r="T239" i="60" s="1"/>
  <c r="U239" i="60" s="1"/>
  <c r="V239" i="60" s="1"/>
  <c r="W239" i="60" s="1"/>
  <c r="X239" i="60" s="1"/>
  <c r="Y239" i="60" s="1"/>
  <c r="Z239" i="60" s="1"/>
  <c r="AA239" i="60" s="1"/>
  <c r="AB239" i="60" s="1"/>
  <c r="AC239" i="60" s="1"/>
  <c r="AD239" i="60" s="1"/>
  <c r="AE239" i="60" s="1"/>
  <c r="AF239" i="60" s="1"/>
  <c r="AG239" i="60" s="1"/>
  <c r="AH239" i="60" s="1"/>
  <c r="AI239" i="60" s="1"/>
  <c r="AJ239" i="60" s="1"/>
  <c r="AK238" i="60"/>
  <c r="AM238" i="60" s="1"/>
  <c r="AK58" i="60"/>
  <c r="AM58" i="60" s="1"/>
  <c r="G59" i="60"/>
  <c r="H59" i="60" s="1"/>
  <c r="I59" i="60" s="1"/>
  <c r="J59" i="60" s="1"/>
  <c r="K59" i="60" s="1"/>
  <c r="L59" i="60" s="1"/>
  <c r="M59" i="60" s="1"/>
  <c r="N59" i="60" s="1"/>
  <c r="O59" i="60" s="1"/>
  <c r="P59" i="60" s="1"/>
  <c r="Q59" i="60" s="1"/>
  <c r="R59" i="60" s="1"/>
  <c r="S59" i="60" s="1"/>
  <c r="T59" i="60" s="1"/>
  <c r="U59" i="60" s="1"/>
  <c r="V59" i="60" s="1"/>
  <c r="W59" i="60" s="1"/>
  <c r="X59" i="60" s="1"/>
  <c r="Y59" i="60" s="1"/>
  <c r="Z59" i="60" s="1"/>
  <c r="AA59" i="60" s="1"/>
  <c r="AB59" i="60" s="1"/>
  <c r="AC59" i="60" s="1"/>
  <c r="AD59" i="60" s="1"/>
  <c r="AE59" i="60" s="1"/>
  <c r="AF59" i="60" s="1"/>
  <c r="AG59" i="60" s="1"/>
  <c r="AH59" i="60" s="1"/>
  <c r="AI59" i="60" s="1"/>
  <c r="AJ59" i="60" s="1"/>
  <c r="G608" i="60"/>
  <c r="H608" i="60" s="1"/>
  <c r="I608" i="60" s="1"/>
  <c r="J608" i="60" s="1"/>
  <c r="K608" i="60" s="1"/>
  <c r="L608" i="60" s="1"/>
  <c r="M608" i="60" s="1"/>
  <c r="N608" i="60" s="1"/>
  <c r="O608" i="60" s="1"/>
  <c r="P608" i="60" s="1"/>
  <c r="Q608" i="60" s="1"/>
  <c r="R608" i="60" s="1"/>
  <c r="S608" i="60" s="1"/>
  <c r="T608" i="60" s="1"/>
  <c r="U608" i="60" s="1"/>
  <c r="V608" i="60" s="1"/>
  <c r="W608" i="60" s="1"/>
  <c r="X608" i="60" s="1"/>
  <c r="Y608" i="60" s="1"/>
  <c r="Z608" i="60" s="1"/>
  <c r="AA608" i="60" s="1"/>
  <c r="AB608" i="60" s="1"/>
  <c r="AC608" i="60" s="1"/>
  <c r="AD608" i="60" s="1"/>
  <c r="AE608" i="60" s="1"/>
  <c r="AF608" i="60" s="1"/>
  <c r="AG608" i="60" s="1"/>
  <c r="AH608" i="60" s="1"/>
  <c r="AI608" i="60" s="1"/>
  <c r="AJ608" i="60" s="1"/>
  <c r="AK607" i="60"/>
  <c r="AM607" i="60" s="1"/>
  <c r="AK67" i="60"/>
  <c r="AM67" i="60" s="1"/>
  <c r="G68" i="60"/>
  <c r="H68" i="60" s="1"/>
  <c r="I68" i="60" s="1"/>
  <c r="J68" i="60" s="1"/>
  <c r="K68" i="60" s="1"/>
  <c r="L68" i="60" s="1"/>
  <c r="M68" i="60" s="1"/>
  <c r="N68" i="60" s="1"/>
  <c r="O68" i="60" s="1"/>
  <c r="P68" i="60" s="1"/>
  <c r="Q68" i="60" s="1"/>
  <c r="R68" i="60" s="1"/>
  <c r="S68" i="60" s="1"/>
  <c r="T68" i="60" s="1"/>
  <c r="U68" i="60" s="1"/>
  <c r="V68" i="60" s="1"/>
  <c r="W68" i="60" s="1"/>
  <c r="X68" i="60" s="1"/>
  <c r="Y68" i="60" s="1"/>
  <c r="Z68" i="60" s="1"/>
  <c r="AA68" i="60" s="1"/>
  <c r="AB68" i="60" s="1"/>
  <c r="AC68" i="60" s="1"/>
  <c r="AD68" i="60" s="1"/>
  <c r="AE68" i="60" s="1"/>
  <c r="AF68" i="60" s="1"/>
  <c r="AG68" i="60" s="1"/>
  <c r="AH68" i="60" s="1"/>
  <c r="AI68" i="60" s="1"/>
  <c r="AJ68" i="60" s="1"/>
  <c r="AK193" i="60"/>
  <c r="AM193" i="60" s="1"/>
  <c r="G194" i="60"/>
  <c r="H194" i="60" s="1"/>
  <c r="I194" i="60" s="1"/>
  <c r="J194" i="60" s="1"/>
  <c r="K194" i="60" s="1"/>
  <c r="L194" i="60" s="1"/>
  <c r="M194" i="60" s="1"/>
  <c r="N194" i="60" s="1"/>
  <c r="O194" i="60" s="1"/>
  <c r="P194" i="60" s="1"/>
  <c r="Q194" i="60" s="1"/>
  <c r="R194" i="60" s="1"/>
  <c r="S194" i="60" s="1"/>
  <c r="T194" i="60" s="1"/>
  <c r="U194" i="60" s="1"/>
  <c r="V194" i="60" s="1"/>
  <c r="W194" i="60" s="1"/>
  <c r="X194" i="60" s="1"/>
  <c r="Y194" i="60" s="1"/>
  <c r="Z194" i="60" s="1"/>
  <c r="AA194" i="60" s="1"/>
  <c r="AB194" i="60" s="1"/>
  <c r="AC194" i="60" s="1"/>
  <c r="AD194" i="60" s="1"/>
  <c r="AE194" i="60" s="1"/>
  <c r="AF194" i="60" s="1"/>
  <c r="AG194" i="60" s="1"/>
  <c r="AH194" i="60" s="1"/>
  <c r="AI194" i="60" s="1"/>
  <c r="AJ194" i="60" s="1"/>
  <c r="G464" i="60"/>
  <c r="H464" i="60" s="1"/>
  <c r="I464" i="60" s="1"/>
  <c r="J464" i="60" s="1"/>
  <c r="K464" i="60" s="1"/>
  <c r="L464" i="60" s="1"/>
  <c r="M464" i="60" s="1"/>
  <c r="N464" i="60" s="1"/>
  <c r="O464" i="60" s="1"/>
  <c r="P464" i="60" s="1"/>
  <c r="Q464" i="60" s="1"/>
  <c r="R464" i="60" s="1"/>
  <c r="S464" i="60" s="1"/>
  <c r="T464" i="60" s="1"/>
  <c r="U464" i="60" s="1"/>
  <c r="V464" i="60" s="1"/>
  <c r="W464" i="60" s="1"/>
  <c r="X464" i="60" s="1"/>
  <c r="Y464" i="60" s="1"/>
  <c r="Z464" i="60" s="1"/>
  <c r="AA464" i="60" s="1"/>
  <c r="AB464" i="60" s="1"/>
  <c r="AC464" i="60" s="1"/>
  <c r="AD464" i="60" s="1"/>
  <c r="AE464" i="60" s="1"/>
  <c r="AF464" i="60" s="1"/>
  <c r="AG464" i="60" s="1"/>
  <c r="AH464" i="60" s="1"/>
  <c r="AI464" i="60" s="1"/>
  <c r="AJ464" i="60" s="1"/>
  <c r="AK463" i="60"/>
  <c r="AM463" i="60" s="1"/>
  <c r="AK616" i="60"/>
  <c r="AM616" i="60" s="1"/>
  <c r="G617" i="60"/>
  <c r="H617" i="60" s="1"/>
  <c r="I617" i="60" s="1"/>
  <c r="J617" i="60" s="1"/>
  <c r="K617" i="60" s="1"/>
  <c r="L617" i="60" s="1"/>
  <c r="M617" i="60" s="1"/>
  <c r="N617" i="60" s="1"/>
  <c r="O617" i="60" s="1"/>
  <c r="P617" i="60" s="1"/>
  <c r="Q617" i="60" s="1"/>
  <c r="R617" i="60" s="1"/>
  <c r="S617" i="60" s="1"/>
  <c r="T617" i="60" s="1"/>
  <c r="U617" i="60" s="1"/>
  <c r="V617" i="60" s="1"/>
  <c r="W617" i="60" s="1"/>
  <c r="X617" i="60" s="1"/>
  <c r="Y617" i="60" s="1"/>
  <c r="Z617" i="60" s="1"/>
  <c r="AA617" i="60" s="1"/>
  <c r="AB617" i="60" s="1"/>
  <c r="AC617" i="60" s="1"/>
  <c r="AD617" i="60" s="1"/>
  <c r="AE617" i="60" s="1"/>
  <c r="AF617" i="60" s="1"/>
  <c r="AG617" i="60" s="1"/>
  <c r="AH617" i="60" s="1"/>
  <c r="AI617" i="60" s="1"/>
  <c r="AJ617" i="60" s="1"/>
  <c r="G410" i="60"/>
  <c r="H410" i="60" s="1"/>
  <c r="I410" i="60" s="1"/>
  <c r="J410" i="60" s="1"/>
  <c r="K410" i="60" s="1"/>
  <c r="L410" i="60" s="1"/>
  <c r="M410" i="60" s="1"/>
  <c r="N410" i="60" s="1"/>
  <c r="O410" i="60" s="1"/>
  <c r="P410" i="60" s="1"/>
  <c r="Q410" i="60" s="1"/>
  <c r="R410" i="60" s="1"/>
  <c r="S410" i="60" s="1"/>
  <c r="T410" i="60" s="1"/>
  <c r="U410" i="60" s="1"/>
  <c r="V410" i="60" s="1"/>
  <c r="W410" i="60" s="1"/>
  <c r="X410" i="60" s="1"/>
  <c r="Y410" i="60" s="1"/>
  <c r="Z410" i="60" s="1"/>
  <c r="AA410" i="60" s="1"/>
  <c r="AB410" i="60" s="1"/>
  <c r="AC410" i="60" s="1"/>
  <c r="AD410" i="60" s="1"/>
  <c r="AE410" i="60" s="1"/>
  <c r="AF410" i="60" s="1"/>
  <c r="AG410" i="60" s="1"/>
  <c r="AH410" i="60" s="1"/>
  <c r="AI410" i="60" s="1"/>
  <c r="AJ410" i="60" s="1"/>
  <c r="AK409" i="60"/>
  <c r="AM409" i="60" s="1"/>
  <c r="G401" i="60"/>
  <c r="H401" i="60" s="1"/>
  <c r="I401" i="60" s="1"/>
  <c r="J401" i="60" s="1"/>
  <c r="K401" i="60" s="1"/>
  <c r="L401" i="60" s="1"/>
  <c r="M401" i="60" s="1"/>
  <c r="N401" i="60" s="1"/>
  <c r="O401" i="60" s="1"/>
  <c r="P401" i="60" s="1"/>
  <c r="Q401" i="60" s="1"/>
  <c r="R401" i="60" s="1"/>
  <c r="S401" i="60" s="1"/>
  <c r="T401" i="60" s="1"/>
  <c r="U401" i="60" s="1"/>
  <c r="V401" i="60" s="1"/>
  <c r="W401" i="60" s="1"/>
  <c r="X401" i="60" s="1"/>
  <c r="Y401" i="60" s="1"/>
  <c r="Z401" i="60" s="1"/>
  <c r="AA401" i="60" s="1"/>
  <c r="AB401" i="60" s="1"/>
  <c r="AC401" i="60" s="1"/>
  <c r="AD401" i="60" s="1"/>
  <c r="AE401" i="60" s="1"/>
  <c r="AF401" i="60" s="1"/>
  <c r="AG401" i="60" s="1"/>
  <c r="AH401" i="60" s="1"/>
  <c r="AI401" i="60" s="1"/>
  <c r="AJ401" i="60" s="1"/>
  <c r="AK400" i="60"/>
  <c r="AM400" i="60" s="1"/>
  <c r="AK137" i="60"/>
  <c r="AM137" i="60" s="1"/>
  <c r="AK344" i="60"/>
  <c r="AM344" i="60" s="1"/>
  <c r="AK422" i="60"/>
  <c r="AM422" i="60" s="1"/>
  <c r="AK431" i="60"/>
  <c r="AM431" i="60" s="1"/>
  <c r="AK53" i="60"/>
  <c r="AM53" i="60" s="1"/>
  <c r="AK44" i="60"/>
  <c r="AM44" i="60" s="1"/>
  <c r="AK116" i="60"/>
  <c r="AM116" i="60" s="1"/>
  <c r="AK170" i="60"/>
  <c r="AM170" i="60" s="1"/>
  <c r="AK152" i="60"/>
  <c r="AM152" i="60" s="1"/>
  <c r="AK269" i="60"/>
  <c r="AM269" i="60" s="1"/>
  <c r="AK448" i="60"/>
  <c r="AM448" i="60" s="1"/>
  <c r="AK294" i="60"/>
  <c r="AK141" i="60"/>
  <c r="AK6" i="60"/>
  <c r="AK240" i="60"/>
  <c r="AK42" i="60"/>
  <c r="AK510" i="60"/>
  <c r="AK609" i="60"/>
  <c r="AK159" i="60"/>
  <c r="AK204" i="60"/>
  <c r="AK357" i="60"/>
  <c r="AK384" i="60"/>
  <c r="AK258" i="60"/>
  <c r="AK69" i="60"/>
  <c r="AK403" i="60"/>
  <c r="AM403" i="60" s="1"/>
  <c r="AK394" i="60"/>
  <c r="AM394" i="60" s="1"/>
  <c r="AK169" i="60"/>
  <c r="AM169" i="60" s="1"/>
  <c r="AK502" i="60"/>
  <c r="AM502" i="60" s="1"/>
  <c r="AK331" i="60"/>
  <c r="AM331" i="60" s="1"/>
  <c r="AK250" i="60"/>
  <c r="AM250" i="60" s="1"/>
  <c r="AK370" i="60"/>
  <c r="AM370" i="60" s="1"/>
  <c r="AK190" i="60"/>
  <c r="AM190" i="60" s="1"/>
  <c r="AK55" i="60"/>
  <c r="AM55" i="60" s="1"/>
  <c r="AK163" i="60"/>
  <c r="AM163" i="60" s="1"/>
  <c r="AK424" i="60"/>
  <c r="AM424" i="60" s="1"/>
  <c r="AK298" i="60"/>
  <c r="AM298" i="60" s="1"/>
  <c r="AK262" i="60"/>
  <c r="AM262" i="60" s="1"/>
  <c r="AK550" i="60"/>
  <c r="AM550" i="60" s="1"/>
  <c r="AK343" i="60"/>
  <c r="AM343" i="60" s="1"/>
  <c r="G167" i="60"/>
  <c r="H167" i="60" s="1"/>
  <c r="I167" i="60" s="1"/>
  <c r="J167" i="60" s="1"/>
  <c r="K167" i="60" s="1"/>
  <c r="L167" i="60" s="1"/>
  <c r="M167" i="60" s="1"/>
  <c r="N167" i="60" s="1"/>
  <c r="O167" i="60" s="1"/>
  <c r="P167" i="60" s="1"/>
  <c r="Q167" i="60" s="1"/>
  <c r="R167" i="60" s="1"/>
  <c r="S167" i="60" s="1"/>
  <c r="T167" i="60" s="1"/>
  <c r="U167" i="60" s="1"/>
  <c r="V167" i="60" s="1"/>
  <c r="W167" i="60" s="1"/>
  <c r="X167" i="60" s="1"/>
  <c r="Y167" i="60" s="1"/>
  <c r="Z167" i="60" s="1"/>
  <c r="AA167" i="60" s="1"/>
  <c r="AB167" i="60" s="1"/>
  <c r="AC167" i="60" s="1"/>
  <c r="AD167" i="60" s="1"/>
  <c r="AE167" i="60" s="1"/>
  <c r="AF167" i="60" s="1"/>
  <c r="AG167" i="60" s="1"/>
  <c r="AH167" i="60" s="1"/>
  <c r="AI167" i="60" s="1"/>
  <c r="AJ167" i="60" s="1"/>
  <c r="AK166" i="60"/>
  <c r="AM166" i="60" s="1"/>
  <c r="G500" i="60"/>
  <c r="H500" i="60" s="1"/>
  <c r="I500" i="60" s="1"/>
  <c r="J500" i="60" s="1"/>
  <c r="K500" i="60" s="1"/>
  <c r="L500" i="60" s="1"/>
  <c r="M500" i="60" s="1"/>
  <c r="N500" i="60" s="1"/>
  <c r="O500" i="60" s="1"/>
  <c r="P500" i="60" s="1"/>
  <c r="Q500" i="60" s="1"/>
  <c r="R500" i="60" s="1"/>
  <c r="S500" i="60" s="1"/>
  <c r="T500" i="60" s="1"/>
  <c r="U500" i="60" s="1"/>
  <c r="V500" i="60" s="1"/>
  <c r="W500" i="60" s="1"/>
  <c r="X500" i="60" s="1"/>
  <c r="Y500" i="60" s="1"/>
  <c r="Z500" i="60" s="1"/>
  <c r="AA500" i="60" s="1"/>
  <c r="AB500" i="60" s="1"/>
  <c r="AC500" i="60" s="1"/>
  <c r="AD500" i="60" s="1"/>
  <c r="AE500" i="60" s="1"/>
  <c r="AF500" i="60" s="1"/>
  <c r="AG500" i="60" s="1"/>
  <c r="AH500" i="60" s="1"/>
  <c r="AI500" i="60" s="1"/>
  <c r="AJ500" i="60" s="1"/>
  <c r="AK499" i="60"/>
  <c r="AM499" i="60" s="1"/>
  <c r="G491" i="60"/>
  <c r="H491" i="60" s="1"/>
  <c r="I491" i="60" s="1"/>
  <c r="J491" i="60" s="1"/>
  <c r="K491" i="60" s="1"/>
  <c r="L491" i="60" s="1"/>
  <c r="M491" i="60" s="1"/>
  <c r="N491" i="60" s="1"/>
  <c r="O491" i="60" s="1"/>
  <c r="P491" i="60" s="1"/>
  <c r="Q491" i="60" s="1"/>
  <c r="R491" i="60" s="1"/>
  <c r="S491" i="60" s="1"/>
  <c r="T491" i="60" s="1"/>
  <c r="U491" i="60" s="1"/>
  <c r="V491" i="60" s="1"/>
  <c r="W491" i="60" s="1"/>
  <c r="X491" i="60" s="1"/>
  <c r="Y491" i="60" s="1"/>
  <c r="Z491" i="60" s="1"/>
  <c r="AA491" i="60" s="1"/>
  <c r="AB491" i="60" s="1"/>
  <c r="AC491" i="60" s="1"/>
  <c r="AD491" i="60" s="1"/>
  <c r="AE491" i="60" s="1"/>
  <c r="AF491" i="60" s="1"/>
  <c r="AG491" i="60" s="1"/>
  <c r="AH491" i="60" s="1"/>
  <c r="AI491" i="60" s="1"/>
  <c r="AJ491" i="60" s="1"/>
  <c r="AK490" i="60"/>
  <c r="AM490" i="60" s="1"/>
  <c r="AK301" i="60"/>
  <c r="AM301" i="60" s="1"/>
  <c r="G302" i="60"/>
  <c r="H302" i="60" s="1"/>
  <c r="I302" i="60" s="1"/>
  <c r="J302" i="60" s="1"/>
  <c r="K302" i="60" s="1"/>
  <c r="L302" i="60" s="1"/>
  <c r="M302" i="60" s="1"/>
  <c r="N302" i="60" s="1"/>
  <c r="O302" i="60" s="1"/>
  <c r="P302" i="60" s="1"/>
  <c r="Q302" i="60" s="1"/>
  <c r="R302" i="60" s="1"/>
  <c r="S302" i="60" s="1"/>
  <c r="T302" i="60" s="1"/>
  <c r="U302" i="60" s="1"/>
  <c r="V302" i="60" s="1"/>
  <c r="W302" i="60" s="1"/>
  <c r="X302" i="60" s="1"/>
  <c r="Y302" i="60" s="1"/>
  <c r="Z302" i="60" s="1"/>
  <c r="AA302" i="60" s="1"/>
  <c r="AB302" i="60" s="1"/>
  <c r="AC302" i="60" s="1"/>
  <c r="AD302" i="60" s="1"/>
  <c r="AE302" i="60" s="1"/>
  <c r="AF302" i="60" s="1"/>
  <c r="AG302" i="60" s="1"/>
  <c r="AH302" i="60" s="1"/>
  <c r="AI302" i="60" s="1"/>
  <c r="AJ302" i="60" s="1"/>
  <c r="AK31" i="60"/>
  <c r="AM31" i="60" s="1"/>
  <c r="G32" i="60"/>
  <c r="H32" i="60" s="1"/>
  <c r="I32" i="60" s="1"/>
  <c r="J32" i="60" s="1"/>
  <c r="K32" i="60" s="1"/>
  <c r="L32" i="60" s="1"/>
  <c r="M32" i="60" s="1"/>
  <c r="N32" i="60" s="1"/>
  <c r="O32" i="60" s="1"/>
  <c r="P32" i="60" s="1"/>
  <c r="Q32" i="60" s="1"/>
  <c r="R32" i="60" s="1"/>
  <c r="S32" i="60" s="1"/>
  <c r="T32" i="60" s="1"/>
  <c r="U32" i="60" s="1"/>
  <c r="V32" i="60" s="1"/>
  <c r="W32" i="60" s="1"/>
  <c r="X32" i="60" s="1"/>
  <c r="Y32" i="60" s="1"/>
  <c r="Z32" i="60" s="1"/>
  <c r="AA32" i="60" s="1"/>
  <c r="AB32" i="60" s="1"/>
  <c r="AC32" i="60" s="1"/>
  <c r="AD32" i="60" s="1"/>
  <c r="AE32" i="60" s="1"/>
  <c r="AF32" i="60" s="1"/>
  <c r="AG32" i="60" s="1"/>
  <c r="AH32" i="60" s="1"/>
  <c r="AI32" i="60" s="1"/>
  <c r="AJ32" i="60" s="1"/>
  <c r="G347" i="60"/>
  <c r="H347" i="60" s="1"/>
  <c r="I347" i="60" s="1"/>
  <c r="J347" i="60" s="1"/>
  <c r="K347" i="60" s="1"/>
  <c r="L347" i="60" s="1"/>
  <c r="M347" i="60" s="1"/>
  <c r="N347" i="60" s="1"/>
  <c r="O347" i="60" s="1"/>
  <c r="P347" i="60" s="1"/>
  <c r="Q347" i="60" s="1"/>
  <c r="R347" i="60" s="1"/>
  <c r="S347" i="60" s="1"/>
  <c r="T347" i="60" s="1"/>
  <c r="U347" i="60" s="1"/>
  <c r="V347" i="60" s="1"/>
  <c r="W347" i="60" s="1"/>
  <c r="X347" i="60" s="1"/>
  <c r="Y347" i="60" s="1"/>
  <c r="Z347" i="60" s="1"/>
  <c r="AA347" i="60" s="1"/>
  <c r="AB347" i="60" s="1"/>
  <c r="AC347" i="60" s="1"/>
  <c r="AD347" i="60" s="1"/>
  <c r="AE347" i="60" s="1"/>
  <c r="AF347" i="60" s="1"/>
  <c r="AG347" i="60" s="1"/>
  <c r="AH347" i="60" s="1"/>
  <c r="AI347" i="60" s="1"/>
  <c r="AJ347" i="60" s="1"/>
  <c r="AK346" i="60"/>
  <c r="AM346" i="60" s="1"/>
  <c r="AK472" i="60"/>
  <c r="AM472" i="60" s="1"/>
  <c r="G473" i="60"/>
  <c r="H473" i="60" s="1"/>
  <c r="I473" i="60" s="1"/>
  <c r="J473" i="60" s="1"/>
  <c r="K473" i="60" s="1"/>
  <c r="L473" i="60" s="1"/>
  <c r="M473" i="60" s="1"/>
  <c r="N473" i="60" s="1"/>
  <c r="O473" i="60" s="1"/>
  <c r="P473" i="60" s="1"/>
  <c r="Q473" i="60" s="1"/>
  <c r="R473" i="60" s="1"/>
  <c r="S473" i="60" s="1"/>
  <c r="T473" i="60" s="1"/>
  <c r="U473" i="60" s="1"/>
  <c r="V473" i="60" s="1"/>
  <c r="W473" i="60" s="1"/>
  <c r="X473" i="60" s="1"/>
  <c r="Y473" i="60" s="1"/>
  <c r="Z473" i="60" s="1"/>
  <c r="AA473" i="60" s="1"/>
  <c r="AB473" i="60" s="1"/>
  <c r="AC473" i="60" s="1"/>
  <c r="AD473" i="60" s="1"/>
  <c r="AE473" i="60" s="1"/>
  <c r="AF473" i="60" s="1"/>
  <c r="AG473" i="60" s="1"/>
  <c r="AH473" i="60" s="1"/>
  <c r="AI473" i="60" s="1"/>
  <c r="AJ473" i="60" s="1"/>
  <c r="G311" i="60"/>
  <c r="H311" i="60" s="1"/>
  <c r="I311" i="60" s="1"/>
  <c r="J311" i="60" s="1"/>
  <c r="K311" i="60" s="1"/>
  <c r="L311" i="60" s="1"/>
  <c r="M311" i="60" s="1"/>
  <c r="N311" i="60" s="1"/>
  <c r="O311" i="60" s="1"/>
  <c r="P311" i="60" s="1"/>
  <c r="Q311" i="60" s="1"/>
  <c r="R311" i="60" s="1"/>
  <c r="S311" i="60" s="1"/>
  <c r="T311" i="60" s="1"/>
  <c r="U311" i="60" s="1"/>
  <c r="V311" i="60" s="1"/>
  <c r="W311" i="60" s="1"/>
  <c r="X311" i="60" s="1"/>
  <c r="Y311" i="60" s="1"/>
  <c r="Z311" i="60" s="1"/>
  <c r="AA311" i="60" s="1"/>
  <c r="AB311" i="60" s="1"/>
  <c r="AC311" i="60" s="1"/>
  <c r="AD311" i="60" s="1"/>
  <c r="AE311" i="60" s="1"/>
  <c r="AF311" i="60" s="1"/>
  <c r="AG311" i="60" s="1"/>
  <c r="AH311" i="60" s="1"/>
  <c r="AI311" i="60" s="1"/>
  <c r="AJ311" i="60" s="1"/>
  <c r="AK310" i="60"/>
  <c r="AM310" i="60" s="1"/>
  <c r="G599" i="60"/>
  <c r="H599" i="60" s="1"/>
  <c r="I599" i="60" s="1"/>
  <c r="J599" i="60" s="1"/>
  <c r="K599" i="60" s="1"/>
  <c r="L599" i="60" s="1"/>
  <c r="M599" i="60" s="1"/>
  <c r="N599" i="60" s="1"/>
  <c r="O599" i="60" s="1"/>
  <c r="P599" i="60" s="1"/>
  <c r="Q599" i="60" s="1"/>
  <c r="R599" i="60" s="1"/>
  <c r="S599" i="60" s="1"/>
  <c r="T599" i="60" s="1"/>
  <c r="U599" i="60" s="1"/>
  <c r="V599" i="60" s="1"/>
  <c r="W599" i="60" s="1"/>
  <c r="X599" i="60" s="1"/>
  <c r="Y599" i="60" s="1"/>
  <c r="Z599" i="60" s="1"/>
  <c r="AA599" i="60" s="1"/>
  <c r="AB599" i="60" s="1"/>
  <c r="AC599" i="60" s="1"/>
  <c r="AD599" i="60" s="1"/>
  <c r="AE599" i="60" s="1"/>
  <c r="AF599" i="60" s="1"/>
  <c r="AG599" i="60" s="1"/>
  <c r="AH599" i="60" s="1"/>
  <c r="AI599" i="60" s="1"/>
  <c r="AJ599" i="60" s="1"/>
  <c r="AK598" i="60"/>
  <c r="AM598" i="60" s="1"/>
  <c r="G14" i="60"/>
  <c r="H14" i="60" s="1"/>
  <c r="I14" i="60" s="1"/>
  <c r="J14" i="60" s="1"/>
  <c r="K14" i="60" s="1"/>
  <c r="L14" i="60" s="1"/>
  <c r="M14" i="60" s="1"/>
  <c r="N14" i="60" s="1"/>
  <c r="O14" i="60" s="1"/>
  <c r="P14" i="60" s="1"/>
  <c r="Q14" i="60" s="1"/>
  <c r="R14" i="60" s="1"/>
  <c r="S14" i="60" s="1"/>
  <c r="T14" i="60" s="1"/>
  <c r="U14" i="60" s="1"/>
  <c r="V14" i="60" s="1"/>
  <c r="W14" i="60" s="1"/>
  <c r="X14" i="60" s="1"/>
  <c r="Y14" i="60" s="1"/>
  <c r="Z14" i="60" s="1"/>
  <c r="AA14" i="60" s="1"/>
  <c r="AB14" i="60" s="1"/>
  <c r="AC14" i="60" s="1"/>
  <c r="AD14" i="60" s="1"/>
  <c r="AE14" i="60" s="1"/>
  <c r="AF14" i="60" s="1"/>
  <c r="AG14" i="60" s="1"/>
  <c r="AH14" i="60" s="1"/>
  <c r="AI14" i="60" s="1"/>
  <c r="AJ14" i="60" s="1"/>
  <c r="AK13" i="60"/>
  <c r="AM13" i="60" s="1"/>
  <c r="G536" i="60"/>
  <c r="H536" i="60" s="1"/>
  <c r="I536" i="60" s="1"/>
  <c r="J536" i="60" s="1"/>
  <c r="K536" i="60" s="1"/>
  <c r="L536" i="60" s="1"/>
  <c r="M536" i="60" s="1"/>
  <c r="N536" i="60" s="1"/>
  <c r="O536" i="60" s="1"/>
  <c r="P536" i="60" s="1"/>
  <c r="Q536" i="60" s="1"/>
  <c r="R536" i="60" s="1"/>
  <c r="S536" i="60" s="1"/>
  <c r="T536" i="60" s="1"/>
  <c r="U536" i="60" s="1"/>
  <c r="V536" i="60" s="1"/>
  <c r="W536" i="60" s="1"/>
  <c r="X536" i="60" s="1"/>
  <c r="Y536" i="60" s="1"/>
  <c r="Z536" i="60" s="1"/>
  <c r="AA536" i="60" s="1"/>
  <c r="AB536" i="60" s="1"/>
  <c r="AC536" i="60" s="1"/>
  <c r="AD536" i="60" s="1"/>
  <c r="AE536" i="60" s="1"/>
  <c r="AF536" i="60" s="1"/>
  <c r="AG536" i="60" s="1"/>
  <c r="AH536" i="60" s="1"/>
  <c r="AI536" i="60" s="1"/>
  <c r="AJ536" i="60" s="1"/>
  <c r="AK535" i="60"/>
  <c r="AM535" i="60" s="1"/>
  <c r="AK272" i="60"/>
  <c r="AM272" i="60" s="1"/>
  <c r="AK434" i="60"/>
  <c r="AM434" i="60" s="1"/>
  <c r="AK551" i="60"/>
  <c r="AM551" i="60" s="1"/>
  <c r="AK452" i="60"/>
  <c r="AM452" i="60" s="1"/>
  <c r="AK20" i="60"/>
  <c r="AM20" i="60" s="1"/>
  <c r="AK164" i="60"/>
  <c r="AM164" i="60" s="1"/>
  <c r="AK376" i="60"/>
  <c r="AM376" i="60" s="1"/>
  <c r="AK89" i="60"/>
  <c r="AM89" i="60" s="1"/>
  <c r="AK323" i="60"/>
  <c r="AM323" i="60" s="1"/>
  <c r="AK602" i="60"/>
  <c r="AM602" i="60" s="1"/>
  <c r="AK98" i="60"/>
  <c r="AK80" i="60"/>
  <c r="AM80" i="60" s="1"/>
  <c r="AK368" i="60"/>
  <c r="AM368" i="60" s="1"/>
  <c r="AK395" i="60"/>
  <c r="AM395" i="60" s="1"/>
  <c r="AK197" i="60"/>
  <c r="AM197" i="60" s="1"/>
  <c r="AK611" i="60"/>
  <c r="AM611" i="60" s="1"/>
  <c r="AK242" i="60"/>
  <c r="AM242" i="60" s="1"/>
  <c r="AK440" i="60"/>
  <c r="AM440" i="60" s="1"/>
  <c r="AK584" i="60"/>
  <c r="AM584" i="60" s="1"/>
  <c r="AK308" i="60"/>
  <c r="AM308" i="60" s="1"/>
  <c r="AK24" i="60"/>
  <c r="AK33" i="60"/>
  <c r="AK195" i="60"/>
  <c r="AK600" i="60"/>
  <c r="AK150" i="60"/>
  <c r="AK411" i="60"/>
  <c r="AK330" i="60"/>
  <c r="AK231" i="60"/>
  <c r="AK177" i="60"/>
  <c r="AK393" i="60"/>
  <c r="AK78" i="60"/>
  <c r="AK429" i="60"/>
  <c r="AK312" i="60"/>
  <c r="AK241" i="60"/>
  <c r="AM241" i="60" s="1"/>
  <c r="AK259" i="60"/>
  <c r="AM259" i="60" s="1"/>
  <c r="AK496" i="60"/>
  <c r="AM496" i="60" s="1"/>
  <c r="AK28" i="60"/>
  <c r="AM28" i="60" s="1"/>
  <c r="AK181" i="60"/>
  <c r="AM181" i="60" s="1"/>
  <c r="AK334" i="60"/>
  <c r="AM334" i="60" s="1"/>
  <c r="AK406" i="60"/>
  <c r="AM406" i="60" s="1"/>
  <c r="AK433" i="60"/>
  <c r="AM433" i="60" s="1"/>
  <c r="AK19" i="60"/>
  <c r="AM19" i="60" s="1"/>
  <c r="AK613" i="60"/>
  <c r="AM613" i="60" s="1"/>
  <c r="AK121" i="60"/>
  <c r="AM121" i="60" s="1"/>
  <c r="G122" i="60"/>
  <c r="H122" i="60" s="1"/>
  <c r="I122" i="60" s="1"/>
  <c r="J122" i="60" s="1"/>
  <c r="K122" i="60" s="1"/>
  <c r="L122" i="60" s="1"/>
  <c r="M122" i="60" s="1"/>
  <c r="N122" i="60" s="1"/>
  <c r="O122" i="60" s="1"/>
  <c r="P122" i="60" s="1"/>
  <c r="Q122" i="60" s="1"/>
  <c r="R122" i="60" s="1"/>
  <c r="S122" i="60" s="1"/>
  <c r="T122" i="60" s="1"/>
  <c r="U122" i="60" s="1"/>
  <c r="V122" i="60" s="1"/>
  <c r="W122" i="60" s="1"/>
  <c r="X122" i="60" s="1"/>
  <c r="Y122" i="60" s="1"/>
  <c r="Z122" i="60" s="1"/>
  <c r="AA122" i="60" s="1"/>
  <c r="AB122" i="60" s="1"/>
  <c r="AC122" i="60" s="1"/>
  <c r="AD122" i="60" s="1"/>
  <c r="AE122" i="60" s="1"/>
  <c r="AF122" i="60" s="1"/>
  <c r="AG122" i="60" s="1"/>
  <c r="AH122" i="60" s="1"/>
  <c r="AI122" i="60" s="1"/>
  <c r="AJ122" i="60" s="1"/>
  <c r="AK247" i="60"/>
  <c r="AM247" i="60" s="1"/>
  <c r="G248" i="60"/>
  <c r="H248" i="60" s="1"/>
  <c r="I248" i="60" s="1"/>
  <c r="J248" i="60" s="1"/>
  <c r="K248" i="60" s="1"/>
  <c r="L248" i="60" s="1"/>
  <c r="M248" i="60" s="1"/>
  <c r="N248" i="60" s="1"/>
  <c r="O248" i="60" s="1"/>
  <c r="P248" i="60" s="1"/>
  <c r="Q248" i="60" s="1"/>
  <c r="R248" i="60" s="1"/>
  <c r="S248" i="60" s="1"/>
  <c r="T248" i="60" s="1"/>
  <c r="U248" i="60" s="1"/>
  <c r="V248" i="60" s="1"/>
  <c r="W248" i="60" s="1"/>
  <c r="X248" i="60" s="1"/>
  <c r="Y248" i="60" s="1"/>
  <c r="Z248" i="60" s="1"/>
  <c r="AA248" i="60" s="1"/>
  <c r="AB248" i="60" s="1"/>
  <c r="AC248" i="60" s="1"/>
  <c r="AD248" i="60" s="1"/>
  <c r="AE248" i="60" s="1"/>
  <c r="AF248" i="60" s="1"/>
  <c r="AG248" i="60" s="1"/>
  <c r="AH248" i="60" s="1"/>
  <c r="AI248" i="60" s="1"/>
  <c r="AJ248" i="60" s="1"/>
  <c r="G482" i="60"/>
  <c r="H482" i="60" s="1"/>
  <c r="I482" i="60" s="1"/>
  <c r="J482" i="60" s="1"/>
  <c r="K482" i="60" s="1"/>
  <c r="L482" i="60" s="1"/>
  <c r="M482" i="60" s="1"/>
  <c r="N482" i="60" s="1"/>
  <c r="O482" i="60" s="1"/>
  <c r="P482" i="60" s="1"/>
  <c r="Q482" i="60" s="1"/>
  <c r="R482" i="60" s="1"/>
  <c r="S482" i="60" s="1"/>
  <c r="T482" i="60" s="1"/>
  <c r="U482" i="60" s="1"/>
  <c r="V482" i="60" s="1"/>
  <c r="W482" i="60" s="1"/>
  <c r="X482" i="60" s="1"/>
  <c r="Y482" i="60" s="1"/>
  <c r="Z482" i="60" s="1"/>
  <c r="AA482" i="60" s="1"/>
  <c r="AB482" i="60" s="1"/>
  <c r="AC482" i="60" s="1"/>
  <c r="AD482" i="60" s="1"/>
  <c r="AE482" i="60" s="1"/>
  <c r="AF482" i="60" s="1"/>
  <c r="AG482" i="60" s="1"/>
  <c r="AH482" i="60" s="1"/>
  <c r="AI482" i="60" s="1"/>
  <c r="AJ482" i="60" s="1"/>
  <c r="AK481" i="60"/>
  <c r="AM481" i="60" s="1"/>
  <c r="G320" i="60"/>
  <c r="H320" i="60" s="1"/>
  <c r="I320" i="60" s="1"/>
  <c r="J320" i="60" s="1"/>
  <c r="K320" i="60" s="1"/>
  <c r="L320" i="60" s="1"/>
  <c r="M320" i="60" s="1"/>
  <c r="N320" i="60" s="1"/>
  <c r="O320" i="60" s="1"/>
  <c r="P320" i="60" s="1"/>
  <c r="Q320" i="60" s="1"/>
  <c r="R320" i="60" s="1"/>
  <c r="S320" i="60" s="1"/>
  <c r="T320" i="60" s="1"/>
  <c r="U320" i="60" s="1"/>
  <c r="V320" i="60" s="1"/>
  <c r="W320" i="60" s="1"/>
  <c r="X320" i="60" s="1"/>
  <c r="Y320" i="60" s="1"/>
  <c r="Z320" i="60" s="1"/>
  <c r="AA320" i="60" s="1"/>
  <c r="AB320" i="60" s="1"/>
  <c r="AC320" i="60" s="1"/>
  <c r="AD320" i="60" s="1"/>
  <c r="AE320" i="60" s="1"/>
  <c r="AF320" i="60" s="1"/>
  <c r="AG320" i="60" s="1"/>
  <c r="AH320" i="60" s="1"/>
  <c r="AI320" i="60" s="1"/>
  <c r="AJ320" i="60" s="1"/>
  <c r="AK319" i="60"/>
  <c r="AM319" i="60" s="1"/>
  <c r="AK553" i="60"/>
  <c r="AM553" i="60" s="1"/>
  <c r="G554" i="60"/>
  <c r="H554" i="60" s="1"/>
  <c r="I554" i="60" s="1"/>
  <c r="J554" i="60" s="1"/>
  <c r="K554" i="60" s="1"/>
  <c r="L554" i="60" s="1"/>
  <c r="M554" i="60" s="1"/>
  <c r="N554" i="60" s="1"/>
  <c r="O554" i="60" s="1"/>
  <c r="P554" i="60" s="1"/>
  <c r="Q554" i="60" s="1"/>
  <c r="R554" i="60" s="1"/>
  <c r="S554" i="60" s="1"/>
  <c r="T554" i="60" s="1"/>
  <c r="U554" i="60" s="1"/>
  <c r="V554" i="60" s="1"/>
  <c r="W554" i="60" s="1"/>
  <c r="X554" i="60" s="1"/>
  <c r="Y554" i="60" s="1"/>
  <c r="Z554" i="60" s="1"/>
  <c r="AA554" i="60" s="1"/>
  <c r="AB554" i="60" s="1"/>
  <c r="AC554" i="60" s="1"/>
  <c r="AD554" i="60" s="1"/>
  <c r="AE554" i="60" s="1"/>
  <c r="AF554" i="60" s="1"/>
  <c r="AG554" i="60" s="1"/>
  <c r="AH554" i="60" s="1"/>
  <c r="AI554" i="60" s="1"/>
  <c r="AJ554" i="60" s="1"/>
  <c r="AK544" i="60"/>
  <c r="AM544" i="60" s="1"/>
  <c r="G545" i="60"/>
  <c r="H545" i="60" s="1"/>
  <c r="I545" i="60" s="1"/>
  <c r="J545" i="60" s="1"/>
  <c r="K545" i="60" s="1"/>
  <c r="L545" i="60" s="1"/>
  <c r="M545" i="60" s="1"/>
  <c r="N545" i="60" s="1"/>
  <c r="O545" i="60" s="1"/>
  <c r="P545" i="60" s="1"/>
  <c r="Q545" i="60" s="1"/>
  <c r="R545" i="60" s="1"/>
  <c r="S545" i="60" s="1"/>
  <c r="T545" i="60" s="1"/>
  <c r="U545" i="60" s="1"/>
  <c r="V545" i="60" s="1"/>
  <c r="W545" i="60" s="1"/>
  <c r="X545" i="60" s="1"/>
  <c r="Y545" i="60" s="1"/>
  <c r="Z545" i="60" s="1"/>
  <c r="AA545" i="60" s="1"/>
  <c r="AB545" i="60" s="1"/>
  <c r="AC545" i="60" s="1"/>
  <c r="AD545" i="60" s="1"/>
  <c r="AE545" i="60" s="1"/>
  <c r="AF545" i="60" s="1"/>
  <c r="AG545" i="60" s="1"/>
  <c r="AH545" i="60" s="1"/>
  <c r="AI545" i="60" s="1"/>
  <c r="AJ545" i="60" s="1"/>
  <c r="G266" i="60"/>
  <c r="H266" i="60" s="1"/>
  <c r="I266" i="60" s="1"/>
  <c r="J266" i="60" s="1"/>
  <c r="K266" i="60" s="1"/>
  <c r="L266" i="60" s="1"/>
  <c r="M266" i="60" s="1"/>
  <c r="N266" i="60" s="1"/>
  <c r="O266" i="60" s="1"/>
  <c r="P266" i="60" s="1"/>
  <c r="Q266" i="60" s="1"/>
  <c r="R266" i="60" s="1"/>
  <c r="S266" i="60" s="1"/>
  <c r="T266" i="60" s="1"/>
  <c r="U266" i="60" s="1"/>
  <c r="V266" i="60" s="1"/>
  <c r="W266" i="60" s="1"/>
  <c r="X266" i="60" s="1"/>
  <c r="Y266" i="60" s="1"/>
  <c r="Z266" i="60" s="1"/>
  <c r="AA266" i="60" s="1"/>
  <c r="AB266" i="60" s="1"/>
  <c r="AC266" i="60" s="1"/>
  <c r="AD266" i="60" s="1"/>
  <c r="AE266" i="60" s="1"/>
  <c r="AF266" i="60" s="1"/>
  <c r="AG266" i="60" s="1"/>
  <c r="AH266" i="60" s="1"/>
  <c r="AI266" i="60" s="1"/>
  <c r="AJ266" i="60" s="1"/>
  <c r="AK265" i="60"/>
  <c r="AM265" i="60" s="1"/>
  <c r="AK112" i="60"/>
  <c r="AM112" i="60" s="1"/>
  <c r="G113" i="60"/>
  <c r="H113" i="60" s="1"/>
  <c r="I113" i="60" s="1"/>
  <c r="J113" i="60" s="1"/>
  <c r="K113" i="60" s="1"/>
  <c r="L113" i="60" s="1"/>
  <c r="M113" i="60" s="1"/>
  <c r="N113" i="60" s="1"/>
  <c r="O113" i="60" s="1"/>
  <c r="P113" i="60" s="1"/>
  <c r="Q113" i="60" s="1"/>
  <c r="R113" i="60" s="1"/>
  <c r="S113" i="60" s="1"/>
  <c r="T113" i="60" s="1"/>
  <c r="U113" i="60" s="1"/>
  <c r="V113" i="60" s="1"/>
  <c r="W113" i="60" s="1"/>
  <c r="X113" i="60" s="1"/>
  <c r="Y113" i="60" s="1"/>
  <c r="Z113" i="60" s="1"/>
  <c r="AA113" i="60" s="1"/>
  <c r="AB113" i="60" s="1"/>
  <c r="AC113" i="60" s="1"/>
  <c r="AD113" i="60" s="1"/>
  <c r="AE113" i="60" s="1"/>
  <c r="AF113" i="60" s="1"/>
  <c r="AG113" i="60" s="1"/>
  <c r="AH113" i="60" s="1"/>
  <c r="AI113" i="60" s="1"/>
  <c r="AJ113" i="60" s="1"/>
  <c r="AK508" i="60"/>
  <c r="AM508" i="60" s="1"/>
  <c r="G509" i="60"/>
  <c r="H509" i="60" s="1"/>
  <c r="I509" i="60" s="1"/>
  <c r="J509" i="60" s="1"/>
  <c r="K509" i="60" s="1"/>
  <c r="L509" i="60" s="1"/>
  <c r="M509" i="60" s="1"/>
  <c r="N509" i="60" s="1"/>
  <c r="O509" i="60" s="1"/>
  <c r="P509" i="60" s="1"/>
  <c r="Q509" i="60" s="1"/>
  <c r="R509" i="60" s="1"/>
  <c r="S509" i="60" s="1"/>
  <c r="T509" i="60" s="1"/>
  <c r="U509" i="60" s="1"/>
  <c r="V509" i="60" s="1"/>
  <c r="W509" i="60" s="1"/>
  <c r="X509" i="60" s="1"/>
  <c r="Y509" i="60" s="1"/>
  <c r="Z509" i="60" s="1"/>
  <c r="AA509" i="60" s="1"/>
  <c r="AB509" i="60" s="1"/>
  <c r="AC509" i="60" s="1"/>
  <c r="AD509" i="60" s="1"/>
  <c r="AE509" i="60" s="1"/>
  <c r="AF509" i="60" s="1"/>
  <c r="AG509" i="60" s="1"/>
  <c r="AH509" i="60" s="1"/>
  <c r="AI509" i="60" s="1"/>
  <c r="AJ509" i="60" s="1"/>
  <c r="AK542" i="60"/>
  <c r="AM542" i="60" s="1"/>
  <c r="AK38" i="60"/>
  <c r="AM38" i="60" s="1"/>
  <c r="AK299" i="60"/>
  <c r="AM299" i="60" s="1"/>
  <c r="AK11" i="60"/>
  <c r="AM11" i="60" s="1"/>
  <c r="AK233" i="60"/>
  <c r="AM233" i="60" s="1"/>
  <c r="AK476" i="60"/>
  <c r="AM476" i="60" s="1"/>
  <c r="AK35" i="60"/>
  <c r="AM35" i="60" s="1"/>
  <c r="AK314" i="60"/>
  <c r="AM314" i="60" s="1"/>
  <c r="AK341" i="60"/>
  <c r="AM341" i="60" s="1"/>
  <c r="AK287" i="60"/>
  <c r="AM287" i="60" s="1"/>
  <c r="AK512" i="60"/>
  <c r="AM512" i="60" s="1"/>
  <c r="AK143" i="60"/>
  <c r="AM143" i="60" s="1"/>
  <c r="AK466" i="60"/>
  <c r="AM466" i="60" s="1"/>
  <c r="AK601" i="60"/>
  <c r="AM601" i="60" s="1"/>
  <c r="AK285" i="60"/>
  <c r="AK483" i="60"/>
  <c r="AK492" i="60"/>
  <c r="AK123" i="60"/>
  <c r="AK546" i="60"/>
  <c r="AK96" i="60"/>
  <c r="AK591" i="60"/>
  <c r="AK105" i="60"/>
  <c r="AK267" i="60"/>
  <c r="AK115" i="60"/>
  <c r="AM115" i="60" s="1"/>
  <c r="AK34" i="60"/>
  <c r="AM34" i="60" s="1"/>
  <c r="AK16" i="60"/>
  <c r="AM16" i="60" s="1"/>
  <c r="AK332" i="60"/>
  <c r="AM332" i="60" s="1"/>
  <c r="AK538" i="60"/>
  <c r="AM189" i="60"/>
  <c r="AM279" i="60"/>
  <c r="AN234" i="60" l="1"/>
  <c r="F551" i="60"/>
  <c r="F560" i="60" s="1"/>
  <c r="F569" i="60" s="1"/>
  <c r="F578" i="60" s="1"/>
  <c r="AN529" i="60"/>
  <c r="AN532" i="60"/>
  <c r="AN533" i="60"/>
  <c r="AN530" i="60"/>
  <c r="AN531" i="60"/>
  <c r="AN556" i="60"/>
  <c r="AN559" i="60"/>
  <c r="AN560" i="60"/>
  <c r="AN557" i="60"/>
  <c r="F547" i="60"/>
  <c r="F556" i="60" s="1"/>
  <c r="F565" i="60" s="1"/>
  <c r="F574" i="60" s="1"/>
  <c r="AN450" i="60"/>
  <c r="AN378" i="60"/>
  <c r="AN540" i="60"/>
  <c r="AN333" i="60"/>
  <c r="AN315" i="60"/>
  <c r="AN9" i="60"/>
  <c r="AN198" i="60"/>
  <c r="AN342" i="60"/>
  <c r="AN468" i="60"/>
  <c r="AN414" i="60"/>
  <c r="AN513" i="60"/>
  <c r="AN207" i="60"/>
  <c r="AN387" i="60"/>
  <c r="AN504" i="60"/>
  <c r="AN549" i="60"/>
  <c r="AN351" i="60"/>
  <c r="AN432" i="60"/>
  <c r="AN306" i="60"/>
  <c r="AN108" i="60"/>
  <c r="AN162" i="60"/>
  <c r="AN423" i="60"/>
  <c r="AN324" i="60"/>
  <c r="AN144" i="60"/>
  <c r="AN126" i="60"/>
  <c r="AN486" i="60"/>
  <c r="AN522" i="60"/>
  <c r="AN477" i="60"/>
  <c r="AN63" i="60"/>
  <c r="AN171" i="60"/>
  <c r="AN270" i="60"/>
  <c r="AN135" i="60"/>
  <c r="AN474" i="60"/>
  <c r="AN252" i="60"/>
  <c r="AN180" i="60"/>
  <c r="AN72" i="60"/>
  <c r="AN594" i="60"/>
  <c r="F546" i="60"/>
  <c r="F555" i="60" s="1"/>
  <c r="F564" i="60" s="1"/>
  <c r="F573" i="60" s="1"/>
  <c r="AN99" i="60"/>
  <c r="AN603" i="60"/>
  <c r="AN405" i="60"/>
  <c r="AN459" i="60"/>
  <c r="AN290" i="60"/>
  <c r="AN297" i="60"/>
  <c r="AN619" i="60"/>
  <c r="AN622" i="60"/>
  <c r="AN623" i="60"/>
  <c r="AN621" i="60"/>
  <c r="AN620" i="60"/>
  <c r="AM618" i="60"/>
  <c r="AN618" i="60"/>
  <c r="AN18" i="60"/>
  <c r="AN360" i="60"/>
  <c r="AN585" i="60"/>
  <c r="F549" i="60"/>
  <c r="F558" i="60" s="1"/>
  <c r="F567" i="60" s="1"/>
  <c r="F576" i="60" s="1"/>
  <c r="F594" i="60"/>
  <c r="F612" i="60" s="1"/>
  <c r="AN52" i="60"/>
  <c r="AN353" i="60"/>
  <c r="AN610" i="60"/>
  <c r="AN385" i="60"/>
  <c r="AN243" i="60"/>
  <c r="AN612" i="60"/>
  <c r="AN501" i="60"/>
  <c r="Y2" i="60"/>
  <c r="AN25" i="60"/>
  <c r="AN83" i="60"/>
  <c r="AN81" i="60"/>
  <c r="AN79" i="60"/>
  <c r="AN151" i="60"/>
  <c r="AN95" i="60"/>
  <c r="AM519" i="60"/>
  <c r="AN178" i="60"/>
  <c r="AN153" i="60"/>
  <c r="AN88" i="60"/>
  <c r="AN82" i="60"/>
  <c r="AN321" i="60"/>
  <c r="AM321" i="60"/>
  <c r="AN106" i="60"/>
  <c r="AN288" i="60"/>
  <c r="AN232" i="60"/>
  <c r="AN80" i="60"/>
  <c r="AN118" i="60"/>
  <c r="AN115" i="60"/>
  <c r="AN119" i="60"/>
  <c r="AN116" i="60"/>
  <c r="AN188" i="60"/>
  <c r="AE2" i="60"/>
  <c r="AN191" i="60"/>
  <c r="AN190" i="60"/>
  <c r="AN370" i="60"/>
  <c r="AN368" i="60"/>
  <c r="AN367" i="60"/>
  <c r="AN369" i="60"/>
  <c r="AN371" i="60"/>
  <c r="AN375" i="60"/>
  <c r="AM375" i="60"/>
  <c r="AN117" i="60"/>
  <c r="AN54" i="60"/>
  <c r="AN591" i="60"/>
  <c r="AM591" i="60"/>
  <c r="AN502" i="60"/>
  <c r="AN506" i="60"/>
  <c r="AN505" i="60"/>
  <c r="AN503" i="60"/>
  <c r="AN539" i="60"/>
  <c r="AN542" i="60"/>
  <c r="AN541" i="60"/>
  <c r="AM429" i="60"/>
  <c r="AN429" i="60"/>
  <c r="AM411" i="60"/>
  <c r="AN411" i="60"/>
  <c r="AM384" i="60"/>
  <c r="AN384" i="60"/>
  <c r="AM42" i="60"/>
  <c r="AN42" i="60"/>
  <c r="AN407" i="60"/>
  <c r="AN404" i="60"/>
  <c r="AN403" i="60"/>
  <c r="AN406" i="60"/>
  <c r="AN114" i="60"/>
  <c r="AM114" i="60"/>
  <c r="AN19" i="60"/>
  <c r="AN17" i="60"/>
  <c r="AN16" i="60"/>
  <c r="AN20" i="60"/>
  <c r="AN89" i="60"/>
  <c r="AN92" i="60"/>
  <c r="AN91" i="60"/>
  <c r="AN350" i="60"/>
  <c r="AN352" i="60"/>
  <c r="AN349" i="60"/>
  <c r="AN186" i="60"/>
  <c r="AM186" i="60"/>
  <c r="AM402" i="60"/>
  <c r="AN402" i="60"/>
  <c r="AN38" i="60"/>
  <c r="AN34" i="60"/>
  <c r="AN35" i="60"/>
  <c r="AN37" i="60"/>
  <c r="AN36" i="60"/>
  <c r="AN523" i="60"/>
  <c r="AN520" i="60"/>
  <c r="AN524" i="60"/>
  <c r="AN521" i="60"/>
  <c r="AN15" i="60"/>
  <c r="AM15" i="60"/>
  <c r="AN331" i="60"/>
  <c r="AN335" i="60"/>
  <c r="AN332" i="60"/>
  <c r="AN334" i="60"/>
  <c r="AM105" i="60"/>
  <c r="AN105" i="60"/>
  <c r="AN11" i="60"/>
  <c r="AN7" i="60"/>
  <c r="AN8" i="60"/>
  <c r="AN10" i="60"/>
  <c r="AN258" i="60"/>
  <c r="AM258" i="60"/>
  <c r="AM132" i="60"/>
  <c r="AN132" i="60"/>
  <c r="AN447" i="60"/>
  <c r="AM447" i="60"/>
  <c r="AN197" i="60"/>
  <c r="AN196" i="60"/>
  <c r="AN199" i="60"/>
  <c r="AN200" i="60"/>
  <c r="AN96" i="60"/>
  <c r="AM96" i="60"/>
  <c r="AM285" i="60"/>
  <c r="AN285" i="60"/>
  <c r="AN78" i="60"/>
  <c r="AM78" i="60"/>
  <c r="AM150" i="60"/>
  <c r="AN150" i="60"/>
  <c r="AN596" i="60"/>
  <c r="AN595" i="60"/>
  <c r="AN592" i="60"/>
  <c r="AN593" i="60"/>
  <c r="AN343" i="60"/>
  <c r="AN340" i="60"/>
  <c r="AN341" i="60"/>
  <c r="AN344" i="60"/>
  <c r="AN485" i="60"/>
  <c r="AN484" i="60"/>
  <c r="AN487" i="60"/>
  <c r="AN488" i="60"/>
  <c r="AN357" i="60"/>
  <c r="AM357" i="60"/>
  <c r="AN240" i="60"/>
  <c r="AM240" i="60"/>
  <c r="AN613" i="60"/>
  <c r="AN611" i="60"/>
  <c r="AN61" i="60"/>
  <c r="AN62" i="60"/>
  <c r="AN64" i="60"/>
  <c r="AN65" i="60"/>
  <c r="AN456" i="60"/>
  <c r="AM456" i="60"/>
  <c r="AN169" i="60"/>
  <c r="AN172" i="60"/>
  <c r="AC2" i="60"/>
  <c r="AN173" i="60"/>
  <c r="AN170" i="60"/>
  <c r="AN389" i="60"/>
  <c r="AN388" i="60"/>
  <c r="AN386" i="60"/>
  <c r="AN422" i="60"/>
  <c r="AN421" i="60"/>
  <c r="AN425" i="60"/>
  <c r="AN424" i="60"/>
  <c r="AN272" i="60"/>
  <c r="AN269" i="60"/>
  <c r="AN271" i="60"/>
  <c r="AN268" i="60"/>
  <c r="AM582" i="60"/>
  <c r="AN582" i="60"/>
  <c r="AN420" i="60"/>
  <c r="AM420" i="60"/>
  <c r="AN251" i="60"/>
  <c r="AN250" i="60"/>
  <c r="AN254" i="60"/>
  <c r="AN253" i="60"/>
  <c r="AN376" i="60"/>
  <c r="AN380" i="60"/>
  <c r="AN379" i="60"/>
  <c r="AN377" i="60"/>
  <c r="AM168" i="60"/>
  <c r="AN168" i="60"/>
  <c r="AM276" i="60"/>
  <c r="AN276" i="60"/>
  <c r="AN538" i="60"/>
  <c r="AM538" i="60"/>
  <c r="AM483" i="60"/>
  <c r="AN483" i="60"/>
  <c r="AN161" i="60"/>
  <c r="AN163" i="60"/>
  <c r="AN160" i="60"/>
  <c r="AN164" i="60"/>
  <c r="AM510" i="60"/>
  <c r="AN510" i="60"/>
  <c r="AN46" i="60"/>
  <c r="AN44" i="60"/>
  <c r="AN47" i="60"/>
  <c r="AN45" i="60"/>
  <c r="AN189" i="60"/>
  <c r="AN43" i="60"/>
  <c r="AN546" i="60"/>
  <c r="AM546" i="60"/>
  <c r="AN109" i="60"/>
  <c r="AN107" i="60"/>
  <c r="AN110" i="60"/>
  <c r="AN551" i="60"/>
  <c r="AN548" i="60"/>
  <c r="AN550" i="60"/>
  <c r="AN479" i="60"/>
  <c r="AN478" i="60"/>
  <c r="AN476" i="60"/>
  <c r="AN475" i="60"/>
  <c r="AM393" i="60"/>
  <c r="AN393" i="60"/>
  <c r="AM600" i="60"/>
  <c r="AN600" i="60"/>
  <c r="AN26" i="60"/>
  <c r="AN28" i="60"/>
  <c r="AN27" i="60"/>
  <c r="AN29" i="60"/>
  <c r="AN204" i="60"/>
  <c r="AM204" i="60"/>
  <c r="AN6" i="60"/>
  <c r="AM6" i="60"/>
  <c r="AN233" i="60"/>
  <c r="AN235" i="60"/>
  <c r="AN236" i="60"/>
  <c r="AM366" i="60"/>
  <c r="AN366" i="60"/>
  <c r="AM87" i="60"/>
  <c r="AN87" i="60"/>
  <c r="AN74" i="60"/>
  <c r="AN70" i="60"/>
  <c r="AN71" i="60"/>
  <c r="AN73" i="60"/>
  <c r="AN358" i="60"/>
  <c r="AN359" i="60"/>
  <c r="AN361" i="60"/>
  <c r="AN362" i="60"/>
  <c r="AN438" i="60"/>
  <c r="AM438" i="60"/>
  <c r="AM249" i="60"/>
  <c r="AN249" i="60"/>
  <c r="AN278" i="60"/>
  <c r="AN277" i="60"/>
  <c r="AN280" i="60"/>
  <c r="AN281" i="60"/>
  <c r="AN152" i="60"/>
  <c r="AN155" i="60"/>
  <c r="AN154" i="60"/>
  <c r="AN448" i="60"/>
  <c r="AN449" i="60"/>
  <c r="AN452" i="60"/>
  <c r="AN451" i="60"/>
  <c r="AN614" i="60"/>
  <c r="AN259" i="60"/>
  <c r="AN263" i="60"/>
  <c r="AN260" i="60"/>
  <c r="AN262" i="60"/>
  <c r="AM330" i="60"/>
  <c r="AN330" i="60"/>
  <c r="AM24" i="60"/>
  <c r="AN24" i="60"/>
  <c r="AN443" i="60"/>
  <c r="AN439" i="60"/>
  <c r="AN440" i="60"/>
  <c r="AN442" i="60"/>
  <c r="AN133" i="60"/>
  <c r="AN137" i="60"/>
  <c r="AA2" i="60"/>
  <c r="AN136" i="60"/>
  <c r="AN134" i="60"/>
  <c r="AN187" i="60"/>
  <c r="AM123" i="60"/>
  <c r="AN123" i="60"/>
  <c r="AN242" i="60"/>
  <c r="AN241" i="60"/>
  <c r="AN245" i="60"/>
  <c r="AN244" i="60"/>
  <c r="AM177" i="60"/>
  <c r="AN177" i="60"/>
  <c r="AM195" i="60"/>
  <c r="AN195" i="60"/>
  <c r="AN98" i="60"/>
  <c r="AM98" i="60"/>
  <c r="AN304" i="60"/>
  <c r="AN305" i="60"/>
  <c r="AN308" i="60"/>
  <c r="AN307" i="60"/>
  <c r="AN494" i="60"/>
  <c r="AN493" i="60"/>
  <c r="AN496" i="60"/>
  <c r="AN497" i="60"/>
  <c r="AF2" i="60"/>
  <c r="AN495" i="60"/>
  <c r="AM159" i="60"/>
  <c r="AN159" i="60"/>
  <c r="AN141" i="60"/>
  <c r="AM141" i="60"/>
  <c r="AM537" i="60"/>
  <c r="AN537" i="60"/>
  <c r="AN412" i="60"/>
  <c r="AN413" i="60"/>
  <c r="AN415" i="60"/>
  <c r="AN416" i="60"/>
  <c r="AB2" i="60"/>
  <c r="AN143" i="60"/>
  <c r="AN146" i="60"/>
  <c r="AN142" i="60"/>
  <c r="AN145" i="60"/>
  <c r="AN511" i="60"/>
  <c r="AN514" i="60"/>
  <c r="AN512" i="60"/>
  <c r="AN515" i="60"/>
  <c r="AM60" i="60"/>
  <c r="AN60" i="60"/>
  <c r="AN586" i="60"/>
  <c r="AN584" i="60"/>
  <c r="AN587" i="60"/>
  <c r="AN583" i="60"/>
  <c r="AN125" i="60"/>
  <c r="AN128" i="60"/>
  <c r="Z2" i="60"/>
  <c r="AN124" i="60"/>
  <c r="AN127" i="60"/>
  <c r="AN90" i="60"/>
  <c r="AM465" i="60"/>
  <c r="AN465" i="60"/>
  <c r="AN303" i="60"/>
  <c r="AM303" i="60"/>
  <c r="AN286" i="60"/>
  <c r="AN287" i="60"/>
  <c r="AN289" i="60"/>
  <c r="AN433" i="60"/>
  <c r="AN434" i="60"/>
  <c r="AN431" i="60"/>
  <c r="AN430" i="60"/>
  <c r="AN314" i="60"/>
  <c r="AN313" i="60"/>
  <c r="AN317" i="60"/>
  <c r="AN316" i="60"/>
  <c r="AM312" i="60"/>
  <c r="AN312" i="60"/>
  <c r="AN53" i="60"/>
  <c r="AN55" i="60"/>
  <c r="AN56" i="60"/>
  <c r="AN206" i="60"/>
  <c r="AN209" i="60"/>
  <c r="AN205" i="60"/>
  <c r="AN208" i="60"/>
  <c r="AN261" i="60"/>
  <c r="AN441" i="60"/>
  <c r="AN267" i="60"/>
  <c r="AM267" i="60"/>
  <c r="AN492" i="60"/>
  <c r="AM492" i="60"/>
  <c r="AM231" i="60"/>
  <c r="AN231" i="60"/>
  <c r="AM33" i="60"/>
  <c r="AN33" i="60"/>
  <c r="AN466" i="60"/>
  <c r="AN470" i="60"/>
  <c r="AN467" i="60"/>
  <c r="AN469" i="60"/>
  <c r="AN299" i="60"/>
  <c r="AN295" i="60"/>
  <c r="AN298" i="60"/>
  <c r="AN296" i="60"/>
  <c r="AN69" i="60"/>
  <c r="AM69" i="60"/>
  <c r="AN609" i="60"/>
  <c r="AM609" i="60"/>
  <c r="AN294" i="60"/>
  <c r="AM294" i="60"/>
  <c r="AN394" i="60"/>
  <c r="AN398" i="60"/>
  <c r="AN395" i="60"/>
  <c r="AN396" i="60"/>
  <c r="AN397" i="60"/>
  <c r="AN458" i="60"/>
  <c r="AN457" i="60"/>
  <c r="AN460" i="60"/>
  <c r="AN461" i="60"/>
  <c r="AN602" i="60"/>
  <c r="AN601" i="60"/>
  <c r="AN604" i="60"/>
  <c r="AN605" i="60"/>
  <c r="AN348" i="60"/>
  <c r="AM348" i="60"/>
  <c r="AN51" i="60"/>
  <c r="AM51" i="60"/>
  <c r="AD2" i="60"/>
  <c r="AN182" i="60"/>
  <c r="AN179" i="60"/>
  <c r="AN181" i="60"/>
  <c r="AN323" i="60"/>
  <c r="AN322" i="60"/>
  <c r="AN325" i="60"/>
  <c r="AN326" i="60"/>
  <c r="AN339" i="60"/>
  <c r="AM339" i="60"/>
  <c r="AN101" i="60"/>
  <c r="AN97" i="60"/>
  <c r="AN100" i="60"/>
  <c r="AN547" i="60"/>
</calcChain>
</file>

<file path=xl/sharedStrings.xml><?xml version="1.0" encoding="utf-8"?>
<sst xmlns="http://schemas.openxmlformats.org/spreadsheetml/2006/main" count="3797" uniqueCount="917">
  <si>
    <t>納期</t>
    <rPh sb="0" eb="2">
      <t>ノウキ</t>
    </rPh>
    <phoneticPr fontId="3"/>
  </si>
  <si>
    <t>機種名</t>
    <rPh sb="0" eb="3">
      <t>キシュメイ</t>
    </rPh>
    <phoneticPr fontId="3"/>
  </si>
  <si>
    <t>LCU-20W</t>
  </si>
  <si>
    <t>LCU-NL70W</t>
  </si>
  <si>
    <t>LCU-100W</t>
  </si>
  <si>
    <t>LCU-NL70P</t>
  </si>
  <si>
    <t>LCU-NL-100P-T</t>
  </si>
  <si>
    <t>OCU-NS1000FS</t>
  </si>
  <si>
    <t>OCU-NS600VFS</t>
  </si>
  <si>
    <t>MCF-51NU</t>
  </si>
  <si>
    <t>MCF-71NU</t>
  </si>
  <si>
    <t>MCF-104NU</t>
  </si>
  <si>
    <t>MCF-154NU</t>
  </si>
  <si>
    <t>MCF-N200NU</t>
  </si>
  <si>
    <t>MCF-N250NU</t>
  </si>
  <si>
    <t>MCF-N350NU</t>
  </si>
  <si>
    <t>OCU-201F</t>
  </si>
  <si>
    <t>OCU-403F</t>
  </si>
  <si>
    <t>OCU-603F</t>
  </si>
  <si>
    <t>LCU-GS200MVP</t>
  </si>
  <si>
    <t>LCU-GS250MVP</t>
  </si>
  <si>
    <t>UW-NR2230MV2-T</t>
  </si>
  <si>
    <t>UF-NRH1130ST2</t>
  </si>
  <si>
    <t>UF-NRH830ST</t>
  </si>
  <si>
    <t>UF-NRH2230SF2</t>
  </si>
  <si>
    <t>UF-NRH1130MF2</t>
  </si>
  <si>
    <t>UF-RH830SF</t>
  </si>
  <si>
    <t>UF-RH1130SF</t>
  </si>
  <si>
    <t>UF-NRH1530SF</t>
  </si>
  <si>
    <t>MCF-N60NS</t>
  </si>
  <si>
    <t>MCF-201CP</t>
  </si>
  <si>
    <t>MCF-301CP</t>
  </si>
  <si>
    <t>OCU-NR150F</t>
  </si>
  <si>
    <t>OCU-S700FS</t>
  </si>
  <si>
    <t>OCU-NL1500F</t>
  </si>
  <si>
    <t>OCU-NL2001F</t>
  </si>
  <si>
    <t>OCU-NS3000MSF</t>
  </si>
  <si>
    <t>OCU-NS3500MSF</t>
  </si>
  <si>
    <t>SPK-CW151</t>
  </si>
  <si>
    <t>LCU-NL200W-EP</t>
  </si>
  <si>
    <t>LCU-NL200W-T2</t>
  </si>
  <si>
    <t>LCU-S81P</t>
  </si>
  <si>
    <t>LCU-S202DP</t>
  </si>
  <si>
    <t>LCU-NS81VP</t>
  </si>
  <si>
    <t>MCW-251C</t>
  </si>
  <si>
    <t>LCU-NS250MSP</t>
  </si>
  <si>
    <t>LCU-NS350MSP</t>
  </si>
  <si>
    <t>MCF-NL450DSP</t>
  </si>
  <si>
    <t>LCU-GS250MVP</t>
    <phoneticPr fontId="3"/>
  </si>
  <si>
    <t>新No.</t>
    <phoneticPr fontId="3"/>
  </si>
  <si>
    <t>部品コード</t>
    <rPh sb="0" eb="2">
      <t>ブヒン</t>
    </rPh>
    <phoneticPr fontId="3"/>
  </si>
  <si>
    <t>T</t>
    <phoneticPr fontId="3"/>
  </si>
  <si>
    <t>B</t>
    <phoneticPr fontId="3"/>
  </si>
  <si>
    <t>LCU-NL70P</t>
    <phoneticPr fontId="3"/>
  </si>
  <si>
    <t>P</t>
    <phoneticPr fontId="3"/>
  </si>
  <si>
    <t>UF-NRH1130ST2</t>
    <phoneticPr fontId="3"/>
  </si>
  <si>
    <t>UF-NRH830ST</t>
    <phoneticPr fontId="3"/>
  </si>
  <si>
    <t>UF-NRH2230SF2</t>
    <phoneticPr fontId="3"/>
  </si>
  <si>
    <t>UF-NRH1130MF2</t>
    <phoneticPr fontId="3"/>
  </si>
  <si>
    <t>UF-RH830SF</t>
    <phoneticPr fontId="3"/>
  </si>
  <si>
    <t>UF-RH1130SF</t>
    <phoneticPr fontId="3"/>
  </si>
  <si>
    <t>UF-NRH1530SF</t>
    <phoneticPr fontId="3"/>
  </si>
  <si>
    <t>MCF-N50NS</t>
    <phoneticPr fontId="3"/>
  </si>
  <si>
    <t>MCF-N60NS</t>
    <phoneticPr fontId="3"/>
  </si>
  <si>
    <t>MCF-N100NS</t>
    <phoneticPr fontId="3"/>
  </si>
  <si>
    <t>LCU-NL200W-EP</t>
    <phoneticPr fontId="3"/>
  </si>
  <si>
    <t>LCU-NS81VP</t>
    <phoneticPr fontId="3"/>
  </si>
  <si>
    <t>MCW-251C</t>
    <phoneticPr fontId="3"/>
  </si>
  <si>
    <t>LCU-NS250MSP</t>
    <phoneticPr fontId="3"/>
  </si>
  <si>
    <t>LCU-NS350MSP</t>
    <phoneticPr fontId="3"/>
  </si>
  <si>
    <t>新№</t>
    <rPh sb="0" eb="1">
      <t>シン</t>
    </rPh>
    <phoneticPr fontId="3"/>
  </si>
  <si>
    <t>B</t>
  </si>
  <si>
    <t>OCU-CR1001VFS</t>
  </si>
  <si>
    <t>OCU-HR600VMFS</t>
  </si>
  <si>
    <t>P</t>
  </si>
  <si>
    <t>OCU-CR1000VF8</t>
  </si>
  <si>
    <t>SPK-RA72R</t>
  </si>
  <si>
    <t>台数</t>
    <rPh sb="0" eb="2">
      <t>ダイスウ</t>
    </rPh>
    <phoneticPr fontId="3"/>
  </si>
  <si>
    <t>機種名　</t>
    <rPh sb="0" eb="2">
      <t>キシュ</t>
    </rPh>
    <rPh sb="2" eb="3">
      <t>メイ</t>
    </rPh>
    <phoneticPr fontId="3"/>
  </si>
  <si>
    <t>納期（月）</t>
    <rPh sb="0" eb="2">
      <t>ノウキ</t>
    </rPh>
    <rPh sb="3" eb="4">
      <t>ツキ</t>
    </rPh>
    <phoneticPr fontId="3"/>
  </si>
  <si>
    <t>納期（日）</t>
    <rPh sb="0" eb="2">
      <t>ノウキ</t>
    </rPh>
    <rPh sb="3" eb="4">
      <t>ニチ</t>
    </rPh>
    <phoneticPr fontId="3"/>
  </si>
  <si>
    <t>UF-NRH1530F2-KT</t>
  </si>
  <si>
    <t>CR-200VLF</t>
  </si>
  <si>
    <t>CR-200VF5(ベニヤ）</t>
  </si>
  <si>
    <t>在庫</t>
    <rPh sb="0" eb="2">
      <t>ザイコ</t>
    </rPh>
    <phoneticPr fontId="16"/>
  </si>
  <si>
    <t>残</t>
    <rPh sb="0" eb="1">
      <t>ザン</t>
    </rPh>
    <phoneticPr fontId="16"/>
  </si>
  <si>
    <t>注文</t>
  </si>
  <si>
    <t>OCU-NR300F</t>
    <phoneticPr fontId="16"/>
  </si>
  <si>
    <t>CR-200VLF</t>
    <phoneticPr fontId="16"/>
  </si>
  <si>
    <t>自動</t>
    <rPh sb="0" eb="2">
      <t>ジドウ</t>
    </rPh>
    <phoneticPr fontId="3"/>
  </si>
  <si>
    <t>旧No.</t>
    <rPh sb="0" eb="1">
      <t>キュウ</t>
    </rPh>
    <phoneticPr fontId="3"/>
  </si>
  <si>
    <t>単価</t>
    <rPh sb="0" eb="2">
      <t>タンカ</t>
    </rPh>
    <phoneticPr fontId="3"/>
  </si>
  <si>
    <t>員数</t>
    <rPh sb="0" eb="2">
      <t>インスウ</t>
    </rPh>
    <phoneticPr fontId="3"/>
  </si>
  <si>
    <t>仕組</t>
    <rPh sb="0" eb="2">
      <t>シク</t>
    </rPh>
    <phoneticPr fontId="3"/>
  </si>
  <si>
    <t>10
(2)</t>
    <phoneticPr fontId="3"/>
  </si>
  <si>
    <t>パレット</t>
    <phoneticPr fontId="3"/>
  </si>
  <si>
    <t>ベニヤ</t>
    <phoneticPr fontId="3"/>
  </si>
  <si>
    <t>109-1</t>
    <phoneticPr fontId="3"/>
  </si>
  <si>
    <t>109-2</t>
    <phoneticPr fontId="3"/>
  </si>
  <si>
    <t>60A</t>
    <phoneticPr fontId="3"/>
  </si>
  <si>
    <t>60B</t>
    <phoneticPr fontId="3"/>
  </si>
  <si>
    <t>129A</t>
    <phoneticPr fontId="3"/>
  </si>
  <si>
    <t>129B</t>
    <phoneticPr fontId="3"/>
  </si>
  <si>
    <t>MCF-NL450DSP</t>
    <phoneticPr fontId="3"/>
  </si>
  <si>
    <t>UF-NRH1530EF2-KT</t>
    <phoneticPr fontId="3"/>
  </si>
  <si>
    <t>○：前月納入済み</t>
    <rPh sb="2" eb="4">
      <t>ゼンゲツ</t>
    </rPh>
    <rPh sb="4" eb="6">
      <t>ノウニュウ</t>
    </rPh>
    <rPh sb="6" eb="7">
      <t>ズ</t>
    </rPh>
    <phoneticPr fontId="3"/>
  </si>
  <si>
    <t>○：当月納入期限連絡表</t>
    <rPh sb="2" eb="3">
      <t>トウ</t>
    </rPh>
    <rPh sb="3" eb="4">
      <t>ガツ</t>
    </rPh>
    <rPh sb="4" eb="11">
      <t>ノウニュウキゲンレンラクヒョウ</t>
    </rPh>
    <phoneticPr fontId="3"/>
  </si>
  <si>
    <t>□：追加・変更</t>
    <rPh sb="2" eb="4">
      <t>ツイカ</t>
    </rPh>
    <rPh sb="5" eb="7">
      <t>ヘンコウ</t>
    </rPh>
    <phoneticPr fontId="3"/>
  </si>
  <si>
    <t>納期一覧</t>
    <rPh sb="0" eb="2">
      <t>ノウキ</t>
    </rPh>
    <rPh sb="2" eb="4">
      <t>イチラン</t>
    </rPh>
    <phoneticPr fontId="3"/>
  </si>
  <si>
    <t>在庫(前月末)</t>
    <rPh sb="0" eb="2">
      <t>ザイコ</t>
    </rPh>
    <rPh sb="3" eb="5">
      <t>ゼンゲツ</t>
    </rPh>
    <rPh sb="5" eb="6">
      <t>マツ</t>
    </rPh>
    <phoneticPr fontId="3"/>
  </si>
  <si>
    <t>材料</t>
    <rPh sb="0" eb="2">
      <t>ザイリョウ</t>
    </rPh>
    <phoneticPr fontId="3"/>
  </si>
  <si>
    <t>製品</t>
    <rPh sb="0" eb="2">
      <t>セイヒン</t>
    </rPh>
    <phoneticPr fontId="3"/>
  </si>
  <si>
    <t>入荷</t>
  </si>
  <si>
    <t>NR300F</t>
  </si>
  <si>
    <t>材料入荷</t>
    <rPh sb="0" eb="2">
      <t>ザイリョウ</t>
    </rPh>
    <phoneticPr fontId="3"/>
  </si>
  <si>
    <t>OCU-HR600VFMS</t>
    <phoneticPr fontId="3"/>
  </si>
  <si>
    <t>PAD①</t>
  </si>
  <si>
    <t>所要計</t>
    <rPh sb="0" eb="2">
      <t>ショヨウ</t>
    </rPh>
    <rPh sb="2" eb="3">
      <t>ケイ</t>
    </rPh>
    <phoneticPr fontId="16"/>
  </si>
  <si>
    <t>自動</t>
    <rPh sb="0" eb="2">
      <t>ジドウ</t>
    </rPh>
    <phoneticPr fontId="16"/>
  </si>
  <si>
    <t>発注数</t>
    <rPh sb="0" eb="2">
      <t>ハッチュウ</t>
    </rPh>
    <rPh sb="2" eb="3">
      <t>スウ</t>
    </rPh>
    <phoneticPr fontId="16"/>
  </si>
  <si>
    <t>月度</t>
    <rPh sb="0" eb="2">
      <t>ガツド</t>
    </rPh>
    <phoneticPr fontId="3"/>
  </si>
  <si>
    <t>S T C</t>
    <phoneticPr fontId="3"/>
  </si>
  <si>
    <t>日納　合計</t>
    <rPh sb="0" eb="2">
      <t>ニチノウ</t>
    </rPh>
    <rPh sb="3" eb="5">
      <t>ゴウケイ</t>
    </rPh>
    <phoneticPr fontId="3"/>
  </si>
  <si>
    <t>発行日</t>
    <rPh sb="0" eb="3">
      <t>ハッコウビ</t>
    </rPh>
    <phoneticPr fontId="16"/>
  </si>
  <si>
    <t>注文NO.</t>
    <rPh sb="0" eb="2">
      <t>チュウモン</t>
    </rPh>
    <phoneticPr fontId="3"/>
  </si>
  <si>
    <t>当月計</t>
    <rPh sb="0" eb="2">
      <t>トウゲツ</t>
    </rPh>
    <rPh sb="2" eb="3">
      <t>ケイ</t>
    </rPh>
    <phoneticPr fontId="16"/>
  </si>
  <si>
    <t>80223324403---</t>
    <phoneticPr fontId="3"/>
  </si>
  <si>
    <t>80263309186---</t>
    <phoneticPr fontId="3"/>
  </si>
  <si>
    <t>員数検算</t>
    <rPh sb="0" eb="2">
      <t>インズウ</t>
    </rPh>
    <rPh sb="2" eb="4">
      <t>ケンザン</t>
    </rPh>
    <phoneticPr fontId="3"/>
  </si>
  <si>
    <t>手打ち</t>
    <rPh sb="0" eb="2">
      <t>テウ</t>
    </rPh>
    <phoneticPr fontId="16"/>
  </si>
  <si>
    <t>OCU-CR400VF8</t>
    <phoneticPr fontId="3"/>
  </si>
  <si>
    <t>ベニヤ</t>
  </si>
  <si>
    <t>パ①</t>
    <phoneticPr fontId="3"/>
  </si>
  <si>
    <t>パ②</t>
    <phoneticPr fontId="3"/>
  </si>
  <si>
    <t>パ③</t>
    <phoneticPr fontId="3"/>
  </si>
  <si>
    <t>パ①</t>
    <phoneticPr fontId="16"/>
  </si>
  <si>
    <t>パ②</t>
    <phoneticPr fontId="16"/>
  </si>
  <si>
    <t>入荷</t>
    <rPh sb="0" eb="2">
      <t>ニュウカ</t>
    </rPh>
    <phoneticPr fontId="16"/>
  </si>
  <si>
    <t>LCU-NL100P-T</t>
  </si>
  <si>
    <t>OCU-CR400VF8</t>
  </si>
  <si>
    <t>パ③</t>
  </si>
  <si>
    <t>ベニヤ</t>
    <phoneticPr fontId="16"/>
  </si>
  <si>
    <t>ウガヰ</t>
    <phoneticPr fontId="16"/>
  </si>
  <si>
    <t>合計</t>
    <rPh sb="0" eb="2">
      <t>ゴウケイ</t>
    </rPh>
    <phoneticPr fontId="3"/>
  </si>
  <si>
    <t>所要計画日</t>
    <rPh sb="0" eb="2">
      <t>ショヨウ</t>
    </rPh>
    <rPh sb="2" eb="4">
      <t>ケイカク</t>
    </rPh>
    <rPh sb="4" eb="5">
      <t>ビ</t>
    </rPh>
    <phoneticPr fontId="3"/>
  </si>
  <si>
    <t>部品名</t>
    <rPh sb="0" eb="2">
      <t>ブヒン</t>
    </rPh>
    <rPh sb="2" eb="3">
      <t>メイ</t>
    </rPh>
    <phoneticPr fontId="3"/>
  </si>
  <si>
    <t>代表機種</t>
    <rPh sb="0" eb="4">
      <t>ダイヒョウキシュ</t>
    </rPh>
    <phoneticPr fontId="3"/>
  </si>
  <si>
    <t>B</t>
    <phoneticPr fontId="16"/>
  </si>
  <si>
    <t>T</t>
  </si>
  <si>
    <t>T</t>
    <phoneticPr fontId="16"/>
  </si>
  <si>
    <t>北材</t>
    <rPh sb="0" eb="1">
      <t>キタ</t>
    </rPh>
    <rPh sb="1" eb="2">
      <t>ザイ</t>
    </rPh>
    <phoneticPr fontId="16"/>
  </si>
  <si>
    <t>北日</t>
    <rPh sb="0" eb="1">
      <t>キタ</t>
    </rPh>
    <rPh sb="1" eb="2">
      <t>ビ</t>
    </rPh>
    <phoneticPr fontId="16"/>
  </si>
  <si>
    <t>BOX</t>
  </si>
  <si>
    <t>BOX</t>
    <phoneticPr fontId="16"/>
  </si>
  <si>
    <t>P</t>
    <phoneticPr fontId="16"/>
  </si>
  <si>
    <t>S</t>
  </si>
  <si>
    <t>S</t>
    <phoneticPr fontId="16"/>
  </si>
  <si>
    <t>MP7</t>
    <phoneticPr fontId="16"/>
  </si>
  <si>
    <t>MCF-N50NS</t>
    <phoneticPr fontId="16"/>
  </si>
  <si>
    <t>MCF-N100NS</t>
    <phoneticPr fontId="16"/>
  </si>
  <si>
    <t>MCF-201CP</t>
    <phoneticPr fontId="16"/>
  </si>
  <si>
    <t>注文総数</t>
    <rPh sb="0" eb="2">
      <t>チュウモン</t>
    </rPh>
    <rPh sb="2" eb="4">
      <t>ソウスウ</t>
    </rPh>
    <phoneticPr fontId="3"/>
  </si>
  <si>
    <t>BOX</t>
    <phoneticPr fontId="3"/>
  </si>
  <si>
    <t>S</t>
    <phoneticPr fontId="3"/>
  </si>
  <si>
    <t>STC納入部品一覧</t>
    <rPh sb="3" eb="5">
      <t>ノウニュウ</t>
    </rPh>
    <rPh sb="5" eb="7">
      <t>ブヒン</t>
    </rPh>
    <rPh sb="7" eb="9">
      <t>イチラン</t>
    </rPh>
    <phoneticPr fontId="3"/>
  </si>
  <si>
    <t>ナシ</t>
    <phoneticPr fontId="3"/>
  </si>
  <si>
    <t>⑤</t>
  </si>
  <si>
    <t>④</t>
  </si>
  <si>
    <t>③</t>
  </si>
  <si>
    <t>②</t>
  </si>
  <si>
    <t>①</t>
  </si>
  <si>
    <t>月度発注表</t>
    <rPh sb="0" eb="2">
      <t>ガツド</t>
    </rPh>
    <rPh sb="2" eb="4">
      <t>ハッチュウ</t>
    </rPh>
    <rPh sb="4" eb="5">
      <t>ヒョウ</t>
    </rPh>
    <phoneticPr fontId="3"/>
  </si>
  <si>
    <t>参考</t>
    <rPh sb="0" eb="2">
      <t>サンコウ</t>
    </rPh>
    <phoneticPr fontId="16"/>
  </si>
  <si>
    <t>80223324322---</t>
    <phoneticPr fontId="3"/>
  </si>
  <si>
    <t>在庫目安100P</t>
    <rPh sb="0" eb="2">
      <t>ザイコ</t>
    </rPh>
    <rPh sb="2" eb="4">
      <t>メヤス</t>
    </rPh>
    <phoneticPr fontId="16"/>
  </si>
  <si>
    <t>発注40P</t>
    <rPh sb="0" eb="2">
      <t>ハッチュウ</t>
    </rPh>
    <phoneticPr fontId="16"/>
  </si>
  <si>
    <t>在庫目安30P</t>
    <rPh sb="0" eb="2">
      <t>ザイコ</t>
    </rPh>
    <rPh sb="2" eb="4">
      <t>メヤス</t>
    </rPh>
    <phoneticPr fontId="16"/>
  </si>
  <si>
    <t>発注30P</t>
    <rPh sb="0" eb="2">
      <t>ハッチュウ</t>
    </rPh>
    <phoneticPr fontId="16"/>
  </si>
  <si>
    <t>在庫目安50~70P</t>
    <rPh sb="0" eb="2">
      <t>ザイコ</t>
    </rPh>
    <rPh sb="2" eb="4">
      <t>メヤス</t>
    </rPh>
    <phoneticPr fontId="16"/>
  </si>
  <si>
    <t>在庫目安30~50P</t>
    <rPh sb="0" eb="2">
      <t>ザイコ</t>
    </rPh>
    <rPh sb="2" eb="4">
      <t>メヤス</t>
    </rPh>
    <phoneticPr fontId="16"/>
  </si>
  <si>
    <t>発注20P</t>
    <rPh sb="0" eb="2">
      <t>ハッチュウ</t>
    </rPh>
    <phoneticPr fontId="16"/>
  </si>
  <si>
    <t>在庫目安80P</t>
    <rPh sb="0" eb="2">
      <t>ザイコ</t>
    </rPh>
    <rPh sb="2" eb="4">
      <t>メヤス</t>
    </rPh>
    <phoneticPr fontId="16"/>
  </si>
  <si>
    <t>主要3ケタ</t>
    <rPh sb="0" eb="2">
      <t>シュヨウ</t>
    </rPh>
    <phoneticPr fontId="3"/>
  </si>
  <si>
    <t>値の貼り付け</t>
    <rPh sb="0" eb="1">
      <t>アタイ</t>
    </rPh>
    <rPh sb="2" eb="3">
      <t>ハ</t>
    </rPh>
    <rPh sb="4" eb="5">
      <t>ツ</t>
    </rPh>
    <phoneticPr fontId="3"/>
  </si>
  <si>
    <t>↓↓↓</t>
    <phoneticPr fontId="3"/>
  </si>
  <si>
    <t>日付</t>
    <rPh sb="0" eb="2">
      <t>ヒヅケ</t>
    </rPh>
    <phoneticPr fontId="3"/>
  </si>
  <si>
    <t>SUPPROT</t>
  </si>
  <si>
    <t>TSUPPROT</t>
  </si>
  <si>
    <t>発注80P</t>
    <rPh sb="0" eb="2">
      <t>ハッチュウ</t>
    </rPh>
    <phoneticPr fontId="16"/>
  </si>
  <si>
    <t>1台当たり</t>
    <rPh sb="1" eb="2">
      <t>ダイ</t>
    </rPh>
    <rPh sb="2" eb="3">
      <t>ア</t>
    </rPh>
    <phoneticPr fontId="16"/>
  </si>
  <si>
    <t>（㎥）</t>
  </si>
  <si>
    <t>次月計</t>
    <rPh sb="0" eb="2">
      <t>ジゲツ</t>
    </rPh>
    <rPh sb="2" eb="3">
      <t>ケイ</t>
    </rPh>
    <phoneticPr fontId="16"/>
  </si>
  <si>
    <t>理論</t>
    <rPh sb="0" eb="2">
      <t>リロン</t>
    </rPh>
    <phoneticPr fontId="16"/>
  </si>
  <si>
    <t>在庫</t>
  </si>
  <si>
    <t>納期</t>
    <rPh sb="0" eb="2">
      <t>ノウキ</t>
    </rPh>
    <phoneticPr fontId="16"/>
  </si>
  <si>
    <t>TPAD SIDE</t>
    <phoneticPr fontId="3"/>
  </si>
  <si>
    <t>Ｂ</t>
    <phoneticPr fontId="3"/>
  </si>
  <si>
    <t>OCU-CR200VF5(ﾍﾞﾆﾔ)</t>
    <phoneticPr fontId="3"/>
  </si>
  <si>
    <t>OCU-CR200VLF</t>
    <phoneticPr fontId="3"/>
  </si>
  <si>
    <t>発注日</t>
    <rPh sb="0" eb="3">
      <t>ハッチュウビ</t>
    </rPh>
    <phoneticPr fontId="3"/>
  </si>
  <si>
    <t>0</t>
    <phoneticPr fontId="16"/>
  </si>
  <si>
    <t>理論在庫</t>
    <rPh sb="0" eb="2">
      <t>リロン</t>
    </rPh>
    <rPh sb="2" eb="4">
      <t>ザイコ</t>
    </rPh>
    <phoneticPr fontId="3"/>
  </si>
  <si>
    <t>10</t>
    <phoneticPr fontId="16"/>
  </si>
  <si>
    <t>80261219349---</t>
    <phoneticPr fontId="3"/>
  </si>
  <si>
    <t>80261219350---</t>
    <phoneticPr fontId="3"/>
  </si>
  <si>
    <t>80261219351---</t>
    <phoneticPr fontId="3"/>
  </si>
  <si>
    <t>発注50P</t>
    <rPh sb="0" eb="2">
      <t>ハッチュウ</t>
    </rPh>
    <phoneticPr fontId="16"/>
  </si>
  <si>
    <t>発注60P</t>
    <rPh sb="0" eb="2">
      <t>ハッチュウ</t>
    </rPh>
    <phoneticPr fontId="16"/>
  </si>
  <si>
    <t>パ①</t>
  </si>
  <si>
    <t>パ③</t>
    <phoneticPr fontId="16"/>
  </si>
  <si>
    <t>コンプ</t>
  </si>
  <si>
    <t>パ②</t>
  </si>
  <si>
    <t>CR-200VLF(ﾍﾞﾆﾔ)</t>
    <phoneticPr fontId="3"/>
  </si>
  <si>
    <t xml:space="preserve">   /  付</t>
    <rPh sb="6" eb="7">
      <t>ツ</t>
    </rPh>
    <phoneticPr fontId="3"/>
  </si>
  <si>
    <t xml:space="preserve">  月末</t>
    <phoneticPr fontId="3"/>
  </si>
  <si>
    <t>合計</t>
    <rPh sb="0" eb="2">
      <t>ゴウケイケイ</t>
    </rPh>
    <phoneticPr fontId="3"/>
  </si>
  <si>
    <t>発注15P</t>
    <rPh sb="0" eb="2">
      <t>ハッチュウ</t>
    </rPh>
    <phoneticPr fontId="16"/>
  </si>
  <si>
    <t>総数：</t>
    <rPh sb="0" eb="2">
      <t>ソウスウ</t>
    </rPh>
    <phoneticPr fontId="3"/>
  </si>
  <si>
    <t>発注25P</t>
    <rPh sb="0" eb="2">
      <t>ハッチュウ</t>
    </rPh>
    <phoneticPr fontId="3"/>
  </si>
  <si>
    <t>ﾍﾞﾆﾔ</t>
    <phoneticPr fontId="3"/>
  </si>
  <si>
    <t>ウガヰ</t>
    <phoneticPr fontId="3"/>
  </si>
  <si>
    <t>SPK-CCW200</t>
  </si>
  <si>
    <t>OCU-CR4000MVF</t>
  </si>
  <si>
    <t>カミヤマ</t>
  </si>
  <si>
    <t>残</t>
  </si>
  <si>
    <t>OCU-CR4000MWH-SL</t>
    <phoneticPr fontId="16"/>
  </si>
  <si>
    <t>UF-RH1530SFFA(MP1)</t>
    <phoneticPr fontId="3"/>
  </si>
  <si>
    <t>注文年月日</t>
    <rPh sb="0" eb="5">
      <t>チュウモンネンガッピ</t>
    </rPh>
    <phoneticPr fontId="3"/>
  </si>
  <si>
    <t>12/E</t>
  </si>
  <si>
    <t>11/14H</t>
  </si>
  <si>
    <t>3/15</t>
  </si>
  <si>
    <t>4/12</t>
  </si>
  <si>
    <t>5/10</t>
  </si>
  <si>
    <t>5/E</t>
  </si>
  <si>
    <t>2/4</t>
  </si>
  <si>
    <t>12/20H</t>
  </si>
  <si>
    <t>4/ H</t>
  </si>
  <si>
    <t>5/16H</t>
  </si>
  <si>
    <t>6/27H</t>
  </si>
  <si>
    <t>12/19H</t>
  </si>
  <si>
    <t>1/14</t>
  </si>
  <si>
    <t>5/20</t>
  </si>
  <si>
    <t>6/28</t>
  </si>
  <si>
    <t>7/7</t>
  </si>
  <si>
    <t>2/22</t>
  </si>
  <si>
    <t>4/5</t>
  </si>
  <si>
    <t>9/27</t>
  </si>
  <si>
    <t>在庫管理(+60)</t>
    <rPh sb="0" eb="2">
      <t>ザイコ</t>
    </rPh>
    <rPh sb="2" eb="4">
      <t>カンリ</t>
    </rPh>
    <phoneticPr fontId="3"/>
  </si>
  <si>
    <t>2/E</t>
  </si>
  <si>
    <t>2/23</t>
  </si>
  <si>
    <t>ﾍﾞﾆﾔ</t>
  </si>
  <si>
    <t>OCU-CR4000MWH-SL</t>
  </si>
  <si>
    <t>OCU-CR400VFS</t>
    <phoneticPr fontId="3"/>
  </si>
  <si>
    <t>OCU-CR400VFS</t>
    <phoneticPr fontId="16"/>
  </si>
  <si>
    <t>5/15H</t>
    <phoneticPr fontId="16"/>
  </si>
  <si>
    <t>※40Pで天・底分割可</t>
    <rPh sb="5" eb="6">
      <t>テン</t>
    </rPh>
    <rPh sb="7" eb="8">
      <t>ソコ</t>
    </rPh>
    <rPh sb="8" eb="10">
      <t>ブンカツ</t>
    </rPh>
    <rPh sb="10" eb="11">
      <t>カ</t>
    </rPh>
    <phoneticPr fontId="16"/>
  </si>
  <si>
    <t>※30Pで天・底分割可</t>
    <rPh sb="5" eb="6">
      <t>テン</t>
    </rPh>
    <rPh sb="7" eb="8">
      <t>ソコ</t>
    </rPh>
    <rPh sb="8" eb="10">
      <t>ブンカツ</t>
    </rPh>
    <rPh sb="10" eb="11">
      <t>カ</t>
    </rPh>
    <phoneticPr fontId="16"/>
  </si>
  <si>
    <t>⑥</t>
    <phoneticPr fontId="3"/>
  </si>
  <si>
    <t>⑦</t>
    <phoneticPr fontId="3"/>
  </si>
  <si>
    <t>⑧</t>
    <phoneticPr fontId="3"/>
  </si>
  <si>
    <t>⑨</t>
    <phoneticPr fontId="3"/>
  </si>
  <si>
    <t>⑩</t>
    <phoneticPr fontId="3"/>
  </si>
  <si>
    <t>出荷データ数</t>
    <rPh sb="0" eb="2">
      <t>シュッカ</t>
    </rPh>
    <rPh sb="5" eb="6">
      <t>スウ</t>
    </rPh>
    <phoneticPr fontId="3"/>
  </si>
  <si>
    <t>9/30</t>
    <phoneticPr fontId="16"/>
  </si>
  <si>
    <t>10/23H</t>
    <phoneticPr fontId="16"/>
  </si>
  <si>
    <t>10/E</t>
    <phoneticPr fontId="16"/>
  </si>
  <si>
    <t>30Pで1パレ</t>
    <phoneticPr fontId="3"/>
  </si>
  <si>
    <t>※154.200NU:30Pで1パレ</t>
    <phoneticPr fontId="3"/>
  </si>
  <si>
    <t>12/4H</t>
    <phoneticPr fontId="16"/>
  </si>
  <si>
    <t>11/23</t>
    <phoneticPr fontId="16"/>
  </si>
  <si>
    <t>12/11H</t>
    <phoneticPr fontId="16"/>
  </si>
  <si>
    <t>2/10</t>
    <phoneticPr fontId="16"/>
  </si>
  <si>
    <t>2/17</t>
    <phoneticPr fontId="16"/>
  </si>
  <si>
    <t>2/22</t>
    <phoneticPr fontId="16"/>
  </si>
  <si>
    <t>2/29</t>
    <phoneticPr fontId="16"/>
  </si>
  <si>
    <t>2/E</t>
    <phoneticPr fontId="16"/>
  </si>
  <si>
    <t>300Pで1パレ</t>
    <phoneticPr fontId="3"/>
  </si>
  <si>
    <t>3/22</t>
    <phoneticPr fontId="16"/>
  </si>
  <si>
    <t>3/E</t>
    <phoneticPr fontId="16"/>
  </si>
  <si>
    <t>4/6</t>
    <phoneticPr fontId="16"/>
  </si>
  <si>
    <t>色付き：自動</t>
    <rPh sb="0" eb="2">
      <t>イロツ</t>
    </rPh>
    <rPh sb="4" eb="6">
      <t>ジドウ</t>
    </rPh>
    <phoneticPr fontId="3"/>
  </si>
  <si>
    <t>30Pで1パレ</t>
  </si>
  <si>
    <t>発注30P</t>
    <rPh sb="0" eb="2">
      <t>ハッチュウ</t>
    </rPh>
    <phoneticPr fontId="3"/>
  </si>
  <si>
    <t>OCU-CR2000VF8A</t>
    <phoneticPr fontId="3"/>
  </si>
  <si>
    <t>4/26</t>
    <phoneticPr fontId="16"/>
  </si>
  <si>
    <t>共和商事</t>
    <rPh sb="0" eb="4">
      <t>キョウワショウジ</t>
    </rPh>
    <phoneticPr fontId="16"/>
  </si>
  <si>
    <t>カミヤマ</t>
    <phoneticPr fontId="16"/>
  </si>
  <si>
    <t>共和</t>
    <rPh sb="0" eb="2">
      <t>キョウワ</t>
    </rPh>
    <phoneticPr fontId="3"/>
  </si>
  <si>
    <t>5/24KY</t>
    <phoneticPr fontId="16"/>
  </si>
  <si>
    <t>5/10KY</t>
    <phoneticPr fontId="16"/>
  </si>
  <si>
    <t>5/E</t>
    <phoneticPr fontId="16"/>
  </si>
  <si>
    <t>OCU-CR2000VF8A</t>
  </si>
  <si>
    <t>OCU-CR1002VFS</t>
    <phoneticPr fontId="3"/>
  </si>
  <si>
    <t>OCU-CR1002VFS</t>
    <phoneticPr fontId="16"/>
  </si>
  <si>
    <t>7/1H</t>
    <phoneticPr fontId="16"/>
  </si>
  <si>
    <t>7/8H</t>
    <phoneticPr fontId="16"/>
  </si>
  <si>
    <t>7/5</t>
    <phoneticPr fontId="16"/>
  </si>
  <si>
    <t>発注25P</t>
    <rPh sb="0" eb="2">
      <t>ハッチュウ</t>
    </rPh>
    <phoneticPr fontId="16"/>
  </si>
  <si>
    <t>8/24</t>
    <phoneticPr fontId="16"/>
  </si>
  <si>
    <t>8/E</t>
    <phoneticPr fontId="16"/>
  </si>
  <si>
    <t>9/9H</t>
    <phoneticPr fontId="16"/>
  </si>
  <si>
    <t>10/4</t>
    <phoneticPr fontId="16"/>
  </si>
  <si>
    <t>10/21H</t>
    <phoneticPr fontId="16"/>
  </si>
  <si>
    <t>10/25</t>
    <phoneticPr fontId="16"/>
  </si>
  <si>
    <t>10/28H</t>
    <phoneticPr fontId="16"/>
  </si>
  <si>
    <t>11/5H</t>
    <phoneticPr fontId="16"/>
  </si>
  <si>
    <t>11/18H</t>
    <phoneticPr fontId="16"/>
  </si>
  <si>
    <t>UF-RH830SF-MP(MP2)</t>
    <phoneticPr fontId="3"/>
  </si>
  <si>
    <t>MP2</t>
    <phoneticPr fontId="16"/>
  </si>
  <si>
    <t>P</t>
    <phoneticPr fontId="3"/>
  </si>
  <si>
    <t>UF-RH1530SFFA(MP1)</t>
  </si>
  <si>
    <t>UF-RH830SF-MP(MP2)</t>
  </si>
  <si>
    <t>11/25H</t>
    <phoneticPr fontId="16"/>
  </si>
  <si>
    <t>PAD233</t>
    <phoneticPr fontId="3"/>
  </si>
  <si>
    <t>OCU-CR400VF8A</t>
  </si>
  <si>
    <t>P</t>
    <phoneticPr fontId="3"/>
  </si>
  <si>
    <t>PAD233</t>
    <phoneticPr fontId="16"/>
  </si>
  <si>
    <t>PAD233</t>
    <phoneticPr fontId="3"/>
  </si>
  <si>
    <t>12/2H</t>
    <phoneticPr fontId="16"/>
  </si>
  <si>
    <t>11/22</t>
    <phoneticPr fontId="16"/>
  </si>
  <si>
    <t>12/9</t>
    <phoneticPr fontId="16"/>
  </si>
  <si>
    <t>11/E</t>
    <phoneticPr fontId="16"/>
  </si>
  <si>
    <t>0</t>
    <phoneticPr fontId="16"/>
  </si>
  <si>
    <t>12/9H</t>
    <phoneticPr fontId="16"/>
  </si>
  <si>
    <t>12/23H</t>
    <phoneticPr fontId="16"/>
  </si>
  <si>
    <t>12/6K</t>
    <phoneticPr fontId="16"/>
  </si>
  <si>
    <t>12/6KY</t>
    <phoneticPr fontId="16"/>
  </si>
  <si>
    <t>PAD217</t>
    <phoneticPr fontId="3"/>
  </si>
  <si>
    <t>PAD227</t>
    <phoneticPr fontId="3"/>
  </si>
  <si>
    <t>PAD228</t>
    <phoneticPr fontId="3"/>
  </si>
  <si>
    <t>PAD232</t>
    <phoneticPr fontId="3"/>
  </si>
  <si>
    <t>PAD217</t>
    <phoneticPr fontId="16"/>
  </si>
  <si>
    <t>PAD227</t>
    <phoneticPr fontId="16"/>
  </si>
  <si>
    <t>PAD228</t>
    <phoneticPr fontId="16"/>
  </si>
  <si>
    <t>PAD232</t>
    <phoneticPr fontId="16"/>
  </si>
  <si>
    <t>PAD217</t>
    <phoneticPr fontId="3"/>
  </si>
  <si>
    <t>PAD227</t>
    <phoneticPr fontId="3"/>
  </si>
  <si>
    <t>PAD228</t>
    <phoneticPr fontId="3"/>
  </si>
  <si>
    <t>PAD232</t>
    <phoneticPr fontId="3"/>
  </si>
  <si>
    <t>1/14H</t>
    <phoneticPr fontId="16"/>
  </si>
  <si>
    <t>12/26K</t>
    <phoneticPr fontId="16"/>
  </si>
  <si>
    <t>12/19</t>
    <phoneticPr fontId="16"/>
  </si>
  <si>
    <t>1/20</t>
    <phoneticPr fontId="16"/>
  </si>
  <si>
    <t>1/20H</t>
    <phoneticPr fontId="16"/>
  </si>
  <si>
    <t>1/24</t>
    <phoneticPr fontId="16"/>
  </si>
  <si>
    <t>1/17</t>
    <phoneticPr fontId="16"/>
  </si>
  <si>
    <t>1/15KY</t>
    <phoneticPr fontId="16"/>
  </si>
  <si>
    <t>1/24</t>
    <phoneticPr fontId="16"/>
  </si>
  <si>
    <t>1/24</t>
    <phoneticPr fontId="16"/>
  </si>
  <si>
    <t>機種名</t>
    <rPh sb="0" eb="2">
      <t>キシュ</t>
    </rPh>
    <rPh sb="2" eb="3">
      <t>メイ</t>
    </rPh>
    <phoneticPr fontId="3"/>
  </si>
  <si>
    <t>員数</t>
    <rPh sb="0" eb="2">
      <t>インズウ</t>
    </rPh>
    <phoneticPr fontId="3"/>
  </si>
  <si>
    <t>新NO.順にソート</t>
    <rPh sb="0" eb="1">
      <t>シン</t>
    </rPh>
    <rPh sb="4" eb="5">
      <t>ジュン</t>
    </rPh>
    <phoneticPr fontId="3"/>
  </si>
  <si>
    <t>LCU-20W</t>
    <phoneticPr fontId="3"/>
  </si>
  <si>
    <t>1-T</t>
    <phoneticPr fontId="3"/>
  </si>
  <si>
    <t>1</t>
    <phoneticPr fontId="3"/>
  </si>
  <si>
    <t>LCU-NL70W</t>
    <phoneticPr fontId="3"/>
  </si>
  <si>
    <t>2-T</t>
    <phoneticPr fontId="3"/>
  </si>
  <si>
    <t>2</t>
    <phoneticPr fontId="3"/>
  </si>
  <si>
    <t>LCU-100W</t>
    <phoneticPr fontId="3"/>
  </si>
  <si>
    <t>3-T</t>
    <phoneticPr fontId="3"/>
  </si>
  <si>
    <t>3</t>
    <phoneticPr fontId="3"/>
  </si>
  <si>
    <t>4-T</t>
    <phoneticPr fontId="3"/>
  </si>
  <si>
    <t>4</t>
    <phoneticPr fontId="3"/>
  </si>
  <si>
    <t>LCU-NL-100P-T</t>
    <phoneticPr fontId="3"/>
  </si>
  <si>
    <t>5-T</t>
    <phoneticPr fontId="3"/>
  </si>
  <si>
    <t>5</t>
    <phoneticPr fontId="3"/>
  </si>
  <si>
    <t>MCF-51NU</t>
    <phoneticPr fontId="3"/>
  </si>
  <si>
    <t>8-B</t>
    <phoneticPr fontId="3"/>
  </si>
  <si>
    <t>8</t>
    <phoneticPr fontId="3"/>
  </si>
  <si>
    <t>8-T</t>
    <phoneticPr fontId="3"/>
  </si>
  <si>
    <t>8.9-S</t>
    <phoneticPr fontId="3"/>
  </si>
  <si>
    <t>8.1</t>
    <phoneticPr fontId="3"/>
  </si>
  <si>
    <t>MCF-71NU</t>
    <phoneticPr fontId="3"/>
  </si>
  <si>
    <t>9-B</t>
    <phoneticPr fontId="3"/>
  </si>
  <si>
    <t>9</t>
    <phoneticPr fontId="3"/>
  </si>
  <si>
    <t>9-T</t>
    <phoneticPr fontId="3"/>
  </si>
  <si>
    <t>9.1</t>
    <phoneticPr fontId="3"/>
  </si>
  <si>
    <t>MCF-104NU</t>
    <phoneticPr fontId="3"/>
  </si>
  <si>
    <t>10-B</t>
    <phoneticPr fontId="3"/>
  </si>
  <si>
    <t>10</t>
    <phoneticPr fontId="3"/>
  </si>
  <si>
    <t>10-T</t>
    <phoneticPr fontId="3"/>
  </si>
  <si>
    <t>10-Ｓ</t>
    <phoneticPr fontId="3"/>
  </si>
  <si>
    <t>10.1</t>
    <phoneticPr fontId="3"/>
  </si>
  <si>
    <t>MCF-154NU</t>
    <phoneticPr fontId="3"/>
  </si>
  <si>
    <t>11-B</t>
    <phoneticPr fontId="3"/>
  </si>
  <si>
    <t>11</t>
    <phoneticPr fontId="3"/>
  </si>
  <si>
    <t>11-T</t>
    <phoneticPr fontId="3"/>
  </si>
  <si>
    <t>10-Ｓ</t>
  </si>
  <si>
    <t>11.1</t>
    <phoneticPr fontId="3"/>
  </si>
  <si>
    <t>MCF-N200NU</t>
    <phoneticPr fontId="3"/>
  </si>
  <si>
    <t>12-B</t>
    <phoneticPr fontId="3"/>
  </si>
  <si>
    <t>12</t>
    <phoneticPr fontId="3"/>
  </si>
  <si>
    <t>12-T</t>
    <phoneticPr fontId="3"/>
  </si>
  <si>
    <t>12.1</t>
    <phoneticPr fontId="3"/>
  </si>
  <si>
    <t>MCF-N250NU</t>
    <phoneticPr fontId="3"/>
  </si>
  <si>
    <t>MCF-N250NU・N350NU</t>
  </si>
  <si>
    <t>13.14-B</t>
    <phoneticPr fontId="3"/>
  </si>
  <si>
    <t>13</t>
    <phoneticPr fontId="3"/>
  </si>
  <si>
    <t>13-B</t>
    <phoneticPr fontId="3"/>
  </si>
  <si>
    <t>13-T</t>
    <phoneticPr fontId="3"/>
  </si>
  <si>
    <t>MCF-N350NU</t>
    <phoneticPr fontId="3"/>
  </si>
  <si>
    <t>13.14-B</t>
  </si>
  <si>
    <t>14</t>
    <phoneticPr fontId="3"/>
  </si>
  <si>
    <t>14-B</t>
    <phoneticPr fontId="3"/>
  </si>
  <si>
    <t>14-T</t>
    <phoneticPr fontId="3"/>
  </si>
  <si>
    <t>OCU-201F</t>
    <phoneticPr fontId="3"/>
  </si>
  <si>
    <t>15-B</t>
    <phoneticPr fontId="3"/>
  </si>
  <si>
    <t>15</t>
    <phoneticPr fontId="3"/>
  </si>
  <si>
    <t>15-S</t>
    <phoneticPr fontId="3"/>
  </si>
  <si>
    <t>15-T</t>
    <phoneticPr fontId="3"/>
  </si>
  <si>
    <t>OCU-403F</t>
    <phoneticPr fontId="3"/>
  </si>
  <si>
    <t>16-B</t>
    <phoneticPr fontId="3"/>
  </si>
  <si>
    <t>16</t>
    <phoneticPr fontId="3"/>
  </si>
  <si>
    <t>16-T</t>
    <phoneticPr fontId="3"/>
  </si>
  <si>
    <t>16.17-S</t>
    <phoneticPr fontId="3"/>
  </si>
  <si>
    <t>16.1</t>
    <phoneticPr fontId="3"/>
  </si>
  <si>
    <t>OCU-603F</t>
    <phoneticPr fontId="3"/>
  </si>
  <si>
    <t>17-B</t>
    <phoneticPr fontId="3"/>
  </si>
  <si>
    <t>17</t>
    <phoneticPr fontId="3"/>
  </si>
  <si>
    <t>17-T</t>
    <phoneticPr fontId="3"/>
  </si>
  <si>
    <t>17.1</t>
    <phoneticPr fontId="3"/>
  </si>
  <si>
    <t>LCU-GS200MVP</t>
    <phoneticPr fontId="3"/>
  </si>
  <si>
    <t>18-B</t>
    <phoneticPr fontId="3"/>
  </si>
  <si>
    <t>18</t>
    <phoneticPr fontId="3"/>
  </si>
  <si>
    <t>18-T</t>
    <phoneticPr fontId="3"/>
  </si>
  <si>
    <t>19-B</t>
    <phoneticPr fontId="3"/>
  </si>
  <si>
    <t>19</t>
    <phoneticPr fontId="3"/>
  </si>
  <si>
    <t>19-T</t>
    <phoneticPr fontId="3"/>
  </si>
  <si>
    <t>MCF-N50NS</t>
  </si>
  <si>
    <t>MCF-N100NS</t>
  </si>
  <si>
    <t>MP1</t>
  </si>
  <si>
    <t>20</t>
    <phoneticPr fontId="3"/>
  </si>
  <si>
    <t>MP1</t>
    <phoneticPr fontId="3"/>
  </si>
  <si>
    <t>MP1(？)</t>
    <phoneticPr fontId="3"/>
  </si>
  <si>
    <t>MP1(？)</t>
  </si>
  <si>
    <t>20</t>
  </si>
  <si>
    <t>MP2</t>
  </si>
  <si>
    <t>MP2</t>
    <phoneticPr fontId="3"/>
  </si>
  <si>
    <t>21-P</t>
    <phoneticPr fontId="3"/>
  </si>
  <si>
    <t>MP3</t>
    <phoneticPr fontId="3"/>
  </si>
  <si>
    <t>54</t>
    <phoneticPr fontId="3"/>
  </si>
  <si>
    <t>MP7</t>
  </si>
  <si>
    <t>MP7</t>
    <phoneticPr fontId="3"/>
  </si>
  <si>
    <t>54-P</t>
    <phoneticPr fontId="3"/>
  </si>
  <si>
    <t>57</t>
    <phoneticPr fontId="3"/>
  </si>
  <si>
    <t>58</t>
    <phoneticPr fontId="3"/>
  </si>
  <si>
    <t>OCU-CR1002VFA</t>
    <phoneticPr fontId="3"/>
  </si>
  <si>
    <t>59</t>
  </si>
  <si>
    <t>PAD217</t>
  </si>
  <si>
    <t>OCU-CR4000MVF</t>
    <phoneticPr fontId="3"/>
  </si>
  <si>
    <t>PAD227</t>
  </si>
  <si>
    <t>OCU-CR4000MWH-SL</t>
    <phoneticPr fontId="3"/>
  </si>
  <si>
    <t>PAD228</t>
  </si>
  <si>
    <t>PAD232</t>
  </si>
  <si>
    <t>PAD233</t>
  </si>
  <si>
    <t>OCU-NR300F</t>
    <phoneticPr fontId="3"/>
  </si>
  <si>
    <t>CR-200VLF</t>
    <phoneticPr fontId="3"/>
  </si>
  <si>
    <t>部品コード改正時は訂正せずに追加し</t>
    <rPh sb="0" eb="2">
      <t>ブヒン</t>
    </rPh>
    <rPh sb="5" eb="8">
      <t>カイセイジ</t>
    </rPh>
    <rPh sb="9" eb="11">
      <t>テイセイ</t>
    </rPh>
    <rPh sb="14" eb="16">
      <t>ツイカ</t>
    </rPh>
    <phoneticPr fontId="3"/>
  </si>
  <si>
    <t>旧部品コードは細字にする事</t>
    <rPh sb="0" eb="3">
      <t>キュウブヒン</t>
    </rPh>
    <rPh sb="7" eb="9">
      <t>ホソジ</t>
    </rPh>
    <rPh sb="12" eb="13">
      <t>コト</t>
    </rPh>
    <phoneticPr fontId="3"/>
  </si>
  <si>
    <t>2/10H</t>
    <phoneticPr fontId="16"/>
  </si>
  <si>
    <t>MP1</t>
    <phoneticPr fontId="16"/>
  </si>
  <si>
    <t>20-P</t>
    <phoneticPr fontId="3"/>
  </si>
  <si>
    <t>1/31</t>
    <phoneticPr fontId="16"/>
  </si>
  <si>
    <t>2/10H</t>
    <phoneticPr fontId="16"/>
  </si>
  <si>
    <t>2/10K</t>
    <phoneticPr fontId="16"/>
  </si>
  <si>
    <t>2/25H</t>
    <phoneticPr fontId="16"/>
  </si>
  <si>
    <t>3/3H</t>
    <phoneticPr fontId="16"/>
  </si>
  <si>
    <t>12</t>
    <phoneticPr fontId="16"/>
  </si>
  <si>
    <t>2/21</t>
    <phoneticPr fontId="16"/>
  </si>
  <si>
    <t>入荷数計2(PAD)</t>
    <rPh sb="0" eb="2">
      <t>ニュウカ</t>
    </rPh>
    <rPh sb="2" eb="3">
      <t>スウ</t>
    </rPh>
    <rPh sb="3" eb="4">
      <t>ケイ</t>
    </rPh>
    <phoneticPr fontId="3"/>
  </si>
  <si>
    <t>2/E</t>
    <phoneticPr fontId="16"/>
  </si>
  <si>
    <t>-</t>
    <phoneticPr fontId="3"/>
  </si>
  <si>
    <t>-</t>
    <phoneticPr fontId="3"/>
  </si>
  <si>
    <t>17</t>
    <phoneticPr fontId="16"/>
  </si>
  <si>
    <t>3/17H</t>
    <phoneticPr fontId="16"/>
  </si>
  <si>
    <t>3/7</t>
    <phoneticPr fontId="16"/>
  </si>
  <si>
    <t>20</t>
    <phoneticPr fontId="16"/>
  </si>
  <si>
    <t>3/14</t>
    <phoneticPr fontId="16"/>
  </si>
  <si>
    <t>3/31H</t>
    <phoneticPr fontId="16"/>
  </si>
  <si>
    <t>4/7H</t>
    <phoneticPr fontId="16"/>
  </si>
  <si>
    <t>3/21</t>
    <phoneticPr fontId="16"/>
  </si>
  <si>
    <t>3/24K</t>
    <phoneticPr fontId="16"/>
  </si>
  <si>
    <t>3/3K</t>
    <phoneticPr fontId="16"/>
  </si>
  <si>
    <t>4/7H</t>
    <phoneticPr fontId="16"/>
  </si>
  <si>
    <t>4/14H</t>
    <phoneticPr fontId="16"/>
  </si>
  <si>
    <t>3/E</t>
    <phoneticPr fontId="16"/>
  </si>
  <si>
    <t>4/4KY</t>
    <phoneticPr fontId="16"/>
  </si>
  <si>
    <t>4/5</t>
    <phoneticPr fontId="16"/>
  </si>
  <si>
    <t>4/21H</t>
    <phoneticPr fontId="16"/>
  </si>
  <si>
    <t>3/E</t>
    <phoneticPr fontId="16"/>
  </si>
  <si>
    <t>4/3KY</t>
    <phoneticPr fontId="16"/>
  </si>
  <si>
    <t>4/11</t>
    <phoneticPr fontId="16"/>
  </si>
  <si>
    <t>4/28H</t>
    <phoneticPr fontId="16"/>
  </si>
  <si>
    <t>4/15K</t>
    <phoneticPr fontId="16"/>
  </si>
  <si>
    <t>OCU-NR300F</t>
    <phoneticPr fontId="3"/>
  </si>
  <si>
    <t>OCU-NR300F(570)</t>
    <phoneticPr fontId="3"/>
  </si>
  <si>
    <t>OCU-NR150F(571)</t>
    <phoneticPr fontId="3"/>
  </si>
  <si>
    <t>OCU-NR300F(570)</t>
    <phoneticPr fontId="16"/>
  </si>
  <si>
    <t>OCU-NR150F(571)</t>
    <phoneticPr fontId="16"/>
  </si>
  <si>
    <t>OCU-NR300F(570)</t>
    <phoneticPr fontId="3"/>
  </si>
  <si>
    <t>OCU-NR150F(571)</t>
    <phoneticPr fontId="3"/>
  </si>
  <si>
    <t>OCU-NR300F(570)</t>
  </si>
  <si>
    <t>OCU-NR150F(571)</t>
  </si>
  <si>
    <t>5/12H</t>
    <phoneticPr fontId="16"/>
  </si>
  <si>
    <t>5/19H</t>
    <phoneticPr fontId="16"/>
  </si>
  <si>
    <t>4/25</t>
    <phoneticPr fontId="16"/>
  </si>
  <si>
    <t>5/9</t>
    <phoneticPr fontId="16"/>
  </si>
  <si>
    <t>4/E</t>
    <phoneticPr fontId="16"/>
  </si>
  <si>
    <t>4/EKY</t>
    <phoneticPr fontId="16"/>
  </si>
  <si>
    <t>ベ80263109322001</t>
    <phoneticPr fontId="3"/>
  </si>
  <si>
    <t>ベ80263109323002</t>
    <phoneticPr fontId="3"/>
  </si>
  <si>
    <t>ベ80263209217000</t>
    <phoneticPr fontId="3"/>
  </si>
  <si>
    <t>ベ80263209232000</t>
    <phoneticPr fontId="3"/>
  </si>
  <si>
    <t>ベ80263209233000</t>
    <phoneticPr fontId="3"/>
  </si>
  <si>
    <t>ベ80261239567000</t>
    <phoneticPr fontId="3"/>
  </si>
  <si>
    <t>ベ80261239558000</t>
    <phoneticPr fontId="3"/>
  </si>
  <si>
    <t>5/19H</t>
    <phoneticPr fontId="16"/>
  </si>
  <si>
    <t>入荷数計1(～50)</t>
    <rPh sb="0" eb="2">
      <t>ニュウカ</t>
    </rPh>
    <rPh sb="2" eb="3">
      <t>スウ</t>
    </rPh>
    <rPh sb="3" eb="4">
      <t>ケイ</t>
    </rPh>
    <phoneticPr fontId="3"/>
  </si>
  <si>
    <t>5/26H</t>
    <phoneticPr fontId="16"/>
  </si>
  <si>
    <t>6/2H</t>
    <phoneticPr fontId="16"/>
  </si>
  <si>
    <t>5/23KY</t>
    <phoneticPr fontId="16"/>
  </si>
  <si>
    <t>5/23</t>
    <phoneticPr fontId="16"/>
  </si>
  <si>
    <t>5/28K</t>
    <phoneticPr fontId="16"/>
  </si>
  <si>
    <t>4/30K</t>
    <phoneticPr fontId="16"/>
  </si>
  <si>
    <t>5/31KY</t>
    <phoneticPr fontId="16"/>
  </si>
  <si>
    <t>6/16H</t>
    <phoneticPr fontId="16"/>
  </si>
  <si>
    <t>6/30H</t>
    <phoneticPr fontId="16"/>
  </si>
  <si>
    <t>6/13K</t>
    <phoneticPr fontId="16"/>
  </si>
  <si>
    <t>6/13KY</t>
  </si>
  <si>
    <t>7/7H</t>
    <phoneticPr fontId="16"/>
  </si>
  <si>
    <t>6/20</t>
    <phoneticPr fontId="16"/>
  </si>
  <si>
    <t>6/20KY</t>
    <phoneticPr fontId="16"/>
  </si>
  <si>
    <t>6/20KY</t>
    <phoneticPr fontId="16"/>
  </si>
  <si>
    <t>OCU-CR400VF8A(ﾍﾞﾆﾔ)</t>
    <phoneticPr fontId="3"/>
  </si>
  <si>
    <t>OCU-CR2000VF8A(ﾍﾞﾆﾔ)</t>
    <phoneticPr fontId="3"/>
  </si>
  <si>
    <t>OCU-CR1000VF8(ﾍﾞﾆﾔ)</t>
    <phoneticPr fontId="3"/>
  </si>
  <si>
    <t>カミヤマ</t>
    <phoneticPr fontId="16"/>
  </si>
  <si>
    <t>CR-200VF5(ﾍﾞﾆﾔ）</t>
    <phoneticPr fontId="3"/>
  </si>
  <si>
    <t>OCU-CR1000VF8(ﾍﾞﾆﾔ)</t>
    <phoneticPr fontId="3"/>
  </si>
  <si>
    <t>7/14H</t>
    <phoneticPr fontId="16"/>
  </si>
  <si>
    <t>6/E</t>
    <phoneticPr fontId="16"/>
  </si>
  <si>
    <t>7/14H</t>
  </si>
  <si>
    <t>7/7H</t>
  </si>
  <si>
    <t>7/4K</t>
    <phoneticPr fontId="16"/>
  </si>
  <si>
    <t>7/4</t>
    <phoneticPr fontId="16"/>
  </si>
  <si>
    <t>7/14H</t>
    <phoneticPr fontId="16"/>
  </si>
  <si>
    <t>7/4KY</t>
    <phoneticPr fontId="16"/>
  </si>
  <si>
    <t>7/11</t>
    <phoneticPr fontId="16"/>
  </si>
  <si>
    <t>50</t>
    <phoneticPr fontId="16"/>
  </si>
  <si>
    <t>7/28H</t>
    <phoneticPr fontId="16"/>
  </si>
  <si>
    <t>7/18KY</t>
    <phoneticPr fontId="16"/>
  </si>
  <si>
    <t>7/28H</t>
    <phoneticPr fontId="16"/>
  </si>
  <si>
    <t>7/18</t>
    <phoneticPr fontId="16"/>
  </si>
  <si>
    <t>67</t>
    <phoneticPr fontId="16"/>
  </si>
  <si>
    <t>8/18H</t>
    <phoneticPr fontId="16"/>
  </si>
  <si>
    <t>11</t>
    <phoneticPr fontId="16"/>
  </si>
  <si>
    <t>8</t>
    <phoneticPr fontId="16"/>
  </si>
  <si>
    <t>8/25H</t>
    <phoneticPr fontId="16"/>
  </si>
  <si>
    <t>63</t>
    <phoneticPr fontId="16"/>
  </si>
  <si>
    <t>62</t>
    <phoneticPr fontId="16"/>
  </si>
  <si>
    <t>88</t>
    <phoneticPr fontId="16"/>
  </si>
  <si>
    <t>9/1H</t>
    <phoneticPr fontId="16"/>
  </si>
  <si>
    <t>8/22</t>
    <phoneticPr fontId="16"/>
  </si>
  <si>
    <t>8/25K</t>
    <phoneticPr fontId="16"/>
  </si>
  <si>
    <t>8/20KY</t>
    <phoneticPr fontId="16"/>
  </si>
  <si>
    <t>90</t>
    <phoneticPr fontId="16"/>
  </si>
  <si>
    <t>8/25K</t>
  </si>
  <si>
    <t>不良あり</t>
    <rPh sb="0" eb="2">
      <t>フリョウ</t>
    </rPh>
    <phoneticPr fontId="16"/>
  </si>
  <si>
    <t>在庫注意</t>
    <rPh sb="0" eb="2">
      <t>ザイコ</t>
    </rPh>
    <rPh sb="2" eb="4">
      <t>チュウイ</t>
    </rPh>
    <phoneticPr fontId="16"/>
  </si>
  <si>
    <t>9/8H</t>
    <phoneticPr fontId="16"/>
  </si>
  <si>
    <t>142</t>
    <phoneticPr fontId="16"/>
  </si>
  <si>
    <t>33</t>
    <phoneticPr fontId="16"/>
  </si>
  <si>
    <t>65</t>
    <phoneticPr fontId="16"/>
  </si>
  <si>
    <t>9/16H</t>
    <phoneticPr fontId="16"/>
  </si>
  <si>
    <t>32</t>
    <phoneticPr fontId="16"/>
  </si>
  <si>
    <t>89</t>
    <phoneticPr fontId="16"/>
  </si>
  <si>
    <t>35</t>
    <phoneticPr fontId="16"/>
  </si>
  <si>
    <t>96</t>
    <phoneticPr fontId="16"/>
  </si>
  <si>
    <t>発注者コード</t>
  </si>
  <si>
    <t>発注部門コード</t>
  </si>
  <si>
    <t>訂正</t>
  </si>
  <si>
    <t>コック区分</t>
  </si>
  <si>
    <t>単位</t>
  </si>
  <si>
    <t>支給区分</t>
  </si>
  <si>
    <t>購買担当</t>
  </si>
  <si>
    <t>品名（品名仕様）</t>
  </si>
  <si>
    <t>受注者品名コード</t>
  </si>
  <si>
    <t>納期2</t>
  </si>
  <si>
    <t>納期3</t>
  </si>
  <si>
    <t>納期4</t>
  </si>
  <si>
    <t>納期5</t>
  </si>
  <si>
    <t>納期6</t>
  </si>
  <si>
    <t>納期7</t>
  </si>
  <si>
    <t>納期8</t>
  </si>
  <si>
    <t>納期9</t>
  </si>
  <si>
    <t>納期10</t>
  </si>
  <si>
    <t>納期11</t>
  </si>
  <si>
    <t>納期12</t>
  </si>
  <si>
    <t>納期13</t>
  </si>
  <si>
    <t>納期14</t>
  </si>
  <si>
    <t>納期15</t>
  </si>
  <si>
    <t>納期16</t>
  </si>
  <si>
    <t>納期17</t>
  </si>
  <si>
    <t>納期18</t>
  </si>
  <si>
    <t>納期19</t>
  </si>
  <si>
    <t>納期20</t>
  </si>
  <si>
    <t>納期21</t>
  </si>
  <si>
    <t>納期22</t>
  </si>
  <si>
    <t>納期23</t>
  </si>
  <si>
    <t>納期24</t>
  </si>
  <si>
    <t>納期25</t>
  </si>
  <si>
    <t>納期26</t>
  </si>
  <si>
    <t>納期27</t>
  </si>
  <si>
    <t>納期28</t>
  </si>
  <si>
    <t>納期29</t>
  </si>
  <si>
    <t>納期30</t>
  </si>
  <si>
    <t>納期31</t>
  </si>
  <si>
    <t>備考</t>
  </si>
  <si>
    <t>計画番号</t>
  </si>
  <si>
    <t>計画年月日</t>
  </si>
  <si>
    <t>指定メーカー名</t>
  </si>
  <si>
    <t>所要期間</t>
  </si>
  <si>
    <t>機種コード</t>
  </si>
  <si>
    <t>発注部門名</t>
  </si>
  <si>
    <t>予備1</t>
  </si>
  <si>
    <t>予備2</t>
  </si>
  <si>
    <t>予備3</t>
  </si>
  <si>
    <t>予備4</t>
  </si>
  <si>
    <t>予備5</t>
  </si>
  <si>
    <t>予備6</t>
  </si>
  <si>
    <t>予備7</t>
  </si>
  <si>
    <t>予備8</t>
  </si>
  <si>
    <t>予備9</t>
  </si>
  <si>
    <t>予備10</t>
  </si>
  <si>
    <t>処理状態</t>
  </si>
  <si>
    <t>受信日時</t>
  </si>
  <si>
    <t>予備11</t>
  </si>
  <si>
    <t>予備12</t>
  </si>
  <si>
    <t>予備13</t>
  </si>
  <si>
    <t>予備14</t>
  </si>
  <si>
    <t>予備15</t>
  </si>
  <si>
    <t>54P1</t>
  </si>
  <si>
    <t>PC</t>
  </si>
  <si>
    <t>SCQ</t>
  </si>
  <si>
    <t>C-1RVN30M0A</t>
  </si>
  <si>
    <t>80200470W</t>
  </si>
  <si>
    <t>251080200470W</t>
  </si>
  <si>
    <t>確認済</t>
  </si>
  <si>
    <t>251180200470W</t>
  </si>
  <si>
    <t>C-1RHN40E0A</t>
  </si>
  <si>
    <t>80201910S</t>
  </si>
  <si>
    <t>251080201910S</t>
  </si>
  <si>
    <t>C-1RHN43E3A</t>
  </si>
  <si>
    <t>80201923S</t>
  </si>
  <si>
    <t>260180201923S</t>
  </si>
  <si>
    <t>C-1RVN45L0A</t>
  </si>
  <si>
    <t>80202370W</t>
  </si>
  <si>
    <t>251080202370W</t>
  </si>
  <si>
    <t>251180202370W</t>
  </si>
  <si>
    <t>260280202370W</t>
  </si>
  <si>
    <t>SCA</t>
  </si>
  <si>
    <t>SUPPORT</t>
  </si>
  <si>
    <t>C-RHN60L0A    S</t>
  </si>
  <si>
    <t>80223910S</t>
  </si>
  <si>
    <t>251080223910S</t>
  </si>
  <si>
    <t>C-RHN63L3A     S</t>
  </si>
  <si>
    <t>80223923S</t>
  </si>
  <si>
    <t>251080223923S</t>
  </si>
  <si>
    <t>C-RHN78E3A   S</t>
  </si>
  <si>
    <t>80225923S</t>
  </si>
  <si>
    <t>251080225923S</t>
  </si>
  <si>
    <t>C-RN83L3A     S</t>
  </si>
  <si>
    <t>80228023S</t>
  </si>
  <si>
    <t>251280228023S</t>
  </si>
  <si>
    <t>C-RN113L3A</t>
  </si>
  <si>
    <t>80235323S</t>
  </si>
  <si>
    <t>251080235323S</t>
  </si>
  <si>
    <t>C-RHN113E3A</t>
  </si>
  <si>
    <t>80235923S</t>
  </si>
  <si>
    <t>250980235923S</t>
  </si>
  <si>
    <t>251080235923S</t>
  </si>
  <si>
    <t>251180235923S</t>
  </si>
  <si>
    <t>C-RHN153L3A</t>
  </si>
  <si>
    <t>80240923S</t>
  </si>
  <si>
    <t>251080240923S</t>
  </si>
  <si>
    <t>260380240923S</t>
  </si>
  <si>
    <t>80240923V</t>
  </si>
  <si>
    <t>250980240923V</t>
  </si>
  <si>
    <t>251080240923V</t>
  </si>
  <si>
    <t>251180240923V</t>
  </si>
  <si>
    <t>251280240923V</t>
  </si>
  <si>
    <t>260180240923V</t>
  </si>
  <si>
    <t>260280240923V</t>
  </si>
  <si>
    <t>C-RN173L3A</t>
  </si>
  <si>
    <t>80242823S</t>
  </si>
  <si>
    <t>251080242823S</t>
  </si>
  <si>
    <t>251180242823S</t>
  </si>
  <si>
    <t>260180242823S</t>
  </si>
  <si>
    <t>260380242823S</t>
  </si>
  <si>
    <t>C-RN223L3A</t>
  </si>
  <si>
    <t>80244823S</t>
  </si>
  <si>
    <t>251080244823S</t>
  </si>
  <si>
    <t>251180244823S</t>
  </si>
  <si>
    <t>251280244823S</t>
  </si>
  <si>
    <t>260180244823S</t>
  </si>
  <si>
    <t>260280244823S</t>
  </si>
  <si>
    <t>260380244823S</t>
  </si>
  <si>
    <t>C-RHN223L3A</t>
  </si>
  <si>
    <t>80244923V</t>
  </si>
  <si>
    <t>250980244923V</t>
  </si>
  <si>
    <t>251080244923V</t>
  </si>
  <si>
    <t>251180244923V</t>
  </si>
  <si>
    <t>260280244923V</t>
  </si>
  <si>
    <t>BOX ASSY</t>
  </si>
  <si>
    <t>TOP BOX ASSY</t>
  </si>
  <si>
    <t>BOTTOM BOX ASSY</t>
  </si>
  <si>
    <t>PAD UNDER</t>
  </si>
  <si>
    <t>C-CV753L0V</t>
  </si>
  <si>
    <t>80415160S</t>
  </si>
  <si>
    <t>251080415160S</t>
  </si>
  <si>
    <t>251180415160S</t>
  </si>
  <si>
    <t>251280415160S</t>
  </si>
  <si>
    <t>260180415160S</t>
  </si>
  <si>
    <t>260280415160S</t>
  </si>
  <si>
    <t>260380415160S</t>
  </si>
  <si>
    <t>C-CV753L0U</t>
  </si>
  <si>
    <t>80415260R</t>
  </si>
  <si>
    <t>251080415260R</t>
  </si>
  <si>
    <t>251180415260R</t>
  </si>
  <si>
    <t>260180415260R</t>
  </si>
  <si>
    <t>C-CV303H0T</t>
  </si>
  <si>
    <t>80428380S</t>
  </si>
  <si>
    <t>251080428380S</t>
  </si>
  <si>
    <t>260180428380S</t>
  </si>
  <si>
    <t>C-CV163L0A</t>
  </si>
  <si>
    <t>80439360S</t>
  </si>
  <si>
    <t>251080439360S</t>
  </si>
  <si>
    <t>251180439360S</t>
  </si>
  <si>
    <t>251280439360S</t>
  </si>
  <si>
    <t>260180439360S</t>
  </si>
  <si>
    <t>260280439360S</t>
  </si>
  <si>
    <t>C-LN22M3A-S</t>
  </si>
  <si>
    <t>80504763S</t>
  </si>
  <si>
    <t>251080504763S</t>
  </si>
  <si>
    <t>251180504763S</t>
  </si>
  <si>
    <t>251280504763S</t>
  </si>
  <si>
    <t>260180504763S</t>
  </si>
  <si>
    <t>260280504763S</t>
  </si>
  <si>
    <t>260380504763S</t>
  </si>
  <si>
    <t>C-LN15M3A-S</t>
  </si>
  <si>
    <t>80506063S</t>
  </si>
  <si>
    <t>260280506063S</t>
  </si>
  <si>
    <t>C-LN28M3A-S</t>
  </si>
  <si>
    <t>80514063S</t>
  </si>
  <si>
    <t>251080514063S</t>
  </si>
  <si>
    <t>260180514063S</t>
  </si>
  <si>
    <t>260280514063S</t>
  </si>
  <si>
    <t>C-LN37M3A-S</t>
  </si>
  <si>
    <t>80534463S</t>
  </si>
  <si>
    <t>251180534463S</t>
  </si>
  <si>
    <t>251280534463S</t>
  </si>
  <si>
    <t>260280534463S</t>
  </si>
  <si>
    <t>260380534463S</t>
  </si>
  <si>
    <t>C-LN55M3A-S</t>
  </si>
  <si>
    <t>80544563S</t>
  </si>
  <si>
    <t>251080544563S</t>
  </si>
  <si>
    <t>251180544563S</t>
  </si>
  <si>
    <t>251280544563S</t>
  </si>
  <si>
    <t>260180544563S</t>
  </si>
  <si>
    <t>260280544563S</t>
  </si>
  <si>
    <t>C-LN45M3A-S</t>
  </si>
  <si>
    <t>80553563S</t>
  </si>
  <si>
    <t>251080553563S</t>
  </si>
  <si>
    <t>260280553563S</t>
  </si>
  <si>
    <t>260380553563S</t>
  </si>
  <si>
    <t>C-LN75M31-S</t>
  </si>
  <si>
    <t>80573763S</t>
  </si>
  <si>
    <t>251080573763S</t>
  </si>
  <si>
    <t>251280573763S</t>
  </si>
  <si>
    <t>260180573763S</t>
  </si>
  <si>
    <t>260280573763S</t>
  </si>
  <si>
    <t>C-LN105M31-S</t>
  </si>
  <si>
    <t>80583863S</t>
  </si>
  <si>
    <t>250980583863S</t>
  </si>
  <si>
    <t>251080583863S</t>
  </si>
  <si>
    <t>251180583863S</t>
  </si>
  <si>
    <t>260180583863S</t>
  </si>
  <si>
    <t>260280583863S</t>
  </si>
  <si>
    <t>260380583863S</t>
  </si>
  <si>
    <t>C-LN150M31-S</t>
  </si>
  <si>
    <t>80593363S</t>
  </si>
  <si>
    <t>250980593363S</t>
  </si>
  <si>
    <t>251080593363S</t>
  </si>
  <si>
    <t>251180593363S</t>
  </si>
  <si>
    <t>260180593363S</t>
  </si>
  <si>
    <t>260280593363S</t>
  </si>
  <si>
    <t>260380593363S</t>
  </si>
  <si>
    <t>C-9RHN173L3A</t>
  </si>
  <si>
    <t>80855063S</t>
  </si>
  <si>
    <t>260280855063S</t>
  </si>
  <si>
    <t>C-7RVN153L0B</t>
  </si>
  <si>
    <t>80857360S</t>
  </si>
  <si>
    <t>260280857360S</t>
  </si>
  <si>
    <t>C-SCVN753L0J</t>
  </si>
  <si>
    <t>80910260S</t>
  </si>
  <si>
    <t>251080910260S</t>
  </si>
  <si>
    <t>251180910260S</t>
  </si>
  <si>
    <t>251280910260S</t>
  </si>
  <si>
    <t>260180910260S</t>
  </si>
  <si>
    <t>260280910260S</t>
  </si>
  <si>
    <t>260380910260S</t>
  </si>
  <si>
    <t>C-SCN753L3J</t>
  </si>
  <si>
    <t>80910263S</t>
  </si>
  <si>
    <t>251080910263S</t>
  </si>
  <si>
    <t>251180910263S</t>
  </si>
  <si>
    <t>260180910263S</t>
  </si>
  <si>
    <t>260280910263S</t>
  </si>
  <si>
    <t>260380910263S</t>
  </si>
  <si>
    <t>C-SCN113L3A</t>
  </si>
  <si>
    <t>80914063S</t>
  </si>
  <si>
    <t>251080914063S</t>
  </si>
  <si>
    <t>260180914063S</t>
  </si>
  <si>
    <t>C-SCN373L3H</t>
  </si>
  <si>
    <t>80915163S</t>
  </si>
  <si>
    <t>250980915163S</t>
  </si>
  <si>
    <t>251180915163S</t>
  </si>
  <si>
    <t>260180915163S</t>
  </si>
  <si>
    <t>C-SCN523L3H</t>
  </si>
  <si>
    <t>80917163S</t>
  </si>
  <si>
    <t>250980917163S</t>
  </si>
  <si>
    <t>251080917163S</t>
  </si>
  <si>
    <t>251180917163S</t>
  </si>
  <si>
    <t>251280917163S</t>
  </si>
  <si>
    <t>260180917163S</t>
  </si>
  <si>
    <t>260380917163S</t>
  </si>
  <si>
    <t>C-SCN603L3H</t>
  </si>
  <si>
    <t>80918163S</t>
  </si>
  <si>
    <t>250980918163S</t>
  </si>
  <si>
    <t>251080918163S</t>
  </si>
  <si>
    <t>251180918163S</t>
  </si>
  <si>
    <t>260280918163S</t>
  </si>
  <si>
    <t>260380918163S</t>
  </si>
  <si>
    <t>C-SBN373H3E</t>
  </si>
  <si>
    <t>80995483V</t>
  </si>
  <si>
    <t>251180995483V</t>
  </si>
  <si>
    <t>260280995483V</t>
  </si>
  <si>
    <t>AJV060XA0A0B</t>
  </si>
  <si>
    <t>81906060S</t>
  </si>
  <si>
    <t>250981906060S</t>
  </si>
  <si>
    <t>251081906060S</t>
  </si>
  <si>
    <t>260181906060S</t>
  </si>
  <si>
    <t>ACC171JA03</t>
  </si>
  <si>
    <t>81927003S</t>
  </si>
  <si>
    <t>251081927003S</t>
  </si>
  <si>
    <t>251181927003S</t>
  </si>
  <si>
    <t>251281927003S</t>
  </si>
  <si>
    <t>260181927003S</t>
  </si>
  <si>
    <t>260281927003S</t>
  </si>
  <si>
    <t>260381927003S</t>
  </si>
  <si>
    <t>ACC216JA03</t>
  </si>
  <si>
    <t>81927004S</t>
  </si>
  <si>
    <t>260281927004S</t>
  </si>
  <si>
    <t>ACC144MA03</t>
  </si>
  <si>
    <t>81927005S</t>
  </si>
  <si>
    <t>251081927005S</t>
  </si>
  <si>
    <t>251181927005S</t>
  </si>
  <si>
    <t>251281927005S</t>
  </si>
  <si>
    <t>260181927005S</t>
  </si>
  <si>
    <t>260281927005S</t>
  </si>
  <si>
    <t>260381927005S</t>
  </si>
  <si>
    <t>ACC171MA03</t>
  </si>
  <si>
    <t>81927006S</t>
  </si>
  <si>
    <t>250981927006S</t>
  </si>
  <si>
    <t>251081927006S</t>
  </si>
  <si>
    <t>251181927006S</t>
  </si>
  <si>
    <t>251281927006S</t>
  </si>
  <si>
    <t>260181927006S</t>
  </si>
  <si>
    <t>260281927006S</t>
  </si>
  <si>
    <t>8LV080ZA0F0B</t>
  </si>
  <si>
    <t>81927009S</t>
  </si>
  <si>
    <t>251081927009S</t>
  </si>
  <si>
    <t>251181927009S</t>
  </si>
  <si>
    <t>COMPRESSOR</t>
  </si>
  <si>
    <t>81927012S</t>
  </si>
  <si>
    <t>251081927012S</t>
  </si>
  <si>
    <t>納期1</t>
    <phoneticPr fontId="3"/>
  </si>
  <si>
    <t>台数１</t>
    <rPh sb="0" eb="2">
      <t>ダイスウ</t>
    </rPh>
    <phoneticPr fontId="3"/>
  </si>
  <si>
    <t>台数２</t>
    <rPh sb="0" eb="2">
      <t>ダイスウ</t>
    </rPh>
    <phoneticPr fontId="3"/>
  </si>
  <si>
    <t>台数３</t>
    <rPh sb="0" eb="2">
      <t>ダイスウ</t>
    </rPh>
    <phoneticPr fontId="3"/>
  </si>
  <si>
    <t>台数４</t>
    <rPh sb="0" eb="2">
      <t>ダイスウ</t>
    </rPh>
    <phoneticPr fontId="3"/>
  </si>
  <si>
    <t>台数５</t>
    <rPh sb="0" eb="2">
      <t>ダイスウ</t>
    </rPh>
    <phoneticPr fontId="3"/>
  </si>
  <si>
    <t>台数６</t>
    <rPh sb="0" eb="2">
      <t>ダイスウ</t>
    </rPh>
    <phoneticPr fontId="3"/>
  </si>
  <si>
    <t>台数７</t>
    <rPh sb="0" eb="2">
      <t>ダイスウ</t>
    </rPh>
    <phoneticPr fontId="3"/>
  </si>
  <si>
    <t>台数８</t>
    <rPh sb="0" eb="2">
      <t>ダイスウ</t>
    </rPh>
    <phoneticPr fontId="3"/>
  </si>
  <si>
    <t>台数９</t>
    <rPh sb="0" eb="2">
      <t>ダイスウ</t>
    </rPh>
    <phoneticPr fontId="3"/>
  </si>
  <si>
    <t>台数１０</t>
    <rPh sb="0" eb="2">
      <t>ダイスウ</t>
    </rPh>
    <phoneticPr fontId="3"/>
  </si>
  <si>
    <t>台数１１</t>
    <rPh sb="0" eb="2">
      <t>ダイスウ</t>
    </rPh>
    <phoneticPr fontId="3"/>
  </si>
  <si>
    <t>台数１２</t>
    <rPh sb="0" eb="2">
      <t>ダイスウ</t>
    </rPh>
    <phoneticPr fontId="3"/>
  </si>
  <si>
    <t>台数１３</t>
    <rPh sb="0" eb="2">
      <t>ダイスウ</t>
    </rPh>
    <phoneticPr fontId="3"/>
  </si>
  <si>
    <t>台数１４</t>
    <rPh sb="0" eb="2">
      <t>ダイスウ</t>
    </rPh>
    <phoneticPr fontId="3"/>
  </si>
  <si>
    <t>台数１５</t>
    <rPh sb="0" eb="2">
      <t>ダイスウ</t>
    </rPh>
    <phoneticPr fontId="3"/>
  </si>
  <si>
    <t>台数１６</t>
    <rPh sb="0" eb="2">
      <t>ダイスウ</t>
    </rPh>
    <phoneticPr fontId="3"/>
  </si>
  <si>
    <t>台数１７</t>
    <rPh sb="0" eb="2">
      <t>ダイスウ</t>
    </rPh>
    <phoneticPr fontId="3"/>
  </si>
  <si>
    <t>台数１８</t>
    <rPh sb="0" eb="2">
      <t>ダイスウ</t>
    </rPh>
    <phoneticPr fontId="3"/>
  </si>
  <si>
    <t>台数１９</t>
    <rPh sb="0" eb="2">
      <t>ダイスウ</t>
    </rPh>
    <phoneticPr fontId="3"/>
  </si>
  <si>
    <t>台数２０</t>
    <rPh sb="0" eb="2">
      <t>ダイスウ</t>
    </rPh>
    <phoneticPr fontId="3"/>
  </si>
  <si>
    <t>台数２１</t>
    <rPh sb="0" eb="2">
      <t>ダイスウ</t>
    </rPh>
    <phoneticPr fontId="3"/>
  </si>
  <si>
    <t>台数２２</t>
    <rPh sb="0" eb="2">
      <t>ダイスウ</t>
    </rPh>
    <phoneticPr fontId="3"/>
  </si>
  <si>
    <t>台数２３</t>
    <rPh sb="0" eb="2">
      <t>ダイスウ</t>
    </rPh>
    <phoneticPr fontId="3"/>
  </si>
  <si>
    <t>台数２４</t>
    <rPh sb="0" eb="2">
      <t>ダイスウ</t>
    </rPh>
    <phoneticPr fontId="3"/>
  </si>
  <si>
    <t>台数２５</t>
    <rPh sb="0" eb="2">
      <t>ダイスウ</t>
    </rPh>
    <phoneticPr fontId="3"/>
  </si>
  <si>
    <t>台数２６</t>
    <rPh sb="0" eb="2">
      <t>ダイスウ</t>
    </rPh>
    <phoneticPr fontId="3"/>
  </si>
  <si>
    <t>台数２７</t>
    <rPh sb="0" eb="2">
      <t>ダイスウ</t>
    </rPh>
    <phoneticPr fontId="3"/>
  </si>
  <si>
    <t>台数２８</t>
    <rPh sb="0" eb="2">
      <t>ダイスウ</t>
    </rPh>
    <phoneticPr fontId="3"/>
  </si>
  <si>
    <t>台数２９</t>
    <rPh sb="0" eb="2">
      <t>ダイスウ</t>
    </rPh>
    <phoneticPr fontId="3"/>
  </si>
  <si>
    <t>台数３０</t>
    <rPh sb="0" eb="2">
      <t>ダイスウ</t>
    </rPh>
    <phoneticPr fontId="3"/>
  </si>
  <si>
    <t>台数３１</t>
    <rPh sb="0" eb="2">
      <t>ダイスウ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</si>
</sst>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176" formatCode="0_ "/>
    <numFmt numFmtId="177" formatCode="0_);[Red]\(0\)"/>
    <numFmt numFmtId="178" formatCode="m/d;@"/>
    <numFmt numFmtId="179" formatCode="0_ ;[Red]\-0\ "/>
    <numFmt numFmtId="180" formatCode="0.0000_);[Red]\(0.0000\)"/>
  </numFmts>
  <fonts count="52"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b/>
      <sz val="18"/>
      <name val="ＭＳ Ｐゴシック"/>
      <family val="3"/>
      <charset val="128"/>
    </font>
    <font>
      <b/>
      <sz val="14"/>
      <name val="ＭＳ Ｐゴシック"/>
      <family val="3"/>
      <charset val="128"/>
    </font>
    <font>
      <sz val="12"/>
      <name val="ＭＳ Ｐゴシック"/>
      <family val="3"/>
      <charset val="128"/>
    </font>
    <font>
      <sz val="10"/>
      <name val="ＭＳ Ｐ明朝"/>
      <family val="1"/>
      <charset val="128"/>
    </font>
    <font>
      <sz val="11"/>
      <name val="ＭＳ Ｐ明朝"/>
      <family val="1"/>
      <charset val="128"/>
    </font>
    <font>
      <sz val="11"/>
      <color indexed="48"/>
      <name val="ＭＳ Ｐ明朝"/>
      <family val="1"/>
      <charset val="128"/>
    </font>
    <font>
      <sz val="18"/>
      <name val="ＭＳ Ｐ明朝"/>
      <family val="1"/>
      <charset val="128"/>
    </font>
    <font>
      <sz val="8"/>
      <name val="ＭＳ Ｐ明朝"/>
      <family val="1"/>
      <charset val="128"/>
    </font>
    <font>
      <sz val="14"/>
      <name val="ＭＳ Ｐ明朝"/>
      <family val="1"/>
      <charset val="128"/>
    </font>
    <font>
      <b/>
      <sz val="11"/>
      <name val="ＭＳ Ｐ明朝"/>
      <family val="1"/>
      <charset val="128"/>
    </font>
    <font>
      <b/>
      <sz val="12"/>
      <name val="ＭＳ Ｐ明朝"/>
      <family val="1"/>
      <charset val="128"/>
    </font>
    <font>
      <sz val="9"/>
      <name val="ＭＳ Ｐ明朝"/>
      <family val="1"/>
      <charset val="128"/>
    </font>
    <font>
      <sz val="6"/>
      <name val="ＭＳ Ｐゴシック"/>
      <family val="3"/>
      <charset val="128"/>
    </font>
    <font>
      <sz val="12"/>
      <name val="ＭＳ Ｐ明朝"/>
      <family val="1"/>
      <charset val="128"/>
    </font>
    <font>
      <b/>
      <sz val="10"/>
      <name val="ＭＳ Ｐゴシック"/>
      <family val="3"/>
      <charset val="128"/>
    </font>
    <font>
      <b/>
      <sz val="18"/>
      <name val="ＭＳ Ｐ明朝"/>
      <family val="1"/>
      <charset val="128"/>
    </font>
    <font>
      <b/>
      <sz val="14"/>
      <name val="ＭＳ Ｐ明朝"/>
      <family val="1"/>
      <charset val="128"/>
    </font>
    <font>
      <b/>
      <sz val="9"/>
      <name val="ＭＳ Ｐ明朝"/>
      <family val="1"/>
      <charset val="128"/>
    </font>
    <font>
      <b/>
      <sz val="10"/>
      <name val="ＭＳ Ｐ明朝"/>
      <family val="1"/>
      <charset val="128"/>
    </font>
    <font>
      <b/>
      <sz val="24"/>
      <name val="ＭＳ Ｐ明朝"/>
      <family val="1"/>
      <charset val="128"/>
    </font>
    <font>
      <b/>
      <sz val="20"/>
      <name val="ＭＳ Ｐ明朝"/>
      <family val="1"/>
      <charset val="128"/>
    </font>
    <font>
      <sz val="9"/>
      <name val="ＭＳ Ｐゴシック"/>
      <family val="3"/>
      <charset val="128"/>
    </font>
    <font>
      <b/>
      <sz val="11"/>
      <name val="ＭＳ Ｐゴシック"/>
      <family val="3"/>
      <charset val="128"/>
    </font>
    <font>
      <b/>
      <sz val="11"/>
      <color indexed="48"/>
      <name val="ＭＳ Ｐ明朝"/>
      <family val="1"/>
      <charset val="128"/>
    </font>
    <font>
      <b/>
      <sz val="12"/>
      <name val="ＭＳ Ｐゴシック"/>
      <family val="3"/>
      <charset val="128"/>
    </font>
    <font>
      <b/>
      <i/>
      <sz val="16"/>
      <name val="ＭＳ Ｐゴシック"/>
      <family val="3"/>
      <charset val="128"/>
    </font>
    <font>
      <b/>
      <sz val="16"/>
      <name val="ＭＳ Ｐ明朝"/>
      <family val="1"/>
      <charset val="128"/>
    </font>
    <font>
      <sz val="10"/>
      <name val="ＭＳ Ｐゴシック"/>
      <family val="3"/>
      <charset val="128"/>
    </font>
    <font>
      <sz val="12"/>
      <color indexed="48"/>
      <name val="ＭＳ Ｐ明朝"/>
      <family val="1"/>
      <charset val="128"/>
    </font>
    <font>
      <sz val="16"/>
      <name val="ＭＳ Ｐ明朝"/>
      <family val="1"/>
      <charset val="128"/>
    </font>
    <font>
      <b/>
      <sz val="10"/>
      <name val="HGP創英ﾌﾟﾚｾﾞﾝｽEB"/>
      <family val="1"/>
      <charset val="128"/>
    </font>
    <font>
      <b/>
      <i/>
      <sz val="11"/>
      <name val="ＭＳ Ｐゴシック"/>
      <family val="3"/>
      <charset val="128"/>
    </font>
    <font>
      <b/>
      <sz val="16"/>
      <name val="HGP創英ﾌﾟﾚｾﾞﾝｽEB"/>
      <family val="1"/>
      <charset val="128"/>
    </font>
    <font>
      <b/>
      <i/>
      <sz val="12"/>
      <name val="ＭＳ Ｐゴシック"/>
      <family val="3"/>
      <charset val="128"/>
    </font>
    <font>
      <i/>
      <sz val="9"/>
      <name val="ＭＳ Ｐゴシック"/>
      <family val="3"/>
      <charset val="128"/>
    </font>
    <font>
      <sz val="12"/>
      <color theme="0" tint="-0.34998626667073579"/>
      <name val="ＭＳ Ｐゴシック"/>
      <family val="3"/>
      <charset val="128"/>
    </font>
    <font>
      <b/>
      <sz val="14"/>
      <color theme="1"/>
      <name val="ＭＳ Ｐ明朝"/>
      <family val="1"/>
      <charset val="128"/>
    </font>
    <font>
      <sz val="14"/>
      <color rgb="FFFF0000"/>
      <name val="ＭＳ Ｐ明朝"/>
      <family val="1"/>
      <charset val="128"/>
    </font>
    <font>
      <sz val="11"/>
      <color theme="3" tint="0.39997558519241921"/>
      <name val="ＭＳ Ｐ明朝"/>
      <family val="1"/>
      <charset val="128"/>
    </font>
    <font>
      <sz val="11"/>
      <color rgb="FFFF0000"/>
      <name val="ＭＳ Ｐ明朝"/>
      <family val="1"/>
      <charset val="128"/>
    </font>
    <font>
      <sz val="12"/>
      <color theme="0" tint="-0.249977111117893"/>
      <name val="ＭＳ Ｐゴシック"/>
      <family val="3"/>
      <charset val="128"/>
    </font>
    <font>
      <sz val="11"/>
      <color rgb="FFFF0000"/>
      <name val="ＭＳ Ｐゴシック"/>
      <family val="3"/>
      <charset val="128"/>
    </font>
    <font>
      <b/>
      <sz val="11"/>
      <color rgb="FFFF0000"/>
      <name val="ＭＳ Ｐゴシック"/>
      <family val="3"/>
      <charset val="128"/>
    </font>
    <font>
      <b/>
      <sz val="11"/>
      <color theme="0"/>
      <name val="ＭＳ Ｐ明朝"/>
      <family val="1"/>
      <charset val="128"/>
    </font>
    <font>
      <b/>
      <sz val="11"/>
      <color theme="1"/>
      <name val="ＭＳ Ｐ明朝"/>
      <family val="1"/>
      <charset val="128"/>
    </font>
    <font>
      <b/>
      <sz val="11"/>
      <color theme="0" tint="-4.9989318521683403E-2"/>
      <name val="ＭＳ Ｐ明朝"/>
      <family val="1"/>
      <charset val="128"/>
    </font>
    <font>
      <sz val="11"/>
      <color rgb="FF000000"/>
      <name val="ＭＳ Ｐゴシック"/>
      <family val="3"/>
      <charset val="128"/>
    </font>
    <font>
      <sz val="10"/>
      <color rgb="FF000000"/>
      <name val="ＭＳ Ｐゴシック"/>
      <family val="3"/>
      <charset val="128"/>
    </font>
  </fonts>
  <fills count="43">
    <fill>
      <patternFill patternType="none"/>
    </fill>
    <fill>
      <patternFill patternType="gray125"/>
    </fill>
    <fill>
      <patternFill patternType="solid">
        <fgColor indexed="13"/>
        <bgColor indexed="64"/>
      </patternFill>
    </fill>
    <fill>
      <patternFill patternType="solid">
        <fgColor indexed="65"/>
        <bgColor indexed="64"/>
      </patternFill>
    </fill>
    <fill>
      <patternFill patternType="gray125">
        <fgColor rgb="FFFFFF00"/>
        <bgColor theme="0"/>
      </patternFill>
    </fill>
    <fill>
      <patternFill patternType="gray125">
        <fgColor rgb="FF00B050"/>
      </patternFill>
    </fill>
    <fill>
      <patternFill patternType="gray0625">
        <fgColor rgb="FF0070C0"/>
        <bgColor theme="0"/>
      </patternFill>
    </fill>
    <fill>
      <patternFill patternType="gray0625">
        <fgColor rgb="FF0070C0"/>
      </patternFill>
    </fill>
    <fill>
      <patternFill patternType="solid">
        <fgColor theme="6" tint="0.59999389629810485"/>
        <bgColor indexed="64"/>
      </patternFill>
    </fill>
    <fill>
      <patternFill patternType="gray0625">
        <fgColor rgb="FF0070C0"/>
        <bgColor theme="6" tint="0.59999389629810485"/>
      </patternFill>
    </fill>
    <fill>
      <patternFill patternType="gray125">
        <fgColor rgb="FF00B050"/>
        <bgColor theme="6" tint="0.59999389629810485"/>
      </patternFill>
    </fill>
    <fill>
      <patternFill patternType="gray125">
        <fgColor rgb="FFFFFF00"/>
        <bgColor theme="6" tint="0.59999389629810485"/>
      </patternFill>
    </fill>
    <fill>
      <patternFill patternType="solid">
        <fgColor theme="4" tint="0.79998168889431442"/>
        <bgColor indexed="64"/>
      </patternFill>
    </fill>
    <fill>
      <patternFill patternType="solid">
        <fgColor rgb="FFFF99FF"/>
        <bgColor indexed="64"/>
      </patternFill>
    </fill>
    <fill>
      <patternFill patternType="solid">
        <fgColor rgb="FFFFC000"/>
        <bgColor indexed="64"/>
      </patternFill>
    </fill>
    <fill>
      <patternFill patternType="gray0625">
        <fgColor rgb="FFFF0000"/>
      </patternFill>
    </fill>
    <fill>
      <patternFill patternType="gray0625">
        <fgColor rgb="FFFF0000"/>
        <bgColor theme="6" tint="0.59999389629810485"/>
      </patternFill>
    </fill>
    <fill>
      <patternFill patternType="gray125">
        <fgColor rgb="FFFFC000"/>
      </patternFill>
    </fill>
    <fill>
      <patternFill patternType="gray125">
        <fgColor rgb="FFFFC000"/>
        <bgColor theme="6" tint="0.59999389629810485"/>
      </patternFill>
    </fill>
    <fill>
      <patternFill patternType="gray0625">
        <fgColor rgb="FF7030A0"/>
      </patternFill>
    </fill>
    <fill>
      <patternFill patternType="gray0625">
        <fgColor rgb="FF7030A0"/>
        <bgColor theme="6" tint="0.59999389629810485"/>
      </patternFill>
    </fill>
    <fill>
      <patternFill patternType="solid">
        <fgColor theme="6" tint="0.79998168889431442"/>
        <bgColor indexed="64"/>
      </patternFill>
    </fill>
    <fill>
      <patternFill patternType="solid">
        <fgColor rgb="FFFF0000"/>
        <bgColor indexed="64"/>
      </patternFill>
    </fill>
    <fill>
      <patternFill patternType="solid">
        <fgColor rgb="FFFFFF00"/>
        <bgColor indexed="64"/>
      </patternFill>
    </fill>
    <fill>
      <patternFill patternType="solid">
        <fgColor theme="3" tint="0.39997558519241921"/>
        <bgColor indexed="64"/>
      </patternFill>
    </fill>
    <fill>
      <patternFill patternType="solid">
        <fgColor rgb="FFFF3399"/>
        <bgColor indexed="64"/>
      </patternFill>
    </fill>
    <fill>
      <patternFill patternType="gray0625">
        <bgColor theme="6" tint="0.59999389629810485"/>
      </patternFill>
    </fill>
    <fill>
      <patternFill patternType="solid">
        <fgColor theme="8"/>
        <bgColor indexed="64"/>
      </patternFill>
    </fill>
    <fill>
      <patternFill patternType="solid">
        <fgColor theme="9" tint="0.59999389629810485"/>
        <bgColor indexed="64"/>
      </patternFill>
    </fill>
    <fill>
      <patternFill patternType="solid">
        <fgColor theme="5" tint="0.59999389629810485"/>
        <bgColor indexed="64"/>
      </patternFill>
    </fill>
    <fill>
      <patternFill patternType="gray0625">
        <bgColor theme="6" tint="0.79995117038483843"/>
      </patternFill>
    </fill>
    <fill>
      <patternFill patternType="solid">
        <fgColor theme="0"/>
        <bgColor indexed="64"/>
      </patternFill>
    </fill>
    <fill>
      <patternFill patternType="solid">
        <fgColor theme="6" tint="0.39997558519241921"/>
        <bgColor indexed="64"/>
      </patternFill>
    </fill>
    <fill>
      <patternFill patternType="solid">
        <fgColor rgb="FF4BACC6"/>
        <bgColor indexed="64"/>
      </patternFill>
    </fill>
    <fill>
      <patternFill patternType="solid">
        <fgColor theme="9"/>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theme="8" tint="0.39997558519241921"/>
        <bgColor indexed="64"/>
      </patternFill>
    </fill>
    <fill>
      <patternFill patternType="gray125">
        <bgColor theme="6" tint="0.59999389629810485"/>
      </patternFill>
    </fill>
    <fill>
      <patternFill patternType="gray125">
        <bgColor rgb="FFFFFF00"/>
      </patternFill>
    </fill>
    <fill>
      <patternFill patternType="gray125">
        <bgColor theme="6" tint="0.79998168889431442"/>
      </patternFill>
    </fill>
    <fill>
      <patternFill patternType="gray125">
        <bgColor theme="4" tint="0.79998168889431442"/>
      </patternFill>
    </fill>
    <fill>
      <patternFill patternType="gray125">
        <bgColor rgb="FFFFC000"/>
      </patternFill>
    </fill>
  </fills>
  <borders count="186">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medium">
        <color indexed="64"/>
      </left>
      <right/>
      <top style="thin">
        <color indexed="64"/>
      </top>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hair">
        <color indexed="64"/>
      </left>
      <right/>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medium">
        <color indexed="64"/>
      </left>
      <right/>
      <top/>
      <bottom/>
      <diagonal/>
    </border>
    <border>
      <left style="thin">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bottom style="hair">
        <color indexed="64"/>
      </bottom>
      <diagonal/>
    </border>
    <border>
      <left style="thin">
        <color indexed="64"/>
      </left>
      <right style="thin">
        <color indexed="64"/>
      </right>
      <top/>
      <bottom style="hair">
        <color indexed="64"/>
      </bottom>
      <diagonal/>
    </border>
    <border>
      <left style="thin">
        <color indexed="64"/>
      </left>
      <right style="double">
        <color indexed="64"/>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double">
        <color indexed="64"/>
      </right>
      <top style="hair">
        <color indexed="64"/>
      </top>
      <bottom style="thin">
        <color indexed="64"/>
      </bottom>
      <diagonal/>
    </border>
    <border>
      <left style="thin">
        <color indexed="64"/>
      </left>
      <right/>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double">
        <color indexed="64"/>
      </right>
      <top style="hair">
        <color indexed="64"/>
      </top>
      <bottom/>
      <diagonal/>
    </border>
    <border>
      <left/>
      <right style="thin">
        <color indexed="64"/>
      </right>
      <top/>
      <bottom/>
      <diagonal/>
    </border>
    <border>
      <left/>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style="thin">
        <color indexed="64"/>
      </left>
      <right style="thin">
        <color indexed="64"/>
      </right>
      <top/>
      <bottom/>
      <diagonal/>
    </border>
    <border>
      <left style="thin">
        <color indexed="64"/>
      </left>
      <right style="double">
        <color indexed="64"/>
      </right>
      <top/>
      <bottom/>
      <diagonal/>
    </border>
    <border>
      <left/>
      <right style="hair">
        <color indexed="64"/>
      </right>
      <top style="hair">
        <color indexed="64"/>
      </top>
      <bottom style="hair">
        <color indexed="64"/>
      </bottom>
      <diagonal/>
    </border>
    <border>
      <left/>
      <right style="hair">
        <color indexed="64"/>
      </right>
      <top/>
      <bottom style="thin">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hair">
        <color indexed="64"/>
      </top>
      <bottom style="hair">
        <color indexed="64"/>
      </bottom>
      <diagonal/>
    </border>
    <border>
      <left/>
      <right/>
      <top style="hair">
        <color indexed="64"/>
      </top>
      <bottom/>
      <diagonal/>
    </border>
    <border>
      <left style="thin">
        <color indexed="64"/>
      </left>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style="thin">
        <color indexed="64"/>
      </left>
      <right/>
      <top style="thin">
        <color indexed="64"/>
      </top>
      <bottom/>
      <diagonal/>
    </border>
    <border>
      <left style="thin">
        <color indexed="64"/>
      </left>
      <right style="hair">
        <color indexed="64"/>
      </right>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bottom style="thin">
        <color indexed="64"/>
      </bottom>
      <diagonal/>
    </border>
    <border>
      <left/>
      <right/>
      <top/>
      <bottom style="double">
        <color indexed="64"/>
      </bottom>
      <diagonal/>
    </border>
    <border>
      <left/>
      <right/>
      <top/>
      <bottom style="medium">
        <color indexed="64"/>
      </bottom>
      <diagonal/>
    </border>
    <border>
      <left style="medium">
        <color indexed="64"/>
      </left>
      <right style="medium">
        <color indexed="64"/>
      </right>
      <top style="hair">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style="medium">
        <color indexed="64"/>
      </right>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top style="hair">
        <color indexed="64"/>
      </top>
      <bottom style="thin">
        <color indexed="64"/>
      </bottom>
      <diagonal/>
    </border>
    <border>
      <left style="medium">
        <color indexed="64"/>
      </left>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top style="hair">
        <color indexed="64"/>
      </top>
      <bottom style="medium">
        <color indexed="64"/>
      </bottom>
      <diagonal/>
    </border>
    <border>
      <left/>
      <right style="medium">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thin">
        <color indexed="64"/>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diagonalUp="1">
      <left style="hair">
        <color indexed="64"/>
      </left>
      <right style="hair">
        <color indexed="64"/>
      </right>
      <top style="thin">
        <color indexed="64"/>
      </top>
      <bottom style="medium">
        <color indexed="64"/>
      </bottom>
      <diagonal style="hair">
        <color indexed="64"/>
      </diagonal>
    </border>
    <border diagonalUp="1">
      <left style="hair">
        <color indexed="64"/>
      </left>
      <right style="hair">
        <color indexed="64"/>
      </right>
      <top style="medium">
        <color indexed="64"/>
      </top>
      <bottom style="hair">
        <color indexed="64"/>
      </bottom>
      <diagonal style="hair">
        <color indexed="64"/>
      </diagonal>
    </border>
    <border diagonalUp="1">
      <left style="hair">
        <color indexed="64"/>
      </left>
      <right style="hair">
        <color indexed="64"/>
      </right>
      <top style="hair">
        <color indexed="64"/>
      </top>
      <bottom style="hair">
        <color indexed="64"/>
      </bottom>
      <diagonal style="hair">
        <color indexed="64"/>
      </diagonal>
    </border>
    <border diagonalUp="1">
      <left style="hair">
        <color indexed="64"/>
      </left>
      <right style="hair">
        <color indexed="64"/>
      </right>
      <top style="hair">
        <color indexed="64"/>
      </top>
      <bottom style="thin">
        <color indexed="64"/>
      </bottom>
      <diagonal style="hair">
        <color indexed="64"/>
      </diagonal>
    </border>
    <border diagonalUp="1">
      <left style="hair">
        <color indexed="64"/>
      </left>
      <right style="hair">
        <color indexed="64"/>
      </right>
      <top/>
      <bottom/>
      <diagonal style="hair">
        <color indexed="64"/>
      </diagonal>
    </border>
    <border diagonalUp="1">
      <left style="hair">
        <color indexed="64"/>
      </left>
      <right style="hair">
        <color indexed="64"/>
      </right>
      <top style="hair">
        <color indexed="64"/>
      </top>
      <bottom style="medium">
        <color indexed="64"/>
      </bottom>
      <diagonal style="hair">
        <color indexed="64"/>
      </diagonal>
    </border>
    <border diagonalUp="1">
      <left style="hair">
        <color indexed="64"/>
      </left>
      <right style="hair">
        <color indexed="64"/>
      </right>
      <top/>
      <bottom style="hair">
        <color indexed="64"/>
      </bottom>
      <diagonal style="hair">
        <color indexed="64"/>
      </diagonal>
    </border>
    <border diagonalUp="1">
      <left style="hair">
        <color indexed="64"/>
      </left>
      <right style="hair">
        <color indexed="64"/>
      </right>
      <top/>
      <bottom style="medium">
        <color indexed="64"/>
      </bottom>
      <diagonal style="hair">
        <color indexed="64"/>
      </diagonal>
    </border>
    <border>
      <left style="medium">
        <color indexed="64"/>
      </left>
      <right style="hair">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double">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rgb="FFFF0000"/>
      </left>
      <right style="thin">
        <color rgb="FFFF0000"/>
      </right>
      <top style="thin">
        <color rgb="FFFF0000"/>
      </top>
      <bottom style="thin">
        <color rgb="FFFF0000"/>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medium">
        <color indexed="64"/>
      </left>
      <right style="thin">
        <color indexed="64"/>
      </right>
      <top style="medium">
        <color indexed="64"/>
      </top>
      <bottom style="hair">
        <color indexed="64"/>
      </bottom>
      <diagonal/>
    </border>
    <border>
      <left style="thin">
        <color indexed="64"/>
      </left>
      <right style="hair">
        <color indexed="64"/>
      </right>
      <top/>
      <bottom/>
      <diagonal/>
    </border>
    <border>
      <left/>
      <right/>
      <top style="medium">
        <color indexed="64"/>
      </top>
      <bottom style="medium">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style="hair">
        <color indexed="64"/>
      </right>
      <top/>
      <bottom/>
      <diagonal/>
    </border>
    <border>
      <left style="medium">
        <color indexed="64"/>
      </left>
      <right style="hair">
        <color indexed="64"/>
      </right>
      <top/>
      <bottom style="hair">
        <color indexed="64"/>
      </bottom>
      <diagonal/>
    </border>
    <border>
      <left style="medium">
        <color indexed="64"/>
      </left>
      <right style="thin">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thin">
        <color indexed="64"/>
      </bottom>
      <diagonal/>
    </border>
    <border>
      <left style="hair">
        <color indexed="64"/>
      </left>
      <right style="medium">
        <color indexed="64"/>
      </right>
      <top/>
      <bottom/>
      <diagonal/>
    </border>
    <border>
      <left style="hair">
        <color indexed="64"/>
      </left>
      <right style="medium">
        <color indexed="64"/>
      </right>
      <top style="hair">
        <color indexed="64"/>
      </top>
      <bottom style="medium">
        <color indexed="64"/>
      </bottom>
      <diagonal/>
    </border>
    <border>
      <left style="hair">
        <color indexed="64"/>
      </left>
      <right style="medium">
        <color indexed="64"/>
      </right>
      <top/>
      <bottom style="medium">
        <color indexed="64"/>
      </bottom>
      <diagonal/>
    </border>
    <border diagonalUp="1">
      <left/>
      <right/>
      <top style="thin">
        <color indexed="64"/>
      </top>
      <bottom style="thin">
        <color indexed="64"/>
      </bottom>
      <diagonal style="hair">
        <color indexed="64"/>
      </diagonal>
    </border>
    <border diagonalUp="1">
      <left style="thin">
        <color indexed="64"/>
      </left>
      <right style="thin">
        <color indexed="64"/>
      </right>
      <top style="thin">
        <color indexed="64"/>
      </top>
      <bottom style="thin">
        <color indexed="64"/>
      </bottom>
      <diagonal style="hair">
        <color indexed="64"/>
      </diagonal>
    </border>
    <border diagonalUp="1">
      <left style="thin">
        <color indexed="64"/>
      </left>
      <right style="thin">
        <color indexed="64"/>
      </right>
      <top/>
      <bottom style="hair">
        <color indexed="64"/>
      </bottom>
      <diagonal style="hair">
        <color indexed="64"/>
      </diagonal>
    </border>
    <border diagonalUp="1">
      <left style="thin">
        <color indexed="64"/>
      </left>
      <right style="thin">
        <color indexed="64"/>
      </right>
      <top/>
      <bottom style="thin">
        <color indexed="64"/>
      </bottom>
      <diagonal style="hair">
        <color indexed="64"/>
      </diagonal>
    </border>
    <border diagonalUp="1">
      <left style="thin">
        <color indexed="64"/>
      </left>
      <right style="thin">
        <color indexed="64"/>
      </right>
      <top style="thin">
        <color indexed="64"/>
      </top>
      <bottom style="hair">
        <color indexed="64"/>
      </bottom>
      <diagonal style="hair">
        <color indexed="64"/>
      </diagonal>
    </border>
    <border diagonalUp="1">
      <left style="thin">
        <color indexed="64"/>
      </left>
      <right style="thin">
        <color indexed="64"/>
      </right>
      <top style="hair">
        <color indexed="64"/>
      </top>
      <bottom style="thin">
        <color indexed="64"/>
      </bottom>
      <diagonal style="hair">
        <color indexed="64"/>
      </diagonal>
    </border>
    <border diagonalUp="1">
      <left style="thin">
        <color indexed="64"/>
      </left>
      <right style="thin">
        <color indexed="64"/>
      </right>
      <top style="hair">
        <color indexed="64"/>
      </top>
      <bottom style="hair">
        <color indexed="64"/>
      </bottom>
      <diagonal style="hair">
        <color indexed="64"/>
      </diagonal>
    </border>
  </borders>
  <cellStyleXfs count="10">
    <xf numFmtId="0" fontId="0" fillId="0" borderId="0"/>
    <xf numFmtId="38" fontId="2" fillId="0" borderId="0" applyFont="0" applyFill="0" applyBorder="0" applyAlignment="0" applyProtection="0"/>
    <xf numFmtId="6" fontId="2" fillId="0" borderId="0" applyFont="0" applyFill="0" applyBorder="0" applyAlignment="0" applyProtection="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188">
    <xf numFmtId="0" fontId="0" fillId="0" borderId="0" xfId="0"/>
    <xf numFmtId="0" fontId="6" fillId="0" borderId="0" xfId="0" applyFont="1"/>
    <xf numFmtId="0" fontId="6" fillId="0" borderId="0" xfId="0" applyFont="1" applyAlignment="1">
      <alignment horizontal="center" vertical="center"/>
    </xf>
    <xf numFmtId="0" fontId="39" fillId="0" borderId="0" xfId="0" applyFont="1"/>
    <xf numFmtId="0" fontId="0" fillId="0" borderId="0" xfId="0" applyAlignment="1">
      <alignment horizontal="center"/>
    </xf>
    <xf numFmtId="176" fontId="0" fillId="0" borderId="0" xfId="0" applyNumberFormat="1" applyAlignment="1">
      <alignment horizontal="center"/>
    </xf>
    <xf numFmtId="176" fontId="0" fillId="0" borderId="0" xfId="0" applyNumberFormat="1"/>
    <xf numFmtId="14" fontId="0" fillId="0" borderId="0" xfId="0" applyNumberFormat="1" applyAlignment="1">
      <alignment horizontal="center"/>
    </xf>
    <xf numFmtId="14" fontId="0" fillId="0" borderId="0" xfId="0" applyNumberFormat="1"/>
    <xf numFmtId="176" fontId="6" fillId="0" borderId="0" xfId="0" applyNumberFormat="1" applyFont="1" applyAlignment="1">
      <alignment horizontal="center" vertical="center"/>
    </xf>
    <xf numFmtId="0" fontId="0" fillId="0" borderId="0" xfId="0" applyAlignment="1">
      <alignment shrinkToFit="1"/>
    </xf>
    <xf numFmtId="176" fontId="0" fillId="0" borderId="160" xfId="0" applyNumberFormat="1" applyBorder="1" applyAlignment="1">
      <alignment horizontal="center"/>
    </xf>
    <xf numFmtId="14" fontId="0" fillId="0" borderId="160" xfId="0" applyNumberFormat="1" applyBorder="1" applyAlignment="1">
      <alignment horizontal="center"/>
    </xf>
    <xf numFmtId="0" fontId="0" fillId="0" borderId="160" xfId="0" applyBorder="1" applyAlignment="1">
      <alignment horizontal="center"/>
    </xf>
    <xf numFmtId="176" fontId="0" fillId="4" borderId="1" xfId="0" applyNumberFormat="1" applyFill="1" applyBorder="1" applyAlignment="1">
      <alignment horizontal="center"/>
    </xf>
    <xf numFmtId="14" fontId="0" fillId="4" borderId="1" xfId="0" applyNumberFormat="1" applyFill="1" applyBorder="1" applyAlignment="1">
      <alignment horizontal="center"/>
    </xf>
    <xf numFmtId="0" fontId="0" fillId="4" borderId="1" xfId="0" applyFill="1" applyBorder="1" applyAlignment="1">
      <alignment horizontal="center"/>
    </xf>
    <xf numFmtId="176" fontId="0" fillId="5" borderId="1" xfId="0" applyNumberFormat="1" applyFill="1" applyBorder="1" applyAlignment="1">
      <alignment horizontal="center"/>
    </xf>
    <xf numFmtId="14" fontId="0" fillId="5" borderId="1" xfId="0" applyNumberFormat="1" applyFill="1" applyBorder="1" applyAlignment="1">
      <alignment horizontal="center"/>
    </xf>
    <xf numFmtId="0" fontId="0" fillId="5" borderId="1" xfId="0" applyFill="1" applyBorder="1" applyAlignment="1">
      <alignment horizontal="center"/>
    </xf>
    <xf numFmtId="176" fontId="0" fillId="6" borderId="161" xfId="0" applyNumberFormat="1" applyFill="1" applyBorder="1" applyAlignment="1">
      <alignment horizontal="center"/>
    </xf>
    <xf numFmtId="14" fontId="0" fillId="6" borderId="161" xfId="0" applyNumberFormat="1" applyFill="1" applyBorder="1" applyAlignment="1">
      <alignment horizontal="center"/>
    </xf>
    <xf numFmtId="0" fontId="0" fillId="6" borderId="161" xfId="0" applyFill="1" applyBorder="1" applyAlignment="1">
      <alignment horizontal="center"/>
    </xf>
    <xf numFmtId="176" fontId="0" fillId="7" borderId="0" xfId="0" applyNumberFormat="1" applyFill="1"/>
    <xf numFmtId="14" fontId="0" fillId="7" borderId="0" xfId="0" applyNumberFormat="1" applyFill="1"/>
    <xf numFmtId="0" fontId="0" fillId="7" borderId="0" xfId="0" applyFill="1"/>
    <xf numFmtId="0" fontId="0" fillId="8" borderId="160" xfId="0" applyFill="1" applyBorder="1" applyAlignment="1">
      <alignment horizontal="center"/>
    </xf>
    <xf numFmtId="0" fontId="0" fillId="8" borderId="0" xfId="0" applyFill="1"/>
    <xf numFmtId="0" fontId="0" fillId="8" borderId="0" xfId="0" applyFill="1" applyAlignment="1">
      <alignment horizontal="center"/>
    </xf>
    <xf numFmtId="0" fontId="0" fillId="9" borderId="161" xfId="0" applyFill="1" applyBorder="1" applyAlignment="1">
      <alignment horizontal="center"/>
    </xf>
    <xf numFmtId="0" fontId="0" fillId="9" borderId="0" xfId="0" applyFill="1"/>
    <xf numFmtId="0" fontId="0" fillId="10" borderId="1" xfId="0" applyFill="1" applyBorder="1" applyAlignment="1">
      <alignment horizontal="center"/>
    </xf>
    <xf numFmtId="0" fontId="0" fillId="11" borderId="1" xfId="0" applyFill="1" applyBorder="1" applyAlignment="1">
      <alignment horizontal="center"/>
    </xf>
    <xf numFmtId="0" fontId="7" fillId="0" borderId="0" xfId="0" applyFont="1" applyAlignment="1">
      <alignment vertical="center" shrinkToFit="1"/>
    </xf>
    <xf numFmtId="3" fontId="8" fillId="0" borderId="0" xfId="0" applyNumberFormat="1" applyFont="1" applyAlignment="1">
      <alignment horizontal="right" vertical="center" shrinkToFit="1"/>
    </xf>
    <xf numFmtId="0" fontId="8" fillId="0" borderId="0" xfId="0" applyFont="1" applyAlignment="1">
      <alignment horizontal="center" vertical="center" shrinkToFit="1"/>
    </xf>
    <xf numFmtId="0" fontId="9" fillId="0" borderId="0" xfId="0" applyFont="1" applyAlignment="1">
      <alignment horizontal="center" vertical="center" shrinkToFit="1"/>
    </xf>
    <xf numFmtId="0" fontId="8" fillId="0" borderId="0" xfId="0" applyFont="1" applyAlignment="1">
      <alignment vertical="center" shrinkToFit="1"/>
    </xf>
    <xf numFmtId="0" fontId="8" fillId="0" borderId="0" xfId="0" applyFont="1" applyAlignment="1">
      <alignment horizontal="left" vertical="center" shrinkToFit="1"/>
    </xf>
    <xf numFmtId="0" fontId="13" fillId="0" borderId="0" xfId="0" applyFont="1" applyAlignment="1">
      <alignment horizontal="right" vertical="center" shrinkToFit="1"/>
    </xf>
    <xf numFmtId="0" fontId="7" fillId="0" borderId="0" xfId="0" applyFont="1" applyAlignment="1">
      <alignment horizontal="center" vertical="center" shrinkToFit="1"/>
    </xf>
    <xf numFmtId="0" fontId="18" fillId="0" borderId="0" xfId="0" applyFont="1" applyAlignment="1">
      <alignment vertical="center" shrinkToFit="1"/>
    </xf>
    <xf numFmtId="0" fontId="18" fillId="0" borderId="0" xfId="0" applyFont="1" applyAlignment="1">
      <alignment horizontal="center" vertical="center" shrinkToFit="1"/>
    </xf>
    <xf numFmtId="0" fontId="4" fillId="0" borderId="0" xfId="0" applyFont="1" applyAlignment="1">
      <alignment horizontal="center" vertical="center" shrinkToFit="1"/>
    </xf>
    <xf numFmtId="0" fontId="4" fillId="0" borderId="0" xfId="0" applyFont="1" applyAlignment="1">
      <alignment vertical="center" shrinkToFit="1"/>
    </xf>
    <xf numFmtId="0" fontId="12" fillId="0" borderId="0" xfId="0" applyFont="1" applyAlignment="1">
      <alignment vertical="center" shrinkToFit="1"/>
    </xf>
    <xf numFmtId="0" fontId="10" fillId="0" borderId="0" xfId="0" applyFont="1" applyAlignment="1">
      <alignment horizontal="center" vertical="center" shrinkToFit="1"/>
    </xf>
    <xf numFmtId="0" fontId="10" fillId="0" borderId="0" xfId="0" applyFont="1" applyAlignment="1">
      <alignment horizontal="distributed" vertical="center" shrinkToFit="1"/>
    </xf>
    <xf numFmtId="0" fontId="19" fillId="0" borderId="0" xfId="0" applyFont="1" applyAlignment="1">
      <alignment horizontal="right" vertical="center" shrinkToFit="1"/>
    </xf>
    <xf numFmtId="0" fontId="10" fillId="0" borderId="0" xfId="0" applyFont="1" applyAlignment="1">
      <alignment vertical="center" shrinkToFit="1"/>
    </xf>
    <xf numFmtId="0" fontId="8" fillId="12" borderId="2" xfId="0" applyFont="1" applyFill="1" applyBorder="1" applyAlignment="1">
      <alignment horizontal="center" vertical="center" shrinkToFit="1"/>
    </xf>
    <xf numFmtId="0" fontId="8" fillId="12" borderId="3" xfId="0" applyFont="1" applyFill="1" applyBorder="1" applyAlignment="1">
      <alignment horizontal="center" vertical="center" shrinkToFit="1"/>
    </xf>
    <xf numFmtId="0" fontId="8" fillId="12" borderId="0" xfId="0" applyFont="1" applyFill="1" applyAlignment="1">
      <alignment vertical="center" shrinkToFit="1"/>
    </xf>
    <xf numFmtId="0" fontId="8" fillId="12" borderId="4" xfId="0" applyFont="1" applyFill="1" applyBorder="1" applyAlignment="1">
      <alignment horizontal="center" vertical="center" shrinkToFit="1"/>
    </xf>
    <xf numFmtId="0" fontId="8" fillId="12" borderId="5" xfId="0" applyFont="1" applyFill="1" applyBorder="1" applyAlignment="1">
      <alignment horizontal="center" vertical="center" shrinkToFit="1"/>
    </xf>
    <xf numFmtId="0" fontId="8" fillId="0" borderId="2" xfId="0" applyFont="1" applyBorder="1" applyAlignment="1">
      <alignment horizontal="center" vertical="center" shrinkToFit="1"/>
    </xf>
    <xf numFmtId="0" fontId="8" fillId="0" borderId="6" xfId="0" applyFont="1" applyBorder="1" applyAlignment="1">
      <alignment horizontal="center" vertical="center" shrinkToFit="1"/>
    </xf>
    <xf numFmtId="0" fontId="8" fillId="0" borderId="4" xfId="0" applyFont="1" applyBorder="1" applyAlignment="1">
      <alignment horizontal="center" vertical="center" shrinkToFit="1"/>
    </xf>
    <xf numFmtId="0" fontId="8" fillId="0" borderId="5" xfId="0" applyFont="1" applyBorder="1" applyAlignment="1">
      <alignment horizontal="center" vertical="center" shrinkToFit="1"/>
    </xf>
    <xf numFmtId="0" fontId="8" fillId="12" borderId="6" xfId="0" applyFont="1" applyFill="1" applyBorder="1" applyAlignment="1">
      <alignment horizontal="center" vertical="center" shrinkToFit="1"/>
    </xf>
    <xf numFmtId="0" fontId="8" fillId="12" borderId="7" xfId="0" applyFont="1" applyFill="1" applyBorder="1" applyAlignment="1">
      <alignment horizontal="center" vertical="center" shrinkToFit="1"/>
    </xf>
    <xf numFmtId="0" fontId="8" fillId="12" borderId="8" xfId="0" applyFont="1" applyFill="1" applyBorder="1" applyAlignment="1">
      <alignment horizontal="center" vertical="center" shrinkToFit="1"/>
    </xf>
    <xf numFmtId="0" fontId="7" fillId="0" borderId="9" xfId="0" applyFont="1" applyBorder="1" applyAlignment="1">
      <alignment horizontal="center" vertical="center" shrinkToFit="1"/>
    </xf>
    <xf numFmtId="6" fontId="8" fillId="0" borderId="10" xfId="2" applyFont="1" applyFill="1" applyBorder="1" applyAlignment="1">
      <alignment horizontal="center" vertical="center" shrinkToFit="1"/>
    </xf>
    <xf numFmtId="0" fontId="8" fillId="0" borderId="11" xfId="0" applyFont="1" applyBorder="1" applyAlignment="1">
      <alignment vertical="center" shrinkToFit="1"/>
    </xf>
    <xf numFmtId="6" fontId="8" fillId="0" borderId="12" xfId="2" applyFont="1" applyFill="1" applyBorder="1" applyAlignment="1">
      <alignment horizontal="center" vertical="center" shrinkToFit="1"/>
    </xf>
    <xf numFmtId="0" fontId="8" fillId="0" borderId="13" xfId="0" applyFont="1" applyBorder="1" applyAlignment="1">
      <alignment horizontal="center" vertical="center" shrinkToFit="1"/>
    </xf>
    <xf numFmtId="0" fontId="8" fillId="12" borderId="10" xfId="0" applyFont="1" applyFill="1" applyBorder="1" applyAlignment="1">
      <alignment horizontal="center" vertical="center" shrinkToFit="1"/>
    </xf>
    <xf numFmtId="0" fontId="8" fillId="0" borderId="14" xfId="0" applyFont="1" applyBorder="1" applyAlignment="1">
      <alignment horizontal="center" vertical="center" shrinkToFit="1"/>
    </xf>
    <xf numFmtId="0" fontId="8" fillId="0" borderId="3"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15" xfId="0" applyFont="1" applyBorder="1" applyAlignment="1">
      <alignment horizontal="center" vertical="center" shrinkToFit="1"/>
    </xf>
    <xf numFmtId="0" fontId="8" fillId="12" borderId="14" xfId="0" applyFont="1" applyFill="1" applyBorder="1" applyAlignment="1">
      <alignment horizontal="center" vertical="center" shrinkToFit="1"/>
    </xf>
    <xf numFmtId="0" fontId="8" fillId="12" borderId="15" xfId="0" applyFont="1" applyFill="1" applyBorder="1" applyAlignment="1">
      <alignment horizontal="center" vertical="center" shrinkToFit="1"/>
    </xf>
    <xf numFmtId="3" fontId="8" fillId="12" borderId="6" xfId="0" applyNumberFormat="1" applyFont="1" applyFill="1" applyBorder="1" applyAlignment="1">
      <alignment horizontal="right" vertical="center" shrinkToFit="1"/>
    </xf>
    <xf numFmtId="0" fontId="8" fillId="12" borderId="16" xfId="0" applyFont="1" applyFill="1" applyBorder="1" applyAlignment="1">
      <alignment horizontal="center" vertical="center" shrinkToFit="1"/>
    </xf>
    <xf numFmtId="0" fontId="8" fillId="0" borderId="17" xfId="0" applyFont="1" applyBorder="1" applyAlignment="1">
      <alignment horizontal="center" vertical="center" shrinkToFit="1"/>
    </xf>
    <xf numFmtId="0" fontId="8" fillId="0" borderId="16" xfId="0" applyFont="1" applyBorder="1" applyAlignment="1">
      <alignment horizontal="center" vertical="center" shrinkToFit="1"/>
    </xf>
    <xf numFmtId="0" fontId="8" fillId="12" borderId="0" xfId="0" applyFont="1" applyFill="1" applyAlignment="1">
      <alignment horizontal="center" vertical="center" shrinkToFit="1"/>
    </xf>
    <xf numFmtId="0" fontId="8" fillId="12" borderId="18" xfId="0" applyFont="1" applyFill="1" applyBorder="1" applyAlignment="1">
      <alignment horizontal="center" vertical="center" shrinkToFit="1"/>
    </xf>
    <xf numFmtId="0" fontId="11" fillId="12" borderId="5" xfId="0" applyFont="1" applyFill="1" applyBorder="1" applyAlignment="1">
      <alignment horizontal="center" vertical="center" shrinkToFit="1"/>
    </xf>
    <xf numFmtId="0" fontId="12" fillId="12" borderId="19" xfId="0" applyFont="1" applyFill="1" applyBorder="1" applyAlignment="1">
      <alignment horizontal="left" vertical="center" shrinkToFit="1"/>
    </xf>
    <xf numFmtId="0" fontId="8" fillId="12" borderId="20" xfId="0" applyFont="1" applyFill="1" applyBorder="1" applyAlignment="1">
      <alignment horizontal="center" vertical="center" shrinkToFit="1"/>
    </xf>
    <xf numFmtId="0" fontId="8" fillId="0" borderId="20" xfId="0" applyFont="1" applyBorder="1" applyAlignment="1">
      <alignment horizontal="center" vertical="center" shrinkToFit="1"/>
    </xf>
    <xf numFmtId="0" fontId="8" fillId="12" borderId="12" xfId="0" applyFont="1" applyFill="1" applyBorder="1" applyAlignment="1">
      <alignment horizontal="center" vertical="center" shrinkToFit="1"/>
    </xf>
    <xf numFmtId="0" fontId="7" fillId="12" borderId="21" xfId="0" applyFont="1" applyFill="1" applyBorder="1" applyAlignment="1">
      <alignment horizontal="center" vertical="center" shrinkToFit="1"/>
    </xf>
    <xf numFmtId="6" fontId="8" fillId="12" borderId="12" xfId="2" applyFont="1" applyFill="1" applyBorder="1" applyAlignment="1">
      <alignment horizontal="center" vertical="center" shrinkToFit="1"/>
    </xf>
    <xf numFmtId="0" fontId="8" fillId="12" borderId="22" xfId="0" applyFont="1" applyFill="1" applyBorder="1" applyAlignment="1">
      <alignment vertical="center" shrinkToFit="1"/>
    </xf>
    <xf numFmtId="0" fontId="7" fillId="0" borderId="21" xfId="0" applyFont="1" applyBorder="1" applyAlignment="1">
      <alignment horizontal="center" vertical="center" shrinkToFit="1"/>
    </xf>
    <xf numFmtId="6" fontId="8" fillId="0" borderId="20" xfId="2" applyFont="1" applyFill="1" applyBorder="1" applyAlignment="1">
      <alignment horizontal="center" vertical="center" shrinkToFit="1"/>
    </xf>
    <xf numFmtId="0" fontId="8" fillId="0" borderId="22" xfId="0" applyFont="1" applyBorder="1" applyAlignment="1">
      <alignment horizontal="center" vertical="center" shrinkToFit="1"/>
    </xf>
    <xf numFmtId="6" fontId="8" fillId="12" borderId="20" xfId="2" applyFont="1" applyFill="1" applyBorder="1" applyAlignment="1">
      <alignment horizontal="center" vertical="center" shrinkToFit="1"/>
    </xf>
    <xf numFmtId="0" fontId="8" fillId="12" borderId="23" xfId="0" applyFont="1" applyFill="1" applyBorder="1" applyAlignment="1">
      <alignment vertical="center" shrinkToFit="1"/>
    </xf>
    <xf numFmtId="0" fontId="8" fillId="0" borderId="24" xfId="0" applyFont="1" applyBorder="1" applyAlignment="1">
      <alignment horizontal="center" vertical="center" shrinkToFit="1"/>
    </xf>
    <xf numFmtId="0" fontId="7" fillId="12" borderId="25" xfId="0" applyFont="1" applyFill="1" applyBorder="1" applyAlignment="1">
      <alignment horizontal="center" vertical="center" shrinkToFit="1"/>
    </xf>
    <xf numFmtId="0" fontId="8" fillId="12" borderId="23" xfId="0" applyFont="1" applyFill="1" applyBorder="1" applyAlignment="1">
      <alignment horizontal="center" vertical="center" shrinkToFit="1"/>
    </xf>
    <xf numFmtId="0" fontId="7" fillId="0" borderId="26"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23" xfId="0" applyFont="1" applyBorder="1" applyAlignment="1">
      <alignment horizontal="center" vertical="center" shrinkToFit="1"/>
    </xf>
    <xf numFmtId="0" fontId="8" fillId="12" borderId="24" xfId="0" applyFont="1" applyFill="1" applyBorder="1" applyAlignment="1">
      <alignment horizontal="center" vertical="center" shrinkToFit="1"/>
    </xf>
    <xf numFmtId="0" fontId="8" fillId="13" borderId="20" xfId="0" applyFont="1" applyFill="1" applyBorder="1" applyAlignment="1">
      <alignment horizontal="center" vertical="center" shrinkToFit="1"/>
    </xf>
    <xf numFmtId="0" fontId="12" fillId="0" borderId="0" xfId="0" applyFont="1" applyAlignment="1">
      <alignment horizontal="center" vertical="center" shrinkToFit="1"/>
    </xf>
    <xf numFmtId="0" fontId="12" fillId="0" borderId="0" xfId="0" applyFont="1" applyAlignment="1">
      <alignment horizontal="left" vertical="center" shrinkToFit="1"/>
    </xf>
    <xf numFmtId="0" fontId="14" fillId="0" borderId="27" xfId="0" applyFont="1" applyBorder="1" applyAlignment="1">
      <alignment horizontal="center" vertical="center" shrinkToFit="1"/>
    </xf>
    <xf numFmtId="0" fontId="14" fillId="0" borderId="28" xfId="0" applyFont="1" applyBorder="1" applyAlignment="1">
      <alignment horizontal="center" vertical="center" shrinkToFit="1"/>
    </xf>
    <xf numFmtId="0" fontId="14" fillId="0" borderId="29" xfId="0" applyFont="1" applyBorder="1" applyAlignment="1">
      <alignment horizontal="center" vertical="center" shrinkToFit="1"/>
    </xf>
    <xf numFmtId="0" fontId="14" fillId="0" borderId="30" xfId="0" applyFont="1" applyBorder="1" applyAlignment="1">
      <alignment horizontal="center" vertical="center" shrinkToFit="1"/>
    </xf>
    <xf numFmtId="0" fontId="21" fillId="0" borderId="31" xfId="0" applyFont="1" applyBorder="1" applyAlignment="1">
      <alignment horizontal="center" vertical="center" shrinkToFit="1"/>
    </xf>
    <xf numFmtId="0" fontId="14" fillId="12" borderId="1" xfId="0" applyFont="1" applyFill="1" applyBorder="1" applyAlignment="1">
      <alignment horizontal="center" vertical="center" shrinkToFit="1"/>
    </xf>
    <xf numFmtId="0" fontId="12" fillId="12" borderId="32" xfId="0" applyFont="1" applyFill="1" applyBorder="1" applyAlignment="1">
      <alignment horizontal="left" vertical="center" shrinkToFit="1"/>
    </xf>
    <xf numFmtId="0" fontId="17" fillId="12" borderId="20" xfId="0" applyFont="1" applyFill="1" applyBorder="1" applyAlignment="1">
      <alignment horizontal="center" vertical="center" shrinkToFit="1"/>
    </xf>
    <xf numFmtId="3" fontId="14" fillId="12" borderId="33" xfId="0" applyNumberFormat="1" applyFont="1" applyFill="1" applyBorder="1" applyAlignment="1">
      <alignment horizontal="center" vertical="center" shrinkToFit="1"/>
    </xf>
    <xf numFmtId="0" fontId="14" fillId="12" borderId="23" xfId="0" applyFont="1" applyFill="1" applyBorder="1" applyAlignment="1">
      <alignment horizontal="center" vertical="center" shrinkToFit="1"/>
    </xf>
    <xf numFmtId="0" fontId="14" fillId="12" borderId="34" xfId="0" applyFont="1" applyFill="1" applyBorder="1" applyAlignment="1">
      <alignment horizontal="center" vertical="center" shrinkToFit="1"/>
    </xf>
    <xf numFmtId="0" fontId="14" fillId="12" borderId="35" xfId="0" applyFont="1" applyFill="1" applyBorder="1" applyAlignment="1">
      <alignment horizontal="center" vertical="center" shrinkToFit="1"/>
    </xf>
    <xf numFmtId="0" fontId="13" fillId="12" borderId="1" xfId="0" applyFont="1" applyFill="1" applyBorder="1" applyAlignment="1">
      <alignment horizontal="center" vertical="center" shrinkToFit="1"/>
    </xf>
    <xf numFmtId="179" fontId="13" fillId="12" borderId="36" xfId="0" applyNumberFormat="1" applyFont="1" applyFill="1" applyBorder="1" applyAlignment="1">
      <alignment horizontal="center" vertical="center" shrinkToFit="1"/>
    </xf>
    <xf numFmtId="0" fontId="14" fillId="0" borderId="1" xfId="0" applyFont="1" applyBorder="1" applyAlignment="1">
      <alignment horizontal="center" vertical="center" shrinkToFit="1"/>
    </xf>
    <xf numFmtId="0" fontId="12" fillId="0" borderId="32" xfId="0" applyFont="1" applyBorder="1" applyAlignment="1">
      <alignment horizontal="left" vertical="center" shrinkToFit="1"/>
    </xf>
    <xf numFmtId="0" fontId="17" fillId="0" borderId="20" xfId="0" applyFont="1" applyBorder="1" applyAlignment="1">
      <alignment horizontal="center" vertical="center" shrinkToFit="1"/>
    </xf>
    <xf numFmtId="3" fontId="14" fillId="0" borderId="33" xfId="0" applyNumberFormat="1" applyFont="1" applyBorder="1" applyAlignment="1">
      <alignment horizontal="center" vertical="center" shrinkToFit="1"/>
    </xf>
    <xf numFmtId="0" fontId="14" fillId="0" borderId="23" xfId="0" applyFont="1" applyBorder="1" applyAlignment="1">
      <alignment horizontal="center" vertical="center" shrinkToFit="1"/>
    </xf>
    <xf numFmtId="0" fontId="14" fillId="0" borderId="34" xfId="0" applyFont="1" applyBorder="1" applyAlignment="1">
      <alignment horizontal="center" vertical="center" shrinkToFit="1"/>
    </xf>
    <xf numFmtId="0" fontId="14" fillId="0" borderId="35" xfId="0" applyFont="1" applyBorder="1" applyAlignment="1">
      <alignment horizontal="center" vertical="center" shrinkToFit="1"/>
    </xf>
    <xf numFmtId="179" fontId="13" fillId="0" borderId="36" xfId="0" applyNumberFormat="1" applyFont="1" applyBorder="1" applyAlignment="1">
      <alignment horizontal="center" vertical="center" shrinkToFit="1"/>
    </xf>
    <xf numFmtId="0" fontId="12" fillId="12" borderId="37" xfId="0" applyFont="1" applyFill="1" applyBorder="1" applyAlignment="1">
      <alignment vertical="center" shrinkToFit="1"/>
    </xf>
    <xf numFmtId="3" fontId="8" fillId="12" borderId="16" xfId="0" applyNumberFormat="1" applyFont="1" applyFill="1" applyBorder="1" applyAlignment="1">
      <alignment horizontal="right" vertical="center" shrinkToFit="1"/>
    </xf>
    <xf numFmtId="0" fontId="12" fillId="12" borderId="38" xfId="0" applyFont="1" applyFill="1" applyBorder="1" applyAlignment="1">
      <alignment horizontal="center" vertical="center" shrinkToFit="1"/>
    </xf>
    <xf numFmtId="0" fontId="12" fillId="12" borderId="39" xfId="0" applyFont="1" applyFill="1" applyBorder="1" applyAlignment="1">
      <alignment horizontal="center" vertical="center" shrinkToFit="1"/>
    </xf>
    <xf numFmtId="0" fontId="12" fillId="12" borderId="40" xfId="0" applyFont="1" applyFill="1" applyBorder="1" applyAlignment="1">
      <alignment horizontal="center" vertical="center" shrinkToFit="1"/>
    </xf>
    <xf numFmtId="0" fontId="12" fillId="12" borderId="38" xfId="0" applyFont="1" applyFill="1" applyBorder="1" applyAlignment="1">
      <alignment vertical="center" shrinkToFit="1"/>
    </xf>
    <xf numFmtId="179" fontId="20" fillId="12" borderId="41" xfId="0" applyNumberFormat="1" applyFont="1" applyFill="1" applyBorder="1" applyAlignment="1">
      <alignment horizontal="right" vertical="center" shrinkToFit="1"/>
    </xf>
    <xf numFmtId="0" fontId="12" fillId="12" borderId="42" xfId="0" applyFont="1" applyFill="1" applyBorder="1" applyAlignment="1">
      <alignment vertical="center" shrinkToFit="1"/>
    </xf>
    <xf numFmtId="3" fontId="8" fillId="12" borderId="43" xfId="0" applyNumberFormat="1" applyFont="1" applyFill="1" applyBorder="1" applyAlignment="1">
      <alignment horizontal="right" vertical="center" shrinkToFit="1"/>
    </xf>
    <xf numFmtId="0" fontId="12" fillId="12" borderId="44" xfId="0" applyFont="1" applyFill="1" applyBorder="1" applyAlignment="1">
      <alignment horizontal="center" vertical="center" shrinkToFit="1"/>
    </xf>
    <xf numFmtId="0" fontId="12" fillId="12" borderId="45" xfId="0" applyFont="1" applyFill="1" applyBorder="1" applyAlignment="1">
      <alignment horizontal="center" vertical="center" shrinkToFit="1"/>
    </xf>
    <xf numFmtId="0" fontId="12" fillId="12" borderId="30" xfId="0" applyFont="1" applyFill="1" applyBorder="1" applyAlignment="1">
      <alignment horizontal="center" vertical="center" shrinkToFit="1"/>
    </xf>
    <xf numFmtId="0" fontId="12" fillId="12" borderId="28" xfId="0" applyFont="1" applyFill="1" applyBorder="1" applyAlignment="1">
      <alignment vertical="center" shrinkToFit="1"/>
    </xf>
    <xf numFmtId="179" fontId="20" fillId="12" borderId="46" xfId="0" applyNumberFormat="1" applyFont="1" applyFill="1" applyBorder="1" applyAlignment="1">
      <alignment horizontal="right" vertical="center" shrinkToFit="1"/>
    </xf>
    <xf numFmtId="0" fontId="12" fillId="0" borderId="47" xfId="0" applyFont="1" applyBorder="1" applyAlignment="1">
      <alignment vertical="center" shrinkToFit="1"/>
    </xf>
    <xf numFmtId="3" fontId="8" fillId="0" borderId="17" xfId="0" applyNumberFormat="1" applyFont="1" applyBorder="1" applyAlignment="1">
      <alignment horizontal="right" vertical="center" shrinkToFit="1"/>
    </xf>
    <xf numFmtId="0" fontId="12" fillId="0" borderId="38" xfId="0" applyFont="1" applyBorder="1" applyAlignment="1">
      <alignment horizontal="center" vertical="center" shrinkToFit="1"/>
    </xf>
    <xf numFmtId="0" fontId="12" fillId="0" borderId="39" xfId="0" applyFont="1" applyBorder="1" applyAlignment="1">
      <alignment horizontal="center" vertical="center" shrinkToFit="1"/>
    </xf>
    <xf numFmtId="0" fontId="12" fillId="0" borderId="40" xfId="0" applyFont="1" applyBorder="1" applyAlignment="1">
      <alignment horizontal="center" vertical="center" shrinkToFit="1"/>
    </xf>
    <xf numFmtId="179" fontId="20" fillId="0" borderId="48" xfId="0" applyNumberFormat="1" applyFont="1" applyBorder="1" applyAlignment="1">
      <alignment horizontal="right" vertical="center" shrinkToFit="1"/>
    </xf>
    <xf numFmtId="0" fontId="7" fillId="0" borderId="28" xfId="0" applyFont="1" applyBorder="1" applyAlignment="1">
      <alignment horizontal="center" vertical="center" shrinkToFit="1"/>
    </xf>
    <xf numFmtId="0" fontId="12" fillId="0" borderId="49" xfId="0" applyFont="1" applyBorder="1" applyAlignment="1">
      <alignment vertical="center" shrinkToFit="1"/>
    </xf>
    <xf numFmtId="3" fontId="8" fillId="0" borderId="50" xfId="0" applyNumberFormat="1" applyFont="1" applyBorder="1" applyAlignment="1">
      <alignment horizontal="right" vertical="center" shrinkToFit="1"/>
    </xf>
    <xf numFmtId="0" fontId="12" fillId="0" borderId="44" xfId="0" applyFont="1" applyBorder="1" applyAlignment="1">
      <alignment horizontal="center" vertical="center" shrinkToFit="1"/>
    </xf>
    <xf numFmtId="0" fontId="12" fillId="0" borderId="45" xfId="0" applyFont="1" applyBorder="1" applyAlignment="1">
      <alignment horizontal="center" vertical="center" shrinkToFit="1"/>
    </xf>
    <xf numFmtId="0" fontId="12" fillId="0" borderId="30" xfId="0" applyFont="1" applyBorder="1" applyAlignment="1">
      <alignment horizontal="center" vertical="center" shrinkToFit="1"/>
    </xf>
    <xf numFmtId="179" fontId="20" fillId="0" borderId="51" xfId="0" applyNumberFormat="1" applyFont="1" applyBorder="1" applyAlignment="1">
      <alignment horizontal="right" vertical="center" shrinkToFit="1"/>
    </xf>
    <xf numFmtId="0" fontId="12" fillId="12" borderId="47" xfId="0" applyFont="1" applyFill="1" applyBorder="1" applyAlignment="1">
      <alignment vertical="center" shrinkToFit="1"/>
    </xf>
    <xf numFmtId="3" fontId="8" fillId="12" borderId="17" xfId="0" applyNumberFormat="1" applyFont="1" applyFill="1" applyBorder="1" applyAlignment="1">
      <alignment horizontal="right" vertical="center" shrinkToFit="1"/>
    </xf>
    <xf numFmtId="0" fontId="12" fillId="12" borderId="52" xfId="0" applyFont="1" applyFill="1" applyBorder="1" applyAlignment="1">
      <alignment vertical="center" shrinkToFit="1"/>
    </xf>
    <xf numFmtId="179" fontId="20" fillId="12" borderId="48" xfId="0" applyNumberFormat="1" applyFont="1" applyFill="1" applyBorder="1" applyAlignment="1">
      <alignment horizontal="right" vertical="center" shrinkToFit="1"/>
    </xf>
    <xf numFmtId="0" fontId="12" fillId="12" borderId="49" xfId="0" applyFont="1" applyFill="1" applyBorder="1" applyAlignment="1">
      <alignment vertical="center" shrinkToFit="1"/>
    </xf>
    <xf numFmtId="3" fontId="8" fillId="12" borderId="50" xfId="0" applyNumberFormat="1" applyFont="1" applyFill="1" applyBorder="1" applyAlignment="1">
      <alignment horizontal="right" vertical="center" shrinkToFit="1"/>
    </xf>
    <xf numFmtId="0" fontId="12" fillId="12" borderId="53" xfId="0" applyFont="1" applyFill="1" applyBorder="1" applyAlignment="1">
      <alignment horizontal="center" vertical="center" shrinkToFit="1"/>
    </xf>
    <xf numFmtId="0" fontId="12" fillId="12" borderId="54" xfId="0" applyFont="1" applyFill="1" applyBorder="1" applyAlignment="1">
      <alignment horizontal="center" vertical="center" shrinkToFit="1"/>
    </xf>
    <xf numFmtId="0" fontId="12" fillId="12" borderId="55" xfId="0" applyFont="1" applyFill="1" applyBorder="1" applyAlignment="1">
      <alignment horizontal="center" vertical="center" shrinkToFit="1"/>
    </xf>
    <xf numFmtId="179" fontId="20" fillId="12" borderId="51" xfId="0" applyNumberFormat="1" applyFont="1" applyFill="1" applyBorder="1" applyAlignment="1">
      <alignment horizontal="right" vertical="center" shrinkToFit="1"/>
    </xf>
    <xf numFmtId="0" fontId="12" fillId="0" borderId="47" xfId="0" applyFont="1" applyBorder="1" applyAlignment="1">
      <alignment horizontal="left" vertical="center" shrinkToFit="1"/>
    </xf>
    <xf numFmtId="3" fontId="8" fillId="0" borderId="56" xfId="0" applyNumberFormat="1" applyFont="1" applyBorder="1" applyAlignment="1">
      <alignment horizontal="right" vertical="center" shrinkToFit="1"/>
    </xf>
    <xf numFmtId="0" fontId="12" fillId="0" borderId="52" xfId="0" applyFont="1" applyBorder="1" applyAlignment="1">
      <alignment horizontal="center" vertical="center" shrinkToFit="1"/>
    </xf>
    <xf numFmtId="0" fontId="12" fillId="0" borderId="57" xfId="0" applyFont="1" applyBorder="1" applyAlignment="1">
      <alignment horizontal="center" vertical="center" shrinkToFit="1"/>
    </xf>
    <xf numFmtId="0" fontId="12" fillId="0" borderId="58" xfId="0" applyFont="1" applyBorder="1" applyAlignment="1">
      <alignment horizontal="center" vertical="center" shrinkToFit="1"/>
    </xf>
    <xf numFmtId="0" fontId="12" fillId="0" borderId="49" xfId="0" applyFont="1" applyBorder="1" applyAlignment="1">
      <alignment horizontal="left" vertical="center" shrinkToFit="1"/>
    </xf>
    <xf numFmtId="3" fontId="8" fillId="0" borderId="59" xfId="0" applyNumberFormat="1" applyFont="1" applyBorder="1" applyAlignment="1">
      <alignment horizontal="right" vertical="center" shrinkToFit="1"/>
    </xf>
    <xf numFmtId="0" fontId="12" fillId="12" borderId="47" xfId="0" applyFont="1" applyFill="1" applyBorder="1" applyAlignment="1">
      <alignment horizontal="left" vertical="center" shrinkToFit="1"/>
    </xf>
    <xf numFmtId="0" fontId="12" fillId="12" borderId="60" xfId="0" applyFont="1" applyFill="1" applyBorder="1" applyAlignment="1">
      <alignment horizontal="center" vertical="center" shrinkToFit="1"/>
    </xf>
    <xf numFmtId="0" fontId="12" fillId="12" borderId="61" xfId="0" applyFont="1" applyFill="1" applyBorder="1" applyAlignment="1">
      <alignment horizontal="center" vertical="center" shrinkToFit="1"/>
    </xf>
    <xf numFmtId="0" fontId="12" fillId="12" borderId="49" xfId="0" applyFont="1" applyFill="1" applyBorder="1" applyAlignment="1">
      <alignment horizontal="left" vertical="center" shrinkToFit="1"/>
    </xf>
    <xf numFmtId="0" fontId="7" fillId="0" borderId="52" xfId="0" applyFont="1" applyBorder="1" applyAlignment="1">
      <alignment horizontal="center" vertical="center" shrinkToFit="1"/>
    </xf>
    <xf numFmtId="0" fontId="12" fillId="0" borderId="48" xfId="0" applyFont="1" applyBorder="1" applyAlignment="1">
      <alignment horizontal="left" vertical="center" shrinkToFit="1"/>
    </xf>
    <xf numFmtId="38" fontId="8" fillId="0" borderId="62" xfId="1" applyFont="1" applyFill="1" applyBorder="1" applyAlignment="1">
      <alignment vertical="center" shrinkToFit="1"/>
    </xf>
    <xf numFmtId="0" fontId="12" fillId="0" borderId="46" xfId="0" applyFont="1" applyBorder="1" applyAlignment="1">
      <alignment horizontal="left" vertical="center" shrinkToFit="1"/>
    </xf>
    <xf numFmtId="38" fontId="8" fillId="0" borderId="63" xfId="1" applyFont="1" applyFill="1" applyBorder="1" applyAlignment="1">
      <alignment vertical="center" shrinkToFit="1"/>
    </xf>
    <xf numFmtId="0" fontId="12" fillId="0" borderId="28" xfId="0" applyFont="1" applyBorder="1" applyAlignment="1">
      <alignment horizontal="center" vertical="center" shrinkToFit="1"/>
    </xf>
    <xf numFmtId="0" fontId="12" fillId="0" borderId="29" xfId="0" applyFont="1" applyBorder="1" applyAlignment="1">
      <alignment horizontal="center" vertical="center" shrinkToFit="1"/>
    </xf>
    <xf numFmtId="3" fontId="8" fillId="12" borderId="64" xfId="0" applyNumberFormat="1" applyFont="1" applyFill="1" applyBorder="1" applyAlignment="1">
      <alignment horizontal="right" vertical="center" shrinkToFit="1"/>
    </xf>
    <xf numFmtId="0" fontId="12" fillId="12" borderId="65" xfId="0" applyFont="1" applyFill="1" applyBorder="1" applyAlignment="1">
      <alignment horizontal="center" vertical="center" shrinkToFit="1"/>
    </xf>
    <xf numFmtId="0" fontId="12" fillId="12" borderId="66" xfId="0" applyFont="1" applyFill="1" applyBorder="1" applyAlignment="1">
      <alignment horizontal="center" vertical="center" shrinkToFit="1"/>
    </xf>
    <xf numFmtId="0" fontId="12" fillId="12" borderId="42" xfId="0" applyFont="1" applyFill="1" applyBorder="1" applyAlignment="1">
      <alignment horizontal="left" vertical="center" shrinkToFit="1"/>
    </xf>
    <xf numFmtId="3" fontId="8" fillId="12" borderId="67" xfId="0" applyNumberFormat="1" applyFont="1" applyFill="1" applyBorder="1" applyAlignment="1">
      <alignment horizontal="right" vertical="center" shrinkToFit="1"/>
    </xf>
    <xf numFmtId="179" fontId="20" fillId="12" borderId="68" xfId="0" applyNumberFormat="1" applyFont="1" applyFill="1" applyBorder="1" applyAlignment="1">
      <alignment horizontal="right" vertical="center" shrinkToFit="1"/>
    </xf>
    <xf numFmtId="179" fontId="20" fillId="0" borderId="41" xfId="0" applyNumberFormat="1" applyFont="1" applyBorder="1" applyAlignment="1">
      <alignment horizontal="right" vertical="center" shrinkToFit="1"/>
    </xf>
    <xf numFmtId="0" fontId="12" fillId="0" borderId="69" xfId="0" applyFont="1" applyBorder="1" applyAlignment="1">
      <alignment horizontal="center" vertical="center" shrinkToFit="1"/>
    </xf>
    <xf numFmtId="3" fontId="8" fillId="0" borderId="62" xfId="0" applyNumberFormat="1" applyFont="1" applyBorder="1" applyAlignment="1">
      <alignment horizontal="right" vertical="center" shrinkToFit="1"/>
    </xf>
    <xf numFmtId="0" fontId="12" fillId="0" borderId="65" xfId="0" applyFont="1" applyBorder="1" applyAlignment="1">
      <alignment horizontal="center" vertical="center" shrinkToFit="1"/>
    </xf>
    <xf numFmtId="0" fontId="12" fillId="0" borderId="66" xfId="0" applyFont="1" applyBorder="1" applyAlignment="1">
      <alignment horizontal="center" vertical="center" shrinkToFit="1"/>
    </xf>
    <xf numFmtId="179" fontId="20" fillId="0" borderId="70" xfId="0" applyNumberFormat="1" applyFont="1" applyBorder="1" applyAlignment="1">
      <alignment horizontal="right" vertical="center" shrinkToFit="1"/>
    </xf>
    <xf numFmtId="0" fontId="12" fillId="0" borderId="71" xfId="0" applyFont="1" applyBorder="1" applyAlignment="1">
      <alignment horizontal="center" vertical="center" shrinkToFit="1"/>
    </xf>
    <xf numFmtId="179" fontId="20" fillId="0" borderId="68" xfId="0" applyNumberFormat="1" applyFont="1" applyBorder="1" applyAlignment="1">
      <alignment horizontal="right" vertical="center" shrinkToFit="1"/>
    </xf>
    <xf numFmtId="0" fontId="12" fillId="12" borderId="37" xfId="0" applyFont="1" applyFill="1" applyBorder="1" applyAlignment="1">
      <alignment horizontal="left" vertical="center" shrinkToFit="1"/>
    </xf>
    <xf numFmtId="0" fontId="12" fillId="12" borderId="69" xfId="0" applyFont="1" applyFill="1" applyBorder="1" applyAlignment="1">
      <alignment horizontal="center" vertical="center" shrinkToFit="1"/>
    </xf>
    <xf numFmtId="3" fontId="8" fillId="12" borderId="62" xfId="0" applyNumberFormat="1" applyFont="1" applyFill="1" applyBorder="1" applyAlignment="1">
      <alignment horizontal="right" vertical="center" shrinkToFit="1"/>
    </xf>
    <xf numFmtId="0" fontId="12" fillId="12" borderId="72" xfId="0" applyFont="1" applyFill="1" applyBorder="1" applyAlignment="1">
      <alignment horizontal="center" vertical="center" shrinkToFit="1"/>
    </xf>
    <xf numFmtId="0" fontId="12" fillId="12" borderId="28" xfId="0" applyFont="1" applyFill="1" applyBorder="1" applyAlignment="1">
      <alignment horizontal="center" vertical="center" shrinkToFit="1"/>
    </xf>
    <xf numFmtId="0" fontId="12" fillId="12" borderId="29" xfId="0" applyFont="1" applyFill="1" applyBorder="1" applyAlignment="1">
      <alignment horizontal="center" vertical="center" shrinkToFit="1"/>
    </xf>
    <xf numFmtId="0" fontId="12" fillId="12" borderId="44" xfId="0" applyFont="1" applyFill="1" applyBorder="1" applyAlignment="1">
      <alignment vertical="center" shrinkToFit="1"/>
    </xf>
    <xf numFmtId="0" fontId="12" fillId="0" borderId="37" xfId="0" applyFont="1" applyBorder="1" applyAlignment="1">
      <alignment horizontal="left" vertical="center" shrinkToFit="1"/>
    </xf>
    <xf numFmtId="3" fontId="8" fillId="0" borderId="16" xfId="0" applyNumberFormat="1" applyFont="1" applyBorder="1" applyAlignment="1">
      <alignment horizontal="right" vertical="center" shrinkToFit="1"/>
    </xf>
    <xf numFmtId="0" fontId="12" fillId="0" borderId="72" xfId="0" applyFont="1" applyBorder="1" applyAlignment="1">
      <alignment horizontal="center" vertical="center" shrinkToFit="1"/>
    </xf>
    <xf numFmtId="0" fontId="12" fillId="12" borderId="52" xfId="0" applyFont="1" applyFill="1" applyBorder="1" applyAlignment="1">
      <alignment horizontal="center" vertical="center" shrinkToFit="1"/>
    </xf>
    <xf numFmtId="0" fontId="12" fillId="12" borderId="57" xfId="0" applyFont="1" applyFill="1" applyBorder="1" applyAlignment="1">
      <alignment horizontal="center" vertical="center" shrinkToFit="1"/>
    </xf>
    <xf numFmtId="0" fontId="12" fillId="12" borderId="58" xfId="0" applyFont="1" applyFill="1" applyBorder="1" applyAlignment="1">
      <alignment horizontal="center" vertical="center" shrinkToFit="1"/>
    </xf>
    <xf numFmtId="0" fontId="12" fillId="12" borderId="65" xfId="0" applyFont="1" applyFill="1" applyBorder="1" applyAlignment="1">
      <alignment vertical="center" shrinkToFit="1"/>
    </xf>
    <xf numFmtId="179" fontId="20" fillId="12" borderId="73" xfId="0" applyNumberFormat="1" applyFont="1" applyFill="1" applyBorder="1" applyAlignment="1">
      <alignment horizontal="right" vertical="center" shrinkToFit="1"/>
    </xf>
    <xf numFmtId="0" fontId="12" fillId="12" borderId="71" xfId="0" applyFont="1" applyFill="1" applyBorder="1" applyAlignment="1">
      <alignment horizontal="center" vertical="center" shrinkToFit="1"/>
    </xf>
    <xf numFmtId="0" fontId="22" fillId="0" borderId="1" xfId="0" applyFont="1" applyBorder="1" applyAlignment="1">
      <alignment horizontal="center" vertical="center" shrinkToFit="1"/>
    </xf>
    <xf numFmtId="0" fontId="22" fillId="0" borderId="36" xfId="0" applyFont="1" applyBorder="1" applyAlignment="1">
      <alignment horizontal="center" vertical="center" shrinkToFit="1"/>
    </xf>
    <xf numFmtId="0" fontId="22" fillId="0" borderId="20" xfId="0" applyFont="1" applyBorder="1" applyAlignment="1">
      <alignment horizontal="center" vertical="center" shrinkToFit="1"/>
    </xf>
    <xf numFmtId="3" fontId="22" fillId="0" borderId="19" xfId="0" applyNumberFormat="1" applyFont="1" applyBorder="1" applyAlignment="1">
      <alignment horizontal="right" vertical="center" shrinkToFit="1"/>
    </xf>
    <xf numFmtId="0" fontId="22" fillId="0" borderId="23" xfId="0" applyFont="1" applyBorder="1" applyAlignment="1">
      <alignment horizontal="center" vertical="center" shrinkToFit="1"/>
    </xf>
    <xf numFmtId="0" fontId="22" fillId="0" borderId="29" xfId="0" applyFont="1" applyBorder="1" applyAlignment="1">
      <alignment horizontal="center" vertical="center" shrinkToFit="1"/>
    </xf>
    <xf numFmtId="0" fontId="22" fillId="0" borderId="30" xfId="0" applyFont="1" applyBorder="1" applyAlignment="1">
      <alignment horizontal="center" vertical="center" shrinkToFit="1"/>
    </xf>
    <xf numFmtId="179" fontId="22" fillId="0" borderId="1" xfId="0" applyNumberFormat="1" applyFont="1" applyBorder="1" applyAlignment="1">
      <alignment horizontal="right" vertical="center" shrinkToFit="1"/>
    </xf>
    <xf numFmtId="0" fontId="12" fillId="12" borderId="48" xfId="0" applyFont="1" applyFill="1" applyBorder="1" applyAlignment="1">
      <alignment vertical="center" shrinkToFit="1"/>
    </xf>
    <xf numFmtId="3" fontId="8" fillId="12" borderId="56" xfId="0" applyNumberFormat="1" applyFont="1" applyFill="1" applyBorder="1" applyAlignment="1">
      <alignment horizontal="right" vertical="center" shrinkToFit="1"/>
    </xf>
    <xf numFmtId="0" fontId="12" fillId="12" borderId="41" xfId="0" applyFont="1" applyFill="1" applyBorder="1" applyAlignment="1">
      <alignment vertical="center" shrinkToFit="1"/>
    </xf>
    <xf numFmtId="3" fontId="8" fillId="12" borderId="11" xfId="0" applyNumberFormat="1" applyFont="1" applyFill="1" applyBorder="1" applyAlignment="1">
      <alignment horizontal="right" vertical="center" shrinkToFit="1"/>
    </xf>
    <xf numFmtId="3" fontId="8" fillId="12" borderId="13" xfId="0" applyNumberFormat="1" applyFont="1" applyFill="1" applyBorder="1" applyAlignment="1">
      <alignment horizontal="right" vertical="center" shrinkToFit="1"/>
    </xf>
    <xf numFmtId="0" fontId="8" fillId="12" borderId="22" xfId="0" applyFont="1" applyFill="1" applyBorder="1" applyAlignment="1">
      <alignment horizontal="center" vertical="center" shrinkToFit="1"/>
    </xf>
    <xf numFmtId="3" fontId="8" fillId="0" borderId="11" xfId="0" applyNumberFormat="1" applyFont="1" applyBorder="1" applyAlignment="1">
      <alignment horizontal="right" vertical="center" shrinkToFit="1"/>
    </xf>
    <xf numFmtId="179" fontId="20" fillId="0" borderId="73" xfId="0" applyNumberFormat="1" applyFont="1" applyBorder="1" applyAlignment="1">
      <alignment horizontal="right" vertical="center" shrinkToFit="1"/>
    </xf>
    <xf numFmtId="3" fontId="8" fillId="0" borderId="64" xfId="0" applyNumberFormat="1" applyFont="1" applyBorder="1" applyAlignment="1">
      <alignment horizontal="right" vertical="center" shrinkToFit="1"/>
    </xf>
    <xf numFmtId="0" fontId="12" fillId="12" borderId="69" xfId="0" applyFont="1" applyFill="1" applyBorder="1" applyAlignment="1">
      <alignment horizontal="left" vertical="center" shrinkToFit="1"/>
    </xf>
    <xf numFmtId="179" fontId="20" fillId="12" borderId="70" xfId="0" applyNumberFormat="1" applyFont="1" applyFill="1" applyBorder="1" applyAlignment="1">
      <alignment horizontal="right" vertical="center" shrinkToFit="1"/>
    </xf>
    <xf numFmtId="179" fontId="20" fillId="0" borderId="74" xfId="0" applyNumberFormat="1" applyFont="1" applyBorder="1" applyAlignment="1">
      <alignment horizontal="right" vertical="center" shrinkToFit="1"/>
    </xf>
    <xf numFmtId="179" fontId="22" fillId="0" borderId="36" xfId="0" applyNumberFormat="1" applyFont="1" applyBorder="1" applyAlignment="1">
      <alignment horizontal="right" vertical="center" shrinkToFit="1"/>
    </xf>
    <xf numFmtId="3" fontId="8" fillId="12" borderId="59" xfId="0" applyNumberFormat="1" applyFont="1" applyFill="1" applyBorder="1" applyAlignment="1">
      <alignment horizontal="right" vertical="center" shrinkToFit="1"/>
    </xf>
    <xf numFmtId="0" fontId="7" fillId="12" borderId="1" xfId="0" applyFont="1" applyFill="1" applyBorder="1" applyAlignment="1">
      <alignment horizontal="center" vertical="center" shrinkToFit="1"/>
    </xf>
    <xf numFmtId="0" fontId="12" fillId="12" borderId="36" xfId="0" applyFont="1" applyFill="1" applyBorder="1" applyAlignment="1">
      <alignment horizontal="left" vertical="center" shrinkToFit="1"/>
    </xf>
    <xf numFmtId="38" fontId="8" fillId="12" borderId="19" xfId="1" applyFont="1" applyFill="1" applyBorder="1" applyAlignment="1">
      <alignment vertical="center" shrinkToFit="1"/>
    </xf>
    <xf numFmtId="0" fontId="12" fillId="12" borderId="1" xfId="0" applyFont="1" applyFill="1" applyBorder="1" applyAlignment="1">
      <alignment horizontal="center" vertical="center" shrinkToFit="1"/>
    </xf>
    <xf numFmtId="0" fontId="12" fillId="12" borderId="1" xfId="0" applyFont="1" applyFill="1" applyBorder="1" applyAlignment="1">
      <alignment vertical="center" shrinkToFit="1"/>
    </xf>
    <xf numFmtId="179" fontId="20" fillId="12" borderId="36" xfId="0" applyNumberFormat="1" applyFont="1" applyFill="1" applyBorder="1" applyAlignment="1">
      <alignment horizontal="right" vertical="center" shrinkToFit="1"/>
    </xf>
    <xf numFmtId="0" fontId="7" fillId="0" borderId="1" xfId="0" applyFont="1" applyBorder="1" applyAlignment="1">
      <alignment horizontal="center" vertical="center" shrinkToFit="1"/>
    </xf>
    <xf numFmtId="3" fontId="8" fillId="0" borderId="19" xfId="0" applyNumberFormat="1" applyFont="1" applyBorder="1" applyAlignment="1">
      <alignment horizontal="right" vertical="center" shrinkToFit="1"/>
    </xf>
    <xf numFmtId="0" fontId="12" fillId="0" borderId="1" xfId="0" applyFont="1" applyBorder="1" applyAlignment="1">
      <alignment horizontal="center" vertical="center" shrinkToFit="1"/>
    </xf>
    <xf numFmtId="0" fontId="12" fillId="0" borderId="34" xfId="0" applyFont="1" applyBorder="1" applyAlignment="1">
      <alignment horizontal="center" vertical="center" shrinkToFit="1"/>
    </xf>
    <xf numFmtId="0" fontId="12" fillId="0" borderId="35" xfId="0" applyFont="1" applyBorder="1" applyAlignment="1">
      <alignment horizontal="center" vertical="center" shrinkToFit="1"/>
    </xf>
    <xf numFmtId="179" fontId="20" fillId="0" borderId="36" xfId="0" applyNumberFormat="1" applyFont="1" applyBorder="1" applyAlignment="1">
      <alignment horizontal="right" vertical="center" shrinkToFit="1"/>
    </xf>
    <xf numFmtId="0" fontId="12" fillId="12" borderId="36" xfId="0" applyFont="1" applyFill="1" applyBorder="1" applyAlignment="1">
      <alignment vertical="center" shrinkToFit="1"/>
    </xf>
    <xf numFmtId="3" fontId="8" fillId="12" borderId="19" xfId="0" applyNumberFormat="1" applyFont="1" applyFill="1" applyBorder="1" applyAlignment="1">
      <alignment horizontal="right" vertical="center" shrinkToFit="1"/>
    </xf>
    <xf numFmtId="0" fontId="12" fillId="12" borderId="34" xfId="0" applyFont="1" applyFill="1" applyBorder="1" applyAlignment="1">
      <alignment horizontal="center" vertical="center" shrinkToFit="1"/>
    </xf>
    <xf numFmtId="0" fontId="12" fillId="12" borderId="35" xfId="0" applyFont="1" applyFill="1" applyBorder="1" applyAlignment="1">
      <alignment horizontal="center" vertical="center" shrinkToFit="1"/>
    </xf>
    <xf numFmtId="0" fontId="11" fillId="0" borderId="23" xfId="0" applyFont="1" applyBorder="1" applyAlignment="1">
      <alignment horizontal="center" vertical="center" shrinkToFit="1"/>
    </xf>
    <xf numFmtId="0" fontId="12" fillId="12" borderId="46" xfId="0" applyFont="1" applyFill="1" applyBorder="1" applyAlignment="1">
      <alignment horizontal="left" vertical="center" shrinkToFit="1"/>
    </xf>
    <xf numFmtId="0" fontId="7" fillId="2" borderId="21" xfId="0" applyFont="1" applyFill="1" applyBorder="1" applyAlignment="1">
      <alignment horizontal="center" vertical="center" shrinkToFit="1"/>
    </xf>
    <xf numFmtId="0" fontId="12" fillId="0" borderId="36" xfId="0" applyFont="1" applyBorder="1" applyAlignment="1">
      <alignment horizontal="left" vertical="center" shrinkToFit="1"/>
    </xf>
    <xf numFmtId="0" fontId="7" fillId="2" borderId="25" xfId="0" applyFont="1" applyFill="1" applyBorder="1" applyAlignment="1">
      <alignment horizontal="center" vertical="center" shrinkToFit="1"/>
    </xf>
    <xf numFmtId="3" fontId="8" fillId="0" borderId="33" xfId="0" applyNumberFormat="1" applyFont="1" applyBorder="1" applyAlignment="1">
      <alignment horizontal="right" vertical="center" shrinkToFit="1"/>
    </xf>
    <xf numFmtId="0" fontId="7" fillId="12" borderId="28" xfId="0" applyFont="1" applyFill="1" applyBorder="1" applyAlignment="1">
      <alignment horizontal="center" vertical="center" shrinkToFit="1"/>
    </xf>
    <xf numFmtId="0" fontId="12" fillId="12" borderId="75" xfId="0" applyFont="1" applyFill="1" applyBorder="1" applyAlignment="1">
      <alignment horizontal="left" vertical="center" shrinkToFit="1"/>
    </xf>
    <xf numFmtId="38" fontId="8" fillId="12" borderId="63" xfId="1" applyFont="1" applyFill="1" applyBorder="1" applyAlignment="1">
      <alignment vertical="center" shrinkToFit="1"/>
    </xf>
    <xf numFmtId="38" fontId="8" fillId="0" borderId="33" xfId="1" applyFont="1" applyFill="1" applyBorder="1" applyAlignment="1">
      <alignment vertical="center" shrinkToFit="1"/>
    </xf>
    <xf numFmtId="38" fontId="8" fillId="12" borderId="33" xfId="1" applyFont="1" applyFill="1" applyBorder="1" applyAlignment="1">
      <alignment vertical="center" shrinkToFit="1"/>
    </xf>
    <xf numFmtId="0" fontId="12" fillId="0" borderId="76" xfId="0" applyFont="1" applyBorder="1" applyAlignment="1">
      <alignment horizontal="center" vertical="center" shrinkToFit="1"/>
    </xf>
    <xf numFmtId="0" fontId="12" fillId="0" borderId="77" xfId="0" applyFont="1" applyBorder="1" applyAlignment="1">
      <alignment horizontal="center" vertical="center" shrinkToFit="1"/>
    </xf>
    <xf numFmtId="0" fontId="12" fillId="0" borderId="27" xfId="0" applyFont="1" applyBorder="1" applyAlignment="1">
      <alignment horizontal="center" vertical="center" shrinkToFit="1"/>
    </xf>
    <xf numFmtId="3" fontId="8" fillId="12" borderId="33" xfId="0" applyNumberFormat="1" applyFont="1" applyFill="1" applyBorder="1" applyAlignment="1">
      <alignment horizontal="right" vertical="center" shrinkToFit="1"/>
    </xf>
    <xf numFmtId="3" fontId="8" fillId="0" borderId="63" xfId="0" applyNumberFormat="1" applyFont="1" applyBorder="1" applyAlignment="1">
      <alignment horizontal="right" vertical="center" shrinkToFit="1"/>
    </xf>
    <xf numFmtId="179" fontId="20" fillId="0" borderId="46" xfId="0" applyNumberFormat="1" applyFont="1" applyBorder="1" applyAlignment="1">
      <alignment horizontal="right" vertical="center" shrinkToFit="1"/>
    </xf>
    <xf numFmtId="0" fontId="12" fillId="0" borderId="75" xfId="0" applyFont="1" applyBorder="1" applyAlignment="1">
      <alignment horizontal="left" vertical="center" shrinkToFit="1"/>
    </xf>
    <xf numFmtId="0" fontId="12" fillId="0" borderId="75" xfId="0" applyFont="1" applyBorder="1" applyAlignment="1">
      <alignment vertical="center" shrinkToFit="1"/>
    </xf>
    <xf numFmtId="0" fontId="12" fillId="12" borderId="32" xfId="0" applyFont="1" applyFill="1" applyBorder="1" applyAlignment="1">
      <alignment vertical="center" shrinkToFit="1"/>
    </xf>
    <xf numFmtId="0" fontId="12" fillId="12" borderId="76" xfId="0" applyFont="1" applyFill="1" applyBorder="1" applyAlignment="1">
      <alignment horizontal="center" vertical="center" shrinkToFit="1"/>
    </xf>
    <xf numFmtId="0" fontId="12" fillId="12" borderId="77" xfId="0" applyFont="1" applyFill="1" applyBorder="1" applyAlignment="1">
      <alignment horizontal="center" vertical="center" shrinkToFit="1"/>
    </xf>
    <xf numFmtId="0" fontId="12" fillId="12" borderId="27" xfId="0" applyFont="1" applyFill="1" applyBorder="1" applyAlignment="1">
      <alignment horizontal="center" vertical="center" shrinkToFit="1"/>
    </xf>
    <xf numFmtId="0" fontId="12" fillId="0" borderId="32" xfId="0" applyFont="1" applyBorder="1" applyAlignment="1">
      <alignment vertical="center" shrinkToFit="1"/>
    </xf>
    <xf numFmtId="0" fontId="7" fillId="12" borderId="0" xfId="0" applyFont="1" applyFill="1" applyAlignment="1">
      <alignment horizontal="center" vertical="center" shrinkToFit="1"/>
    </xf>
    <xf numFmtId="176" fontId="8" fillId="0" borderId="0" xfId="0" applyNumberFormat="1" applyFont="1" applyAlignment="1">
      <alignment horizontal="right" vertical="center" shrinkToFit="1"/>
    </xf>
    <xf numFmtId="176" fontId="4" fillId="0" borderId="0" xfId="0" applyNumberFormat="1" applyFont="1" applyAlignment="1">
      <alignment horizontal="right" vertical="center" shrinkToFit="1"/>
    </xf>
    <xf numFmtId="176" fontId="10" fillId="0" borderId="0" xfId="0" applyNumberFormat="1" applyFont="1" applyAlignment="1">
      <alignment horizontal="right" vertical="center" shrinkToFit="1"/>
    </xf>
    <xf numFmtId="176" fontId="8" fillId="12" borderId="78" xfId="0" applyNumberFormat="1" applyFont="1" applyFill="1" applyBorder="1" applyAlignment="1">
      <alignment horizontal="right" vertical="center" shrinkToFit="1"/>
    </xf>
    <xf numFmtId="176" fontId="8" fillId="0" borderId="78" xfId="0" applyNumberFormat="1" applyFont="1" applyBorder="1" applyAlignment="1">
      <alignment horizontal="right" vertical="center" shrinkToFit="1"/>
    </xf>
    <xf numFmtId="176" fontId="8" fillId="12" borderId="79" xfId="0" applyNumberFormat="1" applyFont="1" applyFill="1" applyBorder="1" applyAlignment="1">
      <alignment horizontal="right" vertical="center" shrinkToFit="1"/>
    </xf>
    <xf numFmtId="176" fontId="8" fillId="12" borderId="80" xfId="0" applyNumberFormat="1" applyFont="1" applyFill="1" applyBorder="1" applyAlignment="1">
      <alignment horizontal="right" vertical="center" shrinkToFit="1"/>
    </xf>
    <xf numFmtId="176" fontId="8" fillId="0" borderId="81" xfId="0" applyNumberFormat="1" applyFont="1" applyBorder="1" applyAlignment="1">
      <alignment horizontal="right" vertical="center" shrinkToFit="1"/>
    </xf>
    <xf numFmtId="176" fontId="8" fillId="0" borderId="82" xfId="0" applyNumberFormat="1" applyFont="1" applyBorder="1" applyAlignment="1">
      <alignment horizontal="right" vertical="center" shrinkToFit="1"/>
    </xf>
    <xf numFmtId="176" fontId="8" fillId="12" borderId="81" xfId="0" applyNumberFormat="1" applyFont="1" applyFill="1" applyBorder="1" applyAlignment="1">
      <alignment horizontal="right" vertical="center" shrinkToFit="1"/>
    </xf>
    <xf numFmtId="176" fontId="8" fillId="12" borderId="82" xfId="0" applyNumberFormat="1" applyFont="1" applyFill="1" applyBorder="1" applyAlignment="1">
      <alignment horizontal="right" vertical="center" shrinkToFit="1"/>
    </xf>
    <xf numFmtId="176" fontId="8" fillId="0" borderId="83" xfId="0" applyNumberFormat="1" applyFont="1" applyBorder="1" applyAlignment="1">
      <alignment horizontal="right" vertical="center" shrinkToFit="1"/>
    </xf>
    <xf numFmtId="176" fontId="8" fillId="0" borderId="84" xfId="0" applyNumberFormat="1" applyFont="1" applyBorder="1" applyAlignment="1">
      <alignment horizontal="right" vertical="center" shrinkToFit="1"/>
    </xf>
    <xf numFmtId="176" fontId="8" fillId="12" borderId="83" xfId="0" applyNumberFormat="1" applyFont="1" applyFill="1" applyBorder="1" applyAlignment="1">
      <alignment horizontal="right" vertical="center" shrinkToFit="1"/>
    </xf>
    <xf numFmtId="176" fontId="8" fillId="0" borderId="79" xfId="0" applyNumberFormat="1" applyFont="1" applyBorder="1" applyAlignment="1">
      <alignment horizontal="right" vertical="center" shrinkToFit="1"/>
    </xf>
    <xf numFmtId="176" fontId="22" fillId="0" borderId="78" xfId="0" applyNumberFormat="1" applyFont="1" applyBorder="1" applyAlignment="1">
      <alignment horizontal="center" vertical="center" shrinkToFit="1"/>
    </xf>
    <xf numFmtId="176" fontId="8" fillId="12" borderId="84" xfId="0" applyNumberFormat="1" applyFont="1" applyFill="1" applyBorder="1" applyAlignment="1">
      <alignment horizontal="right" vertical="center" shrinkToFit="1"/>
    </xf>
    <xf numFmtId="176" fontId="8" fillId="12" borderId="19" xfId="0" applyNumberFormat="1" applyFont="1" applyFill="1" applyBorder="1" applyAlignment="1">
      <alignment horizontal="right" vertical="center" shrinkToFit="1"/>
    </xf>
    <xf numFmtId="0" fontId="23" fillId="0" borderId="85" xfId="0" applyFont="1" applyBorder="1" applyAlignment="1">
      <alignment horizontal="center" vertical="center" shrinkToFit="1"/>
    </xf>
    <xf numFmtId="0" fontId="24" fillId="0" borderId="85" xfId="0" applyFont="1" applyBorder="1" applyAlignment="1">
      <alignment vertical="center" shrinkToFit="1"/>
    </xf>
    <xf numFmtId="14" fontId="0" fillId="0" borderId="0" xfId="0" applyNumberFormat="1" applyAlignment="1">
      <alignment horizontal="right"/>
    </xf>
    <xf numFmtId="0" fontId="22" fillId="14" borderId="1" xfId="0" applyFont="1" applyFill="1" applyBorder="1" applyAlignment="1">
      <alignment horizontal="center" vertical="center" shrinkToFit="1"/>
    </xf>
    <xf numFmtId="0" fontId="22" fillId="14" borderId="36" xfId="0" applyFont="1" applyFill="1" applyBorder="1" applyAlignment="1">
      <alignment horizontal="center" vertical="center" shrinkToFit="1"/>
    </xf>
    <xf numFmtId="0" fontId="22" fillId="14" borderId="20" xfId="0" applyFont="1" applyFill="1" applyBorder="1" applyAlignment="1">
      <alignment horizontal="center" vertical="center" shrinkToFit="1"/>
    </xf>
    <xf numFmtId="176" fontId="22" fillId="14" borderId="78" xfId="0" applyNumberFormat="1" applyFont="1" applyFill="1" applyBorder="1" applyAlignment="1">
      <alignment horizontal="center" vertical="center" shrinkToFit="1"/>
    </xf>
    <xf numFmtId="0" fontId="22" fillId="14" borderId="29" xfId="0" applyFont="1" applyFill="1" applyBorder="1" applyAlignment="1">
      <alignment horizontal="center" vertical="center" shrinkToFit="1"/>
    </xf>
    <xf numFmtId="0" fontId="22" fillId="14" borderId="30" xfId="0" applyFont="1" applyFill="1" applyBorder="1" applyAlignment="1">
      <alignment horizontal="center" vertical="center" shrinkToFit="1"/>
    </xf>
    <xf numFmtId="179" fontId="22" fillId="14" borderId="36" xfId="0" applyNumberFormat="1" applyFont="1" applyFill="1" applyBorder="1" applyAlignment="1">
      <alignment horizontal="right" vertical="center" shrinkToFit="1"/>
    </xf>
    <xf numFmtId="178" fontId="15" fillId="0" borderId="86" xfId="3" applyNumberFormat="1" applyFont="1" applyBorder="1" applyAlignment="1">
      <alignment horizontal="distributed" vertical="center" shrinkToFit="1"/>
    </xf>
    <xf numFmtId="178" fontId="15" fillId="8" borderId="87" xfId="3" applyNumberFormat="1" applyFont="1" applyFill="1" applyBorder="1" applyAlignment="1">
      <alignment horizontal="center" vertical="center" shrinkToFit="1"/>
    </xf>
    <xf numFmtId="178" fontId="25" fillId="0" borderId="0" xfId="0" applyNumberFormat="1" applyFont="1"/>
    <xf numFmtId="0" fontId="13" fillId="0" borderId="0" xfId="0" applyFont="1" applyAlignment="1">
      <alignment horizontal="center" vertical="center" shrinkToFit="1"/>
    </xf>
    <xf numFmtId="0" fontId="26" fillId="8" borderId="160" xfId="0" applyFont="1" applyFill="1" applyBorder="1" applyAlignment="1">
      <alignment horizontal="center"/>
    </xf>
    <xf numFmtId="0" fontId="26" fillId="0" borderId="0" xfId="0" applyFont="1"/>
    <xf numFmtId="0" fontId="8" fillId="0" borderId="86" xfId="3" applyFont="1" applyBorder="1" applyAlignment="1">
      <alignment horizontal="center" vertical="center" shrinkToFit="1"/>
    </xf>
    <xf numFmtId="0" fontId="8" fillId="8" borderId="14" xfId="3" applyFont="1" applyFill="1" applyBorder="1" applyAlignment="1">
      <alignment horizontal="center" vertical="center" shrinkToFit="1"/>
    </xf>
    <xf numFmtId="0" fontId="8" fillId="8" borderId="88" xfId="3" applyFont="1" applyFill="1" applyBorder="1" applyAlignment="1">
      <alignment horizontal="center" vertical="center" shrinkToFit="1"/>
    </xf>
    <xf numFmtId="0" fontId="8" fillId="8" borderId="10" xfId="3" applyFont="1" applyFill="1" applyBorder="1" applyAlignment="1">
      <alignment horizontal="center" vertical="center" shrinkToFit="1"/>
    </xf>
    <xf numFmtId="0" fontId="13" fillId="0" borderId="89" xfId="3" applyFont="1" applyBorder="1" applyAlignment="1">
      <alignment horizontal="center" vertical="center" shrinkToFit="1"/>
    </xf>
    <xf numFmtId="0" fontId="8" fillId="12" borderId="50" xfId="0" applyFont="1" applyFill="1" applyBorder="1" applyAlignment="1">
      <alignment horizontal="center" vertical="center" shrinkToFit="1"/>
    </xf>
    <xf numFmtId="56" fontId="0" fillId="0" borderId="90" xfId="0" applyNumberFormat="1" applyBorder="1" applyAlignment="1">
      <alignment vertical="center"/>
    </xf>
    <xf numFmtId="56" fontId="26" fillId="0" borderId="0" xfId="0" applyNumberFormat="1" applyFont="1" applyAlignment="1">
      <alignment vertical="center"/>
    </xf>
    <xf numFmtId="178" fontId="0" fillId="0" borderId="0" xfId="0" applyNumberFormat="1" applyAlignment="1">
      <alignment vertical="center"/>
    </xf>
    <xf numFmtId="0" fontId="4" fillId="0" borderId="0" xfId="0" applyFont="1" applyAlignment="1">
      <alignment horizontal="distributed" vertical="center" shrinkToFit="1"/>
    </xf>
    <xf numFmtId="0" fontId="17" fillId="0" borderId="1" xfId="0" applyFont="1" applyBorder="1" applyAlignment="1">
      <alignment horizontal="center" vertical="center" shrinkToFit="1"/>
    </xf>
    <xf numFmtId="0" fontId="17" fillId="12" borderId="1" xfId="0" applyFont="1" applyFill="1" applyBorder="1" applyAlignment="1">
      <alignment horizontal="center" vertical="center" shrinkToFit="1"/>
    </xf>
    <xf numFmtId="0" fontId="0" fillId="15" borderId="1" xfId="0" applyFill="1" applyBorder="1" applyAlignment="1">
      <alignment horizontal="center"/>
    </xf>
    <xf numFmtId="176" fontId="0" fillId="15" borderId="1" xfId="0" applyNumberFormat="1" applyFill="1" applyBorder="1" applyAlignment="1">
      <alignment horizontal="center"/>
    </xf>
    <xf numFmtId="14" fontId="0" fillId="15" borderId="1" xfId="0" applyNumberFormat="1" applyFill="1" applyBorder="1" applyAlignment="1">
      <alignment horizontal="center"/>
    </xf>
    <xf numFmtId="0" fontId="0" fillId="16" borderId="1" xfId="0" applyFill="1" applyBorder="1" applyAlignment="1">
      <alignment horizontal="center"/>
    </xf>
    <xf numFmtId="176" fontId="0" fillId="15" borderId="0" xfId="0" applyNumberFormat="1" applyFill="1"/>
    <xf numFmtId="14" fontId="0" fillId="15" borderId="0" xfId="0" applyNumberFormat="1" applyFill="1"/>
    <xf numFmtId="0" fontId="0" fillId="15" borderId="0" xfId="0" applyFill="1"/>
    <xf numFmtId="0" fontId="0" fillId="16" borderId="0" xfId="0" applyFill="1"/>
    <xf numFmtId="176" fontId="0" fillId="17" borderId="1" xfId="0" applyNumberFormat="1" applyFill="1" applyBorder="1" applyAlignment="1">
      <alignment horizontal="center"/>
    </xf>
    <xf numFmtId="14" fontId="0" fillId="17" borderId="1" xfId="0" applyNumberFormat="1" applyFill="1" applyBorder="1" applyAlignment="1">
      <alignment horizontal="center"/>
    </xf>
    <xf numFmtId="0" fontId="0" fillId="17" borderId="1" xfId="0" applyFill="1" applyBorder="1" applyAlignment="1">
      <alignment horizontal="center"/>
    </xf>
    <xf numFmtId="0" fontId="0" fillId="18" borderId="1" xfId="0" applyFill="1" applyBorder="1" applyAlignment="1">
      <alignment horizontal="center"/>
    </xf>
    <xf numFmtId="176" fontId="0" fillId="17" borderId="0" xfId="0" applyNumberFormat="1" applyFill="1"/>
    <xf numFmtId="14" fontId="0" fillId="17" borderId="0" xfId="0" applyNumberFormat="1" applyFill="1"/>
    <xf numFmtId="0" fontId="0" fillId="17" borderId="0" xfId="0" applyFill="1"/>
    <xf numFmtId="0" fontId="0" fillId="18" borderId="0" xfId="0" applyFill="1"/>
    <xf numFmtId="176" fontId="0" fillId="19" borderId="1" xfId="0" applyNumberFormat="1" applyFill="1" applyBorder="1" applyAlignment="1">
      <alignment horizontal="center"/>
    </xf>
    <xf numFmtId="14" fontId="0" fillId="19" borderId="1" xfId="0" applyNumberFormat="1" applyFill="1" applyBorder="1" applyAlignment="1">
      <alignment horizontal="center"/>
    </xf>
    <xf numFmtId="0" fontId="0" fillId="19" borderId="1" xfId="0" applyFill="1" applyBorder="1" applyAlignment="1">
      <alignment horizontal="center"/>
    </xf>
    <xf numFmtId="0" fontId="0" fillId="20" borderId="1" xfId="0" applyFill="1" applyBorder="1" applyAlignment="1">
      <alignment horizontal="center"/>
    </xf>
    <xf numFmtId="176" fontId="0" fillId="19" borderId="0" xfId="0" applyNumberFormat="1" applyFill="1"/>
    <xf numFmtId="14" fontId="0" fillId="19" borderId="0" xfId="0" applyNumberFormat="1" applyFill="1"/>
    <xf numFmtId="0" fontId="0" fillId="19" borderId="0" xfId="0" applyFill="1"/>
    <xf numFmtId="0" fontId="0" fillId="20" borderId="0" xfId="0" applyFill="1"/>
    <xf numFmtId="178" fontId="15" fillId="8" borderId="91" xfId="3" applyNumberFormat="1" applyFont="1" applyFill="1" applyBorder="1" applyAlignment="1">
      <alignment horizontal="center" vertical="center" shrinkToFit="1"/>
    </xf>
    <xf numFmtId="178" fontId="15" fillId="8" borderId="92" xfId="3" applyNumberFormat="1" applyFont="1" applyFill="1" applyBorder="1" applyAlignment="1">
      <alignment horizontal="center" vertical="center" shrinkToFit="1"/>
    </xf>
    <xf numFmtId="0" fontId="12" fillId="8" borderId="91" xfId="3" applyFont="1" applyFill="1" applyBorder="1" applyAlignment="1">
      <alignment horizontal="center" vertical="center" shrinkToFit="1"/>
    </xf>
    <xf numFmtId="0" fontId="12" fillId="8" borderId="87" xfId="3" applyFont="1" applyFill="1" applyBorder="1" applyAlignment="1">
      <alignment horizontal="center" vertical="center" shrinkToFit="1"/>
    </xf>
    <xf numFmtId="0" fontId="12" fillId="8" borderId="93" xfId="3" applyFont="1" applyFill="1" applyBorder="1" applyAlignment="1">
      <alignment horizontal="center" vertical="center" shrinkToFit="1"/>
    </xf>
    <xf numFmtId="0" fontId="40" fillId="0" borderId="94" xfId="3" applyFont="1" applyBorder="1" applyAlignment="1">
      <alignment horizontal="center" vertical="center" shrinkToFit="1"/>
    </xf>
    <xf numFmtId="14" fontId="19" fillId="0" borderId="0" xfId="0" applyNumberFormat="1" applyFont="1" applyAlignment="1">
      <alignment vertical="center" shrinkToFit="1"/>
    </xf>
    <xf numFmtId="0" fontId="8" fillId="21" borderId="87" xfId="3" applyFont="1" applyFill="1" applyBorder="1" applyAlignment="1">
      <alignment horizontal="center" vertical="center" shrinkToFit="1"/>
    </xf>
    <xf numFmtId="0" fontId="8" fillId="21" borderId="95" xfId="3" applyFont="1" applyFill="1" applyBorder="1" applyAlignment="1">
      <alignment horizontal="center" vertical="center" shrinkToFit="1"/>
    </xf>
    <xf numFmtId="0" fontId="8" fillId="21" borderId="96" xfId="3" applyFont="1" applyFill="1" applyBorder="1" applyAlignment="1">
      <alignment horizontal="center" vertical="center" shrinkToFit="1"/>
    </xf>
    <xf numFmtId="3" fontId="8" fillId="8" borderId="10" xfId="3" applyNumberFormat="1" applyFont="1" applyFill="1" applyBorder="1" applyAlignment="1">
      <alignment horizontal="center" vertical="center" shrinkToFit="1"/>
    </xf>
    <xf numFmtId="49" fontId="41" fillId="8" borderId="95" xfId="3" applyNumberFormat="1" applyFont="1" applyFill="1" applyBorder="1" applyAlignment="1">
      <alignment horizontal="center" vertical="center" shrinkToFit="1"/>
    </xf>
    <xf numFmtId="49" fontId="42" fillId="8" borderId="97" xfId="3" applyNumberFormat="1" applyFont="1" applyFill="1" applyBorder="1" applyAlignment="1">
      <alignment horizontal="center" vertical="center" shrinkToFit="1"/>
    </xf>
    <xf numFmtId="178" fontId="15" fillId="22" borderId="87" xfId="3" applyNumberFormat="1" applyFont="1" applyFill="1" applyBorder="1" applyAlignment="1">
      <alignment horizontal="center" vertical="center" shrinkToFit="1"/>
    </xf>
    <xf numFmtId="0" fontId="43" fillId="8" borderId="10" xfId="3" applyFont="1" applyFill="1" applyBorder="1" applyAlignment="1">
      <alignment horizontal="center" vertical="center" shrinkToFit="1"/>
    </xf>
    <xf numFmtId="0" fontId="41" fillId="8" borderId="87" xfId="3" applyFont="1" applyFill="1" applyBorder="1" applyAlignment="1">
      <alignment horizontal="center" vertical="center" shrinkToFit="1"/>
    </xf>
    <xf numFmtId="178" fontId="15" fillId="23" borderId="96" xfId="3" applyNumberFormat="1" applyFont="1" applyFill="1" applyBorder="1" applyAlignment="1">
      <alignment horizontal="center" vertical="center" shrinkToFit="1"/>
    </xf>
    <xf numFmtId="0" fontId="8" fillId="23" borderId="98" xfId="3" applyFont="1" applyFill="1" applyBorder="1" applyAlignment="1">
      <alignment horizontal="center" vertical="center" shrinkToFit="1"/>
    </xf>
    <xf numFmtId="0" fontId="12" fillId="8" borderId="96" xfId="3" applyFont="1" applyFill="1" applyBorder="1" applyAlignment="1">
      <alignment horizontal="center" vertical="center" shrinkToFit="1"/>
    </xf>
    <xf numFmtId="178" fontId="15" fillId="8" borderId="99" xfId="3" applyNumberFormat="1" applyFont="1" applyFill="1" applyBorder="1" applyAlignment="1">
      <alignment horizontal="center" vertical="center" shrinkToFit="1"/>
    </xf>
    <xf numFmtId="0" fontId="8" fillId="8" borderId="4" xfId="3" applyFont="1" applyFill="1" applyBorder="1" applyAlignment="1">
      <alignment horizontal="center" vertical="center" shrinkToFit="1"/>
    </xf>
    <xf numFmtId="0" fontId="12" fillId="8" borderId="99" xfId="3" applyFont="1" applyFill="1" applyBorder="1" applyAlignment="1">
      <alignment horizontal="center" vertical="center" shrinkToFit="1"/>
    </xf>
    <xf numFmtId="56" fontId="0" fillId="0" borderId="0" xfId="0" applyNumberFormat="1" applyAlignment="1">
      <alignment vertical="center"/>
    </xf>
    <xf numFmtId="56" fontId="0" fillId="0" borderId="100" xfId="0" applyNumberFormat="1" applyBorder="1" applyAlignment="1">
      <alignment horizontal="center" vertical="center"/>
    </xf>
    <xf numFmtId="0" fontId="0" fillId="8" borderId="1" xfId="0" applyFill="1" applyBorder="1" applyAlignment="1">
      <alignment horizontal="center" vertical="center"/>
    </xf>
    <xf numFmtId="176" fontId="26" fillId="6" borderId="161" xfId="0" applyNumberFormat="1" applyFont="1" applyFill="1" applyBorder="1" applyAlignment="1">
      <alignment horizontal="center" vertical="center"/>
    </xf>
    <xf numFmtId="14" fontId="26" fillId="6" borderId="161" xfId="0" applyNumberFormat="1" applyFont="1" applyFill="1" applyBorder="1" applyAlignment="1">
      <alignment horizontal="center" vertical="center"/>
    </xf>
    <xf numFmtId="0" fontId="26" fillId="6" borderId="161" xfId="0" applyFont="1" applyFill="1" applyBorder="1" applyAlignment="1">
      <alignment horizontal="center" vertical="center"/>
    </xf>
    <xf numFmtId="0" fontId="26" fillId="9" borderId="161" xfId="0" applyFont="1" applyFill="1" applyBorder="1" applyAlignment="1">
      <alignment horizontal="center" vertical="center"/>
    </xf>
    <xf numFmtId="178" fontId="15" fillId="8" borderId="93" xfId="3" applyNumberFormat="1" applyFont="1" applyFill="1" applyBorder="1" applyAlignment="1">
      <alignment horizontal="center" vertical="center" shrinkToFit="1"/>
    </xf>
    <xf numFmtId="178" fontId="15" fillId="24" borderId="95" xfId="3" applyNumberFormat="1" applyFont="1" applyFill="1" applyBorder="1" applyAlignment="1">
      <alignment horizontal="center" vertical="center" shrinkToFit="1"/>
    </xf>
    <xf numFmtId="0" fontId="43" fillId="21" borderId="10" xfId="3" applyFont="1" applyFill="1" applyBorder="1" applyAlignment="1">
      <alignment horizontal="center" vertical="center" shrinkToFit="1"/>
    </xf>
    <xf numFmtId="0" fontId="41" fillId="21" borderId="87" xfId="3" applyFont="1" applyFill="1" applyBorder="1" applyAlignment="1">
      <alignment horizontal="center" vertical="center" shrinkToFit="1"/>
    </xf>
    <xf numFmtId="49" fontId="42" fillId="21" borderId="97" xfId="3" applyNumberFormat="1" applyFont="1" applyFill="1" applyBorder="1" applyAlignment="1">
      <alignment horizontal="center" vertical="center" shrinkToFit="1"/>
    </xf>
    <xf numFmtId="49" fontId="41" fillId="21" borderId="95" xfId="3" applyNumberFormat="1" applyFont="1" applyFill="1" applyBorder="1" applyAlignment="1">
      <alignment horizontal="center" vertical="center" shrinkToFit="1"/>
    </xf>
    <xf numFmtId="0" fontId="12" fillId="21" borderId="96" xfId="3" applyFont="1" applyFill="1" applyBorder="1" applyAlignment="1">
      <alignment horizontal="center" vertical="center" shrinkToFit="1"/>
    </xf>
    <xf numFmtId="0" fontId="8" fillId="0" borderId="0" xfId="0" applyFont="1" applyAlignment="1">
      <alignment horizontal="center"/>
    </xf>
    <xf numFmtId="0" fontId="20" fillId="0" borderId="101" xfId="3" applyFont="1" applyBorder="1" applyAlignment="1">
      <alignment horizontal="center" vertical="center" shrinkToFit="1"/>
    </xf>
    <xf numFmtId="0" fontId="0" fillId="0" borderId="0" xfId="0" applyAlignment="1">
      <alignment vertical="center" shrinkToFit="1"/>
    </xf>
    <xf numFmtId="0" fontId="8" fillId="8" borderId="14" xfId="0" applyFont="1" applyFill="1" applyBorder="1" applyAlignment="1">
      <alignment horizontal="center" vertical="center"/>
    </xf>
    <xf numFmtId="0" fontId="8" fillId="8" borderId="10" xfId="0" applyFont="1" applyFill="1" applyBorder="1" applyAlignment="1">
      <alignment horizontal="center" vertical="center"/>
    </xf>
    <xf numFmtId="0" fontId="8" fillId="8" borderId="88" xfId="0" applyFont="1" applyFill="1" applyBorder="1" applyAlignment="1">
      <alignment horizontal="center" vertical="center"/>
    </xf>
    <xf numFmtId="0" fontId="0" fillId="0" borderId="0" xfId="0" applyAlignment="1">
      <alignment horizontal="center" shrinkToFit="1"/>
    </xf>
    <xf numFmtId="178" fontId="25" fillId="0" borderId="100" xfId="0" applyNumberFormat="1" applyFont="1" applyBorder="1"/>
    <xf numFmtId="49" fontId="27" fillId="0" borderId="0" xfId="3" applyNumberFormat="1" applyFont="1" applyAlignment="1">
      <alignment horizontal="center" vertical="center" shrinkToFit="1"/>
    </xf>
    <xf numFmtId="49" fontId="19" fillId="0" borderId="86" xfId="3" applyNumberFormat="1" applyFont="1" applyBorder="1" applyAlignment="1">
      <alignment horizontal="distributed" vertical="center" shrinkToFit="1"/>
    </xf>
    <xf numFmtId="49" fontId="26" fillId="0" borderId="100" xfId="0" applyNumberFormat="1" applyFont="1" applyBorder="1"/>
    <xf numFmtId="49" fontId="26" fillId="0" borderId="0" xfId="0" applyNumberFormat="1" applyFont="1"/>
    <xf numFmtId="0" fontId="8" fillId="0" borderId="0" xfId="3" applyFont="1" applyAlignment="1">
      <alignment horizontal="center" vertical="center" shrinkToFit="1"/>
    </xf>
    <xf numFmtId="0" fontId="0" fillId="0" borderId="100" xfId="0" applyBorder="1" applyAlignment="1">
      <alignment horizontal="center" vertical="center"/>
    </xf>
    <xf numFmtId="0" fontId="0" fillId="4" borderId="76" xfId="0" applyFill="1" applyBorder="1" applyAlignment="1">
      <alignment horizontal="center"/>
    </xf>
    <xf numFmtId="0" fontId="0" fillId="4" borderId="100" xfId="0" applyFill="1" applyBorder="1" applyAlignment="1">
      <alignment horizontal="center"/>
    </xf>
    <xf numFmtId="176" fontId="0" fillId="4" borderId="76" xfId="0" applyNumberFormat="1" applyFill="1" applyBorder="1" applyAlignment="1">
      <alignment horizontal="center"/>
    </xf>
    <xf numFmtId="14" fontId="0" fillId="4" borderId="76" xfId="0" applyNumberFormat="1" applyFill="1" applyBorder="1" applyAlignment="1">
      <alignment horizontal="center"/>
    </xf>
    <xf numFmtId="176" fontId="0" fillId="4" borderId="102" xfId="0" applyNumberFormat="1" applyFill="1" applyBorder="1" applyAlignment="1">
      <alignment horizontal="center"/>
    </xf>
    <xf numFmtId="14" fontId="0" fillId="4" borderId="103" xfId="0" applyNumberFormat="1" applyFill="1" applyBorder="1" applyAlignment="1">
      <alignment horizontal="center"/>
    </xf>
    <xf numFmtId="0" fontId="0" fillId="11" borderId="104" xfId="0" applyFill="1" applyBorder="1" applyAlignment="1">
      <alignment horizontal="center"/>
    </xf>
    <xf numFmtId="0" fontId="0" fillId="11" borderId="105" xfId="0" applyFill="1" applyBorder="1" applyAlignment="1">
      <alignment horizontal="center"/>
    </xf>
    <xf numFmtId="0" fontId="0" fillId="11" borderId="106" xfId="0" applyFill="1" applyBorder="1" applyAlignment="1">
      <alignment horizontal="center"/>
    </xf>
    <xf numFmtId="56" fontId="26" fillId="0" borderId="31" xfId="0" applyNumberFormat="1" applyFont="1" applyBorder="1" applyAlignment="1">
      <alignment vertical="center"/>
    </xf>
    <xf numFmtId="0" fontId="0" fillId="0" borderId="0" xfId="0" applyAlignment="1">
      <alignment horizontal="center" vertical="center"/>
    </xf>
    <xf numFmtId="176" fontId="0" fillId="0" borderId="0" xfId="0" applyNumberFormat="1" applyAlignment="1">
      <alignment horizontal="center" vertical="center"/>
    </xf>
    <xf numFmtId="14" fontId="0" fillId="0" borderId="0" xfId="0" applyNumberFormat="1" applyAlignment="1">
      <alignment horizontal="center" vertical="center"/>
    </xf>
    <xf numFmtId="56" fontId="26" fillId="0" borderId="100" xfId="0" applyNumberFormat="1" applyFont="1" applyBorder="1" applyAlignment="1">
      <alignment vertical="center"/>
    </xf>
    <xf numFmtId="177" fontId="0" fillId="0" borderId="100" xfId="0" applyNumberFormat="1" applyBorder="1" applyAlignment="1">
      <alignment horizontal="center" vertical="center"/>
    </xf>
    <xf numFmtId="176" fontId="0" fillId="17" borderId="1" xfId="0" applyNumberFormat="1" applyFill="1" applyBorder="1"/>
    <xf numFmtId="14" fontId="0" fillId="17" borderId="1" xfId="0" applyNumberFormat="1" applyFill="1" applyBorder="1"/>
    <xf numFmtId="0" fontId="0" fillId="17" borderId="1" xfId="0" applyFill="1" applyBorder="1"/>
    <xf numFmtId="0" fontId="0" fillId="18" borderId="1" xfId="0" applyFill="1" applyBorder="1"/>
    <xf numFmtId="176" fontId="0" fillId="19" borderId="1" xfId="0" applyNumberFormat="1" applyFill="1" applyBorder="1"/>
    <xf numFmtId="14" fontId="0" fillId="19" borderId="1" xfId="0" applyNumberFormat="1" applyFill="1" applyBorder="1"/>
    <xf numFmtId="0" fontId="0" fillId="19" borderId="1" xfId="0" applyFill="1" applyBorder="1"/>
    <xf numFmtId="0" fontId="0" fillId="20" borderId="1" xfId="0" applyFill="1" applyBorder="1"/>
    <xf numFmtId="0" fontId="26" fillId="0" borderId="107" xfId="0" applyFont="1" applyBorder="1" applyAlignment="1">
      <alignment horizontal="center" vertical="center" shrinkToFit="1"/>
    </xf>
    <xf numFmtId="0" fontId="26" fillId="0" borderId="96" xfId="0" applyFont="1" applyBorder="1" applyAlignment="1">
      <alignment horizontal="center" vertical="center" shrinkToFit="1"/>
    </xf>
    <xf numFmtId="0" fontId="26" fillId="0" borderId="89" xfId="0" applyFont="1" applyBorder="1" applyAlignment="1">
      <alignment horizontal="center" vertical="center" shrinkToFit="1"/>
    </xf>
    <xf numFmtId="0" fontId="17" fillId="0" borderId="108" xfId="3" applyFont="1" applyBorder="1" applyAlignment="1">
      <alignment horizontal="center" vertical="center" shrinkToFit="1"/>
    </xf>
    <xf numFmtId="0" fontId="17" fillId="0" borderId="109" xfId="3" applyFont="1" applyBorder="1" applyAlignment="1">
      <alignment horizontal="center" vertical="center" shrinkToFit="1"/>
    </xf>
    <xf numFmtId="0" fontId="0" fillId="0" borderId="108" xfId="0" applyBorder="1" applyAlignment="1">
      <alignment horizontal="center" vertical="top" shrinkToFit="1"/>
    </xf>
    <xf numFmtId="0" fontId="0" fillId="0" borderId="110" xfId="0" applyBorder="1" applyAlignment="1">
      <alignment horizontal="center" vertical="top" shrinkToFit="1"/>
    </xf>
    <xf numFmtId="0" fontId="0" fillId="0" borderId="111" xfId="0" applyBorder="1" applyAlignment="1">
      <alignment horizontal="center" vertical="top" shrinkToFit="1"/>
    </xf>
    <xf numFmtId="0" fontId="0" fillId="0" borderId="112" xfId="0" applyBorder="1" applyAlignment="1">
      <alignment horizontal="center" vertical="top" shrinkToFit="1"/>
    </xf>
    <xf numFmtId="0" fontId="0" fillId="0" borderId="108" xfId="0" applyBorder="1" applyAlignment="1">
      <alignment horizontal="center" vertical="center" shrinkToFit="1"/>
    </xf>
    <xf numFmtId="0" fontId="0" fillId="0" borderId="110" xfId="0" applyBorder="1" applyAlignment="1">
      <alignment horizontal="center" vertical="center" shrinkToFit="1"/>
    </xf>
    <xf numFmtId="0" fontId="0" fillId="0" borderId="102" xfId="0" applyBorder="1" applyAlignment="1">
      <alignment shrinkToFit="1"/>
    </xf>
    <xf numFmtId="0" fontId="0" fillId="0" borderId="111" xfId="0" applyBorder="1" applyAlignment="1">
      <alignment horizontal="center" vertical="center" shrinkToFit="1"/>
    </xf>
    <xf numFmtId="0" fontId="0" fillId="0" borderId="112" xfId="0" applyBorder="1" applyAlignment="1">
      <alignment horizontal="center" vertical="center" shrinkToFit="1"/>
    </xf>
    <xf numFmtId="176" fontId="12" fillId="0" borderId="113" xfId="3" applyNumberFormat="1" applyFont="1" applyBorder="1" applyAlignment="1">
      <alignment horizontal="left" vertical="center" shrinkToFit="1"/>
    </xf>
    <xf numFmtId="176" fontId="12" fillId="0" borderId="114" xfId="3" applyNumberFormat="1" applyFont="1" applyBorder="1" applyAlignment="1">
      <alignment horizontal="left" vertical="center" shrinkToFit="1"/>
    </xf>
    <xf numFmtId="176" fontId="12" fillId="0" borderId="113" xfId="3" applyNumberFormat="1" applyFont="1" applyBorder="1" applyAlignment="1">
      <alignment vertical="center" shrinkToFit="1"/>
    </xf>
    <xf numFmtId="176" fontId="12" fillId="0" borderId="114" xfId="3" applyNumberFormat="1" applyFont="1" applyBorder="1" applyAlignment="1">
      <alignment vertical="center" shrinkToFit="1"/>
    </xf>
    <xf numFmtId="176" fontId="12" fillId="0" borderId="86" xfId="3" applyNumberFormat="1" applyFont="1" applyBorder="1" applyAlignment="1">
      <alignment horizontal="left" vertical="center" shrinkToFit="1"/>
    </xf>
    <xf numFmtId="176" fontId="0" fillId="0" borderId="0" xfId="0" applyNumberFormat="1" applyAlignment="1">
      <alignment horizontal="left" shrinkToFit="1"/>
    </xf>
    <xf numFmtId="176" fontId="12" fillId="0" borderId="115" xfId="3" applyNumberFormat="1" applyFont="1" applyBorder="1" applyAlignment="1">
      <alignment horizontal="center" vertical="center" shrinkToFit="1"/>
    </xf>
    <xf numFmtId="176" fontId="12" fillId="0" borderId="115" xfId="3" applyNumberFormat="1" applyFont="1" applyBorder="1" applyAlignment="1">
      <alignment horizontal="left" vertical="center" shrinkToFit="1"/>
    </xf>
    <xf numFmtId="176" fontId="12" fillId="0" borderId="116" xfId="3" applyNumberFormat="1" applyFont="1" applyBorder="1" applyAlignment="1">
      <alignment horizontal="left" vertical="center" shrinkToFit="1"/>
    </xf>
    <xf numFmtId="176" fontId="12" fillId="0" borderId="117" xfId="3" applyNumberFormat="1" applyFont="1" applyBorder="1" applyAlignment="1">
      <alignment horizontal="center" vertical="center" shrinkToFit="1"/>
    </xf>
    <xf numFmtId="176" fontId="12" fillId="0" borderId="117" xfId="3" applyNumberFormat="1" applyFont="1" applyBorder="1" applyAlignment="1">
      <alignment horizontal="left" vertical="center" shrinkToFit="1"/>
    </xf>
    <xf numFmtId="176" fontId="12" fillId="0" borderId="118" xfId="3" applyNumberFormat="1" applyFont="1" applyBorder="1" applyAlignment="1">
      <alignment horizontal="left" vertical="center" shrinkToFit="1"/>
    </xf>
    <xf numFmtId="176" fontId="12" fillId="0" borderId="117" xfId="3" applyNumberFormat="1" applyFont="1" applyBorder="1" applyAlignment="1">
      <alignment vertical="center" shrinkToFit="1"/>
    </xf>
    <xf numFmtId="176" fontId="12" fillId="0" borderId="118" xfId="3" applyNumberFormat="1" applyFont="1" applyBorder="1" applyAlignment="1">
      <alignment vertical="center" shrinkToFit="1"/>
    </xf>
    <xf numFmtId="176" fontId="0" fillId="0" borderId="119" xfId="0" applyNumberFormat="1" applyBorder="1" applyAlignment="1">
      <alignment horizontal="left" shrinkToFit="1"/>
    </xf>
    <xf numFmtId="0" fontId="8" fillId="25" borderId="0" xfId="3" applyFont="1" applyFill="1" applyAlignment="1">
      <alignment horizontal="center" vertical="center" shrinkToFit="1"/>
    </xf>
    <xf numFmtId="176" fontId="12" fillId="0" borderId="120" xfId="3" applyNumberFormat="1" applyFont="1" applyBorder="1" applyAlignment="1">
      <alignment vertical="center" shrinkToFit="1"/>
    </xf>
    <xf numFmtId="176" fontId="8" fillId="0" borderId="121" xfId="0" applyNumberFormat="1" applyFont="1" applyBorder="1" applyAlignment="1">
      <alignment horizontal="center" vertical="center" shrinkToFit="1"/>
    </xf>
    <xf numFmtId="0" fontId="26" fillId="0" borderId="0" xfId="0" applyFont="1" applyAlignment="1">
      <alignment horizontal="center" vertical="center" shrinkToFit="1"/>
    </xf>
    <xf numFmtId="0" fontId="26" fillId="0" borderId="100" xfId="0" applyFont="1" applyBorder="1" applyAlignment="1">
      <alignment horizontal="center" vertical="center" shrinkToFit="1"/>
    </xf>
    <xf numFmtId="176" fontId="12" fillId="0" borderId="118" xfId="3" applyNumberFormat="1" applyFont="1" applyBorder="1" applyAlignment="1">
      <alignment horizontal="center" vertical="center" shrinkToFit="1"/>
    </xf>
    <xf numFmtId="179" fontId="13" fillId="21" borderId="36" xfId="0" applyNumberFormat="1" applyFont="1" applyFill="1" applyBorder="1" applyAlignment="1">
      <alignment horizontal="center" vertical="center" shrinkToFit="1"/>
    </xf>
    <xf numFmtId="179" fontId="20" fillId="21" borderId="41" xfId="0" applyNumberFormat="1" applyFont="1" applyFill="1" applyBorder="1" applyAlignment="1">
      <alignment horizontal="right" vertical="center" shrinkToFit="1"/>
    </xf>
    <xf numFmtId="179" fontId="20" fillId="21" borderId="46" xfId="0" applyNumberFormat="1" applyFont="1" applyFill="1" applyBorder="1" applyAlignment="1">
      <alignment horizontal="right" vertical="center" shrinkToFit="1"/>
    </xf>
    <xf numFmtId="179" fontId="20" fillId="21" borderId="48" xfId="0" applyNumberFormat="1" applyFont="1" applyFill="1" applyBorder="1" applyAlignment="1">
      <alignment horizontal="right" vertical="center" shrinkToFit="1"/>
    </xf>
    <xf numFmtId="179" fontId="20" fillId="21" borderId="51" xfId="0" applyNumberFormat="1" applyFont="1" applyFill="1" applyBorder="1" applyAlignment="1">
      <alignment horizontal="right" vertical="center" shrinkToFit="1"/>
    </xf>
    <xf numFmtId="179" fontId="20" fillId="21" borderId="68" xfId="0" applyNumberFormat="1" applyFont="1" applyFill="1" applyBorder="1" applyAlignment="1">
      <alignment horizontal="right" vertical="center" shrinkToFit="1"/>
    </xf>
    <xf numFmtId="179" fontId="20" fillId="21" borderId="70" xfId="0" applyNumberFormat="1" applyFont="1" applyFill="1" applyBorder="1" applyAlignment="1">
      <alignment horizontal="right" vertical="center" shrinkToFit="1"/>
    </xf>
    <xf numFmtId="179" fontId="20" fillId="21" borderId="73" xfId="0" applyNumberFormat="1" applyFont="1" applyFill="1" applyBorder="1" applyAlignment="1">
      <alignment horizontal="right" vertical="center" shrinkToFit="1"/>
    </xf>
    <xf numFmtId="179" fontId="20" fillId="21" borderId="74" xfId="0" applyNumberFormat="1" applyFont="1" applyFill="1" applyBorder="1" applyAlignment="1">
      <alignment horizontal="right" vertical="center" shrinkToFit="1"/>
    </xf>
    <xf numFmtId="179" fontId="20" fillId="21" borderId="36" xfId="0" applyNumberFormat="1" applyFont="1" applyFill="1" applyBorder="1" applyAlignment="1">
      <alignment horizontal="right" vertical="center" shrinkToFit="1"/>
    </xf>
    <xf numFmtId="0" fontId="20" fillId="21" borderId="36" xfId="0" applyFont="1" applyFill="1" applyBorder="1" applyAlignment="1">
      <alignment vertical="center" shrinkToFit="1"/>
    </xf>
    <xf numFmtId="179" fontId="13" fillId="8" borderId="36" xfId="0" applyNumberFormat="1" applyFont="1" applyFill="1" applyBorder="1" applyAlignment="1">
      <alignment horizontal="center" vertical="center" shrinkToFit="1"/>
    </xf>
    <xf numFmtId="179" fontId="20" fillId="8" borderId="41" xfId="0" applyNumberFormat="1" applyFont="1" applyFill="1" applyBorder="1" applyAlignment="1">
      <alignment horizontal="right" vertical="center" shrinkToFit="1"/>
    </xf>
    <xf numFmtId="179" fontId="20" fillId="8" borderId="46" xfId="0" applyNumberFormat="1" applyFont="1" applyFill="1" applyBorder="1" applyAlignment="1">
      <alignment horizontal="right" vertical="center" shrinkToFit="1"/>
    </xf>
    <xf numFmtId="179" fontId="20" fillId="8" borderId="48" xfId="0" applyNumberFormat="1" applyFont="1" applyFill="1" applyBorder="1" applyAlignment="1">
      <alignment horizontal="right" vertical="center" shrinkToFit="1"/>
    </xf>
    <xf numFmtId="179" fontId="20" fillId="8" borderId="51" xfId="0" applyNumberFormat="1" applyFont="1" applyFill="1" applyBorder="1" applyAlignment="1">
      <alignment horizontal="right" vertical="center" shrinkToFit="1"/>
    </xf>
    <xf numFmtId="179" fontId="20" fillId="8" borderId="70" xfId="0" applyNumberFormat="1" applyFont="1" applyFill="1" applyBorder="1" applyAlignment="1">
      <alignment horizontal="right" vertical="center" shrinkToFit="1"/>
    </xf>
    <xf numFmtId="179" fontId="20" fillId="8" borderId="73" xfId="0" applyNumberFormat="1" applyFont="1" applyFill="1" applyBorder="1" applyAlignment="1">
      <alignment horizontal="right" vertical="center" shrinkToFit="1"/>
    </xf>
    <xf numFmtId="179" fontId="22" fillId="8" borderId="36" xfId="0" applyNumberFormat="1" applyFont="1" applyFill="1" applyBorder="1" applyAlignment="1">
      <alignment horizontal="right" vertical="center" shrinkToFit="1"/>
    </xf>
    <xf numFmtId="179" fontId="20" fillId="8" borderId="36" xfId="0" applyNumberFormat="1" applyFont="1" applyFill="1" applyBorder="1" applyAlignment="1">
      <alignment horizontal="right" vertical="center" shrinkToFit="1"/>
    </xf>
    <xf numFmtId="0" fontId="20" fillId="8" borderId="36" xfId="0" applyFont="1" applyFill="1" applyBorder="1" applyAlignment="1">
      <alignment vertical="center" shrinkToFit="1"/>
    </xf>
    <xf numFmtId="0" fontId="12" fillId="0" borderId="13" xfId="0" applyFont="1" applyBorder="1" applyAlignment="1">
      <alignment horizontal="left" vertical="center" shrinkToFit="1"/>
    </xf>
    <xf numFmtId="0" fontId="12" fillId="0" borderId="19" xfId="0" applyFont="1" applyBorder="1" applyAlignment="1">
      <alignment horizontal="left" vertical="center" shrinkToFit="1"/>
    </xf>
    <xf numFmtId="176" fontId="8" fillId="0" borderId="19" xfId="0" applyNumberFormat="1" applyFont="1" applyBorder="1" applyAlignment="1">
      <alignment horizontal="right" vertical="center" shrinkToFit="1"/>
    </xf>
    <xf numFmtId="0" fontId="12" fillId="0" borderId="36" xfId="0" applyFont="1" applyBorder="1" applyAlignment="1">
      <alignment vertical="center" shrinkToFit="1"/>
    </xf>
    <xf numFmtId="0" fontId="8" fillId="8" borderId="4" xfId="0" applyFont="1" applyFill="1" applyBorder="1" applyAlignment="1">
      <alignment horizontal="center" vertical="center"/>
    </xf>
    <xf numFmtId="0" fontId="8" fillId="0" borderId="49" xfId="0" applyFont="1" applyBorder="1" applyAlignment="1">
      <alignment vertical="center" shrinkToFit="1"/>
    </xf>
    <xf numFmtId="0" fontId="8" fillId="12" borderId="69" xfId="0" applyFont="1" applyFill="1" applyBorder="1" applyAlignment="1">
      <alignment vertical="center" shrinkToFit="1"/>
    </xf>
    <xf numFmtId="0" fontId="8" fillId="12" borderId="49" xfId="0" applyFont="1" applyFill="1" applyBorder="1" applyAlignment="1">
      <alignment vertical="center" shrinkToFit="1"/>
    </xf>
    <xf numFmtId="0" fontId="8" fillId="0" borderId="69" xfId="0" applyFont="1" applyBorder="1" applyAlignment="1">
      <alignment vertical="center" shrinkToFit="1"/>
    </xf>
    <xf numFmtId="0" fontId="8" fillId="0" borderId="62" xfId="0" applyFont="1" applyBorder="1" applyAlignment="1">
      <alignment horizontal="center" vertical="center" shrinkToFit="1"/>
    </xf>
    <xf numFmtId="0" fontId="8" fillId="12" borderId="41" xfId="0" applyFont="1" applyFill="1" applyBorder="1" applyAlignment="1">
      <alignment vertical="center" shrinkToFit="1"/>
    </xf>
    <xf numFmtId="0" fontId="8" fillId="0" borderId="41" xfId="0" applyFont="1" applyBorder="1" applyAlignment="1">
      <alignment vertical="center" shrinkToFit="1"/>
    </xf>
    <xf numFmtId="0" fontId="8" fillId="0" borderId="68" xfId="0" applyFont="1" applyBorder="1" applyAlignment="1">
      <alignment vertical="center" shrinkToFit="1"/>
    </xf>
    <xf numFmtId="0" fontId="8" fillId="12" borderId="46" xfId="0" applyFont="1" applyFill="1" applyBorder="1" applyAlignment="1">
      <alignment vertical="center" shrinkToFit="1"/>
    </xf>
    <xf numFmtId="0" fontId="8" fillId="0" borderId="50" xfId="0" applyFont="1" applyBorder="1" applyAlignment="1">
      <alignment horizontal="center" vertical="center" shrinkToFit="1"/>
    </xf>
    <xf numFmtId="179" fontId="20" fillId="26" borderId="68" xfId="0" applyNumberFormat="1" applyFont="1" applyFill="1" applyBorder="1" applyAlignment="1">
      <alignment horizontal="right" vertical="center" shrinkToFit="1"/>
    </xf>
    <xf numFmtId="0" fontId="8" fillId="0" borderId="0" xfId="0" applyFont="1" applyAlignment="1">
      <alignment horizontal="right" vertical="center" shrinkToFit="1"/>
    </xf>
    <xf numFmtId="0" fontId="10" fillId="0" borderId="13" xfId="0" applyFont="1" applyBorder="1" applyAlignment="1">
      <alignment horizontal="distributed" vertical="center" shrinkToFit="1"/>
    </xf>
    <xf numFmtId="176" fontId="8" fillId="0" borderId="0" xfId="3" applyNumberFormat="1" applyFont="1" applyAlignment="1">
      <alignment horizontal="left" vertical="center" shrinkToFit="1"/>
    </xf>
    <xf numFmtId="0" fontId="8" fillId="0" borderId="76" xfId="0" applyFont="1" applyBorder="1" applyAlignment="1">
      <alignment vertical="center" shrinkToFit="1"/>
    </xf>
    <xf numFmtId="0" fontId="8" fillId="0" borderId="28" xfId="0" applyFont="1" applyBorder="1" applyAlignment="1">
      <alignment horizontal="center" vertical="center" shrinkToFit="1"/>
    </xf>
    <xf numFmtId="179" fontId="13" fillId="0" borderId="36" xfId="0" applyNumberFormat="1" applyFont="1" applyBorder="1" applyAlignment="1">
      <alignment horizontal="right" vertical="center" shrinkToFit="1"/>
    </xf>
    <xf numFmtId="0" fontId="0" fillId="0" borderId="160" xfId="0" applyBorder="1" applyAlignment="1">
      <alignment horizontal="left"/>
    </xf>
    <xf numFmtId="0" fontId="0" fillId="0" borderId="0" xfId="0" applyAlignment="1">
      <alignment horizontal="left"/>
    </xf>
    <xf numFmtId="0" fontId="0" fillId="8" borderId="160" xfId="0" applyFill="1" applyBorder="1" applyAlignment="1">
      <alignment horizontal="left"/>
    </xf>
    <xf numFmtId="0" fontId="12" fillId="0" borderId="49" xfId="0" applyFont="1" applyBorder="1" applyAlignment="1">
      <alignment horizontal="center" vertical="center" shrinkToFit="1"/>
    </xf>
    <xf numFmtId="176" fontId="22" fillId="0" borderId="23" xfId="0" applyNumberFormat="1" applyFont="1" applyBorder="1" applyAlignment="1">
      <alignment horizontal="center" vertical="center" shrinkToFit="1"/>
    </xf>
    <xf numFmtId="0" fontId="12" fillId="12" borderId="49" xfId="0" applyFont="1" applyFill="1" applyBorder="1" applyAlignment="1">
      <alignment horizontal="center" vertical="center" shrinkToFit="1"/>
    </xf>
    <xf numFmtId="0" fontId="17" fillId="12" borderId="12" xfId="0" applyFont="1" applyFill="1" applyBorder="1" applyAlignment="1">
      <alignment horizontal="center" vertical="center" shrinkToFit="1"/>
    </xf>
    <xf numFmtId="0" fontId="14" fillId="0" borderId="32" xfId="0" applyFont="1" applyBorder="1" applyAlignment="1">
      <alignment horizontal="center" vertical="center" shrinkToFit="1"/>
    </xf>
    <xf numFmtId="0" fontId="14" fillId="0" borderId="20" xfId="0" applyFont="1" applyBorder="1" applyAlignment="1">
      <alignment horizontal="center" vertical="center" shrinkToFit="1"/>
    </xf>
    <xf numFmtId="176" fontId="14" fillId="0" borderId="23" xfId="0" applyNumberFormat="1" applyFont="1" applyBorder="1" applyAlignment="1">
      <alignment horizontal="center" vertical="center" shrinkToFit="1"/>
    </xf>
    <xf numFmtId="176" fontId="8" fillId="0" borderId="63" xfId="0" applyNumberFormat="1" applyFont="1" applyBorder="1" applyAlignment="1">
      <alignment horizontal="right" vertical="center" shrinkToFit="1"/>
    </xf>
    <xf numFmtId="176" fontId="8" fillId="0" borderId="122" xfId="0" applyNumberFormat="1" applyFont="1" applyBorder="1" applyAlignment="1">
      <alignment horizontal="right" vertical="center" shrinkToFit="1"/>
    </xf>
    <xf numFmtId="176" fontId="17" fillId="12" borderId="22" xfId="0" applyNumberFormat="1" applyFont="1" applyFill="1" applyBorder="1" applyAlignment="1">
      <alignment horizontal="right" vertical="center" shrinkToFit="1"/>
    </xf>
    <xf numFmtId="176" fontId="17" fillId="0" borderId="23" xfId="0" applyNumberFormat="1" applyFont="1" applyBorder="1" applyAlignment="1">
      <alignment horizontal="right" vertical="center" shrinkToFit="1"/>
    </xf>
    <xf numFmtId="176" fontId="17" fillId="12" borderId="6" xfId="0" applyNumberFormat="1" applyFont="1" applyFill="1" applyBorder="1" applyAlignment="1">
      <alignment horizontal="right" vertical="center" shrinkToFit="1"/>
    </xf>
    <xf numFmtId="176" fontId="17" fillId="12" borderId="7" xfId="0" applyNumberFormat="1" applyFont="1" applyFill="1" applyBorder="1" applyAlignment="1">
      <alignment horizontal="right" vertical="center" shrinkToFit="1"/>
    </xf>
    <xf numFmtId="176" fontId="17" fillId="0" borderId="3" xfId="0" applyNumberFormat="1" applyFont="1" applyBorder="1" applyAlignment="1">
      <alignment horizontal="right" vertical="center" shrinkToFit="1"/>
    </xf>
    <xf numFmtId="176" fontId="17" fillId="0" borderId="5" xfId="0" applyNumberFormat="1" applyFont="1" applyBorder="1" applyAlignment="1">
      <alignment horizontal="right" vertical="center" shrinkToFit="1"/>
    </xf>
    <xf numFmtId="176" fontId="17" fillId="12" borderId="3" xfId="0" applyNumberFormat="1" applyFont="1" applyFill="1" applyBorder="1" applyAlignment="1">
      <alignment horizontal="right" vertical="center" shrinkToFit="1"/>
    </xf>
    <xf numFmtId="176" fontId="17" fillId="12" borderId="5" xfId="0" applyNumberFormat="1" applyFont="1" applyFill="1" applyBorder="1" applyAlignment="1">
      <alignment horizontal="right" vertical="center" shrinkToFit="1"/>
    </xf>
    <xf numFmtId="176" fontId="17" fillId="0" borderId="15" xfId="0" applyNumberFormat="1" applyFont="1" applyBorder="1" applyAlignment="1">
      <alignment horizontal="right" vertical="center" shrinkToFit="1"/>
    </xf>
    <xf numFmtId="176" fontId="17" fillId="0" borderId="22" xfId="0" applyNumberFormat="1" applyFont="1" applyBorder="1" applyAlignment="1">
      <alignment horizontal="right" vertical="center" shrinkToFit="1"/>
    </xf>
    <xf numFmtId="176" fontId="17" fillId="0" borderId="6" xfId="0" applyNumberFormat="1" applyFont="1" applyBorder="1" applyAlignment="1">
      <alignment horizontal="right" vertical="center" shrinkToFit="1"/>
    </xf>
    <xf numFmtId="176" fontId="17" fillId="12" borderId="23" xfId="0" applyNumberFormat="1" applyFont="1" applyFill="1" applyBorder="1" applyAlignment="1">
      <alignment horizontal="right" vertical="center" shrinkToFit="1"/>
    </xf>
    <xf numFmtId="0" fontId="26" fillId="27" borderId="107" xfId="0" applyFont="1" applyFill="1" applyBorder="1" applyAlignment="1">
      <alignment horizontal="center" vertical="center" shrinkToFit="1"/>
    </xf>
    <xf numFmtId="0" fontId="26" fillId="27" borderId="96" xfId="0" applyFont="1" applyFill="1" applyBorder="1" applyAlignment="1">
      <alignment horizontal="center" vertical="center" shrinkToFit="1"/>
    </xf>
    <xf numFmtId="0" fontId="26" fillId="27" borderId="89" xfId="0" applyFont="1" applyFill="1" applyBorder="1" applyAlignment="1">
      <alignment horizontal="center" vertical="center" shrinkToFit="1"/>
    </xf>
    <xf numFmtId="0" fontId="8" fillId="27" borderId="0" xfId="3" applyFont="1" applyFill="1" applyAlignment="1">
      <alignment horizontal="center" vertical="center" shrinkToFit="1"/>
    </xf>
    <xf numFmtId="179" fontId="5" fillId="0" borderId="0" xfId="0" applyNumberFormat="1" applyFont="1" applyAlignment="1">
      <alignment horizontal="center" vertical="center" shrinkToFit="1"/>
    </xf>
    <xf numFmtId="176" fontId="8" fillId="28" borderId="82" xfId="0" applyNumberFormat="1" applyFont="1" applyFill="1" applyBorder="1" applyAlignment="1">
      <alignment horizontal="right" vertical="center" shrinkToFit="1"/>
    </xf>
    <xf numFmtId="176" fontId="8" fillId="28" borderId="84" xfId="0" applyNumberFormat="1" applyFont="1" applyFill="1" applyBorder="1" applyAlignment="1">
      <alignment horizontal="right" vertical="center" shrinkToFit="1"/>
    </xf>
    <xf numFmtId="176" fontId="8" fillId="8" borderId="82" xfId="0" applyNumberFormat="1" applyFont="1" applyFill="1" applyBorder="1" applyAlignment="1">
      <alignment horizontal="right" vertical="center" shrinkToFit="1"/>
    </xf>
    <xf numFmtId="176" fontId="8" fillId="29" borderId="82" xfId="0" applyNumberFormat="1" applyFont="1" applyFill="1" applyBorder="1" applyAlignment="1">
      <alignment horizontal="right" vertical="center" shrinkToFit="1"/>
    </xf>
    <xf numFmtId="179" fontId="20" fillId="30" borderId="68" xfId="0" applyNumberFormat="1" applyFont="1" applyFill="1" applyBorder="1" applyAlignment="1">
      <alignment horizontal="right" vertical="center" shrinkToFit="1"/>
    </xf>
    <xf numFmtId="180" fontId="17" fillId="31" borderId="95" xfId="3" applyNumberFormat="1" applyFont="1" applyFill="1" applyBorder="1" applyAlignment="1">
      <alignment horizontal="center" vertical="center" shrinkToFit="1"/>
    </xf>
    <xf numFmtId="0" fontId="31" fillId="0" borderId="0" xfId="0" applyFont="1" applyAlignment="1">
      <alignment shrinkToFit="1"/>
    </xf>
    <xf numFmtId="14" fontId="31" fillId="0" borderId="0" xfId="0" applyNumberFormat="1" applyFont="1" applyAlignment="1">
      <alignment shrinkToFit="1"/>
    </xf>
    <xf numFmtId="0" fontId="31" fillId="0" borderId="0" xfId="0" applyFont="1" applyAlignment="1">
      <alignment horizontal="center" vertical="center" shrinkToFit="1"/>
    </xf>
    <xf numFmtId="14" fontId="31" fillId="0" borderId="0" xfId="0" applyNumberFormat="1" applyFont="1" applyAlignment="1">
      <alignment horizontal="center" vertical="center" shrinkToFit="1"/>
    </xf>
    <xf numFmtId="0" fontId="6" fillId="0" borderId="0" xfId="0" applyFont="1" applyAlignment="1">
      <alignment horizontal="center" vertical="center" shrinkToFit="1"/>
    </xf>
    <xf numFmtId="0" fontId="6" fillId="32" borderId="1" xfId="0" applyFont="1" applyFill="1" applyBorder="1" applyAlignment="1">
      <alignment horizontal="left" vertical="center" shrinkToFit="1"/>
    </xf>
    <xf numFmtId="0" fontId="6" fillId="32" borderId="1" xfId="0" applyFont="1" applyFill="1" applyBorder="1" applyAlignment="1">
      <alignment horizontal="center" vertical="center" shrinkToFit="1"/>
    </xf>
    <xf numFmtId="176" fontId="6" fillId="32" borderId="1" xfId="0" applyNumberFormat="1" applyFont="1" applyFill="1" applyBorder="1" applyAlignment="1">
      <alignment horizontal="center" vertical="center" shrinkToFit="1"/>
    </xf>
    <xf numFmtId="0" fontId="28" fillId="32" borderId="1" xfId="0" applyFont="1" applyFill="1" applyBorder="1" applyAlignment="1">
      <alignment horizontal="center" vertical="center" shrinkToFit="1"/>
    </xf>
    <xf numFmtId="0" fontId="6" fillId="0" borderId="0" xfId="0" applyFont="1" applyAlignment="1">
      <alignment vertical="center" shrinkToFit="1"/>
    </xf>
    <xf numFmtId="14" fontId="31" fillId="0" borderId="90" xfId="0" applyNumberFormat="1" applyFont="1" applyBorder="1" applyAlignment="1">
      <alignment horizontal="center" vertical="center" shrinkToFit="1"/>
    </xf>
    <xf numFmtId="0" fontId="31" fillId="0" borderId="90" xfId="0" applyFont="1" applyBorder="1" applyAlignment="1">
      <alignment horizontal="center" vertical="center" shrinkToFit="1"/>
    </xf>
    <xf numFmtId="14" fontId="31" fillId="0" borderId="0" xfId="0" applyNumberFormat="1" applyFont="1" applyAlignment="1">
      <alignment horizontal="left" vertical="center" shrinkToFit="1"/>
    </xf>
    <xf numFmtId="14" fontId="31" fillId="0" borderId="90" xfId="0" applyNumberFormat="1" applyFont="1" applyBorder="1" applyAlignment="1">
      <alignment horizontal="left" vertical="center" shrinkToFit="1"/>
    </xf>
    <xf numFmtId="49" fontId="31" fillId="32" borderId="0" xfId="0" applyNumberFormat="1" applyFont="1" applyFill="1" applyAlignment="1">
      <alignment horizontal="center" vertical="center" shrinkToFit="1"/>
    </xf>
    <xf numFmtId="0" fontId="6" fillId="0" borderId="1" xfId="0" applyFont="1" applyBorder="1" applyAlignment="1">
      <alignment horizontal="center" vertical="center" shrinkToFit="1"/>
    </xf>
    <xf numFmtId="177" fontId="42" fillId="21" borderId="97" xfId="3" applyNumberFormat="1" applyFont="1" applyFill="1" applyBorder="1" applyAlignment="1">
      <alignment horizontal="center" vertical="center" shrinkToFit="1"/>
    </xf>
    <xf numFmtId="49" fontId="8" fillId="0" borderId="0" xfId="0" applyNumberFormat="1" applyFont="1" applyAlignment="1">
      <alignment horizontal="right" vertical="center" shrinkToFit="1"/>
    </xf>
    <xf numFmtId="49" fontId="9" fillId="0" borderId="0" xfId="0" applyNumberFormat="1" applyFont="1" applyAlignment="1">
      <alignment horizontal="center" vertical="center" shrinkToFit="1"/>
    </xf>
    <xf numFmtId="49" fontId="30" fillId="0" borderId="122" xfId="0" applyNumberFormat="1" applyFont="1" applyBorder="1" applyAlignment="1">
      <alignment horizontal="right" vertical="center" shrinkToFit="1"/>
    </xf>
    <xf numFmtId="49" fontId="30" fillId="0" borderId="122" xfId="0" applyNumberFormat="1" applyFont="1" applyBorder="1" applyAlignment="1">
      <alignment horizontal="left" vertical="center" shrinkToFit="1"/>
    </xf>
    <xf numFmtId="49" fontId="9" fillId="0" borderId="122" xfId="0" applyNumberFormat="1" applyFont="1" applyBorder="1" applyAlignment="1">
      <alignment horizontal="center" vertical="center" shrinkToFit="1"/>
    </xf>
    <xf numFmtId="49" fontId="10" fillId="0" borderId="63" xfId="0" applyNumberFormat="1" applyFont="1" applyBorder="1" applyAlignment="1">
      <alignment horizontal="distributed" vertical="center" shrinkToFit="1"/>
    </xf>
    <xf numFmtId="49" fontId="0" fillId="0" borderId="0" xfId="0" applyNumberFormat="1" applyAlignment="1">
      <alignment horizontal="center" shrinkToFit="1"/>
    </xf>
    <xf numFmtId="14" fontId="6" fillId="32" borderId="1" xfId="0" applyNumberFormat="1" applyFont="1" applyFill="1" applyBorder="1" applyAlignment="1">
      <alignment horizontal="left" vertical="center" shrinkToFit="1"/>
    </xf>
    <xf numFmtId="180" fontId="9" fillId="0" borderId="0" xfId="3" applyNumberFormat="1" applyFont="1" applyAlignment="1">
      <alignment horizontal="center" vertical="center" shrinkToFit="1"/>
    </xf>
    <xf numFmtId="180" fontId="10" fillId="0" borderId="86" xfId="3" applyNumberFormat="1" applyFont="1" applyBorder="1" applyAlignment="1">
      <alignment horizontal="center" vertical="center" shrinkToFit="1"/>
    </xf>
    <xf numFmtId="180" fontId="14" fillId="0" borderId="107" xfId="3" applyNumberFormat="1" applyFont="1" applyBorder="1" applyAlignment="1">
      <alignment horizontal="center" vertical="center" shrinkToFit="1"/>
    </xf>
    <xf numFmtId="180" fontId="0" fillId="0" borderId="89" xfId="0" applyNumberFormat="1" applyBorder="1" applyAlignment="1">
      <alignment horizontal="center" vertical="center" shrinkToFit="1"/>
    </xf>
    <xf numFmtId="180" fontId="12" fillId="31" borderId="107" xfId="3" applyNumberFormat="1" applyFont="1" applyFill="1" applyBorder="1" applyAlignment="1">
      <alignment horizontal="center" vertical="center" shrinkToFit="1"/>
    </xf>
    <xf numFmtId="180" fontId="12" fillId="31" borderId="96" xfId="3" applyNumberFormat="1" applyFont="1" applyFill="1" applyBorder="1" applyAlignment="1">
      <alignment horizontal="center" vertical="center" shrinkToFit="1"/>
    </xf>
    <xf numFmtId="180" fontId="12" fillId="31" borderId="96" xfId="3" applyNumberFormat="1" applyFont="1" applyFill="1" applyBorder="1" applyAlignment="1">
      <alignment vertical="center" shrinkToFit="1"/>
    </xf>
    <xf numFmtId="180" fontId="17" fillId="31" borderId="87" xfId="3" applyNumberFormat="1" applyFont="1" applyFill="1" applyBorder="1" applyAlignment="1">
      <alignment horizontal="center" vertical="center" shrinkToFit="1"/>
    </xf>
    <xf numFmtId="180" fontId="12" fillId="31" borderId="89" xfId="3" applyNumberFormat="1" applyFont="1" applyFill="1" applyBorder="1" applyAlignment="1">
      <alignment horizontal="center" vertical="center" shrinkToFit="1"/>
    </xf>
    <xf numFmtId="180" fontId="12" fillId="31" borderId="89" xfId="3" applyNumberFormat="1" applyFont="1" applyFill="1" applyBorder="1" applyAlignment="1">
      <alignment vertical="center" shrinkToFit="1"/>
    </xf>
    <xf numFmtId="180" fontId="0" fillId="0" borderId="100" xfId="0" applyNumberFormat="1" applyBorder="1" applyAlignment="1">
      <alignment horizontal="center" shrinkToFit="1"/>
    </xf>
    <xf numFmtId="180" fontId="0" fillId="0" borderId="0" xfId="0" applyNumberFormat="1" applyAlignment="1">
      <alignment horizontal="center" shrinkToFit="1"/>
    </xf>
    <xf numFmtId="0" fontId="8" fillId="8" borderId="0" xfId="0" applyFont="1" applyFill="1" applyAlignment="1">
      <alignment horizontal="center" vertical="center" shrinkToFit="1"/>
    </xf>
    <xf numFmtId="0" fontId="8" fillId="0" borderId="86" xfId="0" applyFont="1" applyBorder="1" applyAlignment="1">
      <alignment horizontal="center" shrinkToFit="1"/>
    </xf>
    <xf numFmtId="0" fontId="7" fillId="0" borderId="100" xfId="0" applyFont="1" applyBorder="1" applyAlignment="1">
      <alignment horizontal="center" vertical="center" shrinkToFit="1"/>
    </xf>
    <xf numFmtId="0" fontId="8" fillId="0" borderId="100" xfId="0" applyFont="1" applyBorder="1" applyAlignment="1">
      <alignment horizontal="center" shrinkToFit="1"/>
    </xf>
    <xf numFmtId="0" fontId="12" fillId="0" borderId="123" xfId="0" applyFont="1" applyBorder="1" applyAlignment="1">
      <alignment horizontal="center" vertical="center" shrinkToFit="1"/>
    </xf>
    <xf numFmtId="0" fontId="12" fillId="0" borderId="122" xfId="0" applyFont="1" applyBorder="1" applyAlignment="1">
      <alignment horizontal="center" vertical="center" shrinkToFit="1"/>
    </xf>
    <xf numFmtId="0" fontId="8" fillId="0" borderId="0" xfId="0" applyFont="1" applyAlignment="1">
      <alignment horizontal="center" shrinkToFit="1"/>
    </xf>
    <xf numFmtId="0" fontId="20" fillId="0" borderId="124" xfId="0" applyFont="1" applyBorder="1" applyAlignment="1">
      <alignment horizontal="center" vertical="center" shrinkToFit="1"/>
    </xf>
    <xf numFmtId="0" fontId="12" fillId="8" borderId="64" xfId="0" applyFont="1" applyFill="1" applyBorder="1" applyAlignment="1">
      <alignment horizontal="center" vertical="center" shrinkToFit="1"/>
    </xf>
    <xf numFmtId="0" fontId="12" fillId="8" borderId="125" xfId="0" applyFont="1" applyFill="1" applyBorder="1" applyAlignment="1">
      <alignment horizontal="center" vertical="center" shrinkToFit="1"/>
    </xf>
    <xf numFmtId="0" fontId="12" fillId="8" borderId="11" xfId="0" applyFont="1" applyFill="1" applyBorder="1" applyAlignment="1">
      <alignment horizontal="center" vertical="center" shrinkToFit="1"/>
    </xf>
    <xf numFmtId="0" fontId="12" fillId="8" borderId="126" xfId="0" applyFont="1" applyFill="1" applyBorder="1" applyAlignment="1">
      <alignment horizontal="center" vertical="center" shrinkToFit="1"/>
    </xf>
    <xf numFmtId="0" fontId="12" fillId="8" borderId="59" xfId="0" applyFont="1" applyFill="1" applyBorder="1" applyAlignment="1">
      <alignment horizontal="center" vertical="center" shrinkToFit="1"/>
    </xf>
    <xf numFmtId="0" fontId="12" fillId="0" borderId="96" xfId="0" applyFont="1" applyBorder="1" applyAlignment="1">
      <alignment horizontal="center" vertical="center" shrinkToFit="1"/>
    </xf>
    <xf numFmtId="0" fontId="12" fillId="0" borderId="89" xfId="0" applyFont="1" applyBorder="1" applyAlignment="1">
      <alignment horizontal="center" vertical="center" shrinkToFit="1"/>
    </xf>
    <xf numFmtId="0" fontId="20" fillId="0" borderId="100" xfId="0" applyFont="1" applyBorder="1" applyAlignment="1">
      <alignment horizontal="center" vertical="center" shrinkToFit="1"/>
    </xf>
    <xf numFmtId="0" fontId="8" fillId="0" borderId="107" xfId="0" applyFont="1" applyBorder="1" applyAlignment="1">
      <alignment horizontal="center" vertical="center" shrinkToFit="1"/>
    </xf>
    <xf numFmtId="0" fontId="13" fillId="0" borderId="89" xfId="0" applyFont="1" applyBorder="1" applyAlignment="1">
      <alignment horizontal="center" vertical="center" shrinkToFit="1"/>
    </xf>
    <xf numFmtId="0" fontId="13" fillId="0" borderId="107" xfId="0" applyFont="1" applyBorder="1" applyAlignment="1">
      <alignment horizontal="center" vertical="center" shrinkToFit="1"/>
    </xf>
    <xf numFmtId="0" fontId="12" fillId="22" borderId="96" xfId="0" applyFont="1" applyFill="1" applyBorder="1" applyAlignment="1">
      <alignment horizontal="center" vertical="center" shrinkToFit="1"/>
    </xf>
    <xf numFmtId="0" fontId="0" fillId="0" borderId="0" xfId="0" applyAlignment="1">
      <alignment vertical="center"/>
    </xf>
    <xf numFmtId="14" fontId="0" fillId="0" borderId="0" xfId="0" applyNumberFormat="1" applyAlignment="1">
      <alignment vertical="center"/>
    </xf>
    <xf numFmtId="49" fontId="17" fillId="0" borderId="0" xfId="0" applyNumberFormat="1" applyFont="1" applyAlignment="1">
      <alignment horizontal="right" vertical="center" shrinkToFit="1"/>
    </xf>
    <xf numFmtId="49" fontId="32" fillId="0" borderId="0" xfId="0" applyNumberFormat="1" applyFont="1" applyAlignment="1">
      <alignment horizontal="center" vertical="center" shrinkToFit="1"/>
    </xf>
    <xf numFmtId="49" fontId="17" fillId="12" borderId="75" xfId="0" applyNumberFormat="1" applyFont="1" applyFill="1" applyBorder="1" applyAlignment="1">
      <alignment horizontal="left" vertical="center" shrinkToFit="1"/>
    </xf>
    <xf numFmtId="49" fontId="17" fillId="12" borderId="84" xfId="0" applyNumberFormat="1" applyFont="1" applyFill="1" applyBorder="1" applyAlignment="1">
      <alignment horizontal="left" vertical="center" shrinkToFit="1"/>
    </xf>
    <xf numFmtId="49" fontId="17" fillId="0" borderId="32" xfId="0" applyNumberFormat="1" applyFont="1" applyBorder="1" applyAlignment="1">
      <alignment horizontal="left" vertical="center" shrinkToFit="1"/>
    </xf>
    <xf numFmtId="49" fontId="17" fillId="12" borderId="37" xfId="0" applyNumberFormat="1" applyFont="1" applyFill="1" applyBorder="1" applyAlignment="1">
      <alignment horizontal="left" vertical="center" shrinkToFit="1"/>
    </xf>
    <xf numFmtId="49" fontId="17" fillId="12" borderId="79" xfId="0" applyNumberFormat="1" applyFont="1" applyFill="1" applyBorder="1" applyAlignment="1">
      <alignment horizontal="left" vertical="center" shrinkToFit="1"/>
    </xf>
    <xf numFmtId="49" fontId="17" fillId="12" borderId="49" xfId="0" applyNumberFormat="1" applyFont="1" applyFill="1" applyBorder="1" applyAlignment="1">
      <alignment horizontal="left" vertical="center" shrinkToFit="1"/>
    </xf>
    <xf numFmtId="49" fontId="17" fillId="12" borderId="82" xfId="0" applyNumberFormat="1" applyFont="1" applyFill="1" applyBorder="1" applyAlignment="1">
      <alignment horizontal="left" vertical="center" shrinkToFit="1"/>
    </xf>
    <xf numFmtId="49" fontId="17" fillId="12" borderId="47" xfId="1" applyNumberFormat="1" applyFont="1" applyFill="1" applyBorder="1" applyAlignment="1">
      <alignment horizontal="left" vertical="center" shrinkToFit="1"/>
    </xf>
    <xf numFmtId="49" fontId="17" fillId="12" borderId="81" xfId="1" applyNumberFormat="1" applyFont="1" applyFill="1" applyBorder="1" applyAlignment="1">
      <alignment horizontal="left" vertical="center" shrinkToFit="1"/>
    </xf>
    <xf numFmtId="0" fontId="17" fillId="12" borderId="47" xfId="1" applyNumberFormat="1" applyFont="1" applyFill="1" applyBorder="1" applyAlignment="1">
      <alignment horizontal="left" vertical="center" shrinkToFit="1"/>
    </xf>
    <xf numFmtId="49" fontId="17" fillId="12" borderId="75" xfId="1" applyNumberFormat="1" applyFont="1" applyFill="1" applyBorder="1" applyAlignment="1">
      <alignment horizontal="left" vertical="center" shrinkToFit="1"/>
    </xf>
    <xf numFmtId="49" fontId="17" fillId="12" borderId="84" xfId="1" applyNumberFormat="1" applyFont="1" applyFill="1" applyBorder="1" applyAlignment="1">
      <alignment horizontal="left" vertical="center" shrinkToFit="1"/>
    </xf>
    <xf numFmtId="0" fontId="17" fillId="12" borderId="75" xfId="1" applyNumberFormat="1" applyFont="1" applyFill="1" applyBorder="1" applyAlignment="1">
      <alignment horizontal="left" vertical="center" shrinkToFit="1"/>
    </xf>
    <xf numFmtId="49" fontId="17" fillId="12" borderId="32" xfId="0" applyNumberFormat="1" applyFont="1" applyFill="1" applyBorder="1" applyAlignment="1">
      <alignment horizontal="left" vertical="center" shrinkToFit="1"/>
    </xf>
    <xf numFmtId="49" fontId="17" fillId="12" borderId="78" xfId="0" applyNumberFormat="1" applyFont="1" applyFill="1" applyBorder="1" applyAlignment="1">
      <alignment horizontal="left" vertical="center" shrinkToFit="1"/>
    </xf>
    <xf numFmtId="49" fontId="17" fillId="12" borderId="127" xfId="0" applyNumberFormat="1" applyFont="1" applyFill="1" applyBorder="1" applyAlignment="1">
      <alignment horizontal="left" vertical="center" shrinkToFit="1"/>
    </xf>
    <xf numFmtId="49" fontId="17" fillId="12" borderId="128" xfId="0" applyNumberFormat="1" applyFont="1" applyFill="1" applyBorder="1" applyAlignment="1">
      <alignment horizontal="left" vertical="center" shrinkToFit="1"/>
    </xf>
    <xf numFmtId="49" fontId="12" fillId="8" borderId="96" xfId="0" applyNumberFormat="1" applyFont="1" applyFill="1" applyBorder="1" applyAlignment="1">
      <alignment horizontal="center" vertical="center" shrinkToFit="1"/>
    </xf>
    <xf numFmtId="0" fontId="12" fillId="8" borderId="96" xfId="0" applyFont="1" applyFill="1" applyBorder="1" applyAlignment="1">
      <alignment horizontal="center" vertical="center" shrinkToFit="1"/>
    </xf>
    <xf numFmtId="0" fontId="8" fillId="21" borderId="99" xfId="3" applyFont="1" applyFill="1" applyBorder="1" applyAlignment="1">
      <alignment horizontal="center" vertical="center" shrinkToFit="1"/>
    </xf>
    <xf numFmtId="0" fontId="8" fillId="21" borderId="91" xfId="0" applyFont="1" applyFill="1" applyBorder="1" applyAlignment="1">
      <alignment horizontal="center" vertical="center" shrinkToFit="1"/>
    </xf>
    <xf numFmtId="0" fontId="8" fillId="21" borderId="87" xfId="0" applyFont="1" applyFill="1" applyBorder="1" applyAlignment="1">
      <alignment horizontal="center" vertical="center" shrinkToFit="1"/>
    </xf>
    <xf numFmtId="0" fontId="8" fillId="21" borderId="93" xfId="3" applyFont="1" applyFill="1" applyBorder="1" applyAlignment="1">
      <alignment horizontal="center" vertical="center" shrinkToFit="1"/>
    </xf>
    <xf numFmtId="0" fontId="8" fillId="21" borderId="93" xfId="0" applyFont="1" applyFill="1" applyBorder="1" applyAlignment="1">
      <alignment horizontal="center" vertical="center" shrinkToFit="1"/>
    </xf>
    <xf numFmtId="0" fontId="8" fillId="21" borderId="91" xfId="3" applyFont="1" applyFill="1" applyBorder="1" applyAlignment="1">
      <alignment horizontal="center" vertical="center" shrinkToFit="1"/>
    </xf>
    <xf numFmtId="0" fontId="8" fillId="23" borderId="0" xfId="0" applyFont="1" applyFill="1" applyAlignment="1">
      <alignment horizontal="center" vertical="center" shrinkToFit="1"/>
    </xf>
    <xf numFmtId="49" fontId="0" fillId="32" borderId="131" xfId="0" applyNumberFormat="1" applyFill="1" applyBorder="1" applyAlignment="1">
      <alignment horizontal="center" vertical="center" shrinkToFit="1"/>
    </xf>
    <xf numFmtId="0" fontId="41" fillId="34" borderId="87" xfId="3" applyFont="1" applyFill="1" applyBorder="1" applyAlignment="1">
      <alignment horizontal="center" vertical="center" shrinkToFit="1"/>
    </xf>
    <xf numFmtId="14" fontId="0" fillId="0" borderId="0" xfId="0" applyNumberFormat="1" applyAlignment="1">
      <alignment horizontal="left" shrinkToFit="1"/>
    </xf>
    <xf numFmtId="0" fontId="0" fillId="0" borderId="0" xfId="0" applyAlignment="1">
      <alignment horizontal="left" shrinkToFit="1"/>
    </xf>
    <xf numFmtId="0" fontId="29" fillId="0" borderId="0" xfId="0" applyFont="1" applyAlignment="1">
      <alignment vertical="center" shrinkToFit="1"/>
    </xf>
    <xf numFmtId="14" fontId="28" fillId="0" borderId="1" xfId="0" applyNumberFormat="1" applyFont="1" applyBorder="1" applyAlignment="1">
      <alignment horizontal="center" vertical="center" shrinkToFit="1"/>
    </xf>
    <xf numFmtId="0" fontId="28" fillId="0" borderId="1" xfId="0" applyFont="1" applyBorder="1" applyAlignment="1">
      <alignment horizontal="center" vertical="center" shrinkToFit="1"/>
    </xf>
    <xf numFmtId="176" fontId="28" fillId="0" borderId="1" xfId="0" applyNumberFormat="1" applyFont="1" applyBorder="1" applyAlignment="1">
      <alignment horizontal="center" vertical="center" shrinkToFit="1"/>
    </xf>
    <xf numFmtId="0" fontId="28" fillId="0" borderId="0" xfId="0" applyFont="1" applyAlignment="1">
      <alignment horizontal="center" vertical="center" shrinkToFit="1"/>
    </xf>
    <xf numFmtId="0" fontId="6" fillId="0" borderId="108" xfId="0" applyFont="1" applyBorder="1" applyAlignment="1">
      <alignment horizontal="center" vertical="center" shrinkToFit="1"/>
    </xf>
    <xf numFmtId="0" fontId="6" fillId="0" borderId="110" xfId="0" applyFont="1" applyBorder="1" applyAlignment="1">
      <alignment horizontal="center" vertical="center" shrinkToFit="1"/>
    </xf>
    <xf numFmtId="14" fontId="31" fillId="0" borderId="0" xfId="0" applyNumberFormat="1" applyFont="1" applyAlignment="1">
      <alignment vertical="center" shrinkToFit="1"/>
    </xf>
    <xf numFmtId="0" fontId="31" fillId="0" borderId="0" xfId="0" applyFont="1" applyAlignment="1">
      <alignment vertical="center" shrinkToFit="1"/>
    </xf>
    <xf numFmtId="179" fontId="42" fillId="21" borderId="97" xfId="3" applyNumberFormat="1" applyFont="1" applyFill="1" applyBorder="1" applyAlignment="1">
      <alignment horizontal="center" vertical="center" shrinkToFit="1"/>
    </xf>
    <xf numFmtId="179" fontId="13" fillId="21" borderId="51" xfId="0" applyNumberFormat="1" applyFont="1" applyFill="1" applyBorder="1" applyAlignment="1">
      <alignment horizontal="center" vertical="center" shrinkToFit="1"/>
    </xf>
    <xf numFmtId="49" fontId="33" fillId="0" borderId="8" xfId="0" applyNumberFormat="1" applyFont="1" applyBorder="1" applyAlignment="1">
      <alignment horizontal="right" vertical="center" shrinkToFit="1"/>
    </xf>
    <xf numFmtId="49" fontId="33" fillId="0" borderId="8" xfId="0" applyNumberFormat="1" applyFont="1" applyBorder="1" applyAlignment="1">
      <alignment horizontal="left" vertical="center" shrinkToFit="1"/>
    </xf>
    <xf numFmtId="49" fontId="8" fillId="0" borderId="8" xfId="0" applyNumberFormat="1" applyFont="1" applyBorder="1" applyAlignment="1">
      <alignment horizontal="right" vertical="center" shrinkToFit="1"/>
    </xf>
    <xf numFmtId="49" fontId="30" fillId="0" borderId="8" xfId="0" applyNumberFormat="1" applyFont="1" applyBorder="1" applyAlignment="1">
      <alignment horizontal="right" vertical="center" shrinkToFit="1"/>
    </xf>
    <xf numFmtId="49" fontId="10" fillId="0" borderId="22" xfId="0" applyNumberFormat="1" applyFont="1" applyBorder="1" applyAlignment="1">
      <alignment horizontal="right" vertical="center" shrinkToFit="1"/>
    </xf>
    <xf numFmtId="49" fontId="10" fillId="0" borderId="22" xfId="0" applyNumberFormat="1" applyFont="1" applyBorder="1" applyAlignment="1">
      <alignment vertical="center" shrinkToFit="1"/>
    </xf>
    <xf numFmtId="49" fontId="30" fillId="0" borderId="8" xfId="0" applyNumberFormat="1" applyFont="1" applyBorder="1" applyAlignment="1">
      <alignment horizontal="left" vertical="center" shrinkToFit="1"/>
    </xf>
    <xf numFmtId="49" fontId="8" fillId="0" borderId="122" xfId="0" applyNumberFormat="1" applyFont="1" applyBorder="1" applyAlignment="1">
      <alignment horizontal="center" vertical="center" shrinkToFit="1"/>
    </xf>
    <xf numFmtId="176" fontId="14" fillId="0" borderId="1" xfId="0" applyNumberFormat="1" applyFont="1" applyBorder="1" applyAlignment="1">
      <alignment horizontal="center" vertical="center" shrinkToFit="1"/>
    </xf>
    <xf numFmtId="176" fontId="22" fillId="0" borderId="1" xfId="0" applyNumberFormat="1" applyFont="1" applyBorder="1" applyAlignment="1">
      <alignment horizontal="center" vertical="center" shrinkToFit="1"/>
    </xf>
    <xf numFmtId="176" fontId="8" fillId="0" borderId="13" xfId="0" applyNumberFormat="1" applyFont="1" applyBorder="1" applyAlignment="1">
      <alignment horizontal="center" vertical="center" shrinkToFit="1"/>
    </xf>
    <xf numFmtId="176" fontId="17" fillId="12" borderId="28" xfId="0" applyNumberFormat="1" applyFont="1" applyFill="1" applyBorder="1" applyAlignment="1">
      <alignment horizontal="center" vertical="center" shrinkToFit="1"/>
    </xf>
    <xf numFmtId="176" fontId="17" fillId="0" borderId="28" xfId="0" applyNumberFormat="1" applyFont="1" applyBorder="1" applyAlignment="1">
      <alignment horizontal="center" vertical="center" shrinkToFit="1"/>
    </xf>
    <xf numFmtId="176" fontId="17" fillId="12" borderId="38" xfId="0" applyNumberFormat="1" applyFont="1" applyFill="1" applyBorder="1" applyAlignment="1">
      <alignment horizontal="center" vertical="center" shrinkToFit="1"/>
    </xf>
    <xf numFmtId="176" fontId="17" fillId="12" borderId="44" xfId="0" applyNumberFormat="1" applyFont="1" applyFill="1" applyBorder="1" applyAlignment="1">
      <alignment horizontal="center" vertical="center" shrinkToFit="1"/>
    </xf>
    <xf numFmtId="176" fontId="17" fillId="0" borderId="38" xfId="0" applyNumberFormat="1" applyFont="1" applyBorder="1" applyAlignment="1">
      <alignment horizontal="center" vertical="center" shrinkToFit="1"/>
    </xf>
    <xf numFmtId="176" fontId="17" fillId="0" borderId="44" xfId="0" applyNumberFormat="1" applyFont="1" applyBorder="1" applyAlignment="1">
      <alignment horizontal="center" vertical="center" shrinkToFit="1"/>
    </xf>
    <xf numFmtId="176" fontId="17" fillId="12" borderId="52" xfId="0" applyNumberFormat="1" applyFont="1" applyFill="1" applyBorder="1" applyAlignment="1">
      <alignment horizontal="center" vertical="center" shrinkToFit="1"/>
    </xf>
    <xf numFmtId="176" fontId="17" fillId="12" borderId="1" xfId="0" applyNumberFormat="1" applyFont="1" applyFill="1" applyBorder="1" applyAlignment="1">
      <alignment horizontal="center" vertical="center" shrinkToFit="1"/>
    </xf>
    <xf numFmtId="176" fontId="17" fillId="12" borderId="76" xfId="0" applyNumberFormat="1" applyFont="1" applyFill="1" applyBorder="1" applyAlignment="1">
      <alignment horizontal="center" vertical="center" shrinkToFit="1"/>
    </xf>
    <xf numFmtId="176" fontId="8" fillId="0" borderId="0" xfId="0" applyNumberFormat="1" applyFont="1" applyAlignment="1">
      <alignment horizontal="center" vertical="center" shrinkToFit="1"/>
    </xf>
    <xf numFmtId="176" fontId="8" fillId="35" borderId="79" xfId="0" applyNumberFormat="1" applyFont="1" applyFill="1" applyBorder="1" applyAlignment="1">
      <alignment horizontal="right" vertical="center" shrinkToFit="1"/>
    </xf>
    <xf numFmtId="176" fontId="8" fillId="35" borderId="83" xfId="0" applyNumberFormat="1" applyFont="1" applyFill="1" applyBorder="1" applyAlignment="1">
      <alignment horizontal="right" vertical="center" shrinkToFit="1"/>
    </xf>
    <xf numFmtId="0" fontId="26" fillId="33" borderId="107" xfId="0" applyFont="1" applyFill="1" applyBorder="1" applyAlignment="1">
      <alignment horizontal="center" vertical="center" shrinkToFit="1"/>
    </xf>
    <xf numFmtId="0" fontId="26" fillId="33" borderId="96" xfId="0" applyFont="1" applyFill="1" applyBorder="1" applyAlignment="1">
      <alignment horizontal="center" vertical="center" shrinkToFit="1"/>
    </xf>
    <xf numFmtId="0" fontId="26" fillId="33" borderId="89" xfId="0" applyFont="1" applyFill="1" applyBorder="1" applyAlignment="1">
      <alignment horizontal="center" vertical="center" shrinkToFit="1"/>
    </xf>
    <xf numFmtId="0" fontId="8" fillId="0" borderId="27" xfId="0" applyFont="1" applyBorder="1" applyAlignment="1">
      <alignment horizontal="right" vertical="center" shrinkToFit="1"/>
    </xf>
    <xf numFmtId="0" fontId="8" fillId="0" borderId="30" xfId="0" applyFont="1" applyBorder="1" applyAlignment="1">
      <alignment horizontal="right" vertical="center" shrinkToFit="1"/>
    </xf>
    <xf numFmtId="0" fontId="13" fillId="8" borderId="19" xfId="0" applyFont="1" applyFill="1" applyBorder="1" applyAlignment="1">
      <alignment horizontal="right" vertical="center" shrinkToFit="1"/>
    </xf>
    <xf numFmtId="0" fontId="13" fillId="21" borderId="19" xfId="0" applyFont="1" applyFill="1" applyBorder="1" applyAlignment="1">
      <alignment horizontal="right" vertical="center" shrinkToFit="1"/>
    </xf>
    <xf numFmtId="0" fontId="13" fillId="21" borderId="0" xfId="0" applyFont="1" applyFill="1" applyAlignment="1">
      <alignment horizontal="right" vertical="center" shrinkToFit="1"/>
    </xf>
    <xf numFmtId="0" fontId="13" fillId="8" borderId="11" xfId="0" applyFont="1" applyFill="1" applyBorder="1" applyAlignment="1">
      <alignment horizontal="right" vertical="center" shrinkToFit="1"/>
    </xf>
    <xf numFmtId="0" fontId="13" fillId="8" borderId="13" xfId="0" applyFont="1" applyFill="1" applyBorder="1" applyAlignment="1">
      <alignment horizontal="right" vertical="center" shrinkToFit="1"/>
    </xf>
    <xf numFmtId="179" fontId="13" fillId="21" borderId="56" xfId="0" applyNumberFormat="1" applyFont="1" applyFill="1" applyBorder="1" applyAlignment="1">
      <alignment horizontal="right" vertical="center" shrinkToFit="1"/>
    </xf>
    <xf numFmtId="179" fontId="13" fillId="21" borderId="0" xfId="0" applyNumberFormat="1" applyFont="1" applyFill="1" applyAlignment="1">
      <alignment horizontal="right" vertical="center" shrinkToFit="1"/>
    </xf>
    <xf numFmtId="179" fontId="13" fillId="8" borderId="56" xfId="0" applyNumberFormat="1" applyFont="1" applyFill="1" applyBorder="1" applyAlignment="1">
      <alignment horizontal="right" vertical="center" shrinkToFit="1"/>
    </xf>
    <xf numFmtId="179" fontId="13" fillId="8" borderId="0" xfId="0" applyNumberFormat="1" applyFont="1" applyFill="1" applyAlignment="1">
      <alignment horizontal="right" vertical="center" shrinkToFit="1"/>
    </xf>
    <xf numFmtId="0" fontId="13" fillId="21" borderId="56" xfId="0" applyFont="1" applyFill="1" applyBorder="1" applyAlignment="1">
      <alignment horizontal="right" vertical="center" shrinkToFit="1"/>
    </xf>
    <xf numFmtId="0" fontId="13" fillId="8" borderId="56" xfId="0" applyFont="1" applyFill="1" applyBorder="1" applyAlignment="1">
      <alignment horizontal="right" vertical="center" shrinkToFit="1"/>
    </xf>
    <xf numFmtId="0" fontId="13" fillId="8" borderId="0" xfId="0" applyFont="1" applyFill="1" applyAlignment="1">
      <alignment horizontal="right" vertical="center" shrinkToFit="1"/>
    </xf>
    <xf numFmtId="0" fontId="13" fillId="21" borderId="59" xfId="0" applyFont="1" applyFill="1" applyBorder="1" applyAlignment="1">
      <alignment horizontal="right" vertical="center" shrinkToFit="1"/>
    </xf>
    <xf numFmtId="179" fontId="13" fillId="21" borderId="11" xfId="0" applyNumberFormat="1" applyFont="1" applyFill="1" applyBorder="1" applyAlignment="1">
      <alignment horizontal="right" vertical="center" shrinkToFit="1"/>
    </xf>
    <xf numFmtId="0" fontId="13" fillId="21" borderId="64" xfId="0" applyFont="1" applyFill="1" applyBorder="1" applyAlignment="1">
      <alignment horizontal="right" vertical="center" shrinkToFit="1"/>
    </xf>
    <xf numFmtId="179" fontId="13" fillId="21" borderId="59" xfId="0" applyNumberFormat="1" applyFont="1" applyFill="1" applyBorder="1" applyAlignment="1">
      <alignment horizontal="right" vertical="center" shrinkToFit="1"/>
    </xf>
    <xf numFmtId="179" fontId="13" fillId="8" borderId="11" xfId="0" applyNumberFormat="1" applyFont="1" applyFill="1" applyBorder="1" applyAlignment="1">
      <alignment horizontal="right" vertical="center" shrinkToFit="1"/>
    </xf>
    <xf numFmtId="0" fontId="13" fillId="26" borderId="59" xfId="0" applyFont="1" applyFill="1" applyBorder="1" applyAlignment="1">
      <alignment horizontal="right" vertical="center" shrinkToFit="1"/>
    </xf>
    <xf numFmtId="179" fontId="13" fillId="21" borderId="64" xfId="0" applyNumberFormat="1" applyFont="1" applyFill="1" applyBorder="1" applyAlignment="1">
      <alignment horizontal="right" vertical="center" shrinkToFit="1"/>
    </xf>
    <xf numFmtId="179" fontId="13" fillId="8" borderId="67" xfId="0" applyNumberFormat="1" applyFont="1" applyFill="1" applyBorder="1" applyAlignment="1">
      <alignment horizontal="right" vertical="center" shrinkToFit="1"/>
    </xf>
    <xf numFmtId="0" fontId="13" fillId="0" borderId="35" xfId="0" applyFont="1" applyBorder="1" applyAlignment="1">
      <alignment horizontal="right" vertical="center" shrinkToFit="1"/>
    </xf>
    <xf numFmtId="0" fontId="13" fillId="21" borderId="67" xfId="0" applyFont="1" applyFill="1" applyBorder="1" applyAlignment="1">
      <alignment horizontal="right" vertical="center" shrinkToFit="1"/>
    </xf>
    <xf numFmtId="0" fontId="13" fillId="8" borderId="64" xfId="0" applyFont="1" applyFill="1" applyBorder="1" applyAlignment="1">
      <alignment horizontal="right" vertical="center" shrinkToFit="1"/>
    </xf>
    <xf numFmtId="0" fontId="13" fillId="8" borderId="67" xfId="0" applyFont="1" applyFill="1" applyBorder="1" applyAlignment="1">
      <alignment horizontal="right" vertical="center" shrinkToFit="1"/>
    </xf>
    <xf numFmtId="179" fontId="13" fillId="21" borderId="133" xfId="0" applyNumberFormat="1" applyFont="1" applyFill="1" applyBorder="1" applyAlignment="1">
      <alignment horizontal="right" vertical="center" shrinkToFit="1"/>
    </xf>
    <xf numFmtId="179" fontId="13" fillId="8" borderId="64" xfId="0" applyNumberFormat="1" applyFont="1" applyFill="1" applyBorder="1" applyAlignment="1">
      <alignment horizontal="right" vertical="center" shrinkToFit="1"/>
    </xf>
    <xf numFmtId="0" fontId="13" fillId="30" borderId="59" xfId="0" applyFont="1" applyFill="1" applyBorder="1" applyAlignment="1">
      <alignment horizontal="right" vertical="center" shrinkToFit="1"/>
    </xf>
    <xf numFmtId="0" fontId="13" fillId="0" borderId="19" xfId="0" applyFont="1" applyBorder="1" applyAlignment="1">
      <alignment horizontal="right" vertical="center" shrinkToFit="1"/>
    </xf>
    <xf numFmtId="0" fontId="13" fillId="21" borderId="13" xfId="0" applyFont="1" applyFill="1" applyBorder="1" applyAlignment="1">
      <alignment horizontal="right" vertical="center" shrinkToFit="1"/>
    </xf>
    <xf numFmtId="176" fontId="14" fillId="0" borderId="28" xfId="0" applyNumberFormat="1" applyFont="1" applyBorder="1" applyAlignment="1">
      <alignment horizontal="center" vertical="center" shrinkToFit="1"/>
    </xf>
    <xf numFmtId="49" fontId="17" fillId="0" borderId="30" xfId="0" applyNumberFormat="1" applyFont="1" applyBorder="1" applyAlignment="1">
      <alignment horizontal="center" vertical="center" shrinkToFit="1"/>
    </xf>
    <xf numFmtId="0" fontId="17" fillId="0" borderId="12" xfId="0" applyFont="1" applyBorder="1" applyAlignment="1">
      <alignment horizontal="center" vertical="center" shrinkToFit="1"/>
    </xf>
    <xf numFmtId="176" fontId="17" fillId="0" borderId="22" xfId="0" applyNumberFormat="1" applyFont="1" applyBorder="1" applyAlignment="1">
      <alignment horizontal="center" vertical="center" shrinkToFit="1"/>
    </xf>
    <xf numFmtId="49" fontId="17" fillId="0" borderId="32" xfId="0" applyNumberFormat="1" applyFont="1" applyBorder="1" applyAlignment="1">
      <alignment horizontal="center" vertical="center" shrinkToFit="1"/>
    </xf>
    <xf numFmtId="179" fontId="13" fillId="8" borderId="13" xfId="0" applyNumberFormat="1" applyFont="1" applyFill="1" applyBorder="1" applyAlignment="1">
      <alignment horizontal="right" vertical="center" shrinkToFit="1"/>
    </xf>
    <xf numFmtId="176" fontId="17" fillId="12" borderId="19" xfId="0" applyNumberFormat="1" applyFont="1" applyFill="1" applyBorder="1" applyAlignment="1">
      <alignment horizontal="right" vertical="center" shrinkToFit="1"/>
    </xf>
    <xf numFmtId="176" fontId="8" fillId="0" borderId="23" xfId="0" applyNumberFormat="1" applyFont="1" applyBorder="1" applyAlignment="1">
      <alignment horizontal="right" vertical="center" shrinkToFit="1"/>
    </xf>
    <xf numFmtId="176" fontId="34" fillId="0" borderId="0" xfId="0" applyNumberFormat="1" applyFont="1" applyAlignment="1">
      <alignment horizontal="left" shrinkToFit="1"/>
    </xf>
    <xf numFmtId="0" fontId="35" fillId="0" borderId="0" xfId="0" applyFont="1" applyAlignment="1">
      <alignment shrinkToFit="1"/>
    </xf>
    <xf numFmtId="176" fontId="36" fillId="0" borderId="0" xfId="0" applyNumberFormat="1" applyFont="1" applyAlignment="1">
      <alignment horizontal="left" vertical="center" shrinkToFit="1"/>
    </xf>
    <xf numFmtId="14" fontId="36" fillId="0" borderId="0" xfId="0" applyNumberFormat="1" applyFont="1" applyAlignment="1">
      <alignment horizontal="center" vertical="center" shrinkToFit="1"/>
    </xf>
    <xf numFmtId="176" fontId="36" fillId="0" borderId="0" xfId="0" applyNumberFormat="1" applyFont="1" applyAlignment="1">
      <alignment horizontal="center" vertical="center" shrinkToFit="1"/>
    </xf>
    <xf numFmtId="49" fontId="36" fillId="0" borderId="0" xfId="0" applyNumberFormat="1" applyFont="1" applyAlignment="1">
      <alignment horizontal="center" vertical="center" shrinkToFit="1"/>
    </xf>
    <xf numFmtId="176" fontId="34" fillId="0" borderId="0" xfId="0" applyNumberFormat="1" applyFont="1" applyAlignment="1">
      <alignment horizontal="center" vertical="center" shrinkToFit="1"/>
    </xf>
    <xf numFmtId="0" fontId="37" fillId="0" borderId="0" xfId="0" applyFont="1" applyAlignment="1">
      <alignment horizontal="center" vertical="center" shrinkToFit="1"/>
    </xf>
    <xf numFmtId="176" fontId="34" fillId="0" borderId="90" xfId="0" applyNumberFormat="1" applyFont="1" applyBorder="1" applyAlignment="1">
      <alignment horizontal="left" vertical="center" shrinkToFit="1"/>
    </xf>
    <xf numFmtId="0" fontId="18" fillId="0" borderId="90" xfId="0" applyFont="1" applyBorder="1" applyAlignment="1">
      <alignment horizontal="center" vertical="center" shrinkToFit="1"/>
    </xf>
    <xf numFmtId="0" fontId="37" fillId="0" borderId="90" xfId="0" applyFont="1" applyBorder="1" applyAlignment="1">
      <alignment horizontal="center" vertical="center" shrinkToFit="1"/>
    </xf>
    <xf numFmtId="176" fontId="34" fillId="0" borderId="0" xfId="0" applyNumberFormat="1" applyFont="1" applyAlignment="1">
      <alignment horizontal="left" vertical="center" shrinkToFit="1"/>
    </xf>
    <xf numFmtId="0" fontId="37" fillId="32" borderId="0" xfId="0" applyFont="1" applyFill="1" applyAlignment="1">
      <alignment horizontal="center" vertical="center" shrinkToFit="1"/>
    </xf>
    <xf numFmtId="0" fontId="0" fillId="36" borderId="0" xfId="0" applyFill="1"/>
    <xf numFmtId="0" fontId="45" fillId="0" borderId="0" xfId="0" applyFont="1" applyAlignment="1">
      <alignment horizontal="center" shrinkToFit="1"/>
    </xf>
    <xf numFmtId="49" fontId="45" fillId="0" borderId="0" xfId="0" applyNumberFormat="1" applyFont="1" applyAlignment="1">
      <alignment horizontal="center" shrinkToFit="1"/>
    </xf>
    <xf numFmtId="49" fontId="45" fillId="0" borderId="0" xfId="0" applyNumberFormat="1" applyFont="1" applyAlignment="1">
      <alignment horizontal="center" vertical="center" shrinkToFit="1"/>
    </xf>
    <xf numFmtId="56" fontId="45" fillId="0" borderId="0" xfId="0" applyNumberFormat="1" applyFont="1" applyAlignment="1">
      <alignment horizontal="center" vertical="center" shrinkToFit="1"/>
    </xf>
    <xf numFmtId="0" fontId="45" fillId="0" borderId="10" xfId="0" applyFont="1" applyBorder="1" applyAlignment="1">
      <alignment horizontal="center" vertical="center" shrinkToFit="1"/>
    </xf>
    <xf numFmtId="49" fontId="45" fillId="0" borderId="10" xfId="0" applyNumberFormat="1" applyFont="1" applyBorder="1" applyAlignment="1">
      <alignment horizontal="center" vertical="center" shrinkToFit="1"/>
    </xf>
    <xf numFmtId="0" fontId="45" fillId="0" borderId="97" xfId="0" applyFont="1" applyBorder="1" applyAlignment="1">
      <alignment horizontal="center" vertical="center" shrinkToFit="1"/>
    </xf>
    <xf numFmtId="49" fontId="45" fillId="0" borderId="97" xfId="0" applyNumberFormat="1" applyFont="1" applyBorder="1" applyAlignment="1">
      <alignment horizontal="center" vertical="center" shrinkToFit="1"/>
    </xf>
    <xf numFmtId="0" fontId="45" fillId="0" borderId="14" xfId="0" applyFont="1" applyBorder="1" applyAlignment="1">
      <alignment horizontal="center" vertical="center" shrinkToFit="1"/>
    </xf>
    <xf numFmtId="49" fontId="45" fillId="0" borderId="14" xfId="0" applyNumberFormat="1" applyFont="1" applyBorder="1" applyAlignment="1">
      <alignment horizontal="center" vertical="center" shrinkToFit="1"/>
    </xf>
    <xf numFmtId="0" fontId="45" fillId="0" borderId="0" xfId="0" applyFont="1" applyAlignment="1">
      <alignment horizontal="center" vertical="center" shrinkToFit="1"/>
    </xf>
    <xf numFmtId="0" fontId="18" fillId="0" borderId="0" xfId="0" applyFont="1" applyAlignment="1">
      <alignment horizontal="center" shrinkToFit="1"/>
    </xf>
    <xf numFmtId="176" fontId="0" fillId="0" borderId="160" xfId="0" applyNumberFormat="1" applyBorder="1" applyAlignment="1">
      <alignment horizontal="center" vertical="center"/>
    </xf>
    <xf numFmtId="14" fontId="0" fillId="0" borderId="160" xfId="0" applyNumberFormat="1" applyBorder="1" applyAlignment="1">
      <alignment horizontal="center" vertical="center"/>
    </xf>
    <xf numFmtId="0" fontId="0" fillId="0" borderId="160" xfId="0" applyBorder="1" applyAlignment="1">
      <alignment horizontal="center" vertical="center"/>
    </xf>
    <xf numFmtId="0" fontId="0" fillId="8" borderId="160" xfId="0" applyFill="1" applyBorder="1" applyAlignment="1">
      <alignment horizontal="center" vertical="center"/>
    </xf>
    <xf numFmtId="0" fontId="26" fillId="8" borderId="160" xfId="0" applyFont="1" applyFill="1" applyBorder="1" applyAlignment="1">
      <alignment horizontal="center" vertical="center"/>
    </xf>
    <xf numFmtId="0" fontId="26" fillId="0" borderId="100" xfId="0" applyFont="1" applyBorder="1" applyAlignment="1">
      <alignment horizontal="center" vertical="center"/>
    </xf>
    <xf numFmtId="14" fontId="0" fillId="8" borderId="0" xfId="0" applyNumberFormat="1" applyFill="1" applyAlignment="1">
      <alignment horizontal="center" vertical="center"/>
    </xf>
    <xf numFmtId="0" fontId="26" fillId="0" borderId="0" xfId="0" applyFont="1" applyAlignment="1">
      <alignment horizontal="right" vertical="center" shrinkToFit="1"/>
    </xf>
    <xf numFmtId="0" fontId="4" fillId="0" borderId="0" xfId="3" applyFont="1" applyAlignment="1">
      <alignment vertical="center" shrinkToFit="1"/>
    </xf>
    <xf numFmtId="0" fontId="7" fillId="0" borderId="76" xfId="0" applyFont="1" applyBorder="1" applyAlignment="1">
      <alignment horizontal="center" vertical="center" shrinkToFit="1"/>
    </xf>
    <xf numFmtId="0" fontId="14" fillId="12" borderId="28" xfId="0" applyFont="1" applyFill="1" applyBorder="1" applyAlignment="1">
      <alignment horizontal="center" vertical="center" shrinkToFit="1"/>
    </xf>
    <xf numFmtId="0" fontId="24" fillId="0" borderId="13" xfId="0" applyFont="1" applyBorder="1" applyAlignment="1">
      <alignment horizontal="center" vertical="center" shrinkToFit="1"/>
    </xf>
    <xf numFmtId="0" fontId="24" fillId="0" borderId="13" xfId="0" applyFont="1" applyBorder="1" applyAlignment="1">
      <alignment vertical="center" shrinkToFit="1"/>
    </xf>
    <xf numFmtId="49" fontId="19" fillId="0" borderId="0" xfId="0" applyNumberFormat="1" applyFont="1" applyAlignment="1">
      <alignment vertical="center" shrinkToFit="1"/>
    </xf>
    <xf numFmtId="49" fontId="33" fillId="0" borderId="0" xfId="0" applyNumberFormat="1" applyFont="1" applyAlignment="1">
      <alignment horizontal="right" vertical="center" shrinkToFit="1"/>
    </xf>
    <xf numFmtId="49" fontId="33" fillId="0" borderId="8" xfId="0" applyNumberFormat="1" applyFont="1" applyBorder="1" applyAlignment="1">
      <alignment horizontal="center" vertical="center" shrinkToFit="1"/>
    </xf>
    <xf numFmtId="49" fontId="33" fillId="0" borderId="0" xfId="0" applyNumberFormat="1" applyFont="1" applyAlignment="1">
      <alignment horizontal="left" vertical="center" shrinkToFit="1"/>
    </xf>
    <xf numFmtId="0" fontId="33" fillId="0" borderId="8" xfId="0" applyFont="1" applyBorder="1" applyAlignment="1">
      <alignment vertical="center" shrinkToFit="1"/>
    </xf>
    <xf numFmtId="49" fontId="8" fillId="0" borderId="0" xfId="0" applyNumberFormat="1" applyFont="1" applyAlignment="1">
      <alignment horizontal="center" vertical="center" shrinkToFit="1"/>
    </xf>
    <xf numFmtId="56" fontId="8" fillId="0" borderId="0" xfId="0" applyNumberFormat="1" applyFont="1" applyAlignment="1">
      <alignment horizontal="center" vertical="center" shrinkToFit="1"/>
    </xf>
    <xf numFmtId="49" fontId="30" fillId="0" borderId="8" xfId="0" applyNumberFormat="1" applyFont="1" applyBorder="1" applyAlignment="1">
      <alignment horizontal="center" vertical="center" shrinkToFit="1"/>
    </xf>
    <xf numFmtId="0" fontId="30" fillId="0" borderId="8" xfId="0" applyFont="1" applyBorder="1" applyAlignment="1">
      <alignment vertical="center" shrinkToFit="1"/>
    </xf>
    <xf numFmtId="0" fontId="7" fillId="0" borderId="13" xfId="0" applyFont="1" applyBorder="1" applyAlignment="1">
      <alignment horizontal="center" vertical="center" shrinkToFit="1"/>
    </xf>
    <xf numFmtId="0" fontId="10" fillId="0" borderId="22" xfId="0" applyFont="1" applyBorder="1" applyAlignment="1">
      <alignment horizontal="right" vertical="center" shrinkToFit="1"/>
    </xf>
    <xf numFmtId="0" fontId="21" fillId="0" borderId="1" xfId="0" applyFont="1" applyBorder="1" applyAlignment="1">
      <alignment horizontal="center" vertical="center" shrinkToFit="1"/>
    </xf>
    <xf numFmtId="0" fontId="21" fillId="0" borderId="28" xfId="0" applyFont="1" applyBorder="1" applyAlignment="1">
      <alignment horizontal="center" vertical="center" shrinkToFit="1"/>
    </xf>
    <xf numFmtId="0" fontId="17" fillId="12" borderId="75" xfId="0" applyFont="1" applyFill="1" applyBorder="1" applyAlignment="1">
      <alignment horizontal="left" vertical="center" shrinkToFit="1"/>
    </xf>
    <xf numFmtId="49" fontId="17" fillId="0" borderId="75" xfId="0" applyNumberFormat="1" applyFont="1" applyBorder="1" applyAlignment="1">
      <alignment horizontal="left" vertical="center" shrinkToFit="1"/>
    </xf>
    <xf numFmtId="49" fontId="17" fillId="0" borderId="84" xfId="0" applyNumberFormat="1" applyFont="1" applyBorder="1" applyAlignment="1">
      <alignment horizontal="left" vertical="center" shrinkToFit="1"/>
    </xf>
    <xf numFmtId="0" fontId="17" fillId="0" borderId="75" xfId="0" applyFont="1" applyBorder="1" applyAlignment="1">
      <alignment horizontal="left" vertical="center" shrinkToFit="1"/>
    </xf>
    <xf numFmtId="0" fontId="17" fillId="12" borderId="37" xfId="0" applyFont="1" applyFill="1" applyBorder="1" applyAlignment="1">
      <alignment horizontal="left" vertical="center" shrinkToFit="1"/>
    </xf>
    <xf numFmtId="0" fontId="17" fillId="12" borderId="49" xfId="0" applyFont="1" applyFill="1" applyBorder="1" applyAlignment="1">
      <alignment horizontal="left" vertical="center" shrinkToFit="1"/>
    </xf>
    <xf numFmtId="0" fontId="7" fillId="0" borderId="46" xfId="0" applyFont="1" applyBorder="1" applyAlignment="1">
      <alignment horizontal="center" vertical="center" shrinkToFit="1"/>
    </xf>
    <xf numFmtId="49" fontId="17" fillId="0" borderId="37" xfId="0" applyNumberFormat="1" applyFont="1" applyBorder="1" applyAlignment="1">
      <alignment horizontal="left" vertical="center" shrinkToFit="1"/>
    </xf>
    <xf numFmtId="49" fontId="17" fillId="0" borderId="79" xfId="0" applyNumberFormat="1" applyFont="1" applyBorder="1" applyAlignment="1">
      <alignment horizontal="left" vertical="center" shrinkToFit="1"/>
    </xf>
    <xf numFmtId="0" fontId="17" fillId="0" borderId="37" xfId="0" applyFont="1" applyBorder="1" applyAlignment="1">
      <alignment horizontal="left" vertical="center" shrinkToFit="1"/>
    </xf>
    <xf numFmtId="49" fontId="17" fillId="0" borderId="49" xfId="0" applyNumberFormat="1" applyFont="1" applyBorder="1" applyAlignment="1">
      <alignment horizontal="left" vertical="center" shrinkToFit="1"/>
    </xf>
    <xf numFmtId="49" fontId="17" fillId="0" borderId="82" xfId="0" applyNumberFormat="1" applyFont="1" applyBorder="1" applyAlignment="1">
      <alignment horizontal="left" vertical="center" shrinkToFit="1"/>
    </xf>
    <xf numFmtId="0" fontId="17" fillId="0" borderId="49" xfId="0" applyFont="1" applyBorder="1" applyAlignment="1">
      <alignment horizontal="left" vertical="center" shrinkToFit="1"/>
    </xf>
    <xf numFmtId="49" fontId="17" fillId="0" borderId="47" xfId="0" applyNumberFormat="1" applyFont="1" applyBorder="1" applyAlignment="1">
      <alignment horizontal="left" vertical="center" shrinkToFit="1"/>
    </xf>
    <xf numFmtId="49" fontId="17" fillId="0" borderId="81" xfId="0" applyNumberFormat="1" applyFont="1" applyBorder="1" applyAlignment="1">
      <alignment horizontal="left" vertical="center" shrinkToFit="1"/>
    </xf>
    <xf numFmtId="0" fontId="17" fillId="0" borderId="47" xfId="0" applyFont="1" applyBorder="1" applyAlignment="1">
      <alignment horizontal="left" vertical="center" shrinkToFit="1"/>
    </xf>
    <xf numFmtId="0" fontId="12" fillId="0" borderId="41" xfId="0" applyFont="1" applyBorder="1" applyAlignment="1">
      <alignment vertical="center" shrinkToFit="1"/>
    </xf>
    <xf numFmtId="0" fontId="12" fillId="0" borderId="68" xfId="0" applyFont="1" applyBorder="1" applyAlignment="1">
      <alignment vertical="center" shrinkToFit="1"/>
    </xf>
    <xf numFmtId="0" fontId="12" fillId="0" borderId="37" xfId="0" applyFont="1" applyBorder="1" applyAlignment="1">
      <alignment vertical="center" shrinkToFit="1"/>
    </xf>
    <xf numFmtId="176" fontId="17" fillId="0" borderId="65" xfId="0" applyNumberFormat="1" applyFont="1" applyBorder="1" applyAlignment="1">
      <alignment horizontal="center" vertical="center" shrinkToFit="1"/>
    </xf>
    <xf numFmtId="49" fontId="17" fillId="0" borderId="69" xfId="0" applyNumberFormat="1" applyFont="1" applyBorder="1" applyAlignment="1">
      <alignment horizontal="left" vertical="center" shrinkToFit="1"/>
    </xf>
    <xf numFmtId="49" fontId="17" fillId="0" borderId="83" xfId="0" applyNumberFormat="1" applyFont="1" applyBorder="1" applyAlignment="1">
      <alignment horizontal="left" vertical="center" shrinkToFit="1"/>
    </xf>
    <xf numFmtId="0" fontId="17" fillId="0" borderId="69" xfId="0" applyFont="1" applyBorder="1" applyAlignment="1">
      <alignment horizontal="left" vertical="center" shrinkToFit="1"/>
    </xf>
    <xf numFmtId="0" fontId="12" fillId="0" borderId="69" xfId="0" applyFont="1" applyBorder="1" applyAlignment="1">
      <alignment vertical="center" shrinkToFit="1"/>
    </xf>
    <xf numFmtId="0" fontId="17" fillId="12" borderId="32" xfId="0" applyFont="1" applyFill="1" applyBorder="1" applyAlignment="1">
      <alignment horizontal="left" vertical="center" shrinkToFit="1"/>
    </xf>
    <xf numFmtId="176" fontId="17" fillId="0" borderId="1" xfId="0" applyNumberFormat="1" applyFont="1" applyBorder="1" applyAlignment="1">
      <alignment horizontal="center" vertical="center" shrinkToFit="1"/>
    </xf>
    <xf numFmtId="49" fontId="17" fillId="0" borderId="78" xfId="0" applyNumberFormat="1" applyFont="1" applyBorder="1" applyAlignment="1">
      <alignment horizontal="left" vertical="center" shrinkToFit="1"/>
    </xf>
    <xf numFmtId="0" fontId="17" fillId="0" borderId="32" xfId="0" applyFont="1" applyBorder="1" applyAlignment="1">
      <alignment horizontal="left" vertical="center" shrinkToFit="1"/>
    </xf>
    <xf numFmtId="0" fontId="17" fillId="12" borderId="127" xfId="0" applyFont="1" applyFill="1" applyBorder="1" applyAlignment="1">
      <alignment horizontal="left" vertical="center" shrinkToFit="1"/>
    </xf>
    <xf numFmtId="176" fontId="17" fillId="0" borderId="76" xfId="0" applyNumberFormat="1" applyFont="1" applyBorder="1" applyAlignment="1">
      <alignment horizontal="center" vertical="center" shrinkToFit="1"/>
    </xf>
    <xf numFmtId="49" fontId="17" fillId="0" borderId="127" xfId="0" applyNumberFormat="1" applyFont="1" applyBorder="1" applyAlignment="1">
      <alignment horizontal="left" vertical="center" shrinkToFit="1"/>
    </xf>
    <xf numFmtId="49" fontId="17" fillId="0" borderId="128" xfId="0" applyNumberFormat="1" applyFont="1" applyBorder="1" applyAlignment="1">
      <alignment horizontal="left" vertical="center" shrinkToFit="1"/>
    </xf>
    <xf numFmtId="0" fontId="17" fillId="0" borderId="127" xfId="0" applyFont="1" applyBorder="1" applyAlignment="1">
      <alignment horizontal="left" vertical="center" shrinkToFit="1"/>
    </xf>
    <xf numFmtId="176" fontId="17" fillId="0" borderId="19" xfId="0" applyNumberFormat="1" applyFont="1" applyBorder="1" applyAlignment="1">
      <alignment horizontal="right" vertical="center" shrinkToFit="1"/>
    </xf>
    <xf numFmtId="0" fontId="17" fillId="0" borderId="0" xfId="0" applyFont="1" applyAlignment="1">
      <alignment horizontal="right" vertical="center" shrinkToFit="1"/>
    </xf>
    <xf numFmtId="3" fontId="8" fillId="0" borderId="36" xfId="0" applyNumberFormat="1" applyFont="1" applyBorder="1" applyAlignment="1">
      <alignment horizontal="right" vertical="center" shrinkToFit="1"/>
    </xf>
    <xf numFmtId="3" fontId="8" fillId="12" borderId="36" xfId="0" applyNumberFormat="1" applyFont="1" applyFill="1" applyBorder="1" applyAlignment="1">
      <alignment horizontal="right" vertical="center" shrinkToFit="1"/>
    </xf>
    <xf numFmtId="3" fontId="22" fillId="0" borderId="36" xfId="0" applyNumberFormat="1" applyFont="1" applyBorder="1" applyAlignment="1">
      <alignment horizontal="right" vertical="center" shrinkToFit="1"/>
    </xf>
    <xf numFmtId="3" fontId="22" fillId="14" borderId="36" xfId="0" applyNumberFormat="1" applyFont="1" applyFill="1" applyBorder="1" applyAlignment="1">
      <alignment horizontal="right" vertical="center" shrinkToFit="1"/>
    </xf>
    <xf numFmtId="0" fontId="8" fillId="12" borderId="1" xfId="0" applyFont="1" applyFill="1" applyBorder="1" applyAlignment="1">
      <alignment horizontal="center" vertical="center" shrinkToFit="1"/>
    </xf>
    <xf numFmtId="0" fontId="8" fillId="0" borderId="1" xfId="0" applyFont="1" applyBorder="1" applyAlignment="1">
      <alignment horizontal="center" vertical="center" shrinkToFit="1"/>
    </xf>
    <xf numFmtId="0" fontId="13" fillId="12" borderId="36" xfId="0" applyFont="1" applyFill="1" applyBorder="1" applyAlignment="1">
      <alignment horizontal="right" vertical="center" shrinkToFit="1"/>
    </xf>
    <xf numFmtId="179" fontId="13" fillId="0" borderId="124" xfId="0" applyNumberFormat="1" applyFont="1" applyBorder="1" applyAlignment="1">
      <alignment horizontal="right" vertical="center" shrinkToFit="1"/>
    </xf>
    <xf numFmtId="179" fontId="13" fillId="0" borderId="41" xfId="0" applyNumberFormat="1" applyFont="1" applyBorder="1" applyAlignment="1">
      <alignment horizontal="right" vertical="center" shrinkToFit="1"/>
    </xf>
    <xf numFmtId="179" fontId="13" fillId="0" borderId="46" xfId="0" applyNumberFormat="1" applyFont="1" applyBorder="1" applyAlignment="1">
      <alignment horizontal="right" vertical="center" shrinkToFit="1"/>
    </xf>
    <xf numFmtId="179" fontId="13" fillId="0" borderId="48" xfId="0" applyNumberFormat="1" applyFont="1" applyBorder="1" applyAlignment="1">
      <alignment horizontal="right" vertical="center" shrinkToFit="1"/>
    </xf>
    <xf numFmtId="179" fontId="13" fillId="0" borderId="51" xfId="0" applyNumberFormat="1" applyFont="1" applyBorder="1" applyAlignment="1">
      <alignment horizontal="right" vertical="center" shrinkToFit="1"/>
    </xf>
    <xf numFmtId="179" fontId="13" fillId="0" borderId="68" xfId="0" applyNumberFormat="1" applyFont="1" applyBorder="1" applyAlignment="1">
      <alignment horizontal="right" vertical="center" shrinkToFit="1"/>
    </xf>
    <xf numFmtId="179" fontId="13" fillId="0" borderId="70" xfId="0" applyNumberFormat="1" applyFont="1" applyBorder="1" applyAlignment="1">
      <alignment horizontal="right" vertical="center" shrinkToFit="1"/>
    </xf>
    <xf numFmtId="179" fontId="13" fillId="0" borderId="73" xfId="0" applyNumberFormat="1" applyFont="1" applyBorder="1" applyAlignment="1">
      <alignment horizontal="right" vertical="center" shrinkToFit="1"/>
    </xf>
    <xf numFmtId="179" fontId="13" fillId="0" borderId="74" xfId="0" applyNumberFormat="1" applyFont="1" applyBorder="1" applyAlignment="1">
      <alignment horizontal="right" vertical="center" shrinkToFit="1"/>
    </xf>
    <xf numFmtId="0" fontId="13" fillId="0" borderId="36" xfId="0" applyFont="1" applyBorder="1" applyAlignment="1">
      <alignment horizontal="right" vertical="center" shrinkToFit="1"/>
    </xf>
    <xf numFmtId="179" fontId="13" fillId="12" borderId="36" xfId="0" applyNumberFormat="1" applyFont="1" applyFill="1" applyBorder="1" applyAlignment="1">
      <alignment horizontal="right" vertical="center" shrinkToFit="1"/>
    </xf>
    <xf numFmtId="179" fontId="13" fillId="12" borderId="41" xfId="0" applyNumberFormat="1" applyFont="1" applyFill="1" applyBorder="1" applyAlignment="1">
      <alignment horizontal="right" vertical="center" shrinkToFit="1"/>
    </xf>
    <xf numFmtId="179" fontId="13" fillId="12" borderId="46" xfId="0" applyNumberFormat="1" applyFont="1" applyFill="1" applyBorder="1" applyAlignment="1">
      <alignment horizontal="right" vertical="center" shrinkToFit="1"/>
    </xf>
    <xf numFmtId="179" fontId="13" fillId="12" borderId="48" xfId="0" applyNumberFormat="1" applyFont="1" applyFill="1" applyBorder="1" applyAlignment="1">
      <alignment horizontal="right" vertical="center" shrinkToFit="1"/>
    </xf>
    <xf numFmtId="179" fontId="13" fillId="12" borderId="51" xfId="0" applyNumberFormat="1" applyFont="1" applyFill="1" applyBorder="1" applyAlignment="1">
      <alignment horizontal="right" vertical="center" shrinkToFit="1"/>
    </xf>
    <xf numFmtId="179" fontId="13" fillId="12" borderId="68" xfId="0" applyNumberFormat="1" applyFont="1" applyFill="1" applyBorder="1" applyAlignment="1">
      <alignment horizontal="right" vertical="center" shrinkToFit="1"/>
    </xf>
    <xf numFmtId="179" fontId="13" fillId="12" borderId="73" xfId="0" applyNumberFormat="1" applyFont="1" applyFill="1" applyBorder="1" applyAlignment="1">
      <alignment horizontal="right" vertical="center" shrinkToFit="1"/>
    </xf>
    <xf numFmtId="179" fontId="13" fillId="12" borderId="70" xfId="0" applyNumberFormat="1" applyFont="1" applyFill="1" applyBorder="1" applyAlignment="1">
      <alignment horizontal="right" vertical="center" shrinkToFit="1"/>
    </xf>
    <xf numFmtId="176" fontId="17" fillId="0" borderId="13" xfId="0" applyNumberFormat="1" applyFont="1" applyBorder="1" applyAlignment="1">
      <alignment horizontal="right" vertical="center" shrinkToFit="1"/>
    </xf>
    <xf numFmtId="0" fontId="12" fillId="8" borderId="67" xfId="0" applyFont="1" applyFill="1" applyBorder="1" applyAlignment="1">
      <alignment horizontal="center" vertical="center" shrinkToFit="1"/>
    </xf>
    <xf numFmtId="0" fontId="45" fillId="0" borderId="18" xfId="0" applyFont="1" applyBorder="1" applyAlignment="1">
      <alignment horizontal="center" vertical="center" shrinkToFit="1"/>
    </xf>
    <xf numFmtId="49" fontId="45" fillId="0" borderId="18" xfId="0" applyNumberFormat="1" applyFont="1" applyBorder="1" applyAlignment="1">
      <alignment horizontal="center" vertical="center" shrinkToFit="1"/>
    </xf>
    <xf numFmtId="0" fontId="12" fillId="8" borderId="134" xfId="0" applyFont="1" applyFill="1" applyBorder="1" applyAlignment="1">
      <alignment horizontal="center" vertical="center" shrinkToFit="1"/>
    </xf>
    <xf numFmtId="0" fontId="8" fillId="21" borderId="135" xfId="3" applyFont="1" applyFill="1" applyBorder="1" applyAlignment="1">
      <alignment horizontal="center" vertical="center" shrinkToFit="1"/>
    </xf>
    <xf numFmtId="0" fontId="8" fillId="21" borderId="117" xfId="3" applyFont="1" applyFill="1" applyBorder="1" applyAlignment="1">
      <alignment horizontal="center" vertical="center" shrinkToFit="1"/>
    </xf>
    <xf numFmtId="0" fontId="8" fillId="21" borderId="118" xfId="3" applyFont="1" applyFill="1" applyBorder="1" applyAlignment="1">
      <alignment horizontal="center" vertical="center" shrinkToFit="1"/>
    </xf>
    <xf numFmtId="49" fontId="41" fillId="21" borderId="87" xfId="3" applyNumberFormat="1" applyFont="1" applyFill="1" applyBorder="1" applyAlignment="1">
      <alignment horizontal="center" vertical="center" shrinkToFit="1"/>
    </xf>
    <xf numFmtId="0" fontId="45" fillId="0" borderId="136" xfId="0" applyFont="1" applyBorder="1" applyAlignment="1">
      <alignment horizontal="center" vertical="center" shrinkToFit="1"/>
    </xf>
    <xf numFmtId="176" fontId="12" fillId="0" borderId="137" xfId="3" applyNumberFormat="1" applyFont="1" applyBorder="1" applyAlignment="1">
      <alignment vertical="center" shrinkToFit="1"/>
    </xf>
    <xf numFmtId="176" fontId="12" fillId="0" borderId="115" xfId="3" applyNumberFormat="1" applyFont="1" applyBorder="1" applyAlignment="1">
      <alignment vertical="center" shrinkToFit="1"/>
    </xf>
    <xf numFmtId="176" fontId="12" fillId="0" borderId="116" xfId="3" applyNumberFormat="1" applyFont="1" applyBorder="1" applyAlignment="1">
      <alignment vertical="center" shrinkToFit="1"/>
    </xf>
    <xf numFmtId="49" fontId="41" fillId="21" borderId="91" xfId="3" applyNumberFormat="1" applyFont="1" applyFill="1" applyBorder="1" applyAlignment="1">
      <alignment horizontal="center" vertical="center" shrinkToFit="1"/>
    </xf>
    <xf numFmtId="0" fontId="8" fillId="21" borderId="120" xfId="3" applyFont="1" applyFill="1" applyBorder="1" applyAlignment="1">
      <alignment horizontal="center" vertical="center" shrinkToFit="1"/>
    </xf>
    <xf numFmtId="0" fontId="12" fillId="8" borderId="0" xfId="0" applyFont="1" applyFill="1" applyAlignment="1">
      <alignment horizontal="center" vertical="center" shrinkToFit="1"/>
    </xf>
    <xf numFmtId="0" fontId="8" fillId="21" borderId="138" xfId="3" applyFont="1" applyFill="1" applyBorder="1" applyAlignment="1">
      <alignment horizontal="center" vertical="center" shrinkToFit="1"/>
    </xf>
    <xf numFmtId="0" fontId="12" fillId="8" borderId="138" xfId="0" applyFont="1" applyFill="1" applyBorder="1" applyAlignment="1">
      <alignment horizontal="center" vertical="center" shrinkToFit="1"/>
    </xf>
    <xf numFmtId="176" fontId="42" fillId="21" borderId="97" xfId="3" applyNumberFormat="1" applyFont="1" applyFill="1" applyBorder="1" applyAlignment="1">
      <alignment horizontal="center" vertical="center" shrinkToFit="1"/>
    </xf>
    <xf numFmtId="49" fontId="12" fillId="0" borderId="96" xfId="0" applyNumberFormat="1" applyFont="1" applyBorder="1" applyAlignment="1">
      <alignment horizontal="center" vertical="center" shrinkToFit="1"/>
    </xf>
    <xf numFmtId="49" fontId="42" fillId="8" borderId="88" xfId="3" applyNumberFormat="1" applyFont="1" applyFill="1" applyBorder="1" applyAlignment="1">
      <alignment horizontal="center" vertical="center" shrinkToFit="1"/>
    </xf>
    <xf numFmtId="49" fontId="41" fillId="8" borderId="93" xfId="3" applyNumberFormat="1" applyFont="1" applyFill="1" applyBorder="1" applyAlignment="1">
      <alignment horizontal="center" vertical="center" shrinkToFit="1"/>
    </xf>
    <xf numFmtId="49" fontId="42" fillId="8" borderId="10" xfId="3" applyNumberFormat="1" applyFont="1" applyFill="1" applyBorder="1" applyAlignment="1">
      <alignment horizontal="center" vertical="center" shrinkToFit="1"/>
    </xf>
    <xf numFmtId="49" fontId="41" fillId="8" borderId="87" xfId="3" applyNumberFormat="1" applyFont="1" applyFill="1" applyBorder="1" applyAlignment="1">
      <alignment horizontal="center" vertical="center" shrinkToFit="1"/>
    </xf>
    <xf numFmtId="49" fontId="42" fillId="8" borderId="4" xfId="3" applyNumberFormat="1" applyFont="1" applyFill="1" applyBorder="1" applyAlignment="1">
      <alignment horizontal="center" vertical="center" shrinkToFit="1"/>
    </xf>
    <xf numFmtId="49" fontId="41" fillId="8" borderId="99" xfId="3" applyNumberFormat="1" applyFont="1" applyFill="1" applyBorder="1" applyAlignment="1">
      <alignment horizontal="center" vertical="center" shrinkToFit="1"/>
    </xf>
    <xf numFmtId="49" fontId="12" fillId="14" borderId="89" xfId="0" applyNumberFormat="1" applyFont="1" applyFill="1" applyBorder="1" applyAlignment="1">
      <alignment horizontal="center" vertical="center" shrinkToFit="1"/>
    </xf>
    <xf numFmtId="49" fontId="43" fillId="21" borderId="10" xfId="3" applyNumberFormat="1" applyFont="1" applyFill="1" applyBorder="1" applyAlignment="1">
      <alignment horizontal="center" vertical="center" shrinkToFit="1"/>
    </xf>
    <xf numFmtId="0" fontId="13" fillId="3" borderId="19" xfId="0" applyFont="1" applyFill="1" applyBorder="1" applyAlignment="1">
      <alignment horizontal="center" vertical="center" shrinkToFit="1"/>
    </xf>
    <xf numFmtId="0" fontId="13" fillId="3" borderId="1" xfId="0" applyFont="1" applyFill="1" applyBorder="1" applyAlignment="1">
      <alignment horizontal="center" vertical="center" shrinkToFit="1"/>
    </xf>
    <xf numFmtId="0" fontId="12" fillId="3" borderId="52" xfId="0" applyFont="1" applyFill="1" applyBorder="1" applyAlignment="1">
      <alignment vertical="center" shrinkToFit="1"/>
    </xf>
    <xf numFmtId="0" fontId="12" fillId="3" borderId="28" xfId="0" applyFont="1" applyFill="1" applyBorder="1" applyAlignment="1">
      <alignment vertical="center" shrinkToFit="1"/>
    </xf>
    <xf numFmtId="0" fontId="12" fillId="3" borderId="38" xfId="0" applyFont="1" applyFill="1" applyBorder="1" applyAlignment="1">
      <alignment vertical="center" shrinkToFit="1"/>
    </xf>
    <xf numFmtId="0" fontId="12" fillId="3" borderId="44" xfId="0" applyFont="1" applyFill="1" applyBorder="1" applyAlignment="1">
      <alignment vertical="center" shrinkToFit="1"/>
    </xf>
    <xf numFmtId="0" fontId="12" fillId="3" borderId="65" xfId="0" applyFont="1" applyFill="1" applyBorder="1" applyAlignment="1">
      <alignment vertical="center" shrinkToFit="1"/>
    </xf>
    <xf numFmtId="0" fontId="22" fillId="3" borderId="1" xfId="0" applyFont="1" applyFill="1" applyBorder="1" applyAlignment="1">
      <alignment horizontal="center" vertical="center" shrinkToFit="1"/>
    </xf>
    <xf numFmtId="0" fontId="12" fillId="3" borderId="1" xfId="0" applyFont="1" applyFill="1" applyBorder="1" applyAlignment="1">
      <alignment vertical="center" shrinkToFit="1"/>
    </xf>
    <xf numFmtId="0" fontId="21" fillId="0" borderId="28" xfId="0" applyFont="1" applyBorder="1" applyAlignment="1">
      <alignment horizontal="center" vertical="center" wrapText="1" shrinkToFit="1"/>
    </xf>
    <xf numFmtId="178" fontId="25" fillId="0" borderId="0" xfId="0" applyNumberFormat="1" applyFont="1" applyAlignment="1">
      <alignment shrinkToFit="1"/>
    </xf>
    <xf numFmtId="178" fontId="38" fillId="0" borderId="0" xfId="0" applyNumberFormat="1" applyFont="1" applyAlignment="1">
      <alignment vertical="center" shrinkToFit="1"/>
    </xf>
    <xf numFmtId="178" fontId="25" fillId="0" borderId="1" xfId="0" applyNumberFormat="1" applyFont="1" applyBorder="1" applyAlignment="1">
      <alignment horizontal="center" vertical="center" shrinkToFit="1"/>
    </xf>
    <xf numFmtId="178" fontId="25" fillId="32" borderId="1" xfId="0" applyNumberFormat="1" applyFont="1" applyFill="1" applyBorder="1" applyAlignment="1">
      <alignment horizontal="center" vertical="center" shrinkToFit="1"/>
    </xf>
    <xf numFmtId="0" fontId="13" fillId="3" borderId="139" xfId="3" applyFont="1" applyFill="1" applyBorder="1" applyAlignment="1">
      <alignment horizontal="center" vertical="center" shrinkToFit="1"/>
    </xf>
    <xf numFmtId="0" fontId="13" fillId="3" borderId="140" xfId="3" applyFont="1" applyFill="1" applyBorder="1" applyAlignment="1">
      <alignment horizontal="center" vertical="center" shrinkToFit="1"/>
    </xf>
    <xf numFmtId="0" fontId="20" fillId="0" borderId="36" xfId="0" applyFont="1" applyBorder="1" applyAlignment="1">
      <alignment vertical="center" shrinkToFit="1"/>
    </xf>
    <xf numFmtId="0" fontId="12" fillId="12" borderId="13" xfId="0" applyFont="1" applyFill="1" applyBorder="1" applyAlignment="1">
      <alignment horizontal="left" vertical="center" shrinkToFit="1"/>
    </xf>
    <xf numFmtId="176" fontId="17" fillId="12" borderId="13" xfId="0" applyNumberFormat="1" applyFont="1" applyFill="1" applyBorder="1" applyAlignment="1">
      <alignment horizontal="right" vertical="center" shrinkToFit="1"/>
    </xf>
    <xf numFmtId="0" fontId="45" fillId="0" borderId="122" xfId="0" applyFont="1" applyBorder="1" applyAlignment="1">
      <alignment horizontal="center" vertical="center" shrinkToFit="1"/>
    </xf>
    <xf numFmtId="49" fontId="45" fillId="0" borderId="98" xfId="0" applyNumberFormat="1" applyFont="1" applyBorder="1" applyAlignment="1">
      <alignment horizontal="center" vertical="center" shrinkToFit="1"/>
    </xf>
    <xf numFmtId="0" fontId="0" fillId="0" borderId="109" xfId="0" applyBorder="1" applyAlignment="1">
      <alignment horizontal="center" vertical="center" shrinkToFit="1"/>
    </xf>
    <xf numFmtId="0" fontId="12" fillId="8" borderId="135" xfId="0" applyFont="1" applyFill="1" applyBorder="1" applyAlignment="1">
      <alignment horizontal="center" vertical="center" shrinkToFit="1"/>
    </xf>
    <xf numFmtId="0" fontId="12" fillId="8" borderId="117" xfId="0" applyFont="1" applyFill="1" applyBorder="1" applyAlignment="1">
      <alignment horizontal="center" vertical="center" shrinkToFit="1"/>
    </xf>
    <xf numFmtId="0" fontId="12" fillId="8" borderId="118" xfId="0" applyFont="1" applyFill="1" applyBorder="1" applyAlignment="1">
      <alignment horizontal="center" vertical="center" shrinkToFit="1"/>
    </xf>
    <xf numFmtId="0" fontId="12" fillId="8" borderId="120" xfId="0" applyFont="1" applyFill="1" applyBorder="1" applyAlignment="1">
      <alignment horizontal="center" vertical="center" shrinkToFit="1"/>
    </xf>
    <xf numFmtId="178" fontId="15" fillId="23" borderId="91" xfId="3" applyNumberFormat="1" applyFont="1" applyFill="1" applyBorder="1" applyAlignment="1">
      <alignment horizontal="center" vertical="center" shrinkToFit="1"/>
    </xf>
    <xf numFmtId="176" fontId="42" fillId="23" borderId="14" xfId="3" applyNumberFormat="1" applyFont="1" applyFill="1" applyBorder="1" applyAlignment="1">
      <alignment horizontal="center" vertical="center" shrinkToFit="1"/>
    </xf>
    <xf numFmtId="0" fontId="45" fillId="0" borderId="141" xfId="0" applyFont="1" applyBorder="1" applyAlignment="1">
      <alignment horizontal="center" vertical="center" shrinkToFit="1"/>
    </xf>
    <xf numFmtId="49" fontId="45" fillId="0" borderId="140" xfId="0" applyNumberFormat="1" applyFont="1" applyBorder="1" applyAlignment="1">
      <alignment horizontal="center" vertical="center" shrinkToFit="1"/>
    </xf>
    <xf numFmtId="180" fontId="17" fillId="31" borderId="96" xfId="3" applyNumberFormat="1" applyFont="1" applyFill="1" applyBorder="1" applyAlignment="1">
      <alignment horizontal="center" vertical="center" shrinkToFit="1"/>
    </xf>
    <xf numFmtId="176" fontId="12" fillId="14" borderId="117" xfId="3" applyNumberFormat="1" applyFont="1" applyFill="1" applyBorder="1" applyAlignment="1">
      <alignment vertical="center" shrinkToFit="1"/>
    </xf>
    <xf numFmtId="0" fontId="45" fillId="0" borderId="0" xfId="0" applyFont="1"/>
    <xf numFmtId="0" fontId="46" fillId="0" borderId="96" xfId="0" applyFont="1" applyBorder="1" applyAlignment="1">
      <alignment horizontal="center" vertical="center" shrinkToFit="1"/>
    </xf>
    <xf numFmtId="0" fontId="45" fillId="0" borderId="110" xfId="0" applyFont="1" applyBorder="1" applyAlignment="1">
      <alignment horizontal="center" vertical="center" shrinkToFit="1"/>
    </xf>
    <xf numFmtId="176" fontId="41" fillId="0" borderId="114" xfId="3" applyNumberFormat="1" applyFont="1" applyBorder="1" applyAlignment="1">
      <alignment vertical="center" shrinkToFit="1"/>
    </xf>
    <xf numFmtId="180" fontId="41" fillId="31" borderId="96" xfId="3" applyNumberFormat="1" applyFont="1" applyFill="1" applyBorder="1" applyAlignment="1">
      <alignment horizontal="center" vertical="center" shrinkToFit="1"/>
    </xf>
    <xf numFmtId="176" fontId="43" fillId="21" borderId="10" xfId="3" applyNumberFormat="1" applyFont="1" applyFill="1" applyBorder="1" applyAlignment="1">
      <alignment horizontal="center" vertical="center" shrinkToFit="1"/>
    </xf>
    <xf numFmtId="0" fontId="43" fillId="21" borderId="117" xfId="3" applyFont="1" applyFill="1" applyBorder="1" applyAlignment="1">
      <alignment horizontal="center" vertical="center" shrinkToFit="1"/>
    </xf>
    <xf numFmtId="0" fontId="41" fillId="8" borderId="117" xfId="0" applyFont="1" applyFill="1" applyBorder="1" applyAlignment="1">
      <alignment horizontal="center" vertical="center" shrinkToFit="1"/>
    </xf>
    <xf numFmtId="0" fontId="41" fillId="0" borderId="96" xfId="0" applyFont="1" applyBorder="1" applyAlignment="1">
      <alignment horizontal="center" vertical="center" shrinkToFit="1"/>
    </xf>
    <xf numFmtId="0" fontId="45" fillId="36" borderId="0" xfId="0" applyFont="1" applyFill="1"/>
    <xf numFmtId="0" fontId="0" fillId="0" borderId="100" xfId="0" applyBorder="1" applyAlignment="1">
      <alignment horizontal="center" vertical="center" shrinkToFit="1"/>
    </xf>
    <xf numFmtId="0" fontId="0" fillId="0" borderId="119" xfId="0" applyBorder="1" applyAlignment="1">
      <alignment horizontal="center" vertical="center"/>
    </xf>
    <xf numFmtId="49" fontId="8" fillId="32" borderId="100" xfId="3" applyNumberFormat="1" applyFont="1" applyFill="1" applyBorder="1" applyAlignment="1">
      <alignment horizontal="center" vertical="center" shrinkToFit="1"/>
    </xf>
    <xf numFmtId="0" fontId="47" fillId="3" borderId="142" xfId="3" applyFont="1" applyFill="1" applyBorder="1" applyAlignment="1">
      <alignment horizontal="center" vertical="center" shrinkToFit="1"/>
    </xf>
    <xf numFmtId="0" fontId="47" fillId="3" borderId="143" xfId="3" applyFont="1" applyFill="1" applyBorder="1" applyAlignment="1">
      <alignment horizontal="center" vertical="center" shrinkToFit="1"/>
    </xf>
    <xf numFmtId="176" fontId="8" fillId="8" borderId="88" xfId="3" applyNumberFormat="1" applyFont="1" applyFill="1" applyBorder="1" applyAlignment="1">
      <alignment horizontal="center" vertical="center" shrinkToFit="1"/>
    </xf>
    <xf numFmtId="0" fontId="26" fillId="0" borderId="0" xfId="0" applyFont="1" applyAlignment="1">
      <alignment vertical="center" shrinkToFit="1"/>
    </xf>
    <xf numFmtId="0" fontId="26" fillId="0" borderId="0" xfId="0" applyFont="1" applyAlignment="1">
      <alignment horizontal="left" vertical="center"/>
    </xf>
    <xf numFmtId="0" fontId="13" fillId="8" borderId="152" xfId="3" applyFont="1" applyFill="1" applyBorder="1" applyAlignment="1">
      <alignment horizontal="center" vertical="center" shrinkToFit="1"/>
    </xf>
    <xf numFmtId="56" fontId="0" fillId="0" borderId="90" xfId="0" applyNumberFormat="1" applyBorder="1" applyAlignment="1">
      <alignment horizontal="center" vertical="center"/>
    </xf>
    <xf numFmtId="0" fontId="6" fillId="21" borderId="1" xfId="0" applyFont="1" applyFill="1" applyBorder="1" applyAlignment="1">
      <alignment horizontal="center" vertical="center" shrinkToFit="1"/>
    </xf>
    <xf numFmtId="0" fontId="12" fillId="0" borderId="137" xfId="0" applyFont="1" applyBorder="1" applyAlignment="1">
      <alignment horizontal="left" vertical="center" shrinkToFit="1"/>
    </xf>
    <xf numFmtId="176" fontId="8" fillId="0" borderId="115" xfId="0" applyNumberFormat="1" applyFont="1" applyBorder="1" applyAlignment="1">
      <alignment horizontal="right" vertical="center" shrinkToFit="1"/>
    </xf>
    <xf numFmtId="49" fontId="12" fillId="8" borderId="93" xfId="3" applyNumberFormat="1" applyFont="1" applyFill="1" applyBorder="1" applyAlignment="1">
      <alignment horizontal="center" vertical="center" shrinkToFit="1"/>
    </xf>
    <xf numFmtId="0" fontId="7" fillId="12" borderId="0" xfId="0" applyFont="1" applyFill="1" applyAlignment="1">
      <alignment vertical="center" shrinkToFit="1"/>
    </xf>
    <xf numFmtId="0" fontId="13" fillId="12" borderId="19" xfId="0" applyFont="1" applyFill="1" applyBorder="1" applyAlignment="1">
      <alignment horizontal="right" vertical="center" shrinkToFit="1"/>
    </xf>
    <xf numFmtId="0" fontId="20" fillId="12" borderId="36" xfId="0" applyFont="1" applyFill="1" applyBorder="1" applyAlignment="1">
      <alignment vertical="center" shrinkToFit="1"/>
    </xf>
    <xf numFmtId="176" fontId="8" fillId="8" borderId="14" xfId="3" applyNumberFormat="1" applyFont="1" applyFill="1" applyBorder="1" applyAlignment="1">
      <alignment horizontal="center" vertical="center" shrinkToFit="1"/>
    </xf>
    <xf numFmtId="176" fontId="12" fillId="0" borderId="154" xfId="3" applyNumberFormat="1" applyFont="1" applyBorder="1" applyAlignment="1">
      <alignment vertical="center" shrinkToFit="1"/>
    </xf>
    <xf numFmtId="0" fontId="8" fillId="0" borderId="96" xfId="3" applyFont="1" applyBorder="1" applyAlignment="1">
      <alignment horizontal="center" vertical="center" shrinkToFit="1"/>
    </xf>
    <xf numFmtId="0" fontId="8" fillId="0" borderId="87" xfId="3" applyFont="1" applyBorder="1" applyAlignment="1">
      <alignment horizontal="center" vertical="center" shrinkToFit="1"/>
    </xf>
    <xf numFmtId="0" fontId="8" fillId="0" borderId="95" xfId="3" applyFont="1" applyBorder="1" applyAlignment="1">
      <alignment horizontal="center" vertical="center" shrinkToFit="1"/>
    </xf>
    <xf numFmtId="49" fontId="41" fillId="0" borderId="95" xfId="3" applyNumberFormat="1" applyFont="1" applyBorder="1" applyAlignment="1">
      <alignment horizontal="center" vertical="center" shrinkToFit="1"/>
    </xf>
    <xf numFmtId="0" fontId="21" fillId="0" borderId="46" xfId="0" applyFont="1" applyBorder="1" applyAlignment="1">
      <alignment horizontal="center" vertical="center" shrinkToFit="1"/>
    </xf>
    <xf numFmtId="0" fontId="13" fillId="3" borderId="36" xfId="0" applyFont="1" applyFill="1" applyBorder="1" applyAlignment="1">
      <alignment horizontal="center" vertical="center" shrinkToFit="1"/>
    </xf>
    <xf numFmtId="176" fontId="8" fillId="8" borderId="10" xfId="3" applyNumberFormat="1" applyFont="1" applyFill="1" applyBorder="1" applyAlignment="1">
      <alignment horizontal="center" vertical="center" shrinkToFit="1"/>
    </xf>
    <xf numFmtId="176" fontId="8" fillId="8" borderId="4" xfId="3" applyNumberFormat="1" applyFont="1" applyFill="1" applyBorder="1" applyAlignment="1">
      <alignment horizontal="center" vertical="center" shrinkToFit="1"/>
    </xf>
    <xf numFmtId="49" fontId="12" fillId="8" borderId="87" xfId="3" applyNumberFormat="1" applyFont="1" applyFill="1" applyBorder="1" applyAlignment="1">
      <alignment horizontal="center" vertical="center" shrinkToFit="1"/>
    </xf>
    <xf numFmtId="49" fontId="12" fillId="8" borderId="99" xfId="3" applyNumberFormat="1" applyFont="1" applyFill="1" applyBorder="1" applyAlignment="1">
      <alignment horizontal="center" vertical="center" shrinkToFit="1"/>
    </xf>
    <xf numFmtId="176" fontId="8" fillId="23" borderId="14" xfId="3" applyNumberFormat="1" applyFont="1" applyFill="1" applyBorder="1" applyAlignment="1">
      <alignment horizontal="center" vertical="center" shrinkToFit="1"/>
    </xf>
    <xf numFmtId="0" fontId="49" fillId="3" borderId="19" xfId="0" applyFont="1" applyFill="1" applyBorder="1" applyAlignment="1">
      <alignment horizontal="center" vertical="center" shrinkToFit="1"/>
    </xf>
    <xf numFmtId="0" fontId="49" fillId="3" borderId="35" xfId="0" applyFont="1" applyFill="1" applyBorder="1" applyAlignment="1">
      <alignment horizontal="center" vertical="center" shrinkToFit="1"/>
    </xf>
    <xf numFmtId="0" fontId="17" fillId="3" borderId="1" xfId="0" applyFont="1" applyFill="1" applyBorder="1" applyAlignment="1">
      <alignment horizontal="center" vertical="center" shrinkToFit="1"/>
    </xf>
    <xf numFmtId="0" fontId="7" fillId="3" borderId="28" xfId="0" applyFont="1" applyFill="1" applyBorder="1" applyAlignment="1">
      <alignment horizontal="center" vertical="center" shrinkToFit="1"/>
    </xf>
    <xf numFmtId="0" fontId="7" fillId="3" borderId="52" xfId="0" applyFont="1" applyFill="1" applyBorder="1" applyAlignment="1">
      <alignment horizontal="center" vertical="center" shrinkToFit="1"/>
    </xf>
    <xf numFmtId="0" fontId="7" fillId="3" borderId="1" xfId="0" applyFont="1" applyFill="1" applyBorder="1" applyAlignment="1">
      <alignment horizontal="center" vertical="center" shrinkToFit="1"/>
    </xf>
    <xf numFmtId="0" fontId="14" fillId="37" borderId="58" xfId="0" applyFont="1" applyFill="1" applyBorder="1" applyAlignment="1">
      <alignment horizontal="center" vertical="center" shrinkToFit="1"/>
    </xf>
    <xf numFmtId="0" fontId="14" fillId="37" borderId="28" xfId="0" applyFont="1" applyFill="1" applyBorder="1" applyAlignment="1">
      <alignment horizontal="center" vertical="center" shrinkToFit="1"/>
    </xf>
    <xf numFmtId="0" fontId="11" fillId="12" borderId="3" xfId="0" applyFont="1" applyFill="1" applyBorder="1" applyAlignment="1">
      <alignment horizontal="center" vertical="center" shrinkToFit="1"/>
    </xf>
    <xf numFmtId="0" fontId="13" fillId="8" borderId="59" xfId="0" applyFont="1" applyFill="1" applyBorder="1" applyAlignment="1">
      <alignment horizontal="right" vertical="center" shrinkToFit="1"/>
    </xf>
    <xf numFmtId="179" fontId="20" fillId="8" borderId="68" xfId="0" applyNumberFormat="1" applyFont="1" applyFill="1" applyBorder="1" applyAlignment="1">
      <alignment horizontal="right" vertical="center" shrinkToFit="1"/>
    </xf>
    <xf numFmtId="0" fontId="11" fillId="0" borderId="3" xfId="0" applyFont="1" applyBorder="1" applyAlignment="1">
      <alignment horizontal="center" vertical="center" shrinkToFit="1"/>
    </xf>
    <xf numFmtId="0" fontId="13" fillId="0" borderId="56" xfId="0" applyFont="1" applyBorder="1" applyAlignment="1">
      <alignment horizontal="right" vertical="center" shrinkToFit="1"/>
    </xf>
    <xf numFmtId="0" fontId="11" fillId="0" borderId="5" xfId="0" applyFont="1" applyBorder="1" applyAlignment="1">
      <alignment horizontal="center" vertical="center" shrinkToFit="1"/>
    </xf>
    <xf numFmtId="0" fontId="13" fillId="0" borderId="59" xfId="0" applyFont="1" applyBorder="1" applyAlignment="1">
      <alignment horizontal="right" vertical="center" shrinkToFit="1"/>
    </xf>
    <xf numFmtId="0" fontId="26" fillId="0" borderId="93" xfId="0" applyFont="1" applyBorder="1" applyAlignment="1">
      <alignment horizontal="center" vertical="center" shrinkToFit="1"/>
    </xf>
    <xf numFmtId="0" fontId="0" fillId="0" borderId="162" xfId="0" applyBorder="1" applyAlignment="1">
      <alignment horizontal="center" vertical="center" shrinkToFit="1"/>
    </xf>
    <xf numFmtId="176" fontId="12" fillId="0" borderId="135" xfId="3" applyNumberFormat="1" applyFont="1" applyBorder="1" applyAlignment="1">
      <alignment vertical="center" shrinkToFit="1"/>
    </xf>
    <xf numFmtId="0" fontId="12" fillId="0" borderId="93" xfId="0" applyFont="1" applyBorder="1" applyAlignment="1">
      <alignment horizontal="center" vertical="center" shrinkToFit="1"/>
    </xf>
    <xf numFmtId="0" fontId="45" fillId="0" borderId="88" xfId="0" applyFont="1" applyBorder="1" applyAlignment="1">
      <alignment horizontal="center" vertical="center" shrinkToFit="1"/>
    </xf>
    <xf numFmtId="49" fontId="45" fillId="0" borderId="88" xfId="0" applyNumberFormat="1" applyFont="1" applyBorder="1" applyAlignment="1">
      <alignment horizontal="center" vertical="center" shrinkToFit="1"/>
    </xf>
    <xf numFmtId="0" fontId="26" fillId="0" borderId="87" xfId="0" applyFont="1" applyBorder="1" applyAlignment="1">
      <alignment horizontal="center" vertical="center" shrinkToFit="1"/>
    </xf>
    <xf numFmtId="0" fontId="12" fillId="0" borderId="87" xfId="0" applyFont="1" applyBorder="1" applyAlignment="1">
      <alignment horizontal="center" vertical="center" shrinkToFit="1"/>
    </xf>
    <xf numFmtId="0" fontId="26" fillId="0" borderId="95" xfId="0" applyFont="1" applyBorder="1" applyAlignment="1">
      <alignment horizontal="center" vertical="center" shrinkToFit="1"/>
    </xf>
    <xf numFmtId="0" fontId="12" fillId="0" borderId="95" xfId="0" applyFont="1" applyBorder="1" applyAlignment="1">
      <alignment horizontal="center" vertical="center" shrinkToFit="1"/>
    </xf>
    <xf numFmtId="0" fontId="8" fillId="8" borderId="93" xfId="3" applyFont="1" applyFill="1" applyBorder="1" applyAlignment="1">
      <alignment horizontal="center" vertical="center" shrinkToFit="1"/>
    </xf>
    <xf numFmtId="0" fontId="8" fillId="8" borderId="87" xfId="3" applyFont="1" applyFill="1" applyBorder="1" applyAlignment="1">
      <alignment horizontal="center" vertical="center" shrinkToFit="1"/>
    </xf>
    <xf numFmtId="0" fontId="8" fillId="8" borderId="99" xfId="3" applyFont="1" applyFill="1" applyBorder="1" applyAlignment="1">
      <alignment horizontal="center" vertical="center" shrinkToFit="1"/>
    </xf>
    <xf numFmtId="178" fontId="15" fillId="23" borderId="87" xfId="3" applyNumberFormat="1" applyFont="1" applyFill="1" applyBorder="1" applyAlignment="1">
      <alignment horizontal="center" vertical="center" shrinkToFit="1"/>
    </xf>
    <xf numFmtId="0" fontId="12" fillId="0" borderId="48" xfId="0" applyFont="1" applyBorder="1" applyAlignment="1">
      <alignment vertical="center" shrinkToFit="1"/>
    </xf>
    <xf numFmtId="49" fontId="8" fillId="23" borderId="14" xfId="3" applyNumberFormat="1" applyFont="1" applyFill="1" applyBorder="1" applyAlignment="1">
      <alignment horizontal="center" vertical="center" shrinkToFit="1"/>
    </xf>
    <xf numFmtId="0" fontId="12" fillId="0" borderId="163" xfId="0" applyFont="1" applyBorder="1" applyAlignment="1">
      <alignment horizontal="left" vertical="center" shrinkToFit="1"/>
    </xf>
    <xf numFmtId="176" fontId="17" fillId="0" borderId="8" xfId="0" applyNumberFormat="1" applyFont="1" applyBorder="1" applyAlignment="1">
      <alignment horizontal="right" vertical="center" shrinkToFit="1"/>
    </xf>
    <xf numFmtId="176" fontId="17" fillId="0" borderId="60" xfId="0" applyNumberFormat="1" applyFont="1" applyBorder="1" applyAlignment="1">
      <alignment horizontal="center" vertical="center" shrinkToFit="1"/>
    </xf>
    <xf numFmtId="49" fontId="17" fillId="0" borderId="163" xfId="0" applyNumberFormat="1" applyFont="1" applyBorder="1" applyAlignment="1">
      <alignment horizontal="left" vertical="center" shrinkToFit="1"/>
    </xf>
    <xf numFmtId="0" fontId="17" fillId="0" borderId="163" xfId="0" applyFont="1" applyBorder="1" applyAlignment="1">
      <alignment horizontal="left" vertical="center" shrinkToFit="1"/>
    </xf>
    <xf numFmtId="176" fontId="17" fillId="0" borderId="52" xfId="0" applyNumberFormat="1" applyFont="1" applyBorder="1" applyAlignment="1">
      <alignment horizontal="center" vertical="center" shrinkToFit="1"/>
    </xf>
    <xf numFmtId="0" fontId="12" fillId="12" borderId="163" xfId="0" applyFont="1" applyFill="1" applyBorder="1" applyAlignment="1">
      <alignment horizontal="left" vertical="center" shrinkToFit="1"/>
    </xf>
    <xf numFmtId="176" fontId="17" fillId="12" borderId="8" xfId="0" applyNumberFormat="1" applyFont="1" applyFill="1" applyBorder="1" applyAlignment="1">
      <alignment horizontal="right" vertical="center" shrinkToFit="1"/>
    </xf>
    <xf numFmtId="176" fontId="17" fillId="12" borderId="60" xfId="0" applyNumberFormat="1" applyFont="1" applyFill="1" applyBorder="1" applyAlignment="1">
      <alignment horizontal="center" vertical="center" shrinkToFit="1"/>
    </xf>
    <xf numFmtId="49" fontId="17" fillId="12" borderId="163" xfId="0" applyNumberFormat="1" applyFont="1" applyFill="1" applyBorder="1" applyAlignment="1">
      <alignment horizontal="left" vertical="center" shrinkToFit="1"/>
    </xf>
    <xf numFmtId="0" fontId="17" fillId="12" borderId="163" xfId="0" applyFont="1" applyFill="1" applyBorder="1" applyAlignment="1">
      <alignment horizontal="left" vertical="center" shrinkToFit="1"/>
    </xf>
    <xf numFmtId="0" fontId="12" fillId="12" borderId="69" xfId="0" applyFont="1" applyFill="1" applyBorder="1" applyAlignment="1">
      <alignment vertical="center" shrinkToFit="1"/>
    </xf>
    <xf numFmtId="0" fontId="8" fillId="12" borderId="62" xfId="0" applyFont="1" applyFill="1" applyBorder="1" applyAlignment="1">
      <alignment horizontal="center" vertical="center" shrinkToFit="1"/>
    </xf>
    <xf numFmtId="176" fontId="17" fillId="12" borderId="15" xfId="0" applyNumberFormat="1" applyFont="1" applyFill="1" applyBorder="1" applyAlignment="1">
      <alignment horizontal="right" vertical="center" shrinkToFit="1"/>
    </xf>
    <xf numFmtId="176" fontId="17" fillId="12" borderId="65" xfId="0" applyNumberFormat="1" applyFont="1" applyFill="1" applyBorder="1" applyAlignment="1">
      <alignment horizontal="center" vertical="center" shrinkToFit="1"/>
    </xf>
    <xf numFmtId="49" fontId="17" fillId="12" borderId="69" xfId="0" applyNumberFormat="1" applyFont="1" applyFill="1" applyBorder="1" applyAlignment="1">
      <alignment horizontal="left" vertical="center" shrinkToFit="1"/>
    </xf>
    <xf numFmtId="49" fontId="17" fillId="12" borderId="83" xfId="0" applyNumberFormat="1" applyFont="1" applyFill="1" applyBorder="1" applyAlignment="1">
      <alignment horizontal="left" vertical="center" shrinkToFit="1"/>
    </xf>
    <xf numFmtId="0" fontId="17" fillId="12" borderId="69" xfId="0" applyFont="1" applyFill="1" applyBorder="1" applyAlignment="1">
      <alignment horizontal="left" vertical="center" shrinkToFit="1"/>
    </xf>
    <xf numFmtId="176" fontId="17" fillId="0" borderId="36" xfId="0" applyNumberFormat="1" applyFont="1" applyBorder="1" applyAlignment="1">
      <alignment horizontal="center" vertical="center" shrinkToFit="1"/>
    </xf>
    <xf numFmtId="0" fontId="12" fillId="0" borderId="33" xfId="0" applyFont="1" applyBorder="1" applyAlignment="1">
      <alignment horizontal="left" vertical="center" shrinkToFit="1"/>
    </xf>
    <xf numFmtId="0" fontId="44" fillId="0" borderId="0" xfId="0" applyFont="1" applyAlignment="1">
      <alignment horizontal="center" vertical="center"/>
    </xf>
    <xf numFmtId="0" fontId="6" fillId="23" borderId="0" xfId="0" applyFont="1" applyFill="1" applyAlignment="1">
      <alignment horizontal="left" vertical="center"/>
    </xf>
    <xf numFmtId="0" fontId="44" fillId="0" borderId="0" xfId="0" applyFont="1" applyAlignment="1">
      <alignment horizontal="center"/>
    </xf>
    <xf numFmtId="176" fontId="28" fillId="0" borderId="0" xfId="0" applyNumberFormat="1" applyFont="1" applyAlignment="1">
      <alignment horizontal="center" vertical="center"/>
    </xf>
    <xf numFmtId="0" fontId="28" fillId="22" borderId="0" xfId="0" applyFont="1" applyFill="1" applyAlignment="1">
      <alignment vertical="center"/>
    </xf>
    <xf numFmtId="0" fontId="6" fillId="22" borderId="0" xfId="0" applyFont="1" applyFill="1" applyAlignment="1">
      <alignment vertical="center"/>
    </xf>
    <xf numFmtId="0" fontId="22" fillId="0" borderId="1" xfId="0" applyFont="1" applyBorder="1" applyAlignment="1">
      <alignment horizontal="center" vertical="center" wrapText="1" shrinkToFit="1"/>
    </xf>
    <xf numFmtId="0" fontId="22" fillId="0" borderId="28" xfId="0" applyFont="1" applyBorder="1" applyAlignment="1">
      <alignment horizontal="center" vertical="center" shrinkToFit="1"/>
    </xf>
    <xf numFmtId="0" fontId="22" fillId="0" borderId="28" xfId="0" applyFont="1" applyBorder="1" applyAlignment="1">
      <alignment horizontal="center" vertical="center" wrapText="1" shrinkToFit="1"/>
    </xf>
    <xf numFmtId="0" fontId="22" fillId="0" borderId="46" xfId="0" applyFont="1" applyBorder="1" applyAlignment="1">
      <alignment horizontal="center" vertical="center" shrinkToFit="1"/>
    </xf>
    <xf numFmtId="0" fontId="15" fillId="0" borderId="68" xfId="0" applyFont="1" applyBorder="1" applyAlignment="1">
      <alignment horizontal="right" vertical="center" shrinkToFit="1"/>
    </xf>
    <xf numFmtId="0" fontId="15" fillId="12" borderId="68" xfId="0" applyFont="1" applyFill="1" applyBorder="1" applyAlignment="1">
      <alignment horizontal="right" vertical="center" shrinkToFit="1"/>
    </xf>
    <xf numFmtId="176" fontId="8" fillId="32" borderId="100" xfId="3" applyNumberFormat="1" applyFont="1" applyFill="1" applyBorder="1" applyAlignment="1">
      <alignment horizontal="center" vertical="center" shrinkToFit="1"/>
    </xf>
    <xf numFmtId="0" fontId="13" fillId="3" borderId="165" xfId="3" applyFont="1" applyFill="1" applyBorder="1" applyAlignment="1">
      <alignment horizontal="center" vertical="center" shrinkToFit="1"/>
    </xf>
    <xf numFmtId="0" fontId="8" fillId="8" borderId="166" xfId="3" applyFont="1" applyFill="1" applyBorder="1" applyAlignment="1">
      <alignment horizontal="center" vertical="center" shrinkToFit="1"/>
    </xf>
    <xf numFmtId="0" fontId="8" fillId="8" borderId="167" xfId="3" applyFont="1" applyFill="1" applyBorder="1" applyAlignment="1">
      <alignment horizontal="center" vertical="center" shrinkToFit="1"/>
    </xf>
    <xf numFmtId="3" fontId="8" fillId="8" borderId="167" xfId="3" applyNumberFormat="1" applyFont="1" applyFill="1" applyBorder="1" applyAlignment="1">
      <alignment horizontal="center" vertical="center" shrinkToFit="1"/>
    </xf>
    <xf numFmtId="0" fontId="8" fillId="8" borderId="168" xfId="3" applyFont="1" applyFill="1" applyBorder="1" applyAlignment="1">
      <alignment horizontal="center" vertical="center" shrinkToFit="1"/>
    </xf>
    <xf numFmtId="0" fontId="7" fillId="23" borderId="169" xfId="3" applyFont="1" applyFill="1" applyBorder="1" applyAlignment="1">
      <alignment horizontal="center" vertical="center" shrinkToFit="1"/>
    </xf>
    <xf numFmtId="0" fontId="43" fillId="21" borderId="167" xfId="3" applyFont="1" applyFill="1" applyBorder="1" applyAlignment="1">
      <alignment horizontal="center" vertical="center" shrinkToFit="1"/>
    </xf>
    <xf numFmtId="49" fontId="42" fillId="21" borderId="136" xfId="3" applyNumberFormat="1" applyFont="1" applyFill="1" applyBorder="1" applyAlignment="1">
      <alignment horizontal="center" vertical="center" shrinkToFit="1"/>
    </xf>
    <xf numFmtId="0" fontId="8" fillId="8" borderId="170" xfId="3" applyFont="1" applyFill="1" applyBorder="1" applyAlignment="1">
      <alignment horizontal="center" vertical="center" shrinkToFit="1"/>
    </xf>
    <xf numFmtId="0" fontId="8" fillId="23" borderId="169" xfId="3" applyFont="1" applyFill="1" applyBorder="1" applyAlignment="1">
      <alignment horizontal="center" vertical="center" shrinkToFit="1"/>
    </xf>
    <xf numFmtId="0" fontId="43" fillId="8" borderId="167" xfId="3" applyFont="1" applyFill="1" applyBorder="1" applyAlignment="1">
      <alignment horizontal="center" vertical="center" shrinkToFit="1"/>
    </xf>
    <xf numFmtId="49" fontId="42" fillId="8" borderId="136" xfId="3" applyNumberFormat="1" applyFont="1" applyFill="1" applyBorder="1" applyAlignment="1">
      <alignment horizontal="center" vertical="center" shrinkToFit="1"/>
    </xf>
    <xf numFmtId="49" fontId="42" fillId="8" borderId="166" xfId="3" applyNumberFormat="1" applyFont="1" applyFill="1" applyBorder="1" applyAlignment="1">
      <alignment horizontal="center" vertical="center" shrinkToFit="1"/>
    </xf>
    <xf numFmtId="49" fontId="42" fillId="8" borderId="167" xfId="3" applyNumberFormat="1" applyFont="1" applyFill="1" applyBorder="1" applyAlignment="1">
      <alignment horizontal="center" vertical="center" shrinkToFit="1"/>
    </xf>
    <xf numFmtId="49" fontId="42" fillId="8" borderId="168" xfId="3" applyNumberFormat="1" applyFont="1" applyFill="1" applyBorder="1" applyAlignment="1">
      <alignment horizontal="center" vertical="center" shrinkToFit="1"/>
    </xf>
    <xf numFmtId="49" fontId="8" fillId="23" borderId="170" xfId="3" applyNumberFormat="1" applyFont="1" applyFill="1" applyBorder="1" applyAlignment="1">
      <alignment horizontal="center" vertical="center" shrinkToFit="1"/>
    </xf>
    <xf numFmtId="49" fontId="43" fillId="21" borderId="167" xfId="3" applyNumberFormat="1" applyFont="1" applyFill="1" applyBorder="1" applyAlignment="1">
      <alignment horizontal="center" vertical="center" shrinkToFit="1"/>
    </xf>
    <xf numFmtId="0" fontId="42" fillId="21" borderId="136" xfId="3" applyFont="1" applyFill="1" applyBorder="1" applyAlignment="1">
      <alignment horizontal="center" vertical="center" shrinkToFit="1"/>
    </xf>
    <xf numFmtId="176" fontId="42" fillId="21" borderId="136" xfId="3" applyNumberFormat="1" applyFont="1" applyFill="1" applyBorder="1" applyAlignment="1">
      <alignment horizontal="center" vertical="center" shrinkToFit="1"/>
    </xf>
    <xf numFmtId="176" fontId="8" fillId="8" borderId="166" xfId="3" applyNumberFormat="1" applyFont="1" applyFill="1" applyBorder="1" applyAlignment="1">
      <alignment horizontal="center" vertical="center" shrinkToFit="1"/>
    </xf>
    <xf numFmtId="176" fontId="8" fillId="8" borderId="167" xfId="3" applyNumberFormat="1" applyFont="1" applyFill="1" applyBorder="1" applyAlignment="1">
      <alignment horizontal="center" vertical="center" shrinkToFit="1"/>
    </xf>
    <xf numFmtId="176" fontId="8" fillId="8" borderId="168" xfId="3" applyNumberFormat="1" applyFont="1" applyFill="1" applyBorder="1" applyAlignment="1">
      <alignment horizontal="center" vertical="center" shrinkToFit="1"/>
    </xf>
    <xf numFmtId="176" fontId="42" fillId="23" borderId="170" xfId="3" applyNumberFormat="1" applyFont="1" applyFill="1" applyBorder="1" applyAlignment="1">
      <alignment horizontal="center" vertical="center" shrinkToFit="1"/>
    </xf>
    <xf numFmtId="176" fontId="43" fillId="21" borderId="167" xfId="3" applyNumberFormat="1" applyFont="1" applyFill="1" applyBorder="1" applyAlignment="1">
      <alignment horizontal="center" vertical="center" shrinkToFit="1"/>
    </xf>
    <xf numFmtId="176" fontId="8" fillId="8" borderId="170" xfId="3" applyNumberFormat="1" applyFont="1" applyFill="1" applyBorder="1" applyAlignment="1">
      <alignment horizontal="center" vertical="center" shrinkToFit="1"/>
    </xf>
    <xf numFmtId="176" fontId="8" fillId="23" borderId="170" xfId="3" applyNumberFormat="1" applyFont="1" applyFill="1" applyBorder="1" applyAlignment="1">
      <alignment horizontal="center" vertical="center" shrinkToFit="1"/>
    </xf>
    <xf numFmtId="0" fontId="45" fillId="0" borderId="31" xfId="0" applyFont="1" applyBorder="1" applyAlignment="1">
      <alignment horizontal="center" vertical="center" shrinkToFit="1"/>
    </xf>
    <xf numFmtId="176" fontId="0" fillId="32" borderId="171" xfId="0" applyNumberFormat="1" applyFill="1" applyBorder="1" applyAlignment="1">
      <alignment horizontal="center" vertical="center"/>
    </xf>
    <xf numFmtId="0" fontId="26" fillId="33" borderId="153" xfId="0" applyFont="1" applyFill="1" applyBorder="1" applyAlignment="1">
      <alignment horizontal="center" vertical="center"/>
    </xf>
    <xf numFmtId="0" fontId="26" fillId="33" borderId="129" xfId="0" applyFont="1" applyFill="1" applyBorder="1" applyAlignment="1">
      <alignment horizontal="center" vertical="center"/>
    </xf>
    <xf numFmtId="0" fontId="13" fillId="33" borderId="129" xfId="0" applyFont="1" applyFill="1" applyBorder="1" applyAlignment="1">
      <alignment horizontal="center" vertical="center"/>
    </xf>
    <xf numFmtId="0" fontId="26" fillId="33" borderId="130" xfId="0" applyFont="1" applyFill="1" applyBorder="1" applyAlignment="1">
      <alignment horizontal="center" vertical="center"/>
    </xf>
    <xf numFmtId="0" fontId="46" fillId="27" borderId="96" xfId="0" applyFont="1" applyFill="1" applyBorder="1" applyAlignment="1">
      <alignment horizontal="center" vertical="center" shrinkToFit="1"/>
    </xf>
    <xf numFmtId="176" fontId="0" fillId="32" borderId="131" xfId="0" applyNumberFormat="1" applyFill="1" applyBorder="1" applyAlignment="1">
      <alignment horizontal="center" vertical="center" shrinkToFit="1"/>
    </xf>
    <xf numFmtId="176" fontId="0" fillId="32" borderId="132" xfId="0" applyNumberFormat="1" applyFill="1" applyBorder="1" applyAlignment="1">
      <alignment horizontal="center" vertical="center" shrinkToFit="1"/>
    </xf>
    <xf numFmtId="49" fontId="12" fillId="21" borderId="91" xfId="3" applyNumberFormat="1" applyFont="1" applyFill="1" applyBorder="1" applyAlignment="1">
      <alignment horizontal="center" vertical="center" shrinkToFit="1"/>
    </xf>
    <xf numFmtId="0" fontId="13" fillId="3" borderId="35" xfId="0" applyFont="1" applyFill="1" applyBorder="1" applyAlignment="1">
      <alignment horizontal="center" vertical="center" shrinkToFit="1"/>
    </xf>
    <xf numFmtId="0" fontId="48" fillId="23" borderId="94" xfId="3" applyFont="1" applyFill="1" applyBorder="1" applyAlignment="1">
      <alignment horizontal="center" vertical="center" shrinkToFit="1"/>
    </xf>
    <xf numFmtId="49" fontId="8" fillId="8" borderId="166" xfId="3" applyNumberFormat="1" applyFont="1" applyFill="1" applyBorder="1" applyAlignment="1">
      <alignment horizontal="center" vertical="center" shrinkToFit="1"/>
    </xf>
    <xf numFmtId="49" fontId="8" fillId="8" borderId="88" xfId="3" applyNumberFormat="1" applyFont="1" applyFill="1" applyBorder="1" applyAlignment="1">
      <alignment horizontal="center" vertical="center" shrinkToFit="1"/>
    </xf>
    <xf numFmtId="49" fontId="8" fillId="8" borderId="170" xfId="3" applyNumberFormat="1" applyFont="1" applyFill="1" applyBorder="1" applyAlignment="1">
      <alignment horizontal="center" vertical="center" shrinkToFit="1"/>
    </xf>
    <xf numFmtId="49" fontId="8" fillId="8" borderId="14" xfId="3" applyNumberFormat="1" applyFont="1" applyFill="1" applyBorder="1" applyAlignment="1">
      <alignment horizontal="center" vertical="center" shrinkToFit="1"/>
    </xf>
    <xf numFmtId="49" fontId="8" fillId="8" borderId="167" xfId="3" applyNumberFormat="1" applyFont="1" applyFill="1" applyBorder="1" applyAlignment="1">
      <alignment horizontal="center" vertical="center" shrinkToFit="1"/>
    </xf>
    <xf numFmtId="49" fontId="8" fillId="8" borderId="10" xfId="3" applyNumberFormat="1" applyFont="1" applyFill="1" applyBorder="1" applyAlignment="1">
      <alignment horizontal="center" vertical="center" shrinkToFit="1"/>
    </xf>
    <xf numFmtId="49" fontId="8" fillId="8" borderId="168" xfId="3" applyNumberFormat="1" applyFont="1" applyFill="1" applyBorder="1" applyAlignment="1">
      <alignment horizontal="center" vertical="center" shrinkToFit="1"/>
    </xf>
    <xf numFmtId="49" fontId="8" fillId="8" borderId="4" xfId="3" applyNumberFormat="1" applyFont="1" applyFill="1" applyBorder="1" applyAlignment="1">
      <alignment horizontal="center" vertical="center" shrinkToFit="1"/>
    </xf>
    <xf numFmtId="49" fontId="12" fillId="8" borderId="91" xfId="3" applyNumberFormat="1" applyFont="1" applyFill="1" applyBorder="1" applyAlignment="1">
      <alignment horizontal="center" vertical="center" shrinkToFit="1"/>
    </xf>
    <xf numFmtId="0" fontId="13" fillId="3" borderId="172" xfId="3" applyFont="1" applyFill="1" applyBorder="1" applyAlignment="1">
      <alignment horizontal="center" vertical="center" shrinkToFit="1"/>
    </xf>
    <xf numFmtId="0" fontId="8" fillId="8" borderId="173" xfId="0" applyFont="1" applyFill="1" applyBorder="1" applyAlignment="1">
      <alignment horizontal="center" vertical="center"/>
    </xf>
    <xf numFmtId="0" fontId="8" fillId="8" borderId="174" xfId="0" applyFont="1" applyFill="1" applyBorder="1" applyAlignment="1">
      <alignment horizontal="center" vertical="center"/>
    </xf>
    <xf numFmtId="0" fontId="8" fillId="8" borderId="121" xfId="0" applyFont="1" applyFill="1" applyBorder="1" applyAlignment="1">
      <alignment horizontal="center" vertical="center"/>
    </xf>
    <xf numFmtId="0" fontId="8" fillId="8" borderId="121" xfId="3" applyFont="1" applyFill="1" applyBorder="1" applyAlignment="1">
      <alignment horizontal="center" vertical="center" shrinkToFit="1"/>
    </xf>
    <xf numFmtId="0" fontId="8" fillId="8" borderId="175" xfId="3" applyFont="1" applyFill="1" applyBorder="1" applyAlignment="1">
      <alignment horizontal="center" vertical="center" shrinkToFit="1"/>
    </xf>
    <xf numFmtId="0" fontId="8" fillId="23" borderId="176" xfId="3" applyFont="1" applyFill="1" applyBorder="1" applyAlignment="1">
      <alignment horizontal="center" vertical="center" shrinkToFit="1"/>
    </xf>
    <xf numFmtId="0" fontId="43" fillId="21" borderId="121" xfId="3" applyFont="1" applyFill="1" applyBorder="1" applyAlignment="1">
      <alignment horizontal="center" vertical="center" shrinkToFit="1"/>
    </xf>
    <xf numFmtId="49" fontId="42" fillId="14" borderId="177" xfId="3" applyNumberFormat="1" applyFont="1" applyFill="1" applyBorder="1" applyAlignment="1">
      <alignment horizontal="center" vertical="center" shrinkToFit="1"/>
    </xf>
    <xf numFmtId="0" fontId="8" fillId="8" borderId="175" xfId="0" applyFont="1" applyFill="1" applyBorder="1" applyAlignment="1">
      <alignment horizontal="center" vertical="center"/>
    </xf>
    <xf numFmtId="0" fontId="8" fillId="8" borderId="173" xfId="3" applyFont="1" applyFill="1" applyBorder="1" applyAlignment="1">
      <alignment horizontal="center" vertical="center" shrinkToFit="1"/>
    </xf>
    <xf numFmtId="0" fontId="8" fillId="8" borderId="174" xfId="3" applyFont="1" applyFill="1" applyBorder="1" applyAlignment="1">
      <alignment horizontal="center" vertical="center" shrinkToFit="1"/>
    </xf>
    <xf numFmtId="0" fontId="43" fillId="8" borderId="121" xfId="3" applyFont="1" applyFill="1" applyBorder="1" applyAlignment="1">
      <alignment horizontal="center" vertical="center" shrinkToFit="1"/>
    </xf>
    <xf numFmtId="49" fontId="42" fillId="8" borderId="173" xfId="3" applyNumberFormat="1" applyFont="1" applyFill="1" applyBorder="1" applyAlignment="1">
      <alignment horizontal="center" vertical="center" shrinkToFit="1"/>
    </xf>
    <xf numFmtId="49" fontId="42" fillId="8" borderId="121" xfId="3" applyNumberFormat="1" applyFont="1" applyFill="1" applyBorder="1" applyAlignment="1">
      <alignment horizontal="center" vertical="center" shrinkToFit="1"/>
    </xf>
    <xf numFmtId="49" fontId="42" fillId="8" borderId="175" xfId="3" applyNumberFormat="1" applyFont="1" applyFill="1" applyBorder="1" applyAlignment="1">
      <alignment horizontal="center" vertical="center" shrinkToFit="1"/>
    </xf>
    <xf numFmtId="0" fontId="8" fillId="23" borderId="14" xfId="3" applyFont="1" applyFill="1" applyBorder="1" applyAlignment="1">
      <alignment horizontal="center" vertical="center" shrinkToFit="1"/>
    </xf>
    <xf numFmtId="49" fontId="8" fillId="23" borderId="174" xfId="3" applyNumberFormat="1" applyFont="1" applyFill="1" applyBorder="1" applyAlignment="1">
      <alignment horizontal="center" vertical="center" shrinkToFit="1"/>
    </xf>
    <xf numFmtId="49" fontId="43" fillId="14" borderId="121" xfId="3" applyNumberFormat="1" applyFont="1" applyFill="1" applyBorder="1" applyAlignment="1">
      <alignment horizontal="center" vertical="center" shrinkToFit="1"/>
    </xf>
    <xf numFmtId="179" fontId="42" fillId="14" borderId="177" xfId="3" applyNumberFormat="1" applyFont="1" applyFill="1" applyBorder="1" applyAlignment="1">
      <alignment horizontal="center" vertical="center" shrinkToFit="1"/>
    </xf>
    <xf numFmtId="49" fontId="8" fillId="8" borderId="173" xfId="3" applyNumberFormat="1" applyFont="1" applyFill="1" applyBorder="1" applyAlignment="1">
      <alignment horizontal="center" vertical="center" shrinkToFit="1"/>
    </xf>
    <xf numFmtId="49" fontId="8" fillId="8" borderId="174" xfId="3" applyNumberFormat="1" applyFont="1" applyFill="1" applyBorder="1" applyAlignment="1">
      <alignment horizontal="center" vertical="center" shrinkToFit="1"/>
    </xf>
    <xf numFmtId="49" fontId="8" fillId="8" borderId="121" xfId="3" applyNumberFormat="1" applyFont="1" applyFill="1" applyBorder="1" applyAlignment="1">
      <alignment horizontal="center" vertical="center" shrinkToFit="1"/>
    </xf>
    <xf numFmtId="49" fontId="8" fillId="8" borderId="175" xfId="3" applyNumberFormat="1" applyFont="1" applyFill="1" applyBorder="1" applyAlignment="1">
      <alignment horizontal="center" vertical="center" shrinkToFit="1"/>
    </xf>
    <xf numFmtId="49" fontId="43" fillId="21" borderId="121" xfId="3" applyNumberFormat="1" applyFont="1" applyFill="1" applyBorder="1" applyAlignment="1">
      <alignment horizontal="center" vertical="center" shrinkToFit="1"/>
    </xf>
    <xf numFmtId="176" fontId="42" fillId="14" borderId="177" xfId="3" applyNumberFormat="1" applyFont="1" applyFill="1" applyBorder="1" applyAlignment="1">
      <alignment horizontal="center" vertical="center" shrinkToFit="1"/>
    </xf>
    <xf numFmtId="176" fontId="8" fillId="8" borderId="173" xfId="3" applyNumberFormat="1" applyFont="1" applyFill="1" applyBorder="1" applyAlignment="1">
      <alignment horizontal="center" vertical="center" shrinkToFit="1"/>
    </xf>
    <xf numFmtId="176" fontId="8" fillId="8" borderId="121" xfId="3" applyNumberFormat="1" applyFont="1" applyFill="1" applyBorder="1" applyAlignment="1">
      <alignment horizontal="center" vertical="center" shrinkToFit="1"/>
    </xf>
    <xf numFmtId="176" fontId="8" fillId="8" borderId="175" xfId="3" applyNumberFormat="1" applyFont="1" applyFill="1" applyBorder="1" applyAlignment="1">
      <alignment horizontal="center" vertical="center" shrinkToFit="1"/>
    </xf>
    <xf numFmtId="176" fontId="42" fillId="23" borderId="174" xfId="3" applyNumberFormat="1" applyFont="1" applyFill="1" applyBorder="1" applyAlignment="1">
      <alignment horizontal="center" vertical="center" shrinkToFit="1"/>
    </xf>
    <xf numFmtId="176" fontId="43" fillId="21" borderId="121" xfId="3" applyNumberFormat="1" applyFont="1" applyFill="1" applyBorder="1" applyAlignment="1">
      <alignment horizontal="center" vertical="center" shrinkToFit="1"/>
    </xf>
    <xf numFmtId="176" fontId="8" fillId="23" borderId="174" xfId="3" applyNumberFormat="1" applyFont="1" applyFill="1" applyBorder="1" applyAlignment="1">
      <alignment horizontal="center" vertical="center" shrinkToFit="1"/>
    </xf>
    <xf numFmtId="0" fontId="13" fillId="3" borderId="178" xfId="3" applyFont="1" applyFill="1" applyBorder="1" applyAlignment="1">
      <alignment horizontal="center" vertical="center" shrinkToFit="1"/>
    </xf>
    <xf numFmtId="0" fontId="13" fillId="1" borderId="144" xfId="3" applyFont="1" applyFill="1" applyBorder="1" applyAlignment="1">
      <alignment horizontal="center" vertical="center" shrinkToFit="1"/>
    </xf>
    <xf numFmtId="0" fontId="8" fillId="38" borderId="145" xfId="3" applyFont="1" applyFill="1" applyBorder="1" applyAlignment="1">
      <alignment horizontal="center" vertical="center" shrinkToFit="1"/>
    </xf>
    <xf numFmtId="0" fontId="8" fillId="38" borderId="146" xfId="3" applyFont="1" applyFill="1" applyBorder="1" applyAlignment="1">
      <alignment horizontal="center" vertical="center" shrinkToFit="1"/>
    </xf>
    <xf numFmtId="3" fontId="8" fillId="38" borderId="146" xfId="3" applyNumberFormat="1" applyFont="1" applyFill="1" applyBorder="1" applyAlignment="1">
      <alignment horizontal="center" vertical="center" shrinkToFit="1"/>
    </xf>
    <xf numFmtId="0" fontId="8" fillId="38" borderId="147" xfId="3" applyFont="1" applyFill="1" applyBorder="1" applyAlignment="1">
      <alignment horizontal="center" vertical="center" shrinkToFit="1"/>
    </xf>
    <xf numFmtId="0" fontId="8" fillId="39" borderId="148" xfId="3" applyFont="1" applyFill="1" applyBorder="1" applyAlignment="1">
      <alignment horizontal="center" vertical="center" shrinkToFit="1"/>
    </xf>
    <xf numFmtId="0" fontId="43" fillId="40" borderId="146" xfId="3" applyFont="1" applyFill="1" applyBorder="1" applyAlignment="1">
      <alignment horizontal="center" vertical="center" shrinkToFit="1"/>
    </xf>
    <xf numFmtId="49" fontId="42" fillId="40" borderId="149" xfId="3" applyNumberFormat="1" applyFont="1" applyFill="1" applyBorder="1" applyAlignment="1">
      <alignment horizontal="center" vertical="center" shrinkToFit="1"/>
    </xf>
    <xf numFmtId="0" fontId="8" fillId="38" borderId="150" xfId="3" applyFont="1" applyFill="1" applyBorder="1" applyAlignment="1">
      <alignment horizontal="center" vertical="center" shrinkToFit="1"/>
    </xf>
    <xf numFmtId="0" fontId="43" fillId="38" borderId="146" xfId="3" applyFont="1" applyFill="1" applyBorder="1" applyAlignment="1">
      <alignment horizontal="center" vertical="center" shrinkToFit="1"/>
    </xf>
    <xf numFmtId="49" fontId="42" fillId="38" borderId="149" xfId="3" applyNumberFormat="1" applyFont="1" applyFill="1" applyBorder="1" applyAlignment="1">
      <alignment horizontal="center" vertical="center" shrinkToFit="1"/>
    </xf>
    <xf numFmtId="49" fontId="42" fillId="38" borderId="145" xfId="3" applyNumberFormat="1" applyFont="1" applyFill="1" applyBorder="1" applyAlignment="1">
      <alignment horizontal="center" vertical="center" shrinkToFit="1"/>
    </xf>
    <xf numFmtId="49" fontId="42" fillId="38" borderId="146" xfId="3" applyNumberFormat="1" applyFont="1" applyFill="1" applyBorder="1" applyAlignment="1">
      <alignment horizontal="center" vertical="center" shrinkToFit="1"/>
    </xf>
    <xf numFmtId="49" fontId="42" fillId="38" borderId="147" xfId="3" applyNumberFormat="1" applyFont="1" applyFill="1" applyBorder="1" applyAlignment="1">
      <alignment horizontal="center" vertical="center" shrinkToFit="1"/>
    </xf>
    <xf numFmtId="49" fontId="8" fillId="39" borderId="150" xfId="3" applyNumberFormat="1" applyFont="1" applyFill="1" applyBorder="1" applyAlignment="1">
      <alignment horizontal="center" vertical="center" shrinkToFit="1"/>
    </xf>
    <xf numFmtId="49" fontId="43" fillId="40" borderId="146" xfId="3" applyNumberFormat="1" applyFont="1" applyFill="1" applyBorder="1" applyAlignment="1">
      <alignment horizontal="center" vertical="center" shrinkToFit="1"/>
    </xf>
    <xf numFmtId="177" fontId="42" fillId="40" borderId="149" xfId="3" applyNumberFormat="1" applyFont="1" applyFill="1" applyBorder="1" applyAlignment="1">
      <alignment horizontal="center" vertical="center" shrinkToFit="1"/>
    </xf>
    <xf numFmtId="49" fontId="8" fillId="38" borderId="145" xfId="3" applyNumberFormat="1" applyFont="1" applyFill="1" applyBorder="1" applyAlignment="1">
      <alignment horizontal="center" vertical="center" shrinkToFit="1"/>
    </xf>
    <xf numFmtId="49" fontId="8" fillId="38" borderId="150" xfId="3" applyNumberFormat="1" applyFont="1" applyFill="1" applyBorder="1" applyAlignment="1">
      <alignment horizontal="center" vertical="center" shrinkToFit="1"/>
    </xf>
    <xf numFmtId="49" fontId="8" fillId="38" borderId="146" xfId="3" applyNumberFormat="1" applyFont="1" applyFill="1" applyBorder="1" applyAlignment="1">
      <alignment horizontal="center" vertical="center" shrinkToFit="1"/>
    </xf>
    <xf numFmtId="49" fontId="8" fillId="38" borderId="147" xfId="3" applyNumberFormat="1" applyFont="1" applyFill="1" applyBorder="1" applyAlignment="1">
      <alignment horizontal="center" vertical="center" shrinkToFit="1"/>
    </xf>
    <xf numFmtId="176" fontId="42" fillId="40" borderId="149" xfId="3" applyNumberFormat="1" applyFont="1" applyFill="1" applyBorder="1" applyAlignment="1">
      <alignment horizontal="center" vertical="center" shrinkToFit="1"/>
    </xf>
    <xf numFmtId="176" fontId="8" fillId="38" borderId="145" xfId="3" applyNumberFormat="1" applyFont="1" applyFill="1" applyBorder="1" applyAlignment="1">
      <alignment horizontal="center" vertical="center" shrinkToFit="1"/>
    </xf>
    <xf numFmtId="176" fontId="8" fillId="38" borderId="146" xfId="3" applyNumberFormat="1" applyFont="1" applyFill="1" applyBorder="1" applyAlignment="1">
      <alignment horizontal="center" vertical="center" shrinkToFit="1"/>
    </xf>
    <xf numFmtId="176" fontId="8" fillId="38" borderId="147" xfId="3" applyNumberFormat="1" applyFont="1" applyFill="1" applyBorder="1" applyAlignment="1">
      <alignment horizontal="center" vertical="center" shrinkToFit="1"/>
    </xf>
    <xf numFmtId="176" fontId="42" fillId="39" borderId="150" xfId="3" applyNumberFormat="1" applyFont="1" applyFill="1" applyBorder="1" applyAlignment="1">
      <alignment horizontal="center" vertical="center" shrinkToFit="1"/>
    </xf>
    <xf numFmtId="176" fontId="43" fillId="40" borderId="146" xfId="3" applyNumberFormat="1" applyFont="1" applyFill="1" applyBorder="1" applyAlignment="1">
      <alignment horizontal="center" vertical="center" shrinkToFit="1"/>
    </xf>
    <xf numFmtId="176" fontId="8" fillId="38" borderId="150" xfId="3" applyNumberFormat="1" applyFont="1" applyFill="1" applyBorder="1" applyAlignment="1">
      <alignment horizontal="center" vertical="center" shrinkToFit="1"/>
    </xf>
    <xf numFmtId="176" fontId="8" fillId="39" borderId="150" xfId="3" applyNumberFormat="1" applyFont="1" applyFill="1" applyBorder="1" applyAlignment="1">
      <alignment horizontal="center" vertical="center" shrinkToFit="1"/>
    </xf>
    <xf numFmtId="179" fontId="42" fillId="40" borderId="149" xfId="3" applyNumberFormat="1" applyFont="1" applyFill="1" applyBorder="1" applyAlignment="1">
      <alignment horizontal="center" vertical="center" shrinkToFit="1"/>
    </xf>
    <xf numFmtId="0" fontId="13" fillId="1" borderId="151" xfId="3" applyFont="1" applyFill="1" applyBorder="1" applyAlignment="1">
      <alignment horizontal="center" vertical="center" shrinkToFit="1"/>
    </xf>
    <xf numFmtId="0" fontId="8" fillId="38" borderId="145" xfId="0" applyFont="1" applyFill="1" applyBorder="1" applyAlignment="1">
      <alignment horizontal="center" vertical="center"/>
    </xf>
    <xf numFmtId="0" fontId="8" fillId="38" borderId="150" xfId="0" applyFont="1" applyFill="1" applyBorder="1" applyAlignment="1">
      <alignment horizontal="center" vertical="center"/>
    </xf>
    <xf numFmtId="0" fontId="8" fillId="38" borderId="146" xfId="0" applyFont="1" applyFill="1" applyBorder="1" applyAlignment="1">
      <alignment horizontal="center" vertical="center"/>
    </xf>
    <xf numFmtId="0" fontId="8" fillId="38" borderId="147" xfId="0" applyFont="1" applyFill="1" applyBorder="1" applyAlignment="1">
      <alignment horizontal="center" vertical="center"/>
    </xf>
    <xf numFmtId="0" fontId="13" fillId="1" borderId="179" xfId="0" applyFont="1" applyFill="1" applyBorder="1" applyAlignment="1">
      <alignment horizontal="center" vertical="center" shrinkToFit="1"/>
    </xf>
    <xf numFmtId="0" fontId="13" fillId="1" borderId="180" xfId="0" applyFont="1" applyFill="1" applyBorder="1" applyAlignment="1">
      <alignment horizontal="center" vertical="center" shrinkToFit="1"/>
    </xf>
    <xf numFmtId="0" fontId="13" fillId="41" borderId="180" xfId="0" applyFont="1" applyFill="1" applyBorder="1" applyAlignment="1">
      <alignment horizontal="center" vertical="center" shrinkToFit="1"/>
    </xf>
    <xf numFmtId="0" fontId="12" fillId="41" borderId="181" xfId="0" applyFont="1" applyFill="1" applyBorder="1" applyAlignment="1">
      <alignment vertical="center" shrinkToFit="1"/>
    </xf>
    <xf numFmtId="0" fontId="12" fillId="41" borderId="182" xfId="0" applyFont="1" applyFill="1" applyBorder="1" applyAlignment="1">
      <alignment vertical="center" shrinkToFit="1"/>
    </xf>
    <xf numFmtId="0" fontId="12" fillId="1" borderId="183" xfId="0" applyFont="1" applyFill="1" applyBorder="1" applyAlignment="1">
      <alignment vertical="center" shrinkToFit="1"/>
    </xf>
    <xf numFmtId="0" fontId="12" fillId="1" borderId="182" xfId="0" applyFont="1" applyFill="1" applyBorder="1" applyAlignment="1">
      <alignment vertical="center" shrinkToFit="1"/>
    </xf>
    <xf numFmtId="0" fontId="12" fillId="41" borderId="183" xfId="0" applyFont="1" applyFill="1" applyBorder="1" applyAlignment="1">
      <alignment vertical="center" shrinkToFit="1"/>
    </xf>
    <xf numFmtId="0" fontId="12" fillId="1" borderId="181" xfId="0" applyFont="1" applyFill="1" applyBorder="1" applyAlignment="1">
      <alignment vertical="center" shrinkToFit="1"/>
    </xf>
    <xf numFmtId="0" fontId="12" fillId="1" borderId="184" xfId="0" applyFont="1" applyFill="1" applyBorder="1" applyAlignment="1">
      <alignment vertical="center" shrinkToFit="1"/>
    </xf>
    <xf numFmtId="0" fontId="12" fillId="41" borderId="184" xfId="0" applyFont="1" applyFill="1" applyBorder="1" applyAlignment="1">
      <alignment vertical="center" shrinkToFit="1"/>
    </xf>
    <xf numFmtId="0" fontId="12" fillId="1" borderId="185" xfId="0" applyFont="1" applyFill="1" applyBorder="1" applyAlignment="1">
      <alignment vertical="center" shrinkToFit="1"/>
    </xf>
    <xf numFmtId="0" fontId="12" fillId="41" borderId="185" xfId="0" applyFont="1" applyFill="1" applyBorder="1" applyAlignment="1">
      <alignment vertical="center" shrinkToFit="1"/>
    </xf>
    <xf numFmtId="0" fontId="22" fillId="1" borderId="180" xfId="0" applyFont="1" applyFill="1" applyBorder="1" applyAlignment="1">
      <alignment horizontal="center" vertical="center" shrinkToFit="1"/>
    </xf>
    <xf numFmtId="0" fontId="12" fillId="41" borderId="180" xfId="0" applyFont="1" applyFill="1" applyBorder="1" applyAlignment="1">
      <alignment vertical="center" shrinkToFit="1"/>
    </xf>
    <xf numFmtId="0" fontId="12" fillId="1" borderId="180" xfId="0" applyFont="1" applyFill="1" applyBorder="1" applyAlignment="1">
      <alignment vertical="center" shrinkToFit="1"/>
    </xf>
    <xf numFmtId="0" fontId="22" fillId="42" borderId="180" xfId="0" applyFont="1" applyFill="1" applyBorder="1" applyAlignment="1">
      <alignment horizontal="center" vertical="center" shrinkToFit="1"/>
    </xf>
    <xf numFmtId="0" fontId="7" fillId="0" borderId="76" xfId="0" applyFont="1" applyBorder="1" applyAlignment="1">
      <alignment horizontal="center" vertical="center" shrinkToFit="1"/>
    </xf>
    <xf numFmtId="0" fontId="7" fillId="0" borderId="28" xfId="0" applyFont="1" applyBorder="1" applyAlignment="1">
      <alignment horizontal="center" vertical="center" shrinkToFit="1"/>
    </xf>
    <xf numFmtId="0" fontId="7" fillId="3" borderId="76" xfId="0" applyFont="1" applyFill="1" applyBorder="1" applyAlignment="1">
      <alignment horizontal="center" vertical="center" shrinkToFit="1"/>
    </xf>
    <xf numFmtId="0" fontId="7" fillId="3" borderId="60" xfId="0" applyFont="1" applyFill="1" applyBorder="1" applyAlignment="1">
      <alignment horizontal="center" vertical="center" shrinkToFit="1"/>
    </xf>
    <xf numFmtId="0" fontId="7" fillId="3" borderId="28" xfId="0" applyFont="1" applyFill="1" applyBorder="1" applyAlignment="1">
      <alignment horizontal="center" vertical="center" shrinkToFit="1"/>
    </xf>
    <xf numFmtId="0" fontId="7" fillId="12" borderId="76" xfId="0" applyFont="1" applyFill="1" applyBorder="1" applyAlignment="1">
      <alignment horizontal="center" vertical="center" shrinkToFit="1"/>
    </xf>
    <xf numFmtId="0" fontId="7" fillId="12" borderId="60" xfId="0" applyFont="1" applyFill="1" applyBorder="1" applyAlignment="1">
      <alignment horizontal="center" vertical="center" shrinkToFit="1"/>
    </xf>
    <xf numFmtId="0" fontId="7" fillId="12" borderId="28" xfId="0" applyFont="1" applyFill="1" applyBorder="1" applyAlignment="1">
      <alignment horizontal="center" vertical="center" shrinkToFit="1"/>
    </xf>
    <xf numFmtId="0" fontId="7" fillId="0" borderId="60" xfId="0" applyFont="1" applyBorder="1" applyAlignment="1">
      <alignment horizontal="center" vertical="center" shrinkToFit="1"/>
    </xf>
    <xf numFmtId="0" fontId="14" fillId="0" borderId="157" xfId="0" applyFont="1" applyBorder="1" applyAlignment="1">
      <alignment horizontal="center" vertical="center" shrinkToFit="1"/>
    </xf>
    <xf numFmtId="0" fontId="14" fillId="0" borderId="12" xfId="0" applyFont="1" applyBorder="1" applyAlignment="1">
      <alignment horizontal="center" vertical="center" shrinkToFit="1"/>
    </xf>
    <xf numFmtId="176" fontId="14" fillId="0" borderId="128" xfId="0" applyNumberFormat="1" applyFont="1" applyBorder="1" applyAlignment="1">
      <alignment horizontal="center" vertical="center" shrinkToFit="1"/>
    </xf>
    <xf numFmtId="176" fontId="14" fillId="0" borderId="84" xfId="0" applyNumberFormat="1" applyFont="1" applyBorder="1" applyAlignment="1">
      <alignment horizontal="center" vertical="center" shrinkToFit="1"/>
    </xf>
    <xf numFmtId="3" fontId="14" fillId="0" borderId="122" xfId="0" applyNumberFormat="1" applyFont="1" applyBorder="1" applyAlignment="1">
      <alignment horizontal="center" vertical="center" shrinkToFit="1"/>
    </xf>
    <xf numFmtId="3" fontId="14" fillId="0" borderId="63" xfId="0" applyNumberFormat="1" applyFont="1" applyBorder="1" applyAlignment="1">
      <alignment horizontal="center" vertical="center" shrinkToFit="1"/>
    </xf>
    <xf numFmtId="0" fontId="12" fillId="0" borderId="0" xfId="0" applyFont="1" applyAlignment="1">
      <alignment horizontal="left" vertical="center" shrinkToFit="1"/>
    </xf>
    <xf numFmtId="0" fontId="14" fillId="0" borderId="127" xfId="0" applyFont="1" applyBorder="1" applyAlignment="1">
      <alignment horizontal="center" vertical="center" shrinkToFit="1"/>
    </xf>
    <xf numFmtId="0" fontId="14" fillId="0" borderId="75" xfId="0" applyFont="1" applyBorder="1" applyAlignment="1">
      <alignment horizontal="center" vertical="center" shrinkToFit="1"/>
    </xf>
    <xf numFmtId="0" fontId="14" fillId="3" borderId="76" xfId="0" applyFont="1" applyFill="1" applyBorder="1" applyAlignment="1">
      <alignment horizontal="center" vertical="center" shrinkToFit="1"/>
    </xf>
    <xf numFmtId="0" fontId="14" fillId="3" borderId="28" xfId="0" applyFont="1" applyFill="1" applyBorder="1" applyAlignment="1">
      <alignment horizontal="center" vertical="center" shrinkToFit="1"/>
    </xf>
    <xf numFmtId="0" fontId="24" fillId="23" borderId="85" xfId="0" applyFont="1" applyFill="1" applyBorder="1" applyAlignment="1">
      <alignment horizontal="center" vertical="center" shrinkToFit="1"/>
    </xf>
    <xf numFmtId="0" fontId="24" fillId="0" borderId="85"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22" xfId="0" applyFont="1" applyBorder="1" applyAlignment="1">
      <alignment horizontal="center" vertical="center" shrinkToFit="1"/>
    </xf>
    <xf numFmtId="0" fontId="14" fillId="0" borderId="36" xfId="0" applyFont="1" applyBorder="1" applyAlignment="1">
      <alignment horizontal="center" vertical="center" shrinkToFit="1"/>
    </xf>
    <xf numFmtId="0" fontId="14" fillId="0" borderId="156" xfId="0" applyFont="1" applyBorder="1" applyAlignment="1">
      <alignment horizontal="center" vertical="center" shrinkToFit="1"/>
    </xf>
    <xf numFmtId="14" fontId="19" fillId="23" borderId="0" xfId="0" applyNumberFormat="1" applyFont="1" applyFill="1" applyAlignment="1">
      <alignment horizontal="center" vertical="center" shrinkToFit="1"/>
    </xf>
    <xf numFmtId="179" fontId="13" fillId="0" borderId="133" xfId="0" applyNumberFormat="1" applyFont="1" applyBorder="1" applyAlignment="1">
      <alignment horizontal="center" vertical="center" shrinkToFit="1"/>
    </xf>
    <xf numFmtId="179" fontId="13" fillId="0" borderId="46" xfId="0" applyNumberFormat="1" applyFont="1" applyBorder="1" applyAlignment="1">
      <alignment horizontal="center" vertical="center" shrinkToFit="1"/>
    </xf>
    <xf numFmtId="0" fontId="7" fillId="0" borderId="21" xfId="0" applyFont="1" applyBorder="1" applyAlignment="1">
      <alignment horizontal="center" vertical="center" shrinkToFit="1"/>
    </xf>
    <xf numFmtId="0" fontId="7" fillId="12" borderId="21" xfId="0" applyFont="1" applyFill="1" applyBorder="1" applyAlignment="1">
      <alignment horizontal="center" vertical="center" shrinkToFit="1"/>
    </xf>
    <xf numFmtId="0" fontId="21" fillId="0" borderId="123" xfId="0" applyFont="1" applyBorder="1" applyAlignment="1">
      <alignment horizontal="center" vertical="center" shrinkToFit="1"/>
    </xf>
    <xf numFmtId="0" fontId="21" fillId="0" borderId="155" xfId="0" applyFont="1" applyBorder="1" applyAlignment="1">
      <alignment horizontal="center" vertical="center" shrinkToFit="1"/>
    </xf>
    <xf numFmtId="0" fontId="14" fillId="0" borderId="76" xfId="0" applyFont="1" applyBorder="1" applyAlignment="1">
      <alignment horizontal="center" vertical="center" shrinkToFit="1"/>
    </xf>
    <xf numFmtId="0" fontId="14" fillId="0" borderId="28" xfId="0" applyFont="1" applyBorder="1" applyAlignment="1">
      <alignment horizontal="center" vertical="center" shrinkToFit="1"/>
    </xf>
    <xf numFmtId="0" fontId="7" fillId="12" borderId="26" xfId="0" applyFont="1" applyFill="1" applyBorder="1" applyAlignment="1">
      <alignment horizontal="center" vertical="center" shrinkToFit="1"/>
    </xf>
    <xf numFmtId="0" fontId="7" fillId="12" borderId="25" xfId="0" applyFont="1" applyFill="1" applyBorder="1" applyAlignment="1">
      <alignment horizontal="center" vertical="center" shrinkToFit="1"/>
    </xf>
    <xf numFmtId="0" fontId="13" fillId="0" borderId="51" xfId="0" applyFont="1" applyBorder="1" applyAlignment="1">
      <alignment horizontal="center" vertical="center" wrapText="1" shrinkToFit="1"/>
    </xf>
    <xf numFmtId="0" fontId="13" fillId="0" borderId="46" xfId="0" applyFont="1" applyBorder="1" applyAlignment="1">
      <alignment horizontal="center" vertical="center" wrapText="1" shrinkToFit="1"/>
    </xf>
    <xf numFmtId="0" fontId="7" fillId="0" borderId="25" xfId="0" applyFont="1" applyBorder="1" applyAlignment="1">
      <alignment horizontal="center" vertical="center" shrinkToFit="1"/>
    </xf>
    <xf numFmtId="0" fontId="15" fillId="0" borderId="155" xfId="3" applyFont="1" applyBorder="1" applyAlignment="1">
      <alignment horizontal="center" vertical="center" shrinkToFit="1"/>
    </xf>
    <xf numFmtId="0" fontId="15" fillId="0" borderId="86" xfId="3" applyFont="1" applyBorder="1" applyAlignment="1">
      <alignment horizontal="center" vertical="center" shrinkToFit="1"/>
    </xf>
    <xf numFmtId="0" fontId="15" fillId="0" borderId="154" xfId="3" applyFont="1" applyBorder="1" applyAlignment="1">
      <alignment horizontal="center" vertical="center" shrinkToFit="1"/>
    </xf>
    <xf numFmtId="49" fontId="20" fillId="23" borderId="107" xfId="3" applyNumberFormat="1" applyFont="1" applyFill="1" applyBorder="1" applyAlignment="1">
      <alignment horizontal="center" vertical="center" shrinkToFit="1"/>
    </xf>
    <xf numFmtId="49" fontId="20" fillId="23" borderId="96" xfId="3" applyNumberFormat="1" applyFont="1" applyFill="1" applyBorder="1" applyAlignment="1">
      <alignment horizontal="center" vertical="center" shrinkToFit="1"/>
    </xf>
    <xf numFmtId="49" fontId="20" fillId="23" borderId="89" xfId="3" applyNumberFormat="1" applyFont="1" applyFill="1" applyBorder="1" applyAlignment="1">
      <alignment horizontal="center" vertical="center" shrinkToFit="1"/>
    </xf>
    <xf numFmtId="0" fontId="15" fillId="0" borderId="124" xfId="3" applyFont="1" applyBorder="1" applyAlignment="1">
      <alignment horizontal="center" vertical="center" shrinkToFit="1"/>
    </xf>
    <xf numFmtId="0" fontId="15" fillId="0" borderId="164" xfId="3" applyFont="1" applyBorder="1" applyAlignment="1">
      <alignment horizontal="center" vertical="center" shrinkToFit="1"/>
    </xf>
    <xf numFmtId="0" fontId="15" fillId="0" borderId="119" xfId="3" applyFont="1" applyBorder="1" applyAlignment="1">
      <alignment horizontal="center" vertical="center" shrinkToFit="1"/>
    </xf>
    <xf numFmtId="0" fontId="14" fillId="0" borderId="107" xfId="3" applyFont="1" applyBorder="1" applyAlignment="1">
      <alignment horizontal="center" vertical="center" shrinkToFit="1"/>
    </xf>
    <xf numFmtId="0" fontId="14" fillId="0" borderId="89" xfId="3" applyFont="1" applyBorder="1" applyAlignment="1">
      <alignment horizontal="center" vertical="center" shrinkToFit="1"/>
    </xf>
    <xf numFmtId="49" fontId="14" fillId="0" borderId="107" xfId="3" applyNumberFormat="1" applyFont="1" applyBorder="1" applyAlignment="1">
      <alignment horizontal="center" vertical="center" shrinkToFit="1"/>
    </xf>
    <xf numFmtId="49" fontId="14" fillId="0" borderId="89" xfId="3" applyNumberFormat="1" applyFont="1" applyBorder="1" applyAlignment="1">
      <alignment horizontal="center" vertical="center" shrinkToFit="1"/>
    </xf>
    <xf numFmtId="176" fontId="14" fillId="0" borderId="158" xfId="3" applyNumberFormat="1" applyFont="1" applyBorder="1" applyAlignment="1">
      <alignment horizontal="center" vertical="center" shrinkToFit="1"/>
    </xf>
    <xf numFmtId="176" fontId="14" fillId="0" borderId="159" xfId="3" applyNumberFormat="1" applyFont="1" applyBorder="1" applyAlignment="1">
      <alignment horizontal="center" vertical="center" shrinkToFit="1"/>
    </xf>
    <xf numFmtId="0" fontId="13" fillId="0" borderId="107" xfId="3" applyFont="1" applyBorder="1" applyAlignment="1">
      <alignment horizontal="center" vertical="center" shrinkToFit="1"/>
    </xf>
    <xf numFmtId="0" fontId="13" fillId="0" borderId="89" xfId="3" applyFont="1" applyBorder="1" applyAlignment="1">
      <alignment horizontal="center" vertical="center" shrinkToFit="1"/>
    </xf>
    <xf numFmtId="178" fontId="21" fillId="0" borderId="113" xfId="3" applyNumberFormat="1" applyFont="1" applyBorder="1" applyAlignment="1">
      <alignment horizontal="center" vertical="center" shrinkToFit="1"/>
    </xf>
    <xf numFmtId="178" fontId="21" fillId="0" borderId="154" xfId="3" applyNumberFormat="1" applyFont="1" applyBorder="1" applyAlignment="1">
      <alignment horizontal="center" vertical="center" shrinkToFit="1"/>
    </xf>
    <xf numFmtId="49" fontId="20" fillId="22" borderId="107" xfId="3" applyNumberFormat="1" applyFont="1" applyFill="1" applyBorder="1" applyAlignment="1">
      <alignment horizontal="center" vertical="center" shrinkToFit="1"/>
    </xf>
    <xf numFmtId="49" fontId="20" fillId="22" borderId="96" xfId="3" applyNumberFormat="1" applyFont="1" applyFill="1" applyBorder="1" applyAlignment="1">
      <alignment horizontal="center" vertical="center" shrinkToFit="1"/>
    </xf>
    <xf numFmtId="49" fontId="20" fillId="22" borderId="89" xfId="3" applyNumberFormat="1" applyFont="1" applyFill="1" applyBorder="1" applyAlignment="1">
      <alignment horizontal="center" vertical="center" shrinkToFit="1"/>
    </xf>
    <xf numFmtId="49" fontId="17" fillId="0" borderId="36" xfId="0" applyNumberFormat="1" applyFont="1" applyBorder="1" applyAlignment="1">
      <alignment horizontal="center" vertical="center" shrinkToFit="1"/>
    </xf>
    <xf numFmtId="49" fontId="17" fillId="0" borderId="35" xfId="0" applyNumberFormat="1" applyFont="1" applyBorder="1" applyAlignment="1">
      <alignment horizontal="center" vertical="center" shrinkToFit="1"/>
    </xf>
    <xf numFmtId="0" fontId="7" fillId="0" borderId="1" xfId="0" applyFont="1" applyBorder="1" applyAlignment="1">
      <alignment horizontal="center" vertical="center" shrinkToFit="1"/>
    </xf>
    <xf numFmtId="0" fontId="14" fillId="12" borderId="60" xfId="0" applyFont="1" applyFill="1" applyBorder="1" applyAlignment="1">
      <alignment horizontal="center" vertical="center" shrinkToFit="1"/>
    </xf>
    <xf numFmtId="0" fontId="14" fillId="12" borderId="28" xfId="0" applyFont="1" applyFill="1" applyBorder="1" applyAlignment="1">
      <alignment horizontal="center" vertical="center" shrinkToFit="1"/>
    </xf>
    <xf numFmtId="0" fontId="7" fillId="0" borderId="46" xfId="0" applyFont="1" applyBorder="1" applyAlignment="1">
      <alignment horizontal="center" vertical="center" shrinkToFit="1"/>
    </xf>
    <xf numFmtId="0" fontId="7" fillId="0" borderId="36" xfId="0" applyFont="1" applyBorder="1" applyAlignment="1">
      <alignment horizontal="center" vertical="center" shrinkToFit="1"/>
    </xf>
    <xf numFmtId="0" fontId="24" fillId="0" borderId="13" xfId="0" applyFont="1" applyBorder="1" applyAlignment="1">
      <alignment horizontal="right" vertical="center" shrinkToFit="1"/>
    </xf>
    <xf numFmtId="49" fontId="24" fillId="0" borderId="13" xfId="0" applyNumberFormat="1" applyFont="1" applyBorder="1" applyAlignment="1">
      <alignment horizontal="left" vertical="center" shrinkToFit="1"/>
    </xf>
    <xf numFmtId="0" fontId="14" fillId="12" borderId="76" xfId="0" applyFont="1" applyFill="1" applyBorder="1" applyAlignment="1">
      <alignment horizontal="center" vertical="center" shrinkToFit="1"/>
    </xf>
    <xf numFmtId="0" fontId="14" fillId="0" borderId="60" xfId="0" applyFont="1" applyBorder="1" applyAlignment="1">
      <alignment horizontal="center" vertical="center" shrinkToFit="1"/>
    </xf>
    <xf numFmtId="0" fontId="14" fillId="37" borderId="76" xfId="0" applyFont="1" applyFill="1" applyBorder="1" applyAlignment="1">
      <alignment horizontal="center" vertical="center" shrinkToFit="1"/>
    </xf>
    <xf numFmtId="0" fontId="14" fillId="37" borderId="60" xfId="0" applyFont="1" applyFill="1" applyBorder="1" applyAlignment="1">
      <alignment horizontal="center" vertical="center" shrinkToFit="1"/>
    </xf>
    <xf numFmtId="0" fontId="14" fillId="37" borderId="28" xfId="0" applyFont="1" applyFill="1" applyBorder="1" applyAlignment="1">
      <alignment horizontal="center" vertical="center" shrinkToFit="1"/>
    </xf>
    <xf numFmtId="0" fontId="29" fillId="0" borderId="0" xfId="0" applyFont="1" applyAlignment="1">
      <alignment horizontal="center" vertical="center" shrinkToFit="1"/>
    </xf>
    <xf numFmtId="56" fontId="26" fillId="0" borderId="0" xfId="0" applyNumberFormat="1" applyFont="1" applyAlignment="1">
      <alignment horizontal="left" vertical="center"/>
    </xf>
    <xf numFmtId="0" fontId="1" fillId="0" borderId="0" xfId="9">
      <alignment vertical="center"/>
    </xf>
    <xf numFmtId="14" fontId="1" fillId="0" borderId="0" xfId="9" applyNumberFormat="1">
      <alignment vertical="center"/>
    </xf>
    <xf numFmtId="22" fontId="1" fillId="0" borderId="0" xfId="9" applyNumberFormat="1">
      <alignment vertical="center"/>
    </xf>
    <xf numFmtId="176" fontId="1" fillId="15" borderId="0" xfId="9" applyNumberFormat="1" applyFill="1">
      <alignment vertical="center"/>
    </xf>
    <xf numFmtId="0" fontId="1" fillId="15" borderId="0" xfId="9" applyFill="1">
      <alignment vertical="center"/>
    </xf>
    <xf numFmtId="14" fontId="1" fillId="15" borderId="0" xfId="9" applyNumberFormat="1" applyFill="1">
      <alignment vertical="center"/>
    </xf>
  </cellXfs>
  <cellStyles count="10">
    <cellStyle name="桁区切り" xfId="1" builtinId="6"/>
    <cellStyle name="通貨" xfId="2" builtinId="7"/>
    <cellStyle name="標準" xfId="0" builtinId="0"/>
    <cellStyle name="標準 2" xfId="3" xr:uid="{4C393E06-5C96-4177-87A7-90397A66FB93}"/>
    <cellStyle name="標準 3" xfId="4" xr:uid="{2AE76BC3-E0DA-477A-B006-A61368F09742}"/>
    <cellStyle name="標準 4" xfId="5" xr:uid="{B48F9438-4E59-4324-906F-5D9A2531641E}"/>
    <cellStyle name="標準 5" xfId="6" xr:uid="{DD2866BB-E12D-458F-8F52-E1429E8C7D0D}"/>
    <cellStyle name="標準 6" xfId="7" xr:uid="{72490203-1B87-4E17-8D7C-C587693C93D1}"/>
    <cellStyle name="標準 7" xfId="8" xr:uid="{EF9D40CD-1F6D-47E3-BD42-DF56C564E9E9}"/>
    <cellStyle name="標準 8" xfId="9" xr:uid="{9453D056-522B-43D0-920F-BA3CAA3A5938}"/>
  </cellStyles>
  <dxfs count="57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ill>
        <patternFill>
          <bgColor theme="5" tint="0.39994506668294322"/>
        </patternFill>
      </fill>
    </dxf>
    <dxf>
      <fill>
        <patternFill>
          <bgColor theme="5" tint="0.39994506668294322"/>
        </patternFill>
      </fill>
    </dxf>
    <dxf>
      <font>
        <color rgb="FF9C0006"/>
      </font>
      <fill>
        <patternFill>
          <bgColor rgb="FFFFC7CE"/>
        </patternFill>
      </fill>
    </dxf>
    <dxf>
      <font>
        <color indexed="9"/>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9C0006"/>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FF0000"/>
      </font>
    </dxf>
    <dxf>
      <font>
        <color rgb="FF9C0006"/>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FF0000"/>
      </font>
    </dxf>
    <dxf>
      <font>
        <color rgb="FF9C0006"/>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
      <font>
        <color rgb="FF9C0006"/>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57150</xdr:colOff>
          <xdr:row>0</xdr:row>
          <xdr:rowOff>95250</xdr:rowOff>
        </xdr:from>
        <xdr:to>
          <xdr:col>19</xdr:col>
          <xdr:colOff>28575</xdr:colOff>
          <xdr:row>1</xdr:row>
          <xdr:rowOff>200025</xdr:rowOff>
        </xdr:to>
        <xdr:sp macro="" textlink="">
          <xdr:nvSpPr>
            <xdr:cNvPr id="411774" name="Button 126" hidden="1">
              <a:extLst>
                <a:ext uri="{63B3BB69-23CF-44E3-9099-C40C66FF867C}">
                  <a14:compatExt spid="_x0000_s411774"/>
                </a:ext>
                <a:ext uri="{FF2B5EF4-FFF2-40B4-BE49-F238E27FC236}">
                  <a16:creationId xmlns:a16="http://schemas.microsoft.com/office/drawing/2014/main" id="{00000000-0008-0000-0100-00007E48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入荷数計1削除</a:t>
              </a:r>
            </a:p>
            <a:p>
              <a:pPr algn="ctr" rtl="0">
                <a:defRPr sz="1000"/>
              </a:pPr>
              <a:endParaRPr lang="ja-JP" altLang="en-US" sz="10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123825</xdr:colOff>
          <xdr:row>0</xdr:row>
          <xdr:rowOff>95250</xdr:rowOff>
        </xdr:from>
        <xdr:to>
          <xdr:col>23</xdr:col>
          <xdr:colOff>104775</xdr:colOff>
          <xdr:row>1</xdr:row>
          <xdr:rowOff>200025</xdr:rowOff>
        </xdr:to>
        <xdr:sp macro="" textlink="">
          <xdr:nvSpPr>
            <xdr:cNvPr id="411777" name="Button 129" hidden="1">
              <a:extLst>
                <a:ext uri="{63B3BB69-23CF-44E3-9099-C40C66FF867C}">
                  <a14:compatExt spid="_x0000_s411777"/>
                </a:ext>
                <a:ext uri="{FF2B5EF4-FFF2-40B4-BE49-F238E27FC236}">
                  <a16:creationId xmlns:a16="http://schemas.microsoft.com/office/drawing/2014/main" id="{00000000-0008-0000-0100-00008148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入荷数計2削除</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295275</xdr:colOff>
          <xdr:row>1</xdr:row>
          <xdr:rowOff>28575</xdr:rowOff>
        </xdr:from>
        <xdr:to>
          <xdr:col>11</xdr:col>
          <xdr:colOff>628650</xdr:colOff>
          <xdr:row>1</xdr:row>
          <xdr:rowOff>409575</xdr:rowOff>
        </xdr:to>
        <xdr:sp macro="" textlink="">
          <xdr:nvSpPr>
            <xdr:cNvPr id="405520" name="Button 16" hidden="1">
              <a:extLst>
                <a:ext uri="{63B3BB69-23CF-44E3-9099-C40C66FF867C}">
                  <a14:compatExt spid="_x0000_s405520"/>
                </a:ext>
                <a:ext uri="{FF2B5EF4-FFF2-40B4-BE49-F238E27FC236}">
                  <a16:creationId xmlns:a16="http://schemas.microsoft.com/office/drawing/2014/main" id="{00000000-0008-0000-0500-00001030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所要データ削除</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104775</xdr:colOff>
          <xdr:row>1</xdr:row>
          <xdr:rowOff>38100</xdr:rowOff>
        </xdr:from>
        <xdr:to>
          <xdr:col>14</xdr:col>
          <xdr:colOff>28575</xdr:colOff>
          <xdr:row>1</xdr:row>
          <xdr:rowOff>400050</xdr:rowOff>
        </xdr:to>
        <xdr:sp macro="" textlink="">
          <xdr:nvSpPr>
            <xdr:cNvPr id="405521" name="Button 17" hidden="1">
              <a:extLst>
                <a:ext uri="{63B3BB69-23CF-44E3-9099-C40C66FF867C}">
                  <a14:compatExt spid="_x0000_s405521"/>
                </a:ext>
                <a:ext uri="{FF2B5EF4-FFF2-40B4-BE49-F238E27FC236}">
                  <a16:creationId xmlns:a16="http://schemas.microsoft.com/office/drawing/2014/main" id="{00000000-0008-0000-0500-00001130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所要データ一括選択</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xdr:col>
      <xdr:colOff>142875</xdr:colOff>
      <xdr:row>103</xdr:row>
      <xdr:rowOff>0</xdr:rowOff>
    </xdr:from>
    <xdr:to>
      <xdr:col>2</xdr:col>
      <xdr:colOff>142875</xdr:colOff>
      <xdr:row>103</xdr:row>
      <xdr:rowOff>0</xdr:rowOff>
    </xdr:to>
    <xdr:sp macro="" textlink="">
      <xdr:nvSpPr>
        <xdr:cNvPr id="889138" name="Line 1">
          <a:extLst>
            <a:ext uri="{FF2B5EF4-FFF2-40B4-BE49-F238E27FC236}">
              <a16:creationId xmlns:a16="http://schemas.microsoft.com/office/drawing/2014/main" id="{B2D28E4A-E36E-B6AA-B078-CC984C1C1EE4}"/>
            </a:ext>
          </a:extLst>
        </xdr:cNvPr>
        <xdr:cNvSpPr>
          <a:spLocks noChangeShapeType="1"/>
        </xdr:cNvSpPr>
      </xdr:nvSpPr>
      <xdr:spPr bwMode="auto">
        <a:xfrm>
          <a:off x="561975" y="296037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381000</xdr:colOff>
      <xdr:row>115</xdr:row>
      <xdr:rowOff>0</xdr:rowOff>
    </xdr:from>
    <xdr:to>
      <xdr:col>4</xdr:col>
      <xdr:colOff>381000</xdr:colOff>
      <xdr:row>115</xdr:row>
      <xdr:rowOff>0</xdr:rowOff>
    </xdr:to>
    <xdr:sp macro="" textlink="">
      <xdr:nvSpPr>
        <xdr:cNvPr id="889139" name="Line 6">
          <a:extLst>
            <a:ext uri="{FF2B5EF4-FFF2-40B4-BE49-F238E27FC236}">
              <a16:creationId xmlns:a16="http://schemas.microsoft.com/office/drawing/2014/main" id="{2E95FF23-8EBC-1E92-2085-45FDA198F874}"/>
            </a:ext>
          </a:extLst>
        </xdr:cNvPr>
        <xdr:cNvSpPr>
          <a:spLocks noChangeShapeType="1"/>
        </xdr:cNvSpPr>
      </xdr:nvSpPr>
      <xdr:spPr bwMode="auto">
        <a:xfrm>
          <a:off x="2628900"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103</xdr:row>
      <xdr:rowOff>0</xdr:rowOff>
    </xdr:from>
    <xdr:to>
      <xdr:col>2</xdr:col>
      <xdr:colOff>142875</xdr:colOff>
      <xdr:row>103</xdr:row>
      <xdr:rowOff>0</xdr:rowOff>
    </xdr:to>
    <xdr:sp macro="" textlink="">
      <xdr:nvSpPr>
        <xdr:cNvPr id="889140" name="Line 48">
          <a:extLst>
            <a:ext uri="{FF2B5EF4-FFF2-40B4-BE49-F238E27FC236}">
              <a16:creationId xmlns:a16="http://schemas.microsoft.com/office/drawing/2014/main" id="{5FDB6819-42F6-8178-3630-46AF4393E2F2}"/>
            </a:ext>
          </a:extLst>
        </xdr:cNvPr>
        <xdr:cNvSpPr>
          <a:spLocks noChangeShapeType="1"/>
        </xdr:cNvSpPr>
      </xdr:nvSpPr>
      <xdr:spPr bwMode="auto">
        <a:xfrm>
          <a:off x="561975" y="296037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41" name="Line 51">
          <a:extLst>
            <a:ext uri="{FF2B5EF4-FFF2-40B4-BE49-F238E27FC236}">
              <a16:creationId xmlns:a16="http://schemas.microsoft.com/office/drawing/2014/main" id="{52FEE218-A627-2AD8-317A-2D8F9BBD51F9}"/>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42" name="Line 52">
          <a:extLst>
            <a:ext uri="{FF2B5EF4-FFF2-40B4-BE49-F238E27FC236}">
              <a16:creationId xmlns:a16="http://schemas.microsoft.com/office/drawing/2014/main" id="{18B6288E-7831-634C-CDA1-AAF9AC980686}"/>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381000</xdr:colOff>
      <xdr:row>115</xdr:row>
      <xdr:rowOff>0</xdr:rowOff>
    </xdr:from>
    <xdr:to>
      <xdr:col>4</xdr:col>
      <xdr:colOff>381000</xdr:colOff>
      <xdr:row>115</xdr:row>
      <xdr:rowOff>0</xdr:rowOff>
    </xdr:to>
    <xdr:sp macro="" textlink="">
      <xdr:nvSpPr>
        <xdr:cNvPr id="889143" name="Line 53">
          <a:extLst>
            <a:ext uri="{FF2B5EF4-FFF2-40B4-BE49-F238E27FC236}">
              <a16:creationId xmlns:a16="http://schemas.microsoft.com/office/drawing/2014/main" id="{CB65FD14-71D5-95C2-5F8D-931CB7F5E445}"/>
            </a:ext>
          </a:extLst>
        </xdr:cNvPr>
        <xdr:cNvSpPr>
          <a:spLocks noChangeShapeType="1"/>
        </xdr:cNvSpPr>
      </xdr:nvSpPr>
      <xdr:spPr bwMode="auto">
        <a:xfrm>
          <a:off x="2628900"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44" name="Line 54">
          <a:extLst>
            <a:ext uri="{FF2B5EF4-FFF2-40B4-BE49-F238E27FC236}">
              <a16:creationId xmlns:a16="http://schemas.microsoft.com/office/drawing/2014/main" id="{FA50D09C-F21E-06AE-8295-2B6A5C29AFBC}"/>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45" name="Line 55">
          <a:extLst>
            <a:ext uri="{FF2B5EF4-FFF2-40B4-BE49-F238E27FC236}">
              <a16:creationId xmlns:a16="http://schemas.microsoft.com/office/drawing/2014/main" id="{AFC89649-490D-E200-8525-6B08A1705BB5}"/>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46" name="Line 91">
          <a:extLst>
            <a:ext uri="{FF2B5EF4-FFF2-40B4-BE49-F238E27FC236}">
              <a16:creationId xmlns:a16="http://schemas.microsoft.com/office/drawing/2014/main" id="{E626471A-D894-6CB8-8551-832CC87E09CC}"/>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47" name="Line 92">
          <a:extLst>
            <a:ext uri="{FF2B5EF4-FFF2-40B4-BE49-F238E27FC236}">
              <a16:creationId xmlns:a16="http://schemas.microsoft.com/office/drawing/2014/main" id="{91B59E86-4A64-0C07-5E98-34D32D72A0F7}"/>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48" name="Line 93">
          <a:extLst>
            <a:ext uri="{FF2B5EF4-FFF2-40B4-BE49-F238E27FC236}">
              <a16:creationId xmlns:a16="http://schemas.microsoft.com/office/drawing/2014/main" id="{D5AF3E3C-B211-EC93-D5AF-EEFE19B1B709}"/>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49" name="Line 94">
          <a:extLst>
            <a:ext uri="{FF2B5EF4-FFF2-40B4-BE49-F238E27FC236}">
              <a16:creationId xmlns:a16="http://schemas.microsoft.com/office/drawing/2014/main" id="{6D76BDFF-FAE7-8ED9-3AB0-795B638F2AB8}"/>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50" name="Line 95">
          <a:extLst>
            <a:ext uri="{FF2B5EF4-FFF2-40B4-BE49-F238E27FC236}">
              <a16:creationId xmlns:a16="http://schemas.microsoft.com/office/drawing/2014/main" id="{EE6D38A7-A324-F694-587C-4B6E777CD368}"/>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51" name="Line 96">
          <a:extLst>
            <a:ext uri="{FF2B5EF4-FFF2-40B4-BE49-F238E27FC236}">
              <a16:creationId xmlns:a16="http://schemas.microsoft.com/office/drawing/2014/main" id="{F2350551-39BB-2DD8-F519-CEED8F778EA9}"/>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52" name="Line 97">
          <a:extLst>
            <a:ext uri="{FF2B5EF4-FFF2-40B4-BE49-F238E27FC236}">
              <a16:creationId xmlns:a16="http://schemas.microsoft.com/office/drawing/2014/main" id="{3D040621-B9D3-D1EF-CB9E-43FE2C845E34}"/>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53" name="Line 98">
          <a:extLst>
            <a:ext uri="{FF2B5EF4-FFF2-40B4-BE49-F238E27FC236}">
              <a16:creationId xmlns:a16="http://schemas.microsoft.com/office/drawing/2014/main" id="{02031889-6D3B-B974-4D3A-DEF48C782A98}"/>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54" name="Line 103">
          <a:extLst>
            <a:ext uri="{FF2B5EF4-FFF2-40B4-BE49-F238E27FC236}">
              <a16:creationId xmlns:a16="http://schemas.microsoft.com/office/drawing/2014/main" id="{CE23F15B-F40E-1154-B4B1-A78AD7221DA5}"/>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55" name="Line 104">
          <a:extLst>
            <a:ext uri="{FF2B5EF4-FFF2-40B4-BE49-F238E27FC236}">
              <a16:creationId xmlns:a16="http://schemas.microsoft.com/office/drawing/2014/main" id="{7C1431AE-58DA-C378-A2F6-D92D512F24A9}"/>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56" name="Line 105">
          <a:extLst>
            <a:ext uri="{FF2B5EF4-FFF2-40B4-BE49-F238E27FC236}">
              <a16:creationId xmlns:a16="http://schemas.microsoft.com/office/drawing/2014/main" id="{02F4DD5E-F518-630C-2587-5DF44F95BDFF}"/>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57" name="Line 106">
          <a:extLst>
            <a:ext uri="{FF2B5EF4-FFF2-40B4-BE49-F238E27FC236}">
              <a16:creationId xmlns:a16="http://schemas.microsoft.com/office/drawing/2014/main" id="{406C3657-C43A-69A9-74FB-A99233205FD5}"/>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110</xdr:row>
      <xdr:rowOff>0</xdr:rowOff>
    </xdr:from>
    <xdr:to>
      <xdr:col>2</xdr:col>
      <xdr:colOff>142875</xdr:colOff>
      <xdr:row>110</xdr:row>
      <xdr:rowOff>0</xdr:rowOff>
    </xdr:to>
    <xdr:sp macro="" textlink="">
      <xdr:nvSpPr>
        <xdr:cNvPr id="889158" name="Line 107">
          <a:extLst>
            <a:ext uri="{FF2B5EF4-FFF2-40B4-BE49-F238E27FC236}">
              <a16:creationId xmlns:a16="http://schemas.microsoft.com/office/drawing/2014/main" id="{59864BB1-C779-A3CC-D581-B8D64B92FA33}"/>
            </a:ext>
          </a:extLst>
        </xdr:cNvPr>
        <xdr:cNvSpPr>
          <a:spLocks noChangeShapeType="1"/>
        </xdr:cNvSpPr>
      </xdr:nvSpPr>
      <xdr:spPr bwMode="auto">
        <a:xfrm>
          <a:off x="561975" y="325183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110</xdr:row>
      <xdr:rowOff>0</xdr:rowOff>
    </xdr:from>
    <xdr:to>
      <xdr:col>2</xdr:col>
      <xdr:colOff>219075</xdr:colOff>
      <xdr:row>110</xdr:row>
      <xdr:rowOff>0</xdr:rowOff>
    </xdr:to>
    <xdr:sp macro="" textlink="">
      <xdr:nvSpPr>
        <xdr:cNvPr id="889159" name="Line 108">
          <a:extLst>
            <a:ext uri="{FF2B5EF4-FFF2-40B4-BE49-F238E27FC236}">
              <a16:creationId xmlns:a16="http://schemas.microsoft.com/office/drawing/2014/main" id="{E2B90EC1-3B6D-04DF-91FD-9236FA840EA4}"/>
            </a:ext>
          </a:extLst>
        </xdr:cNvPr>
        <xdr:cNvSpPr>
          <a:spLocks noChangeShapeType="1"/>
        </xdr:cNvSpPr>
      </xdr:nvSpPr>
      <xdr:spPr bwMode="auto">
        <a:xfrm flipH="1">
          <a:off x="638175" y="325183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110</xdr:row>
      <xdr:rowOff>0</xdr:rowOff>
    </xdr:from>
    <xdr:to>
      <xdr:col>2</xdr:col>
      <xdr:colOff>142875</xdr:colOff>
      <xdr:row>110</xdr:row>
      <xdr:rowOff>0</xdr:rowOff>
    </xdr:to>
    <xdr:sp macro="" textlink="">
      <xdr:nvSpPr>
        <xdr:cNvPr id="889160" name="Line 109">
          <a:extLst>
            <a:ext uri="{FF2B5EF4-FFF2-40B4-BE49-F238E27FC236}">
              <a16:creationId xmlns:a16="http://schemas.microsoft.com/office/drawing/2014/main" id="{E0B0E650-6E3C-DD17-E504-975E6D423524}"/>
            </a:ext>
          </a:extLst>
        </xdr:cNvPr>
        <xdr:cNvSpPr>
          <a:spLocks noChangeShapeType="1"/>
        </xdr:cNvSpPr>
      </xdr:nvSpPr>
      <xdr:spPr bwMode="auto">
        <a:xfrm>
          <a:off x="561975" y="325183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110</xdr:row>
      <xdr:rowOff>0</xdr:rowOff>
    </xdr:from>
    <xdr:to>
      <xdr:col>2</xdr:col>
      <xdr:colOff>219075</xdr:colOff>
      <xdr:row>110</xdr:row>
      <xdr:rowOff>0</xdr:rowOff>
    </xdr:to>
    <xdr:sp macro="" textlink="">
      <xdr:nvSpPr>
        <xdr:cNvPr id="889161" name="Line 110">
          <a:extLst>
            <a:ext uri="{FF2B5EF4-FFF2-40B4-BE49-F238E27FC236}">
              <a16:creationId xmlns:a16="http://schemas.microsoft.com/office/drawing/2014/main" id="{315F90FF-AB7E-49DB-43DC-DA07D7D756B0}"/>
            </a:ext>
          </a:extLst>
        </xdr:cNvPr>
        <xdr:cNvSpPr>
          <a:spLocks noChangeShapeType="1"/>
        </xdr:cNvSpPr>
      </xdr:nvSpPr>
      <xdr:spPr bwMode="auto">
        <a:xfrm flipH="1">
          <a:off x="638175" y="325183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62" name="Line 111">
          <a:extLst>
            <a:ext uri="{FF2B5EF4-FFF2-40B4-BE49-F238E27FC236}">
              <a16:creationId xmlns:a16="http://schemas.microsoft.com/office/drawing/2014/main" id="{A9671794-29FA-0E34-FCCF-D0C9B7D500FC}"/>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63" name="Line 112">
          <a:extLst>
            <a:ext uri="{FF2B5EF4-FFF2-40B4-BE49-F238E27FC236}">
              <a16:creationId xmlns:a16="http://schemas.microsoft.com/office/drawing/2014/main" id="{42545D74-6682-0966-7279-2F17D1BF1574}"/>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64" name="Line 113">
          <a:extLst>
            <a:ext uri="{FF2B5EF4-FFF2-40B4-BE49-F238E27FC236}">
              <a16:creationId xmlns:a16="http://schemas.microsoft.com/office/drawing/2014/main" id="{A5A88D58-D9EB-A380-3B7A-3E739C7F9FC2}"/>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65" name="Line 114">
          <a:extLst>
            <a:ext uri="{FF2B5EF4-FFF2-40B4-BE49-F238E27FC236}">
              <a16:creationId xmlns:a16="http://schemas.microsoft.com/office/drawing/2014/main" id="{EF75A4D1-6976-D780-9E15-EC3CAE79126A}"/>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66" name="Line 115">
          <a:extLst>
            <a:ext uri="{FF2B5EF4-FFF2-40B4-BE49-F238E27FC236}">
              <a16:creationId xmlns:a16="http://schemas.microsoft.com/office/drawing/2014/main" id="{23D604BF-88F9-3E1F-04E0-EB6EC8F9748D}"/>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67" name="Line 116">
          <a:extLst>
            <a:ext uri="{FF2B5EF4-FFF2-40B4-BE49-F238E27FC236}">
              <a16:creationId xmlns:a16="http://schemas.microsoft.com/office/drawing/2014/main" id="{4D52F8BB-9B5A-A672-C4CA-4A4956B24E46}"/>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68" name="Line 117">
          <a:extLst>
            <a:ext uri="{FF2B5EF4-FFF2-40B4-BE49-F238E27FC236}">
              <a16:creationId xmlns:a16="http://schemas.microsoft.com/office/drawing/2014/main" id="{614228E1-6A73-7582-DDF5-99272F20B689}"/>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69" name="Line 118">
          <a:extLst>
            <a:ext uri="{FF2B5EF4-FFF2-40B4-BE49-F238E27FC236}">
              <a16:creationId xmlns:a16="http://schemas.microsoft.com/office/drawing/2014/main" id="{6E453F7D-BFFC-5AB1-35EC-646113853B2A}"/>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110</xdr:row>
      <xdr:rowOff>0</xdr:rowOff>
    </xdr:from>
    <xdr:to>
      <xdr:col>2</xdr:col>
      <xdr:colOff>142875</xdr:colOff>
      <xdr:row>110</xdr:row>
      <xdr:rowOff>0</xdr:rowOff>
    </xdr:to>
    <xdr:sp macro="" textlink="">
      <xdr:nvSpPr>
        <xdr:cNvPr id="889170" name="Line 119">
          <a:extLst>
            <a:ext uri="{FF2B5EF4-FFF2-40B4-BE49-F238E27FC236}">
              <a16:creationId xmlns:a16="http://schemas.microsoft.com/office/drawing/2014/main" id="{45CC97FB-E1E7-57BD-3CE0-756A7D4A0D43}"/>
            </a:ext>
          </a:extLst>
        </xdr:cNvPr>
        <xdr:cNvSpPr>
          <a:spLocks noChangeShapeType="1"/>
        </xdr:cNvSpPr>
      </xdr:nvSpPr>
      <xdr:spPr bwMode="auto">
        <a:xfrm>
          <a:off x="561975" y="325183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110</xdr:row>
      <xdr:rowOff>0</xdr:rowOff>
    </xdr:from>
    <xdr:to>
      <xdr:col>2</xdr:col>
      <xdr:colOff>219075</xdr:colOff>
      <xdr:row>110</xdr:row>
      <xdr:rowOff>0</xdr:rowOff>
    </xdr:to>
    <xdr:sp macro="" textlink="">
      <xdr:nvSpPr>
        <xdr:cNvPr id="889171" name="Line 120">
          <a:extLst>
            <a:ext uri="{FF2B5EF4-FFF2-40B4-BE49-F238E27FC236}">
              <a16:creationId xmlns:a16="http://schemas.microsoft.com/office/drawing/2014/main" id="{BE70E2C7-1AB0-E79A-FA96-F6BD237E8858}"/>
            </a:ext>
          </a:extLst>
        </xdr:cNvPr>
        <xdr:cNvSpPr>
          <a:spLocks noChangeShapeType="1"/>
        </xdr:cNvSpPr>
      </xdr:nvSpPr>
      <xdr:spPr bwMode="auto">
        <a:xfrm flipH="1">
          <a:off x="638175" y="325183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110</xdr:row>
      <xdr:rowOff>0</xdr:rowOff>
    </xdr:from>
    <xdr:to>
      <xdr:col>2</xdr:col>
      <xdr:colOff>142875</xdr:colOff>
      <xdr:row>110</xdr:row>
      <xdr:rowOff>0</xdr:rowOff>
    </xdr:to>
    <xdr:sp macro="" textlink="">
      <xdr:nvSpPr>
        <xdr:cNvPr id="889172" name="Line 121">
          <a:extLst>
            <a:ext uri="{FF2B5EF4-FFF2-40B4-BE49-F238E27FC236}">
              <a16:creationId xmlns:a16="http://schemas.microsoft.com/office/drawing/2014/main" id="{8E8CF957-828B-7C23-8361-4B2DEF85BDBF}"/>
            </a:ext>
          </a:extLst>
        </xdr:cNvPr>
        <xdr:cNvSpPr>
          <a:spLocks noChangeShapeType="1"/>
        </xdr:cNvSpPr>
      </xdr:nvSpPr>
      <xdr:spPr bwMode="auto">
        <a:xfrm>
          <a:off x="561975" y="325183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110</xdr:row>
      <xdr:rowOff>0</xdr:rowOff>
    </xdr:from>
    <xdr:to>
      <xdr:col>2</xdr:col>
      <xdr:colOff>219075</xdr:colOff>
      <xdr:row>110</xdr:row>
      <xdr:rowOff>0</xdr:rowOff>
    </xdr:to>
    <xdr:sp macro="" textlink="">
      <xdr:nvSpPr>
        <xdr:cNvPr id="889173" name="Line 122">
          <a:extLst>
            <a:ext uri="{FF2B5EF4-FFF2-40B4-BE49-F238E27FC236}">
              <a16:creationId xmlns:a16="http://schemas.microsoft.com/office/drawing/2014/main" id="{D96EE549-0826-6780-C7AD-428D68A226FB}"/>
            </a:ext>
          </a:extLst>
        </xdr:cNvPr>
        <xdr:cNvSpPr>
          <a:spLocks noChangeShapeType="1"/>
        </xdr:cNvSpPr>
      </xdr:nvSpPr>
      <xdr:spPr bwMode="auto">
        <a:xfrm flipH="1">
          <a:off x="638175" y="325183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74" name="Line 123">
          <a:extLst>
            <a:ext uri="{FF2B5EF4-FFF2-40B4-BE49-F238E27FC236}">
              <a16:creationId xmlns:a16="http://schemas.microsoft.com/office/drawing/2014/main" id="{E94DD62F-E23E-F7F4-7CA1-49A8838DECE3}"/>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75" name="Line 124">
          <a:extLst>
            <a:ext uri="{FF2B5EF4-FFF2-40B4-BE49-F238E27FC236}">
              <a16:creationId xmlns:a16="http://schemas.microsoft.com/office/drawing/2014/main" id="{0C8AB934-A2A6-70FB-3015-73577077EEC7}"/>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76" name="Line 125">
          <a:extLst>
            <a:ext uri="{FF2B5EF4-FFF2-40B4-BE49-F238E27FC236}">
              <a16:creationId xmlns:a16="http://schemas.microsoft.com/office/drawing/2014/main" id="{A74E3314-7174-1EF4-AC9D-9D3FC66448F4}"/>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77" name="Line 126">
          <a:extLst>
            <a:ext uri="{FF2B5EF4-FFF2-40B4-BE49-F238E27FC236}">
              <a16:creationId xmlns:a16="http://schemas.microsoft.com/office/drawing/2014/main" id="{4E230867-E15D-3D81-24F1-5735377BFE2E}"/>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110</xdr:row>
      <xdr:rowOff>0</xdr:rowOff>
    </xdr:from>
    <xdr:to>
      <xdr:col>2</xdr:col>
      <xdr:colOff>142875</xdr:colOff>
      <xdr:row>110</xdr:row>
      <xdr:rowOff>0</xdr:rowOff>
    </xdr:to>
    <xdr:sp macro="" textlink="">
      <xdr:nvSpPr>
        <xdr:cNvPr id="889178" name="Line 127">
          <a:extLst>
            <a:ext uri="{FF2B5EF4-FFF2-40B4-BE49-F238E27FC236}">
              <a16:creationId xmlns:a16="http://schemas.microsoft.com/office/drawing/2014/main" id="{57F62DCF-73F1-6949-AA21-2A2531B07F37}"/>
            </a:ext>
          </a:extLst>
        </xdr:cNvPr>
        <xdr:cNvSpPr>
          <a:spLocks noChangeShapeType="1"/>
        </xdr:cNvSpPr>
      </xdr:nvSpPr>
      <xdr:spPr bwMode="auto">
        <a:xfrm>
          <a:off x="561975" y="325183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110</xdr:row>
      <xdr:rowOff>0</xdr:rowOff>
    </xdr:from>
    <xdr:to>
      <xdr:col>2</xdr:col>
      <xdr:colOff>219075</xdr:colOff>
      <xdr:row>110</xdr:row>
      <xdr:rowOff>0</xdr:rowOff>
    </xdr:to>
    <xdr:sp macro="" textlink="">
      <xdr:nvSpPr>
        <xdr:cNvPr id="889179" name="Line 128">
          <a:extLst>
            <a:ext uri="{FF2B5EF4-FFF2-40B4-BE49-F238E27FC236}">
              <a16:creationId xmlns:a16="http://schemas.microsoft.com/office/drawing/2014/main" id="{F60809B3-92C1-3B20-8E17-499F008D2FB0}"/>
            </a:ext>
          </a:extLst>
        </xdr:cNvPr>
        <xdr:cNvSpPr>
          <a:spLocks noChangeShapeType="1"/>
        </xdr:cNvSpPr>
      </xdr:nvSpPr>
      <xdr:spPr bwMode="auto">
        <a:xfrm flipH="1">
          <a:off x="638175" y="325183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110</xdr:row>
      <xdr:rowOff>0</xdr:rowOff>
    </xdr:from>
    <xdr:to>
      <xdr:col>2</xdr:col>
      <xdr:colOff>142875</xdr:colOff>
      <xdr:row>110</xdr:row>
      <xdr:rowOff>0</xdr:rowOff>
    </xdr:to>
    <xdr:sp macro="" textlink="">
      <xdr:nvSpPr>
        <xdr:cNvPr id="889180" name="Line 129">
          <a:extLst>
            <a:ext uri="{FF2B5EF4-FFF2-40B4-BE49-F238E27FC236}">
              <a16:creationId xmlns:a16="http://schemas.microsoft.com/office/drawing/2014/main" id="{B0F766C9-0500-8EFE-E618-23F5BD3F38C1}"/>
            </a:ext>
          </a:extLst>
        </xdr:cNvPr>
        <xdr:cNvSpPr>
          <a:spLocks noChangeShapeType="1"/>
        </xdr:cNvSpPr>
      </xdr:nvSpPr>
      <xdr:spPr bwMode="auto">
        <a:xfrm>
          <a:off x="561975" y="325183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110</xdr:row>
      <xdr:rowOff>0</xdr:rowOff>
    </xdr:from>
    <xdr:to>
      <xdr:col>2</xdr:col>
      <xdr:colOff>219075</xdr:colOff>
      <xdr:row>110</xdr:row>
      <xdr:rowOff>0</xdr:rowOff>
    </xdr:to>
    <xdr:sp macro="" textlink="">
      <xdr:nvSpPr>
        <xdr:cNvPr id="889181" name="Line 130">
          <a:extLst>
            <a:ext uri="{FF2B5EF4-FFF2-40B4-BE49-F238E27FC236}">
              <a16:creationId xmlns:a16="http://schemas.microsoft.com/office/drawing/2014/main" id="{FEA79142-AFD2-7F95-9702-358066B91313}"/>
            </a:ext>
          </a:extLst>
        </xdr:cNvPr>
        <xdr:cNvSpPr>
          <a:spLocks noChangeShapeType="1"/>
        </xdr:cNvSpPr>
      </xdr:nvSpPr>
      <xdr:spPr bwMode="auto">
        <a:xfrm flipH="1">
          <a:off x="638175" y="325183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82" name="Line 135">
          <a:extLst>
            <a:ext uri="{FF2B5EF4-FFF2-40B4-BE49-F238E27FC236}">
              <a16:creationId xmlns:a16="http://schemas.microsoft.com/office/drawing/2014/main" id="{EE9E787B-8956-A7AC-C056-7383552365D3}"/>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83" name="Line 136">
          <a:extLst>
            <a:ext uri="{FF2B5EF4-FFF2-40B4-BE49-F238E27FC236}">
              <a16:creationId xmlns:a16="http://schemas.microsoft.com/office/drawing/2014/main" id="{5FE580E9-735B-7907-2CE1-64834B1FABB4}"/>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84" name="Line 137">
          <a:extLst>
            <a:ext uri="{FF2B5EF4-FFF2-40B4-BE49-F238E27FC236}">
              <a16:creationId xmlns:a16="http://schemas.microsoft.com/office/drawing/2014/main" id="{8E324290-563D-F8C0-4F37-32C339CABF91}"/>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85" name="Line 138">
          <a:extLst>
            <a:ext uri="{FF2B5EF4-FFF2-40B4-BE49-F238E27FC236}">
              <a16:creationId xmlns:a16="http://schemas.microsoft.com/office/drawing/2014/main" id="{F4FA46FA-76F4-812C-2136-9CC404C3A09F}"/>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86" name="Line 139">
          <a:extLst>
            <a:ext uri="{FF2B5EF4-FFF2-40B4-BE49-F238E27FC236}">
              <a16:creationId xmlns:a16="http://schemas.microsoft.com/office/drawing/2014/main" id="{8F9A60AA-F40D-BF06-6F36-15BE2FC1A8FA}"/>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87" name="Line 140">
          <a:extLst>
            <a:ext uri="{FF2B5EF4-FFF2-40B4-BE49-F238E27FC236}">
              <a16:creationId xmlns:a16="http://schemas.microsoft.com/office/drawing/2014/main" id="{776F80ED-DE56-9427-A70E-A58DF3BA59FD}"/>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88" name="Line 141">
          <a:extLst>
            <a:ext uri="{FF2B5EF4-FFF2-40B4-BE49-F238E27FC236}">
              <a16:creationId xmlns:a16="http://schemas.microsoft.com/office/drawing/2014/main" id="{647FF595-FBD8-6B3B-0901-3C713BF49BFD}"/>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89" name="Line 142">
          <a:extLst>
            <a:ext uri="{FF2B5EF4-FFF2-40B4-BE49-F238E27FC236}">
              <a16:creationId xmlns:a16="http://schemas.microsoft.com/office/drawing/2014/main" id="{A8757388-7779-8A67-8E88-37ADB2D53C8E}"/>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90" name="Line 147">
          <a:extLst>
            <a:ext uri="{FF2B5EF4-FFF2-40B4-BE49-F238E27FC236}">
              <a16:creationId xmlns:a16="http://schemas.microsoft.com/office/drawing/2014/main" id="{CEAF8101-9199-9DF8-AEDD-829F91BB16D6}"/>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91" name="Line 148">
          <a:extLst>
            <a:ext uri="{FF2B5EF4-FFF2-40B4-BE49-F238E27FC236}">
              <a16:creationId xmlns:a16="http://schemas.microsoft.com/office/drawing/2014/main" id="{02598D5E-ACB1-7C6B-1863-732FC052A233}"/>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92" name="Line 149">
          <a:extLst>
            <a:ext uri="{FF2B5EF4-FFF2-40B4-BE49-F238E27FC236}">
              <a16:creationId xmlns:a16="http://schemas.microsoft.com/office/drawing/2014/main" id="{37D5EFD1-8388-94C3-3535-F84BD57B0BE0}"/>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93" name="Line 150">
          <a:extLst>
            <a:ext uri="{FF2B5EF4-FFF2-40B4-BE49-F238E27FC236}">
              <a16:creationId xmlns:a16="http://schemas.microsoft.com/office/drawing/2014/main" id="{00930D6E-717D-78BB-D3F4-68EC64D80CC4}"/>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108</xdr:row>
      <xdr:rowOff>0</xdr:rowOff>
    </xdr:from>
    <xdr:to>
      <xdr:col>2</xdr:col>
      <xdr:colOff>142875</xdr:colOff>
      <xdr:row>108</xdr:row>
      <xdr:rowOff>0</xdr:rowOff>
    </xdr:to>
    <xdr:sp macro="" textlink="">
      <xdr:nvSpPr>
        <xdr:cNvPr id="889194" name="Line 151">
          <a:extLst>
            <a:ext uri="{FF2B5EF4-FFF2-40B4-BE49-F238E27FC236}">
              <a16:creationId xmlns:a16="http://schemas.microsoft.com/office/drawing/2014/main" id="{7BA3FEAE-7CE8-B560-ECD1-60A79448382B}"/>
            </a:ext>
          </a:extLst>
        </xdr:cNvPr>
        <xdr:cNvSpPr>
          <a:spLocks noChangeShapeType="1"/>
        </xdr:cNvSpPr>
      </xdr:nvSpPr>
      <xdr:spPr bwMode="auto">
        <a:xfrm>
          <a:off x="561975" y="31870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108</xdr:row>
      <xdr:rowOff>0</xdr:rowOff>
    </xdr:from>
    <xdr:to>
      <xdr:col>2</xdr:col>
      <xdr:colOff>219075</xdr:colOff>
      <xdr:row>108</xdr:row>
      <xdr:rowOff>0</xdr:rowOff>
    </xdr:to>
    <xdr:sp macro="" textlink="">
      <xdr:nvSpPr>
        <xdr:cNvPr id="889195" name="Line 152">
          <a:extLst>
            <a:ext uri="{FF2B5EF4-FFF2-40B4-BE49-F238E27FC236}">
              <a16:creationId xmlns:a16="http://schemas.microsoft.com/office/drawing/2014/main" id="{A06351E1-4FAE-9DAB-0A7E-B9988F383947}"/>
            </a:ext>
          </a:extLst>
        </xdr:cNvPr>
        <xdr:cNvSpPr>
          <a:spLocks noChangeShapeType="1"/>
        </xdr:cNvSpPr>
      </xdr:nvSpPr>
      <xdr:spPr bwMode="auto">
        <a:xfrm flipH="1">
          <a:off x="638175" y="31870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108</xdr:row>
      <xdr:rowOff>0</xdr:rowOff>
    </xdr:from>
    <xdr:to>
      <xdr:col>2</xdr:col>
      <xdr:colOff>142875</xdr:colOff>
      <xdr:row>108</xdr:row>
      <xdr:rowOff>0</xdr:rowOff>
    </xdr:to>
    <xdr:sp macro="" textlink="">
      <xdr:nvSpPr>
        <xdr:cNvPr id="889196" name="Line 153">
          <a:extLst>
            <a:ext uri="{FF2B5EF4-FFF2-40B4-BE49-F238E27FC236}">
              <a16:creationId xmlns:a16="http://schemas.microsoft.com/office/drawing/2014/main" id="{60945637-3BCA-09FB-C9B6-C8D7AC32C428}"/>
            </a:ext>
          </a:extLst>
        </xdr:cNvPr>
        <xdr:cNvSpPr>
          <a:spLocks noChangeShapeType="1"/>
        </xdr:cNvSpPr>
      </xdr:nvSpPr>
      <xdr:spPr bwMode="auto">
        <a:xfrm>
          <a:off x="561975" y="31870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108</xdr:row>
      <xdr:rowOff>0</xdr:rowOff>
    </xdr:from>
    <xdr:to>
      <xdr:col>2</xdr:col>
      <xdr:colOff>219075</xdr:colOff>
      <xdr:row>108</xdr:row>
      <xdr:rowOff>0</xdr:rowOff>
    </xdr:to>
    <xdr:sp macro="" textlink="">
      <xdr:nvSpPr>
        <xdr:cNvPr id="889197" name="Line 154">
          <a:extLst>
            <a:ext uri="{FF2B5EF4-FFF2-40B4-BE49-F238E27FC236}">
              <a16:creationId xmlns:a16="http://schemas.microsoft.com/office/drawing/2014/main" id="{8F4D7D19-F072-4A88-7AFA-8604276CD4EA}"/>
            </a:ext>
          </a:extLst>
        </xdr:cNvPr>
        <xdr:cNvSpPr>
          <a:spLocks noChangeShapeType="1"/>
        </xdr:cNvSpPr>
      </xdr:nvSpPr>
      <xdr:spPr bwMode="auto">
        <a:xfrm flipH="1">
          <a:off x="638175" y="31870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198" name="Line 159">
          <a:extLst>
            <a:ext uri="{FF2B5EF4-FFF2-40B4-BE49-F238E27FC236}">
              <a16:creationId xmlns:a16="http://schemas.microsoft.com/office/drawing/2014/main" id="{1C6EE468-CEC7-90DB-BE4E-83763B1CED99}"/>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199" name="Line 160">
          <a:extLst>
            <a:ext uri="{FF2B5EF4-FFF2-40B4-BE49-F238E27FC236}">
              <a16:creationId xmlns:a16="http://schemas.microsoft.com/office/drawing/2014/main" id="{ABB097CA-CE70-7637-43B3-7B0D2BC56C3C}"/>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200" name="Line 161">
          <a:extLst>
            <a:ext uri="{FF2B5EF4-FFF2-40B4-BE49-F238E27FC236}">
              <a16:creationId xmlns:a16="http://schemas.microsoft.com/office/drawing/2014/main" id="{46D2ED1A-E61A-5FAE-A403-3DA0EA51A42A}"/>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201" name="Line 162">
          <a:extLst>
            <a:ext uri="{FF2B5EF4-FFF2-40B4-BE49-F238E27FC236}">
              <a16:creationId xmlns:a16="http://schemas.microsoft.com/office/drawing/2014/main" id="{96797469-0008-41D8-B394-A21E6EAB55B4}"/>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202" name="Line 163">
          <a:extLst>
            <a:ext uri="{FF2B5EF4-FFF2-40B4-BE49-F238E27FC236}">
              <a16:creationId xmlns:a16="http://schemas.microsoft.com/office/drawing/2014/main" id="{617FA150-0B3C-759F-2111-2E364474C616}"/>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203" name="Line 164">
          <a:extLst>
            <a:ext uri="{FF2B5EF4-FFF2-40B4-BE49-F238E27FC236}">
              <a16:creationId xmlns:a16="http://schemas.microsoft.com/office/drawing/2014/main" id="{BE2DD8FB-E15C-71A6-C9E4-B8C2235143B7}"/>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204" name="Line 165">
          <a:extLst>
            <a:ext uri="{FF2B5EF4-FFF2-40B4-BE49-F238E27FC236}">
              <a16:creationId xmlns:a16="http://schemas.microsoft.com/office/drawing/2014/main" id="{AEC0EE2F-AF0B-E5C6-C214-448A45916D59}"/>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205" name="Line 166">
          <a:extLst>
            <a:ext uri="{FF2B5EF4-FFF2-40B4-BE49-F238E27FC236}">
              <a16:creationId xmlns:a16="http://schemas.microsoft.com/office/drawing/2014/main" id="{28684DAE-A5CF-9490-AFD9-DEC96745F22D}"/>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206" name="Line 171">
          <a:extLst>
            <a:ext uri="{FF2B5EF4-FFF2-40B4-BE49-F238E27FC236}">
              <a16:creationId xmlns:a16="http://schemas.microsoft.com/office/drawing/2014/main" id="{8F965821-D2AE-1C21-F2A0-4F95141C9812}"/>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207" name="Line 172">
          <a:extLst>
            <a:ext uri="{FF2B5EF4-FFF2-40B4-BE49-F238E27FC236}">
              <a16:creationId xmlns:a16="http://schemas.microsoft.com/office/drawing/2014/main" id="{4FDC08B8-BEFF-E895-F33B-D5FA3DA9E925}"/>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115</xdr:row>
      <xdr:rowOff>0</xdr:rowOff>
    </xdr:from>
    <xdr:to>
      <xdr:col>2</xdr:col>
      <xdr:colOff>142875</xdr:colOff>
      <xdr:row>115</xdr:row>
      <xdr:rowOff>0</xdr:rowOff>
    </xdr:to>
    <xdr:sp macro="" textlink="">
      <xdr:nvSpPr>
        <xdr:cNvPr id="889208" name="Line 173">
          <a:extLst>
            <a:ext uri="{FF2B5EF4-FFF2-40B4-BE49-F238E27FC236}">
              <a16:creationId xmlns:a16="http://schemas.microsoft.com/office/drawing/2014/main" id="{807D7AB1-5DDF-21DC-9CFE-A2A81058D6FF}"/>
            </a:ext>
          </a:extLst>
        </xdr:cNvPr>
        <xdr:cNvSpPr>
          <a:spLocks noChangeShapeType="1"/>
        </xdr:cNvSpPr>
      </xdr:nvSpPr>
      <xdr:spPr bwMode="auto">
        <a:xfrm>
          <a:off x="5619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115</xdr:row>
      <xdr:rowOff>0</xdr:rowOff>
    </xdr:from>
    <xdr:to>
      <xdr:col>2</xdr:col>
      <xdr:colOff>219075</xdr:colOff>
      <xdr:row>115</xdr:row>
      <xdr:rowOff>0</xdr:rowOff>
    </xdr:to>
    <xdr:sp macro="" textlink="">
      <xdr:nvSpPr>
        <xdr:cNvPr id="889209" name="Line 174">
          <a:extLst>
            <a:ext uri="{FF2B5EF4-FFF2-40B4-BE49-F238E27FC236}">
              <a16:creationId xmlns:a16="http://schemas.microsoft.com/office/drawing/2014/main" id="{A21D57F1-ABD7-5AD4-C422-BA8D0CADB81F}"/>
            </a:ext>
          </a:extLst>
        </xdr:cNvPr>
        <xdr:cNvSpPr>
          <a:spLocks noChangeShapeType="1"/>
        </xdr:cNvSpPr>
      </xdr:nvSpPr>
      <xdr:spPr bwMode="auto">
        <a:xfrm flipH="1">
          <a:off x="638175" y="34137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108</xdr:row>
      <xdr:rowOff>0</xdr:rowOff>
    </xdr:from>
    <xdr:to>
      <xdr:col>2</xdr:col>
      <xdr:colOff>142875</xdr:colOff>
      <xdr:row>108</xdr:row>
      <xdr:rowOff>0</xdr:rowOff>
    </xdr:to>
    <xdr:sp macro="" textlink="">
      <xdr:nvSpPr>
        <xdr:cNvPr id="889210" name="Line 175">
          <a:extLst>
            <a:ext uri="{FF2B5EF4-FFF2-40B4-BE49-F238E27FC236}">
              <a16:creationId xmlns:a16="http://schemas.microsoft.com/office/drawing/2014/main" id="{C13ECDE4-64B9-AF3F-0EE5-F03DEE9245E4}"/>
            </a:ext>
          </a:extLst>
        </xdr:cNvPr>
        <xdr:cNvSpPr>
          <a:spLocks noChangeShapeType="1"/>
        </xdr:cNvSpPr>
      </xdr:nvSpPr>
      <xdr:spPr bwMode="auto">
        <a:xfrm>
          <a:off x="561975" y="31870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108</xdr:row>
      <xdr:rowOff>0</xdr:rowOff>
    </xdr:from>
    <xdr:to>
      <xdr:col>2</xdr:col>
      <xdr:colOff>219075</xdr:colOff>
      <xdr:row>108</xdr:row>
      <xdr:rowOff>0</xdr:rowOff>
    </xdr:to>
    <xdr:sp macro="" textlink="">
      <xdr:nvSpPr>
        <xdr:cNvPr id="889211" name="Line 176">
          <a:extLst>
            <a:ext uri="{FF2B5EF4-FFF2-40B4-BE49-F238E27FC236}">
              <a16:creationId xmlns:a16="http://schemas.microsoft.com/office/drawing/2014/main" id="{FD9560F8-C134-BF6A-B917-B8FA6C0882DF}"/>
            </a:ext>
          </a:extLst>
        </xdr:cNvPr>
        <xdr:cNvSpPr>
          <a:spLocks noChangeShapeType="1"/>
        </xdr:cNvSpPr>
      </xdr:nvSpPr>
      <xdr:spPr bwMode="auto">
        <a:xfrm flipH="1">
          <a:off x="638175" y="31870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108</xdr:row>
      <xdr:rowOff>0</xdr:rowOff>
    </xdr:from>
    <xdr:to>
      <xdr:col>2</xdr:col>
      <xdr:colOff>142875</xdr:colOff>
      <xdr:row>108</xdr:row>
      <xdr:rowOff>0</xdr:rowOff>
    </xdr:to>
    <xdr:sp macro="" textlink="">
      <xdr:nvSpPr>
        <xdr:cNvPr id="889212" name="Line 177">
          <a:extLst>
            <a:ext uri="{FF2B5EF4-FFF2-40B4-BE49-F238E27FC236}">
              <a16:creationId xmlns:a16="http://schemas.microsoft.com/office/drawing/2014/main" id="{393DAE6F-C3F5-F76A-2A0A-B39E24444E97}"/>
            </a:ext>
          </a:extLst>
        </xdr:cNvPr>
        <xdr:cNvSpPr>
          <a:spLocks noChangeShapeType="1"/>
        </xdr:cNvSpPr>
      </xdr:nvSpPr>
      <xdr:spPr bwMode="auto">
        <a:xfrm>
          <a:off x="561975" y="31870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108</xdr:row>
      <xdr:rowOff>0</xdr:rowOff>
    </xdr:from>
    <xdr:to>
      <xdr:col>2</xdr:col>
      <xdr:colOff>219075</xdr:colOff>
      <xdr:row>108</xdr:row>
      <xdr:rowOff>0</xdr:rowOff>
    </xdr:to>
    <xdr:sp macro="" textlink="">
      <xdr:nvSpPr>
        <xdr:cNvPr id="889213" name="Line 178">
          <a:extLst>
            <a:ext uri="{FF2B5EF4-FFF2-40B4-BE49-F238E27FC236}">
              <a16:creationId xmlns:a16="http://schemas.microsoft.com/office/drawing/2014/main" id="{CF6A55BF-6FBE-6E39-92B0-E2C5143E7FEB}"/>
            </a:ext>
          </a:extLst>
        </xdr:cNvPr>
        <xdr:cNvSpPr>
          <a:spLocks noChangeShapeType="1"/>
        </xdr:cNvSpPr>
      </xdr:nvSpPr>
      <xdr:spPr bwMode="auto">
        <a:xfrm flipH="1">
          <a:off x="638175" y="31870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83</xdr:row>
      <xdr:rowOff>0</xdr:rowOff>
    </xdr:from>
    <xdr:to>
      <xdr:col>2</xdr:col>
      <xdr:colOff>142875</xdr:colOff>
      <xdr:row>83</xdr:row>
      <xdr:rowOff>0</xdr:rowOff>
    </xdr:to>
    <xdr:sp macro="" textlink="">
      <xdr:nvSpPr>
        <xdr:cNvPr id="889214" name="Line 4">
          <a:extLst>
            <a:ext uri="{FF2B5EF4-FFF2-40B4-BE49-F238E27FC236}">
              <a16:creationId xmlns:a16="http://schemas.microsoft.com/office/drawing/2014/main" id="{83BCAFD0-77D9-D10A-EBFE-13F894CC56C7}"/>
            </a:ext>
          </a:extLst>
        </xdr:cNvPr>
        <xdr:cNvSpPr>
          <a:spLocks noChangeShapeType="1"/>
        </xdr:cNvSpPr>
      </xdr:nvSpPr>
      <xdr:spPr bwMode="auto">
        <a:xfrm>
          <a:off x="561975" y="229552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83</xdr:row>
      <xdr:rowOff>0</xdr:rowOff>
    </xdr:from>
    <xdr:to>
      <xdr:col>2</xdr:col>
      <xdr:colOff>219075</xdr:colOff>
      <xdr:row>83</xdr:row>
      <xdr:rowOff>0</xdr:rowOff>
    </xdr:to>
    <xdr:sp macro="" textlink="">
      <xdr:nvSpPr>
        <xdr:cNvPr id="889215" name="Line 5">
          <a:extLst>
            <a:ext uri="{FF2B5EF4-FFF2-40B4-BE49-F238E27FC236}">
              <a16:creationId xmlns:a16="http://schemas.microsoft.com/office/drawing/2014/main" id="{8B2807CD-CBE9-1E44-DC41-018EDC816793}"/>
            </a:ext>
          </a:extLst>
        </xdr:cNvPr>
        <xdr:cNvSpPr>
          <a:spLocks noChangeShapeType="1"/>
        </xdr:cNvSpPr>
      </xdr:nvSpPr>
      <xdr:spPr bwMode="auto">
        <a:xfrm flipH="1">
          <a:off x="638175" y="229552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83</xdr:row>
      <xdr:rowOff>0</xdr:rowOff>
    </xdr:from>
    <xdr:to>
      <xdr:col>2</xdr:col>
      <xdr:colOff>142875</xdr:colOff>
      <xdr:row>83</xdr:row>
      <xdr:rowOff>0</xdr:rowOff>
    </xdr:to>
    <xdr:sp macro="" textlink="">
      <xdr:nvSpPr>
        <xdr:cNvPr id="889216" name="Line 7">
          <a:extLst>
            <a:ext uri="{FF2B5EF4-FFF2-40B4-BE49-F238E27FC236}">
              <a16:creationId xmlns:a16="http://schemas.microsoft.com/office/drawing/2014/main" id="{2E5F7A29-C929-E4B3-0B4F-02DF821A3424}"/>
            </a:ext>
          </a:extLst>
        </xdr:cNvPr>
        <xdr:cNvSpPr>
          <a:spLocks noChangeShapeType="1"/>
        </xdr:cNvSpPr>
      </xdr:nvSpPr>
      <xdr:spPr bwMode="auto">
        <a:xfrm>
          <a:off x="561975" y="229552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83</xdr:row>
      <xdr:rowOff>0</xdr:rowOff>
    </xdr:from>
    <xdr:to>
      <xdr:col>2</xdr:col>
      <xdr:colOff>219075</xdr:colOff>
      <xdr:row>83</xdr:row>
      <xdr:rowOff>0</xdr:rowOff>
    </xdr:to>
    <xdr:sp macro="" textlink="">
      <xdr:nvSpPr>
        <xdr:cNvPr id="889217" name="Line 8">
          <a:extLst>
            <a:ext uri="{FF2B5EF4-FFF2-40B4-BE49-F238E27FC236}">
              <a16:creationId xmlns:a16="http://schemas.microsoft.com/office/drawing/2014/main" id="{D9B439C6-1D59-4A1E-9B2B-4DEAAAAC27B8}"/>
            </a:ext>
          </a:extLst>
        </xdr:cNvPr>
        <xdr:cNvSpPr>
          <a:spLocks noChangeShapeType="1"/>
        </xdr:cNvSpPr>
      </xdr:nvSpPr>
      <xdr:spPr bwMode="auto">
        <a:xfrm flipH="1">
          <a:off x="638175" y="229552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85</xdr:row>
      <xdr:rowOff>0</xdr:rowOff>
    </xdr:from>
    <xdr:to>
      <xdr:col>2</xdr:col>
      <xdr:colOff>142875</xdr:colOff>
      <xdr:row>85</xdr:row>
      <xdr:rowOff>0</xdr:rowOff>
    </xdr:to>
    <xdr:sp macro="" textlink="">
      <xdr:nvSpPr>
        <xdr:cNvPr id="2" name="Line 4">
          <a:extLst>
            <a:ext uri="{FF2B5EF4-FFF2-40B4-BE49-F238E27FC236}">
              <a16:creationId xmlns:a16="http://schemas.microsoft.com/office/drawing/2014/main" id="{05F0CD2C-C032-4CA4-9294-74D7540254FF}"/>
            </a:ext>
          </a:extLst>
        </xdr:cNvPr>
        <xdr:cNvSpPr>
          <a:spLocks noChangeShapeType="1"/>
        </xdr:cNvSpPr>
      </xdr:nvSpPr>
      <xdr:spPr bwMode="auto">
        <a:xfrm>
          <a:off x="559594" y="22943344"/>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85</xdr:row>
      <xdr:rowOff>0</xdr:rowOff>
    </xdr:from>
    <xdr:to>
      <xdr:col>2</xdr:col>
      <xdr:colOff>219075</xdr:colOff>
      <xdr:row>85</xdr:row>
      <xdr:rowOff>0</xdr:rowOff>
    </xdr:to>
    <xdr:sp macro="" textlink="">
      <xdr:nvSpPr>
        <xdr:cNvPr id="3" name="Line 5">
          <a:extLst>
            <a:ext uri="{FF2B5EF4-FFF2-40B4-BE49-F238E27FC236}">
              <a16:creationId xmlns:a16="http://schemas.microsoft.com/office/drawing/2014/main" id="{E97F03C4-76BD-4543-9371-4459562CCA89}"/>
            </a:ext>
          </a:extLst>
        </xdr:cNvPr>
        <xdr:cNvSpPr>
          <a:spLocks noChangeShapeType="1"/>
        </xdr:cNvSpPr>
      </xdr:nvSpPr>
      <xdr:spPr bwMode="auto">
        <a:xfrm flipH="1">
          <a:off x="635794" y="22943344"/>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85</xdr:row>
      <xdr:rowOff>0</xdr:rowOff>
    </xdr:from>
    <xdr:to>
      <xdr:col>2</xdr:col>
      <xdr:colOff>142875</xdr:colOff>
      <xdr:row>85</xdr:row>
      <xdr:rowOff>0</xdr:rowOff>
    </xdr:to>
    <xdr:sp macro="" textlink="">
      <xdr:nvSpPr>
        <xdr:cNvPr id="4" name="Line 7">
          <a:extLst>
            <a:ext uri="{FF2B5EF4-FFF2-40B4-BE49-F238E27FC236}">
              <a16:creationId xmlns:a16="http://schemas.microsoft.com/office/drawing/2014/main" id="{070968CA-F706-491C-9764-2EE9E41641D4}"/>
            </a:ext>
          </a:extLst>
        </xdr:cNvPr>
        <xdr:cNvSpPr>
          <a:spLocks noChangeShapeType="1"/>
        </xdr:cNvSpPr>
      </xdr:nvSpPr>
      <xdr:spPr bwMode="auto">
        <a:xfrm>
          <a:off x="559594" y="22943344"/>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85</xdr:row>
      <xdr:rowOff>0</xdr:rowOff>
    </xdr:from>
    <xdr:to>
      <xdr:col>2</xdr:col>
      <xdr:colOff>219075</xdr:colOff>
      <xdr:row>85</xdr:row>
      <xdr:rowOff>0</xdr:rowOff>
    </xdr:to>
    <xdr:sp macro="" textlink="">
      <xdr:nvSpPr>
        <xdr:cNvPr id="5" name="Line 8">
          <a:extLst>
            <a:ext uri="{FF2B5EF4-FFF2-40B4-BE49-F238E27FC236}">
              <a16:creationId xmlns:a16="http://schemas.microsoft.com/office/drawing/2014/main" id="{C4B2D9AD-4142-4F42-AF98-365198869969}"/>
            </a:ext>
          </a:extLst>
        </xdr:cNvPr>
        <xdr:cNvSpPr>
          <a:spLocks noChangeShapeType="1"/>
        </xdr:cNvSpPr>
      </xdr:nvSpPr>
      <xdr:spPr bwMode="auto">
        <a:xfrm flipH="1">
          <a:off x="635794" y="22943344"/>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142875</xdr:colOff>
      <xdr:row>64</xdr:row>
      <xdr:rowOff>0</xdr:rowOff>
    </xdr:from>
    <xdr:to>
      <xdr:col>2</xdr:col>
      <xdr:colOff>142875</xdr:colOff>
      <xdr:row>64</xdr:row>
      <xdr:rowOff>0</xdr:rowOff>
    </xdr:to>
    <xdr:sp macro="" textlink="">
      <xdr:nvSpPr>
        <xdr:cNvPr id="890449" name="Line 1">
          <a:extLst>
            <a:ext uri="{FF2B5EF4-FFF2-40B4-BE49-F238E27FC236}">
              <a16:creationId xmlns:a16="http://schemas.microsoft.com/office/drawing/2014/main" id="{52F1F8A3-EB81-34E1-20CA-226370A74104}"/>
            </a:ext>
          </a:extLst>
        </xdr:cNvPr>
        <xdr:cNvSpPr>
          <a:spLocks noChangeShapeType="1"/>
        </xdr:cNvSpPr>
      </xdr:nvSpPr>
      <xdr:spPr bwMode="auto">
        <a:xfrm>
          <a:off x="695325" y="2120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381000</xdr:colOff>
      <xdr:row>76</xdr:row>
      <xdr:rowOff>0</xdr:rowOff>
    </xdr:from>
    <xdr:to>
      <xdr:col>4</xdr:col>
      <xdr:colOff>381000</xdr:colOff>
      <xdr:row>76</xdr:row>
      <xdr:rowOff>0</xdr:rowOff>
    </xdr:to>
    <xdr:sp macro="" textlink="">
      <xdr:nvSpPr>
        <xdr:cNvPr id="890450" name="Line 6">
          <a:extLst>
            <a:ext uri="{FF2B5EF4-FFF2-40B4-BE49-F238E27FC236}">
              <a16:creationId xmlns:a16="http://schemas.microsoft.com/office/drawing/2014/main" id="{57B2678F-82E0-00A1-FEAF-A03E0D7D82A3}"/>
            </a:ext>
          </a:extLst>
        </xdr:cNvPr>
        <xdr:cNvSpPr>
          <a:spLocks noChangeShapeType="1"/>
        </xdr:cNvSpPr>
      </xdr:nvSpPr>
      <xdr:spPr bwMode="auto">
        <a:xfrm>
          <a:off x="243840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64</xdr:row>
      <xdr:rowOff>0</xdr:rowOff>
    </xdr:from>
    <xdr:to>
      <xdr:col>2</xdr:col>
      <xdr:colOff>142875</xdr:colOff>
      <xdr:row>64</xdr:row>
      <xdr:rowOff>0</xdr:rowOff>
    </xdr:to>
    <xdr:sp macro="" textlink="">
      <xdr:nvSpPr>
        <xdr:cNvPr id="890451" name="Line 48">
          <a:extLst>
            <a:ext uri="{FF2B5EF4-FFF2-40B4-BE49-F238E27FC236}">
              <a16:creationId xmlns:a16="http://schemas.microsoft.com/office/drawing/2014/main" id="{DF155703-95E1-CB6D-1FDC-413716B3ACC6}"/>
            </a:ext>
          </a:extLst>
        </xdr:cNvPr>
        <xdr:cNvSpPr>
          <a:spLocks noChangeShapeType="1"/>
        </xdr:cNvSpPr>
      </xdr:nvSpPr>
      <xdr:spPr bwMode="auto">
        <a:xfrm>
          <a:off x="695325" y="2120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52" name="Line 51">
          <a:extLst>
            <a:ext uri="{FF2B5EF4-FFF2-40B4-BE49-F238E27FC236}">
              <a16:creationId xmlns:a16="http://schemas.microsoft.com/office/drawing/2014/main" id="{2EAF016B-EB2C-7C0E-AA76-D12EBFF51A10}"/>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53" name="Line 52">
          <a:extLst>
            <a:ext uri="{FF2B5EF4-FFF2-40B4-BE49-F238E27FC236}">
              <a16:creationId xmlns:a16="http://schemas.microsoft.com/office/drawing/2014/main" id="{29702ED0-826F-8301-18BD-926453C41D17}"/>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381000</xdr:colOff>
      <xdr:row>76</xdr:row>
      <xdr:rowOff>0</xdr:rowOff>
    </xdr:from>
    <xdr:to>
      <xdr:col>4</xdr:col>
      <xdr:colOff>381000</xdr:colOff>
      <xdr:row>76</xdr:row>
      <xdr:rowOff>0</xdr:rowOff>
    </xdr:to>
    <xdr:sp macro="" textlink="">
      <xdr:nvSpPr>
        <xdr:cNvPr id="890454" name="Line 53">
          <a:extLst>
            <a:ext uri="{FF2B5EF4-FFF2-40B4-BE49-F238E27FC236}">
              <a16:creationId xmlns:a16="http://schemas.microsoft.com/office/drawing/2014/main" id="{E3BD5F51-A919-A583-BE0D-A8441E3F94D1}"/>
            </a:ext>
          </a:extLst>
        </xdr:cNvPr>
        <xdr:cNvSpPr>
          <a:spLocks noChangeShapeType="1"/>
        </xdr:cNvSpPr>
      </xdr:nvSpPr>
      <xdr:spPr bwMode="auto">
        <a:xfrm>
          <a:off x="243840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55" name="Line 54">
          <a:extLst>
            <a:ext uri="{FF2B5EF4-FFF2-40B4-BE49-F238E27FC236}">
              <a16:creationId xmlns:a16="http://schemas.microsoft.com/office/drawing/2014/main" id="{A45DF6A6-82DB-3A5A-2026-8DB910FB5516}"/>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56" name="Line 55">
          <a:extLst>
            <a:ext uri="{FF2B5EF4-FFF2-40B4-BE49-F238E27FC236}">
              <a16:creationId xmlns:a16="http://schemas.microsoft.com/office/drawing/2014/main" id="{7E8A9A10-2B1C-2FBB-B7E9-5B794784323F}"/>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57" name="Line 91">
          <a:extLst>
            <a:ext uri="{FF2B5EF4-FFF2-40B4-BE49-F238E27FC236}">
              <a16:creationId xmlns:a16="http://schemas.microsoft.com/office/drawing/2014/main" id="{268ACABD-BDB5-457D-BFBA-E0045D301F51}"/>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58" name="Line 92">
          <a:extLst>
            <a:ext uri="{FF2B5EF4-FFF2-40B4-BE49-F238E27FC236}">
              <a16:creationId xmlns:a16="http://schemas.microsoft.com/office/drawing/2014/main" id="{96EB8E6E-F88D-CD04-BE89-C5F9F01DD463}"/>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59" name="Line 93">
          <a:extLst>
            <a:ext uri="{FF2B5EF4-FFF2-40B4-BE49-F238E27FC236}">
              <a16:creationId xmlns:a16="http://schemas.microsoft.com/office/drawing/2014/main" id="{FF1957C4-172D-60C5-FE15-D77A4DF9BEB0}"/>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60" name="Line 94">
          <a:extLst>
            <a:ext uri="{FF2B5EF4-FFF2-40B4-BE49-F238E27FC236}">
              <a16:creationId xmlns:a16="http://schemas.microsoft.com/office/drawing/2014/main" id="{3BA7EB37-662B-3DFD-2A73-4819EF4FF310}"/>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61" name="Line 95">
          <a:extLst>
            <a:ext uri="{FF2B5EF4-FFF2-40B4-BE49-F238E27FC236}">
              <a16:creationId xmlns:a16="http://schemas.microsoft.com/office/drawing/2014/main" id="{3152BCBA-8810-2DE4-5CC8-B16A0D437C03}"/>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62" name="Line 96">
          <a:extLst>
            <a:ext uri="{FF2B5EF4-FFF2-40B4-BE49-F238E27FC236}">
              <a16:creationId xmlns:a16="http://schemas.microsoft.com/office/drawing/2014/main" id="{709AF3C4-94B8-062C-16BA-0F579F5351BE}"/>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63" name="Line 97">
          <a:extLst>
            <a:ext uri="{FF2B5EF4-FFF2-40B4-BE49-F238E27FC236}">
              <a16:creationId xmlns:a16="http://schemas.microsoft.com/office/drawing/2014/main" id="{F1933B5D-0859-E58D-BFAD-14C65A6DBD0E}"/>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64" name="Line 98">
          <a:extLst>
            <a:ext uri="{FF2B5EF4-FFF2-40B4-BE49-F238E27FC236}">
              <a16:creationId xmlns:a16="http://schemas.microsoft.com/office/drawing/2014/main" id="{C218924B-28F5-D68C-E238-FBFDBC4D2E48}"/>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65" name="Line 103">
          <a:extLst>
            <a:ext uri="{FF2B5EF4-FFF2-40B4-BE49-F238E27FC236}">
              <a16:creationId xmlns:a16="http://schemas.microsoft.com/office/drawing/2014/main" id="{4428673B-D520-F808-96BB-896259C7AB5A}"/>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66" name="Line 104">
          <a:extLst>
            <a:ext uri="{FF2B5EF4-FFF2-40B4-BE49-F238E27FC236}">
              <a16:creationId xmlns:a16="http://schemas.microsoft.com/office/drawing/2014/main" id="{EE898034-179C-85C5-73C6-72A9AEF3367E}"/>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67" name="Line 105">
          <a:extLst>
            <a:ext uri="{FF2B5EF4-FFF2-40B4-BE49-F238E27FC236}">
              <a16:creationId xmlns:a16="http://schemas.microsoft.com/office/drawing/2014/main" id="{83AD1FD6-8811-4734-19EA-30E03BAE2EF2}"/>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68" name="Line 106">
          <a:extLst>
            <a:ext uri="{FF2B5EF4-FFF2-40B4-BE49-F238E27FC236}">
              <a16:creationId xmlns:a16="http://schemas.microsoft.com/office/drawing/2014/main" id="{662526BA-C072-2007-61B9-AB8F3F92C849}"/>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71</xdr:row>
      <xdr:rowOff>0</xdr:rowOff>
    </xdr:from>
    <xdr:to>
      <xdr:col>2</xdr:col>
      <xdr:colOff>142875</xdr:colOff>
      <xdr:row>71</xdr:row>
      <xdr:rowOff>0</xdr:rowOff>
    </xdr:to>
    <xdr:sp macro="" textlink="">
      <xdr:nvSpPr>
        <xdr:cNvPr id="890469" name="Line 107">
          <a:extLst>
            <a:ext uri="{FF2B5EF4-FFF2-40B4-BE49-F238E27FC236}">
              <a16:creationId xmlns:a16="http://schemas.microsoft.com/office/drawing/2014/main" id="{D0030510-E339-4018-161B-0D2303B362AA}"/>
            </a:ext>
          </a:extLst>
        </xdr:cNvPr>
        <xdr:cNvSpPr>
          <a:spLocks noChangeShapeType="1"/>
        </xdr:cNvSpPr>
      </xdr:nvSpPr>
      <xdr:spPr bwMode="auto">
        <a:xfrm>
          <a:off x="695325"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71</xdr:row>
      <xdr:rowOff>0</xdr:rowOff>
    </xdr:from>
    <xdr:to>
      <xdr:col>2</xdr:col>
      <xdr:colOff>219075</xdr:colOff>
      <xdr:row>71</xdr:row>
      <xdr:rowOff>0</xdr:rowOff>
    </xdr:to>
    <xdr:sp macro="" textlink="">
      <xdr:nvSpPr>
        <xdr:cNvPr id="890470" name="Line 108">
          <a:extLst>
            <a:ext uri="{FF2B5EF4-FFF2-40B4-BE49-F238E27FC236}">
              <a16:creationId xmlns:a16="http://schemas.microsoft.com/office/drawing/2014/main" id="{9EC36165-F30F-437C-89EE-F4F525703F1F}"/>
            </a:ext>
          </a:extLst>
        </xdr:cNvPr>
        <xdr:cNvSpPr>
          <a:spLocks noChangeShapeType="1"/>
        </xdr:cNvSpPr>
      </xdr:nvSpPr>
      <xdr:spPr bwMode="auto">
        <a:xfrm flipH="1">
          <a:off x="771525"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71</xdr:row>
      <xdr:rowOff>0</xdr:rowOff>
    </xdr:from>
    <xdr:to>
      <xdr:col>2</xdr:col>
      <xdr:colOff>142875</xdr:colOff>
      <xdr:row>71</xdr:row>
      <xdr:rowOff>0</xdr:rowOff>
    </xdr:to>
    <xdr:sp macro="" textlink="">
      <xdr:nvSpPr>
        <xdr:cNvPr id="890471" name="Line 109">
          <a:extLst>
            <a:ext uri="{FF2B5EF4-FFF2-40B4-BE49-F238E27FC236}">
              <a16:creationId xmlns:a16="http://schemas.microsoft.com/office/drawing/2014/main" id="{CB1B5B21-BE5D-4E2C-D1F2-EB268B11D8DE}"/>
            </a:ext>
          </a:extLst>
        </xdr:cNvPr>
        <xdr:cNvSpPr>
          <a:spLocks noChangeShapeType="1"/>
        </xdr:cNvSpPr>
      </xdr:nvSpPr>
      <xdr:spPr bwMode="auto">
        <a:xfrm>
          <a:off x="695325"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71</xdr:row>
      <xdr:rowOff>0</xdr:rowOff>
    </xdr:from>
    <xdr:to>
      <xdr:col>2</xdr:col>
      <xdr:colOff>219075</xdr:colOff>
      <xdr:row>71</xdr:row>
      <xdr:rowOff>0</xdr:rowOff>
    </xdr:to>
    <xdr:sp macro="" textlink="">
      <xdr:nvSpPr>
        <xdr:cNvPr id="890472" name="Line 110">
          <a:extLst>
            <a:ext uri="{FF2B5EF4-FFF2-40B4-BE49-F238E27FC236}">
              <a16:creationId xmlns:a16="http://schemas.microsoft.com/office/drawing/2014/main" id="{113BB639-0CB4-4EC3-FA20-43E5EC14E48B}"/>
            </a:ext>
          </a:extLst>
        </xdr:cNvPr>
        <xdr:cNvSpPr>
          <a:spLocks noChangeShapeType="1"/>
        </xdr:cNvSpPr>
      </xdr:nvSpPr>
      <xdr:spPr bwMode="auto">
        <a:xfrm flipH="1">
          <a:off x="771525"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73" name="Line 111">
          <a:extLst>
            <a:ext uri="{FF2B5EF4-FFF2-40B4-BE49-F238E27FC236}">
              <a16:creationId xmlns:a16="http://schemas.microsoft.com/office/drawing/2014/main" id="{FB36C08A-E0CE-6787-F77F-C20F4DE55AC2}"/>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74" name="Line 112">
          <a:extLst>
            <a:ext uri="{FF2B5EF4-FFF2-40B4-BE49-F238E27FC236}">
              <a16:creationId xmlns:a16="http://schemas.microsoft.com/office/drawing/2014/main" id="{28246E41-4AFD-ED2B-37A0-D52CF3D69C09}"/>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75" name="Line 113">
          <a:extLst>
            <a:ext uri="{FF2B5EF4-FFF2-40B4-BE49-F238E27FC236}">
              <a16:creationId xmlns:a16="http://schemas.microsoft.com/office/drawing/2014/main" id="{A345D5D1-898D-5FF3-A6C4-5ECE24CD76B7}"/>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76" name="Line 114">
          <a:extLst>
            <a:ext uri="{FF2B5EF4-FFF2-40B4-BE49-F238E27FC236}">
              <a16:creationId xmlns:a16="http://schemas.microsoft.com/office/drawing/2014/main" id="{B60D06AF-C8F6-C407-E5D1-9614961C335E}"/>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77" name="Line 115">
          <a:extLst>
            <a:ext uri="{FF2B5EF4-FFF2-40B4-BE49-F238E27FC236}">
              <a16:creationId xmlns:a16="http://schemas.microsoft.com/office/drawing/2014/main" id="{7E2E8D9C-051D-F3A6-52A9-E8C131B89C08}"/>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78" name="Line 116">
          <a:extLst>
            <a:ext uri="{FF2B5EF4-FFF2-40B4-BE49-F238E27FC236}">
              <a16:creationId xmlns:a16="http://schemas.microsoft.com/office/drawing/2014/main" id="{63CCC633-A1B1-68A6-1FBB-D13C92178487}"/>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79" name="Line 117">
          <a:extLst>
            <a:ext uri="{FF2B5EF4-FFF2-40B4-BE49-F238E27FC236}">
              <a16:creationId xmlns:a16="http://schemas.microsoft.com/office/drawing/2014/main" id="{DF995970-E4A2-C8DF-611D-516743BD2C18}"/>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80" name="Line 118">
          <a:extLst>
            <a:ext uri="{FF2B5EF4-FFF2-40B4-BE49-F238E27FC236}">
              <a16:creationId xmlns:a16="http://schemas.microsoft.com/office/drawing/2014/main" id="{A92FF8A7-5BD3-6F28-1EFD-F20C95CF8A02}"/>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71</xdr:row>
      <xdr:rowOff>0</xdr:rowOff>
    </xdr:from>
    <xdr:to>
      <xdr:col>2</xdr:col>
      <xdr:colOff>142875</xdr:colOff>
      <xdr:row>71</xdr:row>
      <xdr:rowOff>0</xdr:rowOff>
    </xdr:to>
    <xdr:sp macro="" textlink="">
      <xdr:nvSpPr>
        <xdr:cNvPr id="890481" name="Line 119">
          <a:extLst>
            <a:ext uri="{FF2B5EF4-FFF2-40B4-BE49-F238E27FC236}">
              <a16:creationId xmlns:a16="http://schemas.microsoft.com/office/drawing/2014/main" id="{934602BE-4D3E-4319-2FA5-37F352587452}"/>
            </a:ext>
          </a:extLst>
        </xdr:cNvPr>
        <xdr:cNvSpPr>
          <a:spLocks noChangeShapeType="1"/>
        </xdr:cNvSpPr>
      </xdr:nvSpPr>
      <xdr:spPr bwMode="auto">
        <a:xfrm>
          <a:off x="695325"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71</xdr:row>
      <xdr:rowOff>0</xdr:rowOff>
    </xdr:from>
    <xdr:to>
      <xdr:col>2</xdr:col>
      <xdr:colOff>219075</xdr:colOff>
      <xdr:row>71</xdr:row>
      <xdr:rowOff>0</xdr:rowOff>
    </xdr:to>
    <xdr:sp macro="" textlink="">
      <xdr:nvSpPr>
        <xdr:cNvPr id="890482" name="Line 120">
          <a:extLst>
            <a:ext uri="{FF2B5EF4-FFF2-40B4-BE49-F238E27FC236}">
              <a16:creationId xmlns:a16="http://schemas.microsoft.com/office/drawing/2014/main" id="{F151A899-D13C-615E-827E-C576489EF9CE}"/>
            </a:ext>
          </a:extLst>
        </xdr:cNvPr>
        <xdr:cNvSpPr>
          <a:spLocks noChangeShapeType="1"/>
        </xdr:cNvSpPr>
      </xdr:nvSpPr>
      <xdr:spPr bwMode="auto">
        <a:xfrm flipH="1">
          <a:off x="771525"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71</xdr:row>
      <xdr:rowOff>0</xdr:rowOff>
    </xdr:from>
    <xdr:to>
      <xdr:col>2</xdr:col>
      <xdr:colOff>142875</xdr:colOff>
      <xdr:row>71</xdr:row>
      <xdr:rowOff>0</xdr:rowOff>
    </xdr:to>
    <xdr:sp macro="" textlink="">
      <xdr:nvSpPr>
        <xdr:cNvPr id="890483" name="Line 121">
          <a:extLst>
            <a:ext uri="{FF2B5EF4-FFF2-40B4-BE49-F238E27FC236}">
              <a16:creationId xmlns:a16="http://schemas.microsoft.com/office/drawing/2014/main" id="{74A65D76-C746-26E5-C42F-13BD2EC7B2FB}"/>
            </a:ext>
          </a:extLst>
        </xdr:cNvPr>
        <xdr:cNvSpPr>
          <a:spLocks noChangeShapeType="1"/>
        </xdr:cNvSpPr>
      </xdr:nvSpPr>
      <xdr:spPr bwMode="auto">
        <a:xfrm>
          <a:off x="695325"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71</xdr:row>
      <xdr:rowOff>0</xdr:rowOff>
    </xdr:from>
    <xdr:to>
      <xdr:col>2</xdr:col>
      <xdr:colOff>219075</xdr:colOff>
      <xdr:row>71</xdr:row>
      <xdr:rowOff>0</xdr:rowOff>
    </xdr:to>
    <xdr:sp macro="" textlink="">
      <xdr:nvSpPr>
        <xdr:cNvPr id="890484" name="Line 122">
          <a:extLst>
            <a:ext uri="{FF2B5EF4-FFF2-40B4-BE49-F238E27FC236}">
              <a16:creationId xmlns:a16="http://schemas.microsoft.com/office/drawing/2014/main" id="{DA2218ED-AD57-606A-C7EA-BEC76F2530AA}"/>
            </a:ext>
          </a:extLst>
        </xdr:cNvPr>
        <xdr:cNvSpPr>
          <a:spLocks noChangeShapeType="1"/>
        </xdr:cNvSpPr>
      </xdr:nvSpPr>
      <xdr:spPr bwMode="auto">
        <a:xfrm flipH="1">
          <a:off x="771525"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85" name="Line 123">
          <a:extLst>
            <a:ext uri="{FF2B5EF4-FFF2-40B4-BE49-F238E27FC236}">
              <a16:creationId xmlns:a16="http://schemas.microsoft.com/office/drawing/2014/main" id="{2C5921D5-DAF1-334A-6033-F9A23C7C08E9}"/>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86" name="Line 124">
          <a:extLst>
            <a:ext uri="{FF2B5EF4-FFF2-40B4-BE49-F238E27FC236}">
              <a16:creationId xmlns:a16="http://schemas.microsoft.com/office/drawing/2014/main" id="{2FCEDAB7-977B-A10B-216D-96EB087CDD13}"/>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87" name="Line 125">
          <a:extLst>
            <a:ext uri="{FF2B5EF4-FFF2-40B4-BE49-F238E27FC236}">
              <a16:creationId xmlns:a16="http://schemas.microsoft.com/office/drawing/2014/main" id="{081CF0CB-D034-E327-2EAA-E99FB9780096}"/>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88" name="Line 126">
          <a:extLst>
            <a:ext uri="{FF2B5EF4-FFF2-40B4-BE49-F238E27FC236}">
              <a16:creationId xmlns:a16="http://schemas.microsoft.com/office/drawing/2014/main" id="{5B7B8445-B0E6-A676-494A-FDFCB8E277BB}"/>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71</xdr:row>
      <xdr:rowOff>0</xdr:rowOff>
    </xdr:from>
    <xdr:to>
      <xdr:col>2</xdr:col>
      <xdr:colOff>142875</xdr:colOff>
      <xdr:row>71</xdr:row>
      <xdr:rowOff>0</xdr:rowOff>
    </xdr:to>
    <xdr:sp macro="" textlink="">
      <xdr:nvSpPr>
        <xdr:cNvPr id="890489" name="Line 127">
          <a:extLst>
            <a:ext uri="{FF2B5EF4-FFF2-40B4-BE49-F238E27FC236}">
              <a16:creationId xmlns:a16="http://schemas.microsoft.com/office/drawing/2014/main" id="{52ADE229-B25D-6AC9-8197-7FF2D2F197BC}"/>
            </a:ext>
          </a:extLst>
        </xdr:cNvPr>
        <xdr:cNvSpPr>
          <a:spLocks noChangeShapeType="1"/>
        </xdr:cNvSpPr>
      </xdr:nvSpPr>
      <xdr:spPr bwMode="auto">
        <a:xfrm>
          <a:off x="695325"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71</xdr:row>
      <xdr:rowOff>0</xdr:rowOff>
    </xdr:from>
    <xdr:to>
      <xdr:col>2</xdr:col>
      <xdr:colOff>219075</xdr:colOff>
      <xdr:row>71</xdr:row>
      <xdr:rowOff>0</xdr:rowOff>
    </xdr:to>
    <xdr:sp macro="" textlink="">
      <xdr:nvSpPr>
        <xdr:cNvPr id="890490" name="Line 128">
          <a:extLst>
            <a:ext uri="{FF2B5EF4-FFF2-40B4-BE49-F238E27FC236}">
              <a16:creationId xmlns:a16="http://schemas.microsoft.com/office/drawing/2014/main" id="{F7317973-6CE1-9084-5583-38F25532A699}"/>
            </a:ext>
          </a:extLst>
        </xdr:cNvPr>
        <xdr:cNvSpPr>
          <a:spLocks noChangeShapeType="1"/>
        </xdr:cNvSpPr>
      </xdr:nvSpPr>
      <xdr:spPr bwMode="auto">
        <a:xfrm flipH="1">
          <a:off x="771525"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71</xdr:row>
      <xdr:rowOff>0</xdr:rowOff>
    </xdr:from>
    <xdr:to>
      <xdr:col>2</xdr:col>
      <xdr:colOff>142875</xdr:colOff>
      <xdr:row>71</xdr:row>
      <xdr:rowOff>0</xdr:rowOff>
    </xdr:to>
    <xdr:sp macro="" textlink="">
      <xdr:nvSpPr>
        <xdr:cNvPr id="890491" name="Line 129">
          <a:extLst>
            <a:ext uri="{FF2B5EF4-FFF2-40B4-BE49-F238E27FC236}">
              <a16:creationId xmlns:a16="http://schemas.microsoft.com/office/drawing/2014/main" id="{F9E8795F-2495-22A4-8235-CB86A9E1A649}"/>
            </a:ext>
          </a:extLst>
        </xdr:cNvPr>
        <xdr:cNvSpPr>
          <a:spLocks noChangeShapeType="1"/>
        </xdr:cNvSpPr>
      </xdr:nvSpPr>
      <xdr:spPr bwMode="auto">
        <a:xfrm>
          <a:off x="695325"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71</xdr:row>
      <xdr:rowOff>0</xdr:rowOff>
    </xdr:from>
    <xdr:to>
      <xdr:col>2</xdr:col>
      <xdr:colOff>219075</xdr:colOff>
      <xdr:row>71</xdr:row>
      <xdr:rowOff>0</xdr:rowOff>
    </xdr:to>
    <xdr:sp macro="" textlink="">
      <xdr:nvSpPr>
        <xdr:cNvPr id="890492" name="Line 130">
          <a:extLst>
            <a:ext uri="{FF2B5EF4-FFF2-40B4-BE49-F238E27FC236}">
              <a16:creationId xmlns:a16="http://schemas.microsoft.com/office/drawing/2014/main" id="{8DC6FECE-49BB-0457-6B35-76F4C3EEDD0B}"/>
            </a:ext>
          </a:extLst>
        </xdr:cNvPr>
        <xdr:cNvSpPr>
          <a:spLocks noChangeShapeType="1"/>
        </xdr:cNvSpPr>
      </xdr:nvSpPr>
      <xdr:spPr bwMode="auto">
        <a:xfrm flipH="1">
          <a:off x="771525"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93" name="Line 135">
          <a:extLst>
            <a:ext uri="{FF2B5EF4-FFF2-40B4-BE49-F238E27FC236}">
              <a16:creationId xmlns:a16="http://schemas.microsoft.com/office/drawing/2014/main" id="{518FCBBC-3437-C537-C91D-94175E128325}"/>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94" name="Line 136">
          <a:extLst>
            <a:ext uri="{FF2B5EF4-FFF2-40B4-BE49-F238E27FC236}">
              <a16:creationId xmlns:a16="http://schemas.microsoft.com/office/drawing/2014/main" id="{AED35965-6572-054B-9FC8-9942CEDED91E}"/>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95" name="Line 137">
          <a:extLst>
            <a:ext uri="{FF2B5EF4-FFF2-40B4-BE49-F238E27FC236}">
              <a16:creationId xmlns:a16="http://schemas.microsoft.com/office/drawing/2014/main" id="{6F1C8BB0-C512-D6EF-1672-15C1984E44A5}"/>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96" name="Line 138">
          <a:extLst>
            <a:ext uri="{FF2B5EF4-FFF2-40B4-BE49-F238E27FC236}">
              <a16:creationId xmlns:a16="http://schemas.microsoft.com/office/drawing/2014/main" id="{887EA11C-FD7A-44C2-DA84-5710A0D18EAE}"/>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97" name="Line 139">
          <a:extLst>
            <a:ext uri="{FF2B5EF4-FFF2-40B4-BE49-F238E27FC236}">
              <a16:creationId xmlns:a16="http://schemas.microsoft.com/office/drawing/2014/main" id="{0266EBE9-FD27-B458-50C5-003AE444CC16}"/>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498" name="Line 140">
          <a:extLst>
            <a:ext uri="{FF2B5EF4-FFF2-40B4-BE49-F238E27FC236}">
              <a16:creationId xmlns:a16="http://schemas.microsoft.com/office/drawing/2014/main" id="{56D49C41-8AB8-BF1C-76A0-4491F03D26F0}"/>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499" name="Line 141">
          <a:extLst>
            <a:ext uri="{FF2B5EF4-FFF2-40B4-BE49-F238E27FC236}">
              <a16:creationId xmlns:a16="http://schemas.microsoft.com/office/drawing/2014/main" id="{707DFE42-0C4C-4340-DE36-76E2A0D8044C}"/>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500" name="Line 142">
          <a:extLst>
            <a:ext uri="{FF2B5EF4-FFF2-40B4-BE49-F238E27FC236}">
              <a16:creationId xmlns:a16="http://schemas.microsoft.com/office/drawing/2014/main" id="{2CCA4491-CD85-54FB-9BBA-FAB15F570E91}"/>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501" name="Line 147">
          <a:extLst>
            <a:ext uri="{FF2B5EF4-FFF2-40B4-BE49-F238E27FC236}">
              <a16:creationId xmlns:a16="http://schemas.microsoft.com/office/drawing/2014/main" id="{3B2CC657-A335-D683-5BF2-C263DA978F47}"/>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502" name="Line 148">
          <a:extLst>
            <a:ext uri="{FF2B5EF4-FFF2-40B4-BE49-F238E27FC236}">
              <a16:creationId xmlns:a16="http://schemas.microsoft.com/office/drawing/2014/main" id="{9BFB7C0D-145B-0C85-6005-380B20845BB4}"/>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503" name="Line 149">
          <a:extLst>
            <a:ext uri="{FF2B5EF4-FFF2-40B4-BE49-F238E27FC236}">
              <a16:creationId xmlns:a16="http://schemas.microsoft.com/office/drawing/2014/main" id="{99F8AD93-6976-21A4-6BCA-C7B9C961C0A3}"/>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504" name="Line 150">
          <a:extLst>
            <a:ext uri="{FF2B5EF4-FFF2-40B4-BE49-F238E27FC236}">
              <a16:creationId xmlns:a16="http://schemas.microsoft.com/office/drawing/2014/main" id="{B754BB66-2232-025E-3D6A-3140EA02EFF7}"/>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69</xdr:row>
      <xdr:rowOff>0</xdr:rowOff>
    </xdr:from>
    <xdr:to>
      <xdr:col>2</xdr:col>
      <xdr:colOff>142875</xdr:colOff>
      <xdr:row>69</xdr:row>
      <xdr:rowOff>0</xdr:rowOff>
    </xdr:to>
    <xdr:sp macro="" textlink="">
      <xdr:nvSpPr>
        <xdr:cNvPr id="890505" name="Line 151">
          <a:extLst>
            <a:ext uri="{FF2B5EF4-FFF2-40B4-BE49-F238E27FC236}">
              <a16:creationId xmlns:a16="http://schemas.microsoft.com/office/drawing/2014/main" id="{A5199560-42D1-C2C7-57B9-EDABD8C0FDF2}"/>
            </a:ext>
          </a:extLst>
        </xdr:cNvPr>
        <xdr:cNvSpPr>
          <a:spLocks noChangeShapeType="1"/>
        </xdr:cNvSpPr>
      </xdr:nvSpPr>
      <xdr:spPr bwMode="auto">
        <a:xfrm>
          <a:off x="695325"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69</xdr:row>
      <xdr:rowOff>0</xdr:rowOff>
    </xdr:from>
    <xdr:to>
      <xdr:col>2</xdr:col>
      <xdr:colOff>219075</xdr:colOff>
      <xdr:row>69</xdr:row>
      <xdr:rowOff>0</xdr:rowOff>
    </xdr:to>
    <xdr:sp macro="" textlink="">
      <xdr:nvSpPr>
        <xdr:cNvPr id="890506" name="Line 152">
          <a:extLst>
            <a:ext uri="{FF2B5EF4-FFF2-40B4-BE49-F238E27FC236}">
              <a16:creationId xmlns:a16="http://schemas.microsoft.com/office/drawing/2014/main" id="{789A1395-7194-37D1-9A5A-C3CF2DE3F584}"/>
            </a:ext>
          </a:extLst>
        </xdr:cNvPr>
        <xdr:cNvSpPr>
          <a:spLocks noChangeShapeType="1"/>
        </xdr:cNvSpPr>
      </xdr:nvSpPr>
      <xdr:spPr bwMode="auto">
        <a:xfrm flipH="1">
          <a:off x="771525"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69</xdr:row>
      <xdr:rowOff>0</xdr:rowOff>
    </xdr:from>
    <xdr:to>
      <xdr:col>2</xdr:col>
      <xdr:colOff>142875</xdr:colOff>
      <xdr:row>69</xdr:row>
      <xdr:rowOff>0</xdr:rowOff>
    </xdr:to>
    <xdr:sp macro="" textlink="">
      <xdr:nvSpPr>
        <xdr:cNvPr id="890507" name="Line 153">
          <a:extLst>
            <a:ext uri="{FF2B5EF4-FFF2-40B4-BE49-F238E27FC236}">
              <a16:creationId xmlns:a16="http://schemas.microsoft.com/office/drawing/2014/main" id="{19D36F84-DC40-85C5-4BC3-7CAC8856B824}"/>
            </a:ext>
          </a:extLst>
        </xdr:cNvPr>
        <xdr:cNvSpPr>
          <a:spLocks noChangeShapeType="1"/>
        </xdr:cNvSpPr>
      </xdr:nvSpPr>
      <xdr:spPr bwMode="auto">
        <a:xfrm>
          <a:off x="695325"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69</xdr:row>
      <xdr:rowOff>0</xdr:rowOff>
    </xdr:from>
    <xdr:to>
      <xdr:col>2</xdr:col>
      <xdr:colOff>219075</xdr:colOff>
      <xdr:row>69</xdr:row>
      <xdr:rowOff>0</xdr:rowOff>
    </xdr:to>
    <xdr:sp macro="" textlink="">
      <xdr:nvSpPr>
        <xdr:cNvPr id="890508" name="Line 154">
          <a:extLst>
            <a:ext uri="{FF2B5EF4-FFF2-40B4-BE49-F238E27FC236}">
              <a16:creationId xmlns:a16="http://schemas.microsoft.com/office/drawing/2014/main" id="{67336146-8EE4-CECD-4CB1-627C14D6ABDC}"/>
            </a:ext>
          </a:extLst>
        </xdr:cNvPr>
        <xdr:cNvSpPr>
          <a:spLocks noChangeShapeType="1"/>
        </xdr:cNvSpPr>
      </xdr:nvSpPr>
      <xdr:spPr bwMode="auto">
        <a:xfrm flipH="1">
          <a:off x="771525"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509" name="Line 159">
          <a:extLst>
            <a:ext uri="{FF2B5EF4-FFF2-40B4-BE49-F238E27FC236}">
              <a16:creationId xmlns:a16="http://schemas.microsoft.com/office/drawing/2014/main" id="{150D7FB9-FB82-F887-8645-DDAD678F3F8F}"/>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510" name="Line 160">
          <a:extLst>
            <a:ext uri="{FF2B5EF4-FFF2-40B4-BE49-F238E27FC236}">
              <a16:creationId xmlns:a16="http://schemas.microsoft.com/office/drawing/2014/main" id="{C10F973B-17C9-4FA3-3C79-E3E982798027}"/>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511" name="Line 161">
          <a:extLst>
            <a:ext uri="{FF2B5EF4-FFF2-40B4-BE49-F238E27FC236}">
              <a16:creationId xmlns:a16="http://schemas.microsoft.com/office/drawing/2014/main" id="{985BCBAB-5E63-9EA8-D24A-AC0406BE1D8A}"/>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512" name="Line 162">
          <a:extLst>
            <a:ext uri="{FF2B5EF4-FFF2-40B4-BE49-F238E27FC236}">
              <a16:creationId xmlns:a16="http://schemas.microsoft.com/office/drawing/2014/main" id="{FBB738AF-DF2D-9566-0B1E-A80B725C70C0}"/>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513" name="Line 163">
          <a:extLst>
            <a:ext uri="{FF2B5EF4-FFF2-40B4-BE49-F238E27FC236}">
              <a16:creationId xmlns:a16="http://schemas.microsoft.com/office/drawing/2014/main" id="{483E89DF-AEFE-6D05-094E-46E3FF932F69}"/>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514" name="Line 164">
          <a:extLst>
            <a:ext uri="{FF2B5EF4-FFF2-40B4-BE49-F238E27FC236}">
              <a16:creationId xmlns:a16="http://schemas.microsoft.com/office/drawing/2014/main" id="{B8D4BC0B-4571-315A-279B-5EBB4159B029}"/>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515" name="Line 165">
          <a:extLst>
            <a:ext uri="{FF2B5EF4-FFF2-40B4-BE49-F238E27FC236}">
              <a16:creationId xmlns:a16="http://schemas.microsoft.com/office/drawing/2014/main" id="{05CF3A43-290C-7B30-A8D5-5703ACB2401D}"/>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516" name="Line 166">
          <a:extLst>
            <a:ext uri="{FF2B5EF4-FFF2-40B4-BE49-F238E27FC236}">
              <a16:creationId xmlns:a16="http://schemas.microsoft.com/office/drawing/2014/main" id="{8DB4E616-A9E7-FD9C-6615-2A5B9543E529}"/>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517" name="Line 171">
          <a:extLst>
            <a:ext uri="{FF2B5EF4-FFF2-40B4-BE49-F238E27FC236}">
              <a16:creationId xmlns:a16="http://schemas.microsoft.com/office/drawing/2014/main" id="{8036E4CA-5062-5BFE-03FF-7EF6CB11EB5B}"/>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518" name="Line 172">
          <a:extLst>
            <a:ext uri="{FF2B5EF4-FFF2-40B4-BE49-F238E27FC236}">
              <a16:creationId xmlns:a16="http://schemas.microsoft.com/office/drawing/2014/main" id="{A15035BC-7B09-9BEE-74B6-7D8FD4654078}"/>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76</xdr:row>
      <xdr:rowOff>0</xdr:rowOff>
    </xdr:from>
    <xdr:to>
      <xdr:col>2</xdr:col>
      <xdr:colOff>142875</xdr:colOff>
      <xdr:row>76</xdr:row>
      <xdr:rowOff>0</xdr:rowOff>
    </xdr:to>
    <xdr:sp macro="" textlink="">
      <xdr:nvSpPr>
        <xdr:cNvPr id="890519" name="Line 173">
          <a:extLst>
            <a:ext uri="{FF2B5EF4-FFF2-40B4-BE49-F238E27FC236}">
              <a16:creationId xmlns:a16="http://schemas.microsoft.com/office/drawing/2014/main" id="{8153389A-1CF2-E21B-825F-0AFE36D90B41}"/>
            </a:ext>
          </a:extLst>
        </xdr:cNvPr>
        <xdr:cNvSpPr>
          <a:spLocks noChangeShapeType="1"/>
        </xdr:cNvSpPr>
      </xdr:nvSpPr>
      <xdr:spPr bwMode="auto">
        <a:xfrm>
          <a:off x="6953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76</xdr:row>
      <xdr:rowOff>0</xdr:rowOff>
    </xdr:from>
    <xdr:to>
      <xdr:col>2</xdr:col>
      <xdr:colOff>219075</xdr:colOff>
      <xdr:row>76</xdr:row>
      <xdr:rowOff>0</xdr:rowOff>
    </xdr:to>
    <xdr:sp macro="" textlink="">
      <xdr:nvSpPr>
        <xdr:cNvPr id="890520" name="Line 174">
          <a:extLst>
            <a:ext uri="{FF2B5EF4-FFF2-40B4-BE49-F238E27FC236}">
              <a16:creationId xmlns:a16="http://schemas.microsoft.com/office/drawing/2014/main" id="{00160BD9-CFDC-2AEA-0135-75A0E469FE89}"/>
            </a:ext>
          </a:extLst>
        </xdr:cNvPr>
        <xdr:cNvSpPr>
          <a:spLocks noChangeShapeType="1"/>
        </xdr:cNvSpPr>
      </xdr:nvSpPr>
      <xdr:spPr bwMode="auto">
        <a:xfrm flipH="1">
          <a:off x="771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69</xdr:row>
      <xdr:rowOff>0</xdr:rowOff>
    </xdr:from>
    <xdr:to>
      <xdr:col>2</xdr:col>
      <xdr:colOff>142875</xdr:colOff>
      <xdr:row>69</xdr:row>
      <xdr:rowOff>0</xdr:rowOff>
    </xdr:to>
    <xdr:sp macro="" textlink="">
      <xdr:nvSpPr>
        <xdr:cNvPr id="890521" name="Line 175">
          <a:extLst>
            <a:ext uri="{FF2B5EF4-FFF2-40B4-BE49-F238E27FC236}">
              <a16:creationId xmlns:a16="http://schemas.microsoft.com/office/drawing/2014/main" id="{0A65EAC8-3C11-C73E-7051-FF8F21BFFB10}"/>
            </a:ext>
          </a:extLst>
        </xdr:cNvPr>
        <xdr:cNvSpPr>
          <a:spLocks noChangeShapeType="1"/>
        </xdr:cNvSpPr>
      </xdr:nvSpPr>
      <xdr:spPr bwMode="auto">
        <a:xfrm>
          <a:off x="695325"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69</xdr:row>
      <xdr:rowOff>0</xdr:rowOff>
    </xdr:from>
    <xdr:to>
      <xdr:col>2</xdr:col>
      <xdr:colOff>219075</xdr:colOff>
      <xdr:row>69</xdr:row>
      <xdr:rowOff>0</xdr:rowOff>
    </xdr:to>
    <xdr:sp macro="" textlink="">
      <xdr:nvSpPr>
        <xdr:cNvPr id="890522" name="Line 176">
          <a:extLst>
            <a:ext uri="{FF2B5EF4-FFF2-40B4-BE49-F238E27FC236}">
              <a16:creationId xmlns:a16="http://schemas.microsoft.com/office/drawing/2014/main" id="{56870CC6-9A2E-C7CF-1ED3-DBC702B03CBD}"/>
            </a:ext>
          </a:extLst>
        </xdr:cNvPr>
        <xdr:cNvSpPr>
          <a:spLocks noChangeShapeType="1"/>
        </xdr:cNvSpPr>
      </xdr:nvSpPr>
      <xdr:spPr bwMode="auto">
        <a:xfrm flipH="1">
          <a:off x="771525"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69</xdr:row>
      <xdr:rowOff>0</xdr:rowOff>
    </xdr:from>
    <xdr:to>
      <xdr:col>2</xdr:col>
      <xdr:colOff>142875</xdr:colOff>
      <xdr:row>69</xdr:row>
      <xdr:rowOff>0</xdr:rowOff>
    </xdr:to>
    <xdr:sp macro="" textlink="">
      <xdr:nvSpPr>
        <xdr:cNvPr id="890523" name="Line 177">
          <a:extLst>
            <a:ext uri="{FF2B5EF4-FFF2-40B4-BE49-F238E27FC236}">
              <a16:creationId xmlns:a16="http://schemas.microsoft.com/office/drawing/2014/main" id="{95CB7FBE-709D-1141-FC52-C9C988F4FE68}"/>
            </a:ext>
          </a:extLst>
        </xdr:cNvPr>
        <xdr:cNvSpPr>
          <a:spLocks noChangeShapeType="1"/>
        </xdr:cNvSpPr>
      </xdr:nvSpPr>
      <xdr:spPr bwMode="auto">
        <a:xfrm>
          <a:off x="695325"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69</xdr:row>
      <xdr:rowOff>0</xdr:rowOff>
    </xdr:from>
    <xdr:to>
      <xdr:col>2</xdr:col>
      <xdr:colOff>219075</xdr:colOff>
      <xdr:row>69</xdr:row>
      <xdr:rowOff>0</xdr:rowOff>
    </xdr:to>
    <xdr:sp macro="" textlink="">
      <xdr:nvSpPr>
        <xdr:cNvPr id="890524" name="Line 178">
          <a:extLst>
            <a:ext uri="{FF2B5EF4-FFF2-40B4-BE49-F238E27FC236}">
              <a16:creationId xmlns:a16="http://schemas.microsoft.com/office/drawing/2014/main" id="{4D24B0AF-EE22-C4C6-D8CD-A564B6E9352B}"/>
            </a:ext>
          </a:extLst>
        </xdr:cNvPr>
        <xdr:cNvSpPr>
          <a:spLocks noChangeShapeType="1"/>
        </xdr:cNvSpPr>
      </xdr:nvSpPr>
      <xdr:spPr bwMode="auto">
        <a:xfrm flipH="1">
          <a:off x="771525"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46</xdr:row>
      <xdr:rowOff>0</xdr:rowOff>
    </xdr:from>
    <xdr:to>
      <xdr:col>2</xdr:col>
      <xdr:colOff>142875</xdr:colOff>
      <xdr:row>46</xdr:row>
      <xdr:rowOff>0</xdr:rowOff>
    </xdr:to>
    <xdr:sp macro="" textlink="">
      <xdr:nvSpPr>
        <xdr:cNvPr id="890525" name="Line 4">
          <a:extLst>
            <a:ext uri="{FF2B5EF4-FFF2-40B4-BE49-F238E27FC236}">
              <a16:creationId xmlns:a16="http://schemas.microsoft.com/office/drawing/2014/main" id="{69DCA511-E7CB-732C-5D79-CD84CF893FD2}"/>
            </a:ext>
          </a:extLst>
        </xdr:cNvPr>
        <xdr:cNvSpPr>
          <a:spLocks noChangeShapeType="1"/>
        </xdr:cNvSpPr>
      </xdr:nvSpPr>
      <xdr:spPr bwMode="auto">
        <a:xfrm>
          <a:off x="695325" y="141732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46</xdr:row>
      <xdr:rowOff>0</xdr:rowOff>
    </xdr:from>
    <xdr:to>
      <xdr:col>2</xdr:col>
      <xdr:colOff>219075</xdr:colOff>
      <xdr:row>46</xdr:row>
      <xdr:rowOff>0</xdr:rowOff>
    </xdr:to>
    <xdr:sp macro="" textlink="">
      <xdr:nvSpPr>
        <xdr:cNvPr id="890526" name="Line 5">
          <a:extLst>
            <a:ext uri="{FF2B5EF4-FFF2-40B4-BE49-F238E27FC236}">
              <a16:creationId xmlns:a16="http://schemas.microsoft.com/office/drawing/2014/main" id="{8A0D5B00-E57C-5FE3-DC47-083C86B5B2AC}"/>
            </a:ext>
          </a:extLst>
        </xdr:cNvPr>
        <xdr:cNvSpPr>
          <a:spLocks noChangeShapeType="1"/>
        </xdr:cNvSpPr>
      </xdr:nvSpPr>
      <xdr:spPr bwMode="auto">
        <a:xfrm flipH="1">
          <a:off x="771525" y="141732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46</xdr:row>
      <xdr:rowOff>0</xdr:rowOff>
    </xdr:from>
    <xdr:to>
      <xdr:col>2</xdr:col>
      <xdr:colOff>142875</xdr:colOff>
      <xdr:row>46</xdr:row>
      <xdr:rowOff>0</xdr:rowOff>
    </xdr:to>
    <xdr:sp macro="" textlink="">
      <xdr:nvSpPr>
        <xdr:cNvPr id="890527" name="Line 7">
          <a:extLst>
            <a:ext uri="{FF2B5EF4-FFF2-40B4-BE49-F238E27FC236}">
              <a16:creationId xmlns:a16="http://schemas.microsoft.com/office/drawing/2014/main" id="{1FAA0E35-5B17-D49C-6611-AB7A34D6C351}"/>
            </a:ext>
          </a:extLst>
        </xdr:cNvPr>
        <xdr:cNvSpPr>
          <a:spLocks noChangeShapeType="1"/>
        </xdr:cNvSpPr>
      </xdr:nvSpPr>
      <xdr:spPr bwMode="auto">
        <a:xfrm>
          <a:off x="695325" y="141732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219075</xdr:colOff>
      <xdr:row>46</xdr:row>
      <xdr:rowOff>0</xdr:rowOff>
    </xdr:from>
    <xdr:to>
      <xdr:col>2</xdr:col>
      <xdr:colOff>219075</xdr:colOff>
      <xdr:row>46</xdr:row>
      <xdr:rowOff>0</xdr:rowOff>
    </xdr:to>
    <xdr:sp macro="" textlink="">
      <xdr:nvSpPr>
        <xdr:cNvPr id="890528" name="Line 8">
          <a:extLst>
            <a:ext uri="{FF2B5EF4-FFF2-40B4-BE49-F238E27FC236}">
              <a16:creationId xmlns:a16="http://schemas.microsoft.com/office/drawing/2014/main" id="{879AC9B8-3A71-57C9-5935-18A8E4815A47}"/>
            </a:ext>
          </a:extLst>
        </xdr:cNvPr>
        <xdr:cNvSpPr>
          <a:spLocks noChangeShapeType="1"/>
        </xdr:cNvSpPr>
      </xdr:nvSpPr>
      <xdr:spPr bwMode="auto">
        <a:xfrm flipH="1">
          <a:off x="771525" y="141732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64</xdr:row>
      <xdr:rowOff>0</xdr:rowOff>
    </xdr:from>
    <xdr:to>
      <xdr:col>19</xdr:col>
      <xdr:colOff>142875</xdr:colOff>
      <xdr:row>64</xdr:row>
      <xdr:rowOff>0</xdr:rowOff>
    </xdr:to>
    <xdr:sp macro="" textlink="">
      <xdr:nvSpPr>
        <xdr:cNvPr id="890529" name="Line 1">
          <a:extLst>
            <a:ext uri="{FF2B5EF4-FFF2-40B4-BE49-F238E27FC236}">
              <a16:creationId xmlns:a16="http://schemas.microsoft.com/office/drawing/2014/main" id="{E27CA951-503E-E4F5-B21F-3A4914CBA68B}"/>
            </a:ext>
          </a:extLst>
        </xdr:cNvPr>
        <xdr:cNvSpPr>
          <a:spLocks noChangeShapeType="1"/>
        </xdr:cNvSpPr>
      </xdr:nvSpPr>
      <xdr:spPr bwMode="auto">
        <a:xfrm>
          <a:off x="11220450" y="2120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381000</xdr:colOff>
      <xdr:row>76</xdr:row>
      <xdr:rowOff>0</xdr:rowOff>
    </xdr:from>
    <xdr:to>
      <xdr:col>21</xdr:col>
      <xdr:colOff>381000</xdr:colOff>
      <xdr:row>76</xdr:row>
      <xdr:rowOff>0</xdr:rowOff>
    </xdr:to>
    <xdr:sp macro="" textlink="">
      <xdr:nvSpPr>
        <xdr:cNvPr id="890530" name="Line 6">
          <a:extLst>
            <a:ext uri="{FF2B5EF4-FFF2-40B4-BE49-F238E27FC236}">
              <a16:creationId xmlns:a16="http://schemas.microsoft.com/office/drawing/2014/main" id="{3CDEB53D-BD26-C297-512E-09AFC4B5B933}"/>
            </a:ext>
          </a:extLst>
        </xdr:cNvPr>
        <xdr:cNvSpPr>
          <a:spLocks noChangeShapeType="1"/>
        </xdr:cNvSpPr>
      </xdr:nvSpPr>
      <xdr:spPr bwMode="auto">
        <a:xfrm>
          <a:off x="12963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64</xdr:row>
      <xdr:rowOff>0</xdr:rowOff>
    </xdr:from>
    <xdr:to>
      <xdr:col>19</xdr:col>
      <xdr:colOff>142875</xdr:colOff>
      <xdr:row>64</xdr:row>
      <xdr:rowOff>0</xdr:rowOff>
    </xdr:to>
    <xdr:sp macro="" textlink="">
      <xdr:nvSpPr>
        <xdr:cNvPr id="890531" name="Line 48">
          <a:extLst>
            <a:ext uri="{FF2B5EF4-FFF2-40B4-BE49-F238E27FC236}">
              <a16:creationId xmlns:a16="http://schemas.microsoft.com/office/drawing/2014/main" id="{D648F0A3-D668-5E0A-955C-AB66CF3941ED}"/>
            </a:ext>
          </a:extLst>
        </xdr:cNvPr>
        <xdr:cNvSpPr>
          <a:spLocks noChangeShapeType="1"/>
        </xdr:cNvSpPr>
      </xdr:nvSpPr>
      <xdr:spPr bwMode="auto">
        <a:xfrm>
          <a:off x="11220450" y="2120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32" name="Line 51">
          <a:extLst>
            <a:ext uri="{FF2B5EF4-FFF2-40B4-BE49-F238E27FC236}">
              <a16:creationId xmlns:a16="http://schemas.microsoft.com/office/drawing/2014/main" id="{1E1B1BA6-A332-817B-DEB5-B9086F001782}"/>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33" name="Line 52">
          <a:extLst>
            <a:ext uri="{FF2B5EF4-FFF2-40B4-BE49-F238E27FC236}">
              <a16:creationId xmlns:a16="http://schemas.microsoft.com/office/drawing/2014/main" id="{F9CFEA87-6733-35FF-4A9C-6176B1A76260}"/>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381000</xdr:colOff>
      <xdr:row>76</xdr:row>
      <xdr:rowOff>0</xdr:rowOff>
    </xdr:from>
    <xdr:to>
      <xdr:col>21</xdr:col>
      <xdr:colOff>381000</xdr:colOff>
      <xdr:row>76</xdr:row>
      <xdr:rowOff>0</xdr:rowOff>
    </xdr:to>
    <xdr:sp macro="" textlink="">
      <xdr:nvSpPr>
        <xdr:cNvPr id="890534" name="Line 53">
          <a:extLst>
            <a:ext uri="{FF2B5EF4-FFF2-40B4-BE49-F238E27FC236}">
              <a16:creationId xmlns:a16="http://schemas.microsoft.com/office/drawing/2014/main" id="{FA995959-6DC6-68AE-7612-7CF5F5465267}"/>
            </a:ext>
          </a:extLst>
        </xdr:cNvPr>
        <xdr:cNvSpPr>
          <a:spLocks noChangeShapeType="1"/>
        </xdr:cNvSpPr>
      </xdr:nvSpPr>
      <xdr:spPr bwMode="auto">
        <a:xfrm>
          <a:off x="12963525"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35" name="Line 54">
          <a:extLst>
            <a:ext uri="{FF2B5EF4-FFF2-40B4-BE49-F238E27FC236}">
              <a16:creationId xmlns:a16="http://schemas.microsoft.com/office/drawing/2014/main" id="{FCEDA3ED-F620-B352-869C-AEED5A1D6197}"/>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36" name="Line 55">
          <a:extLst>
            <a:ext uri="{FF2B5EF4-FFF2-40B4-BE49-F238E27FC236}">
              <a16:creationId xmlns:a16="http://schemas.microsoft.com/office/drawing/2014/main" id="{54659B5F-CC3C-E66D-046B-FEC7AD88A011}"/>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37" name="Line 91">
          <a:extLst>
            <a:ext uri="{FF2B5EF4-FFF2-40B4-BE49-F238E27FC236}">
              <a16:creationId xmlns:a16="http://schemas.microsoft.com/office/drawing/2014/main" id="{1F602192-6974-DBB2-29FA-7434E55BF086}"/>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38" name="Line 92">
          <a:extLst>
            <a:ext uri="{FF2B5EF4-FFF2-40B4-BE49-F238E27FC236}">
              <a16:creationId xmlns:a16="http://schemas.microsoft.com/office/drawing/2014/main" id="{861C2C98-688D-619B-97B3-45CBE964988E}"/>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39" name="Line 93">
          <a:extLst>
            <a:ext uri="{FF2B5EF4-FFF2-40B4-BE49-F238E27FC236}">
              <a16:creationId xmlns:a16="http://schemas.microsoft.com/office/drawing/2014/main" id="{8D305B02-2912-6738-4762-851F699F8A25}"/>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40" name="Line 94">
          <a:extLst>
            <a:ext uri="{FF2B5EF4-FFF2-40B4-BE49-F238E27FC236}">
              <a16:creationId xmlns:a16="http://schemas.microsoft.com/office/drawing/2014/main" id="{A901B5E6-8ADB-7CCE-4C2D-4C8569248F4D}"/>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41" name="Line 95">
          <a:extLst>
            <a:ext uri="{FF2B5EF4-FFF2-40B4-BE49-F238E27FC236}">
              <a16:creationId xmlns:a16="http://schemas.microsoft.com/office/drawing/2014/main" id="{1A861E67-FA7C-F555-16A4-5503C3610FE8}"/>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42" name="Line 96">
          <a:extLst>
            <a:ext uri="{FF2B5EF4-FFF2-40B4-BE49-F238E27FC236}">
              <a16:creationId xmlns:a16="http://schemas.microsoft.com/office/drawing/2014/main" id="{5E63D9D4-D086-57EC-470C-5B35FA830C69}"/>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43" name="Line 97">
          <a:extLst>
            <a:ext uri="{FF2B5EF4-FFF2-40B4-BE49-F238E27FC236}">
              <a16:creationId xmlns:a16="http://schemas.microsoft.com/office/drawing/2014/main" id="{2A506B88-850D-0E0E-E92A-2C960606A932}"/>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44" name="Line 98">
          <a:extLst>
            <a:ext uri="{FF2B5EF4-FFF2-40B4-BE49-F238E27FC236}">
              <a16:creationId xmlns:a16="http://schemas.microsoft.com/office/drawing/2014/main" id="{9E49CFE8-E129-7DB2-CB64-BC0DB79D4929}"/>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45" name="Line 103">
          <a:extLst>
            <a:ext uri="{FF2B5EF4-FFF2-40B4-BE49-F238E27FC236}">
              <a16:creationId xmlns:a16="http://schemas.microsoft.com/office/drawing/2014/main" id="{4A63B29D-F338-D21F-135F-389F581FAC3E}"/>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46" name="Line 104">
          <a:extLst>
            <a:ext uri="{FF2B5EF4-FFF2-40B4-BE49-F238E27FC236}">
              <a16:creationId xmlns:a16="http://schemas.microsoft.com/office/drawing/2014/main" id="{F7335C2F-4A4E-DAC7-D93F-D1F708AC71AF}"/>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47" name="Line 105">
          <a:extLst>
            <a:ext uri="{FF2B5EF4-FFF2-40B4-BE49-F238E27FC236}">
              <a16:creationId xmlns:a16="http://schemas.microsoft.com/office/drawing/2014/main" id="{10AB74A5-93F7-D09C-149C-26405D0D3152}"/>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48" name="Line 106">
          <a:extLst>
            <a:ext uri="{FF2B5EF4-FFF2-40B4-BE49-F238E27FC236}">
              <a16:creationId xmlns:a16="http://schemas.microsoft.com/office/drawing/2014/main" id="{8ED0E20A-481B-097D-67BC-3FE47ABD82E4}"/>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71</xdr:row>
      <xdr:rowOff>0</xdr:rowOff>
    </xdr:from>
    <xdr:to>
      <xdr:col>19</xdr:col>
      <xdr:colOff>142875</xdr:colOff>
      <xdr:row>71</xdr:row>
      <xdr:rowOff>0</xdr:rowOff>
    </xdr:to>
    <xdr:sp macro="" textlink="">
      <xdr:nvSpPr>
        <xdr:cNvPr id="890549" name="Line 107">
          <a:extLst>
            <a:ext uri="{FF2B5EF4-FFF2-40B4-BE49-F238E27FC236}">
              <a16:creationId xmlns:a16="http://schemas.microsoft.com/office/drawing/2014/main" id="{0AE067CE-3FE7-81E2-DB3F-50B23CF9E1E6}"/>
            </a:ext>
          </a:extLst>
        </xdr:cNvPr>
        <xdr:cNvSpPr>
          <a:spLocks noChangeShapeType="1"/>
        </xdr:cNvSpPr>
      </xdr:nvSpPr>
      <xdr:spPr bwMode="auto">
        <a:xfrm>
          <a:off x="11220450"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71</xdr:row>
      <xdr:rowOff>0</xdr:rowOff>
    </xdr:from>
    <xdr:to>
      <xdr:col>19</xdr:col>
      <xdr:colOff>219075</xdr:colOff>
      <xdr:row>71</xdr:row>
      <xdr:rowOff>0</xdr:rowOff>
    </xdr:to>
    <xdr:sp macro="" textlink="">
      <xdr:nvSpPr>
        <xdr:cNvPr id="890550" name="Line 108">
          <a:extLst>
            <a:ext uri="{FF2B5EF4-FFF2-40B4-BE49-F238E27FC236}">
              <a16:creationId xmlns:a16="http://schemas.microsoft.com/office/drawing/2014/main" id="{2E75FCE7-1006-AE78-0B6F-E50C25B87A67}"/>
            </a:ext>
          </a:extLst>
        </xdr:cNvPr>
        <xdr:cNvSpPr>
          <a:spLocks noChangeShapeType="1"/>
        </xdr:cNvSpPr>
      </xdr:nvSpPr>
      <xdr:spPr bwMode="auto">
        <a:xfrm flipH="1">
          <a:off x="11296650"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71</xdr:row>
      <xdr:rowOff>0</xdr:rowOff>
    </xdr:from>
    <xdr:to>
      <xdr:col>19</xdr:col>
      <xdr:colOff>142875</xdr:colOff>
      <xdr:row>71</xdr:row>
      <xdr:rowOff>0</xdr:rowOff>
    </xdr:to>
    <xdr:sp macro="" textlink="">
      <xdr:nvSpPr>
        <xdr:cNvPr id="890551" name="Line 109">
          <a:extLst>
            <a:ext uri="{FF2B5EF4-FFF2-40B4-BE49-F238E27FC236}">
              <a16:creationId xmlns:a16="http://schemas.microsoft.com/office/drawing/2014/main" id="{6867CBD0-9206-4EBF-491A-95C6670B1EE1}"/>
            </a:ext>
          </a:extLst>
        </xdr:cNvPr>
        <xdr:cNvSpPr>
          <a:spLocks noChangeShapeType="1"/>
        </xdr:cNvSpPr>
      </xdr:nvSpPr>
      <xdr:spPr bwMode="auto">
        <a:xfrm>
          <a:off x="11220450"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71</xdr:row>
      <xdr:rowOff>0</xdr:rowOff>
    </xdr:from>
    <xdr:to>
      <xdr:col>19</xdr:col>
      <xdr:colOff>219075</xdr:colOff>
      <xdr:row>71</xdr:row>
      <xdr:rowOff>0</xdr:rowOff>
    </xdr:to>
    <xdr:sp macro="" textlink="">
      <xdr:nvSpPr>
        <xdr:cNvPr id="890552" name="Line 110">
          <a:extLst>
            <a:ext uri="{FF2B5EF4-FFF2-40B4-BE49-F238E27FC236}">
              <a16:creationId xmlns:a16="http://schemas.microsoft.com/office/drawing/2014/main" id="{387B512A-1F11-CAC3-63B9-B4C76F708C26}"/>
            </a:ext>
          </a:extLst>
        </xdr:cNvPr>
        <xdr:cNvSpPr>
          <a:spLocks noChangeShapeType="1"/>
        </xdr:cNvSpPr>
      </xdr:nvSpPr>
      <xdr:spPr bwMode="auto">
        <a:xfrm flipH="1">
          <a:off x="11296650"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53" name="Line 111">
          <a:extLst>
            <a:ext uri="{FF2B5EF4-FFF2-40B4-BE49-F238E27FC236}">
              <a16:creationId xmlns:a16="http://schemas.microsoft.com/office/drawing/2014/main" id="{013A1760-F493-C131-2339-4141D6B51F6D}"/>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54" name="Line 112">
          <a:extLst>
            <a:ext uri="{FF2B5EF4-FFF2-40B4-BE49-F238E27FC236}">
              <a16:creationId xmlns:a16="http://schemas.microsoft.com/office/drawing/2014/main" id="{677DF8F4-2155-736A-B499-7F21B5747855}"/>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55" name="Line 113">
          <a:extLst>
            <a:ext uri="{FF2B5EF4-FFF2-40B4-BE49-F238E27FC236}">
              <a16:creationId xmlns:a16="http://schemas.microsoft.com/office/drawing/2014/main" id="{684D8DCB-FE36-3A26-3F26-A52A4AD5D4E6}"/>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56" name="Line 114">
          <a:extLst>
            <a:ext uri="{FF2B5EF4-FFF2-40B4-BE49-F238E27FC236}">
              <a16:creationId xmlns:a16="http://schemas.microsoft.com/office/drawing/2014/main" id="{69861F0E-4A70-3EFE-DD25-66756A02D68E}"/>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57" name="Line 115">
          <a:extLst>
            <a:ext uri="{FF2B5EF4-FFF2-40B4-BE49-F238E27FC236}">
              <a16:creationId xmlns:a16="http://schemas.microsoft.com/office/drawing/2014/main" id="{45F0EC03-4B89-4D60-6979-96B4CC9AD16D}"/>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58" name="Line 116">
          <a:extLst>
            <a:ext uri="{FF2B5EF4-FFF2-40B4-BE49-F238E27FC236}">
              <a16:creationId xmlns:a16="http://schemas.microsoft.com/office/drawing/2014/main" id="{15D44FD4-4098-E71D-5A5E-0F9E2AAA267A}"/>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59" name="Line 117">
          <a:extLst>
            <a:ext uri="{FF2B5EF4-FFF2-40B4-BE49-F238E27FC236}">
              <a16:creationId xmlns:a16="http://schemas.microsoft.com/office/drawing/2014/main" id="{3879AF78-6B4A-6A5B-4DD8-BA8B9F1D7AD1}"/>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60" name="Line 118">
          <a:extLst>
            <a:ext uri="{FF2B5EF4-FFF2-40B4-BE49-F238E27FC236}">
              <a16:creationId xmlns:a16="http://schemas.microsoft.com/office/drawing/2014/main" id="{ECB8CEA4-D9F2-F0DD-2A21-546FD42B7B88}"/>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71</xdr:row>
      <xdr:rowOff>0</xdr:rowOff>
    </xdr:from>
    <xdr:to>
      <xdr:col>19</xdr:col>
      <xdr:colOff>142875</xdr:colOff>
      <xdr:row>71</xdr:row>
      <xdr:rowOff>0</xdr:rowOff>
    </xdr:to>
    <xdr:sp macro="" textlink="">
      <xdr:nvSpPr>
        <xdr:cNvPr id="890561" name="Line 119">
          <a:extLst>
            <a:ext uri="{FF2B5EF4-FFF2-40B4-BE49-F238E27FC236}">
              <a16:creationId xmlns:a16="http://schemas.microsoft.com/office/drawing/2014/main" id="{7CBCFAE4-308D-A72B-2AA0-9326F606711F}"/>
            </a:ext>
          </a:extLst>
        </xdr:cNvPr>
        <xdr:cNvSpPr>
          <a:spLocks noChangeShapeType="1"/>
        </xdr:cNvSpPr>
      </xdr:nvSpPr>
      <xdr:spPr bwMode="auto">
        <a:xfrm>
          <a:off x="11220450"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71</xdr:row>
      <xdr:rowOff>0</xdr:rowOff>
    </xdr:from>
    <xdr:to>
      <xdr:col>19</xdr:col>
      <xdr:colOff>219075</xdr:colOff>
      <xdr:row>71</xdr:row>
      <xdr:rowOff>0</xdr:rowOff>
    </xdr:to>
    <xdr:sp macro="" textlink="">
      <xdr:nvSpPr>
        <xdr:cNvPr id="890562" name="Line 120">
          <a:extLst>
            <a:ext uri="{FF2B5EF4-FFF2-40B4-BE49-F238E27FC236}">
              <a16:creationId xmlns:a16="http://schemas.microsoft.com/office/drawing/2014/main" id="{50785CA9-1EA3-0DF6-0081-B47EFAAF9908}"/>
            </a:ext>
          </a:extLst>
        </xdr:cNvPr>
        <xdr:cNvSpPr>
          <a:spLocks noChangeShapeType="1"/>
        </xdr:cNvSpPr>
      </xdr:nvSpPr>
      <xdr:spPr bwMode="auto">
        <a:xfrm flipH="1">
          <a:off x="11296650"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71</xdr:row>
      <xdr:rowOff>0</xdr:rowOff>
    </xdr:from>
    <xdr:to>
      <xdr:col>19</xdr:col>
      <xdr:colOff>142875</xdr:colOff>
      <xdr:row>71</xdr:row>
      <xdr:rowOff>0</xdr:rowOff>
    </xdr:to>
    <xdr:sp macro="" textlink="">
      <xdr:nvSpPr>
        <xdr:cNvPr id="890563" name="Line 121">
          <a:extLst>
            <a:ext uri="{FF2B5EF4-FFF2-40B4-BE49-F238E27FC236}">
              <a16:creationId xmlns:a16="http://schemas.microsoft.com/office/drawing/2014/main" id="{72D7F3A4-C706-3E9B-91F4-E18BF4FD1D76}"/>
            </a:ext>
          </a:extLst>
        </xdr:cNvPr>
        <xdr:cNvSpPr>
          <a:spLocks noChangeShapeType="1"/>
        </xdr:cNvSpPr>
      </xdr:nvSpPr>
      <xdr:spPr bwMode="auto">
        <a:xfrm>
          <a:off x="11220450"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71</xdr:row>
      <xdr:rowOff>0</xdr:rowOff>
    </xdr:from>
    <xdr:to>
      <xdr:col>19</xdr:col>
      <xdr:colOff>219075</xdr:colOff>
      <xdr:row>71</xdr:row>
      <xdr:rowOff>0</xdr:rowOff>
    </xdr:to>
    <xdr:sp macro="" textlink="">
      <xdr:nvSpPr>
        <xdr:cNvPr id="890564" name="Line 122">
          <a:extLst>
            <a:ext uri="{FF2B5EF4-FFF2-40B4-BE49-F238E27FC236}">
              <a16:creationId xmlns:a16="http://schemas.microsoft.com/office/drawing/2014/main" id="{112C5190-E941-8717-BE83-EC786667922F}"/>
            </a:ext>
          </a:extLst>
        </xdr:cNvPr>
        <xdr:cNvSpPr>
          <a:spLocks noChangeShapeType="1"/>
        </xdr:cNvSpPr>
      </xdr:nvSpPr>
      <xdr:spPr bwMode="auto">
        <a:xfrm flipH="1">
          <a:off x="11296650"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65" name="Line 123">
          <a:extLst>
            <a:ext uri="{FF2B5EF4-FFF2-40B4-BE49-F238E27FC236}">
              <a16:creationId xmlns:a16="http://schemas.microsoft.com/office/drawing/2014/main" id="{E68CEF9D-D341-9F86-8519-B7C0198F6B0F}"/>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66" name="Line 124">
          <a:extLst>
            <a:ext uri="{FF2B5EF4-FFF2-40B4-BE49-F238E27FC236}">
              <a16:creationId xmlns:a16="http://schemas.microsoft.com/office/drawing/2014/main" id="{007FE131-3578-14FE-DD84-CCA480339126}"/>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67" name="Line 125">
          <a:extLst>
            <a:ext uri="{FF2B5EF4-FFF2-40B4-BE49-F238E27FC236}">
              <a16:creationId xmlns:a16="http://schemas.microsoft.com/office/drawing/2014/main" id="{6210CAC2-0000-D633-7549-2333480BF3D1}"/>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68" name="Line 126">
          <a:extLst>
            <a:ext uri="{FF2B5EF4-FFF2-40B4-BE49-F238E27FC236}">
              <a16:creationId xmlns:a16="http://schemas.microsoft.com/office/drawing/2014/main" id="{1B599663-A5FD-F0E4-16F3-8399824B0026}"/>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71</xdr:row>
      <xdr:rowOff>0</xdr:rowOff>
    </xdr:from>
    <xdr:to>
      <xdr:col>19</xdr:col>
      <xdr:colOff>142875</xdr:colOff>
      <xdr:row>71</xdr:row>
      <xdr:rowOff>0</xdr:rowOff>
    </xdr:to>
    <xdr:sp macro="" textlink="">
      <xdr:nvSpPr>
        <xdr:cNvPr id="890569" name="Line 127">
          <a:extLst>
            <a:ext uri="{FF2B5EF4-FFF2-40B4-BE49-F238E27FC236}">
              <a16:creationId xmlns:a16="http://schemas.microsoft.com/office/drawing/2014/main" id="{4F5EBEF8-62C1-7F52-95A9-21969F9729EA}"/>
            </a:ext>
          </a:extLst>
        </xdr:cNvPr>
        <xdr:cNvSpPr>
          <a:spLocks noChangeShapeType="1"/>
        </xdr:cNvSpPr>
      </xdr:nvSpPr>
      <xdr:spPr bwMode="auto">
        <a:xfrm>
          <a:off x="11220450"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71</xdr:row>
      <xdr:rowOff>0</xdr:rowOff>
    </xdr:from>
    <xdr:to>
      <xdr:col>19</xdr:col>
      <xdr:colOff>219075</xdr:colOff>
      <xdr:row>71</xdr:row>
      <xdr:rowOff>0</xdr:rowOff>
    </xdr:to>
    <xdr:sp macro="" textlink="">
      <xdr:nvSpPr>
        <xdr:cNvPr id="890570" name="Line 128">
          <a:extLst>
            <a:ext uri="{FF2B5EF4-FFF2-40B4-BE49-F238E27FC236}">
              <a16:creationId xmlns:a16="http://schemas.microsoft.com/office/drawing/2014/main" id="{25B2FC52-EC5B-F426-D77B-8A8F66CC2A53}"/>
            </a:ext>
          </a:extLst>
        </xdr:cNvPr>
        <xdr:cNvSpPr>
          <a:spLocks noChangeShapeType="1"/>
        </xdr:cNvSpPr>
      </xdr:nvSpPr>
      <xdr:spPr bwMode="auto">
        <a:xfrm flipH="1">
          <a:off x="11296650"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71</xdr:row>
      <xdr:rowOff>0</xdr:rowOff>
    </xdr:from>
    <xdr:to>
      <xdr:col>19</xdr:col>
      <xdr:colOff>142875</xdr:colOff>
      <xdr:row>71</xdr:row>
      <xdr:rowOff>0</xdr:rowOff>
    </xdr:to>
    <xdr:sp macro="" textlink="">
      <xdr:nvSpPr>
        <xdr:cNvPr id="890571" name="Line 129">
          <a:extLst>
            <a:ext uri="{FF2B5EF4-FFF2-40B4-BE49-F238E27FC236}">
              <a16:creationId xmlns:a16="http://schemas.microsoft.com/office/drawing/2014/main" id="{578FAFD4-AD10-27AC-2641-D158937AAA32}"/>
            </a:ext>
          </a:extLst>
        </xdr:cNvPr>
        <xdr:cNvSpPr>
          <a:spLocks noChangeShapeType="1"/>
        </xdr:cNvSpPr>
      </xdr:nvSpPr>
      <xdr:spPr bwMode="auto">
        <a:xfrm>
          <a:off x="11220450"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71</xdr:row>
      <xdr:rowOff>0</xdr:rowOff>
    </xdr:from>
    <xdr:to>
      <xdr:col>19</xdr:col>
      <xdr:colOff>219075</xdr:colOff>
      <xdr:row>71</xdr:row>
      <xdr:rowOff>0</xdr:rowOff>
    </xdr:to>
    <xdr:sp macro="" textlink="">
      <xdr:nvSpPr>
        <xdr:cNvPr id="890572" name="Line 130">
          <a:extLst>
            <a:ext uri="{FF2B5EF4-FFF2-40B4-BE49-F238E27FC236}">
              <a16:creationId xmlns:a16="http://schemas.microsoft.com/office/drawing/2014/main" id="{D13431CA-8C8C-97E3-6970-3E4B4EFBB35A}"/>
            </a:ext>
          </a:extLst>
        </xdr:cNvPr>
        <xdr:cNvSpPr>
          <a:spLocks noChangeShapeType="1"/>
        </xdr:cNvSpPr>
      </xdr:nvSpPr>
      <xdr:spPr bwMode="auto">
        <a:xfrm flipH="1">
          <a:off x="11296650" y="2437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73" name="Line 135">
          <a:extLst>
            <a:ext uri="{FF2B5EF4-FFF2-40B4-BE49-F238E27FC236}">
              <a16:creationId xmlns:a16="http://schemas.microsoft.com/office/drawing/2014/main" id="{5543C5E5-50A3-9C2D-E152-293A46E04E10}"/>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74" name="Line 136">
          <a:extLst>
            <a:ext uri="{FF2B5EF4-FFF2-40B4-BE49-F238E27FC236}">
              <a16:creationId xmlns:a16="http://schemas.microsoft.com/office/drawing/2014/main" id="{746388A3-B282-FB15-A450-D9FE3AD99290}"/>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75" name="Line 137">
          <a:extLst>
            <a:ext uri="{FF2B5EF4-FFF2-40B4-BE49-F238E27FC236}">
              <a16:creationId xmlns:a16="http://schemas.microsoft.com/office/drawing/2014/main" id="{B7011DC6-03F6-3529-E19B-0E0C4D8DB1FC}"/>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76" name="Line 138">
          <a:extLst>
            <a:ext uri="{FF2B5EF4-FFF2-40B4-BE49-F238E27FC236}">
              <a16:creationId xmlns:a16="http://schemas.microsoft.com/office/drawing/2014/main" id="{1E1684DB-6D5C-FBC3-1662-7E91D89598E5}"/>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77" name="Line 139">
          <a:extLst>
            <a:ext uri="{FF2B5EF4-FFF2-40B4-BE49-F238E27FC236}">
              <a16:creationId xmlns:a16="http://schemas.microsoft.com/office/drawing/2014/main" id="{C8D4D1DB-C476-E412-8137-6004908885D1}"/>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78" name="Line 140">
          <a:extLst>
            <a:ext uri="{FF2B5EF4-FFF2-40B4-BE49-F238E27FC236}">
              <a16:creationId xmlns:a16="http://schemas.microsoft.com/office/drawing/2014/main" id="{9149F297-EC1E-1369-AB45-5252140E1343}"/>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79" name="Line 141">
          <a:extLst>
            <a:ext uri="{FF2B5EF4-FFF2-40B4-BE49-F238E27FC236}">
              <a16:creationId xmlns:a16="http://schemas.microsoft.com/office/drawing/2014/main" id="{78CFBCCC-6BC0-8D32-71E5-77BEFDCE4D63}"/>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80" name="Line 142">
          <a:extLst>
            <a:ext uri="{FF2B5EF4-FFF2-40B4-BE49-F238E27FC236}">
              <a16:creationId xmlns:a16="http://schemas.microsoft.com/office/drawing/2014/main" id="{286FBEEE-16F8-1358-77D9-3BF2DAC7D68A}"/>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81" name="Line 147">
          <a:extLst>
            <a:ext uri="{FF2B5EF4-FFF2-40B4-BE49-F238E27FC236}">
              <a16:creationId xmlns:a16="http://schemas.microsoft.com/office/drawing/2014/main" id="{E8F5CFA5-9CD6-E78B-D514-B82BF89FF262}"/>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82" name="Line 148">
          <a:extLst>
            <a:ext uri="{FF2B5EF4-FFF2-40B4-BE49-F238E27FC236}">
              <a16:creationId xmlns:a16="http://schemas.microsoft.com/office/drawing/2014/main" id="{FB60EF37-20E8-82DB-7EF8-8D5DA90F9884}"/>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83" name="Line 149">
          <a:extLst>
            <a:ext uri="{FF2B5EF4-FFF2-40B4-BE49-F238E27FC236}">
              <a16:creationId xmlns:a16="http://schemas.microsoft.com/office/drawing/2014/main" id="{8E4D6F6E-BF9C-FEF0-3888-9C88C086C136}"/>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84" name="Line 150">
          <a:extLst>
            <a:ext uri="{FF2B5EF4-FFF2-40B4-BE49-F238E27FC236}">
              <a16:creationId xmlns:a16="http://schemas.microsoft.com/office/drawing/2014/main" id="{F0F6B803-E316-BE49-5B37-7B8C9F3F7DAC}"/>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69</xdr:row>
      <xdr:rowOff>0</xdr:rowOff>
    </xdr:from>
    <xdr:to>
      <xdr:col>19</xdr:col>
      <xdr:colOff>142875</xdr:colOff>
      <xdr:row>69</xdr:row>
      <xdr:rowOff>0</xdr:rowOff>
    </xdr:to>
    <xdr:sp macro="" textlink="">
      <xdr:nvSpPr>
        <xdr:cNvPr id="890585" name="Line 151">
          <a:extLst>
            <a:ext uri="{FF2B5EF4-FFF2-40B4-BE49-F238E27FC236}">
              <a16:creationId xmlns:a16="http://schemas.microsoft.com/office/drawing/2014/main" id="{20B058AE-CD6F-8826-5B29-95246F319519}"/>
            </a:ext>
          </a:extLst>
        </xdr:cNvPr>
        <xdr:cNvSpPr>
          <a:spLocks noChangeShapeType="1"/>
        </xdr:cNvSpPr>
      </xdr:nvSpPr>
      <xdr:spPr bwMode="auto">
        <a:xfrm>
          <a:off x="11220450"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69</xdr:row>
      <xdr:rowOff>0</xdr:rowOff>
    </xdr:from>
    <xdr:to>
      <xdr:col>19</xdr:col>
      <xdr:colOff>219075</xdr:colOff>
      <xdr:row>69</xdr:row>
      <xdr:rowOff>0</xdr:rowOff>
    </xdr:to>
    <xdr:sp macro="" textlink="">
      <xdr:nvSpPr>
        <xdr:cNvPr id="890586" name="Line 152">
          <a:extLst>
            <a:ext uri="{FF2B5EF4-FFF2-40B4-BE49-F238E27FC236}">
              <a16:creationId xmlns:a16="http://schemas.microsoft.com/office/drawing/2014/main" id="{7B5C4730-63CE-9A9F-5A3C-409EC3184838}"/>
            </a:ext>
          </a:extLst>
        </xdr:cNvPr>
        <xdr:cNvSpPr>
          <a:spLocks noChangeShapeType="1"/>
        </xdr:cNvSpPr>
      </xdr:nvSpPr>
      <xdr:spPr bwMode="auto">
        <a:xfrm flipH="1">
          <a:off x="11296650"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69</xdr:row>
      <xdr:rowOff>0</xdr:rowOff>
    </xdr:from>
    <xdr:to>
      <xdr:col>19</xdr:col>
      <xdr:colOff>142875</xdr:colOff>
      <xdr:row>69</xdr:row>
      <xdr:rowOff>0</xdr:rowOff>
    </xdr:to>
    <xdr:sp macro="" textlink="">
      <xdr:nvSpPr>
        <xdr:cNvPr id="890587" name="Line 153">
          <a:extLst>
            <a:ext uri="{FF2B5EF4-FFF2-40B4-BE49-F238E27FC236}">
              <a16:creationId xmlns:a16="http://schemas.microsoft.com/office/drawing/2014/main" id="{1E85D005-1B75-1E49-6033-B8E0B56303C4}"/>
            </a:ext>
          </a:extLst>
        </xdr:cNvPr>
        <xdr:cNvSpPr>
          <a:spLocks noChangeShapeType="1"/>
        </xdr:cNvSpPr>
      </xdr:nvSpPr>
      <xdr:spPr bwMode="auto">
        <a:xfrm>
          <a:off x="11220450"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69</xdr:row>
      <xdr:rowOff>0</xdr:rowOff>
    </xdr:from>
    <xdr:to>
      <xdr:col>19</xdr:col>
      <xdr:colOff>219075</xdr:colOff>
      <xdr:row>69</xdr:row>
      <xdr:rowOff>0</xdr:rowOff>
    </xdr:to>
    <xdr:sp macro="" textlink="">
      <xdr:nvSpPr>
        <xdr:cNvPr id="890588" name="Line 154">
          <a:extLst>
            <a:ext uri="{FF2B5EF4-FFF2-40B4-BE49-F238E27FC236}">
              <a16:creationId xmlns:a16="http://schemas.microsoft.com/office/drawing/2014/main" id="{BEDD002F-FDE6-CE5C-D0C2-459990C127C7}"/>
            </a:ext>
          </a:extLst>
        </xdr:cNvPr>
        <xdr:cNvSpPr>
          <a:spLocks noChangeShapeType="1"/>
        </xdr:cNvSpPr>
      </xdr:nvSpPr>
      <xdr:spPr bwMode="auto">
        <a:xfrm flipH="1">
          <a:off x="11296650"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89" name="Line 159">
          <a:extLst>
            <a:ext uri="{FF2B5EF4-FFF2-40B4-BE49-F238E27FC236}">
              <a16:creationId xmlns:a16="http://schemas.microsoft.com/office/drawing/2014/main" id="{7C3855CB-33CF-BEFD-65C6-895DBAEA8AC9}"/>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90" name="Line 160">
          <a:extLst>
            <a:ext uri="{FF2B5EF4-FFF2-40B4-BE49-F238E27FC236}">
              <a16:creationId xmlns:a16="http://schemas.microsoft.com/office/drawing/2014/main" id="{355D2753-F7A2-3978-2020-FCF365FEF67A}"/>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91" name="Line 161">
          <a:extLst>
            <a:ext uri="{FF2B5EF4-FFF2-40B4-BE49-F238E27FC236}">
              <a16:creationId xmlns:a16="http://schemas.microsoft.com/office/drawing/2014/main" id="{5D3FC6C2-BC0C-D1E4-5E89-2C1BDB637D7F}"/>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92" name="Line 162">
          <a:extLst>
            <a:ext uri="{FF2B5EF4-FFF2-40B4-BE49-F238E27FC236}">
              <a16:creationId xmlns:a16="http://schemas.microsoft.com/office/drawing/2014/main" id="{9822C30D-D14C-ECC0-3067-513B6866F058}"/>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93" name="Line 163">
          <a:extLst>
            <a:ext uri="{FF2B5EF4-FFF2-40B4-BE49-F238E27FC236}">
              <a16:creationId xmlns:a16="http://schemas.microsoft.com/office/drawing/2014/main" id="{9F20106D-5140-9E8E-4D00-C8E0208B890B}"/>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94" name="Line 164">
          <a:extLst>
            <a:ext uri="{FF2B5EF4-FFF2-40B4-BE49-F238E27FC236}">
              <a16:creationId xmlns:a16="http://schemas.microsoft.com/office/drawing/2014/main" id="{D51F3410-5512-4FE6-234A-D1B3BA0D1FB5}"/>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95" name="Line 165">
          <a:extLst>
            <a:ext uri="{FF2B5EF4-FFF2-40B4-BE49-F238E27FC236}">
              <a16:creationId xmlns:a16="http://schemas.microsoft.com/office/drawing/2014/main" id="{B5848EBD-DB8D-E82D-41CF-08EA734DF0DF}"/>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96" name="Line 166">
          <a:extLst>
            <a:ext uri="{FF2B5EF4-FFF2-40B4-BE49-F238E27FC236}">
              <a16:creationId xmlns:a16="http://schemas.microsoft.com/office/drawing/2014/main" id="{C6AE02B0-8732-99A1-29D9-D4DFD06CB5E3}"/>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97" name="Line 171">
          <a:extLst>
            <a:ext uri="{FF2B5EF4-FFF2-40B4-BE49-F238E27FC236}">
              <a16:creationId xmlns:a16="http://schemas.microsoft.com/office/drawing/2014/main" id="{85B8A7EE-52CE-32EA-259A-82B0B2B79146}"/>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598" name="Line 172">
          <a:extLst>
            <a:ext uri="{FF2B5EF4-FFF2-40B4-BE49-F238E27FC236}">
              <a16:creationId xmlns:a16="http://schemas.microsoft.com/office/drawing/2014/main" id="{D65B538F-43DB-9C4A-9C1B-58E0A27EE060}"/>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76</xdr:row>
      <xdr:rowOff>0</xdr:rowOff>
    </xdr:from>
    <xdr:to>
      <xdr:col>19</xdr:col>
      <xdr:colOff>142875</xdr:colOff>
      <xdr:row>76</xdr:row>
      <xdr:rowOff>0</xdr:rowOff>
    </xdr:to>
    <xdr:sp macro="" textlink="">
      <xdr:nvSpPr>
        <xdr:cNvPr id="890599" name="Line 173">
          <a:extLst>
            <a:ext uri="{FF2B5EF4-FFF2-40B4-BE49-F238E27FC236}">
              <a16:creationId xmlns:a16="http://schemas.microsoft.com/office/drawing/2014/main" id="{6681AE3E-5BE5-012E-2B16-63992F7E6C1E}"/>
            </a:ext>
          </a:extLst>
        </xdr:cNvPr>
        <xdr:cNvSpPr>
          <a:spLocks noChangeShapeType="1"/>
        </xdr:cNvSpPr>
      </xdr:nvSpPr>
      <xdr:spPr bwMode="auto">
        <a:xfrm>
          <a:off x="112204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76</xdr:row>
      <xdr:rowOff>0</xdr:rowOff>
    </xdr:from>
    <xdr:to>
      <xdr:col>19</xdr:col>
      <xdr:colOff>219075</xdr:colOff>
      <xdr:row>76</xdr:row>
      <xdr:rowOff>0</xdr:rowOff>
    </xdr:to>
    <xdr:sp macro="" textlink="">
      <xdr:nvSpPr>
        <xdr:cNvPr id="890600" name="Line 174">
          <a:extLst>
            <a:ext uri="{FF2B5EF4-FFF2-40B4-BE49-F238E27FC236}">
              <a16:creationId xmlns:a16="http://schemas.microsoft.com/office/drawing/2014/main" id="{5D4FB2E0-C3D2-000B-752D-C39F67FCE7BA}"/>
            </a:ext>
          </a:extLst>
        </xdr:cNvPr>
        <xdr:cNvSpPr>
          <a:spLocks noChangeShapeType="1"/>
        </xdr:cNvSpPr>
      </xdr:nvSpPr>
      <xdr:spPr bwMode="auto">
        <a:xfrm flipH="1">
          <a:off x="11296650" y="26136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69</xdr:row>
      <xdr:rowOff>0</xdr:rowOff>
    </xdr:from>
    <xdr:to>
      <xdr:col>19</xdr:col>
      <xdr:colOff>142875</xdr:colOff>
      <xdr:row>69</xdr:row>
      <xdr:rowOff>0</xdr:rowOff>
    </xdr:to>
    <xdr:sp macro="" textlink="">
      <xdr:nvSpPr>
        <xdr:cNvPr id="890601" name="Line 175">
          <a:extLst>
            <a:ext uri="{FF2B5EF4-FFF2-40B4-BE49-F238E27FC236}">
              <a16:creationId xmlns:a16="http://schemas.microsoft.com/office/drawing/2014/main" id="{6578FDBB-2A98-25F3-8F98-0A5936FCC40A}"/>
            </a:ext>
          </a:extLst>
        </xdr:cNvPr>
        <xdr:cNvSpPr>
          <a:spLocks noChangeShapeType="1"/>
        </xdr:cNvSpPr>
      </xdr:nvSpPr>
      <xdr:spPr bwMode="auto">
        <a:xfrm>
          <a:off x="11220450"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69</xdr:row>
      <xdr:rowOff>0</xdr:rowOff>
    </xdr:from>
    <xdr:to>
      <xdr:col>19</xdr:col>
      <xdr:colOff>219075</xdr:colOff>
      <xdr:row>69</xdr:row>
      <xdr:rowOff>0</xdr:rowOff>
    </xdr:to>
    <xdr:sp macro="" textlink="">
      <xdr:nvSpPr>
        <xdr:cNvPr id="890602" name="Line 176">
          <a:extLst>
            <a:ext uri="{FF2B5EF4-FFF2-40B4-BE49-F238E27FC236}">
              <a16:creationId xmlns:a16="http://schemas.microsoft.com/office/drawing/2014/main" id="{A3843693-B270-7BE8-DB76-F149214B3684}"/>
            </a:ext>
          </a:extLst>
        </xdr:cNvPr>
        <xdr:cNvSpPr>
          <a:spLocks noChangeShapeType="1"/>
        </xdr:cNvSpPr>
      </xdr:nvSpPr>
      <xdr:spPr bwMode="auto">
        <a:xfrm flipH="1">
          <a:off x="11296650"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69</xdr:row>
      <xdr:rowOff>0</xdr:rowOff>
    </xdr:from>
    <xdr:to>
      <xdr:col>19</xdr:col>
      <xdr:colOff>142875</xdr:colOff>
      <xdr:row>69</xdr:row>
      <xdr:rowOff>0</xdr:rowOff>
    </xdr:to>
    <xdr:sp macro="" textlink="">
      <xdr:nvSpPr>
        <xdr:cNvPr id="890603" name="Line 177">
          <a:extLst>
            <a:ext uri="{FF2B5EF4-FFF2-40B4-BE49-F238E27FC236}">
              <a16:creationId xmlns:a16="http://schemas.microsoft.com/office/drawing/2014/main" id="{A761B64B-6748-65F1-3619-00E97C064810}"/>
            </a:ext>
          </a:extLst>
        </xdr:cNvPr>
        <xdr:cNvSpPr>
          <a:spLocks noChangeShapeType="1"/>
        </xdr:cNvSpPr>
      </xdr:nvSpPr>
      <xdr:spPr bwMode="auto">
        <a:xfrm>
          <a:off x="11220450"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69</xdr:row>
      <xdr:rowOff>0</xdr:rowOff>
    </xdr:from>
    <xdr:to>
      <xdr:col>19</xdr:col>
      <xdr:colOff>219075</xdr:colOff>
      <xdr:row>69</xdr:row>
      <xdr:rowOff>0</xdr:rowOff>
    </xdr:to>
    <xdr:sp macro="" textlink="">
      <xdr:nvSpPr>
        <xdr:cNvPr id="890604" name="Line 178">
          <a:extLst>
            <a:ext uri="{FF2B5EF4-FFF2-40B4-BE49-F238E27FC236}">
              <a16:creationId xmlns:a16="http://schemas.microsoft.com/office/drawing/2014/main" id="{93C4B283-6571-1CEE-28FB-FD70E1C6725E}"/>
            </a:ext>
          </a:extLst>
        </xdr:cNvPr>
        <xdr:cNvSpPr>
          <a:spLocks noChangeShapeType="1"/>
        </xdr:cNvSpPr>
      </xdr:nvSpPr>
      <xdr:spPr bwMode="auto">
        <a:xfrm flipH="1">
          <a:off x="11296650" y="236696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46</xdr:row>
      <xdr:rowOff>0</xdr:rowOff>
    </xdr:from>
    <xdr:to>
      <xdr:col>19</xdr:col>
      <xdr:colOff>142875</xdr:colOff>
      <xdr:row>46</xdr:row>
      <xdr:rowOff>0</xdr:rowOff>
    </xdr:to>
    <xdr:sp macro="" textlink="">
      <xdr:nvSpPr>
        <xdr:cNvPr id="890605" name="Line 4">
          <a:extLst>
            <a:ext uri="{FF2B5EF4-FFF2-40B4-BE49-F238E27FC236}">
              <a16:creationId xmlns:a16="http://schemas.microsoft.com/office/drawing/2014/main" id="{BAA8ED1C-9784-7687-80A0-902059989B54}"/>
            </a:ext>
          </a:extLst>
        </xdr:cNvPr>
        <xdr:cNvSpPr>
          <a:spLocks noChangeShapeType="1"/>
        </xdr:cNvSpPr>
      </xdr:nvSpPr>
      <xdr:spPr bwMode="auto">
        <a:xfrm>
          <a:off x="11220450" y="141732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46</xdr:row>
      <xdr:rowOff>0</xdr:rowOff>
    </xdr:from>
    <xdr:to>
      <xdr:col>19</xdr:col>
      <xdr:colOff>219075</xdr:colOff>
      <xdr:row>46</xdr:row>
      <xdr:rowOff>0</xdr:rowOff>
    </xdr:to>
    <xdr:sp macro="" textlink="">
      <xdr:nvSpPr>
        <xdr:cNvPr id="890606" name="Line 5">
          <a:extLst>
            <a:ext uri="{FF2B5EF4-FFF2-40B4-BE49-F238E27FC236}">
              <a16:creationId xmlns:a16="http://schemas.microsoft.com/office/drawing/2014/main" id="{18A6C8C6-89A4-7D19-710A-6D37C48EB262}"/>
            </a:ext>
          </a:extLst>
        </xdr:cNvPr>
        <xdr:cNvSpPr>
          <a:spLocks noChangeShapeType="1"/>
        </xdr:cNvSpPr>
      </xdr:nvSpPr>
      <xdr:spPr bwMode="auto">
        <a:xfrm flipH="1">
          <a:off x="11296650" y="141732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46</xdr:row>
      <xdr:rowOff>0</xdr:rowOff>
    </xdr:from>
    <xdr:to>
      <xdr:col>19</xdr:col>
      <xdr:colOff>142875</xdr:colOff>
      <xdr:row>46</xdr:row>
      <xdr:rowOff>0</xdr:rowOff>
    </xdr:to>
    <xdr:sp macro="" textlink="">
      <xdr:nvSpPr>
        <xdr:cNvPr id="890607" name="Line 7">
          <a:extLst>
            <a:ext uri="{FF2B5EF4-FFF2-40B4-BE49-F238E27FC236}">
              <a16:creationId xmlns:a16="http://schemas.microsoft.com/office/drawing/2014/main" id="{9EDB8AB1-E394-ED6A-18AD-74A7869155AF}"/>
            </a:ext>
          </a:extLst>
        </xdr:cNvPr>
        <xdr:cNvSpPr>
          <a:spLocks noChangeShapeType="1"/>
        </xdr:cNvSpPr>
      </xdr:nvSpPr>
      <xdr:spPr bwMode="auto">
        <a:xfrm>
          <a:off x="11220450" y="141732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46</xdr:row>
      <xdr:rowOff>0</xdr:rowOff>
    </xdr:from>
    <xdr:to>
      <xdr:col>19</xdr:col>
      <xdr:colOff>219075</xdr:colOff>
      <xdr:row>46</xdr:row>
      <xdr:rowOff>0</xdr:rowOff>
    </xdr:to>
    <xdr:sp macro="" textlink="">
      <xdr:nvSpPr>
        <xdr:cNvPr id="890608" name="Line 8">
          <a:extLst>
            <a:ext uri="{FF2B5EF4-FFF2-40B4-BE49-F238E27FC236}">
              <a16:creationId xmlns:a16="http://schemas.microsoft.com/office/drawing/2014/main" id="{04C3B8F5-853B-FFA5-9F61-A6532BD2FCFD}"/>
            </a:ext>
          </a:extLst>
        </xdr:cNvPr>
        <xdr:cNvSpPr>
          <a:spLocks noChangeShapeType="1"/>
        </xdr:cNvSpPr>
      </xdr:nvSpPr>
      <xdr:spPr bwMode="auto">
        <a:xfrm flipH="1">
          <a:off x="11296650" y="141732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276225</xdr:colOff>
          <xdr:row>0</xdr:row>
          <xdr:rowOff>152400</xdr:rowOff>
        </xdr:from>
        <xdr:to>
          <xdr:col>20</xdr:col>
          <xdr:colOff>466725</xdr:colOff>
          <xdr:row>2</xdr:row>
          <xdr:rowOff>171450</xdr:rowOff>
        </xdr:to>
        <xdr:sp macro="" textlink="">
          <xdr:nvSpPr>
            <xdr:cNvPr id="650241" name="Button 1" hidden="1">
              <a:extLst>
                <a:ext uri="{63B3BB69-23CF-44E3-9099-C40C66FF867C}">
                  <a14:compatExt spid="_x0000_s650241"/>
                </a:ext>
                <a:ext uri="{FF2B5EF4-FFF2-40B4-BE49-F238E27FC236}">
                  <a16:creationId xmlns:a16="http://schemas.microsoft.com/office/drawing/2014/main" id="{00000000-0008-0000-0300-000001EC09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納入部品一覧　削除</a:t>
              </a:r>
            </a:p>
            <a:p>
              <a:pPr algn="ctr" rtl="0">
                <a:defRPr sz="1000"/>
              </a:pPr>
              <a:endParaRPr lang="ja-JP" altLang="en-US" sz="1100" b="0" i="0" u="none" strike="noStrike" baseline="0">
                <a:solidFill>
                  <a:srgbClr val="000000"/>
                </a:solidFill>
                <a:latin typeface="ＭＳ Ｐゴシック"/>
                <a:ea typeface="ＭＳ Ｐゴシック"/>
              </a:endParaRP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247650</xdr:colOff>
          <xdr:row>0</xdr:row>
          <xdr:rowOff>0</xdr:rowOff>
        </xdr:from>
        <xdr:to>
          <xdr:col>17</xdr:col>
          <xdr:colOff>47625</xdr:colOff>
          <xdr:row>0</xdr:row>
          <xdr:rowOff>342900</xdr:rowOff>
        </xdr:to>
        <xdr:sp macro="" textlink="">
          <xdr:nvSpPr>
            <xdr:cNvPr id="416782" name="Button 14" hidden="1">
              <a:extLst>
                <a:ext uri="{63B3BB69-23CF-44E3-9099-C40C66FF867C}">
                  <a14:compatExt spid="_x0000_s416782"/>
                </a:ext>
                <a:ext uri="{FF2B5EF4-FFF2-40B4-BE49-F238E27FC236}">
                  <a16:creationId xmlns:a16="http://schemas.microsoft.com/office/drawing/2014/main" id="{00000000-0008-0000-0400-00000E5C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データ削除</a:t>
              </a:r>
            </a:p>
            <a:p>
              <a:pPr algn="ctr" rtl="0">
                <a:defRPr sz="1000"/>
              </a:pPr>
              <a:endParaRPr lang="ja-JP" altLang="en-US" sz="1100" b="0" i="0" u="none" strike="noStrike" baseline="0">
                <a:solidFill>
                  <a:srgbClr val="000000"/>
                </a:solidFill>
                <a:latin typeface="ＭＳ Ｐゴシック"/>
                <a:ea typeface="ＭＳ Ｐゴシック"/>
              </a:endParaRP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161925</xdr:colOff>
          <xdr:row>1</xdr:row>
          <xdr:rowOff>47625</xdr:rowOff>
        </xdr:from>
        <xdr:to>
          <xdr:col>11</xdr:col>
          <xdr:colOff>238125</xdr:colOff>
          <xdr:row>1</xdr:row>
          <xdr:rowOff>457200</xdr:rowOff>
        </xdr:to>
        <xdr:sp macro="" textlink="">
          <xdr:nvSpPr>
            <xdr:cNvPr id="417807" name="Button 15" hidden="1">
              <a:extLst>
                <a:ext uri="{63B3BB69-23CF-44E3-9099-C40C66FF867C}">
                  <a14:compatExt spid="_x0000_s417807"/>
                </a:ext>
                <a:ext uri="{FF2B5EF4-FFF2-40B4-BE49-F238E27FC236}">
                  <a16:creationId xmlns:a16="http://schemas.microsoft.com/office/drawing/2014/main" id="{00000000-0008-0000-0600-00000F60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所要データ</a:t>
              </a:r>
            </a:p>
            <a:p>
              <a:pPr algn="ctr" rtl="0">
                <a:defRPr sz="1000"/>
              </a:pPr>
              <a:r>
                <a:rPr lang="ja-JP" altLang="en-US" sz="1100" b="0" i="0" u="none" strike="noStrike" baseline="0">
                  <a:solidFill>
                    <a:srgbClr val="000000"/>
                  </a:solidFill>
                  <a:latin typeface="ＭＳ Ｐゴシック"/>
                  <a:ea typeface="ＭＳ Ｐゴシック"/>
                </a:rPr>
                <a:t>削除</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542925</xdr:colOff>
          <xdr:row>1</xdr:row>
          <xdr:rowOff>57150</xdr:rowOff>
        </xdr:from>
        <xdr:to>
          <xdr:col>13</xdr:col>
          <xdr:colOff>504825</xdr:colOff>
          <xdr:row>1</xdr:row>
          <xdr:rowOff>419100</xdr:rowOff>
        </xdr:to>
        <xdr:sp macro="" textlink="">
          <xdr:nvSpPr>
            <xdr:cNvPr id="417808" name="Button 16" hidden="1">
              <a:extLst>
                <a:ext uri="{63B3BB69-23CF-44E3-9099-C40C66FF867C}">
                  <a14:compatExt spid="_x0000_s417808"/>
                </a:ext>
                <a:ext uri="{FF2B5EF4-FFF2-40B4-BE49-F238E27FC236}">
                  <a16:creationId xmlns:a16="http://schemas.microsoft.com/office/drawing/2014/main" id="{00000000-0008-0000-0600-00001060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所要データ一括選択</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209550</xdr:colOff>
          <xdr:row>1</xdr:row>
          <xdr:rowOff>66675</xdr:rowOff>
        </xdr:from>
        <xdr:to>
          <xdr:col>11</xdr:col>
          <xdr:colOff>295275</xdr:colOff>
          <xdr:row>1</xdr:row>
          <xdr:rowOff>476250</xdr:rowOff>
        </xdr:to>
        <xdr:sp macro="" textlink="">
          <xdr:nvSpPr>
            <xdr:cNvPr id="418831" name="Button 15" hidden="1">
              <a:extLst>
                <a:ext uri="{63B3BB69-23CF-44E3-9099-C40C66FF867C}">
                  <a14:compatExt spid="_x0000_s418831"/>
                </a:ext>
                <a:ext uri="{FF2B5EF4-FFF2-40B4-BE49-F238E27FC236}">
                  <a16:creationId xmlns:a16="http://schemas.microsoft.com/office/drawing/2014/main" id="{00000000-0008-0000-0700-00000F64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所要データ</a:t>
              </a:r>
            </a:p>
            <a:p>
              <a:pPr algn="ctr" rtl="0">
                <a:defRPr sz="1000"/>
              </a:pPr>
              <a:r>
                <a:rPr lang="ja-JP" altLang="en-US" sz="1100" b="0" i="0" u="none" strike="noStrike" baseline="0">
                  <a:solidFill>
                    <a:srgbClr val="000000"/>
                  </a:solidFill>
                  <a:latin typeface="ＭＳ Ｐゴシック"/>
                  <a:ea typeface="ＭＳ Ｐゴシック"/>
                </a:rPr>
                <a:t>削除</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523875</xdr:colOff>
          <xdr:row>1</xdr:row>
          <xdr:rowOff>95250</xdr:rowOff>
        </xdr:from>
        <xdr:to>
          <xdr:col>13</xdr:col>
          <xdr:colOff>447675</xdr:colOff>
          <xdr:row>1</xdr:row>
          <xdr:rowOff>457200</xdr:rowOff>
        </xdr:to>
        <xdr:sp macro="" textlink="">
          <xdr:nvSpPr>
            <xdr:cNvPr id="418834" name="Button 18" hidden="1">
              <a:extLst>
                <a:ext uri="{63B3BB69-23CF-44E3-9099-C40C66FF867C}">
                  <a14:compatExt spid="_x0000_s418834"/>
                </a:ext>
                <a:ext uri="{FF2B5EF4-FFF2-40B4-BE49-F238E27FC236}">
                  <a16:creationId xmlns:a16="http://schemas.microsoft.com/office/drawing/2014/main" id="{00000000-0008-0000-0700-00001264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所要データ一括選択</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228600</xdr:colOff>
          <xdr:row>1</xdr:row>
          <xdr:rowOff>38100</xdr:rowOff>
        </xdr:from>
        <xdr:to>
          <xdr:col>11</xdr:col>
          <xdr:colOff>457200</xdr:colOff>
          <xdr:row>1</xdr:row>
          <xdr:rowOff>476250</xdr:rowOff>
        </xdr:to>
        <xdr:sp macro="" textlink="">
          <xdr:nvSpPr>
            <xdr:cNvPr id="419854" name="Button 14" hidden="1">
              <a:extLst>
                <a:ext uri="{63B3BB69-23CF-44E3-9099-C40C66FF867C}">
                  <a14:compatExt spid="_x0000_s419854"/>
                </a:ext>
                <a:ext uri="{FF2B5EF4-FFF2-40B4-BE49-F238E27FC236}">
                  <a16:creationId xmlns:a16="http://schemas.microsoft.com/office/drawing/2014/main" id="{00000000-0008-0000-0800-00000E68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所要データ</a:t>
              </a:r>
            </a:p>
            <a:p>
              <a:pPr algn="ctr" rtl="0">
                <a:defRPr sz="1000"/>
              </a:pPr>
              <a:r>
                <a:rPr lang="ja-JP" altLang="en-US" sz="1100" b="0" i="0" u="none" strike="noStrike" baseline="0">
                  <a:solidFill>
                    <a:srgbClr val="000000"/>
                  </a:solidFill>
                  <a:latin typeface="ＭＳ Ｐゴシック"/>
                  <a:ea typeface="ＭＳ Ｐゴシック"/>
                </a:rPr>
                <a:t>削除</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695325</xdr:colOff>
          <xdr:row>1</xdr:row>
          <xdr:rowOff>47625</xdr:rowOff>
        </xdr:from>
        <xdr:to>
          <xdr:col>13</xdr:col>
          <xdr:colOff>457200</xdr:colOff>
          <xdr:row>1</xdr:row>
          <xdr:rowOff>409575</xdr:rowOff>
        </xdr:to>
        <xdr:sp macro="" textlink="">
          <xdr:nvSpPr>
            <xdr:cNvPr id="419856" name="Button 16" hidden="1">
              <a:extLst>
                <a:ext uri="{63B3BB69-23CF-44E3-9099-C40C66FF867C}">
                  <a14:compatExt spid="_x0000_s419856"/>
                </a:ext>
                <a:ext uri="{FF2B5EF4-FFF2-40B4-BE49-F238E27FC236}">
                  <a16:creationId xmlns:a16="http://schemas.microsoft.com/office/drawing/2014/main" id="{00000000-0008-0000-0800-00001068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所要データ一括選択</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228600</xdr:colOff>
          <xdr:row>1</xdr:row>
          <xdr:rowOff>57150</xdr:rowOff>
        </xdr:from>
        <xdr:to>
          <xdr:col>11</xdr:col>
          <xdr:colOff>419100</xdr:colOff>
          <xdr:row>1</xdr:row>
          <xdr:rowOff>476250</xdr:rowOff>
        </xdr:to>
        <xdr:sp macro="" textlink="">
          <xdr:nvSpPr>
            <xdr:cNvPr id="462862" name="Button 14" hidden="1">
              <a:extLst>
                <a:ext uri="{63B3BB69-23CF-44E3-9099-C40C66FF867C}">
                  <a14:compatExt spid="_x0000_s462862"/>
                </a:ext>
                <a:ext uri="{FF2B5EF4-FFF2-40B4-BE49-F238E27FC236}">
                  <a16:creationId xmlns:a16="http://schemas.microsoft.com/office/drawing/2014/main" id="{00000000-0008-0000-0900-00000E10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所要データ</a:t>
              </a:r>
            </a:p>
            <a:p>
              <a:pPr algn="ctr" rtl="0">
                <a:defRPr sz="1000"/>
              </a:pPr>
              <a:r>
                <a:rPr lang="ja-JP" altLang="en-US" sz="1100" b="0" i="0" u="none" strike="noStrike" baseline="0">
                  <a:solidFill>
                    <a:srgbClr val="000000"/>
                  </a:solidFill>
                  <a:latin typeface="ＭＳ Ｐゴシック"/>
                  <a:ea typeface="ＭＳ Ｐゴシック"/>
                </a:rPr>
                <a:t>削除</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590550</xdr:colOff>
          <xdr:row>1</xdr:row>
          <xdr:rowOff>85725</xdr:rowOff>
        </xdr:from>
        <xdr:to>
          <xdr:col>13</xdr:col>
          <xdr:colOff>514350</xdr:colOff>
          <xdr:row>1</xdr:row>
          <xdr:rowOff>447675</xdr:rowOff>
        </xdr:to>
        <xdr:sp macro="" textlink="">
          <xdr:nvSpPr>
            <xdr:cNvPr id="462864" name="Button 16" hidden="1">
              <a:extLst>
                <a:ext uri="{63B3BB69-23CF-44E3-9099-C40C66FF867C}">
                  <a14:compatExt spid="_x0000_s462864"/>
                </a:ext>
                <a:ext uri="{FF2B5EF4-FFF2-40B4-BE49-F238E27FC236}">
                  <a16:creationId xmlns:a16="http://schemas.microsoft.com/office/drawing/2014/main" id="{00000000-0008-0000-0900-00001010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所要データ一括選択</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180975</xdr:colOff>
          <xdr:row>1</xdr:row>
          <xdr:rowOff>38100</xdr:rowOff>
        </xdr:from>
        <xdr:to>
          <xdr:col>11</xdr:col>
          <xdr:colOff>409575</xdr:colOff>
          <xdr:row>1</xdr:row>
          <xdr:rowOff>476250</xdr:rowOff>
        </xdr:to>
        <xdr:sp macro="" textlink="">
          <xdr:nvSpPr>
            <xdr:cNvPr id="463888" name="Button 16" hidden="1">
              <a:extLst>
                <a:ext uri="{63B3BB69-23CF-44E3-9099-C40C66FF867C}">
                  <a14:compatExt spid="_x0000_s463888"/>
                </a:ext>
                <a:ext uri="{FF2B5EF4-FFF2-40B4-BE49-F238E27FC236}">
                  <a16:creationId xmlns:a16="http://schemas.microsoft.com/office/drawing/2014/main" id="{00000000-0008-0000-0A00-0000101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所要データ</a:t>
              </a:r>
            </a:p>
            <a:p>
              <a:pPr algn="ctr" rtl="0">
                <a:defRPr sz="1000"/>
              </a:pPr>
              <a:r>
                <a:rPr lang="ja-JP" altLang="en-US" sz="1100" b="0" i="0" u="none" strike="noStrike" baseline="0">
                  <a:solidFill>
                    <a:srgbClr val="000000"/>
                  </a:solidFill>
                  <a:latin typeface="ＭＳ Ｐゴシック"/>
                  <a:ea typeface="ＭＳ Ｐゴシック"/>
                </a:rPr>
                <a:t>削除</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9525</xdr:colOff>
          <xdr:row>1</xdr:row>
          <xdr:rowOff>66675</xdr:rowOff>
        </xdr:from>
        <xdr:to>
          <xdr:col>13</xdr:col>
          <xdr:colOff>276225</xdr:colOff>
          <xdr:row>1</xdr:row>
          <xdr:rowOff>428625</xdr:rowOff>
        </xdr:to>
        <xdr:sp macro="" textlink="">
          <xdr:nvSpPr>
            <xdr:cNvPr id="463889" name="Button 17" hidden="1">
              <a:extLst>
                <a:ext uri="{63B3BB69-23CF-44E3-9099-C40C66FF867C}">
                  <a14:compatExt spid="_x0000_s463889"/>
                </a:ext>
                <a:ext uri="{FF2B5EF4-FFF2-40B4-BE49-F238E27FC236}">
                  <a16:creationId xmlns:a16="http://schemas.microsoft.com/office/drawing/2014/main" id="{00000000-0008-0000-0A00-0000111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所要データ一括選択</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TASHIRO\AppData\Roaming\Microsoft\Excel\XLSTART\PERSONAL.XLSB" TargetMode="External"/><Relationship Id="rId1" Type="http://schemas.microsoft.com/office/2006/relationships/xlExternalLinkPath/xlStartup" Target="PERSONAL.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PERSONAL"/>
    </sheetNames>
    <definedNames>
      <definedName name="STCデータ削除生産計画表所要データ"/>
      <definedName name="STCデータ削除生産計画表注文データ"/>
      <definedName name="STCデータ削除生産計画表納入部品一覧"/>
      <definedName name="STCデータ削除生産計画表理論在庫タブ入荷数計1削除"/>
      <definedName name="STCデータ削除生産計画表理論在庫タブ入荷数計2削除"/>
      <definedName name="STC所要データ選択"/>
    </definedNames>
    <sheetDataSet>
      <sheetData sheetId="0"/>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trlProp" Target="../ctrlProps/ctrlProp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0475C-990B-44F8-92E9-F5973F175B17}">
  <sheetPr codeName="Sheet5"/>
  <dimension ref="A1:AR628"/>
  <sheetViews>
    <sheetView showZeros="0" zoomScale="94" zoomScaleNormal="94" workbookViewId="0">
      <pane xSplit="41" ySplit="5" topLeftCell="AP557" activePane="bottomRight" state="frozen"/>
      <selection pane="topRight" activeCell="AO1" sqref="AO1"/>
      <selection pane="bottomLeft" activeCell="A6" sqref="A6"/>
      <selection pane="bottomRight" activeCell="G566" sqref="G566"/>
    </sheetView>
  </sheetViews>
  <sheetFormatPr defaultRowHeight="17.25" x14ac:dyDescent="0.15"/>
  <cols>
    <col min="1" max="1" width="7.625" style="448" customWidth="1"/>
    <col min="2" max="2" width="3.125" style="10" bestFit="1" customWidth="1"/>
    <col min="3" max="3" width="15.625" style="435" customWidth="1"/>
    <col min="4" max="4" width="5.625" style="390" customWidth="1"/>
    <col min="5" max="5" width="10.625" style="565" customWidth="1"/>
    <col min="6" max="6" width="5.625" style="303" customWidth="1"/>
    <col min="7" max="34" width="4.125" style="379" customWidth="1"/>
    <col min="35" max="35" width="4.5" style="379" bestFit="1" customWidth="1"/>
    <col min="36" max="36" width="4.125" style="379" customWidth="1"/>
    <col min="37" max="37" width="5.625" style="571" customWidth="1"/>
    <col min="38" max="38" width="5.625" style="572" customWidth="1"/>
    <col min="39" max="40" width="5.625" style="101" customWidth="1"/>
    <col min="41" max="41" width="4.625" style="448" customWidth="1"/>
    <col min="42" max="42" width="9.25" style="710" bestFit="1" customWidth="1"/>
    <col min="43" max="43" width="9.25" style="711" bestFit="1" customWidth="1"/>
    <col min="44" max="44" width="6" style="709" customWidth="1"/>
    <col min="45" max="46" width="5.625" customWidth="1"/>
    <col min="47" max="47" width="6.5" bestFit="1" customWidth="1"/>
    <col min="48" max="48" width="5.625" customWidth="1"/>
    <col min="49" max="49" width="4.5" bestFit="1" customWidth="1"/>
  </cols>
  <sheetData>
    <row r="1" spans="1:44" ht="17.100000000000001" customHeight="1" thickBot="1" x14ac:dyDescent="0.2">
      <c r="C1" s="490"/>
      <c r="D1" s="387"/>
      <c r="E1" s="554"/>
      <c r="F1" s="521" t="s">
        <v>150</v>
      </c>
      <c r="G1" s="445" t="s">
        <v>151</v>
      </c>
      <c r="H1" s="391"/>
      <c r="I1" s="566" t="s">
        <v>118</v>
      </c>
      <c r="J1" s="615" t="s">
        <v>129</v>
      </c>
      <c r="L1" s="1144" t="s">
        <v>517</v>
      </c>
      <c r="M1" s="1145"/>
      <c r="N1" s="1146"/>
      <c r="O1" s="971">
        <f>AK12+AK21+AK30+AK39+AK48+AK57+AK66+AK75+AK84+AK93+AK102+AK111+AK120+AK129+AK138+AK147+AK156+AK165+AK174+AK183+AK192+AK201+AK210+AK237+AK246+AK255+AK264+AK273+AK282+AK291+AK300+AK309+AK318+AK327+AK336+AK345+AK354+AK363+AK372+AK381+AK390+AK399+AK408+AK417+AK426+AK435+AK444+AK453+AK462+AK471+AK480+AK489</f>
        <v>0</v>
      </c>
      <c r="Q1" s="391"/>
      <c r="R1" s="391"/>
      <c r="S1" s="391"/>
      <c r="T1" s="391"/>
      <c r="U1" s="391"/>
      <c r="V1" s="391"/>
      <c r="W1"/>
      <c r="X1"/>
      <c r="Y1" s="1000">
        <v>6</v>
      </c>
      <c r="Z1" s="1001">
        <v>10</v>
      </c>
      <c r="AA1" s="1001">
        <v>11</v>
      </c>
      <c r="AB1" s="1001">
        <v>12</v>
      </c>
      <c r="AC1" s="1001">
        <v>15</v>
      </c>
      <c r="AD1" s="1001">
        <v>16</v>
      </c>
      <c r="AE1" s="1002">
        <v>17</v>
      </c>
      <c r="AF1" s="1001">
        <v>51</v>
      </c>
      <c r="AG1" s="1001">
        <v>60</v>
      </c>
      <c r="AH1" s="1003">
        <v>61</v>
      </c>
      <c r="AK1"/>
      <c r="AL1"/>
      <c r="AM1"/>
      <c r="AN1" s="35"/>
    </row>
    <row r="2" spans="1:44" ht="17.100000000000001" customHeight="1" thickBot="1" x14ac:dyDescent="0.2">
      <c r="C2" s="730"/>
      <c r="D2" s="730"/>
      <c r="E2" s="730"/>
      <c r="F2" s="381"/>
      <c r="G2" s="381"/>
      <c r="H2" s="381"/>
      <c r="I2" s="381"/>
      <c r="J2" s="381"/>
      <c r="K2" s="381"/>
      <c r="L2" s="1150" t="s">
        <v>469</v>
      </c>
      <c r="M2" s="1151"/>
      <c r="N2" s="1152"/>
      <c r="O2" s="880">
        <f>AK498+AK507+AK516+AK525+AK534+AK543+AK552+AK561+AK570+AK579+AK588+AK597+AK606+AK615+AK624</f>
        <v>0</v>
      </c>
      <c r="Q2" s="381"/>
      <c r="R2" s="381"/>
      <c r="S2" s="381"/>
      <c r="T2" s="381"/>
      <c r="U2" s="381"/>
      <c r="V2" s="381"/>
      <c r="W2" s="381"/>
      <c r="X2" s="381"/>
      <c r="Y2" s="999">
        <f>AJ86-AK94</f>
        <v>65</v>
      </c>
      <c r="Z2" s="616">
        <f>AJ131</f>
        <v>10</v>
      </c>
      <c r="AA2" s="616">
        <f>AJ140</f>
        <v>62</v>
      </c>
      <c r="AB2" s="616">
        <f>AJ149</f>
        <v>88</v>
      </c>
      <c r="AC2" s="616">
        <f>AJ176</f>
        <v>12</v>
      </c>
      <c r="AD2" s="616">
        <f>AJ185</f>
        <v>20</v>
      </c>
      <c r="AE2" s="616">
        <f>AJ194</f>
        <v>17</v>
      </c>
      <c r="AF2" s="616">
        <f>AJ500</f>
        <v>89</v>
      </c>
      <c r="AG2" s="1005">
        <f>AJ572</f>
        <v>96</v>
      </c>
      <c r="AH2" s="1006">
        <f>AJ581</f>
        <v>67</v>
      </c>
      <c r="AN2" s="10"/>
      <c r="AP2" s="385"/>
      <c r="AQ2" s="552"/>
    </row>
    <row r="3" spans="1:44" ht="17.100000000000001" customHeight="1" thickBot="1" x14ac:dyDescent="0.2">
      <c r="C3" s="434"/>
      <c r="D3" s="388"/>
      <c r="E3" s="555"/>
      <c r="F3" s="301"/>
      <c r="G3" s="307"/>
      <c r="H3" s="307"/>
      <c r="I3" s="307"/>
      <c r="J3" s="307"/>
      <c r="K3" s="307"/>
      <c r="L3" s="307"/>
      <c r="M3" s="307"/>
      <c r="N3" s="307"/>
      <c r="O3" s="307"/>
      <c r="P3" s="307"/>
      <c r="Q3" s="307"/>
      <c r="R3" s="307"/>
      <c r="S3" s="307"/>
      <c r="T3" s="307"/>
      <c r="U3" s="307"/>
      <c r="V3" s="307"/>
      <c r="W3" s="307"/>
      <c r="X3" s="307"/>
      <c r="Y3" s="307"/>
      <c r="Z3" s="307"/>
      <c r="AK3" s="101"/>
      <c r="AL3" s="567"/>
    </row>
    <row r="4" spans="1:44" ht="13.15" customHeight="1" x14ac:dyDescent="0.15">
      <c r="A4" s="1153" t="s">
        <v>70</v>
      </c>
      <c r="B4" s="419"/>
      <c r="C4" s="1157" t="s">
        <v>1</v>
      </c>
      <c r="D4" s="1155" t="s">
        <v>84</v>
      </c>
      <c r="E4" s="556" t="s">
        <v>189</v>
      </c>
      <c r="F4" s="1161" t="s">
        <v>123</v>
      </c>
      <c r="G4" s="886">
        <f>在庫状況!K3</f>
        <v>10</v>
      </c>
      <c r="H4" s="881">
        <f>G4</f>
        <v>10</v>
      </c>
      <c r="I4" s="881">
        <f t="shared" ref="I4:AI4" si="0">H4</f>
        <v>10</v>
      </c>
      <c r="J4" s="881">
        <f t="shared" si="0"/>
        <v>10</v>
      </c>
      <c r="K4" s="881">
        <f t="shared" si="0"/>
        <v>10</v>
      </c>
      <c r="L4" s="881">
        <f t="shared" si="0"/>
        <v>10</v>
      </c>
      <c r="M4" s="881">
        <f t="shared" si="0"/>
        <v>10</v>
      </c>
      <c r="N4" s="881">
        <f t="shared" si="0"/>
        <v>10</v>
      </c>
      <c r="O4" s="881">
        <f t="shared" si="0"/>
        <v>10</v>
      </c>
      <c r="P4" s="881">
        <f t="shared" si="0"/>
        <v>10</v>
      </c>
      <c r="Q4" s="881">
        <f t="shared" si="0"/>
        <v>10</v>
      </c>
      <c r="R4" s="881">
        <f t="shared" si="0"/>
        <v>10</v>
      </c>
      <c r="S4" s="881">
        <f t="shared" si="0"/>
        <v>10</v>
      </c>
      <c r="T4" s="881">
        <f t="shared" si="0"/>
        <v>10</v>
      </c>
      <c r="U4" s="881">
        <f t="shared" si="0"/>
        <v>10</v>
      </c>
      <c r="V4" s="881">
        <f t="shared" si="0"/>
        <v>10</v>
      </c>
      <c r="W4" s="881">
        <f t="shared" si="0"/>
        <v>10</v>
      </c>
      <c r="X4" s="881">
        <f t="shared" si="0"/>
        <v>10</v>
      </c>
      <c r="Y4" s="881">
        <f t="shared" si="0"/>
        <v>10</v>
      </c>
      <c r="Z4" s="881">
        <f t="shared" si="0"/>
        <v>10</v>
      </c>
      <c r="AA4" s="881">
        <f t="shared" si="0"/>
        <v>10</v>
      </c>
      <c r="AB4" s="881">
        <f t="shared" si="0"/>
        <v>10</v>
      </c>
      <c r="AC4" s="881">
        <f t="shared" si="0"/>
        <v>10</v>
      </c>
      <c r="AD4" s="881">
        <f t="shared" si="0"/>
        <v>10</v>
      </c>
      <c r="AE4" s="881">
        <f t="shared" si="0"/>
        <v>10</v>
      </c>
      <c r="AF4" s="881">
        <f t="shared" si="0"/>
        <v>10</v>
      </c>
      <c r="AG4" s="881">
        <f t="shared" si="0"/>
        <v>10</v>
      </c>
      <c r="AH4" s="881">
        <f t="shared" si="0"/>
        <v>10</v>
      </c>
      <c r="AI4" s="881">
        <f t="shared" si="0"/>
        <v>10</v>
      </c>
      <c r="AJ4" s="882"/>
      <c r="AK4" s="348"/>
      <c r="AL4" s="1009">
        <v>10</v>
      </c>
      <c r="AM4" s="582"/>
      <c r="AN4" s="584" t="s">
        <v>192</v>
      </c>
      <c r="AO4" s="1159" t="s">
        <v>70</v>
      </c>
      <c r="AP4" s="712" t="s">
        <v>119</v>
      </c>
      <c r="AQ4" s="712" t="s">
        <v>194</v>
      </c>
    </row>
    <row r="5" spans="1:44" ht="20.100000000000001" customHeight="1" thickBot="1" x14ac:dyDescent="0.2">
      <c r="A5" s="1154"/>
      <c r="B5" s="420"/>
      <c r="C5" s="1158"/>
      <c r="D5" s="1156"/>
      <c r="E5" s="557" t="s">
        <v>190</v>
      </c>
      <c r="F5" s="1162"/>
      <c r="G5" s="972">
        <v>1</v>
      </c>
      <c r="H5" s="850">
        <v>2</v>
      </c>
      <c r="I5" s="850">
        <v>3</v>
      </c>
      <c r="J5" s="850">
        <v>4</v>
      </c>
      <c r="K5" s="850">
        <v>5</v>
      </c>
      <c r="L5" s="1052">
        <v>6</v>
      </c>
      <c r="M5" s="1052">
        <v>7</v>
      </c>
      <c r="N5" s="850">
        <v>8</v>
      </c>
      <c r="O5" s="850">
        <v>9</v>
      </c>
      <c r="P5" s="850">
        <v>10</v>
      </c>
      <c r="Q5" s="850">
        <v>11</v>
      </c>
      <c r="R5" s="850">
        <v>12</v>
      </c>
      <c r="S5" s="1052">
        <v>13</v>
      </c>
      <c r="T5" s="1052">
        <v>14</v>
      </c>
      <c r="U5" s="850">
        <v>15</v>
      </c>
      <c r="V5" s="850">
        <v>16</v>
      </c>
      <c r="W5" s="850">
        <v>17</v>
      </c>
      <c r="X5" s="850">
        <v>18</v>
      </c>
      <c r="Y5" s="850">
        <v>19</v>
      </c>
      <c r="Z5" s="1052">
        <v>20</v>
      </c>
      <c r="AA5" s="1052">
        <v>21</v>
      </c>
      <c r="AB5" s="850">
        <v>22</v>
      </c>
      <c r="AC5" s="1052">
        <v>23</v>
      </c>
      <c r="AD5" s="850">
        <v>24</v>
      </c>
      <c r="AE5" s="850">
        <v>25</v>
      </c>
      <c r="AF5" s="850">
        <v>26</v>
      </c>
      <c r="AG5" s="1052">
        <v>27</v>
      </c>
      <c r="AH5" s="1052">
        <v>28</v>
      </c>
      <c r="AI5" s="850">
        <v>29</v>
      </c>
      <c r="AJ5" s="1019">
        <v>30</v>
      </c>
      <c r="AK5" s="380" t="s">
        <v>125</v>
      </c>
      <c r="AL5" s="311" t="s">
        <v>191</v>
      </c>
      <c r="AM5" s="583" t="s">
        <v>117</v>
      </c>
      <c r="AN5" s="583" t="s">
        <v>193</v>
      </c>
      <c r="AO5" s="1160"/>
      <c r="AP5" s="713"/>
      <c r="AQ5" s="712"/>
      <c r="AR5" s="709">
        <v>30</v>
      </c>
    </row>
    <row r="6" spans="1:44" ht="18" customHeight="1" x14ac:dyDescent="0.15">
      <c r="A6" s="518" t="s">
        <v>135</v>
      </c>
      <c r="B6" s="421"/>
      <c r="C6" s="430" t="s">
        <v>87</v>
      </c>
      <c r="D6" s="1147" t="s">
        <v>200</v>
      </c>
      <c r="E6" s="558">
        <v>9.2999999999999992E-3</v>
      </c>
      <c r="F6" s="343">
        <f>所用データ①!J2</f>
        <v>45864</v>
      </c>
      <c r="G6" s="973">
        <f>SUMIFS(所用データ①!$C:$C,所用データ①!$G:$G,理論在庫!$A6,所用データ①!$E:$E,理論在庫!$G$4,所用データ①!$F:$F,理論在庫!G$5)</f>
        <v>0</v>
      </c>
      <c r="H6" s="309">
        <f>SUMIFS(所用データ①!$C:$C,所用データ①!$G:$G,理論在庫!$A6,所用データ①!$E:$E,理論在庫!$G$4,所用データ①!$F:$F,理論在庫!H$5)</f>
        <v>0</v>
      </c>
      <c r="I6" s="309">
        <f>SUMIFS(所用データ①!$C:$C,所用データ①!$G:$G,理論在庫!$A6,所用データ①!$E:$E,理論在庫!$G$4,所用データ①!$F:$F,理論在庫!I$5)</f>
        <v>0</v>
      </c>
      <c r="J6" s="309">
        <f>SUMIFS(所用データ①!$C:$C,所用データ①!$G:$G,理論在庫!$A6,所用データ①!$E:$E,理論在庫!$G$4,所用データ①!$F:$F,理論在庫!J$5)</f>
        <v>0</v>
      </c>
      <c r="K6" s="309">
        <f>SUMIFS(所用データ①!$C:$C,所用データ①!$G:$G,理論在庫!$A6,所用データ①!$E:$E,理論在庫!$G$4,所用データ①!$F:$F,理論在庫!K$5)</f>
        <v>0</v>
      </c>
      <c r="L6" s="1053">
        <f>SUMIFS(所用データ①!$C:$C,所用データ①!$G:$G,理論在庫!$A6,所用データ①!$E:$E,理論在庫!$G$4,所用データ①!$F:$F,理論在庫!L$5)</f>
        <v>0</v>
      </c>
      <c r="M6" s="1053">
        <f>SUMIFS(所用データ①!$C:$C,所用データ①!$G:$G,理論在庫!$A6,所用データ①!$E:$E,理論在庫!$G$4,所用データ①!$F:$F,理論在庫!M$5)</f>
        <v>0</v>
      </c>
      <c r="N6" s="309">
        <f>SUMIFS(所用データ①!$C:$C,所用データ①!$G:$G,理論在庫!$A6,所用データ①!$E:$E,理論在庫!$G$4,所用データ①!$F:$F,理論在庫!N$5)</f>
        <v>0</v>
      </c>
      <c r="O6" s="309">
        <f>SUMIFS(所用データ①!$C:$C,所用データ①!$G:$G,理論在庫!$A6,所用データ①!$E:$E,理論在庫!$G$4,所用データ①!$F:$F,理論在庫!O$5)</f>
        <v>0</v>
      </c>
      <c r="P6" s="309">
        <f>SUMIFS(所用データ①!$C:$C,所用データ①!$G:$G,理論在庫!$A6,所用データ①!$E:$E,理論在庫!$G$4,所用データ①!$F:$F,理論在庫!P$5)</f>
        <v>0</v>
      </c>
      <c r="Q6" s="309">
        <f>SUMIFS(所用データ①!$C:$C,所用データ①!$G:$G,理論在庫!$A6,所用データ①!$E:$E,理論在庫!$G$4,所用データ①!$F:$F,理論在庫!Q$5)</f>
        <v>0</v>
      </c>
      <c r="R6" s="309">
        <f>SUMIFS(所用データ①!$C:$C,所用データ①!$G:$G,理論在庫!$A6,所用データ①!$E:$E,理論在庫!$G$4,所用データ①!$F:$F,理論在庫!R$5)</f>
        <v>0</v>
      </c>
      <c r="S6" s="1053">
        <f>SUMIFS(所用データ①!$C:$C,所用データ①!$G:$G,理論在庫!$A6,所用データ①!$E:$E,理論在庫!$G$4,所用データ①!$F:$F,理論在庫!S$5)</f>
        <v>0</v>
      </c>
      <c r="T6" s="1053">
        <f>SUMIFS(所用データ①!$C:$C,所用データ①!$G:$G,理論在庫!$A6,所用データ①!$E:$E,理論在庫!$G$4,所用データ①!$F:$F,理論在庫!T$5)</f>
        <v>0</v>
      </c>
      <c r="U6" s="309">
        <f>SUMIFS(所用データ①!$C:$C,所用データ①!$G:$G,理論在庫!$A6,所用データ①!$E:$E,理論在庫!$G$4,所用データ①!$F:$F,理論在庫!U$5)</f>
        <v>0</v>
      </c>
      <c r="V6" s="309">
        <f>SUMIFS(所用データ①!$C:$C,所用データ①!$G:$G,理論在庫!$A6,所用データ①!$E:$E,理論在庫!$G$4,所用データ①!$F:$F,理論在庫!V$5)</f>
        <v>0</v>
      </c>
      <c r="W6" s="309">
        <f>SUMIFS(所用データ①!$C:$C,所用データ①!$G:$G,理論在庫!$A6,所用データ①!$E:$E,理論在庫!$G$4,所用データ①!$F:$F,理論在庫!W$5)</f>
        <v>0</v>
      </c>
      <c r="X6" s="309">
        <f>SUMIFS(所用データ①!$C:$C,所用データ①!$G:$G,理論在庫!$A6,所用データ①!$E:$E,理論在庫!$G$4,所用データ①!$F:$F,理論在庫!X$5)</f>
        <v>0</v>
      </c>
      <c r="Y6" s="309">
        <f>SUMIFS(所用データ①!$C:$C,所用データ①!$G:$G,理論在庫!$A6,所用データ①!$E:$E,理論在庫!$G$4,所用データ①!$F:$F,理論在庫!Y$5)</f>
        <v>0</v>
      </c>
      <c r="Z6" s="1053">
        <f>SUMIFS(所用データ①!$C:$C,所用データ①!$G:$G,理論在庫!$A6,所用データ①!$E:$E,理論在庫!$G$4,所用データ①!$F:$F,理論在庫!Z$5)</f>
        <v>0</v>
      </c>
      <c r="AA6" s="1083">
        <f>SUMIFS(所用データ①!$C:$C,所用データ①!$G:$G,理論在庫!$A6,所用データ①!$E:$E,理論在庫!$G$4,所用データ①!$F:$F,理論在庫!AA$5)</f>
        <v>0</v>
      </c>
      <c r="AB6" s="384">
        <f>SUMIFS(所用データ①!$C:$C,所用データ①!$G:$G,理論在庫!$A6,所用データ①!$E:$E,理論在庫!$G$4,所用データ①!$F:$F,理論在庫!AB$5)</f>
        <v>0</v>
      </c>
      <c r="AC6" s="1083">
        <f>SUMIFS(所用データ①!$C:$C,所用データ①!$G:$G,理論在庫!$A6,所用データ①!$E:$E,理論在庫!$G$4,所用データ①!$F:$F,理論在庫!AC$5)</f>
        <v>0</v>
      </c>
      <c r="AD6" s="384">
        <f>SUMIFS(所用データ①!$C:$C,所用データ①!$G:$G,理論在庫!$A6,所用データ①!$E:$E,理論在庫!$G$4,所用データ①!$F:$F,理論在庫!AD$5)</f>
        <v>0</v>
      </c>
      <c r="AE6" s="384">
        <f>SUMIFS(所用データ①!$C:$C,所用データ①!$G:$G,理論在庫!$A6,所用データ①!$E:$E,理論在庫!$G$4,所用データ①!$F:$F,理論在庫!AE$5)</f>
        <v>0</v>
      </c>
      <c r="AF6" s="384">
        <f>SUMIFS(所用データ①!$C:$C,所用データ①!$G:$G,理論在庫!$A6,所用データ①!$E:$E,理論在庫!$G$4,所用データ①!$F:$F,理論在庫!AF$5)</f>
        <v>0</v>
      </c>
      <c r="AG6" s="1083">
        <f>SUMIFS(所用データ①!$C:$C,所用データ①!$G:$G,理論在庫!$A6,所用データ①!$E:$E,理論在庫!$G$4,所用データ①!$F:$F,理論在庫!AG$5)</f>
        <v>0</v>
      </c>
      <c r="AH6" s="1083">
        <f>SUMIFS(所用データ①!$C:$C,所用データ①!$G:$G,理論在庫!$A6,所用データ①!$E:$E,理論在庫!$G$4,所用データ①!$F:$F,理論在庫!AH$5)</f>
        <v>0</v>
      </c>
      <c r="AI6" s="384">
        <f>SUMIFS(所用データ①!$C:$C,所用データ①!$G:$G,理論在庫!$A6,所用データ①!$E:$E,理論在庫!$G$4,所用データ①!$F:$F,理論在庫!AI$5)</f>
        <v>0</v>
      </c>
      <c r="AJ6" s="1020">
        <f>SUMIFS(所用データ①!$C:$C,所用データ①!$G:$G,理論在庫!$A6,所用データ①!$E:$E,理論在庫!$G$4,所用データ①!$F:$F,理論在庫!AJ$5)</f>
        <v>0</v>
      </c>
      <c r="AK6" s="347">
        <f t="shared" ref="AK6:AK13" si="1">SUM(G6:AJ6)</f>
        <v>0</v>
      </c>
      <c r="AL6" s="610">
        <f>SUMIFS(所用データ①!C:C,所用データ①!G:G,理論在庫!$A6,所用データ①!E:E,理論在庫!$AL$4)</f>
        <v>0</v>
      </c>
      <c r="AM6" s="576">
        <f t="shared" ref="AM6:AM87" si="2">AK6+AL6</f>
        <v>0</v>
      </c>
      <c r="AN6" s="607">
        <f>D6-AK6</f>
        <v>0</v>
      </c>
      <c r="AO6" s="518" t="s">
        <v>135</v>
      </c>
      <c r="AP6" s="714">
        <v>50</v>
      </c>
      <c r="AQ6" s="715" t="s">
        <v>306</v>
      </c>
      <c r="AR6" s="709">
        <v>0</v>
      </c>
    </row>
    <row r="7" spans="1:44" ht="18" customHeight="1" thickBot="1" x14ac:dyDescent="0.2">
      <c r="A7" s="519"/>
      <c r="B7" s="422"/>
      <c r="D7" s="1148"/>
      <c r="E7" s="559"/>
      <c r="F7" s="302">
        <f>所用データ②!J2</f>
        <v>0</v>
      </c>
      <c r="G7" s="974">
        <f>SUMIFS(所用データ②!$C:$C,所用データ②!$G:$G,理論在庫!$A6,所用データ②!$E:$E,理論在庫!$G$4,所用データ②!$F:$F,理論在庫!G$5)</f>
        <v>0</v>
      </c>
      <c r="H7" s="310">
        <f>SUMIFS(所用データ②!$C:$C,所用データ②!$G:$G,理論在庫!$A6,所用データ②!$E:$E,理論在庫!$G$4,所用データ②!$F:$F,理論在庫!H$5)</f>
        <v>0</v>
      </c>
      <c r="I7" s="310">
        <f>SUMIFS(所用データ②!$C:$C,所用データ②!$G:$G,理論在庫!$A6,所用データ②!$E:$E,理論在庫!$G$4,所用データ②!$F:$F,理論在庫!I$5)</f>
        <v>0</v>
      </c>
      <c r="J7" s="310">
        <f>SUMIFS(所用データ②!$C:$C,所用データ②!$G:$G,理論在庫!$A6,所用データ②!$E:$E,理論在庫!$G$4,所用データ②!$F:$F,理論在庫!J$5)</f>
        <v>0</v>
      </c>
      <c r="K7" s="310">
        <f>SUMIFS(所用データ②!$C:$C,所用データ②!$G:$G,理論在庫!$A6,所用データ②!$E:$E,理論在庫!$G$4,所用データ②!$F:$F,理論在庫!K$5)</f>
        <v>0</v>
      </c>
      <c r="L7" s="1054">
        <f>SUMIFS(所用データ②!$C:$C,所用データ②!$G:$G,理論在庫!$A6,所用データ②!$E:$E,理論在庫!$G$4,所用データ②!$F:$F,理論在庫!L$5)</f>
        <v>0</v>
      </c>
      <c r="M7" s="1054">
        <f>SUMIFS(所用データ②!$C:$C,所用データ②!$G:$G,理論在庫!$A6,所用データ②!$E:$E,理論在庫!$G$4,所用データ②!$F:$F,理論在庫!M$5)</f>
        <v>0</v>
      </c>
      <c r="N7" s="310">
        <f>SUMIFS(所用データ②!$C:$C,所用データ②!$G:$G,理論在庫!$A6,所用データ②!$E:$E,理論在庫!$G$4,所用データ②!$F:$F,理論在庫!N$5)</f>
        <v>0</v>
      </c>
      <c r="O7" s="310">
        <f>SUMIFS(所用データ②!$C:$C,所用データ②!$G:$G,理論在庫!$A6,所用データ②!$E:$E,理論在庫!$G$4,所用データ②!$F:$F,理論在庫!O$5)</f>
        <v>0</v>
      </c>
      <c r="P7" s="310">
        <f>SUMIFS(所用データ②!$C:$C,所用データ②!$G:$G,理論在庫!$A6,所用データ②!$E:$E,理論在庫!$G$4,所用データ②!$F:$F,理論在庫!P$5)</f>
        <v>0</v>
      </c>
      <c r="Q7" s="310">
        <f>SUMIFS(所用データ②!$C:$C,所用データ②!$G:$G,理論在庫!$A6,所用データ②!$E:$E,理論在庫!$G$4,所用データ②!$F:$F,理論在庫!Q$5)</f>
        <v>0</v>
      </c>
      <c r="R7" s="310">
        <f>SUMIFS(所用データ②!$C:$C,所用データ②!$G:$G,理論在庫!$A6,所用データ②!$E:$E,理論在庫!$G$4,所用データ②!$F:$F,理論在庫!R$5)</f>
        <v>0</v>
      </c>
      <c r="S7" s="1054">
        <f>SUMIFS(所用データ②!$C:$C,所用データ②!$G:$G,理論在庫!$A6,所用データ②!$E:$E,理論在庫!$G$4,所用データ②!$F:$F,理論在庫!S$5)</f>
        <v>0</v>
      </c>
      <c r="T7" s="1054">
        <f>SUMIFS(所用データ②!$C:$C,所用データ②!$G:$G,理論在庫!$A6,所用データ②!$E:$E,理論在庫!$G$4,所用データ②!$F:$F,理論在庫!T$5)</f>
        <v>0</v>
      </c>
      <c r="U7" s="310">
        <f>SUMIFS(所用データ②!$C:$C,所用データ②!$G:$G,理論在庫!$A6,所用データ②!$E:$E,理論在庫!$G$4,所用データ②!$F:$F,理論在庫!U$5)</f>
        <v>0</v>
      </c>
      <c r="V7" s="310">
        <f>SUMIFS(所用データ②!$C:$C,所用データ②!$G:$G,理論在庫!$A6,所用データ②!$E:$E,理論在庫!$G$4,所用データ②!$F:$F,理論在庫!V$5)</f>
        <v>0</v>
      </c>
      <c r="W7" s="310">
        <f>SUMIFS(所用データ②!$C:$C,所用データ②!$G:$G,理論在庫!$A6,所用データ②!$E:$E,理論在庫!$G$4,所用データ②!$F:$F,理論在庫!W$5)</f>
        <v>0</v>
      </c>
      <c r="X7" s="310">
        <f>SUMIFS(所用データ②!$C:$C,所用データ②!$G:$G,理論在庫!$A6,所用データ②!$E:$E,理論在庫!$G$4,所用データ②!$F:$F,理論在庫!X$5)</f>
        <v>0</v>
      </c>
      <c r="Y7" s="310">
        <f>SUMIFS(所用データ②!$C:$C,所用データ②!$G:$G,理論在庫!$A6,所用データ②!$E:$E,理論在庫!$G$4,所用データ②!$F:$F,理論在庫!Y$5)</f>
        <v>0</v>
      </c>
      <c r="Z7" s="1054">
        <f>SUMIFS(所用データ②!$C:$C,所用データ②!$G:$G,理論在庫!$A6,所用データ②!$E:$E,理論在庫!$G$4,所用データ②!$F:$F,理論在庫!Z$5)</f>
        <v>0</v>
      </c>
      <c r="AA7" s="1084">
        <f>SUMIFS(所用データ②!$C:$C,所用データ②!$G:$G,理論在庫!$A6,所用データ②!$E:$E,理論在庫!$G$4,所用データ②!$F:$F,理論在庫!AA$5)</f>
        <v>0</v>
      </c>
      <c r="AB7" s="382">
        <f>SUMIFS(所用データ②!$C:$C,所用データ②!$G:$G,理論在庫!$A6,所用データ②!$E:$E,理論在庫!$G$4,所用データ②!$F:$F,理論在庫!AB$5)</f>
        <v>0</v>
      </c>
      <c r="AC7" s="1084">
        <f>SUMIFS(所用データ②!$C:$C,所用データ②!$G:$G,理論在庫!$A6,所用データ②!$E:$E,理論在庫!$G$4,所用データ②!$F:$F,理論在庫!AC$5)</f>
        <v>0</v>
      </c>
      <c r="AD7" s="382">
        <f>SUMIFS(所用データ②!$C:$C,所用データ②!$G:$G,理論在庫!$A6,所用データ②!$E:$E,理論在庫!$G$4,所用データ②!$F:$F,理論在庫!AD$5)</f>
        <v>0</v>
      </c>
      <c r="AE7" s="382">
        <f>SUMIFS(所用データ②!$C:$C,所用データ②!$G:$G,理論在庫!$A6,所用データ②!$E:$E,理論在庫!$G$4,所用データ②!$F:$F,理論在庫!AE$5)</f>
        <v>0</v>
      </c>
      <c r="AF7" s="382">
        <f>SUMIFS(所用データ②!$C:$C,所用データ②!$G:$G,理論在庫!$A6,所用データ②!$E:$E,理論在庫!$G$4,所用データ②!$F:$F,理論在庫!AF$5)</f>
        <v>0</v>
      </c>
      <c r="AG7" s="1084">
        <f>SUMIFS(所用データ②!$C:$C,所用データ②!$G:$G,理論在庫!$A6,所用データ②!$E:$E,理論在庫!$G$4,所用データ②!$F:$F,理論在庫!AG$5)</f>
        <v>0</v>
      </c>
      <c r="AH7" s="1084">
        <f>SUMIFS(所用データ②!$C:$C,所用データ②!$G:$G,理論在庫!$A6,所用データ②!$E:$E,理論在庫!$G$4,所用データ②!$F:$F,理論在庫!AH$5)</f>
        <v>0</v>
      </c>
      <c r="AI7" s="382">
        <f>SUMIFS(所用データ②!$C:$C,所用データ②!$G:$G,理論在庫!$A6,所用データ②!$E:$E,理論在庫!$G$4,所用データ②!$F:$F,理論在庫!AI$5)</f>
        <v>0</v>
      </c>
      <c r="AJ7" s="1021">
        <f>SUMIFS(所用データ②!$C:$C,所用データ②!$G:$G,理論在庫!$A6,所用データ②!$E:$E,理論在庫!$G$4,所用データ②!$F:$F,理論在庫!AJ$5)</f>
        <v>0</v>
      </c>
      <c r="AK7" s="345">
        <f t="shared" si="1"/>
        <v>0</v>
      </c>
      <c r="AL7" s="610">
        <f>SUMIFS(所用データ②!C:C,所用データ②!G:G,理論在庫!$A6,所用データ②!E:E,理論在庫!$AL$4)</f>
        <v>0</v>
      </c>
      <c r="AM7" s="574">
        <f t="shared" si="2"/>
        <v>0</v>
      </c>
      <c r="AN7" s="608">
        <f>AJ14-AK7</f>
        <v>0</v>
      </c>
      <c r="AO7" s="519"/>
      <c r="AP7" s="714">
        <v>50</v>
      </c>
      <c r="AQ7" s="715" t="s">
        <v>312</v>
      </c>
      <c r="AR7" s="709">
        <v>0</v>
      </c>
    </row>
    <row r="8" spans="1:44" ht="18" customHeight="1" thickBot="1" x14ac:dyDescent="0.2">
      <c r="A8" s="519"/>
      <c r="B8" s="423" t="s">
        <v>147</v>
      </c>
      <c r="C8" s="436">
        <v>80261239453003</v>
      </c>
      <c r="D8" s="1148"/>
      <c r="E8" s="559"/>
      <c r="F8" s="302">
        <f>所用データ③!J2</f>
        <v>45864</v>
      </c>
      <c r="G8" s="975">
        <f>SUMIFS(所用データ③!$C:$C,所用データ③!$G:$G,理論在庫!$A6,所用データ③!$E:$E,理論在庫!$G$4,所用データ③!$F:$F,理論在庫!G$5)</f>
        <v>0</v>
      </c>
      <c r="H8" s="310">
        <f>SUMIFS(所用データ③!$C:$C,所用データ③!$G:$G,理論在庫!$A6,所用データ③!$E:$E,理論在庫!$G$4,所用データ③!$F:$F,理論在庫!H$5)</f>
        <v>0</v>
      </c>
      <c r="I8" s="310">
        <f>SUMIFS(所用データ③!$C:$C,所用データ③!$G:$G,理論在庫!$A6,所用データ③!$E:$E,理論在庫!$G$4,所用データ③!$F:$F,理論在庫!I$5)</f>
        <v>0</v>
      </c>
      <c r="J8" s="310">
        <f>SUMIFS(所用データ③!$C:$C,所用データ③!$G:$G,理論在庫!$A6,所用データ③!$E:$E,理論在庫!$G$4,所用データ③!$F:$F,理論在庫!J$5)</f>
        <v>0</v>
      </c>
      <c r="K8" s="310">
        <f>SUMIFS(所用データ③!$C:$C,所用データ③!$G:$G,理論在庫!$A6,所用データ③!$E:$E,理論在庫!$G$4,所用データ③!$F:$F,理論在庫!K$5)</f>
        <v>0</v>
      </c>
      <c r="L8" s="1055">
        <f>SUMIFS(所用データ③!$C:$C,所用データ③!$G:$G,理論在庫!$A6,所用データ③!$E:$E,理論在庫!$G$4,所用データ③!$F:$F,理論在庫!L$5)</f>
        <v>0</v>
      </c>
      <c r="M8" s="1054">
        <f>SUMIFS(所用データ③!$C:$C,所用データ③!$G:$G,理論在庫!$A6,所用データ③!$E:$E,理論在庫!$G$4,所用データ③!$F:$F,理論在庫!M$5)</f>
        <v>0</v>
      </c>
      <c r="N8" s="310">
        <f>SUMIFS(所用データ③!$C:$C,所用データ③!$G:$G,理論在庫!$A6,所用データ③!$E:$E,理論在庫!$G$4,所用データ③!$F:$F,理論在庫!N$5)</f>
        <v>0</v>
      </c>
      <c r="O8" s="310">
        <f>SUMIFS(所用データ③!$C:$C,所用データ③!$G:$G,理論在庫!$A6,所用データ③!$E:$E,理論在庫!$G$4,所用データ③!$F:$F,理論在庫!O$5)</f>
        <v>0</v>
      </c>
      <c r="P8" s="310">
        <f>SUMIFS(所用データ③!$C:$C,所用データ③!$G:$G,理論在庫!$A6,所用データ③!$E:$E,理論在庫!$G$4,所用データ③!$F:$F,理論在庫!P$5)</f>
        <v>0</v>
      </c>
      <c r="Q8" s="353">
        <f>SUMIFS(所用データ③!$C:$C,所用データ③!$G:$G,理論在庫!$A6,所用データ③!$E:$E,理論在庫!$G$4,所用データ③!$F:$F,理論在庫!Q$5)</f>
        <v>0</v>
      </c>
      <c r="R8" s="310">
        <f>SUMIFS(所用データ③!$C:$C,所用データ③!$G:$G,理論在庫!$A6,所用データ③!$E:$E,理論在庫!$G$4,所用データ③!$F:$F,理論在庫!R$5)</f>
        <v>0</v>
      </c>
      <c r="S8" s="1054">
        <f>SUMIFS(所用データ③!$C:$C,所用データ③!$G:$G,理論在庫!$A6,所用データ③!$E:$E,理論在庫!$G$4,所用データ③!$F:$F,理論在庫!S$5)</f>
        <v>0</v>
      </c>
      <c r="T8" s="1054">
        <f>SUMIFS(所用データ③!$C:$C,所用データ③!$G:$G,理論在庫!$A6,所用データ③!$E:$E,理論在庫!$G$4,所用データ③!$F:$F,理論在庫!T$5)</f>
        <v>0</v>
      </c>
      <c r="U8" s="310">
        <f>SUMIFS(所用データ③!$C:$C,所用データ③!$G:$G,理論在庫!$A6,所用データ③!$E:$E,理論在庫!$G$4,所用データ③!$F:$F,理論在庫!U$5)</f>
        <v>0</v>
      </c>
      <c r="V8" s="353">
        <f>SUMIFS(所用データ③!$C:$C,所用データ③!$G:$G,理論在庫!$A6,所用データ③!$E:$E,理論在庫!$G$4,所用データ③!$F:$F,理論在庫!V$5)</f>
        <v>0</v>
      </c>
      <c r="W8" s="310">
        <f>SUMIFS(所用データ③!$C:$C,所用データ③!$G:$G,理論在庫!$A6,所用データ③!$E:$E,理論在庫!$G$4,所用データ③!$F:$F,理論在庫!W$5)</f>
        <v>0</v>
      </c>
      <c r="X8" s="310">
        <f>SUMIFS(所用データ③!$C:$C,所用データ③!$G:$G,理論在庫!$A6,所用データ③!$E:$E,理論在庫!$G$4,所用データ③!$F:$F,理論在庫!X$5)</f>
        <v>0</v>
      </c>
      <c r="Y8" s="310">
        <f>SUMIFS(所用データ③!$C:$C,所用データ③!$G:$G,理論在庫!$A6,所用データ③!$E:$E,理論在庫!$G$4,所用データ③!$F:$F,理論在庫!Y$5)</f>
        <v>0</v>
      </c>
      <c r="Z8" s="1054">
        <f>SUMIFS(所用データ③!$C:$C,所用データ③!$G:$G,理論在庫!$A6,所用データ③!$E:$E,理論在庫!$G$4,所用データ③!$F:$F,理論在庫!Z$5)</f>
        <v>0</v>
      </c>
      <c r="AA8" s="1085">
        <f>SUMIFS(所用データ③!$C:$C,所用データ③!$G:$G,理論在庫!$A6,所用データ③!$E:$E,理論在庫!$G$4,所用データ③!$F:$F,理論在庫!AA$5)</f>
        <v>0</v>
      </c>
      <c r="AB8" s="383">
        <f>SUMIFS(所用データ③!$C:$C,所用データ③!$G:$G,理論在庫!$A6,所用データ③!$E:$E,理論在庫!$G$4,所用データ③!$F:$F,理論在庫!AB$5)</f>
        <v>0</v>
      </c>
      <c r="AC8" s="1085">
        <f>SUMIFS(所用データ③!$C:$C,所用データ③!$G:$G,理論在庫!$A6,所用データ③!$E:$E,理論在庫!$G$4,所用データ③!$F:$F,理論在庫!AC$5)</f>
        <v>0</v>
      </c>
      <c r="AD8" s="383">
        <f>SUMIFS(所用データ③!$C:$C,所用データ③!$G:$G,理論在庫!$A6,所用データ③!$E:$E,理論在庫!$G$4,所用データ③!$F:$F,理論在庫!AD$5)</f>
        <v>0</v>
      </c>
      <c r="AE8" s="383">
        <f>SUMIFS(所用データ③!$C:$C,所用データ③!$G:$G,理論在庫!$A6,所用データ③!$E:$E,理論在庫!$G$4,所用データ③!$F:$F,理論在庫!AE$5)</f>
        <v>0</v>
      </c>
      <c r="AF8" s="383">
        <f>SUMIFS(所用データ③!$C:$C,所用データ③!$G:$G,理論在庫!$A6,所用データ③!$E:$E,理論在庫!$G$4,所用データ③!$F:$F,理論在庫!AF$5)</f>
        <v>0</v>
      </c>
      <c r="AG8" s="1085">
        <f>SUMIFS(所用データ③!$C:$C,所用データ③!$G:$G,理論在庫!$A6,所用データ③!$E:$E,理論在庫!$G$4,所用データ③!$F:$F,理論在庫!AG$5)</f>
        <v>0</v>
      </c>
      <c r="AH8" s="1085">
        <f>SUMIFS(所用データ③!$C:$C,所用データ③!$G:$G,理論在庫!$A6,所用データ③!$E:$E,理論在庫!$G$4,所用データ③!$F:$F,理論在庫!AH$5)</f>
        <v>0</v>
      </c>
      <c r="AI8" s="383">
        <f>SUMIFS(所用データ③!$C:$C,所用データ③!$G:$G,理論在庫!$A6,所用データ③!$E:$E,理論在庫!$G$4,所用データ③!$F:$F,理論在庫!AI$5)</f>
        <v>0</v>
      </c>
      <c r="AJ8" s="1022">
        <f>SUMIFS(所用データ③!$C:$C,所用データ③!$G:$G,理論在庫!$A6,所用データ③!$E:$E,理論在庫!$G$4,所用データ③!$F:$F,理論在庫!AJ$5)</f>
        <v>0</v>
      </c>
      <c r="AK8" s="345">
        <f t="shared" si="1"/>
        <v>0</v>
      </c>
      <c r="AL8" s="611">
        <f>SUMIFS(所用データ③!C:C,所用データ③!G:G,理論在庫!$A6,所用データ③!E:E,理論在庫!$AL$4)</f>
        <v>0</v>
      </c>
      <c r="AM8" s="574">
        <f t="shared" si="2"/>
        <v>0</v>
      </c>
      <c r="AN8" s="607">
        <f>AJ14-AK8</f>
        <v>0</v>
      </c>
      <c r="AO8" s="519"/>
      <c r="AP8" s="714">
        <v>60</v>
      </c>
      <c r="AQ8" s="715" t="s">
        <v>324</v>
      </c>
      <c r="AR8" s="709">
        <v>0</v>
      </c>
    </row>
    <row r="9" spans="1:44" ht="18" customHeight="1" thickBot="1" x14ac:dyDescent="0.2">
      <c r="A9" s="519"/>
      <c r="B9" s="423"/>
      <c r="C9" s="437"/>
      <c r="D9" s="1148"/>
      <c r="E9" s="559"/>
      <c r="F9" s="302">
        <f>所用データ④!J2</f>
        <v>45871</v>
      </c>
      <c r="G9" s="974">
        <f>SUMIFS(所用データ④!$C:$C,所用データ④!$G:$G,理論在庫!$A6,所用データ④!$E:$E,理論在庫!$G$4,所用データ④!$F:$F,理論在庫!G$5)</f>
        <v>0</v>
      </c>
      <c r="H9" s="310">
        <f>SUMIFS(所用データ④!$C:$C,所用データ④!$G:$G,理論在庫!$A6,所用データ④!$E:$E,理論在庫!$G$4,所用データ④!$F:$F,理論在庫!H$5)</f>
        <v>0</v>
      </c>
      <c r="I9" s="310">
        <f>SUMIFS(所用データ④!$C:$C,所用データ④!$G:$G,理論在庫!$A6,所用データ④!$E:$E,理論在庫!$G$4,所用データ④!$F:$F,理論在庫!I$5)</f>
        <v>0</v>
      </c>
      <c r="J9" s="310">
        <f>SUMIFS(所用データ④!$C:$C,所用データ④!$G:$G,理論在庫!$A6,所用データ④!$E:$E,理論在庫!$G$4,所用データ④!$F:$F,理論在庫!J$5)</f>
        <v>0</v>
      </c>
      <c r="K9" s="310">
        <f>SUMIFS(所用データ④!$C:$C,所用データ④!$G:$G,理論在庫!$A6,所用データ④!$E:$E,理論在庫!$G$4,所用データ④!$F:$F,理論在庫!K$5)</f>
        <v>0</v>
      </c>
      <c r="L9" s="1054">
        <f>SUMIFS(所用データ④!$C:$C,所用データ④!$G:$G,理論在庫!$A6,所用データ④!$E:$E,理論在庫!$G$4,所用データ④!$F:$F,理論在庫!L$5)</f>
        <v>0</v>
      </c>
      <c r="M9" s="1054">
        <f>SUMIFS(所用データ④!$C:$C,所用データ④!$G:$G,理論在庫!$A6,所用データ④!$E:$E,理論在庫!$G$4,所用データ④!$F:$F,理論在庫!M$5)</f>
        <v>0</v>
      </c>
      <c r="N9" s="310">
        <f>SUMIFS(所用データ④!$C:$C,所用データ④!$G:$G,理論在庫!$A6,所用データ④!$E:$E,理論在庫!$G$4,所用データ④!$F:$F,理論在庫!N$5)</f>
        <v>0</v>
      </c>
      <c r="O9" s="310">
        <f>SUMIFS(所用データ④!$C:$C,所用データ④!$G:$G,理論在庫!$A6,所用データ④!$E:$E,理論在庫!$G$4,所用データ④!$F:$F,理論在庫!O$5)</f>
        <v>0</v>
      </c>
      <c r="P9" s="310">
        <f>SUMIFS(所用データ④!$C:$C,所用データ④!$G:$G,理論在庫!$A6,所用データ④!$E:$E,理論在庫!$G$4,所用データ④!$F:$F,理論在庫!P$5)</f>
        <v>0</v>
      </c>
      <c r="Q9" s="310">
        <f>SUMIFS(所用データ④!$C:$C,所用データ④!$G:$G,理論在庫!$A6,所用データ④!$E:$E,理論在庫!$G$4,所用データ④!$F:$F,理論在庫!Q$5)</f>
        <v>0</v>
      </c>
      <c r="R9" s="310">
        <f>SUMIFS(所用データ④!$C:$C,所用データ④!$G:$G,理論在庫!$A6,所用データ④!$E:$E,理論在庫!$G$4,所用データ④!$F:$F,理論在庫!R$5)</f>
        <v>0</v>
      </c>
      <c r="S9" s="1054">
        <f>SUMIFS(所用データ④!$C:$C,所用データ④!$G:$G,理論在庫!$A6,所用データ④!$E:$E,理論在庫!$G$4,所用データ④!$F:$F,理論在庫!S$5)</f>
        <v>0</v>
      </c>
      <c r="T9" s="1054">
        <f>SUMIFS(所用データ④!$C:$C,所用データ④!$G:$G,理論在庫!$A6,所用データ④!$E:$E,理論在庫!$G$4,所用データ④!$F:$F,理論在庫!T$5)</f>
        <v>0</v>
      </c>
      <c r="U9" s="310">
        <f>SUMIFS(所用データ④!$C:$C,所用データ④!$G:$G,理論在庫!$A6,所用データ④!$E:$E,理論在庫!$G$4,所用データ④!$F:$F,理論在庫!U$5)</f>
        <v>0</v>
      </c>
      <c r="V9" s="310">
        <f>SUMIFS(所用データ④!$C:$C,所用データ④!$G:$G,理論在庫!$A6,所用データ④!$E:$E,理論在庫!$G$4,所用データ④!$F:$F,理論在庫!V$5)</f>
        <v>0</v>
      </c>
      <c r="W9" s="310">
        <f>SUMIFS(所用データ④!$C:$C,所用データ④!$G:$G,理論在庫!$A6,所用データ④!$E:$E,理論在庫!$G$4,所用データ④!$F:$F,理論在庫!W$5)</f>
        <v>0</v>
      </c>
      <c r="X9" s="310">
        <f>SUMIFS(所用データ④!$C:$C,所用データ④!$G:$G,理論在庫!$A6,所用データ④!$E:$E,理論在庫!$G$4,所用データ④!$F:$F,理論在庫!X$5)</f>
        <v>0</v>
      </c>
      <c r="Y9" s="310">
        <f>SUMIFS(所用データ④!$C:$C,所用データ④!$G:$G,理論在庫!$A6,所用データ④!$E:$E,理論在庫!$G$4,所用データ④!$F:$F,理論在庫!Y$5)</f>
        <v>0</v>
      </c>
      <c r="Z9" s="1054">
        <f>SUMIFS(所用データ④!$C:$C,所用データ④!$G:$G,理論在庫!$A6,所用データ④!$E:$E,理論在庫!$G$4,所用データ④!$F:$F,理論在庫!Z$5)</f>
        <v>0</v>
      </c>
      <c r="AA9" s="1054">
        <f>SUMIFS(所用データ④!$C:$C,所用データ④!$G:$G,理論在庫!$A6,所用データ④!$E:$E,理論在庫!$G$4,所用データ④!$F:$F,理論在庫!AA$5)</f>
        <v>0</v>
      </c>
      <c r="AB9" s="310">
        <f>SUMIFS(所用データ④!$C:$C,所用データ④!$G:$G,理論在庫!$A6,所用データ④!$E:$E,理論在庫!$G$4,所用データ④!$F:$F,理論在庫!AB$5)</f>
        <v>0</v>
      </c>
      <c r="AC9" s="1054">
        <f>SUMIFS(所用データ④!$C:$C,所用データ④!$G:$G,理論在庫!$A6,所用データ④!$E:$E,理論在庫!$G$4,所用データ④!$F:$F,理論在庫!AC$5)</f>
        <v>0</v>
      </c>
      <c r="AD9" s="310">
        <f>SUMIFS(所用データ④!$C:$C,所用データ④!$G:$G,理論在庫!$A6,所用データ④!$E:$E,理論在庫!$G$4,所用データ④!$F:$F,理論在庫!AD$5)</f>
        <v>0</v>
      </c>
      <c r="AE9" s="310">
        <f>SUMIFS(所用データ④!$C:$C,所用データ④!$G:$G,理論在庫!$A6,所用データ④!$E:$E,理論在庫!$G$4,所用データ④!$F:$F,理論在庫!AE$5)</f>
        <v>0</v>
      </c>
      <c r="AF9" s="310">
        <f>SUMIFS(所用データ④!$C:$C,所用データ④!$G:$G,理論在庫!$A6,所用データ④!$E:$E,理論在庫!$G$4,所用データ④!$F:$F,理論在庫!AF$5)</f>
        <v>0</v>
      </c>
      <c r="AG9" s="1054">
        <f>SUMIFS(所用データ④!$C:$C,所用データ④!$G:$G,理論在庫!$A6,所用データ④!$E:$E,理論在庫!$G$4,所用データ④!$F:$F,理論在庫!AG$5)</f>
        <v>0</v>
      </c>
      <c r="AH9" s="1054">
        <f>SUMIFS(所用データ④!$C:$C,所用データ④!$G:$G,理論在庫!$A6,所用データ④!$E:$E,理論在庫!$G$4,所用データ④!$F:$F,理論在庫!AH$5)</f>
        <v>0</v>
      </c>
      <c r="AI9" s="310">
        <f>SUMIFS(所用データ④!$C:$C,所用データ④!$G:$G,理論在庫!$A6,所用データ④!$E:$E,理論在庫!$G$4,所用データ④!$F:$F,理論在庫!AI$5)</f>
        <v>0</v>
      </c>
      <c r="AJ9" s="1023">
        <f>SUMIFS(所用データ④!$C:$C,所用データ④!$G:$G,理論在庫!$A6,所用データ④!$E:$E,理論在庫!$G$4,所用データ④!$F:$F,理論在庫!AJ$5)</f>
        <v>0</v>
      </c>
      <c r="AK9" s="345">
        <f t="shared" si="1"/>
        <v>0</v>
      </c>
      <c r="AL9" s="350">
        <f>SUMIFS(所用データ④!C:C,所用データ④!G:G,理論在庫!$A6,所用データ④!E:E,理論在庫!$AL$4)</f>
        <v>0</v>
      </c>
      <c r="AM9" s="574">
        <f t="shared" si="2"/>
        <v>0</v>
      </c>
      <c r="AN9" s="607">
        <f>AJ14-AK9</f>
        <v>0</v>
      </c>
      <c r="AO9" s="519"/>
      <c r="AP9" s="714">
        <v>50</v>
      </c>
      <c r="AQ9" s="715" t="s">
        <v>339</v>
      </c>
      <c r="AR9" s="709">
        <v>0</v>
      </c>
    </row>
    <row r="10" spans="1:44" ht="18" customHeight="1" thickBot="1" x14ac:dyDescent="0.2">
      <c r="A10" s="519"/>
      <c r="B10" s="423"/>
      <c r="C10" s="437"/>
      <c r="D10" s="1148"/>
      <c r="E10" s="559"/>
      <c r="F10" s="302">
        <f>所用データ⑤!J2</f>
        <v>0</v>
      </c>
      <c r="G10" s="974">
        <f>SUMIFS(所用データ⑤!$C:$C,所用データ⑤!$G:$G,理論在庫!$A$6,所用データ⑤!$E:$E,理論在庫!$G$4,所用データ⑤!$F:$F,理論在庫!G$5)</f>
        <v>0</v>
      </c>
      <c r="H10" s="310">
        <f>SUMIFS(所用データ⑤!$C:$C,所用データ⑤!$G:$G,理論在庫!$A$6,所用データ⑤!$E:$E,理論在庫!$G$4,所用データ⑤!$F:$F,理論在庫!H$5)</f>
        <v>0</v>
      </c>
      <c r="I10" s="310">
        <f>SUMIFS(所用データ⑤!$C:$C,所用データ⑤!$G:$G,理論在庫!$A$6,所用データ⑤!$E:$E,理論在庫!$G$4,所用データ⑤!$F:$F,理論在庫!I$5)</f>
        <v>0</v>
      </c>
      <c r="J10" s="310">
        <f>SUMIFS(所用データ⑤!$C:$C,所用データ⑤!$G:$G,理論在庫!$A$6,所用データ⑤!$E:$E,理論在庫!$G$4,所用データ⑤!$F:$F,理論在庫!J$5)</f>
        <v>0</v>
      </c>
      <c r="K10" s="310">
        <f>SUMIFS(所用データ⑤!$C:$C,所用データ⑤!$G:$G,理論在庫!$A$6,所用データ⑤!$E:$E,理論在庫!$G$4,所用データ⑤!$F:$F,理論在庫!K$5)</f>
        <v>0</v>
      </c>
      <c r="L10" s="1054">
        <f>SUMIFS(所用データ⑤!$C:$C,所用データ⑤!$G:$G,理論在庫!$A$6,所用データ⑤!$E:$E,理論在庫!$G$4,所用データ⑤!$F:$F,理論在庫!L$5)</f>
        <v>0</v>
      </c>
      <c r="M10" s="1054">
        <f>SUMIFS(所用データ⑤!$C:$C,所用データ⑤!$G:$G,理論在庫!$A$6,所用データ⑤!$E:$E,理論在庫!$G$4,所用データ⑤!$F:$F,理論在庫!M$5)</f>
        <v>0</v>
      </c>
      <c r="N10" s="310">
        <f>SUMIFS(所用データ⑤!$C:$C,所用データ⑤!$G:$G,理論在庫!$A$6,所用データ⑤!$E:$E,理論在庫!$G$4,所用データ⑤!$F:$F,理論在庫!N$5)</f>
        <v>0</v>
      </c>
      <c r="O10" s="310">
        <f>SUMIFS(所用データ⑤!$C:$C,所用データ⑤!$G:$G,理論在庫!$A$6,所用データ⑤!$E:$E,理論在庫!$G$4,所用データ⑤!$F:$F,理論在庫!O$5)</f>
        <v>0</v>
      </c>
      <c r="P10" s="310">
        <f>SUMIFS(所用データ⑤!$C:$C,所用データ⑤!$G:$G,理論在庫!$A$6,所用データ⑤!$E:$E,理論在庫!$G$4,所用データ⑤!$F:$F,理論在庫!P$5)</f>
        <v>0</v>
      </c>
      <c r="Q10" s="310">
        <f>SUMIFS(所用データ⑤!$C:$C,所用データ⑤!$G:$G,理論在庫!$A$6,所用データ⑤!$E:$E,理論在庫!$G$4,所用データ⑤!$F:$F,理論在庫!Q$5)</f>
        <v>0</v>
      </c>
      <c r="R10" s="310">
        <f>SUMIFS(所用データ⑤!$C:$C,所用データ⑤!$G:$G,理論在庫!$A$6,所用データ⑤!$E:$E,理論在庫!$G$4,所用データ⑤!$F:$F,理論在庫!R$5)</f>
        <v>0</v>
      </c>
      <c r="S10" s="1054">
        <f>SUMIFS(所用データ⑤!$C:$C,所用データ⑤!$G:$G,理論在庫!$A$6,所用データ⑤!$E:$E,理論在庫!$G$4,所用データ⑤!$F:$F,理論在庫!S$5)</f>
        <v>0</v>
      </c>
      <c r="T10" s="1054">
        <f>SUMIFS(所用データ⑤!$C:$C,所用データ⑤!$G:$G,理論在庫!$A$6,所用データ⑤!$E:$E,理論在庫!$G$4,所用データ⑤!$F:$F,理論在庫!T$5)</f>
        <v>0</v>
      </c>
      <c r="U10" s="310">
        <f>SUMIFS(所用データ⑤!$C:$C,所用データ⑤!$G:$G,理論在庫!$A$6,所用データ⑤!$E:$E,理論在庫!$G$4,所用データ⑤!$F:$F,理論在庫!U$5)</f>
        <v>0</v>
      </c>
      <c r="V10" s="310">
        <f>SUMIFS(所用データ⑤!$C:$C,所用データ⑤!$G:$G,理論在庫!$A$6,所用データ⑤!$E:$E,理論在庫!$G$4,所用データ⑤!$F:$F,理論在庫!V$5)</f>
        <v>0</v>
      </c>
      <c r="W10" s="310">
        <f>SUMIFS(所用データ⑤!$C:$C,所用データ⑤!$G:$G,理論在庫!$A$6,所用データ⑤!$E:$E,理論在庫!$G$4,所用データ⑤!$F:$F,理論在庫!W$5)</f>
        <v>0</v>
      </c>
      <c r="X10" s="310">
        <f>SUMIFS(所用データ⑤!$C:$C,所用データ⑤!$G:$G,理論在庫!$A$6,所用データ⑤!$E:$E,理論在庫!$G$4,所用データ⑤!$F:$F,理論在庫!X$5)</f>
        <v>0</v>
      </c>
      <c r="Y10" s="310">
        <f>SUMIFS(所用データ⑤!$C:$C,所用データ⑤!$G:$G,理論在庫!$A$6,所用データ⑤!$E:$E,理論在庫!$G$4,所用データ⑤!$F:$F,理論在庫!Y$5)</f>
        <v>0</v>
      </c>
      <c r="Z10" s="1054">
        <f>SUMIFS(所用データ⑤!$C:$C,所用データ⑤!$G:$G,理論在庫!$A$6,所用データ⑤!$E:$E,理論在庫!$G$4,所用データ⑤!$F:$F,理論在庫!Z$5)</f>
        <v>0</v>
      </c>
      <c r="AA10" s="1054">
        <f>SUMIFS(所用データ⑤!$C:$C,所用データ⑤!$G:$G,理論在庫!$A$6,所用データ⑤!$E:$E,理論在庫!$G$4,所用データ⑤!$F:$F,理論在庫!AA$5)</f>
        <v>0</v>
      </c>
      <c r="AB10" s="310">
        <f>SUMIFS(所用データ⑤!$C:$C,所用データ⑤!$G:$G,理論在庫!$A$6,所用データ⑤!$E:$E,理論在庫!$G$4,所用データ⑤!$F:$F,理論在庫!AB$5)</f>
        <v>0</v>
      </c>
      <c r="AC10" s="1054">
        <f>SUMIFS(所用データ⑤!$C:$C,所用データ⑤!$G:$G,理論在庫!$A$6,所用データ⑤!$E:$E,理論在庫!$G$4,所用データ⑤!$F:$F,理論在庫!AC$5)</f>
        <v>0</v>
      </c>
      <c r="AD10" s="310">
        <f>SUMIFS(所用データ⑤!$C:$C,所用データ⑤!$G:$G,理論在庫!$A$6,所用データ⑤!$E:$E,理論在庫!$G$4,所用データ⑤!$F:$F,理論在庫!AD$5)</f>
        <v>0</v>
      </c>
      <c r="AE10" s="310">
        <f>SUMIFS(所用データ⑤!$C:$C,所用データ⑤!$G:$G,理論在庫!$A$6,所用データ⑤!$E:$E,理論在庫!$G$4,所用データ⑤!$F:$F,理論在庫!AE$5)</f>
        <v>0</v>
      </c>
      <c r="AF10" s="310">
        <f>SUMIFS(所用データ⑤!$C:$C,所用データ⑤!$G:$G,理論在庫!$A$6,所用データ⑤!$E:$E,理論在庫!$G$4,所用データ⑤!$F:$F,理論在庫!AF$5)</f>
        <v>0</v>
      </c>
      <c r="AG10" s="1054">
        <f>SUMIFS(所用データ⑤!$C:$C,所用データ⑤!$G:$G,理論在庫!$A$6,所用データ⑤!$E:$E,理論在庫!$G$4,所用データ⑤!$F:$F,理論在庫!AG$5)</f>
        <v>0</v>
      </c>
      <c r="AH10" s="1054">
        <f>SUMIFS(所用データ⑤!$C:$C,所用データ⑤!$G:$G,理論在庫!$A$6,所用データ⑤!$E:$E,理論在庫!$G$4,所用データ⑤!$F:$F,理論在庫!AH$5)</f>
        <v>0</v>
      </c>
      <c r="AI10" s="310">
        <f>SUMIFS(所用データ⑤!$C:$C,所用データ⑤!$G:$G,理論在庫!$A$6,所用データ⑤!$E:$E,理論在庫!$G$4,所用データ⑤!$F:$F,理論在庫!AI$5)</f>
        <v>0</v>
      </c>
      <c r="AJ10" s="1023">
        <f>SUMIFS(所用データ⑤!$C:$C,所用データ⑤!$G:$G,理論在庫!$A$6,所用データ⑤!$E:$E,理論在庫!$G$4,所用データ⑤!$F:$F,理論在庫!AJ$5)</f>
        <v>0</v>
      </c>
      <c r="AK10" s="345">
        <f t="shared" si="1"/>
        <v>0</v>
      </c>
      <c r="AL10" s="350">
        <f>SUMIFS(所用データ⑤!C:C,所用データ⑤!G:G,理論在庫!$A6,所用データ⑤!E:E,理論在庫!$AL$4)</f>
        <v>0</v>
      </c>
      <c r="AM10" s="574">
        <f t="shared" si="2"/>
        <v>0</v>
      </c>
      <c r="AN10" s="607">
        <f>AJ14-AK10</f>
        <v>0</v>
      </c>
      <c r="AO10" s="519"/>
      <c r="AP10" s="714">
        <v>50</v>
      </c>
      <c r="AQ10" s="715" t="s">
        <v>342</v>
      </c>
      <c r="AR10" s="709">
        <v>0</v>
      </c>
    </row>
    <row r="11" spans="1:44" ht="18" customHeight="1" thickBot="1" x14ac:dyDescent="0.2">
      <c r="A11" s="519"/>
      <c r="B11" s="423"/>
      <c r="C11" s="437"/>
      <c r="D11" s="1148"/>
      <c r="E11" s="559"/>
      <c r="F11" s="362">
        <f>所用データ⑥!J2</f>
        <v>0</v>
      </c>
      <c r="G11" s="976">
        <f>SUMIFS(所用データ⑥!$C:$C,所用データ⑥!$G:$G,理論在庫!$A6,所用データ⑥!$E:$E,理論在庫!$G$4,所用データ⑥!$F:$F,理論在庫!G$5)</f>
        <v>0</v>
      </c>
      <c r="H11" s="363">
        <f>SUMIFS(所用データ⑥!$C:$C,所用データ⑥!$G:$G,理論在庫!$A$6,所用データ⑥!$E:$E,理論在庫!$G$4,所用データ⑥!$F:$F,理論在庫!H$5)</f>
        <v>0</v>
      </c>
      <c r="I11" s="363">
        <f>SUMIFS(所用データ⑥!$C:$C,所用データ⑥!$G:$G,理論在庫!$A$6,所用データ⑥!$E:$E,理論在庫!$G$4,所用データ⑥!$F:$F,理論在庫!I$5)</f>
        <v>0</v>
      </c>
      <c r="J11" s="363">
        <f>SUMIFS(所用データ⑥!$C:$C,所用データ⑥!$G:$G,理論在庫!$A$6,所用データ⑥!$E:$E,理論在庫!$G$4,所用データ⑥!$F:$F,理論在庫!J$5)</f>
        <v>0</v>
      </c>
      <c r="K11" s="363">
        <f>SUMIFS(所用データ⑥!$C:$C,所用データ⑥!$G:$G,理論在庫!$A$6,所用データ⑥!$E:$E,理論在庫!$G$4,所用データ⑥!$F:$F,理論在庫!K$5)</f>
        <v>0</v>
      </c>
      <c r="L11" s="1056">
        <f>SUMIFS(所用データ⑥!$C:$C,所用データ⑥!$G:$G,理論在庫!$A$6,所用データ⑥!$E:$E,理論在庫!$G$4,所用データ⑥!$F:$F,理論在庫!L$5)</f>
        <v>0</v>
      </c>
      <c r="M11" s="1056">
        <f>SUMIFS(所用データ⑥!$C:$C,所用データ⑥!$G:$G,理論在庫!$A$6,所用データ⑥!$E:$E,理論在庫!$G$4,所用データ⑥!$F:$F,理論在庫!M$5)</f>
        <v>0</v>
      </c>
      <c r="N11" s="363">
        <f>SUMIFS(所用データ⑥!$C:$C,所用データ⑥!$G:$G,理論在庫!$A$6,所用データ⑥!$E:$E,理論在庫!$G$4,所用データ⑥!$F:$F,理論在庫!N$5)</f>
        <v>0</v>
      </c>
      <c r="O11" s="363">
        <f>SUMIFS(所用データ⑥!$C:$C,所用データ⑥!$G:$G,理論在庫!$A$6,所用データ⑥!$E:$E,理論在庫!$G$4,所用データ⑥!$F:$F,理論在庫!O$5)</f>
        <v>0</v>
      </c>
      <c r="P11" s="363">
        <f>SUMIFS(所用データ⑥!$C:$C,所用データ⑥!$G:$G,理論在庫!$A$6,所用データ⑥!$E:$E,理論在庫!$G$4,所用データ⑥!$F:$F,理論在庫!P$5)</f>
        <v>0</v>
      </c>
      <c r="Q11" s="363">
        <f>SUMIFS(所用データ⑥!$C:$C,所用データ⑥!$G:$G,理論在庫!$A$6,所用データ⑥!$E:$E,理論在庫!$G$4,所用データ⑥!$F:$F,理論在庫!Q$5)</f>
        <v>0</v>
      </c>
      <c r="R11" s="363">
        <f>SUMIFS(所用データ⑥!$C:$C,所用データ⑥!$G:$G,理論在庫!$A$6,所用データ⑥!$E:$E,理論在庫!$G$4,所用データ⑥!$F:$F,理論在庫!R$5)</f>
        <v>0</v>
      </c>
      <c r="S11" s="1056">
        <f>SUMIFS(所用データ⑥!$C:$C,所用データ⑥!$G:$G,理論在庫!$A$6,所用データ⑥!$E:$E,理論在庫!$G$4,所用データ⑥!$F:$F,理論在庫!S$5)</f>
        <v>0</v>
      </c>
      <c r="T11" s="1056">
        <f>SUMIFS(所用データ⑥!$C:$C,所用データ⑥!$G:$G,理論在庫!$A$6,所用データ⑥!$E:$E,理論在庫!$G$4,所用データ⑥!$F:$F,理論在庫!T$5)</f>
        <v>0</v>
      </c>
      <c r="U11" s="363">
        <f>SUMIFS(所用データ⑥!$C:$C,所用データ⑥!$G:$G,理論在庫!$A$6,所用データ⑥!$E:$E,理論在庫!$G$4,所用データ⑥!$F:$F,理論在庫!U$5)</f>
        <v>0</v>
      </c>
      <c r="V11" s="363">
        <f>SUMIFS(所用データ⑥!$C:$C,所用データ⑥!$G:$G,理論在庫!$A$6,所用データ⑥!$E:$E,理論在庫!$G$4,所用データ⑥!$F:$F,理論在庫!V$5)</f>
        <v>0</v>
      </c>
      <c r="W11" s="363">
        <f>SUMIFS(所用データ⑥!$C:$C,所用データ⑥!$G:$G,理論在庫!$A$6,所用データ⑥!$E:$E,理論在庫!$G$4,所用データ⑥!$F:$F,理論在庫!W$5)</f>
        <v>0</v>
      </c>
      <c r="X11" s="363">
        <f>SUMIFS(所用データ⑥!$C:$C,所用データ⑥!$G:$G,理論在庫!$A$6,所用データ⑥!$E:$E,理論在庫!$G$4,所用データ⑥!$F:$F,理論在庫!X$5)</f>
        <v>0</v>
      </c>
      <c r="Y11" s="363">
        <f>SUMIFS(所用データ⑥!$C:$C,所用データ⑥!$G:$G,理論在庫!$A$6,所用データ⑥!$E:$E,理論在庫!$G$4,所用データ⑥!$F:$F,理論在庫!Y$5)</f>
        <v>0</v>
      </c>
      <c r="Z11" s="1056">
        <f>SUMIFS(所用データ⑥!$C:$C,所用データ⑥!$G:$G,理論在庫!$A$6,所用データ⑥!$E:$E,理論在庫!$G$4,所用データ⑥!$F:$F,理論在庫!Z$5)</f>
        <v>0</v>
      </c>
      <c r="AA11" s="1056">
        <f>SUMIFS(所用データ⑥!$C:$C,所用データ⑥!$G:$G,理論在庫!$A$6,所用データ⑥!$E:$E,理論在庫!$G$4,所用データ⑥!$F:$F,理論在庫!AA$5)</f>
        <v>0</v>
      </c>
      <c r="AB11" s="363">
        <f>SUMIFS(所用データ⑥!$C:$C,所用データ⑥!$G:$G,理論在庫!$A$6,所用データ⑥!$E:$E,理論在庫!$G$4,所用データ⑥!$F:$F,理論在庫!AB$5)</f>
        <v>0</v>
      </c>
      <c r="AC11" s="1056">
        <f>SUMIFS(所用データ⑥!$C:$C,所用データ⑥!$G:$G,理論在庫!$A$6,所用データ⑥!$E:$E,理論在庫!$G$4,所用データ⑥!$F:$F,理論在庫!AC$5)</f>
        <v>0</v>
      </c>
      <c r="AD11" s="363">
        <f>SUMIFS(所用データ⑥!$C:$C,所用データ⑥!$G:$G,理論在庫!$A$6,所用データ⑥!$E:$E,理論在庫!$G$4,所用データ⑥!$F:$F,理論在庫!AD$5)</f>
        <v>0</v>
      </c>
      <c r="AE11" s="363">
        <f>SUMIFS(所用データ⑥!$C:$C,所用データ⑥!$G:$G,理論在庫!$A$6,所用データ⑥!$E:$E,理論在庫!$G$4,所用データ⑥!$F:$F,理論在庫!AE$5)</f>
        <v>0</v>
      </c>
      <c r="AF11" s="363">
        <f>SUMIFS(所用データ⑥!$C:$C,所用データ⑥!$G:$G,理論在庫!$A$6,所用データ⑥!$E:$E,理論在庫!$G$4,所用データ⑥!$F:$F,理論在庫!AF$5)</f>
        <v>0</v>
      </c>
      <c r="AG11" s="1056">
        <f>SUMIFS(所用データ⑥!$C:$C,所用データ⑥!$G:$G,理論在庫!$A$6,所用データ⑥!$E:$E,理論在庫!$G$4,所用データ⑥!$F:$F,理論在庫!AG$5)</f>
        <v>0</v>
      </c>
      <c r="AH11" s="1056">
        <f>SUMIFS(所用データ⑥!$C:$C,所用データ⑥!$G:$G,理論在庫!$A$6,所用データ⑥!$E:$E,理論在庫!$G$4,所用データ⑥!$F:$F,理論在庫!AH$5)</f>
        <v>0</v>
      </c>
      <c r="AI11" s="363">
        <f>SUMIFS(所用データ⑥!$C:$C,所用データ⑥!$G:$G,理論在庫!$A$6,所用データ⑥!$E:$E,理論在庫!$G$4,所用データ⑥!$F:$F,理論在庫!AI$5)</f>
        <v>0</v>
      </c>
      <c r="AJ11" s="1024">
        <f>SUMIFS(所用データ⑥!$C:$C,所用データ⑥!$G:$G,理論在庫!$A$6,所用データ⑥!$E:$E,理論在庫!$G$4,所用データ⑥!$F:$F,理論在庫!AJ$5)</f>
        <v>0</v>
      </c>
      <c r="AK11" s="364">
        <f t="shared" si="1"/>
        <v>0</v>
      </c>
      <c r="AL11" s="609">
        <f>SUMIFS(所用データ⑥!C:C,所用データ⑥!G:G,理論在庫!$A6,所用データ⑥!E:E,理論在庫!$AL$4)</f>
        <v>0</v>
      </c>
      <c r="AM11" s="575">
        <f t="shared" si="2"/>
        <v>0</v>
      </c>
      <c r="AN11" s="607">
        <f>AJ14-AK11</f>
        <v>0</v>
      </c>
      <c r="AO11" s="519"/>
      <c r="AP11" s="714">
        <v>50</v>
      </c>
      <c r="AQ11" s="715" t="s">
        <v>466</v>
      </c>
      <c r="AR11" s="709">
        <v>0</v>
      </c>
    </row>
    <row r="12" spans="1:44" ht="18" customHeight="1" thickBot="1" x14ac:dyDescent="0.2">
      <c r="A12" s="519"/>
      <c r="B12" s="423"/>
      <c r="C12" s="437"/>
      <c r="D12" s="1148"/>
      <c r="E12" s="560"/>
      <c r="F12" s="359" t="s">
        <v>137</v>
      </c>
      <c r="G12" s="977"/>
      <c r="H12" s="360"/>
      <c r="I12" s="360"/>
      <c r="J12" s="360"/>
      <c r="K12" s="360"/>
      <c r="L12" s="1057"/>
      <c r="M12" s="1057"/>
      <c r="N12" s="360"/>
      <c r="O12" s="360"/>
      <c r="P12" s="360"/>
      <c r="Q12" s="360"/>
      <c r="R12" s="360"/>
      <c r="S12" s="1057"/>
      <c r="T12" s="1057"/>
      <c r="U12" s="360"/>
      <c r="V12" s="360"/>
      <c r="W12" s="360"/>
      <c r="X12" s="360"/>
      <c r="Y12" s="360"/>
      <c r="Z12" s="1057"/>
      <c r="AA12" s="1057"/>
      <c r="AB12" s="360"/>
      <c r="AC12" s="1057"/>
      <c r="AD12" s="360"/>
      <c r="AE12" s="360"/>
      <c r="AF12" s="360"/>
      <c r="AG12" s="1057"/>
      <c r="AH12" s="1057"/>
      <c r="AI12" s="360"/>
      <c r="AJ12" s="1025"/>
      <c r="AK12" s="378">
        <f t="shared" si="1"/>
        <v>0</v>
      </c>
      <c r="AL12" s="352"/>
      <c r="AM12" s="576">
        <f t="shared" si="2"/>
        <v>0</v>
      </c>
      <c r="AN12" s="579"/>
      <c r="AO12" s="519"/>
      <c r="AP12" s="714">
        <v>60</v>
      </c>
      <c r="AQ12" s="715" t="s">
        <v>474</v>
      </c>
    </row>
    <row r="13" spans="1:44" ht="18" customHeight="1" thickBot="1" x14ac:dyDescent="0.2">
      <c r="A13" s="519"/>
      <c r="B13" s="423"/>
      <c r="C13" s="437"/>
      <c r="D13" s="1148"/>
      <c r="E13" s="561" t="s">
        <v>206</v>
      </c>
      <c r="F13" s="356" t="s">
        <v>86</v>
      </c>
      <c r="G13" s="978">
        <f>SUMIFS('注文データ '!$C:$C,'注文データ '!$J:$J,$A6,'注文データ '!$H:$H,理論在庫!$G$4,'注文データ '!$I:$I,理論在庫!G$5)</f>
        <v>0</v>
      </c>
      <c r="H13" s="374">
        <f>SUMIFS('注文データ '!$C:$C,'注文データ '!$J:$J,$A6,'注文データ '!$H:$H,理論在庫!$G$4,'注文データ '!$I:$I,理論在庫!H$5)</f>
        <v>0</v>
      </c>
      <c r="I13" s="374">
        <f>SUMIFS('注文データ '!$C:$C,'注文データ '!$J:$J,$A6,'注文データ '!$H:$H,理論在庫!$G$4,'注文データ '!$I:$I,理論在庫!I$5)</f>
        <v>0</v>
      </c>
      <c r="J13" s="374">
        <f>SUMIFS('注文データ '!$C:$C,'注文データ '!$J:$J,$A6,'注文データ '!$H:$H,理論在庫!$G$4,'注文データ '!$I:$I,理論在庫!J$5)</f>
        <v>0</v>
      </c>
      <c r="K13" s="374">
        <f>SUMIFS('注文データ '!$C:$C,'注文データ '!$J:$J,$A6,'注文データ '!$H:$H,理論在庫!$G$4,'注文データ '!$I:$I,理論在庫!K$5)</f>
        <v>0</v>
      </c>
      <c r="L13" s="1058">
        <f>SUMIFS('注文データ '!$C:$C,'注文データ '!$J:$J,$A6,'注文データ '!$H:$H,理論在庫!$G$4,'注文データ '!$I:$I,理論在庫!L$5)</f>
        <v>0</v>
      </c>
      <c r="M13" s="1058">
        <f>SUMIFS('注文データ '!$C:$C,'注文データ '!$J:$J,$A6,'注文データ '!$H:$H,理論在庫!$G$4,'注文データ '!$I:$I,理論在庫!M$5)</f>
        <v>0</v>
      </c>
      <c r="N13" s="374">
        <f>SUMIFS('注文データ '!$C:$C,'注文データ '!$J:$J,$A6,'注文データ '!$H:$H,理論在庫!$G$4,'注文データ '!$I:$I,理論在庫!N$5)</f>
        <v>0</v>
      </c>
      <c r="O13" s="374">
        <f>SUMIFS('注文データ '!$C:$C,'注文データ '!$J:$J,$A6,'注文データ '!$H:$H,理論在庫!$G$4,'注文データ '!$I:$I,理論在庫!O$5)</f>
        <v>0</v>
      </c>
      <c r="P13" s="374">
        <f>SUMIFS('注文データ '!$C:$C,'注文データ '!$J:$J,$A6,'注文データ '!$H:$H,理論在庫!$G$4,'注文データ '!$I:$I,理論在庫!P$5)</f>
        <v>0</v>
      </c>
      <c r="Q13" s="374">
        <f>SUMIFS('注文データ '!$C:$C,'注文データ '!$J:$J,$A6,'注文データ '!$H:$H,理論在庫!$G$4,'注文データ '!$I:$I,理論在庫!Q$5)</f>
        <v>0</v>
      </c>
      <c r="R13" s="374">
        <f>SUMIFS('注文データ '!$C:$C,'注文データ '!$J:$J,$A6,'注文データ '!$H:$H,理論在庫!$G$4,'注文データ '!$I:$I,理論在庫!R$5)</f>
        <v>0</v>
      </c>
      <c r="S13" s="1058">
        <f>SUMIFS('注文データ '!$C:$C,'注文データ '!$J:$J,$A6,'注文データ '!$H:$H,理論在庫!$G$4,'注文データ '!$I:$I,理論在庫!S$5)</f>
        <v>0</v>
      </c>
      <c r="T13" s="1058">
        <f>SUMIFS('注文データ '!$C:$C,'注文データ '!$J:$J,$A6,'注文データ '!$H:$H,理論在庫!$G$4,'注文データ '!$I:$I,理論在庫!T$5)</f>
        <v>0</v>
      </c>
      <c r="U13" s="374">
        <f>SUMIFS('注文データ '!$C:$C,'注文データ '!$J:$J,$A6,'注文データ '!$H:$H,理論在庫!$G$4,'注文データ '!$I:$I,理論在庫!U$5)</f>
        <v>0</v>
      </c>
      <c r="V13" s="374">
        <f>SUMIFS('注文データ '!$C:$C,'注文データ '!$J:$J,$A6,'注文データ '!$H:$H,理論在庫!$G$4,'注文データ '!$I:$I,理論在庫!V$5)</f>
        <v>0</v>
      </c>
      <c r="W13" s="374">
        <f>SUMIFS('注文データ '!$C:$C,'注文データ '!$J:$J,$A6,'注文データ '!$H:$H,理論在庫!$G$4,'注文データ '!$I:$I,理論在庫!W$5)</f>
        <v>0</v>
      </c>
      <c r="X13" s="374">
        <f>SUMIFS('注文データ '!$C:$C,'注文データ '!$J:$J,$A6,'注文データ '!$H:$H,理論在庫!$G$4,'注文データ '!$I:$I,理論在庫!X$5)</f>
        <v>0</v>
      </c>
      <c r="Y13" s="374">
        <f>SUMIFS('注文データ '!$C:$C,'注文データ '!$J:$J,$A6,'注文データ '!$H:$H,理論在庫!$G$4,'注文データ '!$I:$I,理論在庫!Y$5)</f>
        <v>0</v>
      </c>
      <c r="Z13" s="1058">
        <f>SUMIFS('注文データ '!$C:$C,'注文データ '!$J:$J,$A6,'注文データ '!$H:$H,理論在庫!$G$4,'注文データ '!$I:$I,理論在庫!Z$5)</f>
        <v>0</v>
      </c>
      <c r="AA13" s="1058">
        <f>SUMIFS('注文データ '!$C:$C,'注文データ '!$J:$J,$A6,'注文データ '!$H:$H,理論在庫!$G$4,'注文データ '!$I:$I,理論在庫!AA$5)</f>
        <v>0</v>
      </c>
      <c r="AB13" s="374">
        <f>SUMIFS('注文データ '!$C:$C,'注文データ '!$J:$J,$A6,'注文データ '!$H:$H,理論在庫!$G$4,'注文データ '!$I:$I,理論在庫!AB$5)</f>
        <v>0</v>
      </c>
      <c r="AC13" s="1058">
        <f>SUMIFS('注文データ '!$C:$C,'注文データ '!$J:$J,$A6,'注文データ '!$H:$H,理論在庫!$G$4,'注文データ '!$I:$I,理論在庫!AC$5)</f>
        <v>0</v>
      </c>
      <c r="AD13" s="374">
        <f>SUMIFS('注文データ '!$C:$C,'注文データ '!$J:$J,$A6,'注文データ '!$H:$H,理論在庫!$G$4,'注文データ '!$I:$I,理論在庫!AD$5)</f>
        <v>0</v>
      </c>
      <c r="AE13" s="374">
        <f>SUMIFS('注文データ '!$C:$C,'注文データ '!$J:$J,$A6,'注文データ '!$H:$H,理論在庫!$G$4,'注文データ '!$I:$I,理論在庫!AE$5)</f>
        <v>0</v>
      </c>
      <c r="AF13" s="374">
        <f>SUMIFS('注文データ '!$C:$C,'注文データ '!$J:$J,$A6,'注文データ '!$H:$H,理論在庫!$G$4,'注文データ '!$I:$I,理論在庫!AF$5)</f>
        <v>0</v>
      </c>
      <c r="AG13" s="1058">
        <f>SUMIFS('注文データ '!$C:$C,'注文データ '!$J:$J,$A6,'注文データ '!$H:$H,理論在庫!$G$4,'注文データ '!$I:$I,理論在庫!AG$5)</f>
        <v>0</v>
      </c>
      <c r="AH13" s="1058">
        <f>SUMIFS('注文データ '!$C:$C,'注文データ '!$J:$J,$A6,'注文データ '!$H:$H,理論在庫!$G$4,'注文データ '!$I:$I,理論在庫!AH$5)</f>
        <v>0</v>
      </c>
      <c r="AI13" s="374">
        <f>SUMIFS('注文データ '!$C:$C,'注文データ '!$J:$J,$A6,'注文データ '!$H:$H,理論在庫!$G$4,'注文データ '!$I:$I,理論在庫!AI$5)</f>
        <v>0</v>
      </c>
      <c r="AJ13" s="1026">
        <f>SUMIFS('注文データ '!$C:$C,'注文データ '!$J:$J,$A6,'注文データ '!$H:$H,理論在庫!$G$4,'注文データ '!$I:$I,理論在庫!AJ$5)</f>
        <v>0</v>
      </c>
      <c r="AK13" s="375">
        <f t="shared" si="1"/>
        <v>0</v>
      </c>
      <c r="AL13" s="350"/>
      <c r="AM13" s="574">
        <f t="shared" si="2"/>
        <v>0</v>
      </c>
      <c r="AN13" s="579"/>
      <c r="AO13" s="519"/>
      <c r="AP13" s="714">
        <v>50</v>
      </c>
      <c r="AQ13" s="715" t="s">
        <v>479</v>
      </c>
      <c r="AR13" s="709">
        <v>0</v>
      </c>
    </row>
    <row r="14" spans="1:44" ht="18" customHeight="1" thickBot="1" x14ac:dyDescent="0.2">
      <c r="A14" s="520"/>
      <c r="B14" s="424"/>
      <c r="C14" s="438"/>
      <c r="D14" s="1149"/>
      <c r="E14" s="528" t="s">
        <v>181</v>
      </c>
      <c r="F14" s="373" t="s">
        <v>85</v>
      </c>
      <c r="G14" s="979">
        <f>D6+G12-G13</f>
        <v>0</v>
      </c>
      <c r="H14" s="376">
        <f t="shared" ref="H14:U14" si="3">G14+H12-H13</f>
        <v>0</v>
      </c>
      <c r="I14" s="376">
        <f t="shared" si="3"/>
        <v>0</v>
      </c>
      <c r="J14" s="376">
        <f t="shared" si="3"/>
        <v>0</v>
      </c>
      <c r="K14" s="376">
        <f t="shared" si="3"/>
        <v>0</v>
      </c>
      <c r="L14" s="1059">
        <f t="shared" si="3"/>
        <v>0</v>
      </c>
      <c r="M14" s="1059">
        <f t="shared" si="3"/>
        <v>0</v>
      </c>
      <c r="N14" s="376">
        <f t="shared" si="3"/>
        <v>0</v>
      </c>
      <c r="O14" s="376">
        <f t="shared" si="3"/>
        <v>0</v>
      </c>
      <c r="P14" s="376">
        <f t="shared" si="3"/>
        <v>0</v>
      </c>
      <c r="Q14" s="376">
        <f t="shared" si="3"/>
        <v>0</v>
      </c>
      <c r="R14" s="376">
        <f t="shared" si="3"/>
        <v>0</v>
      </c>
      <c r="S14" s="1059">
        <f t="shared" si="3"/>
        <v>0</v>
      </c>
      <c r="T14" s="1059">
        <f t="shared" si="3"/>
        <v>0</v>
      </c>
      <c r="U14" s="376">
        <f t="shared" si="3"/>
        <v>0</v>
      </c>
      <c r="V14" s="376">
        <f t="shared" ref="V14:AJ14" si="4">U14+V12-V13</f>
        <v>0</v>
      </c>
      <c r="W14" s="376">
        <f t="shared" si="4"/>
        <v>0</v>
      </c>
      <c r="X14" s="376">
        <f t="shared" si="4"/>
        <v>0</v>
      </c>
      <c r="Y14" s="376">
        <f t="shared" si="4"/>
        <v>0</v>
      </c>
      <c r="Z14" s="1059">
        <f t="shared" si="4"/>
        <v>0</v>
      </c>
      <c r="AA14" s="1059">
        <f t="shared" si="4"/>
        <v>0</v>
      </c>
      <c r="AB14" s="376">
        <f t="shared" si="4"/>
        <v>0</v>
      </c>
      <c r="AC14" s="1059">
        <f t="shared" si="4"/>
        <v>0</v>
      </c>
      <c r="AD14" s="376">
        <f t="shared" si="4"/>
        <v>0</v>
      </c>
      <c r="AE14" s="376">
        <f t="shared" si="4"/>
        <v>0</v>
      </c>
      <c r="AF14" s="376">
        <f t="shared" si="4"/>
        <v>0</v>
      </c>
      <c r="AG14" s="1059">
        <f t="shared" si="4"/>
        <v>0</v>
      </c>
      <c r="AH14" s="1059">
        <f t="shared" si="4"/>
        <v>0</v>
      </c>
      <c r="AI14" s="376">
        <f t="shared" si="4"/>
        <v>0</v>
      </c>
      <c r="AJ14" s="1027">
        <f t="shared" si="4"/>
        <v>0</v>
      </c>
      <c r="AK14" s="377"/>
      <c r="AL14" s="351"/>
      <c r="AM14" s="577">
        <f t="shared" si="2"/>
        <v>0</v>
      </c>
      <c r="AN14" s="580"/>
      <c r="AO14" s="520"/>
      <c r="AP14" s="716"/>
      <c r="AQ14" s="717"/>
      <c r="AR14" s="709">
        <v>0</v>
      </c>
    </row>
    <row r="15" spans="1:44" ht="18" customHeight="1" thickBot="1" x14ac:dyDescent="0.2">
      <c r="A15" s="654" t="s">
        <v>136</v>
      </c>
      <c r="B15" s="421"/>
      <c r="C15" s="430" t="s">
        <v>88</v>
      </c>
      <c r="D15" s="1147" t="s">
        <v>200</v>
      </c>
      <c r="E15" s="558">
        <v>7.9000000000000008E-3</v>
      </c>
      <c r="F15" s="343">
        <f t="shared" ref="F15:F20" si="5">F6</f>
        <v>45864</v>
      </c>
      <c r="G15" s="980">
        <f>SUMIFS(所用データ①!$C:$C,所用データ①!$G:$G,理論在庫!$A15,所用データ①!$E:$E,理論在庫!$G$4,所用データ①!$F:$F,理論在庫!G$5)</f>
        <v>0</v>
      </c>
      <c r="H15" s="308">
        <f>SUMIFS(所用データ①!$C:$C,所用データ①!$G:$G,理論在庫!$A15,所用データ①!$E:$E,理論在庫!$G$4,所用データ①!$F:$F,理論在庫!H$5)</f>
        <v>0</v>
      </c>
      <c r="I15" s="308">
        <f>SUMIFS(所用データ①!$C:$C,所用データ①!$G:$G,理論在庫!$A15,所用データ①!$E:$E,理論在庫!$G$4,所用データ①!$F:$F,理論在庫!I$5)</f>
        <v>0</v>
      </c>
      <c r="J15" s="308">
        <f>SUMIFS(所用データ①!$C:$C,所用データ①!$G:$G,理論在庫!$A15,所用データ①!$E:$E,理論在庫!$G$4,所用データ①!$F:$F,理論在庫!J$5)</f>
        <v>0</v>
      </c>
      <c r="K15" s="308">
        <f>SUMIFS(所用データ①!$C:$C,所用データ①!$G:$G,理論在庫!$A15,所用データ①!$E:$E,理論在庫!$G$4,所用データ①!$F:$F,理論在庫!K$5)</f>
        <v>0</v>
      </c>
      <c r="L15" s="1060">
        <f>SUMIFS(所用データ①!$C:$C,所用データ①!$G:$G,理論在庫!$A15,所用データ①!$E:$E,理論在庫!$G$4,所用データ①!$F:$F,理論在庫!L$5)</f>
        <v>0</v>
      </c>
      <c r="M15" s="1060">
        <f>SUMIFS(所用データ①!$C:$C,所用データ①!$G:$G,理論在庫!$A15,所用データ①!$E:$E,理論在庫!$G$4,所用データ①!$F:$F,理論在庫!M$5)</f>
        <v>0</v>
      </c>
      <c r="N15" s="308">
        <f>SUMIFS(所用データ①!$C:$C,所用データ①!$G:$G,理論在庫!$A15,所用データ①!$E:$E,理論在庫!$G$4,所用データ①!$F:$F,理論在庫!N$5)</f>
        <v>0</v>
      </c>
      <c r="O15" s="308">
        <f>SUMIFS(所用データ①!$C:$C,所用データ①!$G:$G,理論在庫!$A15,所用データ①!$E:$E,理論在庫!$G$4,所用データ①!$F:$F,理論在庫!O$5)</f>
        <v>0</v>
      </c>
      <c r="P15" s="308">
        <f>SUMIFS(所用データ①!$C:$C,所用データ①!$G:$G,理論在庫!$A15,所用データ①!$E:$E,理論在庫!$G$4,所用データ①!$F:$F,理論在庫!P$5)</f>
        <v>0</v>
      </c>
      <c r="Q15" s="308">
        <f>SUMIFS(所用データ①!$C:$C,所用データ①!$G:$G,理論在庫!$A15,所用データ①!$E:$E,理論在庫!$G$4,所用データ①!$F:$F,理論在庫!Q$5)</f>
        <v>0</v>
      </c>
      <c r="R15" s="308">
        <f>SUMIFS(所用データ①!$C:$C,所用データ①!$G:$G,理論在庫!$A15,所用データ①!$E:$E,理論在庫!$G$4,所用データ①!$F:$F,理論在庫!R$5)</f>
        <v>0</v>
      </c>
      <c r="S15" s="1060">
        <f>SUMIFS(所用データ①!$C:$C,所用データ①!$G:$G,理論在庫!$A15,所用データ①!$E:$E,理論在庫!$G$4,所用データ①!$F:$F,理論在庫!S$5)</f>
        <v>0</v>
      </c>
      <c r="T15" s="1060">
        <f>SUMIFS(所用データ①!$C:$C,所用データ①!$G:$G,理論在庫!$A15,所用データ①!$E:$E,理論在庫!$G$4,所用データ①!$F:$F,理論在庫!T$5)</f>
        <v>0</v>
      </c>
      <c r="U15" s="308">
        <f>SUMIFS(所用データ①!$C:$C,所用データ①!$G:$G,理論在庫!$A15,所用データ①!$E:$E,理論在庫!$G$4,所用データ①!$F:$F,理論在庫!U$5)</f>
        <v>0</v>
      </c>
      <c r="V15" s="308">
        <f>SUMIFS(所用データ①!$C:$C,所用データ①!$G:$G,理論在庫!$A15,所用データ①!$E:$E,理論在庫!$G$4,所用データ①!$F:$F,理論在庫!V$5)</f>
        <v>0</v>
      </c>
      <c r="W15" s="308">
        <f>SUMIFS(所用データ①!$C:$C,所用データ①!$G:$G,理論在庫!$A15,所用データ①!$E:$E,理論在庫!$G$4,所用データ①!$F:$F,理論在庫!W$5)</f>
        <v>0</v>
      </c>
      <c r="X15" s="308">
        <f>SUMIFS(所用データ①!$C:$C,所用データ①!$G:$G,理論在庫!$A15,所用データ①!$E:$E,理論在庫!$G$4,所用データ①!$F:$F,理論在庫!X$5)</f>
        <v>0</v>
      </c>
      <c r="Y15" s="308">
        <f>SUMIFS(所用データ①!$C:$C,所用データ①!$G:$G,理論在庫!$A15,所用データ①!$E:$E,理論在庫!$G$4,所用データ①!$F:$F,理論在庫!Y$5)</f>
        <v>0</v>
      </c>
      <c r="Z15" s="1060">
        <f>SUMIFS(所用データ①!$C:$C,所用データ①!$G:$G,理論在庫!$A15,所用データ①!$E:$E,理論在庫!$G$4,所用データ①!$F:$F,理論在庫!Z$5)</f>
        <v>0</v>
      </c>
      <c r="AA15" s="1084">
        <f>SUMIFS(所用データ①!$C:$C,所用データ①!$G:$G,理論在庫!$A15,所用データ①!$E:$E,理論在庫!$G$4,所用データ①!$F:$F,理論在庫!AA$5)</f>
        <v>0</v>
      </c>
      <c r="AB15" s="382">
        <f>SUMIFS(所用データ①!$C:$C,所用データ①!$G:$G,理論在庫!$A15,所用データ①!$E:$E,理論在庫!$G$4,所用データ①!$F:$F,理論在庫!AB$5)</f>
        <v>0</v>
      </c>
      <c r="AC15" s="1084">
        <f>SUMIFS(所用データ①!$C:$C,所用データ①!$G:$G,理論在庫!$A15,所用データ①!$E:$E,理論在庫!$G$4,所用データ①!$F:$F,理論在庫!AC$5)</f>
        <v>0</v>
      </c>
      <c r="AD15" s="382">
        <f>SUMIFS(所用データ①!$C:$C,所用データ①!$G:$G,理論在庫!$A15,所用データ①!$E:$E,理論在庫!$G$4,所用データ①!$F:$F,理論在庫!AD$5)</f>
        <v>0</v>
      </c>
      <c r="AE15" s="382">
        <f>SUMIFS(所用データ①!$C:$C,所用データ①!$G:$G,理論在庫!$A15,所用データ①!$E:$E,理論在庫!$G$4,所用データ①!$F:$F,理論在庫!AE$5)</f>
        <v>0</v>
      </c>
      <c r="AF15" s="382">
        <f>SUMIFS(所用データ①!$C:$C,所用データ①!$G:$G,理論在庫!$A15,所用データ①!$E:$E,理論在庫!$G$4,所用データ①!$F:$F,理論在庫!AF$5)</f>
        <v>0</v>
      </c>
      <c r="AG15" s="1084">
        <f>SUMIFS(所用データ①!$C:$C,所用データ①!$G:$G,理論在庫!$A15,所用データ①!$E:$E,理論在庫!$G$4,所用データ①!$F:$F,理論在庫!AG$5)</f>
        <v>0</v>
      </c>
      <c r="AH15" s="1084">
        <f>SUMIFS(所用データ①!$C:$C,所用データ①!$G:$G,理論在庫!$A15,所用データ①!$E:$E,理論在庫!$G$4,所用データ①!$F:$F,理論在庫!AH$5)</f>
        <v>0</v>
      </c>
      <c r="AI15" s="382">
        <f>SUMIFS(所用データ①!$C:$C,所用データ①!$G:$G,理論在庫!$A15,所用データ①!$E:$E,理論在庫!$G$4,所用データ①!$F:$F,理論在庫!AI$5)</f>
        <v>0</v>
      </c>
      <c r="AJ15" s="1021">
        <f>SUMIFS(所用データ①!$C:$C,所用データ①!$G:$G,理論在庫!$A15,所用データ①!$E:$E,理論在庫!$G$4,所用データ①!$F:$F,理論在庫!AJ$5)</f>
        <v>0</v>
      </c>
      <c r="AK15" s="345">
        <f t="shared" ref="AK15:AK22" si="6">SUM(G15:AJ15)</f>
        <v>0</v>
      </c>
      <c r="AL15" s="610">
        <f>SUMIFS(所用データ①!C:C,所用データ①!G:G,理論在庫!$A15,所用データ①!E:E,理論在庫!$AL$4)</f>
        <v>0</v>
      </c>
      <c r="AM15" s="576">
        <f t="shared" si="2"/>
        <v>0</v>
      </c>
      <c r="AN15" s="608">
        <f>D15-AK15</f>
        <v>0</v>
      </c>
      <c r="AO15" s="518" t="s">
        <v>136</v>
      </c>
      <c r="AP15" s="718">
        <v>60</v>
      </c>
      <c r="AQ15" s="719" t="s">
        <v>484</v>
      </c>
      <c r="AR15" s="709">
        <v>0</v>
      </c>
    </row>
    <row r="16" spans="1:44" ht="18" customHeight="1" thickBot="1" x14ac:dyDescent="0.2">
      <c r="A16" s="519"/>
      <c r="B16" s="422"/>
      <c r="C16" s="431"/>
      <c r="D16" s="1148"/>
      <c r="E16" s="559"/>
      <c r="F16" s="302">
        <f t="shared" si="5"/>
        <v>0</v>
      </c>
      <c r="G16" s="974">
        <f>SUMIFS(所用データ②!$C:$C,所用データ②!$G:$G,理論在庫!$A15,所用データ②!$E:$E,理論在庫!$G$4,所用データ②!$F:$F,理論在庫!G$5)</f>
        <v>0</v>
      </c>
      <c r="H16" s="310">
        <f>SUMIFS(所用データ②!$C:$C,所用データ②!$G:$G,理論在庫!$A15,所用データ②!$E:$E,理論在庫!$G$4,所用データ②!$F:$F,理論在庫!H$5)</f>
        <v>0</v>
      </c>
      <c r="I16" s="310">
        <f>SUMIFS(所用データ②!$C:$C,所用データ②!$G:$G,理論在庫!$A15,所用データ②!$E:$E,理論在庫!$G$4,所用データ②!$F:$F,理論在庫!I$5)</f>
        <v>0</v>
      </c>
      <c r="J16" s="310">
        <f>SUMIFS(所用データ②!$C:$C,所用データ②!$G:$G,理論在庫!$A15,所用データ②!$E:$E,理論在庫!$G$4,所用データ②!$F:$F,理論在庫!J$5)</f>
        <v>0</v>
      </c>
      <c r="K16" s="310">
        <f>SUMIFS(所用データ②!$C:$C,所用データ②!$G:$G,理論在庫!$A15,所用データ②!$E:$E,理論在庫!$G$4,所用データ②!$F:$F,理論在庫!K$5)</f>
        <v>0</v>
      </c>
      <c r="L16" s="1054">
        <f>SUMIFS(所用データ②!$C:$C,所用データ②!$G:$G,理論在庫!$A15,所用データ②!$E:$E,理論在庫!$G$4,所用データ②!$F:$F,理論在庫!L$5)</f>
        <v>0</v>
      </c>
      <c r="M16" s="1054">
        <f>SUMIFS(所用データ②!$C:$C,所用データ②!$G:$G,理論在庫!$A15,所用データ②!$E:$E,理論在庫!$G$4,所用データ②!$F:$F,理論在庫!M$5)</f>
        <v>0</v>
      </c>
      <c r="N16" s="310">
        <f>SUMIFS(所用データ②!$C:$C,所用データ②!$G:$G,理論在庫!$A15,所用データ②!$E:$E,理論在庫!$G$4,所用データ②!$F:$F,理論在庫!N$5)</f>
        <v>0</v>
      </c>
      <c r="O16" s="310">
        <f>SUMIFS(所用データ②!$C:$C,所用データ②!$G:$G,理論在庫!$A15,所用データ②!$E:$E,理論在庫!$G$4,所用データ②!$F:$F,理論在庫!O$5)</f>
        <v>0</v>
      </c>
      <c r="P16" s="310">
        <f>SUMIFS(所用データ②!$C:$C,所用データ②!$G:$G,理論在庫!$A15,所用データ②!$E:$E,理論在庫!$G$4,所用データ②!$F:$F,理論在庫!P$5)</f>
        <v>0</v>
      </c>
      <c r="Q16" s="310">
        <f>SUMIFS(所用データ②!$C:$C,所用データ②!$G:$G,理論在庫!$A15,所用データ②!$E:$E,理論在庫!$G$4,所用データ②!$F:$F,理論在庫!Q$5)</f>
        <v>0</v>
      </c>
      <c r="R16" s="310">
        <f>SUMIFS(所用データ②!$C:$C,所用データ②!$G:$G,理論在庫!$A15,所用データ②!$E:$E,理論在庫!$G$4,所用データ②!$F:$F,理論在庫!R$5)</f>
        <v>0</v>
      </c>
      <c r="S16" s="1054">
        <f>SUMIFS(所用データ②!$C:$C,所用データ②!$G:$G,理論在庫!$A15,所用データ②!$E:$E,理論在庫!$G$4,所用データ②!$F:$F,理論在庫!S$5)</f>
        <v>0</v>
      </c>
      <c r="T16" s="1054">
        <f>SUMIFS(所用データ②!$C:$C,所用データ②!$G:$G,理論在庫!$A15,所用データ②!$E:$E,理論在庫!$G$4,所用データ②!$F:$F,理論在庫!T$5)</f>
        <v>0</v>
      </c>
      <c r="U16" s="310">
        <f>SUMIFS(所用データ②!$C:$C,所用データ②!$G:$G,理論在庫!$A15,所用データ②!$E:$E,理論在庫!$G$4,所用データ②!$F:$F,理論在庫!U$5)</f>
        <v>0</v>
      </c>
      <c r="V16" s="310">
        <f>SUMIFS(所用データ②!$C:$C,所用データ②!$G:$G,理論在庫!$A15,所用データ②!$E:$E,理論在庫!$G$4,所用データ②!$F:$F,理論在庫!V$5)</f>
        <v>0</v>
      </c>
      <c r="W16" s="310">
        <f>SUMIFS(所用データ②!$C:$C,所用データ②!$G:$G,理論在庫!$A15,所用データ②!$E:$E,理論在庫!$G$4,所用データ②!$F:$F,理論在庫!W$5)</f>
        <v>0</v>
      </c>
      <c r="X16" s="310">
        <f>SUMIFS(所用データ②!$C:$C,所用データ②!$G:$G,理論在庫!$A15,所用データ②!$E:$E,理論在庫!$G$4,所用データ②!$F:$F,理論在庫!X$5)</f>
        <v>0</v>
      </c>
      <c r="Y16" s="310">
        <f>SUMIFS(所用データ②!$C:$C,所用データ②!$G:$G,理論在庫!$A15,所用データ②!$E:$E,理論在庫!$G$4,所用データ②!$F:$F,理論在庫!Y$5)</f>
        <v>0</v>
      </c>
      <c r="Z16" s="1054">
        <f>SUMIFS(所用データ②!$C:$C,所用データ②!$G:$G,理論在庫!$A15,所用データ②!$E:$E,理論在庫!$G$4,所用データ②!$F:$F,理論在庫!Z$5)</f>
        <v>0</v>
      </c>
      <c r="AA16" s="1084">
        <f>SUMIFS(所用データ②!$C:$C,所用データ②!$G:$G,理論在庫!$A15,所用データ②!$E:$E,理論在庫!$G$4,所用データ②!$F:$F,理論在庫!AA$5)</f>
        <v>0</v>
      </c>
      <c r="AB16" s="382">
        <f>SUMIFS(所用データ②!$C:$C,所用データ②!$G:$G,理論在庫!$A15,所用データ②!$E:$E,理論在庫!$G$4,所用データ②!$F:$F,理論在庫!AB$5)</f>
        <v>0</v>
      </c>
      <c r="AC16" s="1084">
        <f>SUMIFS(所用データ②!$C:$C,所用データ②!$G:$G,理論在庫!$A15,所用データ②!$E:$E,理論在庫!$G$4,所用データ②!$F:$F,理論在庫!AC$5)</f>
        <v>0</v>
      </c>
      <c r="AD16" s="382">
        <f>SUMIFS(所用データ②!$C:$C,所用データ②!$G:$G,理論在庫!$A15,所用データ②!$E:$E,理論在庫!$G$4,所用データ②!$F:$F,理論在庫!AD$5)</f>
        <v>0</v>
      </c>
      <c r="AE16" s="382">
        <f>SUMIFS(所用データ②!$C:$C,所用データ②!$G:$G,理論在庫!$A15,所用データ②!$E:$E,理論在庫!$G$4,所用データ②!$F:$F,理論在庫!AE$5)</f>
        <v>0</v>
      </c>
      <c r="AF16" s="382">
        <f>SUMIFS(所用データ②!$C:$C,所用データ②!$G:$G,理論在庫!$A15,所用データ②!$E:$E,理論在庫!$G$4,所用データ②!$F:$F,理論在庫!AF$5)</f>
        <v>0</v>
      </c>
      <c r="AG16" s="1084">
        <f>SUMIFS(所用データ②!$C:$C,所用データ②!$G:$G,理論在庫!$A15,所用データ②!$E:$E,理論在庫!$G$4,所用データ②!$F:$F,理論在庫!AG$5)</f>
        <v>0</v>
      </c>
      <c r="AH16" s="1084">
        <f>SUMIFS(所用データ②!$C:$C,所用データ②!$G:$G,理論在庫!$A15,所用データ②!$E:$E,理論在庫!$G$4,所用データ②!$F:$F,理論在庫!AH$5)</f>
        <v>0</v>
      </c>
      <c r="AI16" s="382">
        <f>SUMIFS(所用データ②!$C:$C,所用データ②!$G:$G,理論在庫!$A15,所用データ②!$E:$E,理論在庫!$G$4,所用データ②!$F:$F,理論在庫!AI$5)</f>
        <v>0</v>
      </c>
      <c r="AJ16" s="1021">
        <f>SUMIFS(所用データ②!$C:$C,所用データ②!$G:$G,理論在庫!$A15,所用データ②!$E:$E,理論在庫!$G$4,所用データ②!$F:$F,理論在庫!AJ$5)</f>
        <v>0</v>
      </c>
      <c r="AK16" s="345">
        <f t="shared" si="6"/>
        <v>0</v>
      </c>
      <c r="AL16" s="610">
        <f>SUMIFS(所用データ②!C:C,所用データ②!G:G,理論在庫!$A15,所用データ②!E:E,理論在庫!$AL$4)</f>
        <v>0</v>
      </c>
      <c r="AM16" s="574">
        <f t="shared" si="2"/>
        <v>0</v>
      </c>
      <c r="AN16" s="608">
        <f>AJ23-AK16</f>
        <v>0</v>
      </c>
      <c r="AO16" s="519"/>
      <c r="AP16" s="714">
        <v>70</v>
      </c>
      <c r="AQ16" s="715" t="s">
        <v>488</v>
      </c>
      <c r="AR16" s="709">
        <v>0</v>
      </c>
    </row>
    <row r="17" spans="1:44" ht="18" customHeight="1" thickBot="1" x14ac:dyDescent="0.2">
      <c r="A17" s="519"/>
      <c r="B17" s="423" t="s">
        <v>147</v>
      </c>
      <c r="C17" s="436">
        <v>80261239552000</v>
      </c>
      <c r="D17" s="1148"/>
      <c r="E17" s="559"/>
      <c r="F17" s="302">
        <f t="shared" si="5"/>
        <v>45864</v>
      </c>
      <c r="G17" s="975">
        <f>SUMIFS(所用データ③!$C:$C,所用データ③!$G:$G,理論在庫!$A15,所用データ③!$E:$E,理論在庫!$G$4,所用データ③!$F:$F,理論在庫!G$5)</f>
        <v>0</v>
      </c>
      <c r="H17" s="310">
        <f>SUMIFS(所用データ③!$C:$C,所用データ③!$G:$G,理論在庫!$A15,所用データ③!$E:$E,理論在庫!$G$4,所用データ③!$F:$F,理論在庫!H$5)</f>
        <v>0</v>
      </c>
      <c r="I17" s="310">
        <f>SUMIFS(所用データ③!$C:$C,所用データ③!$G:$G,理論在庫!$A15,所用データ③!$E:$E,理論在庫!$G$4,所用データ③!$F:$F,理論在庫!I$5)</f>
        <v>0</v>
      </c>
      <c r="J17" s="310">
        <f>SUMIFS(所用データ③!$C:$C,所用データ③!$G:$G,理論在庫!$A15,所用データ③!$E:$E,理論在庫!$G$4,所用データ③!$F:$F,理論在庫!J$5)</f>
        <v>0</v>
      </c>
      <c r="K17" s="310">
        <f>SUMIFS(所用データ③!$C:$C,所用データ③!$G:$G,理論在庫!$A15,所用データ③!$E:$E,理論在庫!$G$4,所用データ③!$F:$F,理論在庫!K$5)</f>
        <v>0</v>
      </c>
      <c r="L17" s="1055">
        <f>SUMIFS(所用データ③!$C:$C,所用データ③!$G:$G,理論在庫!$A15,所用データ③!$E:$E,理論在庫!$G$4,所用データ③!$F:$F,理論在庫!L$5)</f>
        <v>0</v>
      </c>
      <c r="M17" s="1054">
        <f>SUMIFS(所用データ③!$C:$C,所用データ③!$G:$G,理論在庫!$A15,所用データ③!$E:$E,理論在庫!$G$4,所用データ③!$F:$F,理論在庫!M$5)</f>
        <v>0</v>
      </c>
      <c r="N17" s="310">
        <f>SUMIFS(所用データ③!$C:$C,所用データ③!$G:$G,理論在庫!$A15,所用データ③!$E:$E,理論在庫!$G$4,所用データ③!$F:$F,理論在庫!N$5)</f>
        <v>0</v>
      </c>
      <c r="O17" s="310">
        <f>SUMIFS(所用データ③!$C:$C,所用データ③!$G:$G,理論在庫!$A15,所用データ③!$E:$E,理論在庫!$G$4,所用データ③!$F:$F,理論在庫!O$5)</f>
        <v>0</v>
      </c>
      <c r="P17" s="310">
        <f>SUMIFS(所用データ③!$C:$C,所用データ③!$G:$G,理論在庫!$A15,所用データ③!$E:$E,理論在庫!$G$4,所用データ③!$F:$F,理論在庫!P$5)</f>
        <v>0</v>
      </c>
      <c r="Q17" s="353">
        <f>SUMIFS(所用データ③!$C:$C,所用データ③!$G:$G,理論在庫!$A15,所用データ③!$E:$E,理論在庫!$G$4,所用データ③!$F:$F,理論在庫!Q$5)</f>
        <v>0</v>
      </c>
      <c r="R17" s="310">
        <f>SUMIFS(所用データ③!$C:$C,所用データ③!$G:$G,理論在庫!$A15,所用データ③!$E:$E,理論在庫!$G$4,所用データ③!$F:$F,理論在庫!R$5)</f>
        <v>0</v>
      </c>
      <c r="S17" s="1054">
        <f>SUMIFS(所用データ③!$C:$C,所用データ③!$G:$G,理論在庫!$A15,所用データ③!$E:$E,理論在庫!$G$4,所用データ③!$F:$F,理論在庫!S$5)</f>
        <v>0</v>
      </c>
      <c r="T17" s="1054">
        <f>SUMIFS(所用データ③!$C:$C,所用データ③!$G:$G,理論在庫!$A15,所用データ③!$E:$E,理論在庫!$G$4,所用データ③!$F:$F,理論在庫!T$5)</f>
        <v>0</v>
      </c>
      <c r="U17" s="310">
        <f>SUMIFS(所用データ③!$C:$C,所用データ③!$G:$G,理論在庫!$A15,所用データ③!$E:$E,理論在庫!$G$4,所用データ③!$F:$F,理論在庫!U$5)</f>
        <v>0</v>
      </c>
      <c r="V17" s="353">
        <f>SUMIFS(所用データ③!$C:$C,所用データ③!$G:$G,理論在庫!$A15,所用データ③!$E:$E,理論在庫!$G$4,所用データ③!$F:$F,理論在庫!V$5)</f>
        <v>0</v>
      </c>
      <c r="W17" s="310">
        <f>SUMIFS(所用データ③!$C:$C,所用データ③!$G:$G,理論在庫!$A15,所用データ③!$E:$E,理論在庫!$G$4,所用データ③!$F:$F,理論在庫!W$5)</f>
        <v>0</v>
      </c>
      <c r="X17" s="310">
        <f>SUMIFS(所用データ③!$C:$C,所用データ③!$G:$G,理論在庫!$A15,所用データ③!$E:$E,理論在庫!$G$4,所用データ③!$F:$F,理論在庫!X$5)</f>
        <v>0</v>
      </c>
      <c r="Y17" s="310">
        <f>SUMIFS(所用データ③!$C:$C,所用データ③!$G:$G,理論在庫!$A15,所用データ③!$E:$E,理論在庫!$G$4,所用データ③!$F:$F,理論在庫!Y$5)</f>
        <v>0</v>
      </c>
      <c r="Z17" s="1054">
        <f>SUMIFS(所用データ③!$C:$C,所用データ③!$G:$G,理論在庫!$A15,所用データ③!$E:$E,理論在庫!$G$4,所用データ③!$F:$F,理論在庫!Z$5)</f>
        <v>0</v>
      </c>
      <c r="AA17" s="1085">
        <f>SUMIFS(所用データ③!$C:$C,所用データ③!$G:$G,理論在庫!$A15,所用データ③!$E:$E,理論在庫!$G$4,所用データ③!$F:$F,理論在庫!AA$5)</f>
        <v>0</v>
      </c>
      <c r="AB17" s="383">
        <f>SUMIFS(所用データ③!$C:$C,所用データ③!$G:$G,理論在庫!$A15,所用データ③!$E:$E,理論在庫!$G$4,所用データ③!$F:$F,理論在庫!AB$5)</f>
        <v>0</v>
      </c>
      <c r="AC17" s="1085">
        <f>SUMIFS(所用データ③!$C:$C,所用データ③!$G:$G,理論在庫!$A15,所用データ③!$E:$E,理論在庫!$G$4,所用データ③!$F:$F,理論在庫!AC$5)</f>
        <v>0</v>
      </c>
      <c r="AD17" s="383">
        <f>SUMIFS(所用データ③!$C:$C,所用データ③!$G:$G,理論在庫!$A15,所用データ③!$E:$E,理論在庫!$G$4,所用データ③!$F:$F,理論在庫!AD$5)</f>
        <v>0</v>
      </c>
      <c r="AE17" s="383">
        <f>SUMIFS(所用データ③!$C:$C,所用データ③!$G:$G,理論在庫!$A15,所用データ③!$E:$E,理論在庫!$G$4,所用データ③!$F:$F,理論在庫!AE$5)</f>
        <v>0</v>
      </c>
      <c r="AF17" s="383">
        <f>SUMIFS(所用データ③!$C:$C,所用データ③!$G:$G,理論在庫!$A15,所用データ③!$E:$E,理論在庫!$G$4,所用データ③!$F:$F,理論在庫!AF$5)</f>
        <v>0</v>
      </c>
      <c r="AG17" s="1085">
        <f>SUMIFS(所用データ③!$C:$C,所用データ③!$G:$G,理論在庫!$A15,所用データ③!$E:$E,理論在庫!$G$4,所用データ③!$F:$F,理論在庫!AG$5)</f>
        <v>0</v>
      </c>
      <c r="AH17" s="1085">
        <f>SUMIFS(所用データ③!$C:$C,所用データ③!$G:$G,理論在庫!$A15,所用データ③!$E:$E,理論在庫!$G$4,所用データ③!$F:$F,理論在庫!AH$5)</f>
        <v>0</v>
      </c>
      <c r="AI17" s="383">
        <f>SUMIFS(所用データ③!$C:$C,所用データ③!$G:$G,理論在庫!$A15,所用データ③!$E:$E,理論在庫!$G$4,所用データ③!$F:$F,理論在庫!AI$5)</f>
        <v>0</v>
      </c>
      <c r="AJ17" s="1022">
        <f>SUMIFS(所用データ③!$C:$C,所用データ③!$G:$G,理論在庫!$A15,所用データ③!$E:$E,理論在庫!$G$4,所用データ③!$F:$F,理論在庫!AJ$5)</f>
        <v>0</v>
      </c>
      <c r="AK17" s="345">
        <f t="shared" si="6"/>
        <v>0</v>
      </c>
      <c r="AL17" s="611">
        <f>SUMIFS(所用データ③!C:C,所用データ③!G:G,理論在庫!$A15,所用データ③!E:E,理論在庫!$AL$4)</f>
        <v>0</v>
      </c>
      <c r="AM17" s="574">
        <f t="shared" si="2"/>
        <v>0</v>
      </c>
      <c r="AN17" s="608">
        <f>AJ23-AK17</f>
        <v>0</v>
      </c>
      <c r="AO17" s="519"/>
      <c r="AP17" s="714"/>
      <c r="AQ17" s="715"/>
      <c r="AR17" s="709">
        <v>0</v>
      </c>
    </row>
    <row r="18" spans="1:44" ht="18" customHeight="1" thickBot="1" x14ac:dyDescent="0.2">
      <c r="A18" s="519"/>
      <c r="B18" s="423"/>
      <c r="C18" s="437"/>
      <c r="D18" s="1148"/>
      <c r="E18" s="559"/>
      <c r="F18" s="302">
        <f t="shared" si="5"/>
        <v>45871</v>
      </c>
      <c r="G18" s="974">
        <f>SUMIFS(所用データ④!$C:$C,所用データ④!$G:$G,理論在庫!$A15,所用データ④!$E:$E,理論在庫!$G$4,所用データ④!$F:$F,理論在庫!G$5)</f>
        <v>0</v>
      </c>
      <c r="H18" s="310">
        <f>SUMIFS(所用データ④!$C:$C,所用データ④!$G:$G,理論在庫!$A15,所用データ④!$E:$E,理論在庫!$G$4,所用データ④!$F:$F,理論在庫!H$5)</f>
        <v>0</v>
      </c>
      <c r="I18" s="310">
        <f>SUMIFS(所用データ④!$C:$C,所用データ④!$G:$G,理論在庫!$A15,所用データ④!$E:$E,理論在庫!$G$4,所用データ④!$F:$F,理論在庫!I$5)</f>
        <v>0</v>
      </c>
      <c r="J18" s="310">
        <f>SUMIFS(所用データ④!$C:$C,所用データ④!$G:$G,理論在庫!$A15,所用データ④!$E:$E,理論在庫!$G$4,所用データ④!$F:$F,理論在庫!J$5)</f>
        <v>0</v>
      </c>
      <c r="K18" s="310">
        <f>SUMIFS(所用データ④!$C:$C,所用データ④!$G:$G,理論在庫!$A15,所用データ④!$E:$E,理論在庫!$G$4,所用データ④!$F:$F,理論在庫!K$5)</f>
        <v>0</v>
      </c>
      <c r="L18" s="1054">
        <f>SUMIFS(所用データ④!$C:$C,所用データ④!$G:$G,理論在庫!$A15,所用データ④!$E:$E,理論在庫!$G$4,所用データ④!$F:$F,理論在庫!L$5)</f>
        <v>0</v>
      </c>
      <c r="M18" s="1054">
        <f>SUMIFS(所用データ④!$C:$C,所用データ④!$G:$G,理論在庫!$A15,所用データ④!$E:$E,理論在庫!$G$4,所用データ④!$F:$F,理論在庫!M$5)</f>
        <v>0</v>
      </c>
      <c r="N18" s="310">
        <f>SUMIFS(所用データ④!$C:$C,所用データ④!$G:$G,理論在庫!$A15,所用データ④!$E:$E,理論在庫!$G$4,所用データ④!$F:$F,理論在庫!N$5)</f>
        <v>0</v>
      </c>
      <c r="O18" s="310">
        <f>SUMIFS(所用データ④!$C:$C,所用データ④!$G:$G,理論在庫!$A15,所用データ④!$E:$E,理論在庫!$G$4,所用データ④!$F:$F,理論在庫!O$5)</f>
        <v>0</v>
      </c>
      <c r="P18" s="310">
        <f>SUMIFS(所用データ④!$C:$C,所用データ④!$G:$G,理論在庫!$A15,所用データ④!$E:$E,理論在庫!$G$4,所用データ④!$F:$F,理論在庫!P$5)</f>
        <v>0</v>
      </c>
      <c r="Q18" s="310">
        <f>SUMIFS(所用データ④!$C:$C,所用データ④!$G:$G,理論在庫!$A15,所用データ④!$E:$E,理論在庫!$G$4,所用データ④!$F:$F,理論在庫!Q$5)</f>
        <v>0</v>
      </c>
      <c r="R18" s="310">
        <f>SUMIFS(所用データ④!$C:$C,所用データ④!$G:$G,理論在庫!$A15,所用データ④!$E:$E,理論在庫!$G$4,所用データ④!$F:$F,理論在庫!R$5)</f>
        <v>0</v>
      </c>
      <c r="S18" s="1054">
        <f>SUMIFS(所用データ④!$C:$C,所用データ④!$G:$G,理論在庫!$A15,所用データ④!$E:$E,理論在庫!$G$4,所用データ④!$F:$F,理論在庫!S$5)</f>
        <v>0</v>
      </c>
      <c r="T18" s="1054">
        <f>SUMIFS(所用データ④!$C:$C,所用データ④!$G:$G,理論在庫!$A15,所用データ④!$E:$E,理論在庫!$G$4,所用データ④!$F:$F,理論在庫!T$5)</f>
        <v>0</v>
      </c>
      <c r="U18" s="310">
        <f>SUMIFS(所用データ④!$C:$C,所用データ④!$G:$G,理論在庫!$A15,所用データ④!$E:$E,理論在庫!$G$4,所用データ④!$F:$F,理論在庫!U$5)</f>
        <v>0</v>
      </c>
      <c r="V18" s="310">
        <f>SUMIFS(所用データ④!$C:$C,所用データ④!$G:$G,理論在庫!$A15,所用データ④!$E:$E,理論在庫!$G$4,所用データ④!$F:$F,理論在庫!V$5)</f>
        <v>0</v>
      </c>
      <c r="W18" s="310">
        <f>SUMIFS(所用データ④!$C:$C,所用データ④!$G:$G,理論在庫!$A15,所用データ④!$E:$E,理論在庫!$G$4,所用データ④!$F:$F,理論在庫!W$5)</f>
        <v>0</v>
      </c>
      <c r="X18" s="310">
        <f>SUMIFS(所用データ④!$C:$C,所用データ④!$G:$G,理論在庫!$A15,所用データ④!$E:$E,理論在庫!$G$4,所用データ④!$F:$F,理論在庫!X$5)</f>
        <v>0</v>
      </c>
      <c r="Y18" s="310">
        <f>SUMIFS(所用データ④!$C:$C,所用データ④!$G:$G,理論在庫!$A15,所用データ④!$E:$E,理論在庫!$G$4,所用データ④!$F:$F,理論在庫!Y$5)</f>
        <v>0</v>
      </c>
      <c r="Z18" s="1054">
        <f>SUMIFS(所用データ④!$C:$C,所用データ④!$G:$G,理論在庫!$A15,所用データ④!$E:$E,理論在庫!$G$4,所用データ④!$F:$F,理論在庫!Z$5)</f>
        <v>0</v>
      </c>
      <c r="AA18" s="1054">
        <f>SUMIFS(所用データ④!$C:$C,所用データ④!$G:$G,理論在庫!$A15,所用データ④!$E:$E,理論在庫!$G$4,所用データ④!$F:$F,理論在庫!AA$5)</f>
        <v>0</v>
      </c>
      <c r="AB18" s="310">
        <f>SUMIFS(所用データ④!$C:$C,所用データ④!$G:$G,理論在庫!$A15,所用データ④!$E:$E,理論在庫!$G$4,所用データ④!$F:$F,理論在庫!AB$5)</f>
        <v>0</v>
      </c>
      <c r="AC18" s="1054">
        <f>SUMIFS(所用データ④!$C:$C,所用データ④!$G:$G,理論在庫!$A15,所用データ④!$E:$E,理論在庫!$G$4,所用データ④!$F:$F,理論在庫!AC$5)</f>
        <v>0</v>
      </c>
      <c r="AD18" s="310">
        <f>SUMIFS(所用データ④!$C:$C,所用データ④!$G:$G,理論在庫!$A15,所用データ④!$E:$E,理論在庫!$G$4,所用データ④!$F:$F,理論在庫!AD$5)</f>
        <v>0</v>
      </c>
      <c r="AE18" s="310">
        <f>SUMIFS(所用データ④!$C:$C,所用データ④!$G:$G,理論在庫!$A15,所用データ④!$E:$E,理論在庫!$G$4,所用データ④!$F:$F,理論在庫!AE$5)</f>
        <v>0</v>
      </c>
      <c r="AF18" s="310">
        <f>SUMIFS(所用データ④!$C:$C,所用データ④!$G:$G,理論在庫!$A15,所用データ④!$E:$E,理論在庫!$G$4,所用データ④!$F:$F,理論在庫!AF$5)</f>
        <v>0</v>
      </c>
      <c r="AG18" s="1054">
        <f>SUMIFS(所用データ④!$C:$C,所用データ④!$G:$G,理論在庫!$A15,所用データ④!$E:$E,理論在庫!$G$4,所用データ④!$F:$F,理論在庫!AG$5)</f>
        <v>0</v>
      </c>
      <c r="AH18" s="1054">
        <f>SUMIFS(所用データ④!$C:$C,所用データ④!$G:$G,理論在庫!$A15,所用データ④!$E:$E,理論在庫!$G$4,所用データ④!$F:$F,理論在庫!AH$5)</f>
        <v>0</v>
      </c>
      <c r="AI18" s="310">
        <f>SUMIFS(所用データ④!$C:$C,所用データ④!$G:$G,理論在庫!$A15,所用データ④!$E:$E,理論在庫!$G$4,所用データ④!$F:$F,理論在庫!AI$5)</f>
        <v>0</v>
      </c>
      <c r="AJ18" s="1023">
        <f>SUMIFS(所用データ④!$C:$C,所用データ④!$G:$G,理論在庫!$A15,所用データ④!$E:$E,理論在庫!$G$4,所用データ④!$F:$F,理論在庫!AJ$5)</f>
        <v>0</v>
      </c>
      <c r="AK18" s="345">
        <f t="shared" si="6"/>
        <v>0</v>
      </c>
      <c r="AL18" s="350">
        <f>SUMIFS(所用データ④!C:C,所用データ④!G:G,理論在庫!$A15,所用データ④!E:E,理論在庫!$AL$4)</f>
        <v>0</v>
      </c>
      <c r="AM18" s="574">
        <f t="shared" si="2"/>
        <v>0</v>
      </c>
      <c r="AN18" s="607">
        <f>AJ23-AK18</f>
        <v>0</v>
      </c>
      <c r="AO18" s="519"/>
      <c r="AP18" s="714"/>
      <c r="AQ18" s="715"/>
      <c r="AR18" s="709">
        <v>0</v>
      </c>
    </row>
    <row r="19" spans="1:44" ht="18" customHeight="1" thickBot="1" x14ac:dyDescent="0.2">
      <c r="A19" s="519"/>
      <c r="B19" s="423"/>
      <c r="C19" s="437"/>
      <c r="D19" s="1148"/>
      <c r="E19" s="559"/>
      <c r="F19" s="302">
        <f t="shared" si="5"/>
        <v>0</v>
      </c>
      <c r="G19" s="974">
        <f>SUMIFS(所用データ⑤!$C:$C,所用データ⑤!$G:$G,理論在庫!$A15,所用データ⑤!$E:$E,理論在庫!$G$4,所用データ⑤!$F:$F,理論在庫!G$5)</f>
        <v>0</v>
      </c>
      <c r="H19" s="310">
        <f>SUMIFS(所用データ⑤!$C:$C,所用データ⑤!$G:$G,理論在庫!$A15,所用データ⑤!$E:$E,理論在庫!$G$4,所用データ⑤!$F:$F,理論在庫!H$5)</f>
        <v>0</v>
      </c>
      <c r="I19" s="310">
        <f>SUMIFS(所用データ⑤!$C:$C,所用データ⑤!$G:$G,理論在庫!$A15,所用データ⑤!$E:$E,理論在庫!$G$4,所用データ⑤!$F:$F,理論在庫!I$5)</f>
        <v>0</v>
      </c>
      <c r="J19" s="310">
        <f>SUMIFS(所用データ⑤!$C:$C,所用データ⑤!$G:$G,理論在庫!$A15,所用データ⑤!$E:$E,理論在庫!$G$4,所用データ⑤!$F:$F,理論在庫!J$5)</f>
        <v>0</v>
      </c>
      <c r="K19" s="310">
        <f>SUMIFS(所用データ⑤!$C:$C,所用データ⑤!$G:$G,理論在庫!$A15,所用データ⑤!$E:$E,理論在庫!$G$4,所用データ⑤!$F:$F,理論在庫!K$5)</f>
        <v>0</v>
      </c>
      <c r="L19" s="1054">
        <f>SUMIFS(所用データ⑤!$C:$C,所用データ⑤!$G:$G,理論在庫!$A15,所用データ⑤!$E:$E,理論在庫!$G$4,所用データ⑤!$F:$F,理論在庫!L$5)</f>
        <v>0</v>
      </c>
      <c r="M19" s="1054">
        <f>SUMIFS(所用データ⑤!$C:$C,所用データ⑤!$G:$G,理論在庫!$A15,所用データ⑤!$E:$E,理論在庫!$G$4,所用データ⑤!$F:$F,理論在庫!M$5)</f>
        <v>0</v>
      </c>
      <c r="N19" s="310">
        <f>SUMIFS(所用データ⑤!$C:$C,所用データ⑤!$G:$G,理論在庫!$A15,所用データ⑤!$E:$E,理論在庫!$G$4,所用データ⑤!$F:$F,理論在庫!N$5)</f>
        <v>0</v>
      </c>
      <c r="O19" s="310">
        <f>SUMIFS(所用データ⑤!$C:$C,所用データ⑤!$G:$G,理論在庫!$A15,所用データ⑤!$E:$E,理論在庫!$G$4,所用データ⑤!$F:$F,理論在庫!O$5)</f>
        <v>0</v>
      </c>
      <c r="P19" s="310">
        <f>SUMIFS(所用データ⑤!$C:$C,所用データ⑤!$G:$G,理論在庫!$A15,所用データ⑤!$E:$E,理論在庫!$G$4,所用データ⑤!$F:$F,理論在庫!P$5)</f>
        <v>0</v>
      </c>
      <c r="Q19" s="310">
        <f>SUMIFS(所用データ⑤!$C:$C,所用データ⑤!$G:$G,理論在庫!$A15,所用データ⑤!$E:$E,理論在庫!$G$4,所用データ⑤!$F:$F,理論在庫!Q$5)</f>
        <v>0</v>
      </c>
      <c r="R19" s="310">
        <f>SUMIFS(所用データ⑤!$C:$C,所用データ⑤!$G:$G,理論在庫!$A15,所用データ⑤!$E:$E,理論在庫!$G$4,所用データ⑤!$F:$F,理論在庫!R$5)</f>
        <v>0</v>
      </c>
      <c r="S19" s="1054">
        <f>SUMIFS(所用データ⑤!$C:$C,所用データ⑤!$G:$G,理論在庫!$A15,所用データ⑤!$E:$E,理論在庫!$G$4,所用データ⑤!$F:$F,理論在庫!S$5)</f>
        <v>0</v>
      </c>
      <c r="T19" s="1054">
        <f>SUMIFS(所用データ⑤!$C:$C,所用データ⑤!$G:$G,理論在庫!$A15,所用データ⑤!$E:$E,理論在庫!$G$4,所用データ⑤!$F:$F,理論在庫!T$5)</f>
        <v>0</v>
      </c>
      <c r="U19" s="310">
        <f>SUMIFS(所用データ⑤!$C:$C,所用データ⑤!$G:$G,理論在庫!$A15,所用データ⑤!$E:$E,理論在庫!$G$4,所用データ⑤!$F:$F,理論在庫!U$5)</f>
        <v>0</v>
      </c>
      <c r="V19" s="310">
        <f>SUMIFS(所用データ⑤!$C:$C,所用データ⑤!$G:$G,理論在庫!$A15,所用データ⑤!$E:$E,理論在庫!$G$4,所用データ⑤!$F:$F,理論在庫!V$5)</f>
        <v>0</v>
      </c>
      <c r="W19" s="310">
        <f>SUMIFS(所用データ⑤!$C:$C,所用データ⑤!$G:$G,理論在庫!$A15,所用データ⑤!$E:$E,理論在庫!$G$4,所用データ⑤!$F:$F,理論在庫!W$5)</f>
        <v>0</v>
      </c>
      <c r="X19" s="310">
        <f>SUMIFS(所用データ⑤!$C:$C,所用データ⑤!$G:$G,理論在庫!$A15,所用データ⑤!$E:$E,理論在庫!$G$4,所用データ⑤!$F:$F,理論在庫!X$5)</f>
        <v>0</v>
      </c>
      <c r="Y19" s="310">
        <f>SUMIFS(所用データ⑤!$C:$C,所用データ⑤!$G:$G,理論在庫!$A15,所用データ⑤!$E:$E,理論在庫!$G$4,所用データ⑤!$F:$F,理論在庫!Y$5)</f>
        <v>0</v>
      </c>
      <c r="Z19" s="1054">
        <f>SUMIFS(所用データ⑤!$C:$C,所用データ⑤!$G:$G,理論在庫!$A15,所用データ⑤!$E:$E,理論在庫!$G$4,所用データ⑤!$F:$F,理論在庫!Z$5)</f>
        <v>0</v>
      </c>
      <c r="AA19" s="1054">
        <f>SUMIFS(所用データ⑤!$C:$C,所用データ⑤!$G:$G,理論在庫!$A15,所用データ⑤!$E:$E,理論在庫!$G$4,所用データ⑤!$F:$F,理論在庫!AA$5)</f>
        <v>0</v>
      </c>
      <c r="AB19" s="310">
        <f>SUMIFS(所用データ⑤!$C:$C,所用データ⑤!$G:$G,理論在庫!$A15,所用データ⑤!$E:$E,理論在庫!$G$4,所用データ⑤!$F:$F,理論在庫!AB$5)</f>
        <v>0</v>
      </c>
      <c r="AC19" s="1054">
        <f>SUMIFS(所用データ⑤!$C:$C,所用データ⑤!$G:$G,理論在庫!$A15,所用データ⑤!$E:$E,理論在庫!$G$4,所用データ⑤!$F:$F,理論在庫!AC$5)</f>
        <v>0</v>
      </c>
      <c r="AD19" s="310">
        <f>SUMIFS(所用データ⑤!$C:$C,所用データ⑤!$G:$G,理論在庫!$A15,所用データ⑤!$E:$E,理論在庫!$G$4,所用データ⑤!$F:$F,理論在庫!AD$5)</f>
        <v>0</v>
      </c>
      <c r="AE19" s="310">
        <f>SUMIFS(所用データ⑤!$C:$C,所用データ⑤!$G:$G,理論在庫!$A15,所用データ⑤!$E:$E,理論在庫!$G$4,所用データ⑤!$F:$F,理論在庫!AE$5)</f>
        <v>0</v>
      </c>
      <c r="AF19" s="310">
        <f>SUMIFS(所用データ⑤!$C:$C,所用データ⑤!$G:$G,理論在庫!$A15,所用データ⑤!$E:$E,理論在庫!$G$4,所用データ⑤!$F:$F,理論在庫!AF$5)</f>
        <v>0</v>
      </c>
      <c r="AG19" s="1054">
        <f>SUMIFS(所用データ⑤!$C:$C,所用データ⑤!$G:$G,理論在庫!$A15,所用データ⑤!$E:$E,理論在庫!$G$4,所用データ⑤!$F:$F,理論在庫!AG$5)</f>
        <v>0</v>
      </c>
      <c r="AH19" s="1054">
        <f>SUMIFS(所用データ⑤!$C:$C,所用データ⑤!$G:$G,理論在庫!$A15,所用データ⑤!$E:$E,理論在庫!$G$4,所用データ⑤!$F:$F,理論在庫!AH$5)</f>
        <v>0</v>
      </c>
      <c r="AI19" s="310">
        <f>SUMIFS(所用データ⑤!$C:$C,所用データ⑤!$G:$G,理論在庫!$A15,所用データ⑤!$E:$E,理論在庫!$G$4,所用データ⑤!$F:$F,理論在庫!AI$5)</f>
        <v>0</v>
      </c>
      <c r="AJ19" s="1023">
        <f>SUMIFS(所用データ⑤!$C:$C,所用データ⑤!$G:$G,理論在庫!$A15,所用データ⑤!$E:$E,理論在庫!$G$4,所用データ⑤!$F:$F,理論在庫!AJ$5)</f>
        <v>0</v>
      </c>
      <c r="AK19" s="345">
        <f t="shared" si="6"/>
        <v>0</v>
      </c>
      <c r="AL19" s="350">
        <f>SUMIFS(所用データ⑤!C:C,所用データ⑤!G:G,理論在庫!$A15,所用データ⑤!E:E,理論在庫!$AL$4)</f>
        <v>0</v>
      </c>
      <c r="AM19" s="574">
        <f t="shared" si="2"/>
        <v>0</v>
      </c>
      <c r="AN19" s="608">
        <f>AJ23-AK19</f>
        <v>0</v>
      </c>
      <c r="AO19" s="519"/>
      <c r="AP19" s="714"/>
      <c r="AQ19" s="715"/>
      <c r="AR19" s="709">
        <v>0</v>
      </c>
    </row>
    <row r="20" spans="1:44" ht="18" customHeight="1" thickBot="1" x14ac:dyDescent="0.2">
      <c r="A20" s="519"/>
      <c r="B20" s="423"/>
      <c r="C20" s="437"/>
      <c r="D20" s="1148"/>
      <c r="E20" s="559"/>
      <c r="F20" s="362">
        <f t="shared" si="5"/>
        <v>0</v>
      </c>
      <c r="G20" s="976">
        <f>SUMIFS(所用データ⑥!$C:$C,所用データ⑥!$G:$G,理論在庫!$A15,所用データ⑥!$E:$E,理論在庫!$G$4,所用データ⑥!$F:$F,理論在庫!G$5)</f>
        <v>0</v>
      </c>
      <c r="H20" s="363">
        <f>SUMIFS(所用データ⑥!$C:$C,所用データ⑥!$G:$G,理論在庫!$A15,所用データ⑥!$E:$E,理論在庫!$G$4,所用データ⑥!$F:$F,理論在庫!H$5)</f>
        <v>0</v>
      </c>
      <c r="I20" s="363">
        <f>SUMIFS(所用データ⑥!$C:$C,所用データ⑥!$G:$G,理論在庫!$A15,所用データ⑥!$E:$E,理論在庫!$G$4,所用データ⑥!$F:$F,理論在庫!I$5)</f>
        <v>0</v>
      </c>
      <c r="J20" s="363">
        <f>SUMIFS(所用データ⑥!$C:$C,所用データ⑥!$G:$G,理論在庫!$A15,所用データ⑥!$E:$E,理論在庫!$G$4,所用データ⑥!$F:$F,理論在庫!J$5)</f>
        <v>0</v>
      </c>
      <c r="K20" s="363">
        <f>SUMIFS(所用データ⑥!$C:$C,所用データ⑥!$G:$G,理論在庫!$A15,所用データ⑥!$E:$E,理論在庫!$G$4,所用データ⑥!$F:$F,理論在庫!K$5)</f>
        <v>0</v>
      </c>
      <c r="L20" s="1056">
        <f>SUMIFS(所用データ⑥!$C:$C,所用データ⑥!$G:$G,理論在庫!$A15,所用データ⑥!$E:$E,理論在庫!$G$4,所用データ⑥!$F:$F,理論在庫!L$5)</f>
        <v>0</v>
      </c>
      <c r="M20" s="1056">
        <f>SUMIFS(所用データ⑥!$C:$C,所用データ⑥!$G:$G,理論在庫!$A15,所用データ⑥!$E:$E,理論在庫!$G$4,所用データ⑥!$F:$F,理論在庫!M$5)</f>
        <v>0</v>
      </c>
      <c r="N20" s="363">
        <f>SUMIFS(所用データ⑥!$C:$C,所用データ⑥!$G:$G,理論在庫!$A15,所用データ⑥!$E:$E,理論在庫!$G$4,所用データ⑥!$F:$F,理論在庫!N$5)</f>
        <v>0</v>
      </c>
      <c r="O20" s="363">
        <f>SUMIFS(所用データ⑥!$C:$C,所用データ⑥!$G:$G,理論在庫!$A15,所用データ⑥!$E:$E,理論在庫!$G$4,所用データ⑥!$F:$F,理論在庫!O$5)</f>
        <v>0</v>
      </c>
      <c r="P20" s="363">
        <f>SUMIFS(所用データ⑥!$C:$C,所用データ⑥!$G:$G,理論在庫!$A15,所用データ⑥!$E:$E,理論在庫!$G$4,所用データ⑥!$F:$F,理論在庫!P$5)</f>
        <v>0</v>
      </c>
      <c r="Q20" s="363">
        <f>SUMIFS(所用データ⑥!$C:$C,所用データ⑥!$G:$G,理論在庫!$A15,所用データ⑥!$E:$E,理論在庫!$G$4,所用データ⑥!$F:$F,理論在庫!Q$5)</f>
        <v>0</v>
      </c>
      <c r="R20" s="363">
        <f>SUMIFS(所用データ⑥!$C:$C,所用データ⑥!$G:$G,理論在庫!$A15,所用データ⑥!$E:$E,理論在庫!$G$4,所用データ⑥!$F:$F,理論在庫!R$5)</f>
        <v>0</v>
      </c>
      <c r="S20" s="1056">
        <f>SUMIFS(所用データ⑥!$C:$C,所用データ⑥!$G:$G,理論在庫!$A15,所用データ⑥!$E:$E,理論在庫!$G$4,所用データ⑥!$F:$F,理論在庫!S$5)</f>
        <v>0</v>
      </c>
      <c r="T20" s="1056">
        <f>SUMIFS(所用データ⑥!$C:$C,所用データ⑥!$G:$G,理論在庫!$A15,所用データ⑥!$E:$E,理論在庫!$G$4,所用データ⑥!$F:$F,理論在庫!T$5)</f>
        <v>0</v>
      </c>
      <c r="U20" s="363">
        <f>SUMIFS(所用データ⑥!$C:$C,所用データ⑥!$G:$G,理論在庫!$A15,所用データ⑥!$E:$E,理論在庫!$G$4,所用データ⑥!$F:$F,理論在庫!U$5)</f>
        <v>0</v>
      </c>
      <c r="V20" s="363">
        <f>SUMIFS(所用データ⑥!$C:$C,所用データ⑥!$G:$G,理論在庫!$A15,所用データ⑥!$E:$E,理論在庫!$G$4,所用データ⑥!$F:$F,理論在庫!V$5)</f>
        <v>0</v>
      </c>
      <c r="W20" s="363">
        <f>SUMIFS(所用データ⑥!$C:$C,所用データ⑥!$G:$G,理論在庫!$A15,所用データ⑥!$E:$E,理論在庫!$G$4,所用データ⑥!$F:$F,理論在庫!W$5)</f>
        <v>0</v>
      </c>
      <c r="X20" s="363">
        <f>SUMIFS(所用データ⑥!$C:$C,所用データ⑥!$G:$G,理論在庫!$A15,所用データ⑥!$E:$E,理論在庫!$G$4,所用データ⑥!$F:$F,理論在庫!X$5)</f>
        <v>0</v>
      </c>
      <c r="Y20" s="363">
        <f>SUMIFS(所用データ⑥!$C:$C,所用データ⑥!$G:$G,理論在庫!$A15,所用データ⑥!$E:$E,理論在庫!$G$4,所用データ⑥!$F:$F,理論在庫!Y$5)</f>
        <v>0</v>
      </c>
      <c r="Z20" s="1056">
        <f>SUMIFS(所用データ⑥!$C:$C,所用データ⑥!$G:$G,理論在庫!$A15,所用データ⑥!$E:$E,理論在庫!$G$4,所用データ⑥!$F:$F,理論在庫!Z$5)</f>
        <v>0</v>
      </c>
      <c r="AA20" s="1056">
        <f>SUMIFS(所用データ⑥!$C:$C,所用データ⑥!$G:$G,理論在庫!$A15,所用データ⑥!$E:$E,理論在庫!$G$4,所用データ⑥!$F:$F,理論在庫!AA$5)</f>
        <v>0</v>
      </c>
      <c r="AB20" s="363">
        <f>SUMIFS(所用データ⑥!$C:$C,所用データ⑥!$G:$G,理論在庫!$A15,所用データ⑥!$E:$E,理論在庫!$G$4,所用データ⑥!$F:$F,理論在庫!AB$5)</f>
        <v>0</v>
      </c>
      <c r="AC20" s="1056">
        <f>SUMIFS(所用データ⑥!$C:$C,所用データ⑥!$G:$G,理論在庫!$A15,所用データ⑥!$E:$E,理論在庫!$G$4,所用データ⑥!$F:$F,理論在庫!AC$5)</f>
        <v>0</v>
      </c>
      <c r="AD20" s="363">
        <f>SUMIFS(所用データ⑥!$C:$C,所用データ⑥!$G:$G,理論在庫!$A15,所用データ⑥!$E:$E,理論在庫!$G$4,所用データ⑥!$F:$F,理論在庫!AD$5)</f>
        <v>0</v>
      </c>
      <c r="AE20" s="363">
        <f>SUMIFS(所用データ⑥!$C:$C,所用データ⑥!$G:$G,理論在庫!$A15,所用データ⑥!$E:$E,理論在庫!$G$4,所用データ⑥!$F:$F,理論在庫!AE$5)</f>
        <v>0</v>
      </c>
      <c r="AF20" s="363">
        <f>SUMIFS(所用データ⑥!$C:$C,所用データ⑥!$G:$G,理論在庫!$A15,所用データ⑥!$E:$E,理論在庫!$G$4,所用データ⑥!$F:$F,理論在庫!AF$5)</f>
        <v>0</v>
      </c>
      <c r="AG20" s="1056">
        <f>SUMIFS(所用データ⑥!$C:$C,所用データ⑥!$G:$G,理論在庫!$A15,所用データ⑥!$E:$E,理論在庫!$G$4,所用データ⑥!$F:$F,理論在庫!AG$5)</f>
        <v>0</v>
      </c>
      <c r="AH20" s="1056">
        <f>SUMIFS(所用データ⑥!$C:$C,所用データ⑥!$G:$G,理論在庫!$A15,所用データ⑥!$E:$E,理論在庫!$G$4,所用データ⑥!$F:$F,理論在庫!AH$5)</f>
        <v>0</v>
      </c>
      <c r="AI20" s="363">
        <f>SUMIFS(所用データ⑥!$C:$C,所用データ⑥!$G:$G,理論在庫!$A15,所用データ⑥!$E:$E,理論在庫!$G$4,所用データ⑥!$F:$F,理論在庫!AI$5)</f>
        <v>0</v>
      </c>
      <c r="AJ20" s="1024">
        <f>SUMIFS(所用データ⑥!$C:$C,所用データ⑥!$G:$G,理論在庫!$A15,所用データ⑥!$E:$E,理論在庫!$G$4,所用データ⑥!$F:$F,理論在庫!AJ$5)</f>
        <v>0</v>
      </c>
      <c r="AK20" s="364">
        <f t="shared" si="6"/>
        <v>0</v>
      </c>
      <c r="AL20" s="609">
        <f>SUMIFS(所用データ⑥!C:C,所用データ⑥!G:G,理論在庫!$A15,所用データ⑥!E:E,理論在庫!$AL$4)</f>
        <v>0</v>
      </c>
      <c r="AM20" s="575">
        <f t="shared" si="2"/>
        <v>0</v>
      </c>
      <c r="AN20" s="608">
        <f>AJ23-AK20</f>
        <v>0</v>
      </c>
      <c r="AO20" s="519"/>
      <c r="AP20" s="714"/>
      <c r="AQ20" s="715"/>
      <c r="AR20" s="709">
        <v>0</v>
      </c>
    </row>
    <row r="21" spans="1:44" ht="18" customHeight="1" thickBot="1" x14ac:dyDescent="0.2">
      <c r="A21" s="519"/>
      <c r="B21" s="423"/>
      <c r="C21" s="437"/>
      <c r="D21" s="1148"/>
      <c r="E21" s="560"/>
      <c r="F21" s="359" t="s">
        <v>137</v>
      </c>
      <c r="G21" s="981"/>
      <c r="H21" s="360"/>
      <c r="I21" s="360"/>
      <c r="J21" s="360"/>
      <c r="K21" s="360"/>
      <c r="L21" s="1057"/>
      <c r="M21" s="1057"/>
      <c r="N21" s="360"/>
      <c r="O21" s="360"/>
      <c r="P21" s="360"/>
      <c r="Q21" s="360"/>
      <c r="R21" s="360"/>
      <c r="S21" s="1057"/>
      <c r="T21" s="1057"/>
      <c r="U21" s="360"/>
      <c r="V21" s="360"/>
      <c r="W21" s="360"/>
      <c r="X21" s="360"/>
      <c r="Y21" s="360"/>
      <c r="Z21" s="1057"/>
      <c r="AA21" s="1057"/>
      <c r="AB21" s="360"/>
      <c r="AC21" s="1057"/>
      <c r="AD21" s="360"/>
      <c r="AE21" s="360"/>
      <c r="AF21" s="360"/>
      <c r="AG21" s="1057"/>
      <c r="AH21" s="1057"/>
      <c r="AI21" s="360"/>
      <c r="AJ21" s="1025"/>
      <c r="AK21" s="378">
        <f t="shared" si="6"/>
        <v>0</v>
      </c>
      <c r="AL21" s="352"/>
      <c r="AM21" s="576">
        <f t="shared" si="2"/>
        <v>0</v>
      </c>
      <c r="AN21" s="579"/>
      <c r="AO21" s="519"/>
      <c r="AP21" s="714">
        <v>60</v>
      </c>
      <c r="AQ21" s="715" t="s">
        <v>474</v>
      </c>
    </row>
    <row r="22" spans="1:44" ht="18" customHeight="1" thickBot="1" x14ac:dyDescent="0.2">
      <c r="A22" s="519"/>
      <c r="B22" s="423"/>
      <c r="C22" s="437"/>
      <c r="D22" s="1148"/>
      <c r="E22" s="561" t="s">
        <v>207</v>
      </c>
      <c r="F22" s="356" t="s">
        <v>86</v>
      </c>
      <c r="G22" s="978">
        <f>SUMIFS('注文データ '!$C:$C,'注文データ '!$J:$J,$A15,'注文データ '!$H:$H,理論在庫!$G$4,'注文データ '!$I:$I,理論在庫!G$5)</f>
        <v>0</v>
      </c>
      <c r="H22" s="374">
        <f>SUMIFS('注文データ '!$C:$C,'注文データ '!$J:$J,$A15,'注文データ '!$H:$H,理論在庫!$G$4,'注文データ '!$I:$I,理論在庫!H$5)</f>
        <v>0</v>
      </c>
      <c r="I22" s="374">
        <f>SUMIFS('注文データ '!$C:$C,'注文データ '!$J:$J,$A15,'注文データ '!$H:$H,理論在庫!$G$4,'注文データ '!$I:$I,理論在庫!I$5)</f>
        <v>0</v>
      </c>
      <c r="J22" s="374">
        <f>SUMIFS('注文データ '!$C:$C,'注文データ '!$J:$J,$A15,'注文データ '!$H:$H,理論在庫!$G$4,'注文データ '!$I:$I,理論在庫!J$5)</f>
        <v>0</v>
      </c>
      <c r="K22" s="374">
        <f>SUMIFS('注文データ '!$C:$C,'注文データ '!$J:$J,$A15,'注文データ '!$H:$H,理論在庫!$G$4,'注文データ '!$I:$I,理論在庫!K$5)</f>
        <v>0</v>
      </c>
      <c r="L22" s="1058">
        <f>SUMIFS('注文データ '!$C:$C,'注文データ '!$J:$J,$A15,'注文データ '!$H:$H,理論在庫!$G$4,'注文データ '!$I:$I,理論在庫!L$5)</f>
        <v>0</v>
      </c>
      <c r="M22" s="1058">
        <f>SUMIFS('注文データ '!$C:$C,'注文データ '!$J:$J,$A15,'注文データ '!$H:$H,理論在庫!$G$4,'注文データ '!$I:$I,理論在庫!M$5)</f>
        <v>0</v>
      </c>
      <c r="N22" s="374">
        <f>SUMIFS('注文データ '!$C:$C,'注文データ '!$J:$J,$A15,'注文データ '!$H:$H,理論在庫!$G$4,'注文データ '!$I:$I,理論在庫!N$5)</f>
        <v>0</v>
      </c>
      <c r="O22" s="374">
        <f>SUMIFS('注文データ '!$C:$C,'注文データ '!$J:$J,$A15,'注文データ '!$H:$H,理論在庫!$G$4,'注文データ '!$I:$I,理論在庫!O$5)</f>
        <v>0</v>
      </c>
      <c r="P22" s="374">
        <f>SUMIFS('注文データ '!$C:$C,'注文データ '!$J:$J,$A15,'注文データ '!$H:$H,理論在庫!$G$4,'注文データ '!$I:$I,理論在庫!P$5)</f>
        <v>0</v>
      </c>
      <c r="Q22" s="374">
        <f>SUMIFS('注文データ '!$C:$C,'注文データ '!$J:$J,$A15,'注文データ '!$H:$H,理論在庫!$G$4,'注文データ '!$I:$I,理論在庫!Q$5)</f>
        <v>0</v>
      </c>
      <c r="R22" s="374">
        <f>SUMIFS('注文データ '!$C:$C,'注文データ '!$J:$J,$A15,'注文データ '!$H:$H,理論在庫!$G$4,'注文データ '!$I:$I,理論在庫!R$5)</f>
        <v>0</v>
      </c>
      <c r="S22" s="1058">
        <f>SUMIFS('注文データ '!$C:$C,'注文データ '!$J:$J,$A15,'注文データ '!$H:$H,理論在庫!$G$4,'注文データ '!$I:$I,理論在庫!S$5)</f>
        <v>0</v>
      </c>
      <c r="T22" s="1058">
        <f>SUMIFS('注文データ '!$C:$C,'注文データ '!$J:$J,$A15,'注文データ '!$H:$H,理論在庫!$G$4,'注文データ '!$I:$I,理論在庫!T$5)</f>
        <v>0</v>
      </c>
      <c r="U22" s="374">
        <f>SUMIFS('注文データ '!$C:$C,'注文データ '!$J:$J,$A15,'注文データ '!$H:$H,理論在庫!$G$4,'注文データ '!$I:$I,理論在庫!U$5)</f>
        <v>0</v>
      </c>
      <c r="V22" s="374">
        <f>SUMIFS('注文データ '!$C:$C,'注文データ '!$J:$J,$A15,'注文データ '!$H:$H,理論在庫!$G$4,'注文データ '!$I:$I,理論在庫!V$5)</f>
        <v>0</v>
      </c>
      <c r="W22" s="374">
        <f>SUMIFS('注文データ '!$C:$C,'注文データ '!$J:$J,$A15,'注文データ '!$H:$H,理論在庫!$G$4,'注文データ '!$I:$I,理論在庫!W$5)</f>
        <v>0</v>
      </c>
      <c r="X22" s="374">
        <f>SUMIFS('注文データ '!$C:$C,'注文データ '!$J:$J,$A15,'注文データ '!$H:$H,理論在庫!$G$4,'注文データ '!$I:$I,理論在庫!X$5)</f>
        <v>0</v>
      </c>
      <c r="Y22" s="374">
        <f>SUMIFS('注文データ '!$C:$C,'注文データ '!$J:$J,$A15,'注文データ '!$H:$H,理論在庫!$G$4,'注文データ '!$I:$I,理論在庫!Y$5)</f>
        <v>0</v>
      </c>
      <c r="Z22" s="1058">
        <f>SUMIFS('注文データ '!$C:$C,'注文データ '!$J:$J,$A15,'注文データ '!$H:$H,理論在庫!$G$4,'注文データ '!$I:$I,理論在庫!Z$5)</f>
        <v>0</v>
      </c>
      <c r="AA22" s="1058">
        <f>SUMIFS('注文データ '!$C:$C,'注文データ '!$J:$J,$A15,'注文データ '!$H:$H,理論在庫!$G$4,'注文データ '!$I:$I,理論在庫!AA$5)</f>
        <v>0</v>
      </c>
      <c r="AB22" s="374">
        <f>SUMIFS('注文データ '!$C:$C,'注文データ '!$J:$J,$A15,'注文データ '!$H:$H,理論在庫!$G$4,'注文データ '!$I:$I,理論在庫!AB$5)</f>
        <v>0</v>
      </c>
      <c r="AC22" s="1058">
        <f>SUMIFS('注文データ '!$C:$C,'注文データ '!$J:$J,$A15,'注文データ '!$H:$H,理論在庫!$G$4,'注文データ '!$I:$I,理論在庫!AC$5)</f>
        <v>0</v>
      </c>
      <c r="AD22" s="374">
        <f>SUMIFS('注文データ '!$C:$C,'注文データ '!$J:$J,$A15,'注文データ '!$H:$H,理論在庫!$G$4,'注文データ '!$I:$I,理論在庫!AD$5)</f>
        <v>0</v>
      </c>
      <c r="AE22" s="374">
        <f>SUMIFS('注文データ '!$C:$C,'注文データ '!$J:$J,$A15,'注文データ '!$H:$H,理論在庫!$G$4,'注文データ '!$I:$I,理論在庫!AE$5)</f>
        <v>0</v>
      </c>
      <c r="AF22" s="374">
        <f>SUMIFS('注文データ '!$C:$C,'注文データ '!$J:$J,$A15,'注文データ '!$H:$H,理論在庫!$G$4,'注文データ '!$I:$I,理論在庫!AF$5)</f>
        <v>0</v>
      </c>
      <c r="AG22" s="1058">
        <f>SUMIFS('注文データ '!$C:$C,'注文データ '!$J:$J,$A15,'注文データ '!$H:$H,理論在庫!$G$4,'注文データ '!$I:$I,理論在庫!AG$5)</f>
        <v>0</v>
      </c>
      <c r="AH22" s="1058">
        <f>SUMIFS('注文データ '!$C:$C,'注文データ '!$J:$J,$A15,'注文データ '!$H:$H,理論在庫!$G$4,'注文データ '!$I:$I,理論在庫!AH$5)</f>
        <v>0</v>
      </c>
      <c r="AI22" s="374">
        <f>SUMIFS('注文データ '!$C:$C,'注文データ '!$J:$J,$A15,'注文データ '!$H:$H,理論在庫!$G$4,'注文データ '!$I:$I,理論在庫!AI$5)</f>
        <v>0</v>
      </c>
      <c r="AJ22" s="1026">
        <f>SUMIFS('注文データ '!$C:$C,'注文データ '!$J:$J,$A15,'注文データ '!$H:$H,理論在庫!$G$4,'注文データ '!$I:$I,理論在庫!AJ$5)</f>
        <v>0</v>
      </c>
      <c r="AK22" s="375">
        <f t="shared" si="6"/>
        <v>0</v>
      </c>
      <c r="AL22" s="350"/>
      <c r="AM22" s="574">
        <f t="shared" si="2"/>
        <v>0</v>
      </c>
      <c r="AN22" s="579"/>
      <c r="AO22" s="519"/>
      <c r="AP22" s="714">
        <v>40</v>
      </c>
      <c r="AQ22" s="715" t="s">
        <v>477</v>
      </c>
      <c r="AR22" s="709">
        <v>0</v>
      </c>
    </row>
    <row r="23" spans="1:44" ht="18" customHeight="1" thickBot="1" x14ac:dyDescent="0.2">
      <c r="A23" s="520"/>
      <c r="B23" s="424"/>
      <c r="C23" s="438"/>
      <c r="D23" s="1149"/>
      <c r="E23" s="528" t="s">
        <v>247</v>
      </c>
      <c r="F23" s="373" t="s">
        <v>85</v>
      </c>
      <c r="G23" s="979">
        <f>D15+G21-G22</f>
        <v>0</v>
      </c>
      <c r="H23" s="376">
        <f t="shared" ref="H23:AJ23" si="7">G23+H21-H22</f>
        <v>0</v>
      </c>
      <c r="I23" s="376">
        <f t="shared" si="7"/>
        <v>0</v>
      </c>
      <c r="J23" s="376">
        <f t="shared" si="7"/>
        <v>0</v>
      </c>
      <c r="K23" s="376">
        <f t="shared" si="7"/>
        <v>0</v>
      </c>
      <c r="L23" s="1059">
        <f t="shared" si="7"/>
        <v>0</v>
      </c>
      <c r="M23" s="1059">
        <f t="shared" si="7"/>
        <v>0</v>
      </c>
      <c r="N23" s="376">
        <f t="shared" si="7"/>
        <v>0</v>
      </c>
      <c r="O23" s="376">
        <f t="shared" si="7"/>
        <v>0</v>
      </c>
      <c r="P23" s="376">
        <f t="shared" si="7"/>
        <v>0</v>
      </c>
      <c r="Q23" s="376">
        <f t="shared" si="7"/>
        <v>0</v>
      </c>
      <c r="R23" s="376">
        <f t="shared" si="7"/>
        <v>0</v>
      </c>
      <c r="S23" s="1059">
        <f t="shared" si="7"/>
        <v>0</v>
      </c>
      <c r="T23" s="1059">
        <f t="shared" si="7"/>
        <v>0</v>
      </c>
      <c r="U23" s="376">
        <f t="shared" si="7"/>
        <v>0</v>
      </c>
      <c r="V23" s="376">
        <f t="shared" si="7"/>
        <v>0</v>
      </c>
      <c r="W23" s="376">
        <f t="shared" si="7"/>
        <v>0</v>
      </c>
      <c r="X23" s="376">
        <f t="shared" si="7"/>
        <v>0</v>
      </c>
      <c r="Y23" s="376">
        <f t="shared" si="7"/>
        <v>0</v>
      </c>
      <c r="Z23" s="1059">
        <f t="shared" si="7"/>
        <v>0</v>
      </c>
      <c r="AA23" s="1059">
        <f t="shared" si="7"/>
        <v>0</v>
      </c>
      <c r="AB23" s="376">
        <f t="shared" si="7"/>
        <v>0</v>
      </c>
      <c r="AC23" s="1059">
        <f t="shared" si="7"/>
        <v>0</v>
      </c>
      <c r="AD23" s="376">
        <f t="shared" si="7"/>
        <v>0</v>
      </c>
      <c r="AE23" s="376">
        <f t="shared" si="7"/>
        <v>0</v>
      </c>
      <c r="AF23" s="376">
        <f t="shared" si="7"/>
        <v>0</v>
      </c>
      <c r="AG23" s="1059">
        <f t="shared" si="7"/>
        <v>0</v>
      </c>
      <c r="AH23" s="1059">
        <f t="shared" si="7"/>
        <v>0</v>
      </c>
      <c r="AI23" s="376">
        <f t="shared" si="7"/>
        <v>0</v>
      </c>
      <c r="AJ23" s="1027">
        <f t="shared" si="7"/>
        <v>0</v>
      </c>
      <c r="AK23" s="377"/>
      <c r="AL23" s="351"/>
      <c r="AM23" s="577">
        <f t="shared" si="2"/>
        <v>0</v>
      </c>
      <c r="AN23" s="580"/>
      <c r="AO23" s="520"/>
      <c r="AP23" s="716">
        <v>120</v>
      </c>
      <c r="AQ23" s="717" t="s">
        <v>478</v>
      </c>
      <c r="AR23" s="709">
        <v>0</v>
      </c>
    </row>
    <row r="24" spans="1:44" ht="18" customHeight="1" x14ac:dyDescent="0.15">
      <c r="A24" s="654" t="s">
        <v>209</v>
      </c>
      <c r="B24" s="425"/>
      <c r="C24" s="432" t="s">
        <v>83</v>
      </c>
      <c r="D24" s="1147" t="s">
        <v>570</v>
      </c>
      <c r="E24" s="558" t="s">
        <v>131</v>
      </c>
      <c r="F24" s="343">
        <f t="shared" ref="F24:F29" si="8">F15</f>
        <v>45864</v>
      </c>
      <c r="G24" s="980">
        <f>SUMIFS(所用データ①!$C:$C,所用データ①!$G:$G,理論在庫!$A24,所用データ①!$E:$E,理論在庫!$G$4,所用データ①!$F:$F,理論在庫!G$5)</f>
        <v>0</v>
      </c>
      <c r="H24" s="308">
        <f>SUMIFS(所用データ①!$C:$C,所用データ①!$G:$G,理論在庫!$A24,所用データ①!$E:$E,理論在庫!$G$4,所用データ①!$F:$F,理論在庫!H$5)</f>
        <v>0</v>
      </c>
      <c r="I24" s="308">
        <f>SUMIFS(所用データ①!$C:$C,所用データ①!$G:$G,理論在庫!$A24,所用データ①!$E:$E,理論在庫!$G$4,所用データ①!$F:$F,理論在庫!I$5)</f>
        <v>0</v>
      </c>
      <c r="J24" s="308">
        <f>SUMIFS(所用データ①!$C:$C,所用データ①!$G:$G,理論在庫!$A24,所用データ①!$E:$E,理論在庫!$G$4,所用データ①!$F:$F,理論在庫!J$5)</f>
        <v>0</v>
      </c>
      <c r="K24" s="308">
        <f>SUMIFS(所用データ①!$C:$C,所用データ①!$G:$G,理論在庫!$A24,所用データ①!$E:$E,理論在庫!$G$4,所用データ①!$F:$F,理論在庫!K$5)</f>
        <v>0</v>
      </c>
      <c r="L24" s="1060">
        <f>SUMIFS(所用データ①!$C:$C,所用データ①!$G:$G,理論在庫!$A24,所用データ①!$E:$E,理論在庫!$G$4,所用データ①!$F:$F,理論在庫!L$5)</f>
        <v>0</v>
      </c>
      <c r="M24" s="1060">
        <f>SUMIFS(所用データ①!$C:$C,所用データ①!$G:$G,理論在庫!$A24,所用データ①!$E:$E,理論在庫!$G$4,所用データ①!$F:$F,理論在庫!M$5)</f>
        <v>0</v>
      </c>
      <c r="N24" s="308">
        <f>SUMIFS(所用データ①!$C:$C,所用データ①!$G:$G,理論在庫!$A24,所用データ①!$E:$E,理論在庫!$G$4,所用データ①!$F:$F,理論在庫!N$5)</f>
        <v>0</v>
      </c>
      <c r="O24" s="308">
        <f>SUMIFS(所用データ①!$C:$C,所用データ①!$G:$G,理論在庫!$A24,所用データ①!$E:$E,理論在庫!$G$4,所用データ①!$F:$F,理論在庫!O$5)</f>
        <v>0</v>
      </c>
      <c r="P24" s="308">
        <f>SUMIFS(所用データ①!$C:$C,所用データ①!$G:$G,理論在庫!$A24,所用データ①!$E:$E,理論在庫!$G$4,所用データ①!$F:$F,理論在庫!P$5)</f>
        <v>0</v>
      </c>
      <c r="Q24" s="308">
        <f>SUMIFS(所用データ①!$C:$C,所用データ①!$G:$G,理論在庫!$A24,所用データ①!$E:$E,理論在庫!$G$4,所用データ①!$F:$F,理論在庫!Q$5)</f>
        <v>0</v>
      </c>
      <c r="R24" s="308">
        <f>SUMIFS(所用データ①!$C:$C,所用データ①!$G:$G,理論在庫!$A24,所用データ①!$E:$E,理論在庫!$G$4,所用データ①!$F:$F,理論在庫!R$5)</f>
        <v>0</v>
      </c>
      <c r="S24" s="1060">
        <f>SUMIFS(所用データ①!$C:$C,所用データ①!$G:$G,理論在庫!$A24,所用データ①!$E:$E,理論在庫!$G$4,所用データ①!$F:$F,理論在庫!S$5)</f>
        <v>0</v>
      </c>
      <c r="T24" s="1060">
        <f>SUMIFS(所用データ①!$C:$C,所用データ①!$G:$G,理論在庫!$A24,所用データ①!$E:$E,理論在庫!$G$4,所用データ①!$F:$F,理論在庫!T$5)</f>
        <v>0</v>
      </c>
      <c r="U24" s="308">
        <f>SUMIFS(所用データ①!$C:$C,所用データ①!$G:$G,理論在庫!$A24,所用データ①!$E:$E,理論在庫!$G$4,所用データ①!$F:$F,理論在庫!U$5)</f>
        <v>0</v>
      </c>
      <c r="V24" s="308">
        <f>SUMIFS(所用データ①!$C:$C,所用データ①!$G:$G,理論在庫!$A24,所用データ①!$E:$E,理論在庫!$G$4,所用データ①!$F:$F,理論在庫!V$5)</f>
        <v>0</v>
      </c>
      <c r="W24" s="308">
        <f>SUMIFS(所用データ①!$C:$C,所用データ①!$G:$G,理論在庫!$A24,所用データ①!$E:$E,理論在庫!$G$4,所用データ①!$F:$F,理論在庫!W$5)</f>
        <v>0</v>
      </c>
      <c r="X24" s="308">
        <f>SUMIFS(所用データ①!$C:$C,所用データ①!$G:$G,理論在庫!$A24,所用データ①!$E:$E,理論在庫!$G$4,所用データ①!$F:$F,理論在庫!X$5)</f>
        <v>0</v>
      </c>
      <c r="Y24" s="308">
        <f>SUMIFS(所用データ①!$C:$C,所用データ①!$G:$G,理論在庫!$A24,所用データ①!$E:$E,理論在庫!$G$4,所用データ①!$F:$F,理論在庫!Y$5)</f>
        <v>0</v>
      </c>
      <c r="Z24" s="1060">
        <f>SUMIFS(所用データ①!$C:$C,所用データ①!$G:$G,理論在庫!$A24,所用データ①!$E:$E,理論在庫!$G$4,所用データ①!$F:$F,理論在庫!Z$5)</f>
        <v>0</v>
      </c>
      <c r="AA24" s="1084">
        <f>SUMIFS(所用データ①!$C:$C,所用データ①!$G:$G,理論在庫!$A24,所用データ①!$E:$E,理論在庫!$G$4,所用データ①!$F:$F,理論在庫!AA$5)</f>
        <v>0</v>
      </c>
      <c r="AB24" s="382">
        <f>SUMIFS(所用データ①!$C:$C,所用データ①!$G:$G,理論在庫!$A24,所用データ①!$E:$E,理論在庫!$G$4,所用データ①!$F:$F,理論在庫!AB$5)</f>
        <v>0</v>
      </c>
      <c r="AC24" s="1084">
        <f>SUMIFS(所用データ①!$C:$C,所用データ①!$G:$G,理論在庫!$A24,所用データ①!$E:$E,理論在庫!$G$4,所用データ①!$F:$F,理論在庫!AC$5)</f>
        <v>0</v>
      </c>
      <c r="AD24" s="382">
        <f>SUMIFS(所用データ①!$C:$C,所用データ①!$G:$G,理論在庫!$A24,所用データ①!$E:$E,理論在庫!$G$4,所用データ①!$F:$F,理論在庫!AD$5)</f>
        <v>0</v>
      </c>
      <c r="AE24" s="382">
        <f>SUMIFS(所用データ①!$C:$C,所用データ①!$G:$G,理論在庫!$A24,所用データ①!$E:$E,理論在庫!$G$4,所用データ①!$F:$F,理論在庫!AE$5)</f>
        <v>0</v>
      </c>
      <c r="AF24" s="382">
        <f>SUMIFS(所用データ①!$C:$C,所用データ①!$G:$G,理論在庫!$A24,所用データ①!$E:$E,理論在庫!$G$4,所用データ①!$F:$F,理論在庫!AF$5)</f>
        <v>0</v>
      </c>
      <c r="AG24" s="1084">
        <f>SUMIFS(所用データ①!$C:$C,所用データ①!$G:$G,理論在庫!$A24,所用データ①!$E:$E,理論在庫!$G$4,所用データ①!$F:$F,理論在庫!AG$5)</f>
        <v>0</v>
      </c>
      <c r="AH24" s="1084">
        <f>SUMIFS(所用データ①!$C:$C,所用データ①!$G:$G,理論在庫!$A24,所用データ①!$E:$E,理論在庫!$G$4,所用データ①!$F:$F,理論在庫!AH$5)</f>
        <v>0</v>
      </c>
      <c r="AI24" s="382">
        <f>SUMIFS(所用データ①!$C:$C,所用データ①!$G:$G,理論在庫!$A24,所用データ①!$E:$E,理論在庫!$G$4,所用データ①!$F:$F,理論在庫!AI$5)</f>
        <v>0</v>
      </c>
      <c r="AJ24" s="1021">
        <f>SUMIFS(所用データ①!$C:$C,所用データ①!$G:$G,理論在庫!$A24,所用データ①!$E:$E,理論在庫!$G$4,所用データ①!$F:$F,理論在庫!AJ$5)</f>
        <v>0</v>
      </c>
      <c r="AK24" s="345">
        <f t="shared" ref="AK24:AK29" si="9">SUM(G24:AJ24)</f>
        <v>0</v>
      </c>
      <c r="AL24" s="610">
        <f>SUMIFS(所用データ①!C:C,所用データ①!G:G,理論在庫!$A24,所用データ①!E:E,理論在庫!$AL$4)</f>
        <v>0</v>
      </c>
      <c r="AM24" s="574">
        <f t="shared" si="2"/>
        <v>0</v>
      </c>
      <c r="AN24" s="608">
        <f>D24-AK24</f>
        <v>142</v>
      </c>
      <c r="AO24" s="654" t="s">
        <v>140</v>
      </c>
      <c r="AP24" s="714">
        <v>100</v>
      </c>
      <c r="AQ24" s="715" t="s">
        <v>482</v>
      </c>
      <c r="AR24" s="709">
        <v>0</v>
      </c>
    </row>
    <row r="25" spans="1:44" ht="18" customHeight="1" x14ac:dyDescent="0.15">
      <c r="A25" s="655"/>
      <c r="B25" s="426"/>
      <c r="C25" s="433"/>
      <c r="D25" s="1148"/>
      <c r="E25" s="559" t="s">
        <v>536</v>
      </c>
      <c r="F25" s="302">
        <f t="shared" si="8"/>
        <v>0</v>
      </c>
      <c r="G25" s="974">
        <f>SUMIFS(所用データ②!$C:$C,所用データ②!$G:$G,理論在庫!$A24,所用データ②!$E:$E,理論在庫!$G$4,所用データ②!$F:$F,理論在庫!G$5)</f>
        <v>0</v>
      </c>
      <c r="H25" s="310">
        <f>SUMIFS(所用データ②!$C:$C,所用データ②!$G:$G,理論在庫!$A24,所用データ②!$E:$E,理論在庫!$G$4,所用データ②!$F:$F,理論在庫!H$5)</f>
        <v>0</v>
      </c>
      <c r="I25" s="310">
        <f>SUMIFS(所用データ②!$C:$C,所用データ②!$G:$G,理論在庫!$A24,所用データ②!$E:$E,理論在庫!$G$4,所用データ②!$F:$F,理論在庫!I$5)</f>
        <v>0</v>
      </c>
      <c r="J25" s="310">
        <f>SUMIFS(所用データ②!$C:$C,所用データ②!$G:$G,理論在庫!$A24,所用データ②!$E:$E,理論在庫!$G$4,所用データ②!$F:$F,理論在庫!J$5)</f>
        <v>0</v>
      </c>
      <c r="K25" s="310">
        <f>SUMIFS(所用データ②!$C:$C,所用データ②!$G:$G,理論在庫!$A24,所用データ②!$E:$E,理論在庫!$G$4,所用データ②!$F:$F,理論在庫!K$5)</f>
        <v>0</v>
      </c>
      <c r="L25" s="1054">
        <f>SUMIFS(所用データ②!$C:$C,所用データ②!$G:$G,理論在庫!$A24,所用データ②!$E:$E,理論在庫!$G$4,所用データ②!$F:$F,理論在庫!L$5)</f>
        <v>0</v>
      </c>
      <c r="M25" s="1054">
        <f>SUMIFS(所用データ②!$C:$C,所用データ②!$G:$G,理論在庫!$A24,所用データ②!$E:$E,理論在庫!$G$4,所用データ②!$F:$F,理論在庫!M$5)</f>
        <v>0</v>
      </c>
      <c r="N25" s="310">
        <f>SUMIFS(所用データ②!$C:$C,所用データ②!$G:$G,理論在庫!$A24,所用データ②!$E:$E,理論在庫!$G$4,所用データ②!$F:$F,理論在庫!N$5)</f>
        <v>0</v>
      </c>
      <c r="O25" s="310">
        <f>SUMIFS(所用データ②!$C:$C,所用データ②!$G:$G,理論在庫!$A24,所用データ②!$E:$E,理論在庫!$G$4,所用データ②!$F:$F,理論在庫!O$5)</f>
        <v>0</v>
      </c>
      <c r="P25" s="310">
        <f>SUMIFS(所用データ②!$C:$C,所用データ②!$G:$G,理論在庫!$A24,所用データ②!$E:$E,理論在庫!$G$4,所用データ②!$F:$F,理論在庫!P$5)</f>
        <v>0</v>
      </c>
      <c r="Q25" s="310">
        <f>SUMIFS(所用データ②!$C:$C,所用データ②!$G:$G,理論在庫!$A24,所用データ②!$E:$E,理論在庫!$G$4,所用データ②!$F:$F,理論在庫!Q$5)</f>
        <v>0</v>
      </c>
      <c r="R25" s="310">
        <f>SUMIFS(所用データ②!$C:$C,所用データ②!$G:$G,理論在庫!$A24,所用データ②!$E:$E,理論在庫!$G$4,所用データ②!$F:$F,理論在庫!R$5)</f>
        <v>0</v>
      </c>
      <c r="S25" s="1054">
        <f>SUMIFS(所用データ②!$C:$C,所用データ②!$G:$G,理論在庫!$A24,所用データ②!$E:$E,理論在庫!$G$4,所用データ②!$F:$F,理論在庫!S$5)</f>
        <v>0</v>
      </c>
      <c r="T25" s="1054">
        <f>SUMIFS(所用データ②!$C:$C,所用データ②!$G:$G,理論在庫!$A24,所用データ②!$E:$E,理論在庫!$G$4,所用データ②!$F:$F,理論在庫!T$5)</f>
        <v>0</v>
      </c>
      <c r="U25" s="310">
        <f>SUMIFS(所用データ②!$C:$C,所用データ②!$G:$G,理論在庫!$A24,所用データ②!$E:$E,理論在庫!$G$4,所用データ②!$F:$F,理論在庫!U$5)</f>
        <v>0</v>
      </c>
      <c r="V25" s="310">
        <f>SUMIFS(所用データ②!$C:$C,所用データ②!$G:$G,理論在庫!$A24,所用データ②!$E:$E,理論在庫!$G$4,所用データ②!$F:$F,理論在庫!V$5)</f>
        <v>0</v>
      </c>
      <c r="W25" s="310">
        <f>SUMIFS(所用データ②!$C:$C,所用データ②!$G:$G,理論在庫!$A24,所用データ②!$E:$E,理論在庫!$G$4,所用データ②!$F:$F,理論在庫!W$5)</f>
        <v>0</v>
      </c>
      <c r="X25" s="310">
        <f>SUMIFS(所用データ②!$C:$C,所用データ②!$G:$G,理論在庫!$A24,所用データ②!$E:$E,理論在庫!$G$4,所用データ②!$F:$F,理論在庫!X$5)</f>
        <v>0</v>
      </c>
      <c r="Y25" s="310">
        <f>SUMIFS(所用データ②!$C:$C,所用データ②!$G:$G,理論在庫!$A24,所用データ②!$E:$E,理論在庫!$G$4,所用データ②!$F:$F,理論在庫!Y$5)</f>
        <v>0</v>
      </c>
      <c r="Z25" s="1054">
        <f>SUMIFS(所用データ②!$C:$C,所用データ②!$G:$G,理論在庫!$A24,所用データ②!$E:$E,理論在庫!$G$4,所用データ②!$F:$F,理論在庫!Z$5)</f>
        <v>0</v>
      </c>
      <c r="AA25" s="1084">
        <f>SUMIFS(所用データ②!$C:$C,所用データ②!$G:$G,理論在庫!$A24,所用データ②!$E:$E,理論在庫!$G$4,所用データ②!$F:$F,理論在庫!AA$5)</f>
        <v>0</v>
      </c>
      <c r="AB25" s="382">
        <f>SUMIFS(所用データ②!$C:$C,所用データ②!$G:$G,理論在庫!$A24,所用データ②!$E:$E,理論在庫!$G$4,所用データ②!$F:$F,理論在庫!AB$5)</f>
        <v>0</v>
      </c>
      <c r="AC25" s="1084">
        <f>SUMIFS(所用データ②!$C:$C,所用データ②!$G:$G,理論在庫!$A24,所用データ②!$E:$E,理論在庫!$G$4,所用データ②!$F:$F,理論在庫!AC$5)</f>
        <v>0</v>
      </c>
      <c r="AD25" s="382">
        <f>SUMIFS(所用データ②!$C:$C,所用データ②!$G:$G,理論在庫!$A24,所用データ②!$E:$E,理論在庫!$G$4,所用データ②!$F:$F,理論在庫!AD$5)</f>
        <v>0</v>
      </c>
      <c r="AE25" s="382">
        <f>SUMIFS(所用データ②!$C:$C,所用データ②!$G:$G,理論在庫!$A24,所用データ②!$E:$E,理論在庫!$G$4,所用データ②!$F:$F,理論在庫!AE$5)</f>
        <v>0</v>
      </c>
      <c r="AF25" s="382">
        <f>SUMIFS(所用データ②!$C:$C,所用データ②!$G:$G,理論在庫!$A24,所用データ②!$E:$E,理論在庫!$G$4,所用データ②!$F:$F,理論在庫!AF$5)</f>
        <v>0</v>
      </c>
      <c r="AG25" s="1084">
        <f>SUMIFS(所用データ②!$C:$C,所用データ②!$G:$G,理論在庫!$A24,所用データ②!$E:$E,理論在庫!$G$4,所用データ②!$F:$F,理論在庫!AG$5)</f>
        <v>0</v>
      </c>
      <c r="AH25" s="1084">
        <f>SUMIFS(所用データ②!$C:$C,所用データ②!$G:$G,理論在庫!$A24,所用データ②!$E:$E,理論在庫!$G$4,所用データ②!$F:$F,理論在庫!AH$5)</f>
        <v>0</v>
      </c>
      <c r="AI25" s="382">
        <f>SUMIFS(所用データ②!$C:$C,所用データ②!$G:$G,理論在庫!$A24,所用データ②!$E:$E,理論在庫!$G$4,所用データ②!$F:$F,理論在庫!AI$5)</f>
        <v>0</v>
      </c>
      <c r="AJ25" s="1021">
        <f>SUMIFS(所用データ②!$C:$C,所用データ②!$G:$G,理論在庫!$A24,所用データ②!$E:$E,理論在庫!$G$4,所用データ②!$F:$F,理論在庫!AJ$5)</f>
        <v>0</v>
      </c>
      <c r="AK25" s="345">
        <f t="shared" si="9"/>
        <v>0</v>
      </c>
      <c r="AL25" s="610">
        <f>SUMIFS(所用データ②!C:C,所用データ②!G:G,理論在庫!$A24,所用データ②!E:E,理論在庫!$AL$4)</f>
        <v>0</v>
      </c>
      <c r="AM25" s="574">
        <f t="shared" si="2"/>
        <v>0</v>
      </c>
      <c r="AN25" s="608">
        <f>AJ32-AK25</f>
        <v>142</v>
      </c>
      <c r="AO25" s="655"/>
      <c r="AP25" s="714">
        <v>100</v>
      </c>
      <c r="AQ25" s="715" t="s">
        <v>481</v>
      </c>
      <c r="AR25" s="709">
        <v>0</v>
      </c>
    </row>
    <row r="26" spans="1:44" ht="18" customHeight="1" x14ac:dyDescent="0.15">
      <c r="A26" s="655"/>
      <c r="B26" s="428" t="s">
        <v>147</v>
      </c>
      <c r="C26" s="439">
        <v>80261239558000</v>
      </c>
      <c r="D26" s="1148"/>
      <c r="E26" s="559"/>
      <c r="F26" s="302">
        <f t="shared" si="8"/>
        <v>45864</v>
      </c>
      <c r="G26" s="975">
        <f>SUMIFS(所用データ③!$C:$C,所用データ③!$G:$G,理論在庫!$A24,所用データ③!$E:$E,理論在庫!$G$4,所用データ③!$F:$F,理論在庫!G$5)</f>
        <v>0</v>
      </c>
      <c r="H26" s="310">
        <f>SUMIFS(所用データ③!$C:$C,所用データ③!$G:$G,理論在庫!$A24,所用データ③!$E:$E,理論在庫!$G$4,所用データ③!$F:$F,理論在庫!H$5)</f>
        <v>0</v>
      </c>
      <c r="I26" s="310">
        <f>SUMIFS(所用データ③!$C:$C,所用データ③!$G:$G,理論在庫!$A24,所用データ③!$E:$E,理論在庫!$G$4,所用データ③!$F:$F,理論在庫!I$5)</f>
        <v>0</v>
      </c>
      <c r="J26" s="310">
        <f>SUMIFS(所用データ③!$C:$C,所用データ③!$G:$G,理論在庫!$A24,所用データ③!$E:$E,理論在庫!$G$4,所用データ③!$F:$F,理論在庫!J$5)</f>
        <v>0</v>
      </c>
      <c r="K26" s="310">
        <f>SUMIFS(所用データ③!$C:$C,所用データ③!$G:$G,理論在庫!$A24,所用データ③!$E:$E,理論在庫!$G$4,所用データ③!$F:$F,理論在庫!K$5)</f>
        <v>0</v>
      </c>
      <c r="L26" s="1055">
        <f>SUMIFS(所用データ③!$C:$C,所用データ③!$G:$G,理論在庫!$A24,所用データ③!$E:$E,理論在庫!$G$4,所用データ③!$F:$F,理論在庫!L$5)</f>
        <v>0</v>
      </c>
      <c r="M26" s="1054">
        <f>SUMIFS(所用データ③!$C:$C,所用データ③!$G:$G,理論在庫!$A24,所用データ③!$E:$E,理論在庫!$G$4,所用データ③!$F:$F,理論在庫!M$5)</f>
        <v>0</v>
      </c>
      <c r="N26" s="310">
        <f>SUMIFS(所用データ③!$C:$C,所用データ③!$G:$G,理論在庫!$A24,所用データ③!$E:$E,理論在庫!$G$4,所用データ③!$F:$F,理論在庫!N$5)</f>
        <v>0</v>
      </c>
      <c r="O26" s="310">
        <f>SUMIFS(所用データ③!$C:$C,所用データ③!$G:$G,理論在庫!$A24,所用データ③!$E:$E,理論在庫!$G$4,所用データ③!$F:$F,理論在庫!O$5)</f>
        <v>0</v>
      </c>
      <c r="P26" s="310">
        <f>SUMIFS(所用データ③!$C:$C,所用データ③!$G:$G,理論在庫!$A24,所用データ③!$E:$E,理論在庫!$G$4,所用データ③!$F:$F,理論在庫!P$5)</f>
        <v>0</v>
      </c>
      <c r="Q26" s="353">
        <f>SUMIFS(所用データ③!$C:$C,所用データ③!$G:$G,理論在庫!$A24,所用データ③!$E:$E,理論在庫!$G$4,所用データ③!$F:$F,理論在庫!Q$5)</f>
        <v>0</v>
      </c>
      <c r="R26" s="310">
        <f>SUMIFS(所用データ③!$C:$C,所用データ③!$G:$G,理論在庫!$A24,所用データ③!$E:$E,理論在庫!$G$4,所用データ③!$F:$F,理論在庫!R$5)</f>
        <v>0</v>
      </c>
      <c r="S26" s="1054">
        <f>SUMIFS(所用データ③!$C:$C,所用データ③!$G:$G,理論在庫!$A24,所用データ③!$E:$E,理論在庫!$G$4,所用データ③!$F:$F,理論在庫!S$5)</f>
        <v>0</v>
      </c>
      <c r="T26" s="1054">
        <f>SUMIFS(所用データ③!$C:$C,所用データ③!$G:$G,理論在庫!$A24,所用データ③!$E:$E,理論在庫!$G$4,所用データ③!$F:$F,理論在庫!T$5)</f>
        <v>0</v>
      </c>
      <c r="U26" s="310">
        <f>SUMIFS(所用データ③!$C:$C,所用データ③!$G:$G,理論在庫!$A24,所用データ③!$E:$E,理論在庫!$G$4,所用データ③!$F:$F,理論在庫!U$5)</f>
        <v>0</v>
      </c>
      <c r="V26" s="353">
        <f>SUMIFS(所用データ③!$C:$C,所用データ③!$G:$G,理論在庫!$A24,所用データ③!$E:$E,理論在庫!$G$4,所用データ③!$F:$F,理論在庫!V$5)</f>
        <v>0</v>
      </c>
      <c r="W26" s="310">
        <f>SUMIFS(所用データ③!$C:$C,所用データ③!$G:$G,理論在庫!$A24,所用データ③!$E:$E,理論在庫!$G$4,所用データ③!$F:$F,理論在庫!W$5)</f>
        <v>0</v>
      </c>
      <c r="X26" s="310">
        <f>SUMIFS(所用データ③!$C:$C,所用データ③!$G:$G,理論在庫!$A24,所用データ③!$E:$E,理論在庫!$G$4,所用データ③!$F:$F,理論在庫!X$5)</f>
        <v>0</v>
      </c>
      <c r="Y26" s="310">
        <f>SUMIFS(所用データ③!$C:$C,所用データ③!$G:$G,理論在庫!$A24,所用データ③!$E:$E,理論在庫!$G$4,所用データ③!$F:$F,理論在庫!Y$5)</f>
        <v>0</v>
      </c>
      <c r="Z26" s="1054">
        <f>SUMIFS(所用データ③!$C:$C,所用データ③!$G:$G,理論在庫!$A24,所用データ③!$E:$E,理論在庫!$G$4,所用データ③!$F:$F,理論在庫!Z$5)</f>
        <v>0</v>
      </c>
      <c r="AA26" s="1085">
        <f>SUMIFS(所用データ③!$C:$C,所用データ③!$G:$G,理論在庫!$A24,所用データ③!$E:$E,理論在庫!$G$4,所用データ③!$F:$F,理論在庫!AA$5)</f>
        <v>0</v>
      </c>
      <c r="AB26" s="383">
        <f>SUMIFS(所用データ③!$C:$C,所用データ③!$G:$G,理論在庫!$A24,所用データ③!$E:$E,理論在庫!$G$4,所用データ③!$F:$F,理論在庫!AB$5)</f>
        <v>0</v>
      </c>
      <c r="AC26" s="1085">
        <f>SUMIFS(所用データ③!$C:$C,所用データ③!$G:$G,理論在庫!$A24,所用データ③!$E:$E,理論在庫!$G$4,所用データ③!$F:$F,理論在庫!AC$5)</f>
        <v>0</v>
      </c>
      <c r="AD26" s="383">
        <f>SUMIFS(所用データ③!$C:$C,所用データ③!$G:$G,理論在庫!$A24,所用データ③!$E:$E,理論在庫!$G$4,所用データ③!$F:$F,理論在庫!AD$5)</f>
        <v>0</v>
      </c>
      <c r="AE26" s="383">
        <f>SUMIFS(所用データ③!$C:$C,所用データ③!$G:$G,理論在庫!$A24,所用データ③!$E:$E,理論在庫!$G$4,所用データ③!$F:$F,理論在庫!AE$5)</f>
        <v>0</v>
      </c>
      <c r="AF26" s="383">
        <f>SUMIFS(所用データ③!$C:$C,所用データ③!$G:$G,理論在庫!$A24,所用データ③!$E:$E,理論在庫!$G$4,所用データ③!$F:$F,理論在庫!AF$5)</f>
        <v>0</v>
      </c>
      <c r="AG26" s="1085">
        <f>SUMIFS(所用データ③!$C:$C,所用データ③!$G:$G,理論在庫!$A24,所用データ③!$E:$E,理論在庫!$G$4,所用データ③!$F:$F,理論在庫!AG$5)</f>
        <v>0</v>
      </c>
      <c r="AH26" s="1085">
        <f>SUMIFS(所用データ③!$C:$C,所用データ③!$G:$G,理論在庫!$A24,所用データ③!$E:$E,理論在庫!$G$4,所用データ③!$F:$F,理論在庫!AH$5)</f>
        <v>0</v>
      </c>
      <c r="AI26" s="383">
        <f>SUMIFS(所用データ③!$C:$C,所用データ③!$G:$G,理論在庫!$A24,所用データ③!$E:$E,理論在庫!$G$4,所用データ③!$F:$F,理論在庫!AI$5)</f>
        <v>0</v>
      </c>
      <c r="AJ26" s="1022">
        <f>SUMIFS(所用データ③!$C:$C,所用データ③!$G:$G,理論在庫!$A24,所用データ③!$E:$E,理論在庫!$G$4,所用データ③!$F:$F,理論在庫!AJ$5)</f>
        <v>0</v>
      </c>
      <c r="AK26" s="345">
        <f t="shared" si="9"/>
        <v>0</v>
      </c>
      <c r="AL26" s="611">
        <f>SUMIFS(所用データ③!C:C,所用データ③!G:G,理論在庫!$A24,所用データ③!E:E,理論在庫!$AL$4)</f>
        <v>0</v>
      </c>
      <c r="AM26" s="574">
        <f t="shared" si="2"/>
        <v>0</v>
      </c>
      <c r="AN26" s="608">
        <f>AJ32-AK26</f>
        <v>142</v>
      </c>
      <c r="AO26" s="655"/>
      <c r="AP26" s="714">
        <v>100</v>
      </c>
      <c r="AQ26" s="715" t="s">
        <v>527</v>
      </c>
      <c r="AR26" s="709">
        <v>0</v>
      </c>
    </row>
    <row r="27" spans="1:44" ht="18" customHeight="1" x14ac:dyDescent="0.15">
      <c r="A27" s="655"/>
      <c r="B27" s="428"/>
      <c r="C27" s="442"/>
      <c r="D27" s="1148"/>
      <c r="E27" s="559"/>
      <c r="F27" s="302">
        <f t="shared" si="8"/>
        <v>45871</v>
      </c>
      <c r="G27" s="974">
        <f>SUMIFS(所用データ④!$C:$C,所用データ④!$G:$G,理論在庫!$A24,所用データ④!$E:$E,理論在庫!$G$4,所用データ④!$F:$F,理論在庫!G$5)</f>
        <v>0</v>
      </c>
      <c r="H27" s="310">
        <f>SUMIFS(所用データ④!$C:$C,所用データ④!$G:$G,理論在庫!$A24,所用データ④!$E:$E,理論在庫!$G$4,所用データ④!$F:$F,理論在庫!H$5)</f>
        <v>0</v>
      </c>
      <c r="I27" s="310">
        <f>SUMIFS(所用データ④!$C:$C,所用データ④!$G:$G,理論在庫!$A24,所用データ④!$E:$E,理論在庫!$G$4,所用データ④!$F:$F,理論在庫!I$5)</f>
        <v>0</v>
      </c>
      <c r="J27" s="310">
        <f>SUMIFS(所用データ④!$C:$C,所用データ④!$G:$G,理論在庫!$A24,所用データ④!$E:$E,理論在庫!$G$4,所用データ④!$F:$F,理論在庫!J$5)</f>
        <v>0</v>
      </c>
      <c r="K27" s="310">
        <f>SUMIFS(所用データ④!$C:$C,所用データ④!$G:$G,理論在庫!$A24,所用データ④!$E:$E,理論在庫!$G$4,所用データ④!$F:$F,理論在庫!K$5)</f>
        <v>0</v>
      </c>
      <c r="L27" s="1054">
        <f>SUMIFS(所用データ④!$C:$C,所用データ④!$G:$G,理論在庫!$A24,所用データ④!$E:$E,理論在庫!$G$4,所用データ④!$F:$F,理論在庫!L$5)</f>
        <v>0</v>
      </c>
      <c r="M27" s="1054">
        <f>SUMIFS(所用データ④!$C:$C,所用データ④!$G:$G,理論在庫!$A24,所用データ④!$E:$E,理論在庫!$G$4,所用データ④!$F:$F,理論在庫!M$5)</f>
        <v>0</v>
      </c>
      <c r="N27" s="310">
        <f>SUMIFS(所用データ④!$C:$C,所用データ④!$G:$G,理論在庫!$A24,所用データ④!$E:$E,理論在庫!$G$4,所用データ④!$F:$F,理論在庫!N$5)</f>
        <v>0</v>
      </c>
      <c r="O27" s="310">
        <f>SUMIFS(所用データ④!$C:$C,所用データ④!$G:$G,理論在庫!$A24,所用データ④!$E:$E,理論在庫!$G$4,所用データ④!$F:$F,理論在庫!O$5)</f>
        <v>0</v>
      </c>
      <c r="P27" s="310">
        <f>SUMIFS(所用データ④!$C:$C,所用データ④!$G:$G,理論在庫!$A24,所用データ④!$E:$E,理論在庫!$G$4,所用データ④!$F:$F,理論在庫!P$5)</f>
        <v>0</v>
      </c>
      <c r="Q27" s="310">
        <f>SUMIFS(所用データ④!$C:$C,所用データ④!$G:$G,理論在庫!$A24,所用データ④!$E:$E,理論在庫!$G$4,所用データ④!$F:$F,理論在庫!Q$5)</f>
        <v>0</v>
      </c>
      <c r="R27" s="310">
        <f>SUMIFS(所用データ④!$C:$C,所用データ④!$G:$G,理論在庫!$A24,所用データ④!$E:$E,理論在庫!$G$4,所用データ④!$F:$F,理論在庫!R$5)</f>
        <v>0</v>
      </c>
      <c r="S27" s="1054">
        <f>SUMIFS(所用データ④!$C:$C,所用データ④!$G:$G,理論在庫!$A24,所用データ④!$E:$E,理論在庫!$G$4,所用データ④!$F:$F,理論在庫!S$5)</f>
        <v>0</v>
      </c>
      <c r="T27" s="1054">
        <f>SUMIFS(所用データ④!$C:$C,所用データ④!$G:$G,理論在庫!$A24,所用データ④!$E:$E,理論在庫!$G$4,所用データ④!$F:$F,理論在庫!T$5)</f>
        <v>0</v>
      </c>
      <c r="U27" s="310">
        <f>SUMIFS(所用データ④!$C:$C,所用データ④!$G:$G,理論在庫!$A24,所用データ④!$E:$E,理論在庫!$G$4,所用データ④!$F:$F,理論在庫!U$5)</f>
        <v>0</v>
      </c>
      <c r="V27" s="310">
        <f>SUMIFS(所用データ④!$C:$C,所用データ④!$G:$G,理論在庫!$A24,所用データ④!$E:$E,理論在庫!$G$4,所用データ④!$F:$F,理論在庫!V$5)</f>
        <v>0</v>
      </c>
      <c r="W27" s="310">
        <f>SUMIFS(所用データ④!$C:$C,所用データ④!$G:$G,理論在庫!$A24,所用データ④!$E:$E,理論在庫!$G$4,所用データ④!$F:$F,理論在庫!W$5)</f>
        <v>0</v>
      </c>
      <c r="X27" s="310">
        <f>SUMIFS(所用データ④!$C:$C,所用データ④!$G:$G,理論在庫!$A24,所用データ④!$E:$E,理論在庫!$G$4,所用データ④!$F:$F,理論在庫!X$5)</f>
        <v>0</v>
      </c>
      <c r="Y27" s="310">
        <f>SUMIFS(所用データ④!$C:$C,所用データ④!$G:$G,理論在庫!$A24,所用データ④!$E:$E,理論在庫!$G$4,所用データ④!$F:$F,理論在庫!Y$5)</f>
        <v>0</v>
      </c>
      <c r="Z27" s="1054">
        <f>SUMIFS(所用データ④!$C:$C,所用データ④!$G:$G,理論在庫!$A24,所用データ④!$E:$E,理論在庫!$G$4,所用データ④!$F:$F,理論在庫!Z$5)</f>
        <v>0</v>
      </c>
      <c r="AA27" s="1054">
        <f>SUMIFS(所用データ④!$C:$C,所用データ④!$G:$G,理論在庫!$A24,所用データ④!$E:$E,理論在庫!$G$4,所用データ④!$F:$F,理論在庫!AA$5)</f>
        <v>0</v>
      </c>
      <c r="AB27" s="310">
        <f>SUMIFS(所用データ④!$C:$C,所用データ④!$G:$G,理論在庫!$A24,所用データ④!$E:$E,理論在庫!$G$4,所用データ④!$F:$F,理論在庫!AB$5)</f>
        <v>0</v>
      </c>
      <c r="AC27" s="1054">
        <f>SUMIFS(所用データ④!$C:$C,所用データ④!$G:$G,理論在庫!$A24,所用データ④!$E:$E,理論在庫!$G$4,所用データ④!$F:$F,理論在庫!AC$5)</f>
        <v>0</v>
      </c>
      <c r="AD27" s="310">
        <f>SUMIFS(所用データ④!$C:$C,所用データ④!$G:$G,理論在庫!$A24,所用データ④!$E:$E,理論在庫!$G$4,所用データ④!$F:$F,理論在庫!AD$5)</f>
        <v>0</v>
      </c>
      <c r="AE27" s="310">
        <f>SUMIFS(所用データ④!$C:$C,所用データ④!$G:$G,理論在庫!$A24,所用データ④!$E:$E,理論在庫!$G$4,所用データ④!$F:$F,理論在庫!AE$5)</f>
        <v>0</v>
      </c>
      <c r="AF27" s="310">
        <f>SUMIFS(所用データ④!$C:$C,所用データ④!$G:$G,理論在庫!$A24,所用データ④!$E:$E,理論在庫!$G$4,所用データ④!$F:$F,理論在庫!AF$5)</f>
        <v>0</v>
      </c>
      <c r="AG27" s="1054">
        <f>SUMIFS(所用データ④!$C:$C,所用データ④!$G:$G,理論在庫!$A24,所用データ④!$E:$E,理論在庫!$G$4,所用データ④!$F:$F,理論在庫!AG$5)</f>
        <v>0</v>
      </c>
      <c r="AH27" s="1054">
        <f>SUMIFS(所用データ④!$C:$C,所用データ④!$G:$G,理論在庫!$A24,所用データ④!$E:$E,理論在庫!$G$4,所用データ④!$F:$F,理論在庫!AH$5)</f>
        <v>0</v>
      </c>
      <c r="AI27" s="310">
        <f>SUMIFS(所用データ④!$C:$C,所用データ④!$G:$G,理論在庫!$A24,所用データ④!$E:$E,理論在庫!$G$4,所用データ④!$F:$F,理論在庫!AI$5)</f>
        <v>0</v>
      </c>
      <c r="AJ27" s="1023">
        <f>SUMIFS(所用データ④!$C:$C,所用データ④!$G:$G,理論在庫!$A24,所用データ④!$E:$E,理論在庫!$G$4,所用データ④!$F:$F,理論在庫!AJ$5)</f>
        <v>0</v>
      </c>
      <c r="AK27" s="345">
        <f t="shared" si="9"/>
        <v>0</v>
      </c>
      <c r="AL27" s="350">
        <f>SUMIFS(所用データ④!C:C,所用データ④!G:G,理論在庫!$A24,所用データ④!E:E,理論在庫!$AL$4)</f>
        <v>0</v>
      </c>
      <c r="AM27" s="574">
        <f t="shared" si="2"/>
        <v>0</v>
      </c>
      <c r="AN27" s="608">
        <f>AJ32-AK27</f>
        <v>142</v>
      </c>
      <c r="AO27" s="655"/>
      <c r="AP27" s="714">
        <v>100</v>
      </c>
      <c r="AQ27" s="715" t="s">
        <v>543</v>
      </c>
      <c r="AR27" s="709">
        <v>0</v>
      </c>
    </row>
    <row r="28" spans="1:44" ht="18" customHeight="1" x14ac:dyDescent="0.15">
      <c r="A28" s="655"/>
      <c r="B28" s="428"/>
      <c r="C28" s="442"/>
      <c r="D28" s="1148"/>
      <c r="E28" s="559"/>
      <c r="F28" s="302">
        <f t="shared" si="8"/>
        <v>0</v>
      </c>
      <c r="G28" s="974">
        <f>SUMIFS(所用データ⑤!$C:$C,所用データ⑤!$G:$G,理論在庫!$A$24,所用データ⑤!$E:$E,理論在庫!$G$4,所用データ⑤!$F:$F,理論在庫!G$5)</f>
        <v>0</v>
      </c>
      <c r="H28" s="310">
        <f>SUMIFS(所用データ⑤!$C:$C,所用データ⑤!$G:$G,理論在庫!$A$24,所用データ⑤!$E:$E,理論在庫!$G$4,所用データ⑤!$F:$F,理論在庫!H$5)</f>
        <v>0</v>
      </c>
      <c r="I28" s="310">
        <f>SUMIFS(所用データ⑤!$C:$C,所用データ⑤!$G:$G,理論在庫!$A$24,所用データ⑤!$E:$E,理論在庫!$G$4,所用データ⑤!$F:$F,理論在庫!I$5)</f>
        <v>0</v>
      </c>
      <c r="J28" s="310">
        <f>SUMIFS(所用データ⑤!$C:$C,所用データ⑤!$G:$G,理論在庫!$A$24,所用データ⑤!$E:$E,理論在庫!$G$4,所用データ⑤!$F:$F,理論在庫!J$5)</f>
        <v>0</v>
      </c>
      <c r="K28" s="310">
        <f>SUMIFS(所用データ⑤!$C:$C,所用データ⑤!$G:$G,理論在庫!$A$24,所用データ⑤!$E:$E,理論在庫!$G$4,所用データ⑤!$F:$F,理論在庫!K$5)</f>
        <v>0</v>
      </c>
      <c r="L28" s="1054">
        <f>SUMIFS(所用データ⑤!$C:$C,所用データ⑤!$G:$G,理論在庫!$A$24,所用データ⑤!$E:$E,理論在庫!$G$4,所用データ⑤!$F:$F,理論在庫!L$5)</f>
        <v>0</v>
      </c>
      <c r="M28" s="1054">
        <f>SUMIFS(所用データ⑤!$C:$C,所用データ⑤!$G:$G,理論在庫!$A$24,所用データ⑤!$E:$E,理論在庫!$G$4,所用データ⑤!$F:$F,理論在庫!M$5)</f>
        <v>0</v>
      </c>
      <c r="N28" s="310">
        <f>SUMIFS(所用データ⑤!$C:$C,所用データ⑤!$G:$G,理論在庫!$A$24,所用データ⑤!$E:$E,理論在庫!$G$4,所用データ⑤!$F:$F,理論在庫!N$5)</f>
        <v>0</v>
      </c>
      <c r="O28" s="310">
        <f>SUMIFS(所用データ⑤!$C:$C,所用データ⑤!$G:$G,理論在庫!$A$24,所用データ⑤!$E:$E,理論在庫!$G$4,所用データ⑤!$F:$F,理論在庫!O$5)</f>
        <v>0</v>
      </c>
      <c r="P28" s="310">
        <f>SUMIFS(所用データ⑤!$C:$C,所用データ⑤!$G:$G,理論在庫!$A$24,所用データ⑤!$E:$E,理論在庫!$G$4,所用データ⑤!$F:$F,理論在庫!P$5)</f>
        <v>0</v>
      </c>
      <c r="Q28" s="310">
        <f>SUMIFS(所用データ⑤!$C:$C,所用データ⑤!$G:$G,理論在庫!$A$24,所用データ⑤!$E:$E,理論在庫!$G$4,所用データ⑤!$F:$F,理論在庫!Q$5)</f>
        <v>0</v>
      </c>
      <c r="R28" s="310">
        <f>SUMIFS(所用データ⑤!$C:$C,所用データ⑤!$G:$G,理論在庫!$A$24,所用データ⑤!$E:$E,理論在庫!$G$4,所用データ⑤!$F:$F,理論在庫!R$5)</f>
        <v>0</v>
      </c>
      <c r="S28" s="1054">
        <f>SUMIFS(所用データ⑤!$C:$C,所用データ⑤!$G:$G,理論在庫!$A$24,所用データ⑤!$E:$E,理論在庫!$G$4,所用データ⑤!$F:$F,理論在庫!S$5)</f>
        <v>0</v>
      </c>
      <c r="T28" s="1054">
        <f>SUMIFS(所用データ⑤!$C:$C,所用データ⑤!$G:$G,理論在庫!$A$24,所用データ⑤!$E:$E,理論在庫!$G$4,所用データ⑤!$F:$F,理論在庫!T$5)</f>
        <v>0</v>
      </c>
      <c r="U28" s="310">
        <f>SUMIFS(所用データ⑤!$C:$C,所用データ⑤!$G:$G,理論在庫!$A$24,所用データ⑤!$E:$E,理論在庫!$G$4,所用データ⑤!$F:$F,理論在庫!U$5)</f>
        <v>0</v>
      </c>
      <c r="V28" s="310">
        <f>SUMIFS(所用データ⑤!$C:$C,所用データ⑤!$G:$G,理論在庫!$A$24,所用データ⑤!$E:$E,理論在庫!$G$4,所用データ⑤!$F:$F,理論在庫!V$5)</f>
        <v>0</v>
      </c>
      <c r="W28" s="310">
        <f>SUMIFS(所用データ⑤!$C:$C,所用データ⑤!$G:$G,理論在庫!$A$24,所用データ⑤!$E:$E,理論在庫!$G$4,所用データ⑤!$F:$F,理論在庫!W$5)</f>
        <v>0</v>
      </c>
      <c r="X28" s="310">
        <f>SUMIFS(所用データ⑤!$C:$C,所用データ⑤!$G:$G,理論在庫!$A$24,所用データ⑤!$E:$E,理論在庫!$G$4,所用データ⑤!$F:$F,理論在庫!X$5)</f>
        <v>0</v>
      </c>
      <c r="Y28" s="310">
        <f>SUMIFS(所用データ⑤!$C:$C,所用データ⑤!$G:$G,理論在庫!$A$24,所用データ⑤!$E:$E,理論在庫!$G$4,所用データ⑤!$F:$F,理論在庫!Y$5)</f>
        <v>0</v>
      </c>
      <c r="Z28" s="1054">
        <f>SUMIFS(所用データ⑤!$C:$C,所用データ⑤!$G:$G,理論在庫!$A$24,所用データ⑤!$E:$E,理論在庫!$G$4,所用データ⑤!$F:$F,理論在庫!Z$5)</f>
        <v>0</v>
      </c>
      <c r="AA28" s="1054">
        <f>SUMIFS(所用データ⑤!$C:$C,所用データ⑤!$G:$G,理論在庫!$A$24,所用データ⑤!$E:$E,理論在庫!$G$4,所用データ⑤!$F:$F,理論在庫!AA$5)</f>
        <v>0</v>
      </c>
      <c r="AB28" s="310">
        <f>SUMIFS(所用データ⑤!$C:$C,所用データ⑤!$G:$G,理論在庫!$A$24,所用データ⑤!$E:$E,理論在庫!$G$4,所用データ⑤!$F:$F,理論在庫!AB$5)</f>
        <v>0</v>
      </c>
      <c r="AC28" s="1054">
        <f>SUMIFS(所用データ⑤!$C:$C,所用データ⑤!$G:$G,理論在庫!$A$24,所用データ⑤!$E:$E,理論在庫!$G$4,所用データ⑤!$F:$F,理論在庫!AC$5)</f>
        <v>0</v>
      </c>
      <c r="AD28" s="310">
        <f>SUMIFS(所用データ⑤!$C:$C,所用データ⑤!$G:$G,理論在庫!$A$24,所用データ⑤!$E:$E,理論在庫!$G$4,所用データ⑤!$F:$F,理論在庫!AD$5)</f>
        <v>0</v>
      </c>
      <c r="AE28" s="310">
        <f>SUMIFS(所用データ⑤!$C:$C,所用データ⑤!$G:$G,理論在庫!$A$24,所用データ⑤!$E:$E,理論在庫!$G$4,所用データ⑤!$F:$F,理論在庫!AE$5)</f>
        <v>0</v>
      </c>
      <c r="AF28" s="310">
        <f>SUMIFS(所用データ⑤!$C:$C,所用データ⑤!$G:$G,理論在庫!$A$24,所用データ⑤!$E:$E,理論在庫!$G$4,所用データ⑤!$F:$F,理論在庫!AF$5)</f>
        <v>0</v>
      </c>
      <c r="AG28" s="1054">
        <f>SUMIFS(所用データ⑤!$C:$C,所用データ⑤!$G:$G,理論在庫!$A$24,所用データ⑤!$E:$E,理論在庫!$G$4,所用データ⑤!$F:$F,理論在庫!AG$5)</f>
        <v>0</v>
      </c>
      <c r="AH28" s="1054">
        <f>SUMIFS(所用データ⑤!$C:$C,所用データ⑤!$G:$G,理論在庫!$A$24,所用データ⑤!$E:$E,理論在庫!$G$4,所用データ⑤!$F:$F,理論在庫!AH$5)</f>
        <v>0</v>
      </c>
      <c r="AI28" s="310">
        <f>SUMIFS(所用データ⑤!$C:$C,所用データ⑤!$G:$G,理論在庫!$A$24,所用データ⑤!$E:$E,理論在庫!$G$4,所用データ⑤!$F:$F,理論在庫!AI$5)</f>
        <v>0</v>
      </c>
      <c r="AJ28" s="1023">
        <f>SUMIFS(所用データ⑤!$C:$C,所用データ⑤!$G:$G,理論在庫!$A$24,所用データ⑤!$E:$E,理論在庫!$G$4,所用データ⑤!$F:$F,理論在庫!AJ$5)</f>
        <v>0</v>
      </c>
      <c r="AK28" s="345">
        <f t="shared" si="9"/>
        <v>0</v>
      </c>
      <c r="AL28" s="350">
        <f>SUMIFS(所用データ⑤!C:C,所用データ⑤!G:G,理論在庫!$A24,所用データ⑤!E:E,理論在庫!$AL$4)</f>
        <v>0</v>
      </c>
      <c r="AM28" s="574">
        <f t="shared" si="2"/>
        <v>0</v>
      </c>
      <c r="AN28" s="608">
        <f>AJ32-AK28</f>
        <v>142</v>
      </c>
      <c r="AO28" s="655"/>
      <c r="AP28" s="714" t="s">
        <v>567</v>
      </c>
      <c r="AQ28" s="715" t="s">
        <v>568</v>
      </c>
      <c r="AR28" s="709">
        <v>0</v>
      </c>
    </row>
    <row r="29" spans="1:44" ht="18" customHeight="1" x14ac:dyDescent="0.15">
      <c r="A29" s="655"/>
      <c r="B29" s="428"/>
      <c r="C29" s="442"/>
      <c r="D29" s="1148"/>
      <c r="E29" s="559"/>
      <c r="F29" s="362">
        <f t="shared" si="8"/>
        <v>0</v>
      </c>
      <c r="G29" s="976">
        <f>SUMIFS(所用データ⑥!$C:$C,所用データ⑥!$G:$G,理論在庫!$A$24,所用データ⑥!$E:$E,理論在庫!$G$4,所用データ⑥!$F:$F,理論在庫!G$5)</f>
        <v>0</v>
      </c>
      <c r="H29" s="363">
        <f>SUMIFS(所用データ⑥!$C:$C,所用データ⑥!$G:$G,理論在庫!$A$24,所用データ⑥!$E:$E,理論在庫!$G$4,所用データ⑥!$F:$F,理論在庫!H$5)</f>
        <v>0</v>
      </c>
      <c r="I29" s="363">
        <f>SUMIFS(所用データ⑥!$C:$C,所用データ⑥!$G:$G,理論在庫!$A$24,所用データ⑥!$E:$E,理論在庫!$G$4,所用データ⑥!$F:$F,理論在庫!I$5)</f>
        <v>0</v>
      </c>
      <c r="J29" s="363">
        <f>SUMIFS(所用データ⑥!$C:$C,所用データ⑥!$G:$G,理論在庫!$A$24,所用データ⑥!$E:$E,理論在庫!$G$4,所用データ⑥!$F:$F,理論在庫!J$5)</f>
        <v>0</v>
      </c>
      <c r="K29" s="363">
        <f>SUMIFS(所用データ⑥!$C:$C,所用データ⑥!$G:$G,理論在庫!$A$24,所用データ⑥!$E:$E,理論在庫!$G$4,所用データ⑥!$F:$F,理論在庫!K$5)</f>
        <v>0</v>
      </c>
      <c r="L29" s="1056">
        <f>SUMIFS(所用データ⑥!$C:$C,所用データ⑥!$G:$G,理論在庫!$A$24,所用データ⑥!$E:$E,理論在庫!$G$4,所用データ⑥!$F:$F,理論在庫!L$5)</f>
        <v>0</v>
      </c>
      <c r="M29" s="1056">
        <f>SUMIFS(所用データ⑥!$C:$C,所用データ⑥!$G:$G,理論在庫!$A$24,所用データ⑥!$E:$E,理論在庫!$G$4,所用データ⑥!$F:$F,理論在庫!M$5)</f>
        <v>0</v>
      </c>
      <c r="N29" s="363">
        <f>SUMIFS(所用データ⑥!$C:$C,所用データ⑥!$G:$G,理論在庫!$A$24,所用データ⑥!$E:$E,理論在庫!$G$4,所用データ⑥!$F:$F,理論在庫!N$5)</f>
        <v>0</v>
      </c>
      <c r="O29" s="363">
        <f>SUMIFS(所用データ⑥!$C:$C,所用データ⑥!$G:$G,理論在庫!$A$24,所用データ⑥!$E:$E,理論在庫!$G$4,所用データ⑥!$F:$F,理論在庫!O$5)</f>
        <v>0</v>
      </c>
      <c r="P29" s="363">
        <f>SUMIFS(所用データ⑥!$C:$C,所用データ⑥!$G:$G,理論在庫!$A$24,所用データ⑥!$E:$E,理論在庫!$G$4,所用データ⑥!$F:$F,理論在庫!P$5)</f>
        <v>0</v>
      </c>
      <c r="Q29" s="363">
        <f>SUMIFS(所用データ⑥!$C:$C,所用データ⑥!$G:$G,理論在庫!$A$24,所用データ⑥!$E:$E,理論在庫!$G$4,所用データ⑥!$F:$F,理論在庫!Q$5)</f>
        <v>0</v>
      </c>
      <c r="R29" s="363">
        <f>SUMIFS(所用データ⑥!$C:$C,所用データ⑥!$G:$G,理論在庫!$A$24,所用データ⑥!$E:$E,理論在庫!$G$4,所用データ⑥!$F:$F,理論在庫!R$5)</f>
        <v>0</v>
      </c>
      <c r="S29" s="1056">
        <f>SUMIFS(所用データ⑥!$C:$C,所用データ⑥!$G:$G,理論在庫!$A$24,所用データ⑥!$E:$E,理論在庫!$G$4,所用データ⑥!$F:$F,理論在庫!S$5)</f>
        <v>0</v>
      </c>
      <c r="T29" s="1056">
        <f>SUMIFS(所用データ⑥!$C:$C,所用データ⑥!$G:$G,理論在庫!$A$24,所用データ⑥!$E:$E,理論在庫!$G$4,所用データ⑥!$F:$F,理論在庫!T$5)</f>
        <v>0</v>
      </c>
      <c r="U29" s="363">
        <f>SUMIFS(所用データ⑥!$C:$C,所用データ⑥!$G:$G,理論在庫!$A$24,所用データ⑥!$E:$E,理論在庫!$G$4,所用データ⑥!$F:$F,理論在庫!U$5)</f>
        <v>0</v>
      </c>
      <c r="V29" s="363">
        <f>SUMIFS(所用データ⑥!$C:$C,所用データ⑥!$G:$G,理論在庫!$A$24,所用データ⑥!$E:$E,理論在庫!$G$4,所用データ⑥!$F:$F,理論在庫!V$5)</f>
        <v>0</v>
      </c>
      <c r="W29" s="363">
        <f>SUMIFS(所用データ⑥!$C:$C,所用データ⑥!$G:$G,理論在庫!$A$24,所用データ⑥!$E:$E,理論在庫!$G$4,所用データ⑥!$F:$F,理論在庫!W$5)</f>
        <v>0</v>
      </c>
      <c r="X29" s="363">
        <f>SUMIFS(所用データ⑥!$C:$C,所用データ⑥!$G:$G,理論在庫!$A$24,所用データ⑥!$E:$E,理論在庫!$G$4,所用データ⑥!$F:$F,理論在庫!X$5)</f>
        <v>0</v>
      </c>
      <c r="Y29" s="363">
        <f>SUMIFS(所用データ⑥!$C:$C,所用データ⑥!$G:$G,理論在庫!$A$24,所用データ⑥!$E:$E,理論在庫!$G$4,所用データ⑥!$F:$F,理論在庫!Y$5)</f>
        <v>0</v>
      </c>
      <c r="Z29" s="1056">
        <f>SUMIFS(所用データ⑥!$C:$C,所用データ⑥!$G:$G,理論在庫!$A$24,所用データ⑥!$E:$E,理論在庫!$G$4,所用データ⑥!$F:$F,理論在庫!Z$5)</f>
        <v>0</v>
      </c>
      <c r="AA29" s="1056">
        <f>SUMIFS(所用データ⑥!$C:$C,所用データ⑥!$G:$G,理論在庫!$A$24,所用データ⑥!$E:$E,理論在庫!$G$4,所用データ⑥!$F:$F,理論在庫!AA$5)</f>
        <v>0</v>
      </c>
      <c r="AB29" s="363">
        <f>SUMIFS(所用データ⑥!$C:$C,所用データ⑥!$G:$G,理論在庫!$A$24,所用データ⑥!$E:$E,理論在庫!$G$4,所用データ⑥!$F:$F,理論在庫!AB$5)</f>
        <v>0</v>
      </c>
      <c r="AC29" s="1056">
        <f>SUMIFS(所用データ⑥!$C:$C,所用データ⑥!$G:$G,理論在庫!$A$24,所用データ⑥!$E:$E,理論在庫!$G$4,所用データ⑥!$F:$F,理論在庫!AC$5)</f>
        <v>0</v>
      </c>
      <c r="AD29" s="363">
        <f>SUMIFS(所用データ⑥!$C:$C,所用データ⑥!$G:$G,理論在庫!$A$24,所用データ⑥!$E:$E,理論在庫!$G$4,所用データ⑥!$F:$F,理論在庫!AD$5)</f>
        <v>0</v>
      </c>
      <c r="AE29" s="363">
        <f>SUMIFS(所用データ⑥!$C:$C,所用データ⑥!$G:$G,理論在庫!$A$24,所用データ⑥!$E:$E,理論在庫!$G$4,所用データ⑥!$F:$F,理論在庫!AE$5)</f>
        <v>0</v>
      </c>
      <c r="AF29" s="363">
        <f>SUMIFS(所用データ⑥!$C:$C,所用データ⑥!$G:$G,理論在庫!$A$24,所用データ⑥!$E:$E,理論在庫!$G$4,所用データ⑥!$F:$F,理論在庫!AF$5)</f>
        <v>0</v>
      </c>
      <c r="AG29" s="1056">
        <f>SUMIFS(所用データ⑥!$C:$C,所用データ⑥!$G:$G,理論在庫!$A$24,所用データ⑥!$E:$E,理論在庫!$G$4,所用データ⑥!$F:$F,理論在庫!AG$5)</f>
        <v>0</v>
      </c>
      <c r="AH29" s="1056">
        <f>SUMIFS(所用データ⑥!$C:$C,所用データ⑥!$G:$G,理論在庫!$A$24,所用データ⑥!$E:$E,理論在庫!$G$4,所用データ⑥!$F:$F,理論在庫!AH$5)</f>
        <v>0</v>
      </c>
      <c r="AI29" s="363">
        <f>SUMIFS(所用データ⑥!$C:$C,所用データ⑥!$G:$G,理論在庫!$A$24,所用データ⑥!$E:$E,理論在庫!$G$4,所用データ⑥!$F:$F,理論在庫!AI$5)</f>
        <v>0</v>
      </c>
      <c r="AJ29" s="1024">
        <f>SUMIFS(所用データ⑥!$C:$C,所用データ⑥!$G:$G,理論在庫!$A$24,所用データ⑥!$E:$E,理論在庫!$G$4,所用データ⑥!$F:$F,理論在庫!AJ$5)</f>
        <v>0</v>
      </c>
      <c r="AK29" s="364">
        <f t="shared" si="9"/>
        <v>0</v>
      </c>
      <c r="AL29" s="609">
        <f>SUMIFS(所用データ⑥!C:C,所用データ⑥!G:G,理論在庫!$A24,所用データ⑥!E:E,理論在庫!$AL$4)</f>
        <v>0</v>
      </c>
      <c r="AM29" s="578">
        <f t="shared" si="2"/>
        <v>0</v>
      </c>
      <c r="AN29" s="608">
        <f>AJ32-AK29</f>
        <v>142</v>
      </c>
      <c r="AO29" s="655"/>
      <c r="AP29" s="714">
        <v>100</v>
      </c>
      <c r="AQ29" s="715" t="s">
        <v>566</v>
      </c>
      <c r="AR29" s="709">
        <v>0</v>
      </c>
    </row>
    <row r="30" spans="1:44" ht="18" customHeight="1" x14ac:dyDescent="0.15">
      <c r="A30" s="655"/>
      <c r="B30" s="428"/>
      <c r="C30" s="442"/>
      <c r="D30" s="1148"/>
      <c r="E30" s="559"/>
      <c r="F30" s="359" t="s">
        <v>137</v>
      </c>
      <c r="G30" s="981"/>
      <c r="H30" s="360"/>
      <c r="I30" s="360"/>
      <c r="J30" s="360"/>
      <c r="K30" s="360"/>
      <c r="L30" s="1057"/>
      <c r="M30" s="1057"/>
      <c r="N30" s="360"/>
      <c r="O30" s="360"/>
      <c r="P30" s="360"/>
      <c r="Q30" s="360"/>
      <c r="R30" s="360"/>
      <c r="S30" s="1057"/>
      <c r="T30" s="1057"/>
      <c r="U30" s="360"/>
      <c r="V30" s="360"/>
      <c r="W30" s="360"/>
      <c r="X30" s="360"/>
      <c r="Y30" s="360"/>
      <c r="Z30" s="1057"/>
      <c r="AA30" s="1057"/>
      <c r="AB30" s="360"/>
      <c r="AC30" s="1057"/>
      <c r="AD30" s="360"/>
      <c r="AE30" s="360"/>
      <c r="AF30" s="360"/>
      <c r="AG30" s="1057"/>
      <c r="AH30" s="1057"/>
      <c r="AI30" s="360"/>
      <c r="AJ30" s="1025"/>
      <c r="AK30" s="378">
        <f>SUM(G30:AJ30)</f>
        <v>0</v>
      </c>
      <c r="AL30" s="352"/>
      <c r="AM30" s="576">
        <f t="shared" si="2"/>
        <v>0</v>
      </c>
      <c r="AN30" s="579"/>
      <c r="AO30" s="655"/>
      <c r="AP30" s="714"/>
      <c r="AQ30" s="715"/>
    </row>
    <row r="31" spans="1:44" ht="18" customHeight="1" x14ac:dyDescent="0.15">
      <c r="A31" s="655"/>
      <c r="B31" s="428"/>
      <c r="C31" s="442"/>
      <c r="D31" s="1148"/>
      <c r="E31" s="559"/>
      <c r="F31" s="356" t="s">
        <v>86</v>
      </c>
      <c r="G31" s="978">
        <f>SUMIFS('注文データ '!$C:$C,'注文データ '!$J:$J,$A24,'注文データ '!$H:$H,理論在庫!$G$4,'注文データ '!$I:$I,理論在庫!G$5)</f>
        <v>0</v>
      </c>
      <c r="H31" s="374">
        <f>SUMIFS('注文データ '!$C:$C,'注文データ '!$J:$J,$A24,'注文データ '!$H:$H,理論在庫!$G$4,'注文データ '!$I:$I,理論在庫!H$5)</f>
        <v>0</v>
      </c>
      <c r="I31" s="374">
        <f>SUMIFS('注文データ '!$C:$C,'注文データ '!$J:$J,$A24,'注文データ '!$H:$H,理論在庫!$G$4,'注文データ '!$I:$I,理論在庫!I$5)</f>
        <v>0</v>
      </c>
      <c r="J31" s="374">
        <f>SUMIFS('注文データ '!$C:$C,'注文データ '!$J:$J,$A24,'注文データ '!$H:$H,理論在庫!$G$4,'注文データ '!$I:$I,理論在庫!J$5)</f>
        <v>0</v>
      </c>
      <c r="K31" s="374">
        <f>SUMIFS('注文データ '!$C:$C,'注文データ '!$J:$J,$A24,'注文データ '!$H:$H,理論在庫!$G$4,'注文データ '!$I:$I,理論在庫!K$5)</f>
        <v>0</v>
      </c>
      <c r="L31" s="1058">
        <f>SUMIFS('注文データ '!$C:$C,'注文データ '!$J:$J,$A24,'注文データ '!$H:$H,理論在庫!$G$4,'注文データ '!$I:$I,理論在庫!L$5)</f>
        <v>0</v>
      </c>
      <c r="M31" s="1058">
        <f>SUMIFS('注文データ '!$C:$C,'注文データ '!$J:$J,$A24,'注文データ '!$H:$H,理論在庫!$G$4,'注文データ '!$I:$I,理論在庫!M$5)</f>
        <v>0</v>
      </c>
      <c r="N31" s="374">
        <f>SUMIFS('注文データ '!$C:$C,'注文データ '!$J:$J,$A24,'注文データ '!$H:$H,理論在庫!$G$4,'注文データ '!$I:$I,理論在庫!N$5)</f>
        <v>0</v>
      </c>
      <c r="O31" s="374">
        <f>SUMIFS('注文データ '!$C:$C,'注文データ '!$J:$J,$A24,'注文データ '!$H:$H,理論在庫!$G$4,'注文データ '!$I:$I,理論在庫!O$5)</f>
        <v>0</v>
      </c>
      <c r="P31" s="374">
        <f>SUMIFS('注文データ '!$C:$C,'注文データ '!$J:$J,$A24,'注文データ '!$H:$H,理論在庫!$G$4,'注文データ '!$I:$I,理論在庫!P$5)</f>
        <v>0</v>
      </c>
      <c r="Q31" s="374">
        <f>SUMIFS('注文データ '!$C:$C,'注文データ '!$J:$J,$A24,'注文データ '!$H:$H,理論在庫!$G$4,'注文データ '!$I:$I,理論在庫!Q$5)</f>
        <v>0</v>
      </c>
      <c r="R31" s="374">
        <f>SUMIFS('注文データ '!$C:$C,'注文データ '!$J:$J,$A24,'注文データ '!$H:$H,理論在庫!$G$4,'注文データ '!$I:$I,理論在庫!R$5)</f>
        <v>0</v>
      </c>
      <c r="S31" s="1058">
        <f>SUMIFS('注文データ '!$C:$C,'注文データ '!$J:$J,$A24,'注文データ '!$H:$H,理論在庫!$G$4,'注文データ '!$I:$I,理論在庫!S$5)</f>
        <v>0</v>
      </c>
      <c r="T31" s="1058">
        <f>SUMIFS('注文データ '!$C:$C,'注文データ '!$J:$J,$A24,'注文データ '!$H:$H,理論在庫!$G$4,'注文データ '!$I:$I,理論在庫!T$5)</f>
        <v>0</v>
      </c>
      <c r="U31" s="374">
        <f>SUMIFS('注文データ '!$C:$C,'注文データ '!$J:$J,$A24,'注文データ '!$H:$H,理論在庫!$G$4,'注文データ '!$I:$I,理論在庫!U$5)</f>
        <v>0</v>
      </c>
      <c r="V31" s="374">
        <f>SUMIFS('注文データ '!$C:$C,'注文データ '!$J:$J,$A24,'注文データ '!$H:$H,理論在庫!$G$4,'注文データ '!$I:$I,理論在庫!V$5)</f>
        <v>0</v>
      </c>
      <c r="W31" s="374">
        <f>SUMIFS('注文データ '!$C:$C,'注文データ '!$J:$J,$A24,'注文データ '!$H:$H,理論在庫!$G$4,'注文データ '!$I:$I,理論在庫!W$5)</f>
        <v>0</v>
      </c>
      <c r="X31" s="374">
        <f>SUMIFS('注文データ '!$C:$C,'注文データ '!$J:$J,$A24,'注文データ '!$H:$H,理論在庫!$G$4,'注文データ '!$I:$I,理論在庫!X$5)</f>
        <v>0</v>
      </c>
      <c r="Y31" s="374">
        <f>SUMIFS('注文データ '!$C:$C,'注文データ '!$J:$J,$A24,'注文データ '!$H:$H,理論在庫!$G$4,'注文データ '!$I:$I,理論在庫!Y$5)</f>
        <v>0</v>
      </c>
      <c r="Z31" s="1058">
        <f>SUMIFS('注文データ '!$C:$C,'注文データ '!$J:$J,$A24,'注文データ '!$H:$H,理論在庫!$G$4,'注文データ '!$I:$I,理論在庫!Z$5)</f>
        <v>0</v>
      </c>
      <c r="AA31" s="1058">
        <f>SUMIFS('注文データ '!$C:$C,'注文データ '!$J:$J,$A24,'注文データ '!$H:$H,理論在庫!$G$4,'注文データ '!$I:$I,理論在庫!AA$5)</f>
        <v>0</v>
      </c>
      <c r="AB31" s="374">
        <f>SUMIFS('注文データ '!$C:$C,'注文データ '!$J:$J,$A24,'注文データ '!$H:$H,理論在庫!$G$4,'注文データ '!$I:$I,理論在庫!AB$5)</f>
        <v>0</v>
      </c>
      <c r="AC31" s="1058">
        <f>SUMIFS('注文データ '!$C:$C,'注文データ '!$J:$J,$A24,'注文データ '!$H:$H,理論在庫!$G$4,'注文データ '!$I:$I,理論在庫!AC$5)</f>
        <v>0</v>
      </c>
      <c r="AD31" s="374">
        <f>SUMIFS('注文データ '!$C:$C,'注文データ '!$J:$J,$A24,'注文データ '!$H:$H,理論在庫!$G$4,'注文データ '!$I:$I,理論在庫!AD$5)</f>
        <v>0</v>
      </c>
      <c r="AE31" s="374">
        <f>SUMIFS('注文データ '!$C:$C,'注文データ '!$J:$J,$A24,'注文データ '!$H:$H,理論在庫!$G$4,'注文データ '!$I:$I,理論在庫!AE$5)</f>
        <v>0</v>
      </c>
      <c r="AF31" s="374">
        <f>SUMIFS('注文データ '!$C:$C,'注文データ '!$J:$J,$A24,'注文データ '!$H:$H,理論在庫!$G$4,'注文データ '!$I:$I,理論在庫!AF$5)</f>
        <v>0</v>
      </c>
      <c r="AG31" s="1058">
        <f>SUMIFS('注文データ '!$C:$C,'注文データ '!$J:$J,$A24,'注文データ '!$H:$H,理論在庫!$G$4,'注文データ '!$I:$I,理論在庫!AG$5)</f>
        <v>0</v>
      </c>
      <c r="AH31" s="1058">
        <f>SUMIFS('注文データ '!$C:$C,'注文データ '!$J:$J,$A24,'注文データ '!$H:$H,理論在庫!$G$4,'注文データ '!$I:$I,理論在庫!AH$5)</f>
        <v>0</v>
      </c>
      <c r="AI31" s="374">
        <f>SUMIFS('注文データ '!$C:$C,'注文データ '!$J:$J,$A24,'注文データ '!$H:$H,理論在庫!$G$4,'注文データ '!$I:$I,理論在庫!AI$5)</f>
        <v>0</v>
      </c>
      <c r="AJ31" s="1026">
        <f>SUMIFS('注文データ '!$C:$C,'注文データ '!$J:$J,$A24,'注文データ '!$H:$H,理論在庫!$G$4,'注文データ '!$I:$I,理論在庫!AJ$5)</f>
        <v>0</v>
      </c>
      <c r="AK31" s="375">
        <f>SUM(G31:AJ31)</f>
        <v>0</v>
      </c>
      <c r="AL31" s="350"/>
      <c r="AM31" s="574">
        <f t="shared" si="2"/>
        <v>0</v>
      </c>
      <c r="AN31" s="579"/>
      <c r="AO31" s="655"/>
      <c r="AP31" s="714">
        <v>130</v>
      </c>
      <c r="AQ31" s="715" t="s">
        <v>325</v>
      </c>
      <c r="AR31" s="709">
        <v>0</v>
      </c>
    </row>
    <row r="32" spans="1:44" ht="18" customHeight="1" thickBot="1" x14ac:dyDescent="0.2">
      <c r="A32" s="656"/>
      <c r="B32" s="429"/>
      <c r="C32" s="443"/>
      <c r="D32" s="1149"/>
      <c r="E32" s="562"/>
      <c r="F32" s="373" t="s">
        <v>85</v>
      </c>
      <c r="G32" s="979">
        <f>D24+G30-G31</f>
        <v>142</v>
      </c>
      <c r="H32" s="376">
        <f t="shared" ref="H32:AJ32" si="10">G32+H30-H31</f>
        <v>142</v>
      </c>
      <c r="I32" s="376">
        <f t="shared" si="10"/>
        <v>142</v>
      </c>
      <c r="J32" s="376">
        <f t="shared" si="10"/>
        <v>142</v>
      </c>
      <c r="K32" s="376">
        <f t="shared" si="10"/>
        <v>142</v>
      </c>
      <c r="L32" s="1059">
        <f t="shared" si="10"/>
        <v>142</v>
      </c>
      <c r="M32" s="1059">
        <f t="shared" si="10"/>
        <v>142</v>
      </c>
      <c r="N32" s="376">
        <f t="shared" si="10"/>
        <v>142</v>
      </c>
      <c r="O32" s="376">
        <f t="shared" si="10"/>
        <v>142</v>
      </c>
      <c r="P32" s="376">
        <f t="shared" si="10"/>
        <v>142</v>
      </c>
      <c r="Q32" s="376">
        <f t="shared" si="10"/>
        <v>142</v>
      </c>
      <c r="R32" s="376">
        <f t="shared" si="10"/>
        <v>142</v>
      </c>
      <c r="S32" s="1059">
        <f t="shared" si="10"/>
        <v>142</v>
      </c>
      <c r="T32" s="1059">
        <f t="shared" si="10"/>
        <v>142</v>
      </c>
      <c r="U32" s="376">
        <f t="shared" si="10"/>
        <v>142</v>
      </c>
      <c r="V32" s="376">
        <f t="shared" si="10"/>
        <v>142</v>
      </c>
      <c r="W32" s="376">
        <f t="shared" si="10"/>
        <v>142</v>
      </c>
      <c r="X32" s="376">
        <f t="shared" si="10"/>
        <v>142</v>
      </c>
      <c r="Y32" s="376">
        <f t="shared" si="10"/>
        <v>142</v>
      </c>
      <c r="Z32" s="1059">
        <f t="shared" si="10"/>
        <v>142</v>
      </c>
      <c r="AA32" s="1059">
        <f t="shared" si="10"/>
        <v>142</v>
      </c>
      <c r="AB32" s="376">
        <f t="shared" si="10"/>
        <v>142</v>
      </c>
      <c r="AC32" s="1059">
        <f t="shared" si="10"/>
        <v>142</v>
      </c>
      <c r="AD32" s="376">
        <f t="shared" si="10"/>
        <v>142</v>
      </c>
      <c r="AE32" s="376">
        <f t="shared" si="10"/>
        <v>142</v>
      </c>
      <c r="AF32" s="376">
        <f t="shared" si="10"/>
        <v>142</v>
      </c>
      <c r="AG32" s="1059">
        <f t="shared" si="10"/>
        <v>142</v>
      </c>
      <c r="AH32" s="1059">
        <f t="shared" si="10"/>
        <v>142</v>
      </c>
      <c r="AI32" s="376">
        <f t="shared" si="10"/>
        <v>142</v>
      </c>
      <c r="AJ32" s="1027">
        <f t="shared" si="10"/>
        <v>142</v>
      </c>
      <c r="AK32" s="377"/>
      <c r="AL32" s="351"/>
      <c r="AM32" s="577">
        <f t="shared" si="2"/>
        <v>0</v>
      </c>
      <c r="AN32" s="580"/>
      <c r="AO32" s="656"/>
      <c r="AP32" s="716">
        <v>100</v>
      </c>
      <c r="AQ32" s="717" t="s">
        <v>340</v>
      </c>
      <c r="AR32" s="709">
        <v>142</v>
      </c>
    </row>
    <row r="33" spans="1:44" ht="18" customHeight="1" x14ac:dyDescent="0.15">
      <c r="A33" s="416">
        <v>1</v>
      </c>
      <c r="B33" s="425"/>
      <c r="C33" s="430" t="s">
        <v>2</v>
      </c>
      <c r="D33" s="1147" t="s">
        <v>200</v>
      </c>
      <c r="E33" s="558">
        <v>2.3300000000000001E-2</v>
      </c>
      <c r="F33" s="343">
        <f t="shared" ref="F33:F38" si="11">F15</f>
        <v>45864</v>
      </c>
      <c r="G33" s="980">
        <f>SUMIFS(所用データ①!$C:$C,所用データ①!$G:$G,理論在庫!$A33,所用データ①!$E:$E,理論在庫!$G$4,所用データ①!$F:$F,理論在庫!G$5)</f>
        <v>0</v>
      </c>
      <c r="H33" s="308">
        <f>SUMIFS(所用データ①!$C:$C,所用データ①!$G:$G,理論在庫!$A33,所用データ①!$E:$E,理論在庫!$G$4,所用データ①!$F:$F,理論在庫!H$5)</f>
        <v>0</v>
      </c>
      <c r="I33" s="308">
        <f>SUMIFS(所用データ①!$C:$C,所用データ①!$G:$G,理論在庫!$A33,所用データ①!$E:$E,理論在庫!$G$4,所用データ①!$F:$F,理論在庫!I$5)</f>
        <v>0</v>
      </c>
      <c r="J33" s="308">
        <f>SUMIFS(所用データ①!$C:$C,所用データ①!$G:$G,理論在庫!$A33,所用データ①!$E:$E,理論在庫!$G$4,所用データ①!$F:$F,理論在庫!J$5)</f>
        <v>0</v>
      </c>
      <c r="K33" s="308">
        <f>SUMIFS(所用データ①!$C:$C,所用データ①!$G:$G,理論在庫!$A33,所用データ①!$E:$E,理論在庫!$G$4,所用データ①!$F:$F,理論在庫!K$5)</f>
        <v>0</v>
      </c>
      <c r="L33" s="1060">
        <f>SUMIFS(所用データ①!$C:$C,所用データ①!$G:$G,理論在庫!$A33,所用データ①!$E:$E,理論在庫!$G$4,所用データ①!$F:$F,理論在庫!L$5)</f>
        <v>0</v>
      </c>
      <c r="M33" s="1060">
        <f>SUMIFS(所用データ①!$C:$C,所用データ①!$G:$G,理論在庫!$A33,所用データ①!$E:$E,理論在庫!$G$4,所用データ①!$F:$F,理論在庫!M$5)</f>
        <v>0</v>
      </c>
      <c r="N33" s="308">
        <f>SUMIFS(所用データ①!$C:$C,所用データ①!$G:$G,理論在庫!$A33,所用データ①!$E:$E,理論在庫!$G$4,所用データ①!$F:$F,理論在庫!N$5)</f>
        <v>0</v>
      </c>
      <c r="O33" s="308">
        <f>SUMIFS(所用データ①!$C:$C,所用データ①!$G:$G,理論在庫!$A33,所用データ①!$E:$E,理論在庫!$G$4,所用データ①!$F:$F,理論在庫!O$5)</f>
        <v>0</v>
      </c>
      <c r="P33" s="308">
        <f>SUMIFS(所用データ①!$C:$C,所用データ①!$G:$G,理論在庫!$A33,所用データ①!$E:$E,理論在庫!$G$4,所用データ①!$F:$F,理論在庫!P$5)</f>
        <v>0</v>
      </c>
      <c r="Q33" s="308">
        <f>SUMIFS(所用データ①!$C:$C,所用データ①!$G:$G,理論在庫!$A33,所用データ①!$E:$E,理論在庫!$G$4,所用データ①!$F:$F,理論在庫!Q$5)</f>
        <v>0</v>
      </c>
      <c r="R33" s="308">
        <f>SUMIFS(所用データ①!$C:$C,所用データ①!$G:$G,理論在庫!$A33,所用データ①!$E:$E,理論在庫!$G$4,所用データ①!$F:$F,理論在庫!R$5)</f>
        <v>0</v>
      </c>
      <c r="S33" s="1060">
        <f>SUMIFS(所用データ①!$C:$C,所用データ①!$G:$G,理論在庫!$A33,所用データ①!$E:$E,理論在庫!$G$4,所用データ①!$F:$F,理論在庫!S$5)</f>
        <v>0</v>
      </c>
      <c r="T33" s="1060">
        <f>SUMIFS(所用データ①!$C:$C,所用データ①!$G:$G,理論在庫!$A33,所用データ①!$E:$E,理論在庫!$G$4,所用データ①!$F:$F,理論在庫!T$5)</f>
        <v>0</v>
      </c>
      <c r="U33" s="308">
        <f>SUMIFS(所用データ①!$C:$C,所用データ①!$G:$G,理論在庫!$A33,所用データ①!$E:$E,理論在庫!$G$4,所用データ①!$F:$F,理論在庫!U$5)</f>
        <v>0</v>
      </c>
      <c r="V33" s="308">
        <f>SUMIFS(所用データ①!$C:$C,所用データ①!$G:$G,理論在庫!$A33,所用データ①!$E:$E,理論在庫!$G$4,所用データ①!$F:$F,理論在庫!V$5)</f>
        <v>0</v>
      </c>
      <c r="W33" s="308">
        <f>SUMIFS(所用データ①!$C:$C,所用データ①!$G:$G,理論在庫!$A33,所用データ①!$E:$E,理論在庫!$G$4,所用データ①!$F:$F,理論在庫!W$5)</f>
        <v>0</v>
      </c>
      <c r="X33" s="308">
        <f>SUMIFS(所用データ①!$C:$C,所用データ①!$G:$G,理論在庫!$A33,所用データ①!$E:$E,理論在庫!$G$4,所用データ①!$F:$F,理論在庫!X$5)</f>
        <v>0</v>
      </c>
      <c r="Y33" s="308">
        <f>SUMIFS(所用データ①!$C:$C,所用データ①!$G:$G,理論在庫!$A33,所用データ①!$E:$E,理論在庫!$G$4,所用データ①!$F:$F,理論在庫!Y$5)</f>
        <v>0</v>
      </c>
      <c r="Z33" s="1060">
        <f>SUMIFS(所用データ①!$C:$C,所用データ①!$G:$G,理論在庫!$A33,所用データ①!$E:$E,理論在庫!$G$4,所用データ①!$F:$F,理論在庫!Z$5)</f>
        <v>0</v>
      </c>
      <c r="AA33" s="1084">
        <f>SUMIFS(所用データ①!$C:$C,所用データ①!$G:$G,理論在庫!$A33,所用データ①!$E:$E,理論在庫!$G$4,所用データ①!$F:$F,理論在庫!AA$5)</f>
        <v>0</v>
      </c>
      <c r="AB33" s="382">
        <f>SUMIFS(所用データ①!$C:$C,所用データ①!$G:$G,理論在庫!$A33,所用データ①!$E:$E,理論在庫!$G$4,所用データ①!$F:$F,理論在庫!AB$5)</f>
        <v>0</v>
      </c>
      <c r="AC33" s="1084">
        <f>SUMIFS(所用データ①!$C:$C,所用データ①!$G:$G,理論在庫!$A33,所用データ①!$E:$E,理論在庫!$G$4,所用データ①!$F:$F,理論在庫!AC$5)</f>
        <v>0</v>
      </c>
      <c r="AD33" s="382">
        <f>SUMIFS(所用データ①!$C:$C,所用データ①!$G:$G,理論在庫!$A33,所用データ①!$E:$E,理論在庫!$G$4,所用データ①!$F:$F,理論在庫!AD$5)</f>
        <v>0</v>
      </c>
      <c r="AE33" s="382">
        <f>SUMIFS(所用データ①!$C:$C,所用データ①!$G:$G,理論在庫!$A33,所用データ①!$E:$E,理論在庫!$G$4,所用データ①!$F:$F,理論在庫!AE$5)</f>
        <v>0</v>
      </c>
      <c r="AF33" s="382">
        <f>SUMIFS(所用データ①!$C:$C,所用データ①!$G:$G,理論在庫!$A33,所用データ①!$E:$E,理論在庫!$G$4,所用データ①!$F:$F,理論在庫!AF$5)</f>
        <v>0</v>
      </c>
      <c r="AG33" s="1084">
        <f>SUMIFS(所用データ①!$C:$C,所用データ①!$G:$G,理論在庫!$A33,所用データ①!$E:$E,理論在庫!$G$4,所用データ①!$F:$F,理論在庫!AG$5)</f>
        <v>0</v>
      </c>
      <c r="AH33" s="1084">
        <f>SUMIFS(所用データ①!$C:$C,所用データ①!$G:$G,理論在庫!$A33,所用データ①!$E:$E,理論在庫!$G$4,所用データ①!$F:$F,理論在庫!AH$5)</f>
        <v>0</v>
      </c>
      <c r="AI33" s="382">
        <f>SUMIFS(所用データ①!$C:$C,所用データ①!$G:$G,理論在庫!$A33,所用データ①!$E:$E,理論在庫!$G$4,所用データ①!$F:$F,理論在庫!AI$5)</f>
        <v>0</v>
      </c>
      <c r="AJ33" s="1021">
        <f>SUMIFS(所用データ①!$C:$C,所用データ①!$G:$G,理論在庫!$A33,所用データ①!$E:$E,理論在庫!$G$4,所用データ①!$F:$F,理論在庫!AJ$5)</f>
        <v>0</v>
      </c>
      <c r="AK33" s="345">
        <f t="shared" ref="AK33:AK38" si="12">SUM(G33:AJ33)</f>
        <v>0</v>
      </c>
      <c r="AL33" s="610">
        <f>SUMIFS(所用データ①!C:C,所用データ①!G:G,理論在庫!$A33,所用データ①!E:E,理論在庫!$AL$4)</f>
        <v>0</v>
      </c>
      <c r="AM33" s="574">
        <f t="shared" si="2"/>
        <v>0</v>
      </c>
      <c r="AN33" s="608">
        <f>D33-AK33</f>
        <v>0</v>
      </c>
      <c r="AO33" s="416">
        <v>1</v>
      </c>
      <c r="AP33" s="714">
        <v>1</v>
      </c>
      <c r="AQ33" s="715" t="s">
        <v>271</v>
      </c>
      <c r="AR33" s="709">
        <v>0</v>
      </c>
    </row>
    <row r="34" spans="1:44" ht="18" customHeight="1" x14ac:dyDescent="0.15">
      <c r="A34" s="417"/>
      <c r="B34" s="426"/>
      <c r="C34" s="431"/>
      <c r="D34" s="1148"/>
      <c r="E34" s="559"/>
      <c r="F34" s="302">
        <f t="shared" si="11"/>
        <v>0</v>
      </c>
      <c r="G34" s="980">
        <f>SUMIFS(所用データ②!$C:$C,所用データ②!$G:$G,理論在庫!$A33,所用データ②!$E:$E,理論在庫!$G$4,所用データ②!$F:$F,理論在庫!G$5)</f>
        <v>0</v>
      </c>
      <c r="H34" s="308">
        <f>SUMIFS(所用データ②!$C:$C,所用データ②!$G:$G,理論在庫!$A33,所用データ②!$E:$E,理論在庫!$G$4,所用データ②!$F:$F,理論在庫!H$5)</f>
        <v>0</v>
      </c>
      <c r="I34" s="308">
        <f>SUMIFS(所用データ②!$C:$C,所用データ②!$G:$G,理論在庫!$A33,所用データ②!$E:$E,理論在庫!$G$4,所用データ②!$F:$F,理論在庫!I$5)</f>
        <v>0</v>
      </c>
      <c r="J34" s="308">
        <f>SUMIFS(所用データ②!$C:$C,所用データ②!$G:$G,理論在庫!$A33,所用データ②!$E:$E,理論在庫!$G$4,所用データ②!$F:$F,理論在庫!J$5)</f>
        <v>0</v>
      </c>
      <c r="K34" s="308">
        <f>SUMIFS(所用データ②!$C:$C,所用データ②!$G:$G,理論在庫!$A33,所用データ②!$E:$E,理論在庫!$G$4,所用データ②!$F:$F,理論在庫!K$5)</f>
        <v>0</v>
      </c>
      <c r="L34" s="1060">
        <f>SUMIFS(所用データ②!$C:$C,所用データ②!$G:$G,理論在庫!$A33,所用データ②!$E:$E,理論在庫!$G$4,所用データ②!$F:$F,理論在庫!L$5)</f>
        <v>0</v>
      </c>
      <c r="M34" s="1060">
        <f>SUMIFS(所用データ②!$C:$C,所用データ②!$G:$G,理論在庫!$A33,所用データ②!$E:$E,理論在庫!$G$4,所用データ②!$F:$F,理論在庫!M$5)</f>
        <v>0</v>
      </c>
      <c r="N34" s="308">
        <f>SUMIFS(所用データ②!$C:$C,所用データ②!$G:$G,理論在庫!$A33,所用データ②!$E:$E,理論在庫!$G$4,所用データ②!$F:$F,理論在庫!N$5)</f>
        <v>0</v>
      </c>
      <c r="O34" s="308">
        <f>SUMIFS(所用データ②!$C:$C,所用データ②!$G:$G,理論在庫!$A33,所用データ②!$E:$E,理論在庫!$G$4,所用データ②!$F:$F,理論在庫!O$5)</f>
        <v>0</v>
      </c>
      <c r="P34" s="308">
        <f>SUMIFS(所用データ②!$C:$C,所用データ②!$G:$G,理論在庫!$A33,所用データ②!$E:$E,理論在庫!$G$4,所用データ②!$F:$F,理論在庫!P$5)</f>
        <v>0</v>
      </c>
      <c r="Q34" s="308">
        <f>SUMIFS(所用データ②!$C:$C,所用データ②!$G:$G,理論在庫!$A33,所用データ②!$E:$E,理論在庫!$G$4,所用データ②!$F:$F,理論在庫!Q$5)</f>
        <v>0</v>
      </c>
      <c r="R34" s="308">
        <f>SUMIFS(所用データ②!$C:$C,所用データ②!$G:$G,理論在庫!$A33,所用データ②!$E:$E,理論在庫!$G$4,所用データ②!$F:$F,理論在庫!R$5)</f>
        <v>0</v>
      </c>
      <c r="S34" s="1060">
        <f>SUMIFS(所用データ②!$C:$C,所用データ②!$G:$G,理論在庫!$A33,所用データ②!$E:$E,理論在庫!$G$4,所用データ②!$F:$F,理論在庫!S$5)</f>
        <v>0</v>
      </c>
      <c r="T34" s="1060">
        <f>SUMIFS(所用データ②!$C:$C,所用データ②!$G:$G,理論在庫!$A33,所用データ②!$E:$E,理論在庫!$G$4,所用データ②!$F:$F,理論在庫!T$5)</f>
        <v>0</v>
      </c>
      <c r="U34" s="308">
        <f>SUMIFS(所用データ②!$C:$C,所用データ②!$G:$G,理論在庫!$A33,所用データ②!$E:$E,理論在庫!$G$4,所用データ②!$F:$F,理論在庫!U$5)</f>
        <v>0</v>
      </c>
      <c r="V34" s="308">
        <f>SUMIFS(所用データ②!$C:$C,所用データ②!$G:$G,理論在庫!$A33,所用データ②!$E:$E,理論在庫!$G$4,所用データ②!$F:$F,理論在庫!V$5)</f>
        <v>0</v>
      </c>
      <c r="W34" s="308">
        <f>SUMIFS(所用データ②!$C:$C,所用データ②!$G:$G,理論在庫!$A33,所用データ②!$E:$E,理論在庫!$G$4,所用データ②!$F:$F,理論在庫!W$5)</f>
        <v>0</v>
      </c>
      <c r="X34" s="308">
        <f>SUMIFS(所用データ②!$C:$C,所用データ②!$G:$G,理論在庫!$A33,所用データ②!$E:$E,理論在庫!$G$4,所用データ②!$F:$F,理論在庫!X$5)</f>
        <v>0</v>
      </c>
      <c r="Y34" s="308">
        <f>SUMIFS(所用データ②!$C:$C,所用データ②!$G:$G,理論在庫!$A33,所用データ②!$E:$E,理論在庫!$G$4,所用データ②!$F:$F,理論在庫!Y$5)</f>
        <v>0</v>
      </c>
      <c r="Z34" s="1060">
        <f>SUMIFS(所用データ②!$C:$C,所用データ②!$G:$G,理論在庫!$A33,所用データ②!$E:$E,理論在庫!$G$4,所用データ②!$F:$F,理論在庫!Z$5)</f>
        <v>0</v>
      </c>
      <c r="AA34" s="1084">
        <f>SUMIFS(所用データ②!$C:$C,所用データ②!$G:$G,理論在庫!$A33,所用データ②!$E:$E,理論在庫!$G$4,所用データ②!$F:$F,理論在庫!AA$5)</f>
        <v>0</v>
      </c>
      <c r="AB34" s="382">
        <f>SUMIFS(所用データ②!$C:$C,所用データ②!$G:$G,理論在庫!$A33,所用データ②!$E:$E,理論在庫!$G$4,所用データ②!$F:$F,理論在庫!AB$5)</f>
        <v>0</v>
      </c>
      <c r="AC34" s="1084">
        <f>SUMIFS(所用データ②!$C:$C,所用データ②!$G:$G,理論在庫!$A33,所用データ②!$E:$E,理論在庫!$G$4,所用データ②!$F:$F,理論在庫!AC$5)</f>
        <v>0</v>
      </c>
      <c r="AD34" s="382">
        <f>SUMIFS(所用データ②!$C:$C,所用データ②!$G:$G,理論在庫!$A33,所用データ②!$E:$E,理論在庫!$G$4,所用データ②!$F:$F,理論在庫!AD$5)</f>
        <v>0</v>
      </c>
      <c r="AE34" s="382">
        <f>SUMIFS(所用データ②!$C:$C,所用データ②!$G:$G,理論在庫!$A33,所用データ②!$E:$E,理論在庫!$G$4,所用データ②!$F:$F,理論在庫!AE$5)</f>
        <v>0</v>
      </c>
      <c r="AF34" s="382">
        <f>SUMIFS(所用データ②!$C:$C,所用データ②!$G:$G,理論在庫!$A33,所用データ②!$E:$E,理論在庫!$G$4,所用データ②!$F:$F,理論在庫!AF$5)</f>
        <v>0</v>
      </c>
      <c r="AG34" s="1084">
        <f>SUMIFS(所用データ②!$C:$C,所用データ②!$G:$G,理論在庫!$A33,所用データ②!$E:$E,理論在庫!$G$4,所用データ②!$F:$F,理論在庫!AG$5)</f>
        <v>0</v>
      </c>
      <c r="AH34" s="1084">
        <f>SUMIFS(所用データ②!$C:$C,所用データ②!$G:$G,理論在庫!$A33,所用データ②!$E:$E,理論在庫!$G$4,所用データ②!$F:$F,理論在庫!AH$5)</f>
        <v>0</v>
      </c>
      <c r="AI34" s="382">
        <f>SUMIFS(所用データ②!$C:$C,所用データ②!$G:$G,理論在庫!$A33,所用データ②!$E:$E,理論在庫!$G$4,所用データ②!$F:$F,理論在庫!AI$5)</f>
        <v>0</v>
      </c>
      <c r="AJ34" s="1021">
        <f>SUMIFS(所用データ②!$C:$C,所用データ②!$G:$G,理論在庫!$A33,所用データ②!$E:$E,理論在庫!$G$4,所用データ②!$F:$F,理論在庫!AJ$5)</f>
        <v>0</v>
      </c>
      <c r="AK34" s="345">
        <f t="shared" si="12"/>
        <v>0</v>
      </c>
      <c r="AL34" s="610">
        <f>SUMIFS(所用データ②!C:C,所用データ②!G:G,理論在庫!$A33,所用データ②!E:E,理論在庫!$AL$4)</f>
        <v>0</v>
      </c>
      <c r="AM34" s="574">
        <f t="shared" si="2"/>
        <v>0</v>
      </c>
      <c r="AN34" s="608">
        <f>AJ41-AK34</f>
        <v>0</v>
      </c>
      <c r="AO34" s="417"/>
      <c r="AP34" s="714">
        <v>1</v>
      </c>
      <c r="AQ34" s="715" t="s">
        <v>273</v>
      </c>
      <c r="AR34" s="709">
        <v>0</v>
      </c>
    </row>
    <row r="35" spans="1:44" ht="18" customHeight="1" x14ac:dyDescent="0.15">
      <c r="A35" s="417"/>
      <c r="B35" s="428" t="s">
        <v>149</v>
      </c>
      <c r="C35" s="439">
        <v>80261229307093</v>
      </c>
      <c r="D35" s="1148"/>
      <c r="E35" s="559"/>
      <c r="F35" s="302">
        <f t="shared" si="11"/>
        <v>45864</v>
      </c>
      <c r="G35" s="980">
        <f>SUMIFS(所用データ③!$C:$C,所用データ③!$G:$G,理論在庫!$A33,所用データ③!$E:$E,理論在庫!$G$4,所用データ③!$F:$F,理論在庫!G$5)</f>
        <v>0</v>
      </c>
      <c r="H35" s="308">
        <f>SUMIFS(所用データ③!$C:$C,所用データ③!$G:$G,理論在庫!$A33,所用データ③!$E:$E,理論在庫!$G$4,所用データ③!$F:$F,理論在庫!H$5)</f>
        <v>0</v>
      </c>
      <c r="I35" s="308">
        <f>SUMIFS(所用データ③!$C:$C,所用データ③!$G:$G,理論在庫!$A33,所用データ③!$E:$E,理論在庫!$G$4,所用データ③!$F:$F,理論在庫!I$5)</f>
        <v>0</v>
      </c>
      <c r="J35" s="308">
        <f>SUMIFS(所用データ③!$C:$C,所用データ③!$G:$G,理論在庫!$A33,所用データ③!$E:$E,理論在庫!$G$4,所用データ③!$F:$F,理論在庫!J$5)</f>
        <v>0</v>
      </c>
      <c r="K35" s="308">
        <f>SUMIFS(所用データ③!$C:$C,所用データ③!$G:$G,理論在庫!$A33,所用データ③!$E:$E,理論在庫!$G$4,所用データ③!$F:$F,理論在庫!K$5)</f>
        <v>0</v>
      </c>
      <c r="L35" s="1060">
        <f>SUMIFS(所用データ③!$C:$C,所用データ③!$G:$G,理論在庫!$A33,所用データ③!$E:$E,理論在庫!$G$4,所用データ③!$F:$F,理論在庫!L$5)</f>
        <v>0</v>
      </c>
      <c r="M35" s="1060">
        <f>SUMIFS(所用データ③!$C:$C,所用データ③!$G:$G,理論在庫!$A33,所用データ③!$E:$E,理論在庫!$G$4,所用データ③!$F:$F,理論在庫!M$5)</f>
        <v>0</v>
      </c>
      <c r="N35" s="308">
        <f>SUMIFS(所用データ③!$C:$C,所用データ③!$G:$G,理論在庫!$A33,所用データ③!$E:$E,理論在庫!$G$4,所用データ③!$F:$F,理論在庫!N$5)</f>
        <v>0</v>
      </c>
      <c r="O35" s="308">
        <f>SUMIFS(所用データ③!$C:$C,所用データ③!$G:$G,理論在庫!$A33,所用データ③!$E:$E,理論在庫!$G$4,所用データ③!$F:$F,理論在庫!O$5)</f>
        <v>0</v>
      </c>
      <c r="P35" s="308">
        <f>SUMIFS(所用データ③!$C:$C,所用データ③!$G:$G,理論在庫!$A33,所用データ③!$E:$E,理論在庫!$G$4,所用データ③!$F:$F,理論在庫!P$5)</f>
        <v>0</v>
      </c>
      <c r="Q35" s="308">
        <f>SUMIFS(所用データ③!$C:$C,所用データ③!$G:$G,理論在庫!$A33,所用データ③!$E:$E,理論在庫!$G$4,所用データ③!$F:$F,理論在庫!Q$5)</f>
        <v>0</v>
      </c>
      <c r="R35" s="308">
        <f>SUMIFS(所用データ③!$C:$C,所用データ③!$G:$G,理論在庫!$A33,所用データ③!$E:$E,理論在庫!$G$4,所用データ③!$F:$F,理論在庫!R$5)</f>
        <v>0</v>
      </c>
      <c r="S35" s="1060">
        <f>SUMIFS(所用データ③!$C:$C,所用データ③!$G:$G,理論在庫!$A33,所用データ③!$E:$E,理論在庫!$G$4,所用データ③!$F:$F,理論在庫!S$5)</f>
        <v>0</v>
      </c>
      <c r="T35" s="1060">
        <f>SUMIFS(所用データ③!$C:$C,所用データ③!$G:$G,理論在庫!$A33,所用データ③!$E:$E,理論在庫!$G$4,所用データ③!$F:$F,理論在庫!T$5)</f>
        <v>0</v>
      </c>
      <c r="U35" s="308">
        <f>SUMIFS(所用データ③!$C:$C,所用データ③!$G:$G,理論在庫!$A33,所用データ③!$E:$E,理論在庫!$G$4,所用データ③!$F:$F,理論在庫!U$5)</f>
        <v>0</v>
      </c>
      <c r="V35" s="308">
        <f>SUMIFS(所用データ③!$C:$C,所用データ③!$G:$G,理論在庫!$A33,所用データ③!$E:$E,理論在庫!$G$4,所用データ③!$F:$F,理論在庫!V$5)</f>
        <v>0</v>
      </c>
      <c r="W35" s="308">
        <f>SUMIFS(所用データ③!$C:$C,所用データ③!$G:$G,理論在庫!$A33,所用データ③!$E:$E,理論在庫!$G$4,所用データ③!$F:$F,理論在庫!W$5)</f>
        <v>0</v>
      </c>
      <c r="X35" s="308">
        <f>SUMIFS(所用データ③!$C:$C,所用データ③!$G:$G,理論在庫!$A33,所用データ③!$E:$E,理論在庫!$G$4,所用データ③!$F:$F,理論在庫!X$5)</f>
        <v>0</v>
      </c>
      <c r="Y35" s="308">
        <f>SUMIFS(所用データ③!$C:$C,所用データ③!$G:$G,理論在庫!$A33,所用データ③!$E:$E,理論在庫!$G$4,所用データ③!$F:$F,理論在庫!Y$5)</f>
        <v>0</v>
      </c>
      <c r="Z35" s="1060">
        <f>SUMIFS(所用データ③!$C:$C,所用データ③!$G:$G,理論在庫!$A33,所用データ③!$E:$E,理論在庫!$G$4,所用データ③!$F:$F,理論在庫!Z$5)</f>
        <v>0</v>
      </c>
      <c r="AA35" s="1084">
        <f>SUMIFS(所用データ③!$C:$C,所用データ③!$G:$G,理論在庫!$A33,所用データ③!$E:$E,理論在庫!$G$4,所用データ③!$F:$F,理論在庫!AA$5)</f>
        <v>0</v>
      </c>
      <c r="AB35" s="382">
        <f>SUMIFS(所用データ③!$C:$C,所用データ③!$G:$G,理論在庫!$A33,所用データ③!$E:$E,理論在庫!$G$4,所用データ③!$F:$F,理論在庫!AB$5)</f>
        <v>0</v>
      </c>
      <c r="AC35" s="1084">
        <f>SUMIFS(所用データ③!$C:$C,所用データ③!$G:$G,理論在庫!$A33,所用データ③!$E:$E,理論在庫!$G$4,所用データ③!$F:$F,理論在庫!AC$5)</f>
        <v>0</v>
      </c>
      <c r="AD35" s="382">
        <f>SUMIFS(所用データ③!$C:$C,所用データ③!$G:$G,理論在庫!$A33,所用データ③!$E:$E,理論在庫!$G$4,所用データ③!$F:$F,理論在庫!AD$5)</f>
        <v>0</v>
      </c>
      <c r="AE35" s="382">
        <f>SUMIFS(所用データ③!$C:$C,所用データ③!$G:$G,理論在庫!$A33,所用データ③!$E:$E,理論在庫!$G$4,所用データ③!$F:$F,理論在庫!AE$5)</f>
        <v>0</v>
      </c>
      <c r="AF35" s="382">
        <f>SUMIFS(所用データ③!$C:$C,所用データ③!$G:$G,理論在庫!$A33,所用データ③!$E:$E,理論在庫!$G$4,所用データ③!$F:$F,理論在庫!AF$5)</f>
        <v>0</v>
      </c>
      <c r="AG35" s="1084">
        <f>SUMIFS(所用データ③!$C:$C,所用データ③!$G:$G,理論在庫!$A33,所用データ③!$E:$E,理論在庫!$G$4,所用データ③!$F:$F,理論在庫!AG$5)</f>
        <v>0</v>
      </c>
      <c r="AH35" s="1084">
        <f>SUMIFS(所用データ③!$C:$C,所用データ③!$G:$G,理論在庫!$A33,所用データ③!$E:$E,理論在庫!$G$4,所用データ③!$F:$F,理論在庫!AH$5)</f>
        <v>0</v>
      </c>
      <c r="AI35" s="382">
        <f>SUMIFS(所用データ③!$C:$C,所用データ③!$G:$G,理論在庫!$A33,所用データ③!$E:$E,理論在庫!$G$4,所用データ③!$F:$F,理論在庫!AI$5)</f>
        <v>0</v>
      </c>
      <c r="AJ35" s="1021">
        <f>SUMIFS(所用データ③!$C:$C,所用データ③!$G:$G,理論在庫!$A33,所用データ③!$E:$E,理論在庫!$G$4,所用データ③!$F:$F,理論在庫!AJ$5)</f>
        <v>0</v>
      </c>
      <c r="AK35" s="345">
        <f t="shared" si="12"/>
        <v>0</v>
      </c>
      <c r="AL35" s="611">
        <f>SUMIFS(所用データ③!C:C,所用データ③!G:G,理論在庫!$A33,所用データ③!E:E,理論在庫!$AL$4)</f>
        <v>0</v>
      </c>
      <c r="AM35" s="574">
        <f t="shared" si="2"/>
        <v>0</v>
      </c>
      <c r="AN35" s="608">
        <f>AJ41-AK35</f>
        <v>0</v>
      </c>
      <c r="AO35" s="417"/>
      <c r="AP35" s="714">
        <v>1</v>
      </c>
      <c r="AQ35" s="715" t="s">
        <v>278</v>
      </c>
      <c r="AR35" s="709">
        <v>0</v>
      </c>
    </row>
    <row r="36" spans="1:44" ht="18" customHeight="1" x14ac:dyDescent="0.15">
      <c r="A36" s="417"/>
      <c r="B36" s="428" t="s">
        <v>147</v>
      </c>
      <c r="C36" s="439">
        <v>80261239244005</v>
      </c>
      <c r="D36" s="1148"/>
      <c r="E36" s="559"/>
      <c r="F36" s="302">
        <f t="shared" si="11"/>
        <v>45871</v>
      </c>
      <c r="G36" s="980">
        <f>SUMIFS(所用データ④!$C:$C,所用データ④!$G:$G,理論在庫!$A33,所用データ④!$E:$E,理論在庫!$G$4,所用データ④!$F:$F,理論在庫!G$5)</f>
        <v>0</v>
      </c>
      <c r="H36" s="308">
        <f>SUMIFS(所用データ④!$C:$C,所用データ④!$G:$G,理論在庫!$A33,所用データ④!$E:$E,理論在庫!$G$4,所用データ④!$F:$F,理論在庫!H$5)</f>
        <v>0</v>
      </c>
      <c r="I36" s="308">
        <f>SUMIFS(所用データ④!$C:$C,所用データ④!$G:$G,理論在庫!$A33,所用データ④!$E:$E,理論在庫!$G$4,所用データ④!$F:$F,理論在庫!I$5)</f>
        <v>0</v>
      </c>
      <c r="J36" s="308">
        <f>SUMIFS(所用データ④!$C:$C,所用データ④!$G:$G,理論在庫!$A33,所用データ④!$E:$E,理論在庫!$G$4,所用データ④!$F:$F,理論在庫!J$5)</f>
        <v>0</v>
      </c>
      <c r="K36" s="308">
        <f>SUMIFS(所用データ④!$C:$C,所用データ④!$G:$G,理論在庫!$A33,所用データ④!$E:$E,理論在庫!$G$4,所用データ④!$F:$F,理論在庫!K$5)</f>
        <v>0</v>
      </c>
      <c r="L36" s="1060">
        <f>SUMIFS(所用データ④!$C:$C,所用データ④!$G:$G,理論在庫!$A33,所用データ④!$E:$E,理論在庫!$G$4,所用データ④!$F:$F,理論在庫!L$5)</f>
        <v>0</v>
      </c>
      <c r="M36" s="1060">
        <f>SUMIFS(所用データ④!$C:$C,所用データ④!$G:$G,理論在庫!$A33,所用データ④!$E:$E,理論在庫!$G$4,所用データ④!$F:$F,理論在庫!M$5)</f>
        <v>0</v>
      </c>
      <c r="N36" s="308">
        <f>SUMIFS(所用データ④!$C:$C,所用データ④!$G:$G,理論在庫!$A33,所用データ④!$E:$E,理論在庫!$G$4,所用データ④!$F:$F,理論在庫!N$5)</f>
        <v>0</v>
      </c>
      <c r="O36" s="308">
        <f>SUMIFS(所用データ④!$C:$C,所用データ④!$G:$G,理論在庫!$A33,所用データ④!$E:$E,理論在庫!$G$4,所用データ④!$F:$F,理論在庫!O$5)</f>
        <v>0</v>
      </c>
      <c r="P36" s="308">
        <f>SUMIFS(所用データ④!$C:$C,所用データ④!$G:$G,理論在庫!$A33,所用データ④!$E:$E,理論在庫!$G$4,所用データ④!$F:$F,理論在庫!P$5)</f>
        <v>0</v>
      </c>
      <c r="Q36" s="308">
        <f>SUMIFS(所用データ④!$C:$C,所用データ④!$G:$G,理論在庫!$A33,所用データ④!$E:$E,理論在庫!$G$4,所用データ④!$F:$F,理論在庫!Q$5)</f>
        <v>0</v>
      </c>
      <c r="R36" s="308">
        <f>SUMIFS(所用データ④!$C:$C,所用データ④!$G:$G,理論在庫!$A33,所用データ④!$E:$E,理論在庫!$G$4,所用データ④!$F:$F,理論在庫!R$5)</f>
        <v>0</v>
      </c>
      <c r="S36" s="1060">
        <f>SUMIFS(所用データ④!$C:$C,所用データ④!$G:$G,理論在庫!$A33,所用データ④!$E:$E,理論在庫!$G$4,所用データ④!$F:$F,理論在庫!S$5)</f>
        <v>0</v>
      </c>
      <c r="T36" s="1060">
        <f>SUMIFS(所用データ④!$C:$C,所用データ④!$G:$G,理論在庫!$A33,所用データ④!$E:$E,理論在庫!$G$4,所用データ④!$F:$F,理論在庫!T$5)</f>
        <v>0</v>
      </c>
      <c r="U36" s="308">
        <f>SUMIFS(所用データ④!$C:$C,所用データ④!$G:$G,理論在庫!$A33,所用データ④!$E:$E,理論在庫!$G$4,所用データ④!$F:$F,理論在庫!U$5)</f>
        <v>0</v>
      </c>
      <c r="V36" s="308">
        <f>SUMIFS(所用データ④!$C:$C,所用データ④!$G:$G,理論在庫!$A33,所用データ④!$E:$E,理論在庫!$G$4,所用データ④!$F:$F,理論在庫!V$5)</f>
        <v>0</v>
      </c>
      <c r="W36" s="308">
        <f>SUMIFS(所用データ④!$C:$C,所用データ④!$G:$G,理論在庫!$A33,所用データ④!$E:$E,理論在庫!$G$4,所用データ④!$F:$F,理論在庫!W$5)</f>
        <v>0</v>
      </c>
      <c r="X36" s="308">
        <f>SUMIFS(所用データ④!$C:$C,所用データ④!$G:$G,理論在庫!$A33,所用データ④!$E:$E,理論在庫!$G$4,所用データ④!$F:$F,理論在庫!X$5)</f>
        <v>0</v>
      </c>
      <c r="Y36" s="308">
        <f>SUMIFS(所用データ④!$C:$C,所用データ④!$G:$G,理論在庫!$A33,所用データ④!$E:$E,理論在庫!$G$4,所用データ④!$F:$F,理論在庫!Y$5)</f>
        <v>0</v>
      </c>
      <c r="Z36" s="1060">
        <f>SUMIFS(所用データ④!$C:$C,所用データ④!$G:$G,理論在庫!$A33,所用データ④!$E:$E,理論在庫!$G$4,所用データ④!$F:$F,理論在庫!Z$5)</f>
        <v>0</v>
      </c>
      <c r="AA36" s="1084">
        <f>SUMIFS(所用データ④!$C:$C,所用データ④!$G:$G,理論在庫!$A33,所用データ④!$E:$E,理論在庫!$G$4,所用データ④!$F:$F,理論在庫!AA$5)</f>
        <v>0</v>
      </c>
      <c r="AB36" s="382">
        <f>SUMIFS(所用データ④!$C:$C,所用データ④!$G:$G,理論在庫!$A33,所用データ④!$E:$E,理論在庫!$G$4,所用データ④!$F:$F,理論在庫!AB$5)</f>
        <v>0</v>
      </c>
      <c r="AC36" s="1084">
        <f>SUMIFS(所用データ④!$C:$C,所用データ④!$G:$G,理論在庫!$A33,所用データ④!$E:$E,理論在庫!$G$4,所用データ④!$F:$F,理論在庫!AC$5)</f>
        <v>0</v>
      </c>
      <c r="AD36" s="382">
        <f>SUMIFS(所用データ④!$C:$C,所用データ④!$G:$G,理論在庫!$A33,所用データ④!$E:$E,理論在庫!$G$4,所用データ④!$F:$F,理論在庫!AD$5)</f>
        <v>0</v>
      </c>
      <c r="AE36" s="382">
        <f>SUMIFS(所用データ④!$C:$C,所用データ④!$G:$G,理論在庫!$A33,所用データ④!$E:$E,理論在庫!$G$4,所用データ④!$F:$F,理論在庫!AE$5)</f>
        <v>0</v>
      </c>
      <c r="AF36" s="382">
        <f>SUMIFS(所用データ④!$C:$C,所用データ④!$G:$G,理論在庫!$A33,所用データ④!$E:$E,理論在庫!$G$4,所用データ④!$F:$F,理論在庫!AF$5)</f>
        <v>0</v>
      </c>
      <c r="AG36" s="1084">
        <f>SUMIFS(所用データ④!$C:$C,所用データ④!$G:$G,理論在庫!$A33,所用データ④!$E:$E,理論在庫!$G$4,所用データ④!$F:$F,理論在庫!AG$5)</f>
        <v>0</v>
      </c>
      <c r="AH36" s="1084">
        <f>SUMIFS(所用データ④!$C:$C,所用データ④!$G:$G,理論在庫!$A33,所用データ④!$E:$E,理論在庫!$G$4,所用データ④!$F:$F,理論在庫!AH$5)</f>
        <v>0</v>
      </c>
      <c r="AI36" s="382">
        <f>SUMIFS(所用データ④!$C:$C,所用データ④!$G:$G,理論在庫!$A33,所用データ④!$E:$E,理論在庫!$G$4,所用データ④!$F:$F,理論在庫!AI$5)</f>
        <v>0</v>
      </c>
      <c r="AJ36" s="1021">
        <f>SUMIFS(所用データ④!$C:$C,所用データ④!$G:$G,理論在庫!$A33,所用データ④!$E:$E,理論在庫!$G$4,所用データ④!$F:$F,理論在庫!AJ$5)</f>
        <v>0</v>
      </c>
      <c r="AK36" s="345">
        <f t="shared" si="12"/>
        <v>0</v>
      </c>
      <c r="AL36" s="350">
        <f>SUMIFS(所用データ④!C:C,所用データ④!G:G,理論在庫!$A33,所用データ④!E:E,理論在庫!$AL$4)</f>
        <v>0</v>
      </c>
      <c r="AM36" s="574">
        <f t="shared" si="2"/>
        <v>0</v>
      </c>
      <c r="AN36" s="608">
        <f>AJ41-AK36</f>
        <v>0</v>
      </c>
      <c r="AO36" s="417"/>
      <c r="AP36" s="714">
        <v>1</v>
      </c>
      <c r="AQ36" s="715" t="s">
        <v>284</v>
      </c>
      <c r="AR36" s="709">
        <v>0</v>
      </c>
    </row>
    <row r="37" spans="1:44" ht="18" customHeight="1" x14ac:dyDescent="0.15">
      <c r="A37" s="417"/>
      <c r="B37" s="428"/>
      <c r="C37" s="440"/>
      <c r="D37" s="1148"/>
      <c r="E37" s="559"/>
      <c r="F37" s="344">
        <f t="shared" si="11"/>
        <v>0</v>
      </c>
      <c r="G37" s="980">
        <f>SUMIFS(所用データ⑤!$C:$C,所用データ⑤!$G:$G,理論在庫!$A33,所用データ⑤!$E:$E,理論在庫!$G$4,所用データ⑤!$F:$F,理論在庫!G$5)</f>
        <v>0</v>
      </c>
      <c r="H37" s="308">
        <f>SUMIFS(所用データ⑤!$C:$C,所用データ⑤!$G:$G,理論在庫!$A33,所用データ⑤!$E:$E,理論在庫!$G$4,所用データ⑤!$F:$F,理論在庫!H$5)</f>
        <v>0</v>
      </c>
      <c r="I37" s="308">
        <f>SUMIFS(所用データ⑤!$C:$C,所用データ⑤!$G:$G,理論在庫!$A33,所用データ⑤!$E:$E,理論在庫!$G$4,所用データ⑤!$F:$F,理論在庫!I$5)</f>
        <v>0</v>
      </c>
      <c r="J37" s="308">
        <f>SUMIFS(所用データ⑤!$C:$C,所用データ⑤!$G:$G,理論在庫!$A33,所用データ⑤!$E:$E,理論在庫!$G$4,所用データ⑤!$F:$F,理論在庫!J$5)</f>
        <v>0</v>
      </c>
      <c r="K37" s="308">
        <f>SUMIFS(所用データ⑤!$C:$C,所用データ⑤!$G:$G,理論在庫!$A33,所用データ⑤!$E:$E,理論在庫!$G$4,所用データ⑤!$F:$F,理論在庫!K$5)</f>
        <v>0</v>
      </c>
      <c r="L37" s="1060">
        <f>SUMIFS(所用データ⑤!$C:$C,所用データ⑤!$G:$G,理論在庫!$A33,所用データ⑤!$E:$E,理論在庫!$G$4,所用データ⑤!$F:$F,理論在庫!L$5)</f>
        <v>0</v>
      </c>
      <c r="M37" s="1060">
        <f>SUMIFS(所用データ⑤!$C:$C,所用データ⑤!$G:$G,理論在庫!$A33,所用データ⑤!$E:$E,理論在庫!$G$4,所用データ⑤!$F:$F,理論在庫!M$5)</f>
        <v>0</v>
      </c>
      <c r="N37" s="308">
        <f>SUMIFS(所用データ⑤!$C:$C,所用データ⑤!$G:$G,理論在庫!$A33,所用データ⑤!$E:$E,理論在庫!$G$4,所用データ⑤!$F:$F,理論在庫!N$5)</f>
        <v>0</v>
      </c>
      <c r="O37" s="308">
        <f>SUMIFS(所用データ⑤!$C:$C,所用データ⑤!$G:$G,理論在庫!$A33,所用データ⑤!$E:$E,理論在庫!$G$4,所用データ⑤!$F:$F,理論在庫!O$5)</f>
        <v>0</v>
      </c>
      <c r="P37" s="308">
        <f>SUMIFS(所用データ⑤!$C:$C,所用データ⑤!$G:$G,理論在庫!$A33,所用データ⑤!$E:$E,理論在庫!$G$4,所用データ⑤!$F:$F,理論在庫!P$5)</f>
        <v>0</v>
      </c>
      <c r="Q37" s="308">
        <f>SUMIFS(所用データ⑤!$C:$C,所用データ⑤!$G:$G,理論在庫!$A33,所用データ⑤!$E:$E,理論在庫!$G$4,所用データ⑤!$F:$F,理論在庫!Q$5)</f>
        <v>0</v>
      </c>
      <c r="R37" s="308">
        <f>SUMIFS(所用データ⑤!$C:$C,所用データ⑤!$G:$G,理論在庫!$A33,所用データ⑤!$E:$E,理論在庫!$G$4,所用データ⑤!$F:$F,理論在庫!R$5)</f>
        <v>0</v>
      </c>
      <c r="S37" s="1060">
        <f>SUMIFS(所用データ⑤!$C:$C,所用データ⑤!$G:$G,理論在庫!$A33,所用データ⑤!$E:$E,理論在庫!$G$4,所用データ⑤!$F:$F,理論在庫!S$5)</f>
        <v>0</v>
      </c>
      <c r="T37" s="1060">
        <f>SUMIFS(所用データ⑤!$C:$C,所用データ⑤!$G:$G,理論在庫!$A33,所用データ⑤!$E:$E,理論在庫!$G$4,所用データ⑤!$F:$F,理論在庫!T$5)</f>
        <v>0</v>
      </c>
      <c r="U37" s="308">
        <f>SUMIFS(所用データ⑤!$C:$C,所用データ⑤!$G:$G,理論在庫!$A33,所用データ⑤!$E:$E,理論在庫!$G$4,所用データ⑤!$F:$F,理論在庫!U$5)</f>
        <v>0</v>
      </c>
      <c r="V37" s="308">
        <f>SUMIFS(所用データ⑤!$C:$C,所用データ⑤!$G:$G,理論在庫!$A33,所用データ⑤!$E:$E,理論在庫!$G$4,所用データ⑤!$F:$F,理論在庫!V$5)</f>
        <v>0</v>
      </c>
      <c r="W37" s="308">
        <f>SUMIFS(所用データ⑤!$C:$C,所用データ⑤!$G:$G,理論在庫!$A33,所用データ⑤!$E:$E,理論在庫!$G$4,所用データ⑤!$F:$F,理論在庫!W$5)</f>
        <v>0</v>
      </c>
      <c r="X37" s="308">
        <f>SUMIFS(所用データ⑤!$C:$C,所用データ⑤!$G:$G,理論在庫!$A33,所用データ⑤!$E:$E,理論在庫!$G$4,所用データ⑤!$F:$F,理論在庫!X$5)</f>
        <v>0</v>
      </c>
      <c r="Y37" s="308">
        <f>SUMIFS(所用データ⑤!$C:$C,所用データ⑤!$G:$G,理論在庫!$A33,所用データ⑤!$E:$E,理論在庫!$G$4,所用データ⑤!$F:$F,理論在庫!Y$5)</f>
        <v>0</v>
      </c>
      <c r="Z37" s="1060">
        <f>SUMIFS(所用データ⑤!$C:$C,所用データ⑤!$G:$G,理論在庫!$A33,所用データ⑤!$E:$E,理論在庫!$G$4,所用データ⑤!$F:$F,理論在庫!Z$5)</f>
        <v>0</v>
      </c>
      <c r="AA37" s="1084">
        <f>SUMIFS(所用データ⑤!$C:$C,所用データ⑤!$G:$G,理論在庫!$A33,所用データ⑤!$E:$E,理論在庫!$G$4,所用データ⑤!$F:$F,理論在庫!AA$5)</f>
        <v>0</v>
      </c>
      <c r="AB37" s="382">
        <f>SUMIFS(所用データ⑤!$C:$C,所用データ⑤!$G:$G,理論在庫!$A33,所用データ⑤!$E:$E,理論在庫!$G$4,所用データ⑤!$F:$F,理論在庫!AB$5)</f>
        <v>0</v>
      </c>
      <c r="AC37" s="1084">
        <f>SUMIFS(所用データ⑤!$C:$C,所用データ⑤!$G:$G,理論在庫!$A33,所用データ⑤!$E:$E,理論在庫!$G$4,所用データ⑤!$F:$F,理論在庫!AC$5)</f>
        <v>0</v>
      </c>
      <c r="AD37" s="382">
        <f>SUMIFS(所用データ⑤!$C:$C,所用データ⑤!$G:$G,理論在庫!$A33,所用データ⑤!$E:$E,理論在庫!$G$4,所用データ⑤!$F:$F,理論在庫!AD$5)</f>
        <v>0</v>
      </c>
      <c r="AE37" s="382">
        <f>SUMIFS(所用データ⑤!$C:$C,所用データ⑤!$G:$G,理論在庫!$A33,所用データ⑤!$E:$E,理論在庫!$G$4,所用データ⑤!$F:$F,理論在庫!AE$5)</f>
        <v>0</v>
      </c>
      <c r="AF37" s="382">
        <f>SUMIFS(所用データ⑤!$C:$C,所用データ⑤!$G:$G,理論在庫!$A33,所用データ⑤!$E:$E,理論在庫!$G$4,所用データ⑤!$F:$F,理論在庫!AF$5)</f>
        <v>0</v>
      </c>
      <c r="AG37" s="1084">
        <f>SUMIFS(所用データ⑤!$C:$C,所用データ⑤!$G:$G,理論在庫!$A33,所用データ⑤!$E:$E,理論在庫!$G$4,所用データ⑤!$F:$F,理論在庫!AG$5)</f>
        <v>0</v>
      </c>
      <c r="AH37" s="1084">
        <f>SUMIFS(所用データ⑤!$C:$C,所用データ⑤!$G:$G,理論在庫!$A33,所用データ⑤!$E:$E,理論在庫!$G$4,所用データ⑤!$F:$F,理論在庫!AH$5)</f>
        <v>0</v>
      </c>
      <c r="AI37" s="382">
        <f>SUMIFS(所用データ⑤!$C:$C,所用データ⑤!$G:$G,理論在庫!$A33,所用データ⑤!$E:$E,理論在庫!$G$4,所用データ⑤!$F:$F,理論在庫!AI$5)</f>
        <v>0</v>
      </c>
      <c r="AJ37" s="1021">
        <f>SUMIFS(所用データ⑤!$C:$C,所用データ⑤!$G:$G,理論在庫!$A33,所用データ⑤!$E:$E,理論在庫!$G$4,所用データ⑤!$F:$F,理論在庫!AJ$5)</f>
        <v>0</v>
      </c>
      <c r="AK37" s="345">
        <f t="shared" si="12"/>
        <v>0</v>
      </c>
      <c r="AL37" s="350">
        <f>SUMIFS(所用データ⑤!C:C,所用データ⑤!G:G,理論在庫!$A33,所用データ⑤!E:E,理論在庫!$AL$4)</f>
        <v>0</v>
      </c>
      <c r="AM37" s="574">
        <f t="shared" si="2"/>
        <v>0</v>
      </c>
      <c r="AN37" s="608">
        <f>AJ41-AK37</f>
        <v>0</v>
      </c>
      <c r="AO37" s="417"/>
      <c r="AP37" s="714">
        <v>1</v>
      </c>
      <c r="AQ37" s="715" t="s">
        <v>319</v>
      </c>
      <c r="AR37" s="709">
        <v>0</v>
      </c>
    </row>
    <row r="38" spans="1:44" ht="18" customHeight="1" x14ac:dyDescent="0.15">
      <c r="A38" s="417"/>
      <c r="B38" s="428"/>
      <c r="C38" s="440"/>
      <c r="D38" s="1148"/>
      <c r="E38" s="559"/>
      <c r="F38" s="362">
        <f t="shared" si="11"/>
        <v>0</v>
      </c>
      <c r="G38" s="976">
        <f>SUMIFS(所用データ⑥!$C:$C,所用データ⑥!$G:$G,理論在庫!$A33,所用データ⑥!$E:$E,理論在庫!$G$4,所用データ⑥!$F:$F,理論在庫!G$5)</f>
        <v>0</v>
      </c>
      <c r="H38" s="363">
        <f>SUMIFS(所用データ⑥!$C:$C,所用データ⑥!$G:$G,理論在庫!$A33,所用データ⑥!$E:$E,理論在庫!$G$4,所用データ⑥!$F:$F,理論在庫!H$5)</f>
        <v>0</v>
      </c>
      <c r="I38" s="363">
        <f>SUMIFS(所用データ⑥!$C:$C,所用データ⑥!$G:$G,理論在庫!$A33,所用データ⑥!$E:$E,理論在庫!$G$4,所用データ⑥!$F:$F,理論在庫!I$5)</f>
        <v>0</v>
      </c>
      <c r="J38" s="363">
        <f>SUMIFS(所用データ⑥!$C:$C,所用データ⑥!$G:$G,理論在庫!$A33,所用データ⑥!$E:$E,理論在庫!$G$4,所用データ⑥!$F:$F,理論在庫!J$5)</f>
        <v>0</v>
      </c>
      <c r="K38" s="363">
        <f>SUMIFS(所用データ⑥!$C:$C,所用データ⑥!$G:$G,理論在庫!$A33,所用データ⑥!$E:$E,理論在庫!$G$4,所用データ⑥!$F:$F,理論在庫!K$5)</f>
        <v>0</v>
      </c>
      <c r="L38" s="1056">
        <f>SUMIFS(所用データ⑥!$C:$C,所用データ⑥!$G:$G,理論在庫!$A33,所用データ⑥!$E:$E,理論在庫!$G$4,所用データ⑥!$F:$F,理論在庫!L$5)</f>
        <v>0</v>
      </c>
      <c r="M38" s="1056">
        <f>SUMIFS(所用データ⑥!$C:$C,所用データ⑥!$G:$G,理論在庫!$A33,所用データ⑥!$E:$E,理論在庫!$G$4,所用データ⑥!$F:$F,理論在庫!M$5)</f>
        <v>0</v>
      </c>
      <c r="N38" s="363">
        <f>SUMIFS(所用データ⑥!$C:$C,所用データ⑥!$G:$G,理論在庫!$A33,所用データ⑥!$E:$E,理論在庫!$G$4,所用データ⑥!$F:$F,理論在庫!N$5)</f>
        <v>0</v>
      </c>
      <c r="O38" s="363">
        <f>SUMIFS(所用データ⑥!$C:$C,所用データ⑥!$G:$G,理論在庫!$A33,所用データ⑥!$E:$E,理論在庫!$G$4,所用データ⑥!$F:$F,理論在庫!O$5)</f>
        <v>0</v>
      </c>
      <c r="P38" s="363">
        <f>SUMIFS(所用データ⑥!$C:$C,所用データ⑥!$G:$G,理論在庫!$A33,所用データ⑥!$E:$E,理論在庫!$G$4,所用データ⑥!$F:$F,理論在庫!P$5)</f>
        <v>0</v>
      </c>
      <c r="Q38" s="363">
        <f>SUMIFS(所用データ⑥!$C:$C,所用データ⑥!$G:$G,理論在庫!$A33,所用データ⑥!$E:$E,理論在庫!$G$4,所用データ⑥!$F:$F,理論在庫!Q$5)</f>
        <v>0</v>
      </c>
      <c r="R38" s="363">
        <f>SUMIFS(所用データ⑥!$C:$C,所用データ⑥!$G:$G,理論在庫!$A33,所用データ⑥!$E:$E,理論在庫!$G$4,所用データ⑥!$F:$F,理論在庫!R$5)</f>
        <v>0</v>
      </c>
      <c r="S38" s="1056">
        <f>SUMIFS(所用データ⑥!$C:$C,所用データ⑥!$G:$G,理論在庫!$A33,所用データ⑥!$E:$E,理論在庫!$G$4,所用データ⑥!$F:$F,理論在庫!S$5)</f>
        <v>0</v>
      </c>
      <c r="T38" s="1056">
        <f>SUMIFS(所用データ⑥!$C:$C,所用データ⑥!$G:$G,理論在庫!$A33,所用データ⑥!$E:$E,理論在庫!$G$4,所用データ⑥!$F:$F,理論在庫!T$5)</f>
        <v>0</v>
      </c>
      <c r="U38" s="363">
        <f>SUMIFS(所用データ⑥!$C:$C,所用データ⑥!$G:$G,理論在庫!$A33,所用データ⑥!$E:$E,理論在庫!$G$4,所用データ⑥!$F:$F,理論在庫!U$5)</f>
        <v>0</v>
      </c>
      <c r="V38" s="363">
        <f>SUMIFS(所用データ⑥!$C:$C,所用データ⑥!$G:$G,理論在庫!$A33,所用データ⑥!$E:$E,理論在庫!$G$4,所用データ⑥!$F:$F,理論在庫!V$5)</f>
        <v>0</v>
      </c>
      <c r="W38" s="363">
        <f>SUMIFS(所用データ⑥!$C:$C,所用データ⑥!$G:$G,理論在庫!$A33,所用データ⑥!$E:$E,理論在庫!$G$4,所用データ⑥!$F:$F,理論在庫!W$5)</f>
        <v>0</v>
      </c>
      <c r="X38" s="363">
        <f>SUMIFS(所用データ⑥!$C:$C,所用データ⑥!$G:$G,理論在庫!$A33,所用データ⑥!$E:$E,理論在庫!$G$4,所用データ⑥!$F:$F,理論在庫!X$5)</f>
        <v>0</v>
      </c>
      <c r="Y38" s="363">
        <f>SUMIFS(所用データ⑥!$C:$C,所用データ⑥!$G:$G,理論在庫!$A33,所用データ⑥!$E:$E,理論在庫!$G$4,所用データ⑥!$F:$F,理論在庫!Y$5)</f>
        <v>0</v>
      </c>
      <c r="Z38" s="1056">
        <f>SUMIFS(所用データ⑥!$C:$C,所用データ⑥!$G:$G,理論在庫!$A33,所用データ⑥!$E:$E,理論在庫!$G$4,所用データ⑥!$F:$F,理論在庫!Z$5)</f>
        <v>0</v>
      </c>
      <c r="AA38" s="1086">
        <f>SUMIFS(所用データ⑥!$C:$C,所用データ⑥!$G:$G,理論在庫!$A33,所用データ⑥!$E:$E,理論在庫!$G$4,所用データ⑥!$F:$F,理論在庫!AA$5)</f>
        <v>0</v>
      </c>
      <c r="AB38" s="476">
        <f>SUMIFS(所用データ⑥!$C:$C,所用データ⑥!$G:$G,理論在庫!$A33,所用データ⑥!$E:$E,理論在庫!$G$4,所用データ⑥!$F:$F,理論在庫!AB$5)</f>
        <v>0</v>
      </c>
      <c r="AC38" s="1086">
        <f>SUMIFS(所用データ⑥!$C:$C,所用データ⑥!$G:$G,理論在庫!$A33,所用データ⑥!$E:$E,理論在庫!$G$4,所用データ⑥!$F:$F,理論在庫!AC$5)</f>
        <v>0</v>
      </c>
      <c r="AD38" s="476">
        <f>SUMIFS(所用データ⑥!$C:$C,所用データ⑥!$G:$G,理論在庫!$A33,所用データ⑥!$E:$E,理論在庫!$G$4,所用データ⑥!$F:$F,理論在庫!AD$5)</f>
        <v>0</v>
      </c>
      <c r="AE38" s="476">
        <f>SUMIFS(所用データ⑥!$C:$C,所用データ⑥!$G:$G,理論在庫!$A33,所用データ⑥!$E:$E,理論在庫!$G$4,所用データ⑥!$F:$F,理論在庫!AE$5)</f>
        <v>0</v>
      </c>
      <c r="AF38" s="476">
        <f>SUMIFS(所用データ⑥!$C:$C,所用データ⑥!$G:$G,理論在庫!$A33,所用データ⑥!$E:$E,理論在庫!$G$4,所用データ⑥!$F:$F,理論在庫!AF$5)</f>
        <v>0</v>
      </c>
      <c r="AG38" s="1086">
        <f>SUMIFS(所用データ⑥!$C:$C,所用データ⑥!$G:$G,理論在庫!$A33,所用データ⑥!$E:$E,理論在庫!$G$4,所用データ⑥!$F:$F,理論在庫!AG$5)</f>
        <v>0</v>
      </c>
      <c r="AH38" s="1086">
        <f>SUMIFS(所用データ⑥!$C:$C,所用データ⑥!$G:$G,理論在庫!$A33,所用データ⑥!$E:$E,理論在庫!$G$4,所用データ⑥!$F:$F,理論在庫!AH$5)</f>
        <v>0</v>
      </c>
      <c r="AI38" s="476">
        <f>SUMIFS(所用データ⑥!$C:$C,所用データ⑥!$G:$G,理論在庫!$A33,所用データ⑥!$E:$E,理論在庫!$G$4,所用データ⑥!$F:$F,理論在庫!AI$5)</f>
        <v>0</v>
      </c>
      <c r="AJ38" s="1028">
        <f>SUMIFS(所用データ⑥!$C:$C,所用データ⑥!$G:$G,理論在庫!$A33,所用データ⑥!$E:$E,理論在庫!$G$4,所用データ⑥!$F:$F,理論在庫!AJ$5)</f>
        <v>0</v>
      </c>
      <c r="AK38" s="364">
        <f t="shared" si="12"/>
        <v>0</v>
      </c>
      <c r="AL38" s="609">
        <f>SUMIFS(所用データ⑥!C:C,所用データ⑥!G:G,理論在庫!$A33,所用データ⑥!E:E,理論在庫!$AL$4)</f>
        <v>0</v>
      </c>
      <c r="AM38" s="578">
        <f t="shared" si="2"/>
        <v>0</v>
      </c>
      <c r="AN38" s="608">
        <f>AJ41-AK38</f>
        <v>0</v>
      </c>
      <c r="AO38" s="417"/>
      <c r="AP38" s="714">
        <v>1</v>
      </c>
      <c r="AQ38" s="715" t="s">
        <v>344</v>
      </c>
      <c r="AR38" s="709">
        <v>0</v>
      </c>
    </row>
    <row r="39" spans="1:44" ht="18" customHeight="1" x14ac:dyDescent="0.15">
      <c r="A39" s="417"/>
      <c r="B39" s="428"/>
      <c r="C39" s="440"/>
      <c r="D39" s="1148"/>
      <c r="E39" s="559"/>
      <c r="F39" s="359" t="s">
        <v>137</v>
      </c>
      <c r="G39" s="981"/>
      <c r="H39" s="360"/>
      <c r="I39" s="360"/>
      <c r="J39" s="360"/>
      <c r="K39" s="360"/>
      <c r="L39" s="1057"/>
      <c r="M39" s="1057"/>
      <c r="N39" s="360"/>
      <c r="O39" s="360"/>
      <c r="P39" s="360"/>
      <c r="Q39" s="360"/>
      <c r="R39" s="360"/>
      <c r="S39" s="1057"/>
      <c r="T39" s="1057"/>
      <c r="U39" s="360"/>
      <c r="V39" s="360"/>
      <c r="W39" s="360"/>
      <c r="X39" s="360"/>
      <c r="Y39" s="360"/>
      <c r="Z39" s="1057"/>
      <c r="AA39" s="1057"/>
      <c r="AB39" s="360"/>
      <c r="AC39" s="1057"/>
      <c r="AD39" s="360"/>
      <c r="AE39" s="360"/>
      <c r="AF39" s="360"/>
      <c r="AG39" s="1057"/>
      <c r="AH39" s="1057"/>
      <c r="AI39" s="360"/>
      <c r="AJ39" s="1025"/>
      <c r="AK39" s="378">
        <f>SUM(G39:AJ39)</f>
        <v>0</v>
      </c>
      <c r="AL39" s="352"/>
      <c r="AM39" s="576">
        <f t="shared" si="2"/>
        <v>0</v>
      </c>
      <c r="AN39" s="579"/>
      <c r="AO39" s="417"/>
      <c r="AP39" s="714"/>
      <c r="AQ39" s="715"/>
    </row>
    <row r="40" spans="1:44" ht="18" customHeight="1" x14ac:dyDescent="0.15">
      <c r="A40" s="417"/>
      <c r="B40" s="428"/>
      <c r="C40" s="440"/>
      <c r="D40" s="1148"/>
      <c r="E40" s="559"/>
      <c r="F40" s="356" t="s">
        <v>86</v>
      </c>
      <c r="G40" s="978">
        <f>SUMIFS('注文データ '!$C:$C,'注文データ '!$J:$J,$A33,'注文データ '!$H:$H,理論在庫!$G$4,'注文データ '!$I:$I,理論在庫!G$5)</f>
        <v>0</v>
      </c>
      <c r="H40" s="374">
        <f>SUMIFS('注文データ '!$C:$C,'注文データ '!$J:$J,$A33,'注文データ '!$H:$H,理論在庫!$G$4,'注文データ '!$I:$I,理論在庫!H$5)</f>
        <v>0</v>
      </c>
      <c r="I40" s="374">
        <f>SUMIFS('注文データ '!$C:$C,'注文データ '!$J:$J,$A33,'注文データ '!$H:$H,理論在庫!$G$4,'注文データ '!$I:$I,理論在庫!I$5)</f>
        <v>0</v>
      </c>
      <c r="J40" s="374">
        <f>SUMIFS('注文データ '!$C:$C,'注文データ '!$J:$J,$A33,'注文データ '!$H:$H,理論在庫!$G$4,'注文データ '!$I:$I,理論在庫!J$5)</f>
        <v>0</v>
      </c>
      <c r="K40" s="374">
        <f>SUMIFS('注文データ '!$C:$C,'注文データ '!$J:$J,$A33,'注文データ '!$H:$H,理論在庫!$G$4,'注文データ '!$I:$I,理論在庫!K$5)</f>
        <v>0</v>
      </c>
      <c r="L40" s="1058">
        <f>SUMIFS('注文データ '!$C:$C,'注文データ '!$J:$J,$A33,'注文データ '!$H:$H,理論在庫!$G$4,'注文データ '!$I:$I,理論在庫!L$5)</f>
        <v>0</v>
      </c>
      <c r="M40" s="1058">
        <f>SUMIFS('注文データ '!$C:$C,'注文データ '!$J:$J,$A33,'注文データ '!$H:$H,理論在庫!$G$4,'注文データ '!$I:$I,理論在庫!M$5)</f>
        <v>0</v>
      </c>
      <c r="N40" s="374">
        <f>SUMIFS('注文データ '!$C:$C,'注文データ '!$J:$J,$A33,'注文データ '!$H:$H,理論在庫!$G$4,'注文データ '!$I:$I,理論在庫!N$5)</f>
        <v>0</v>
      </c>
      <c r="O40" s="374">
        <f>SUMIFS('注文データ '!$C:$C,'注文データ '!$J:$J,$A33,'注文データ '!$H:$H,理論在庫!$G$4,'注文データ '!$I:$I,理論在庫!O$5)</f>
        <v>0</v>
      </c>
      <c r="P40" s="374">
        <f>SUMIFS('注文データ '!$C:$C,'注文データ '!$J:$J,$A33,'注文データ '!$H:$H,理論在庫!$G$4,'注文データ '!$I:$I,理論在庫!P$5)</f>
        <v>0</v>
      </c>
      <c r="Q40" s="374">
        <f>SUMIFS('注文データ '!$C:$C,'注文データ '!$J:$J,$A33,'注文データ '!$H:$H,理論在庫!$G$4,'注文データ '!$I:$I,理論在庫!Q$5)</f>
        <v>0</v>
      </c>
      <c r="R40" s="374">
        <f>SUMIFS('注文データ '!$C:$C,'注文データ '!$J:$J,$A33,'注文データ '!$H:$H,理論在庫!$G$4,'注文データ '!$I:$I,理論在庫!R$5)</f>
        <v>0</v>
      </c>
      <c r="S40" s="1058">
        <f>SUMIFS('注文データ '!$C:$C,'注文データ '!$J:$J,$A33,'注文データ '!$H:$H,理論在庫!$G$4,'注文データ '!$I:$I,理論在庫!S$5)</f>
        <v>0</v>
      </c>
      <c r="T40" s="1058">
        <f>SUMIFS('注文データ '!$C:$C,'注文データ '!$J:$J,$A33,'注文データ '!$H:$H,理論在庫!$G$4,'注文データ '!$I:$I,理論在庫!T$5)</f>
        <v>0</v>
      </c>
      <c r="U40" s="374">
        <f>SUMIFS('注文データ '!$C:$C,'注文データ '!$J:$J,$A33,'注文データ '!$H:$H,理論在庫!$G$4,'注文データ '!$I:$I,理論在庫!U$5)</f>
        <v>0</v>
      </c>
      <c r="V40" s="374">
        <f>SUMIFS('注文データ '!$C:$C,'注文データ '!$J:$J,$A33,'注文データ '!$H:$H,理論在庫!$G$4,'注文データ '!$I:$I,理論在庫!V$5)</f>
        <v>0</v>
      </c>
      <c r="W40" s="374">
        <f>SUMIFS('注文データ '!$C:$C,'注文データ '!$J:$J,$A33,'注文データ '!$H:$H,理論在庫!$G$4,'注文データ '!$I:$I,理論在庫!W$5)</f>
        <v>0</v>
      </c>
      <c r="X40" s="374">
        <f>SUMIFS('注文データ '!$C:$C,'注文データ '!$J:$J,$A33,'注文データ '!$H:$H,理論在庫!$G$4,'注文データ '!$I:$I,理論在庫!X$5)</f>
        <v>0</v>
      </c>
      <c r="Y40" s="374">
        <f>SUMIFS('注文データ '!$C:$C,'注文データ '!$J:$J,$A33,'注文データ '!$H:$H,理論在庫!$G$4,'注文データ '!$I:$I,理論在庫!Y$5)</f>
        <v>0</v>
      </c>
      <c r="Z40" s="1058">
        <f>SUMIFS('注文データ '!$C:$C,'注文データ '!$J:$J,$A33,'注文データ '!$H:$H,理論在庫!$G$4,'注文データ '!$I:$I,理論在庫!Z$5)</f>
        <v>0</v>
      </c>
      <c r="AA40" s="1058">
        <f>SUMIFS('注文データ '!$C:$C,'注文データ '!$J:$J,$A33,'注文データ '!$H:$H,理論在庫!$G$4,'注文データ '!$I:$I,理論在庫!AA$5)</f>
        <v>0</v>
      </c>
      <c r="AB40" s="374">
        <f>SUMIFS('注文データ '!$C:$C,'注文データ '!$J:$J,$A33,'注文データ '!$H:$H,理論在庫!$G$4,'注文データ '!$I:$I,理論在庫!AB$5)</f>
        <v>0</v>
      </c>
      <c r="AC40" s="1058">
        <f>SUMIFS('注文データ '!$C:$C,'注文データ '!$J:$J,$A33,'注文データ '!$H:$H,理論在庫!$G$4,'注文データ '!$I:$I,理論在庫!AC$5)</f>
        <v>0</v>
      </c>
      <c r="AD40" s="374">
        <f>SUMIFS('注文データ '!$C:$C,'注文データ '!$J:$J,$A33,'注文データ '!$H:$H,理論在庫!$G$4,'注文データ '!$I:$I,理論在庫!AD$5)</f>
        <v>0</v>
      </c>
      <c r="AE40" s="374">
        <f>SUMIFS('注文データ '!$C:$C,'注文データ '!$J:$J,$A33,'注文データ '!$H:$H,理論在庫!$G$4,'注文データ '!$I:$I,理論在庫!AE$5)</f>
        <v>0</v>
      </c>
      <c r="AF40" s="374">
        <f>SUMIFS('注文データ '!$C:$C,'注文データ '!$J:$J,$A33,'注文データ '!$H:$H,理論在庫!$G$4,'注文データ '!$I:$I,理論在庫!AF$5)</f>
        <v>0</v>
      </c>
      <c r="AG40" s="1058">
        <f>SUMIFS('注文データ '!$C:$C,'注文データ '!$J:$J,$A33,'注文データ '!$H:$H,理論在庫!$G$4,'注文データ '!$I:$I,理論在庫!AG$5)</f>
        <v>0</v>
      </c>
      <c r="AH40" s="1058">
        <f>SUMIFS('注文データ '!$C:$C,'注文データ '!$J:$J,$A33,'注文データ '!$H:$H,理論在庫!$G$4,'注文データ '!$I:$I,理論在庫!AH$5)</f>
        <v>0</v>
      </c>
      <c r="AI40" s="374">
        <f>SUMIFS('注文データ '!$C:$C,'注文データ '!$J:$J,$A33,'注文データ '!$H:$H,理論在庫!$G$4,'注文データ '!$I:$I,理論在庫!AI$5)</f>
        <v>0</v>
      </c>
      <c r="AJ40" s="1026">
        <f>SUMIFS('注文データ '!$C:$C,'注文データ '!$J:$J,$A33,'注文データ '!$H:$H,理論在庫!$G$4,'注文データ '!$I:$I,理論在庫!AJ$5)</f>
        <v>0</v>
      </c>
      <c r="AK40" s="375">
        <f>SUM(G40:AJ40)</f>
        <v>0</v>
      </c>
      <c r="AL40" s="350"/>
      <c r="AM40" s="574">
        <f t="shared" si="2"/>
        <v>0</v>
      </c>
      <c r="AN40" s="579"/>
      <c r="AO40" s="417"/>
      <c r="AP40" s="714"/>
      <c r="AQ40" s="715"/>
      <c r="AR40" s="709">
        <v>0</v>
      </c>
    </row>
    <row r="41" spans="1:44" ht="18" customHeight="1" thickBot="1" x14ac:dyDescent="0.2">
      <c r="A41" s="418"/>
      <c r="B41" s="429"/>
      <c r="C41" s="441"/>
      <c r="D41" s="1149"/>
      <c r="E41" s="562"/>
      <c r="F41" s="373" t="s">
        <v>85</v>
      </c>
      <c r="G41" s="979">
        <f>D33+G39-G40</f>
        <v>0</v>
      </c>
      <c r="H41" s="376">
        <f t="shared" ref="H41:AJ41" si="13">G41+H39-H40</f>
        <v>0</v>
      </c>
      <c r="I41" s="376">
        <f t="shared" si="13"/>
        <v>0</v>
      </c>
      <c r="J41" s="376">
        <f t="shared" si="13"/>
        <v>0</v>
      </c>
      <c r="K41" s="376">
        <f t="shared" si="13"/>
        <v>0</v>
      </c>
      <c r="L41" s="1059">
        <f t="shared" si="13"/>
        <v>0</v>
      </c>
      <c r="M41" s="1059">
        <f t="shared" si="13"/>
        <v>0</v>
      </c>
      <c r="N41" s="376">
        <f t="shared" si="13"/>
        <v>0</v>
      </c>
      <c r="O41" s="376">
        <f t="shared" si="13"/>
        <v>0</v>
      </c>
      <c r="P41" s="376">
        <f t="shared" si="13"/>
        <v>0</v>
      </c>
      <c r="Q41" s="376">
        <f t="shared" si="13"/>
        <v>0</v>
      </c>
      <c r="R41" s="376">
        <f t="shared" si="13"/>
        <v>0</v>
      </c>
      <c r="S41" s="1059">
        <f t="shared" si="13"/>
        <v>0</v>
      </c>
      <c r="T41" s="1059">
        <f t="shared" si="13"/>
        <v>0</v>
      </c>
      <c r="U41" s="376">
        <f t="shared" si="13"/>
        <v>0</v>
      </c>
      <c r="V41" s="376">
        <f t="shared" si="13"/>
        <v>0</v>
      </c>
      <c r="W41" s="376">
        <f t="shared" si="13"/>
        <v>0</v>
      </c>
      <c r="X41" s="376">
        <f t="shared" si="13"/>
        <v>0</v>
      </c>
      <c r="Y41" s="376">
        <f t="shared" si="13"/>
        <v>0</v>
      </c>
      <c r="Z41" s="1059">
        <f t="shared" si="13"/>
        <v>0</v>
      </c>
      <c r="AA41" s="1059">
        <f t="shared" si="13"/>
        <v>0</v>
      </c>
      <c r="AB41" s="376">
        <f t="shared" si="13"/>
        <v>0</v>
      </c>
      <c r="AC41" s="1059">
        <f t="shared" si="13"/>
        <v>0</v>
      </c>
      <c r="AD41" s="376">
        <f t="shared" si="13"/>
        <v>0</v>
      </c>
      <c r="AE41" s="376">
        <f t="shared" si="13"/>
        <v>0</v>
      </c>
      <c r="AF41" s="376">
        <f t="shared" si="13"/>
        <v>0</v>
      </c>
      <c r="AG41" s="1059">
        <f t="shared" si="13"/>
        <v>0</v>
      </c>
      <c r="AH41" s="1059">
        <f t="shared" si="13"/>
        <v>0</v>
      </c>
      <c r="AI41" s="376">
        <f t="shared" si="13"/>
        <v>0</v>
      </c>
      <c r="AJ41" s="1027">
        <f t="shared" si="13"/>
        <v>0</v>
      </c>
      <c r="AK41" s="377"/>
      <c r="AL41" s="351"/>
      <c r="AM41" s="577">
        <f t="shared" si="2"/>
        <v>0</v>
      </c>
      <c r="AN41" s="580"/>
      <c r="AO41" s="418"/>
      <c r="AP41" s="716">
        <v>1</v>
      </c>
      <c r="AQ41" s="717" t="s">
        <v>269</v>
      </c>
      <c r="AR41" s="709">
        <v>0</v>
      </c>
    </row>
    <row r="42" spans="1:44" ht="18" customHeight="1" x14ac:dyDescent="0.15">
      <c r="A42" s="416">
        <v>2</v>
      </c>
      <c r="B42" s="425"/>
      <c r="C42" s="432" t="s">
        <v>3</v>
      </c>
      <c r="D42" s="1147" t="s">
        <v>200</v>
      </c>
      <c r="E42" s="558">
        <v>3.1199999999999999E-2</v>
      </c>
      <c r="F42" s="372">
        <f t="shared" ref="F42:F47" si="14">F33</f>
        <v>45864</v>
      </c>
      <c r="G42" s="973">
        <f>SUMIFS(所用データ①!$C:$C,所用データ①!$G:$G,理論在庫!$A$42,所用データ①!$E:$E,理論在庫!$G$4,所用データ①!$F:$F,理論在庫!G$5)</f>
        <v>0</v>
      </c>
      <c r="H42" s="309">
        <f>SUMIFS(所用データ①!$C:$C,所用データ①!$G:$G,理論在庫!$A$42,所用データ①!$E:$E,理論在庫!$G$4,所用データ①!$F:$F,理論在庫!H$5)</f>
        <v>0</v>
      </c>
      <c r="I42" s="309">
        <f>SUMIFS(所用データ①!$C:$C,所用データ①!$G:$G,理論在庫!$A$42,所用データ①!$E:$E,理論在庫!$G$4,所用データ①!$F:$F,理論在庫!I$5)</f>
        <v>0</v>
      </c>
      <c r="J42" s="309">
        <f>SUMIFS(所用データ①!$C:$C,所用データ①!$G:$G,理論在庫!$A$42,所用データ①!$E:$E,理論在庫!$G$4,所用データ①!$F:$F,理論在庫!J$5)</f>
        <v>0</v>
      </c>
      <c r="K42" s="309">
        <f>SUMIFS(所用データ①!$C:$C,所用データ①!$G:$G,理論在庫!$A$42,所用データ①!$E:$E,理論在庫!$G$4,所用データ①!$F:$F,理論在庫!K$5)</f>
        <v>0</v>
      </c>
      <c r="L42" s="1053">
        <f>SUMIFS(所用データ①!$C:$C,所用データ①!$G:$G,理論在庫!$A$42,所用データ①!$E:$E,理論在庫!$G$4,所用データ①!$F:$F,理論在庫!L$5)</f>
        <v>0</v>
      </c>
      <c r="M42" s="1053">
        <f>SUMIFS(所用データ①!$C:$C,所用データ①!$G:$G,理論在庫!$A$42,所用データ①!$E:$E,理論在庫!$G$4,所用データ①!$F:$F,理論在庫!M$5)</f>
        <v>0</v>
      </c>
      <c r="N42" s="309">
        <f>SUMIFS(所用データ①!$C:$C,所用データ①!$G:$G,理論在庫!$A$42,所用データ①!$E:$E,理論在庫!$G$4,所用データ①!$F:$F,理論在庫!N$5)</f>
        <v>0</v>
      </c>
      <c r="O42" s="309">
        <f>SUMIFS(所用データ①!$C:$C,所用データ①!$G:$G,理論在庫!$A$42,所用データ①!$E:$E,理論在庫!$G$4,所用データ①!$F:$F,理論在庫!O$5)</f>
        <v>0</v>
      </c>
      <c r="P42" s="309">
        <f>SUMIFS(所用データ①!$C:$C,所用データ①!$G:$G,理論在庫!$A$42,所用データ①!$E:$E,理論在庫!$G$4,所用データ①!$F:$F,理論在庫!P$5)</f>
        <v>0</v>
      </c>
      <c r="Q42" s="309">
        <f>SUMIFS(所用データ①!$C:$C,所用データ①!$G:$G,理論在庫!$A$42,所用データ①!$E:$E,理論在庫!$G$4,所用データ①!$F:$F,理論在庫!Q$5)</f>
        <v>0</v>
      </c>
      <c r="R42" s="309">
        <f>SUMIFS(所用データ①!$C:$C,所用データ①!$G:$G,理論在庫!$A$42,所用データ①!$E:$E,理論在庫!$G$4,所用データ①!$F:$F,理論在庫!R$5)</f>
        <v>0</v>
      </c>
      <c r="S42" s="1053">
        <f>SUMIFS(所用データ①!$C:$C,所用データ①!$G:$G,理論在庫!$A$42,所用データ①!$E:$E,理論在庫!$G$4,所用データ①!$F:$F,理論在庫!S$5)</f>
        <v>0</v>
      </c>
      <c r="T42" s="1053">
        <f>SUMIFS(所用データ①!$C:$C,所用データ①!$G:$G,理論在庫!$A$42,所用データ①!$E:$E,理論在庫!$G$4,所用データ①!$F:$F,理論在庫!T$5)</f>
        <v>0</v>
      </c>
      <c r="U42" s="309">
        <f>SUMIFS(所用データ①!$C:$C,所用データ①!$G:$G,理論在庫!$A$42,所用データ①!$E:$E,理論在庫!$G$4,所用データ①!$F:$F,理論在庫!U$5)</f>
        <v>0</v>
      </c>
      <c r="V42" s="309">
        <f>SUMIFS(所用データ①!$C:$C,所用データ①!$G:$G,理論在庫!$A$42,所用データ①!$E:$E,理論在庫!$G$4,所用データ①!$F:$F,理論在庫!V$5)</f>
        <v>0</v>
      </c>
      <c r="W42" s="309">
        <f>SUMIFS(所用データ①!$C:$C,所用データ①!$G:$G,理論在庫!$A$42,所用データ①!$E:$E,理論在庫!$G$4,所用データ①!$F:$F,理論在庫!W$5)</f>
        <v>0</v>
      </c>
      <c r="X42" s="309">
        <f>SUMIFS(所用データ①!$C:$C,所用データ①!$G:$G,理論在庫!$A$42,所用データ①!$E:$E,理論在庫!$G$4,所用データ①!$F:$F,理論在庫!X$5)</f>
        <v>0</v>
      </c>
      <c r="Y42" s="309">
        <f>SUMIFS(所用データ①!$C:$C,所用データ①!$G:$G,理論在庫!$A$42,所用データ①!$E:$E,理論在庫!$G$4,所用データ①!$F:$F,理論在庫!Y$5)</f>
        <v>0</v>
      </c>
      <c r="Z42" s="1053">
        <f>SUMIFS(所用データ①!$C:$C,所用データ①!$G:$G,理論在庫!$A$42,所用データ①!$E:$E,理論在庫!$G$4,所用データ①!$F:$F,理論在庫!Z$5)</f>
        <v>0</v>
      </c>
      <c r="AA42" s="1053">
        <f>SUMIFS(所用データ①!$C:$C,所用データ①!$G:$G,理論在庫!$A$42,所用データ①!$E:$E,理論在庫!$G$4,所用データ①!$F:$F,理論在庫!AA$5)</f>
        <v>0</v>
      </c>
      <c r="AB42" s="309">
        <f>SUMIFS(所用データ①!$C:$C,所用データ①!$G:$G,理論在庫!$A$42,所用データ①!$E:$E,理論在庫!$G$4,所用データ①!$F:$F,理論在庫!AB$5)</f>
        <v>0</v>
      </c>
      <c r="AC42" s="1053">
        <f>SUMIFS(所用データ①!$C:$C,所用データ①!$G:$G,理論在庫!$A$42,所用データ①!$E:$E,理論在庫!$G$4,所用データ①!$F:$F,理論在庫!AC$5)</f>
        <v>0</v>
      </c>
      <c r="AD42" s="309">
        <f>SUMIFS(所用データ①!$C:$C,所用データ①!$G:$G,理論在庫!$A$42,所用データ①!$E:$E,理論在庫!$G$4,所用データ①!$F:$F,理論在庫!AD$5)</f>
        <v>0</v>
      </c>
      <c r="AE42" s="309">
        <f>SUMIFS(所用データ①!$C:$C,所用データ①!$G:$G,理論在庫!$A$42,所用データ①!$E:$E,理論在庫!$G$4,所用データ①!$F:$F,理論在庫!AE$5)</f>
        <v>0</v>
      </c>
      <c r="AF42" s="309">
        <f>SUMIFS(所用データ①!$C:$C,所用データ①!$G:$G,理論在庫!$A$42,所用データ①!$E:$E,理論在庫!$G$4,所用データ①!$F:$F,理論在庫!AF$5)</f>
        <v>0</v>
      </c>
      <c r="AG42" s="1053">
        <f>SUMIFS(所用データ①!$C:$C,所用データ①!$G:$G,理論在庫!$A$42,所用データ①!$E:$E,理論在庫!$G$4,所用データ①!$F:$F,理論在庫!AG$5)</f>
        <v>0</v>
      </c>
      <c r="AH42" s="1053">
        <f>SUMIFS(所用データ①!$C:$C,所用データ①!$G:$G,理論在庫!$A$42,所用データ①!$E:$E,理論在庫!$G$4,所用データ①!$F:$F,理論在庫!AH$5)</f>
        <v>0</v>
      </c>
      <c r="AI42" s="309">
        <f>SUMIFS(所用データ①!$C:$C,所用データ①!$G:$G,理論在庫!$A$42,所用データ①!$E:$E,理論在庫!$G$4,所用データ①!$F:$F,理論在庫!AI$5)</f>
        <v>0</v>
      </c>
      <c r="AJ42" s="1029">
        <f>SUMIFS(所用データ①!$C:$C,所用データ①!$G:$G,理論在庫!$A$42,所用データ①!$E:$E,理論在庫!$G$4,所用データ①!$F:$F,理論在庫!AJ$5)</f>
        <v>0</v>
      </c>
      <c r="AK42" s="347">
        <f>SUM(G42:AJ42)</f>
        <v>0</v>
      </c>
      <c r="AL42" s="612">
        <f>SUMIFS(所用データ①!C:C,所用データ①!G:G,理論在庫!$A42,所用データ①!E:E,理論在庫!$AL$4)</f>
        <v>0</v>
      </c>
      <c r="AM42" s="576">
        <f t="shared" si="2"/>
        <v>0</v>
      </c>
      <c r="AN42" s="608">
        <f>D42-AK42</f>
        <v>0</v>
      </c>
      <c r="AO42" s="416">
        <v>2</v>
      </c>
      <c r="AP42" s="718">
        <v>2</v>
      </c>
      <c r="AQ42" s="719" t="s">
        <v>319</v>
      </c>
      <c r="AR42" s="709">
        <v>0</v>
      </c>
    </row>
    <row r="43" spans="1:44" ht="18" customHeight="1" x14ac:dyDescent="0.15">
      <c r="A43" s="417"/>
      <c r="B43" s="426"/>
      <c r="C43" s="433"/>
      <c r="D43" s="1148"/>
      <c r="E43" s="559"/>
      <c r="F43" s="302">
        <f t="shared" si="14"/>
        <v>0</v>
      </c>
      <c r="G43" s="974">
        <f>SUMIFS(所用データ②!$C:$C,所用データ②!$G:$G,理論在庫!$A$42,所用データ②!$E:$E,理論在庫!$G$4,所用データ②!$F:$F,理論在庫!G$5)</f>
        <v>0</v>
      </c>
      <c r="H43" s="310">
        <f>SUMIFS(所用データ②!$C:$C,所用データ②!$G:$G,理論在庫!$A$42,所用データ②!$E:$E,理論在庫!$G$4,所用データ②!$F:$F,理論在庫!H$5)</f>
        <v>0</v>
      </c>
      <c r="I43" s="310">
        <f>SUMIFS(所用データ②!$C:$C,所用データ②!$G:$G,理論在庫!$A$42,所用データ②!$E:$E,理論在庫!$G$4,所用データ②!$F:$F,理論在庫!I$5)</f>
        <v>0</v>
      </c>
      <c r="J43" s="310">
        <f>SUMIFS(所用データ②!$C:$C,所用データ②!$G:$G,理論在庫!$A$42,所用データ②!$E:$E,理論在庫!$G$4,所用データ②!$F:$F,理論在庫!J$5)</f>
        <v>0</v>
      </c>
      <c r="K43" s="310">
        <f>SUMIFS(所用データ②!$C:$C,所用データ②!$G:$G,理論在庫!$A$42,所用データ②!$E:$E,理論在庫!$G$4,所用データ②!$F:$F,理論在庫!K$5)</f>
        <v>0</v>
      </c>
      <c r="L43" s="1054">
        <f>SUMIFS(所用データ②!$C:$C,所用データ②!$G:$G,理論在庫!$A$42,所用データ②!$E:$E,理論在庫!$G$4,所用データ②!$F:$F,理論在庫!L$5)</f>
        <v>0</v>
      </c>
      <c r="M43" s="1054">
        <f>SUMIFS(所用データ②!$C:$C,所用データ②!$G:$G,理論在庫!$A$42,所用データ②!$E:$E,理論在庫!$G$4,所用データ②!$F:$F,理論在庫!M$5)</f>
        <v>0</v>
      </c>
      <c r="N43" s="310">
        <f>SUMIFS(所用データ②!$C:$C,所用データ②!$G:$G,理論在庫!$A$42,所用データ②!$E:$E,理論在庫!$G$4,所用データ②!$F:$F,理論在庫!N$5)</f>
        <v>0</v>
      </c>
      <c r="O43" s="310">
        <f>SUMIFS(所用データ②!$C:$C,所用データ②!$G:$G,理論在庫!$A$42,所用データ②!$E:$E,理論在庫!$G$4,所用データ②!$F:$F,理論在庫!O$5)</f>
        <v>0</v>
      </c>
      <c r="P43" s="310">
        <f>SUMIFS(所用データ②!$C:$C,所用データ②!$G:$G,理論在庫!$A$42,所用データ②!$E:$E,理論在庫!$G$4,所用データ②!$F:$F,理論在庫!P$5)</f>
        <v>0</v>
      </c>
      <c r="Q43" s="310">
        <f>SUMIFS(所用データ②!$C:$C,所用データ②!$G:$G,理論在庫!$A$42,所用データ②!$E:$E,理論在庫!$G$4,所用データ②!$F:$F,理論在庫!Q$5)</f>
        <v>0</v>
      </c>
      <c r="R43" s="310">
        <f>SUMIFS(所用データ②!$C:$C,所用データ②!$G:$G,理論在庫!$A$42,所用データ②!$E:$E,理論在庫!$G$4,所用データ②!$F:$F,理論在庫!R$5)</f>
        <v>0</v>
      </c>
      <c r="S43" s="1054">
        <f>SUMIFS(所用データ②!$C:$C,所用データ②!$G:$G,理論在庫!$A$42,所用データ②!$E:$E,理論在庫!$G$4,所用データ②!$F:$F,理論在庫!S$5)</f>
        <v>0</v>
      </c>
      <c r="T43" s="1054">
        <f>SUMIFS(所用データ②!$C:$C,所用データ②!$G:$G,理論在庫!$A$42,所用データ②!$E:$E,理論在庫!$G$4,所用データ②!$F:$F,理論在庫!T$5)</f>
        <v>0</v>
      </c>
      <c r="U43" s="310">
        <f>SUMIFS(所用データ②!$C:$C,所用データ②!$G:$G,理論在庫!$A$42,所用データ②!$E:$E,理論在庫!$G$4,所用データ②!$F:$F,理論在庫!U$5)</f>
        <v>0</v>
      </c>
      <c r="V43" s="310">
        <f>SUMIFS(所用データ②!$C:$C,所用データ②!$G:$G,理論在庫!$A$42,所用データ②!$E:$E,理論在庫!$G$4,所用データ②!$F:$F,理論在庫!V$5)</f>
        <v>0</v>
      </c>
      <c r="W43" s="310">
        <f>SUMIFS(所用データ②!$C:$C,所用データ②!$G:$G,理論在庫!$A$42,所用データ②!$E:$E,理論在庫!$G$4,所用データ②!$F:$F,理論在庫!W$5)</f>
        <v>0</v>
      </c>
      <c r="X43" s="310">
        <f>SUMIFS(所用データ②!$C:$C,所用データ②!$G:$G,理論在庫!$A$42,所用データ②!$E:$E,理論在庫!$G$4,所用データ②!$F:$F,理論在庫!X$5)</f>
        <v>0</v>
      </c>
      <c r="Y43" s="310">
        <f>SUMIFS(所用データ②!$C:$C,所用データ②!$G:$G,理論在庫!$A$42,所用データ②!$E:$E,理論在庫!$G$4,所用データ②!$F:$F,理論在庫!Y$5)</f>
        <v>0</v>
      </c>
      <c r="Z43" s="1054">
        <f>SUMIFS(所用データ②!$C:$C,所用データ②!$G:$G,理論在庫!$A$42,所用データ②!$E:$E,理論在庫!$G$4,所用データ②!$F:$F,理論在庫!Z$5)</f>
        <v>0</v>
      </c>
      <c r="AA43" s="1084">
        <f>SUMIFS(所用データ②!$C:$C,所用データ②!$G:$G,理論在庫!$A$42,所用データ②!$E:$E,理論在庫!$G$4,所用データ②!$F:$F,理論在庫!AA$5)</f>
        <v>0</v>
      </c>
      <c r="AB43" s="382">
        <f>SUMIFS(所用データ②!$C:$C,所用データ②!$G:$G,理論在庫!$A$42,所用データ②!$E:$E,理論在庫!$G$4,所用データ②!$F:$F,理論在庫!AB$5)</f>
        <v>0</v>
      </c>
      <c r="AC43" s="1084">
        <f>SUMIFS(所用データ②!$C:$C,所用データ②!$G:$G,理論在庫!$A$42,所用データ②!$E:$E,理論在庫!$G$4,所用データ②!$F:$F,理論在庫!AC$5)</f>
        <v>0</v>
      </c>
      <c r="AD43" s="382">
        <f>SUMIFS(所用データ②!$C:$C,所用データ②!$G:$G,理論在庫!$A$42,所用データ②!$E:$E,理論在庫!$G$4,所用データ②!$F:$F,理論在庫!AD$5)</f>
        <v>0</v>
      </c>
      <c r="AE43" s="382">
        <f>SUMIFS(所用データ②!$C:$C,所用データ②!$G:$G,理論在庫!$A$42,所用データ②!$E:$E,理論在庫!$G$4,所用データ②!$F:$F,理論在庫!AE$5)</f>
        <v>0</v>
      </c>
      <c r="AF43" s="382">
        <f>SUMIFS(所用データ②!$C:$C,所用データ②!$G:$G,理論在庫!$A$42,所用データ②!$E:$E,理論在庫!$G$4,所用データ②!$F:$F,理論在庫!AF$5)</f>
        <v>0</v>
      </c>
      <c r="AG43" s="1084">
        <f>SUMIFS(所用データ②!$C:$C,所用データ②!$G:$G,理論在庫!$A$42,所用データ②!$E:$E,理論在庫!$G$4,所用データ②!$F:$F,理論在庫!AG$5)</f>
        <v>0</v>
      </c>
      <c r="AH43" s="1084">
        <f>SUMIFS(所用データ②!$C:$C,所用データ②!$G:$G,理論在庫!$A$42,所用データ②!$E:$E,理論在庫!$G$4,所用データ②!$F:$F,理論在庫!AH$5)</f>
        <v>0</v>
      </c>
      <c r="AI43" s="382">
        <f>SUMIFS(所用データ②!$C:$C,所用データ②!$G:$G,理論在庫!$A$42,所用データ②!$E:$E,理論在庫!$G$4,所用データ②!$F:$F,理論在庫!AI$5)</f>
        <v>0</v>
      </c>
      <c r="AJ43" s="1021">
        <f>SUMIFS(所用データ②!$C:$C,所用データ②!$G:$G,理論在庫!$A$42,所用データ②!$E:$E,理論在庫!$G$4,所用データ②!$F:$F,理論在庫!AJ$5)</f>
        <v>0</v>
      </c>
      <c r="AK43" s="345">
        <f>SUM(G43:AJ43)</f>
        <v>0</v>
      </c>
      <c r="AL43" s="610">
        <f>SUMIFS(所用データ②!C:C,所用データ②!G:G,理論在庫!$A42,所用データ②!E:E,理論在庫!$AL$4)</f>
        <v>0</v>
      </c>
      <c r="AM43" s="574">
        <f t="shared" si="2"/>
        <v>0</v>
      </c>
      <c r="AN43" s="608">
        <f>AJ50-AK43</f>
        <v>0</v>
      </c>
      <c r="AO43" s="417"/>
      <c r="AP43" s="714">
        <v>2</v>
      </c>
      <c r="AQ43" s="715" t="s">
        <v>321</v>
      </c>
      <c r="AR43" s="709">
        <v>0</v>
      </c>
    </row>
    <row r="44" spans="1:44" ht="18" customHeight="1" x14ac:dyDescent="0.15">
      <c r="A44" s="417"/>
      <c r="B44" s="428" t="s">
        <v>148</v>
      </c>
      <c r="C44" s="439">
        <v>80261229474002</v>
      </c>
      <c r="D44" s="1148"/>
      <c r="E44" s="559"/>
      <c r="F44" s="302">
        <f t="shared" si="14"/>
        <v>45864</v>
      </c>
      <c r="G44" s="975">
        <f>SUMIFS(所用データ③!$C:$C,所用データ③!$G:$G,理論在庫!$A$42,所用データ③!$E:$E,理論在庫!$G$4,所用データ③!$F:$F,理論在庫!G$5)</f>
        <v>0</v>
      </c>
      <c r="H44" s="310">
        <f>SUMIFS(所用データ③!$C:$C,所用データ③!$G:$G,理論在庫!$A$42,所用データ③!$E:$E,理論在庫!$G$4,所用データ③!$F:$F,理論在庫!H$5)</f>
        <v>0</v>
      </c>
      <c r="I44" s="310">
        <f>SUMIFS(所用データ③!$C:$C,所用データ③!$G:$G,理論在庫!$A$42,所用データ③!$E:$E,理論在庫!$G$4,所用データ③!$F:$F,理論在庫!I$5)</f>
        <v>0</v>
      </c>
      <c r="J44" s="310">
        <f>SUMIFS(所用データ③!$C:$C,所用データ③!$G:$G,理論在庫!$A$42,所用データ③!$E:$E,理論在庫!$G$4,所用データ③!$F:$F,理論在庫!J$5)</f>
        <v>0</v>
      </c>
      <c r="K44" s="310">
        <f>SUMIFS(所用データ③!$C:$C,所用データ③!$G:$G,理論在庫!$A$42,所用データ③!$E:$E,理論在庫!$G$4,所用データ③!$F:$F,理論在庫!K$5)</f>
        <v>0</v>
      </c>
      <c r="L44" s="1055">
        <f>SUMIFS(所用データ③!$C:$C,所用データ③!$G:$G,理論在庫!$A$42,所用データ③!$E:$E,理論在庫!$G$4,所用データ③!$F:$F,理論在庫!L$5)</f>
        <v>0</v>
      </c>
      <c r="M44" s="1054">
        <f>SUMIFS(所用データ③!$C:$C,所用データ③!$G:$G,理論在庫!$A$42,所用データ③!$E:$E,理論在庫!$G$4,所用データ③!$F:$F,理論在庫!M$5)</f>
        <v>0</v>
      </c>
      <c r="N44" s="310">
        <f>SUMIFS(所用データ③!$C:$C,所用データ③!$G:$G,理論在庫!$A$42,所用データ③!$E:$E,理論在庫!$G$4,所用データ③!$F:$F,理論在庫!N$5)</f>
        <v>0</v>
      </c>
      <c r="O44" s="310">
        <f>SUMIFS(所用データ③!$C:$C,所用データ③!$G:$G,理論在庫!$A$42,所用データ③!$E:$E,理論在庫!$G$4,所用データ③!$F:$F,理論在庫!O$5)</f>
        <v>0</v>
      </c>
      <c r="P44" s="310">
        <f>SUMIFS(所用データ③!$C:$C,所用データ③!$G:$G,理論在庫!$A$42,所用データ③!$E:$E,理論在庫!$G$4,所用データ③!$F:$F,理論在庫!P$5)</f>
        <v>0</v>
      </c>
      <c r="Q44" s="353">
        <f>SUMIFS(所用データ③!$C:$C,所用データ③!$G:$G,理論在庫!$A$42,所用データ③!$E:$E,理論在庫!$G$4,所用データ③!$F:$F,理論在庫!Q$5)</f>
        <v>0</v>
      </c>
      <c r="R44" s="310">
        <f>SUMIFS(所用データ③!$C:$C,所用データ③!$G:$G,理論在庫!$A$42,所用データ③!$E:$E,理論在庫!$G$4,所用データ③!$F:$F,理論在庫!R$5)</f>
        <v>0</v>
      </c>
      <c r="S44" s="1054">
        <f>SUMIFS(所用データ③!$C:$C,所用データ③!$G:$G,理論在庫!$A$42,所用データ③!$E:$E,理論在庫!$G$4,所用データ③!$F:$F,理論在庫!S$5)</f>
        <v>0</v>
      </c>
      <c r="T44" s="1054">
        <f>SUMIFS(所用データ③!$C:$C,所用データ③!$G:$G,理論在庫!$A$42,所用データ③!$E:$E,理論在庫!$G$4,所用データ③!$F:$F,理論在庫!T$5)</f>
        <v>0</v>
      </c>
      <c r="U44" s="310">
        <f>SUMIFS(所用データ③!$C:$C,所用データ③!$G:$G,理論在庫!$A$42,所用データ③!$E:$E,理論在庫!$G$4,所用データ③!$F:$F,理論在庫!U$5)</f>
        <v>0</v>
      </c>
      <c r="V44" s="353">
        <f>SUMIFS(所用データ③!$C:$C,所用データ③!$G:$G,理論在庫!$A$42,所用データ③!$E:$E,理論在庫!$G$4,所用データ③!$F:$F,理論在庫!V$5)</f>
        <v>0</v>
      </c>
      <c r="W44" s="310">
        <f>SUMIFS(所用データ③!$C:$C,所用データ③!$G:$G,理論在庫!$A$42,所用データ③!$E:$E,理論在庫!$G$4,所用データ③!$F:$F,理論在庫!W$5)</f>
        <v>0</v>
      </c>
      <c r="X44" s="310">
        <f>SUMIFS(所用データ③!$C:$C,所用データ③!$G:$G,理論在庫!$A$42,所用データ③!$E:$E,理論在庫!$G$4,所用データ③!$F:$F,理論在庫!X$5)</f>
        <v>0</v>
      </c>
      <c r="Y44" s="310">
        <f>SUMIFS(所用データ③!$C:$C,所用データ③!$G:$G,理論在庫!$A$42,所用データ③!$E:$E,理論在庫!$G$4,所用データ③!$F:$F,理論在庫!Y$5)</f>
        <v>0</v>
      </c>
      <c r="Z44" s="1054">
        <f>SUMIFS(所用データ③!$C:$C,所用データ③!$G:$G,理論在庫!$A$42,所用データ③!$E:$E,理論在庫!$G$4,所用データ③!$F:$F,理論在庫!Z$5)</f>
        <v>0</v>
      </c>
      <c r="AA44" s="1085">
        <f>SUMIFS(所用データ③!$C:$C,所用データ③!$G:$G,理論在庫!$A$42,所用データ③!$E:$E,理論在庫!$G$4,所用データ③!$F:$F,理論在庫!AA$5)</f>
        <v>0</v>
      </c>
      <c r="AB44" s="383">
        <f>SUMIFS(所用データ③!$C:$C,所用データ③!$G:$G,理論在庫!$A$42,所用データ③!$E:$E,理論在庫!$G$4,所用データ③!$F:$F,理論在庫!AB$5)</f>
        <v>0</v>
      </c>
      <c r="AC44" s="1085">
        <f>SUMIFS(所用データ③!$C:$C,所用データ③!$G:$G,理論在庫!$A$42,所用データ③!$E:$E,理論在庫!$G$4,所用データ③!$F:$F,理論在庫!AC$5)</f>
        <v>0</v>
      </c>
      <c r="AD44" s="383">
        <f>SUMIFS(所用データ③!$C:$C,所用データ③!$G:$G,理論在庫!$A$42,所用データ③!$E:$E,理論在庫!$G$4,所用データ③!$F:$F,理論在庫!AD$5)</f>
        <v>0</v>
      </c>
      <c r="AE44" s="383">
        <f>SUMIFS(所用データ③!$C:$C,所用データ③!$G:$G,理論在庫!$A$42,所用データ③!$E:$E,理論在庫!$G$4,所用データ③!$F:$F,理論在庫!AE$5)</f>
        <v>0</v>
      </c>
      <c r="AF44" s="383">
        <f>SUMIFS(所用データ③!$C:$C,所用データ③!$G:$G,理論在庫!$A$42,所用データ③!$E:$E,理論在庫!$G$4,所用データ③!$F:$F,理論在庫!AF$5)</f>
        <v>0</v>
      </c>
      <c r="AG44" s="1085">
        <f>SUMIFS(所用データ③!$C:$C,所用データ③!$G:$G,理論在庫!$A$42,所用データ③!$E:$E,理論在庫!$G$4,所用データ③!$F:$F,理論在庫!AG$5)</f>
        <v>0</v>
      </c>
      <c r="AH44" s="1085">
        <f>SUMIFS(所用データ③!$C:$C,所用データ③!$G:$G,理論在庫!$A$42,所用データ③!$E:$E,理論在庫!$G$4,所用データ③!$F:$F,理論在庫!AH$5)</f>
        <v>0</v>
      </c>
      <c r="AI44" s="383">
        <f>SUMIFS(所用データ③!$C:$C,所用データ③!$G:$G,理論在庫!$A$42,所用データ③!$E:$E,理論在庫!$G$4,所用データ③!$F:$F,理論在庫!AI$5)</f>
        <v>0</v>
      </c>
      <c r="AJ44" s="1022">
        <f>SUMIFS(所用データ③!$C:$C,所用データ③!$G:$G,理論在庫!$A$42,所用データ③!$E:$E,理論在庫!$G$4,所用データ③!$F:$F,理論在庫!AJ$5)</f>
        <v>0</v>
      </c>
      <c r="AK44" s="345">
        <f>SUM(G44:AJ44)</f>
        <v>0</v>
      </c>
      <c r="AL44" s="611">
        <f>SUMIFS(所用データ③!C:C,所用データ③!G:G,理論在庫!$A42,所用データ③!E:E,理論在庫!$AL$4)</f>
        <v>0</v>
      </c>
      <c r="AM44" s="574">
        <f t="shared" si="2"/>
        <v>0</v>
      </c>
      <c r="AN44" s="608">
        <f>AJ50-AK44</f>
        <v>0</v>
      </c>
      <c r="AO44" s="417"/>
      <c r="AP44" s="714">
        <v>1</v>
      </c>
      <c r="AQ44" s="715" t="s">
        <v>345</v>
      </c>
      <c r="AR44" s="709">
        <v>0</v>
      </c>
    </row>
    <row r="45" spans="1:44" ht="18" customHeight="1" x14ac:dyDescent="0.15">
      <c r="A45" s="417"/>
      <c r="B45" s="428" t="s">
        <v>71</v>
      </c>
      <c r="C45" s="439">
        <v>80261239459001</v>
      </c>
      <c r="D45" s="1148"/>
      <c r="E45" s="559"/>
      <c r="F45" s="302">
        <f t="shared" si="14"/>
        <v>45871</v>
      </c>
      <c r="G45" s="974">
        <f>SUMIFS(所用データ④!$C:$C,所用データ④!$G:$G,理論在庫!$A$42,所用データ④!$E:$E,理論在庫!$G$4,所用データ④!$F:$F,理論在庫!G$5)</f>
        <v>0</v>
      </c>
      <c r="H45" s="310">
        <f>SUMIFS(所用データ④!$C:$C,所用データ④!$G:$G,理論在庫!$A$42,所用データ④!$E:$E,理論在庫!$G$4,所用データ④!$F:$F,理論在庫!H$5)</f>
        <v>0</v>
      </c>
      <c r="I45" s="310">
        <f>SUMIFS(所用データ④!$C:$C,所用データ④!$G:$G,理論在庫!$A$42,所用データ④!$E:$E,理論在庫!$G$4,所用データ④!$F:$F,理論在庫!I$5)</f>
        <v>0</v>
      </c>
      <c r="J45" s="310">
        <f>SUMIFS(所用データ④!$C:$C,所用データ④!$G:$G,理論在庫!$A$42,所用データ④!$E:$E,理論在庫!$G$4,所用データ④!$F:$F,理論在庫!J$5)</f>
        <v>0</v>
      </c>
      <c r="K45" s="310">
        <f>SUMIFS(所用データ④!$C:$C,所用データ④!$G:$G,理論在庫!$A$42,所用データ④!$E:$E,理論在庫!$G$4,所用データ④!$F:$F,理論在庫!K$5)</f>
        <v>0</v>
      </c>
      <c r="L45" s="1054">
        <f>SUMIFS(所用データ④!$C:$C,所用データ④!$G:$G,理論在庫!$A$42,所用データ④!$E:$E,理論在庫!$G$4,所用データ④!$F:$F,理論在庫!L$5)</f>
        <v>0</v>
      </c>
      <c r="M45" s="1054">
        <f>SUMIFS(所用データ④!$C:$C,所用データ④!$G:$G,理論在庫!$A$42,所用データ④!$E:$E,理論在庫!$G$4,所用データ④!$F:$F,理論在庫!M$5)</f>
        <v>0</v>
      </c>
      <c r="N45" s="310">
        <f>SUMIFS(所用データ④!$C:$C,所用データ④!$G:$G,理論在庫!$A$42,所用データ④!$E:$E,理論在庫!$G$4,所用データ④!$F:$F,理論在庫!N$5)</f>
        <v>0</v>
      </c>
      <c r="O45" s="310">
        <f>SUMIFS(所用データ④!$C:$C,所用データ④!$G:$G,理論在庫!$A$42,所用データ④!$E:$E,理論在庫!$G$4,所用データ④!$F:$F,理論在庫!O$5)</f>
        <v>0</v>
      </c>
      <c r="P45" s="310">
        <f>SUMIFS(所用データ④!$C:$C,所用データ④!$G:$G,理論在庫!$A$42,所用データ④!$E:$E,理論在庫!$G$4,所用データ④!$F:$F,理論在庫!P$5)</f>
        <v>0</v>
      </c>
      <c r="Q45" s="310">
        <f>SUMIFS(所用データ④!$C:$C,所用データ④!$G:$G,理論在庫!$A$42,所用データ④!$E:$E,理論在庫!$G$4,所用データ④!$F:$F,理論在庫!Q$5)</f>
        <v>0</v>
      </c>
      <c r="R45" s="310">
        <f>SUMIFS(所用データ④!$C:$C,所用データ④!$G:$G,理論在庫!$A$42,所用データ④!$E:$E,理論在庫!$G$4,所用データ④!$F:$F,理論在庫!R$5)</f>
        <v>0</v>
      </c>
      <c r="S45" s="1054">
        <f>SUMIFS(所用データ④!$C:$C,所用データ④!$G:$G,理論在庫!$A$42,所用データ④!$E:$E,理論在庫!$G$4,所用データ④!$F:$F,理論在庫!S$5)</f>
        <v>0</v>
      </c>
      <c r="T45" s="1054">
        <f>SUMIFS(所用データ④!$C:$C,所用データ④!$G:$G,理論在庫!$A$42,所用データ④!$E:$E,理論在庫!$G$4,所用データ④!$F:$F,理論在庫!T$5)</f>
        <v>0</v>
      </c>
      <c r="U45" s="310">
        <f>SUMIFS(所用データ④!$C:$C,所用データ④!$G:$G,理論在庫!$A$42,所用データ④!$E:$E,理論在庫!$G$4,所用データ④!$F:$F,理論在庫!U$5)</f>
        <v>0</v>
      </c>
      <c r="V45" s="310">
        <f>SUMIFS(所用データ④!$C:$C,所用データ④!$G:$G,理論在庫!$A$42,所用データ④!$E:$E,理論在庫!$G$4,所用データ④!$F:$F,理論在庫!V$5)</f>
        <v>0</v>
      </c>
      <c r="W45" s="310">
        <f>SUMIFS(所用データ④!$C:$C,所用データ④!$G:$G,理論在庫!$A$42,所用データ④!$E:$E,理論在庫!$G$4,所用データ④!$F:$F,理論在庫!W$5)</f>
        <v>0</v>
      </c>
      <c r="X45" s="310">
        <f>SUMIFS(所用データ④!$C:$C,所用データ④!$G:$G,理論在庫!$A$42,所用データ④!$E:$E,理論在庫!$G$4,所用データ④!$F:$F,理論在庫!X$5)</f>
        <v>0</v>
      </c>
      <c r="Y45" s="310">
        <f>SUMIFS(所用データ④!$C:$C,所用データ④!$G:$G,理論在庫!$A$42,所用データ④!$E:$E,理論在庫!$G$4,所用データ④!$F:$F,理論在庫!Y$5)</f>
        <v>0</v>
      </c>
      <c r="Z45" s="1054">
        <f>SUMIFS(所用データ④!$C:$C,所用データ④!$G:$G,理論在庫!$A$42,所用データ④!$E:$E,理論在庫!$G$4,所用データ④!$F:$F,理論在庫!Z$5)</f>
        <v>0</v>
      </c>
      <c r="AA45" s="1054">
        <f>SUMIFS(所用データ④!$C:$C,所用データ④!$G:$G,理論在庫!$A$42,所用データ④!$E:$E,理論在庫!$G$4,所用データ④!$F:$F,理論在庫!AA$5)</f>
        <v>0</v>
      </c>
      <c r="AB45" s="310">
        <f>SUMIFS(所用データ④!$C:$C,所用データ④!$G:$G,理論在庫!$A$42,所用データ④!$E:$E,理論在庫!$G$4,所用データ④!$F:$F,理論在庫!AB$5)</f>
        <v>0</v>
      </c>
      <c r="AC45" s="1054">
        <f>SUMIFS(所用データ④!$C:$C,所用データ④!$G:$G,理論在庫!$A$42,所用データ④!$E:$E,理論在庫!$G$4,所用データ④!$F:$F,理論在庫!AC$5)</f>
        <v>0</v>
      </c>
      <c r="AD45" s="310">
        <f>SUMIFS(所用データ④!$C:$C,所用データ④!$G:$G,理論在庫!$A$42,所用データ④!$E:$E,理論在庫!$G$4,所用データ④!$F:$F,理論在庫!AD$5)</f>
        <v>0</v>
      </c>
      <c r="AE45" s="310">
        <f>SUMIFS(所用データ④!$C:$C,所用データ④!$G:$G,理論在庫!$A$42,所用データ④!$E:$E,理論在庫!$G$4,所用データ④!$F:$F,理論在庫!AE$5)</f>
        <v>0</v>
      </c>
      <c r="AF45" s="310">
        <f>SUMIFS(所用データ④!$C:$C,所用データ④!$G:$G,理論在庫!$A$42,所用データ④!$E:$E,理論在庫!$G$4,所用データ④!$F:$F,理論在庫!AF$5)</f>
        <v>0</v>
      </c>
      <c r="AG45" s="1054">
        <f>SUMIFS(所用データ④!$C:$C,所用データ④!$G:$G,理論在庫!$A$42,所用データ④!$E:$E,理論在庫!$G$4,所用データ④!$F:$F,理論在庫!AG$5)</f>
        <v>0</v>
      </c>
      <c r="AH45" s="1054">
        <f>SUMIFS(所用データ④!$C:$C,所用データ④!$G:$G,理論在庫!$A$42,所用データ④!$E:$E,理論在庫!$G$4,所用データ④!$F:$F,理論在庫!AH$5)</f>
        <v>0</v>
      </c>
      <c r="AI45" s="310">
        <f>SUMIFS(所用データ④!$C:$C,所用データ④!$G:$G,理論在庫!$A$42,所用データ④!$E:$E,理論在庫!$G$4,所用データ④!$F:$F,理論在庫!AI$5)</f>
        <v>0</v>
      </c>
      <c r="AJ45" s="1023">
        <f>SUMIFS(所用データ④!$C:$C,所用データ④!$G:$G,理論在庫!$A$42,所用データ④!$E:$E,理論在庫!$G$4,所用データ④!$F:$F,理論在庫!AJ$5)</f>
        <v>0</v>
      </c>
      <c r="AK45" s="345">
        <f>SUM(G45:AJ45)</f>
        <v>0</v>
      </c>
      <c r="AL45" s="350">
        <f>SUMIFS(所用データ④!C:C,所用データ④!G:G,理論在庫!$A42,所用データ④!E:E,理論在庫!$AL$4)</f>
        <v>0</v>
      </c>
      <c r="AM45" s="574">
        <f t="shared" si="2"/>
        <v>0</v>
      </c>
      <c r="AN45" s="608">
        <f>AJ50-AK45</f>
        <v>0</v>
      </c>
      <c r="AO45" s="417"/>
      <c r="AP45" s="714"/>
      <c r="AQ45" s="715"/>
      <c r="AR45" s="709">
        <v>0</v>
      </c>
    </row>
    <row r="46" spans="1:44" ht="18" customHeight="1" x14ac:dyDescent="0.15">
      <c r="A46" s="417"/>
      <c r="B46" s="428"/>
      <c r="C46" s="442"/>
      <c r="D46" s="1148"/>
      <c r="E46" s="559"/>
      <c r="F46" s="302">
        <f t="shared" si="14"/>
        <v>0</v>
      </c>
      <c r="G46" s="974">
        <f>SUMIFS(所用データ⑤!$C:$C,所用データ⑤!$G:$G,理論在庫!$A$42,所用データ⑤!$E:$E,理論在庫!$G$4,所用データ⑤!$F:$F,理論在庫!G$5)</f>
        <v>0</v>
      </c>
      <c r="H46" s="310">
        <f>SUMIFS(所用データ⑤!$C:$C,所用データ⑤!$G:$G,理論在庫!$A$42,所用データ⑤!$E:$E,理論在庫!$G$4,所用データ⑤!$F:$F,理論在庫!H$5)</f>
        <v>0</v>
      </c>
      <c r="I46" s="310">
        <f>SUMIFS(所用データ⑤!$C:$C,所用データ⑤!$G:$G,理論在庫!$A$42,所用データ⑤!$E:$E,理論在庫!$G$4,所用データ⑤!$F:$F,理論在庫!I$5)</f>
        <v>0</v>
      </c>
      <c r="J46" s="310">
        <f>SUMIFS(所用データ⑤!$C:$C,所用データ⑤!$G:$G,理論在庫!$A$42,所用データ⑤!$E:$E,理論在庫!$G$4,所用データ⑤!$F:$F,理論在庫!J$5)</f>
        <v>0</v>
      </c>
      <c r="K46" s="310">
        <f>SUMIFS(所用データ⑤!$C:$C,所用データ⑤!$G:$G,理論在庫!$A$42,所用データ⑤!$E:$E,理論在庫!$G$4,所用データ⑤!$F:$F,理論在庫!K$5)</f>
        <v>0</v>
      </c>
      <c r="L46" s="1054">
        <f>SUMIFS(所用データ⑤!$C:$C,所用データ⑤!$G:$G,理論在庫!$A$42,所用データ⑤!$E:$E,理論在庫!$G$4,所用データ⑤!$F:$F,理論在庫!L$5)</f>
        <v>0</v>
      </c>
      <c r="M46" s="1054">
        <f>SUMIFS(所用データ⑤!$C:$C,所用データ⑤!$G:$G,理論在庫!$A$42,所用データ⑤!$E:$E,理論在庫!$G$4,所用データ⑤!$F:$F,理論在庫!M$5)</f>
        <v>0</v>
      </c>
      <c r="N46" s="310">
        <f>SUMIFS(所用データ⑤!$C:$C,所用データ⑤!$G:$G,理論在庫!$A$42,所用データ⑤!$E:$E,理論在庫!$G$4,所用データ⑤!$F:$F,理論在庫!N$5)</f>
        <v>0</v>
      </c>
      <c r="O46" s="310">
        <f>SUMIFS(所用データ⑤!$C:$C,所用データ⑤!$G:$G,理論在庫!$A$42,所用データ⑤!$E:$E,理論在庫!$G$4,所用データ⑤!$F:$F,理論在庫!O$5)</f>
        <v>0</v>
      </c>
      <c r="P46" s="310">
        <f>SUMIFS(所用データ⑤!$C:$C,所用データ⑤!$G:$G,理論在庫!$A$42,所用データ⑤!$E:$E,理論在庫!$G$4,所用データ⑤!$F:$F,理論在庫!P$5)</f>
        <v>0</v>
      </c>
      <c r="Q46" s="310">
        <f>SUMIFS(所用データ⑤!$C:$C,所用データ⑤!$G:$G,理論在庫!$A$42,所用データ⑤!$E:$E,理論在庫!$G$4,所用データ⑤!$F:$F,理論在庫!Q$5)</f>
        <v>0</v>
      </c>
      <c r="R46" s="310">
        <f>SUMIFS(所用データ⑤!$C:$C,所用データ⑤!$G:$G,理論在庫!$A$42,所用データ⑤!$E:$E,理論在庫!$G$4,所用データ⑤!$F:$F,理論在庫!R$5)</f>
        <v>0</v>
      </c>
      <c r="S46" s="1054">
        <f>SUMIFS(所用データ⑤!$C:$C,所用データ⑤!$G:$G,理論在庫!$A$42,所用データ⑤!$E:$E,理論在庫!$G$4,所用データ⑤!$F:$F,理論在庫!S$5)</f>
        <v>0</v>
      </c>
      <c r="T46" s="1054">
        <f>SUMIFS(所用データ⑤!$C:$C,所用データ⑤!$G:$G,理論在庫!$A$42,所用データ⑤!$E:$E,理論在庫!$G$4,所用データ⑤!$F:$F,理論在庫!T$5)</f>
        <v>0</v>
      </c>
      <c r="U46" s="310">
        <f>SUMIFS(所用データ⑤!$C:$C,所用データ⑤!$G:$G,理論在庫!$A$42,所用データ⑤!$E:$E,理論在庫!$G$4,所用データ⑤!$F:$F,理論在庫!U$5)</f>
        <v>0</v>
      </c>
      <c r="V46" s="310">
        <f>SUMIFS(所用データ⑤!$C:$C,所用データ⑤!$G:$G,理論在庫!$A$42,所用データ⑤!$E:$E,理論在庫!$G$4,所用データ⑤!$F:$F,理論在庫!V$5)</f>
        <v>0</v>
      </c>
      <c r="W46" s="310">
        <f>SUMIFS(所用データ⑤!$C:$C,所用データ⑤!$G:$G,理論在庫!$A$42,所用データ⑤!$E:$E,理論在庫!$G$4,所用データ⑤!$F:$F,理論在庫!W$5)</f>
        <v>0</v>
      </c>
      <c r="X46" s="310">
        <f>SUMIFS(所用データ⑤!$C:$C,所用データ⑤!$G:$G,理論在庫!$A$42,所用データ⑤!$E:$E,理論在庫!$G$4,所用データ⑤!$F:$F,理論在庫!X$5)</f>
        <v>0</v>
      </c>
      <c r="Y46" s="310">
        <f>SUMIFS(所用データ⑤!$C:$C,所用データ⑤!$G:$G,理論在庫!$A$42,所用データ⑤!$E:$E,理論在庫!$G$4,所用データ⑤!$F:$F,理論在庫!Y$5)</f>
        <v>0</v>
      </c>
      <c r="Z46" s="1054">
        <f>SUMIFS(所用データ⑤!$C:$C,所用データ⑤!$G:$G,理論在庫!$A$42,所用データ⑤!$E:$E,理論在庫!$G$4,所用データ⑤!$F:$F,理論在庫!Z$5)</f>
        <v>0</v>
      </c>
      <c r="AA46" s="1054">
        <f>SUMIFS(所用データ⑤!$C:$C,所用データ⑤!$G:$G,理論在庫!$A$42,所用データ⑤!$E:$E,理論在庫!$G$4,所用データ⑤!$F:$F,理論在庫!AA$5)</f>
        <v>0</v>
      </c>
      <c r="AB46" s="310">
        <f>SUMIFS(所用データ⑤!$C:$C,所用データ⑤!$G:$G,理論在庫!$A$42,所用データ⑤!$E:$E,理論在庫!$G$4,所用データ⑤!$F:$F,理論在庫!AB$5)</f>
        <v>0</v>
      </c>
      <c r="AC46" s="1054">
        <f>SUMIFS(所用データ⑤!$C:$C,所用データ⑤!$G:$G,理論在庫!$A$42,所用データ⑤!$E:$E,理論在庫!$G$4,所用データ⑤!$F:$F,理論在庫!AC$5)</f>
        <v>0</v>
      </c>
      <c r="AD46" s="310">
        <f>SUMIFS(所用データ⑤!$C:$C,所用データ⑤!$G:$G,理論在庫!$A$42,所用データ⑤!$E:$E,理論在庫!$G$4,所用データ⑤!$F:$F,理論在庫!AD$5)</f>
        <v>0</v>
      </c>
      <c r="AE46" s="310">
        <f>SUMIFS(所用データ⑤!$C:$C,所用データ⑤!$G:$G,理論在庫!$A$42,所用データ⑤!$E:$E,理論在庫!$G$4,所用データ⑤!$F:$F,理論在庫!AE$5)</f>
        <v>0</v>
      </c>
      <c r="AF46" s="310">
        <f>SUMIFS(所用データ⑤!$C:$C,所用データ⑤!$G:$G,理論在庫!$A$42,所用データ⑤!$E:$E,理論在庫!$G$4,所用データ⑤!$F:$F,理論在庫!AF$5)</f>
        <v>0</v>
      </c>
      <c r="AG46" s="1054">
        <f>SUMIFS(所用データ⑤!$C:$C,所用データ⑤!$G:$G,理論在庫!$A$42,所用データ⑤!$E:$E,理論在庫!$G$4,所用データ⑤!$F:$F,理論在庫!AG$5)</f>
        <v>0</v>
      </c>
      <c r="AH46" s="1054">
        <f>SUMIFS(所用データ⑤!$C:$C,所用データ⑤!$G:$G,理論在庫!$A$42,所用データ⑤!$E:$E,理論在庫!$G$4,所用データ⑤!$F:$F,理論在庫!AH$5)</f>
        <v>0</v>
      </c>
      <c r="AI46" s="310">
        <f>SUMIFS(所用データ⑤!$C:$C,所用データ⑤!$G:$G,理論在庫!$A$42,所用データ⑤!$E:$E,理論在庫!$G$4,所用データ⑤!$F:$F,理論在庫!AI$5)</f>
        <v>0</v>
      </c>
      <c r="AJ46" s="1023">
        <f>SUMIFS(所用データ⑤!$C:$C,所用データ⑤!$G:$G,理論在庫!$A$42,所用データ⑤!$E:$E,理論在庫!$G$4,所用データ⑤!$F:$F,理論在庫!AJ$5)</f>
        <v>0</v>
      </c>
      <c r="AK46" s="345">
        <f t="shared" ref="AK46:AK151" si="15">SUM(G46:AJ46)</f>
        <v>0</v>
      </c>
      <c r="AL46" s="350">
        <f>SUMIFS(所用データ⑤!C:C,所用データ⑤!G:G,理論在庫!$A42,所用データ⑤!E:E,理論在庫!$AL$4)</f>
        <v>0</v>
      </c>
      <c r="AM46" s="574">
        <f t="shared" si="2"/>
        <v>0</v>
      </c>
      <c r="AN46" s="608">
        <f>AJ50-AK46</f>
        <v>0</v>
      </c>
      <c r="AO46" s="417"/>
      <c r="AP46" s="714"/>
      <c r="AQ46" s="715"/>
      <c r="AR46" s="709">
        <v>0</v>
      </c>
    </row>
    <row r="47" spans="1:44" ht="18" customHeight="1" x14ac:dyDescent="0.15">
      <c r="A47" s="417"/>
      <c r="B47" s="428"/>
      <c r="C47" s="442"/>
      <c r="D47" s="1148"/>
      <c r="E47" s="559"/>
      <c r="F47" s="362">
        <f t="shared" si="14"/>
        <v>0</v>
      </c>
      <c r="G47" s="976">
        <f>SUMIFS(所用データ⑥!$C:$C,所用データ⑥!$G:$G,理論在庫!$A$42,所用データ⑥!$E:$E,理論在庫!$G$4,所用データ⑥!$F:$F,理論在庫!G$5)</f>
        <v>0</v>
      </c>
      <c r="H47" s="363">
        <f>SUMIFS(所用データ⑥!$C:$C,所用データ⑥!$G:$G,理論在庫!$A$42,所用データ⑥!$E:$E,理論在庫!$G$4,所用データ⑥!$F:$F,理論在庫!H$5)</f>
        <v>0</v>
      </c>
      <c r="I47" s="363">
        <f>SUMIFS(所用データ⑥!$C:$C,所用データ⑥!$G:$G,理論在庫!$A$42,所用データ⑥!$E:$E,理論在庫!$G$4,所用データ⑥!$F:$F,理論在庫!I$5)</f>
        <v>0</v>
      </c>
      <c r="J47" s="363">
        <f>SUMIFS(所用データ⑥!$C:$C,所用データ⑥!$G:$G,理論在庫!$A$42,所用データ⑥!$E:$E,理論在庫!$G$4,所用データ⑥!$F:$F,理論在庫!J$5)</f>
        <v>0</v>
      </c>
      <c r="K47" s="363">
        <f>SUMIFS(所用データ⑥!$C:$C,所用データ⑥!$G:$G,理論在庫!$A$42,所用データ⑥!$E:$E,理論在庫!$G$4,所用データ⑥!$F:$F,理論在庫!K$5)</f>
        <v>0</v>
      </c>
      <c r="L47" s="1056">
        <f>SUMIFS(所用データ⑥!$C:$C,所用データ⑥!$G:$G,理論在庫!$A$42,所用データ⑥!$E:$E,理論在庫!$G$4,所用データ⑥!$F:$F,理論在庫!L$5)</f>
        <v>0</v>
      </c>
      <c r="M47" s="1056">
        <f>SUMIFS(所用データ⑥!$C:$C,所用データ⑥!$G:$G,理論在庫!$A$42,所用データ⑥!$E:$E,理論在庫!$G$4,所用データ⑥!$F:$F,理論在庫!M$5)</f>
        <v>0</v>
      </c>
      <c r="N47" s="363">
        <f>SUMIFS(所用データ⑥!$C:$C,所用データ⑥!$G:$G,理論在庫!$A$42,所用データ⑥!$E:$E,理論在庫!$G$4,所用データ⑥!$F:$F,理論在庫!N$5)</f>
        <v>0</v>
      </c>
      <c r="O47" s="363">
        <f>SUMIFS(所用データ⑥!$C:$C,所用データ⑥!$G:$G,理論在庫!$A$42,所用データ⑥!$E:$E,理論在庫!$G$4,所用データ⑥!$F:$F,理論在庫!O$5)</f>
        <v>0</v>
      </c>
      <c r="P47" s="363">
        <f>SUMIFS(所用データ⑥!$C:$C,所用データ⑥!$G:$G,理論在庫!$A$42,所用データ⑥!$E:$E,理論在庫!$G$4,所用データ⑥!$F:$F,理論在庫!P$5)</f>
        <v>0</v>
      </c>
      <c r="Q47" s="363">
        <f>SUMIFS(所用データ⑥!$C:$C,所用データ⑥!$G:$G,理論在庫!$A$42,所用データ⑥!$E:$E,理論在庫!$G$4,所用データ⑥!$F:$F,理論在庫!Q$5)</f>
        <v>0</v>
      </c>
      <c r="R47" s="363">
        <f>SUMIFS(所用データ⑥!$C:$C,所用データ⑥!$G:$G,理論在庫!$A$42,所用データ⑥!$E:$E,理論在庫!$G$4,所用データ⑥!$F:$F,理論在庫!R$5)</f>
        <v>0</v>
      </c>
      <c r="S47" s="1056">
        <f>SUMIFS(所用データ⑥!$C:$C,所用データ⑥!$G:$G,理論在庫!$A$42,所用データ⑥!$E:$E,理論在庫!$G$4,所用データ⑥!$F:$F,理論在庫!S$5)</f>
        <v>0</v>
      </c>
      <c r="T47" s="1056">
        <f>SUMIFS(所用データ⑥!$C:$C,所用データ⑥!$G:$G,理論在庫!$A$42,所用データ⑥!$E:$E,理論在庫!$G$4,所用データ⑥!$F:$F,理論在庫!T$5)</f>
        <v>0</v>
      </c>
      <c r="U47" s="363">
        <f>SUMIFS(所用データ⑥!$C:$C,所用データ⑥!$G:$G,理論在庫!$A$42,所用データ⑥!$E:$E,理論在庫!$G$4,所用データ⑥!$F:$F,理論在庫!U$5)</f>
        <v>0</v>
      </c>
      <c r="V47" s="363">
        <f>SUMIFS(所用データ⑥!$C:$C,所用データ⑥!$G:$G,理論在庫!$A$42,所用データ⑥!$E:$E,理論在庫!$G$4,所用データ⑥!$F:$F,理論在庫!V$5)</f>
        <v>0</v>
      </c>
      <c r="W47" s="363">
        <f>SUMIFS(所用データ⑥!$C:$C,所用データ⑥!$G:$G,理論在庫!$A$42,所用データ⑥!$E:$E,理論在庫!$G$4,所用データ⑥!$F:$F,理論在庫!W$5)</f>
        <v>0</v>
      </c>
      <c r="X47" s="363">
        <f>SUMIFS(所用データ⑥!$C:$C,所用データ⑥!$G:$G,理論在庫!$A$42,所用データ⑥!$E:$E,理論在庫!$G$4,所用データ⑥!$F:$F,理論在庫!X$5)</f>
        <v>0</v>
      </c>
      <c r="Y47" s="363">
        <f>SUMIFS(所用データ⑥!$C:$C,所用データ⑥!$G:$G,理論在庫!$A$42,所用データ⑥!$E:$E,理論在庫!$G$4,所用データ⑥!$F:$F,理論在庫!Y$5)</f>
        <v>0</v>
      </c>
      <c r="Z47" s="1056">
        <f>SUMIFS(所用データ⑥!$C:$C,所用データ⑥!$G:$G,理論在庫!$A$42,所用データ⑥!$E:$E,理論在庫!$G$4,所用データ⑥!$F:$F,理論在庫!Z$5)</f>
        <v>0</v>
      </c>
      <c r="AA47" s="1056">
        <f>SUMIFS(所用データ⑥!$C:$C,所用データ⑥!$G:$G,理論在庫!$A$42,所用データ⑥!$E:$E,理論在庫!$G$4,所用データ⑥!$F:$F,理論在庫!AA$5)</f>
        <v>0</v>
      </c>
      <c r="AB47" s="363">
        <f>SUMIFS(所用データ⑥!$C:$C,所用データ⑥!$G:$G,理論在庫!$A$42,所用データ⑥!$E:$E,理論在庫!$G$4,所用データ⑥!$F:$F,理論在庫!AB$5)</f>
        <v>0</v>
      </c>
      <c r="AC47" s="1056">
        <f>SUMIFS(所用データ⑥!$C:$C,所用データ⑥!$G:$G,理論在庫!$A$42,所用データ⑥!$E:$E,理論在庫!$G$4,所用データ⑥!$F:$F,理論在庫!AC$5)</f>
        <v>0</v>
      </c>
      <c r="AD47" s="363">
        <f>SUMIFS(所用データ⑥!$C:$C,所用データ⑥!$G:$G,理論在庫!$A$42,所用データ⑥!$E:$E,理論在庫!$G$4,所用データ⑥!$F:$F,理論在庫!AD$5)</f>
        <v>0</v>
      </c>
      <c r="AE47" s="363">
        <f>SUMIFS(所用データ⑥!$C:$C,所用データ⑥!$G:$G,理論在庫!$A$42,所用データ⑥!$E:$E,理論在庫!$G$4,所用データ⑥!$F:$F,理論在庫!AE$5)</f>
        <v>0</v>
      </c>
      <c r="AF47" s="363">
        <f>SUMIFS(所用データ⑥!$C:$C,所用データ⑥!$G:$G,理論在庫!$A$42,所用データ⑥!$E:$E,理論在庫!$G$4,所用データ⑥!$F:$F,理論在庫!AF$5)</f>
        <v>0</v>
      </c>
      <c r="AG47" s="1056">
        <f>SUMIFS(所用データ⑥!$C:$C,所用データ⑥!$G:$G,理論在庫!$A$42,所用データ⑥!$E:$E,理論在庫!$G$4,所用データ⑥!$F:$F,理論在庫!AG$5)</f>
        <v>0</v>
      </c>
      <c r="AH47" s="1056">
        <f>SUMIFS(所用データ⑥!$C:$C,所用データ⑥!$G:$G,理論在庫!$A$42,所用データ⑥!$E:$E,理論在庫!$G$4,所用データ⑥!$F:$F,理論在庫!AH$5)</f>
        <v>0</v>
      </c>
      <c r="AI47" s="363">
        <f>SUMIFS(所用データ⑥!$C:$C,所用データ⑥!$G:$G,理論在庫!$A$42,所用データ⑥!$E:$E,理論在庫!$G$4,所用データ⑥!$F:$F,理論在庫!AI$5)</f>
        <v>0</v>
      </c>
      <c r="AJ47" s="1024">
        <f>SUMIFS(所用データ⑥!$C:$C,所用データ⑥!$G:$G,理論在庫!$A$42,所用データ⑥!$E:$E,理論在庫!$G$4,所用データ⑥!$F:$F,理論在庫!AJ$5)</f>
        <v>0</v>
      </c>
      <c r="AK47" s="364">
        <f t="shared" si="15"/>
        <v>0</v>
      </c>
      <c r="AL47" s="609">
        <f>SUMIFS(所用データ⑥!C:C,所用データ⑥!G:G,理論在庫!$A42,所用データ⑥!E:E,理論在庫!$AL$4)</f>
        <v>0</v>
      </c>
      <c r="AM47" s="575">
        <f t="shared" si="2"/>
        <v>0</v>
      </c>
      <c r="AN47" s="608">
        <f>AJ50-AK47</f>
        <v>0</v>
      </c>
      <c r="AO47" s="417"/>
      <c r="AP47" s="714"/>
      <c r="AQ47" s="715"/>
      <c r="AR47" s="709">
        <v>0</v>
      </c>
    </row>
    <row r="48" spans="1:44" ht="18" customHeight="1" x14ac:dyDescent="0.15">
      <c r="A48" s="417"/>
      <c r="B48" s="428"/>
      <c r="C48" s="442"/>
      <c r="D48" s="1148"/>
      <c r="E48" s="559"/>
      <c r="F48" s="359" t="s">
        <v>137</v>
      </c>
      <c r="G48" s="981"/>
      <c r="H48" s="360"/>
      <c r="I48" s="360"/>
      <c r="J48" s="360"/>
      <c r="K48" s="360"/>
      <c r="L48" s="1057"/>
      <c r="M48" s="1057"/>
      <c r="N48" s="360"/>
      <c r="O48" s="360"/>
      <c r="P48" s="360"/>
      <c r="Q48" s="360"/>
      <c r="R48" s="360"/>
      <c r="S48" s="1057"/>
      <c r="T48" s="1057"/>
      <c r="U48" s="360"/>
      <c r="V48" s="360"/>
      <c r="W48" s="360"/>
      <c r="X48" s="360"/>
      <c r="Y48" s="360"/>
      <c r="Z48" s="1057"/>
      <c r="AA48" s="1057"/>
      <c r="AB48" s="360"/>
      <c r="AC48" s="1057"/>
      <c r="AD48" s="360"/>
      <c r="AE48" s="360"/>
      <c r="AF48" s="360"/>
      <c r="AG48" s="1057"/>
      <c r="AH48" s="1057"/>
      <c r="AI48" s="360"/>
      <c r="AJ48" s="1025"/>
      <c r="AK48" s="378">
        <f>SUM(G48:AJ48)</f>
        <v>0</v>
      </c>
      <c r="AL48" s="352"/>
      <c r="AM48" s="576">
        <f t="shared" si="2"/>
        <v>0</v>
      </c>
      <c r="AN48" s="579"/>
      <c r="AO48" s="417"/>
      <c r="AP48" s="714"/>
      <c r="AQ48" s="715"/>
    </row>
    <row r="49" spans="1:44" ht="18" customHeight="1" x14ac:dyDescent="0.15">
      <c r="A49" s="417"/>
      <c r="B49" s="428"/>
      <c r="C49" s="442"/>
      <c r="D49" s="1148"/>
      <c r="E49" s="559"/>
      <c r="F49" s="356" t="s">
        <v>86</v>
      </c>
      <c r="G49" s="978">
        <f>SUMIFS('注文データ '!$C:$C,'注文データ '!$J:$J,$A42,'注文データ '!$H:$H,理論在庫!$G$4,'注文データ '!$I:$I,理論在庫!G$5)</f>
        <v>0</v>
      </c>
      <c r="H49" s="374">
        <f>SUMIFS('注文データ '!$C:$C,'注文データ '!$J:$J,$A42,'注文データ '!$H:$H,理論在庫!$G$4,'注文データ '!$I:$I,理論在庫!H$5)</f>
        <v>0</v>
      </c>
      <c r="I49" s="374">
        <f>SUMIFS('注文データ '!$C:$C,'注文データ '!$J:$J,$A42,'注文データ '!$H:$H,理論在庫!$G$4,'注文データ '!$I:$I,理論在庫!I$5)</f>
        <v>0</v>
      </c>
      <c r="J49" s="374">
        <f>SUMIFS('注文データ '!$C:$C,'注文データ '!$J:$J,$A42,'注文データ '!$H:$H,理論在庫!$G$4,'注文データ '!$I:$I,理論在庫!J$5)</f>
        <v>0</v>
      </c>
      <c r="K49" s="374">
        <f>SUMIFS('注文データ '!$C:$C,'注文データ '!$J:$J,$A42,'注文データ '!$H:$H,理論在庫!$G$4,'注文データ '!$I:$I,理論在庫!K$5)</f>
        <v>0</v>
      </c>
      <c r="L49" s="1058">
        <f>SUMIFS('注文データ '!$C:$C,'注文データ '!$J:$J,$A42,'注文データ '!$H:$H,理論在庫!$G$4,'注文データ '!$I:$I,理論在庫!L$5)</f>
        <v>0</v>
      </c>
      <c r="M49" s="1058">
        <f>SUMIFS('注文データ '!$C:$C,'注文データ '!$J:$J,$A42,'注文データ '!$H:$H,理論在庫!$G$4,'注文データ '!$I:$I,理論在庫!M$5)</f>
        <v>0</v>
      </c>
      <c r="N49" s="374">
        <f>SUMIFS('注文データ '!$C:$C,'注文データ '!$J:$J,$A42,'注文データ '!$H:$H,理論在庫!$G$4,'注文データ '!$I:$I,理論在庫!N$5)</f>
        <v>0</v>
      </c>
      <c r="O49" s="374">
        <f>SUMIFS('注文データ '!$C:$C,'注文データ '!$J:$J,$A42,'注文データ '!$H:$H,理論在庫!$G$4,'注文データ '!$I:$I,理論在庫!O$5)</f>
        <v>0</v>
      </c>
      <c r="P49" s="374">
        <f>SUMIFS('注文データ '!$C:$C,'注文データ '!$J:$J,$A42,'注文データ '!$H:$H,理論在庫!$G$4,'注文データ '!$I:$I,理論在庫!P$5)</f>
        <v>0</v>
      </c>
      <c r="Q49" s="374">
        <f>SUMIFS('注文データ '!$C:$C,'注文データ '!$J:$J,$A42,'注文データ '!$H:$H,理論在庫!$G$4,'注文データ '!$I:$I,理論在庫!Q$5)</f>
        <v>0</v>
      </c>
      <c r="R49" s="374">
        <f>SUMIFS('注文データ '!$C:$C,'注文データ '!$J:$J,$A42,'注文データ '!$H:$H,理論在庫!$G$4,'注文データ '!$I:$I,理論在庫!R$5)</f>
        <v>0</v>
      </c>
      <c r="S49" s="1058">
        <f>SUMIFS('注文データ '!$C:$C,'注文データ '!$J:$J,$A42,'注文データ '!$H:$H,理論在庫!$G$4,'注文データ '!$I:$I,理論在庫!S$5)</f>
        <v>0</v>
      </c>
      <c r="T49" s="1058">
        <f>SUMIFS('注文データ '!$C:$C,'注文データ '!$J:$J,$A42,'注文データ '!$H:$H,理論在庫!$G$4,'注文データ '!$I:$I,理論在庫!T$5)</f>
        <v>0</v>
      </c>
      <c r="U49" s="374">
        <f>SUMIFS('注文データ '!$C:$C,'注文データ '!$J:$J,$A42,'注文データ '!$H:$H,理論在庫!$G$4,'注文データ '!$I:$I,理論在庫!U$5)</f>
        <v>0</v>
      </c>
      <c r="V49" s="374">
        <f>SUMIFS('注文データ '!$C:$C,'注文データ '!$J:$J,$A42,'注文データ '!$H:$H,理論在庫!$G$4,'注文データ '!$I:$I,理論在庫!V$5)</f>
        <v>0</v>
      </c>
      <c r="W49" s="374">
        <f>SUMIFS('注文データ '!$C:$C,'注文データ '!$J:$J,$A42,'注文データ '!$H:$H,理論在庫!$G$4,'注文データ '!$I:$I,理論在庫!W$5)</f>
        <v>0</v>
      </c>
      <c r="X49" s="374">
        <f>SUMIFS('注文データ '!$C:$C,'注文データ '!$J:$J,$A42,'注文データ '!$H:$H,理論在庫!$G$4,'注文データ '!$I:$I,理論在庫!X$5)</f>
        <v>0</v>
      </c>
      <c r="Y49" s="374">
        <f>SUMIFS('注文データ '!$C:$C,'注文データ '!$J:$J,$A42,'注文データ '!$H:$H,理論在庫!$G$4,'注文データ '!$I:$I,理論在庫!Y$5)</f>
        <v>0</v>
      </c>
      <c r="Z49" s="1058">
        <f>SUMIFS('注文データ '!$C:$C,'注文データ '!$J:$J,$A42,'注文データ '!$H:$H,理論在庫!$G$4,'注文データ '!$I:$I,理論在庫!Z$5)</f>
        <v>0</v>
      </c>
      <c r="AA49" s="1058">
        <f>SUMIFS('注文データ '!$C:$C,'注文データ '!$J:$J,$A42,'注文データ '!$H:$H,理論在庫!$G$4,'注文データ '!$I:$I,理論在庫!AA$5)</f>
        <v>0</v>
      </c>
      <c r="AB49" s="374">
        <f>SUMIFS('注文データ '!$C:$C,'注文データ '!$J:$J,$A42,'注文データ '!$H:$H,理論在庫!$G$4,'注文データ '!$I:$I,理論在庫!AB$5)</f>
        <v>0</v>
      </c>
      <c r="AC49" s="1058">
        <f>SUMIFS('注文データ '!$C:$C,'注文データ '!$J:$J,$A42,'注文データ '!$H:$H,理論在庫!$G$4,'注文データ '!$I:$I,理論在庫!AC$5)</f>
        <v>0</v>
      </c>
      <c r="AD49" s="374">
        <f>SUMIFS('注文データ '!$C:$C,'注文データ '!$J:$J,$A42,'注文データ '!$H:$H,理論在庫!$G$4,'注文データ '!$I:$I,理論在庫!AD$5)</f>
        <v>0</v>
      </c>
      <c r="AE49" s="374">
        <f>SUMIFS('注文データ '!$C:$C,'注文データ '!$J:$J,$A42,'注文データ '!$H:$H,理論在庫!$G$4,'注文データ '!$I:$I,理論在庫!AE$5)</f>
        <v>0</v>
      </c>
      <c r="AF49" s="374">
        <f>SUMIFS('注文データ '!$C:$C,'注文データ '!$J:$J,$A42,'注文データ '!$H:$H,理論在庫!$G$4,'注文データ '!$I:$I,理論在庫!AF$5)</f>
        <v>0</v>
      </c>
      <c r="AG49" s="1058">
        <f>SUMIFS('注文データ '!$C:$C,'注文データ '!$J:$J,$A42,'注文データ '!$H:$H,理論在庫!$G$4,'注文データ '!$I:$I,理論在庫!AG$5)</f>
        <v>0</v>
      </c>
      <c r="AH49" s="1058">
        <f>SUMIFS('注文データ '!$C:$C,'注文データ '!$J:$J,$A42,'注文データ '!$H:$H,理論在庫!$G$4,'注文データ '!$I:$I,理論在庫!AH$5)</f>
        <v>0</v>
      </c>
      <c r="AI49" s="374">
        <f>SUMIFS('注文データ '!$C:$C,'注文データ '!$J:$J,$A42,'注文データ '!$H:$H,理論在庫!$G$4,'注文データ '!$I:$I,理論在庫!AI$5)</f>
        <v>0</v>
      </c>
      <c r="AJ49" s="1026">
        <f>SUMIFS('注文データ '!$C:$C,'注文データ '!$J:$J,$A42,'注文データ '!$H:$H,理論在庫!$G$4,'注文データ '!$I:$I,理論在庫!AJ$5)</f>
        <v>0</v>
      </c>
      <c r="AK49" s="375">
        <f>SUM(G49:AJ49)</f>
        <v>0</v>
      </c>
      <c r="AL49" s="350"/>
      <c r="AM49" s="574">
        <f t="shared" si="2"/>
        <v>0</v>
      </c>
      <c r="AN49" s="579"/>
      <c r="AO49" s="417"/>
      <c r="AP49" s="714"/>
      <c r="AQ49" s="715"/>
      <c r="AR49" s="709">
        <v>0</v>
      </c>
    </row>
    <row r="50" spans="1:44" ht="18" customHeight="1" thickBot="1" x14ac:dyDescent="0.2">
      <c r="A50" s="418"/>
      <c r="B50" s="429"/>
      <c r="C50" s="443"/>
      <c r="D50" s="1149"/>
      <c r="E50" s="562"/>
      <c r="F50" s="373" t="s">
        <v>85</v>
      </c>
      <c r="G50" s="979">
        <f>D42+G48-G49</f>
        <v>0</v>
      </c>
      <c r="H50" s="376">
        <f t="shared" ref="H50:AJ50" si="16">G50+H48-H49</f>
        <v>0</v>
      </c>
      <c r="I50" s="376">
        <f t="shared" si="16"/>
        <v>0</v>
      </c>
      <c r="J50" s="376">
        <f t="shared" si="16"/>
        <v>0</v>
      </c>
      <c r="K50" s="376">
        <f t="shared" si="16"/>
        <v>0</v>
      </c>
      <c r="L50" s="1059">
        <f t="shared" si="16"/>
        <v>0</v>
      </c>
      <c r="M50" s="1059">
        <f t="shared" si="16"/>
        <v>0</v>
      </c>
      <c r="N50" s="376">
        <f t="shared" si="16"/>
        <v>0</v>
      </c>
      <c r="O50" s="376">
        <f t="shared" si="16"/>
        <v>0</v>
      </c>
      <c r="P50" s="376">
        <f t="shared" si="16"/>
        <v>0</v>
      </c>
      <c r="Q50" s="376">
        <f t="shared" si="16"/>
        <v>0</v>
      </c>
      <c r="R50" s="376">
        <f t="shared" si="16"/>
        <v>0</v>
      </c>
      <c r="S50" s="1059">
        <f t="shared" si="16"/>
        <v>0</v>
      </c>
      <c r="T50" s="1059">
        <f t="shared" si="16"/>
        <v>0</v>
      </c>
      <c r="U50" s="376">
        <f t="shared" si="16"/>
        <v>0</v>
      </c>
      <c r="V50" s="376">
        <f t="shared" si="16"/>
        <v>0</v>
      </c>
      <c r="W50" s="376">
        <f t="shared" si="16"/>
        <v>0</v>
      </c>
      <c r="X50" s="376">
        <f t="shared" si="16"/>
        <v>0</v>
      </c>
      <c r="Y50" s="376">
        <f t="shared" si="16"/>
        <v>0</v>
      </c>
      <c r="Z50" s="1059">
        <f t="shared" si="16"/>
        <v>0</v>
      </c>
      <c r="AA50" s="1059">
        <f t="shared" si="16"/>
        <v>0</v>
      </c>
      <c r="AB50" s="376">
        <f t="shared" si="16"/>
        <v>0</v>
      </c>
      <c r="AC50" s="1059">
        <f t="shared" si="16"/>
        <v>0</v>
      </c>
      <c r="AD50" s="376">
        <f t="shared" si="16"/>
        <v>0</v>
      </c>
      <c r="AE50" s="376">
        <f t="shared" si="16"/>
        <v>0</v>
      </c>
      <c r="AF50" s="376">
        <f t="shared" si="16"/>
        <v>0</v>
      </c>
      <c r="AG50" s="1059">
        <f t="shared" si="16"/>
        <v>0</v>
      </c>
      <c r="AH50" s="1059">
        <f t="shared" si="16"/>
        <v>0</v>
      </c>
      <c r="AI50" s="376">
        <f t="shared" si="16"/>
        <v>0</v>
      </c>
      <c r="AJ50" s="1027">
        <f t="shared" si="16"/>
        <v>0</v>
      </c>
      <c r="AK50" s="377"/>
      <c r="AL50" s="351"/>
      <c r="AM50" s="577">
        <f t="shared" si="2"/>
        <v>0</v>
      </c>
      <c r="AN50" s="580"/>
      <c r="AO50" s="418"/>
      <c r="AP50" s="716"/>
      <c r="AQ50" s="717"/>
      <c r="AR50" s="709">
        <v>0</v>
      </c>
    </row>
    <row r="51" spans="1:44" ht="18" customHeight="1" x14ac:dyDescent="0.15">
      <c r="A51" s="416">
        <v>3</v>
      </c>
      <c r="B51" s="425"/>
      <c r="C51" s="432" t="s">
        <v>4</v>
      </c>
      <c r="D51" s="1147" t="s">
        <v>200</v>
      </c>
      <c r="E51" s="558">
        <v>4.7899999999999998E-2</v>
      </c>
      <c r="F51" s="372">
        <f t="shared" ref="F51:F56" si="17">F42</f>
        <v>45864</v>
      </c>
      <c r="G51" s="973">
        <f>SUMIFS(所用データ①!$C:$C,所用データ①!$G:$G,理論在庫!$A51,所用データ①!$E:$E,理論在庫!$G$4,所用データ①!$F:$F,理論在庫!G$5)</f>
        <v>0</v>
      </c>
      <c r="H51" s="309">
        <f>SUMIFS(所用データ①!$C:$C,所用データ①!$G:$G,理論在庫!$A51,所用データ①!$E:$E,理論在庫!$G$4,所用データ①!$F:$F,理論在庫!H$5)</f>
        <v>0</v>
      </c>
      <c r="I51" s="309">
        <f>SUMIFS(所用データ①!$C:$C,所用データ①!$G:$G,理論在庫!$A51,所用データ①!$E:$E,理論在庫!$G$4,所用データ①!$F:$F,理論在庫!I$5)</f>
        <v>0</v>
      </c>
      <c r="J51" s="309">
        <f>SUMIFS(所用データ①!$C:$C,所用データ①!$G:$G,理論在庫!$A51,所用データ①!$E:$E,理論在庫!$G$4,所用データ①!$F:$F,理論在庫!J$5)</f>
        <v>0</v>
      </c>
      <c r="K51" s="309">
        <f>SUMIFS(所用データ①!$C:$C,所用データ①!$G:$G,理論在庫!$A51,所用データ①!$E:$E,理論在庫!$G$4,所用データ①!$F:$F,理論在庫!K$5)</f>
        <v>0</v>
      </c>
      <c r="L51" s="1053">
        <f>SUMIFS(所用データ①!$C:$C,所用データ①!$G:$G,理論在庫!$A51,所用データ①!$E:$E,理論在庫!$G$4,所用データ①!$F:$F,理論在庫!L$5)</f>
        <v>0</v>
      </c>
      <c r="M51" s="1053">
        <f>SUMIFS(所用データ①!$C:$C,所用データ①!$G:$G,理論在庫!$A51,所用データ①!$E:$E,理論在庫!$G$4,所用データ①!$F:$F,理論在庫!M$5)</f>
        <v>0</v>
      </c>
      <c r="N51" s="309">
        <f>SUMIFS(所用データ①!$C:$C,所用データ①!$G:$G,理論在庫!$A51,所用データ①!$E:$E,理論在庫!$G$4,所用データ①!$F:$F,理論在庫!N$5)</f>
        <v>0</v>
      </c>
      <c r="O51" s="309">
        <f>SUMIFS(所用データ①!$C:$C,所用データ①!$G:$G,理論在庫!$A51,所用データ①!$E:$E,理論在庫!$G$4,所用データ①!$F:$F,理論在庫!O$5)</f>
        <v>0</v>
      </c>
      <c r="P51" s="309">
        <f>SUMIFS(所用データ①!$C:$C,所用データ①!$G:$G,理論在庫!$A51,所用データ①!$E:$E,理論在庫!$G$4,所用データ①!$F:$F,理論在庫!P$5)</f>
        <v>0</v>
      </c>
      <c r="Q51" s="309">
        <f>SUMIFS(所用データ①!$C:$C,所用データ①!$G:$G,理論在庫!$A51,所用データ①!$E:$E,理論在庫!$G$4,所用データ①!$F:$F,理論在庫!Q$5)</f>
        <v>0</v>
      </c>
      <c r="R51" s="309">
        <f>SUMIFS(所用データ①!$C:$C,所用データ①!$G:$G,理論在庫!$A51,所用データ①!$E:$E,理論在庫!$G$4,所用データ①!$F:$F,理論在庫!R$5)</f>
        <v>0</v>
      </c>
      <c r="S51" s="1053">
        <f>SUMIFS(所用データ①!$C:$C,所用データ①!$G:$G,理論在庫!$A51,所用データ①!$E:$E,理論在庫!$G$4,所用データ①!$F:$F,理論在庫!S$5)</f>
        <v>0</v>
      </c>
      <c r="T51" s="1053">
        <f>SUMIFS(所用データ①!$C:$C,所用データ①!$G:$G,理論在庫!$A51,所用データ①!$E:$E,理論在庫!$G$4,所用データ①!$F:$F,理論在庫!T$5)</f>
        <v>0</v>
      </c>
      <c r="U51" s="309">
        <f>SUMIFS(所用データ①!$C:$C,所用データ①!$G:$G,理論在庫!$A51,所用データ①!$E:$E,理論在庫!$G$4,所用データ①!$F:$F,理論在庫!U$5)</f>
        <v>0</v>
      </c>
      <c r="V51" s="309">
        <f>SUMIFS(所用データ①!$C:$C,所用データ①!$G:$G,理論在庫!$A51,所用データ①!$E:$E,理論在庫!$G$4,所用データ①!$F:$F,理論在庫!V$5)</f>
        <v>0</v>
      </c>
      <c r="W51" s="309">
        <f>SUMIFS(所用データ①!$C:$C,所用データ①!$G:$G,理論在庫!$A51,所用データ①!$E:$E,理論在庫!$G$4,所用データ①!$F:$F,理論在庫!W$5)</f>
        <v>0</v>
      </c>
      <c r="X51" s="309">
        <f>SUMIFS(所用データ①!$C:$C,所用データ①!$G:$G,理論在庫!$A51,所用データ①!$E:$E,理論在庫!$G$4,所用データ①!$F:$F,理論在庫!X$5)</f>
        <v>0</v>
      </c>
      <c r="Y51" s="309">
        <f>SUMIFS(所用データ①!$C:$C,所用データ①!$G:$G,理論在庫!$A51,所用データ①!$E:$E,理論在庫!$G$4,所用データ①!$F:$F,理論在庫!Y$5)</f>
        <v>0</v>
      </c>
      <c r="Z51" s="1053">
        <f>SUMIFS(所用データ①!$C:$C,所用データ①!$G:$G,理論在庫!$A51,所用データ①!$E:$E,理論在庫!$G$4,所用データ①!$F:$F,理論在庫!Z$5)</f>
        <v>0</v>
      </c>
      <c r="AA51" s="1083">
        <f>SUMIFS(所用データ①!$C:$C,所用データ①!$G:$G,理論在庫!$A51,所用データ①!$E:$E,理論在庫!$G$4,所用データ①!$F:$F,理論在庫!AA$5)</f>
        <v>0</v>
      </c>
      <c r="AB51" s="384">
        <f>SUMIFS(所用データ①!$C:$C,所用データ①!$G:$G,理論在庫!$A51,所用データ①!$E:$E,理論在庫!$G$4,所用データ①!$F:$F,理論在庫!AB$5)</f>
        <v>0</v>
      </c>
      <c r="AC51" s="1083">
        <f>SUMIFS(所用データ①!$C:$C,所用データ①!$G:$G,理論在庫!$A51,所用データ①!$E:$E,理論在庫!$G$4,所用データ①!$F:$F,理論在庫!AC$5)</f>
        <v>0</v>
      </c>
      <c r="AD51" s="384">
        <f>SUMIFS(所用データ①!$C:$C,所用データ①!$G:$G,理論在庫!$A51,所用データ①!$E:$E,理論在庫!$G$4,所用データ①!$F:$F,理論在庫!AD$5)</f>
        <v>0</v>
      </c>
      <c r="AE51" s="384">
        <f>SUMIFS(所用データ①!$C:$C,所用データ①!$G:$G,理論在庫!$A51,所用データ①!$E:$E,理論在庫!$G$4,所用データ①!$F:$F,理論在庫!AE$5)</f>
        <v>0</v>
      </c>
      <c r="AF51" s="384">
        <f>SUMIFS(所用データ①!$C:$C,所用データ①!$G:$G,理論在庫!$A51,所用データ①!$E:$E,理論在庫!$G$4,所用データ①!$F:$F,理論在庫!AF$5)</f>
        <v>0</v>
      </c>
      <c r="AG51" s="1083">
        <f>SUMIFS(所用データ①!$C:$C,所用データ①!$G:$G,理論在庫!$A51,所用データ①!$E:$E,理論在庫!$G$4,所用データ①!$F:$F,理論在庫!AG$5)</f>
        <v>0</v>
      </c>
      <c r="AH51" s="1083">
        <f>SUMIFS(所用データ①!$C:$C,所用データ①!$G:$G,理論在庫!$A51,所用データ①!$E:$E,理論在庫!$G$4,所用データ①!$F:$F,理論在庫!AH$5)</f>
        <v>0</v>
      </c>
      <c r="AI51" s="384">
        <f>SUMIFS(所用データ①!$C:$C,所用データ①!$G:$G,理論在庫!$A51,所用データ①!$E:$E,理論在庫!$G$4,所用データ①!$F:$F,理論在庫!AI$5)</f>
        <v>0</v>
      </c>
      <c r="AJ51" s="1020">
        <f>SUMIFS(所用データ①!$C:$C,所用データ①!$G:$G,理論在庫!$A51,所用データ①!$E:$E,理論在庫!$G$4,所用データ①!$F:$F,理論在庫!AJ$5)</f>
        <v>0</v>
      </c>
      <c r="AK51" s="347">
        <f t="shared" si="15"/>
        <v>0</v>
      </c>
      <c r="AL51" s="613">
        <f>SUMIFS(所用データ①!C:C,所用データ①!G:G,理論在庫!$A51,所用データ①!E:E,理論在庫!$AL$4)</f>
        <v>0</v>
      </c>
      <c r="AM51" s="576">
        <f t="shared" si="2"/>
        <v>0</v>
      </c>
      <c r="AN51" s="608">
        <f>D51-AK51</f>
        <v>0</v>
      </c>
      <c r="AO51" s="416">
        <v>3</v>
      </c>
      <c r="AP51" s="718"/>
      <c r="AQ51" s="719"/>
      <c r="AR51" s="709">
        <v>0</v>
      </c>
    </row>
    <row r="52" spans="1:44" ht="18" customHeight="1" x14ac:dyDescent="0.15">
      <c r="A52" s="417"/>
      <c r="B52" s="426"/>
      <c r="C52" s="433"/>
      <c r="D52" s="1148"/>
      <c r="E52" s="559"/>
      <c r="F52" s="302">
        <f t="shared" si="17"/>
        <v>0</v>
      </c>
      <c r="G52" s="974">
        <f>SUMIFS(所用データ②!$C:$C,所用データ②!$G:$G,理論在庫!$A51,所用データ②!$E:$E,理論在庫!$G$4,所用データ②!$F:$F,理論在庫!G$5)</f>
        <v>0</v>
      </c>
      <c r="H52" s="310">
        <f>SUMIFS(所用データ②!$C:$C,所用データ②!$G:$G,理論在庫!$A51,所用データ②!$E:$E,理論在庫!$G$4,所用データ②!$F:$F,理論在庫!H$5)</f>
        <v>0</v>
      </c>
      <c r="I52" s="310">
        <f>SUMIFS(所用データ②!$C:$C,所用データ②!$G:$G,理論在庫!$A51,所用データ②!$E:$E,理論在庫!$G$4,所用データ②!$F:$F,理論在庫!I$5)</f>
        <v>0</v>
      </c>
      <c r="J52" s="310">
        <f>SUMIFS(所用データ②!$C:$C,所用データ②!$G:$G,理論在庫!$A51,所用データ②!$E:$E,理論在庫!$G$4,所用データ②!$F:$F,理論在庫!J$5)</f>
        <v>0</v>
      </c>
      <c r="K52" s="310">
        <f>SUMIFS(所用データ②!$C:$C,所用データ②!$G:$G,理論在庫!$A51,所用データ②!$E:$E,理論在庫!$G$4,所用データ②!$F:$F,理論在庫!K$5)</f>
        <v>0</v>
      </c>
      <c r="L52" s="1054">
        <f>SUMIFS(所用データ②!$C:$C,所用データ②!$G:$G,理論在庫!$A51,所用データ②!$E:$E,理論在庫!$G$4,所用データ②!$F:$F,理論在庫!L$5)</f>
        <v>0</v>
      </c>
      <c r="M52" s="1054">
        <f>SUMIFS(所用データ②!$C:$C,所用データ②!$G:$G,理論在庫!$A51,所用データ②!$E:$E,理論在庫!$G$4,所用データ②!$F:$F,理論在庫!M$5)</f>
        <v>0</v>
      </c>
      <c r="N52" s="310">
        <f>SUMIFS(所用データ②!$C:$C,所用データ②!$G:$G,理論在庫!$A51,所用データ②!$E:$E,理論在庫!$G$4,所用データ②!$F:$F,理論在庫!N$5)</f>
        <v>0</v>
      </c>
      <c r="O52" s="310">
        <f>SUMIFS(所用データ②!$C:$C,所用データ②!$G:$G,理論在庫!$A51,所用データ②!$E:$E,理論在庫!$G$4,所用データ②!$F:$F,理論在庫!O$5)</f>
        <v>0</v>
      </c>
      <c r="P52" s="310">
        <f>SUMIFS(所用データ②!$C:$C,所用データ②!$G:$G,理論在庫!$A51,所用データ②!$E:$E,理論在庫!$G$4,所用データ②!$F:$F,理論在庫!P$5)</f>
        <v>0</v>
      </c>
      <c r="Q52" s="310">
        <f>SUMIFS(所用データ②!$C:$C,所用データ②!$G:$G,理論在庫!$A51,所用データ②!$E:$E,理論在庫!$G$4,所用データ②!$F:$F,理論在庫!Q$5)</f>
        <v>0</v>
      </c>
      <c r="R52" s="310">
        <f>SUMIFS(所用データ②!$C:$C,所用データ②!$G:$G,理論在庫!$A51,所用データ②!$E:$E,理論在庫!$G$4,所用データ②!$F:$F,理論在庫!R$5)</f>
        <v>0</v>
      </c>
      <c r="S52" s="1054">
        <f>SUMIFS(所用データ②!$C:$C,所用データ②!$G:$G,理論在庫!$A51,所用データ②!$E:$E,理論在庫!$G$4,所用データ②!$F:$F,理論在庫!S$5)</f>
        <v>0</v>
      </c>
      <c r="T52" s="1054">
        <f>SUMIFS(所用データ②!$C:$C,所用データ②!$G:$G,理論在庫!$A51,所用データ②!$E:$E,理論在庫!$G$4,所用データ②!$F:$F,理論在庫!T$5)</f>
        <v>0</v>
      </c>
      <c r="U52" s="310">
        <f>SUMIFS(所用データ②!$C:$C,所用データ②!$G:$G,理論在庫!$A51,所用データ②!$E:$E,理論在庫!$G$4,所用データ②!$F:$F,理論在庫!U$5)</f>
        <v>0</v>
      </c>
      <c r="V52" s="310">
        <f>SUMIFS(所用データ②!$C:$C,所用データ②!$G:$G,理論在庫!$A51,所用データ②!$E:$E,理論在庫!$G$4,所用データ②!$F:$F,理論在庫!V$5)</f>
        <v>0</v>
      </c>
      <c r="W52" s="310">
        <f>SUMIFS(所用データ②!$C:$C,所用データ②!$G:$G,理論在庫!$A51,所用データ②!$E:$E,理論在庫!$G$4,所用データ②!$F:$F,理論在庫!W$5)</f>
        <v>0</v>
      </c>
      <c r="X52" s="310">
        <f>SUMIFS(所用データ②!$C:$C,所用データ②!$G:$G,理論在庫!$A51,所用データ②!$E:$E,理論在庫!$G$4,所用データ②!$F:$F,理論在庫!X$5)</f>
        <v>0</v>
      </c>
      <c r="Y52" s="310">
        <f>SUMIFS(所用データ②!$C:$C,所用データ②!$G:$G,理論在庫!$A51,所用データ②!$E:$E,理論在庫!$G$4,所用データ②!$F:$F,理論在庫!Y$5)</f>
        <v>0</v>
      </c>
      <c r="Z52" s="1054">
        <f>SUMIFS(所用データ②!$C:$C,所用データ②!$G:$G,理論在庫!$A51,所用データ②!$E:$E,理論在庫!$G$4,所用データ②!$F:$F,理論在庫!Z$5)</f>
        <v>0</v>
      </c>
      <c r="AA52" s="1084">
        <f>SUMIFS(所用データ②!$C:$C,所用データ②!$G:$G,理論在庫!$A51,所用データ②!$E:$E,理論在庫!$G$4,所用データ②!$F:$F,理論在庫!AA$5)</f>
        <v>0</v>
      </c>
      <c r="AB52" s="382">
        <f>SUMIFS(所用データ②!$C:$C,所用データ②!$G:$G,理論在庫!$A51,所用データ②!$E:$E,理論在庫!$G$4,所用データ②!$F:$F,理論在庫!AB$5)</f>
        <v>0</v>
      </c>
      <c r="AC52" s="1084">
        <f>SUMIFS(所用データ②!$C:$C,所用データ②!$G:$G,理論在庫!$A51,所用データ②!$E:$E,理論在庫!$G$4,所用データ②!$F:$F,理論在庫!AC$5)</f>
        <v>0</v>
      </c>
      <c r="AD52" s="382">
        <f>SUMIFS(所用データ②!$C:$C,所用データ②!$G:$G,理論在庫!$A51,所用データ②!$E:$E,理論在庫!$G$4,所用データ②!$F:$F,理論在庫!AD$5)</f>
        <v>0</v>
      </c>
      <c r="AE52" s="382">
        <f>SUMIFS(所用データ②!$C:$C,所用データ②!$G:$G,理論在庫!$A51,所用データ②!$E:$E,理論在庫!$G$4,所用データ②!$F:$F,理論在庫!AE$5)</f>
        <v>0</v>
      </c>
      <c r="AF52" s="382">
        <f>SUMIFS(所用データ②!$C:$C,所用データ②!$G:$G,理論在庫!$A51,所用データ②!$E:$E,理論在庫!$G$4,所用データ②!$F:$F,理論在庫!AF$5)</f>
        <v>0</v>
      </c>
      <c r="AG52" s="1084">
        <f>SUMIFS(所用データ②!$C:$C,所用データ②!$G:$G,理論在庫!$A51,所用データ②!$E:$E,理論在庫!$G$4,所用データ②!$F:$F,理論在庫!AG$5)</f>
        <v>0</v>
      </c>
      <c r="AH52" s="1084">
        <f>SUMIFS(所用データ②!$C:$C,所用データ②!$G:$G,理論在庫!$A51,所用データ②!$E:$E,理論在庫!$G$4,所用データ②!$F:$F,理論在庫!AH$5)</f>
        <v>0</v>
      </c>
      <c r="AI52" s="382">
        <f>SUMIFS(所用データ②!$C:$C,所用データ②!$G:$G,理論在庫!$A51,所用データ②!$E:$E,理論在庫!$G$4,所用データ②!$F:$F,理論在庫!AI$5)</f>
        <v>0</v>
      </c>
      <c r="AJ52" s="1021">
        <f>SUMIFS(所用データ②!$C:$C,所用データ②!$G:$G,理論在庫!$A51,所用データ②!$E:$E,理論在庫!$G$4,所用データ②!$F:$F,理論在庫!AJ$5)</f>
        <v>0</v>
      </c>
      <c r="AK52" s="345">
        <f t="shared" si="15"/>
        <v>0</v>
      </c>
      <c r="AL52" s="610">
        <f>SUMIFS(所用データ②!C:C,所用データ②!G:G,理論在庫!$A51,所用データ②!E:E,理論在庫!$AL$4)</f>
        <v>0</v>
      </c>
      <c r="AM52" s="574">
        <f t="shared" si="2"/>
        <v>0</v>
      </c>
      <c r="AN52" s="608">
        <f>AJ59-AK52</f>
        <v>0</v>
      </c>
      <c r="AO52" s="417"/>
      <c r="AP52" s="714"/>
      <c r="AQ52" s="715"/>
      <c r="AR52" s="709">
        <v>0</v>
      </c>
    </row>
    <row r="53" spans="1:44" ht="18" customHeight="1" x14ac:dyDescent="0.15">
      <c r="A53" s="417"/>
      <c r="B53" s="428" t="s">
        <v>148</v>
      </c>
      <c r="C53" s="439">
        <v>80261229417001</v>
      </c>
      <c r="D53" s="1148"/>
      <c r="E53" s="559"/>
      <c r="F53" s="302">
        <f t="shared" si="17"/>
        <v>45864</v>
      </c>
      <c r="G53" s="975">
        <f>SUMIFS(所用データ③!$C:$C,所用データ③!$G:$G,理論在庫!$A51,所用データ③!$E:$E,理論在庫!$G$4,所用データ③!$F:$F,理論在庫!G$5)</f>
        <v>0</v>
      </c>
      <c r="H53" s="310">
        <f>SUMIFS(所用データ③!$C:$C,所用データ③!$G:$G,理論在庫!$A51,所用データ③!$E:$E,理論在庫!$G$4,所用データ③!$F:$F,理論在庫!H$5)</f>
        <v>0</v>
      </c>
      <c r="I53" s="310">
        <f>SUMIFS(所用データ③!$C:$C,所用データ③!$G:$G,理論在庫!$A51,所用データ③!$E:$E,理論在庫!$G$4,所用データ③!$F:$F,理論在庫!I$5)</f>
        <v>0</v>
      </c>
      <c r="J53" s="310">
        <f>SUMIFS(所用データ③!$C:$C,所用データ③!$G:$G,理論在庫!$A51,所用データ③!$E:$E,理論在庫!$G$4,所用データ③!$F:$F,理論在庫!J$5)</f>
        <v>0</v>
      </c>
      <c r="K53" s="310">
        <f>SUMIFS(所用データ③!$C:$C,所用データ③!$G:$G,理論在庫!$A51,所用データ③!$E:$E,理論在庫!$G$4,所用データ③!$F:$F,理論在庫!K$5)</f>
        <v>0</v>
      </c>
      <c r="L53" s="1055">
        <f>SUMIFS(所用データ③!$C:$C,所用データ③!$G:$G,理論在庫!$A51,所用データ③!$E:$E,理論在庫!$G$4,所用データ③!$F:$F,理論在庫!L$5)</f>
        <v>0</v>
      </c>
      <c r="M53" s="1054">
        <f>SUMIFS(所用データ③!$C:$C,所用データ③!$G:$G,理論在庫!$A51,所用データ③!$E:$E,理論在庫!$G$4,所用データ③!$F:$F,理論在庫!M$5)</f>
        <v>0</v>
      </c>
      <c r="N53" s="310">
        <f>SUMIFS(所用データ③!$C:$C,所用データ③!$G:$G,理論在庫!$A51,所用データ③!$E:$E,理論在庫!$G$4,所用データ③!$F:$F,理論在庫!N$5)</f>
        <v>0</v>
      </c>
      <c r="O53" s="310">
        <f>SUMIFS(所用データ③!$C:$C,所用データ③!$G:$G,理論在庫!$A51,所用データ③!$E:$E,理論在庫!$G$4,所用データ③!$F:$F,理論在庫!O$5)</f>
        <v>0</v>
      </c>
      <c r="P53" s="310">
        <f>SUMIFS(所用データ③!$C:$C,所用データ③!$G:$G,理論在庫!$A51,所用データ③!$E:$E,理論在庫!$G$4,所用データ③!$F:$F,理論在庫!P$5)</f>
        <v>0</v>
      </c>
      <c r="Q53" s="353">
        <f>SUMIFS(所用データ③!$C:$C,所用データ③!$G:$G,理論在庫!$A51,所用データ③!$E:$E,理論在庫!$G$4,所用データ③!$F:$F,理論在庫!Q$5)</f>
        <v>0</v>
      </c>
      <c r="R53" s="310">
        <f>SUMIFS(所用データ③!$C:$C,所用データ③!$G:$G,理論在庫!$A51,所用データ③!$E:$E,理論在庫!$G$4,所用データ③!$F:$F,理論在庫!R$5)</f>
        <v>0</v>
      </c>
      <c r="S53" s="1054">
        <f>SUMIFS(所用データ③!$C:$C,所用データ③!$G:$G,理論在庫!$A51,所用データ③!$E:$E,理論在庫!$G$4,所用データ③!$F:$F,理論在庫!S$5)</f>
        <v>0</v>
      </c>
      <c r="T53" s="1054">
        <f>SUMIFS(所用データ③!$C:$C,所用データ③!$G:$G,理論在庫!$A51,所用データ③!$E:$E,理論在庫!$G$4,所用データ③!$F:$F,理論在庫!T$5)</f>
        <v>0</v>
      </c>
      <c r="U53" s="310">
        <f>SUMIFS(所用データ③!$C:$C,所用データ③!$G:$G,理論在庫!$A51,所用データ③!$E:$E,理論在庫!$G$4,所用データ③!$F:$F,理論在庫!U$5)</f>
        <v>0</v>
      </c>
      <c r="V53" s="353">
        <f>SUMIFS(所用データ③!$C:$C,所用データ③!$G:$G,理論在庫!$A51,所用データ③!$E:$E,理論在庫!$G$4,所用データ③!$F:$F,理論在庫!V$5)</f>
        <v>0</v>
      </c>
      <c r="W53" s="310">
        <f>SUMIFS(所用データ③!$C:$C,所用データ③!$G:$G,理論在庫!$A51,所用データ③!$E:$E,理論在庫!$G$4,所用データ③!$F:$F,理論在庫!W$5)</f>
        <v>0</v>
      </c>
      <c r="X53" s="310">
        <f>SUMIFS(所用データ③!$C:$C,所用データ③!$G:$G,理論在庫!$A51,所用データ③!$E:$E,理論在庫!$G$4,所用データ③!$F:$F,理論在庫!X$5)</f>
        <v>0</v>
      </c>
      <c r="Y53" s="310">
        <f>SUMIFS(所用データ③!$C:$C,所用データ③!$G:$G,理論在庫!$A51,所用データ③!$E:$E,理論在庫!$G$4,所用データ③!$F:$F,理論在庫!Y$5)</f>
        <v>0</v>
      </c>
      <c r="Z53" s="1054">
        <f>SUMIFS(所用データ③!$C:$C,所用データ③!$G:$G,理論在庫!$A51,所用データ③!$E:$E,理論在庫!$G$4,所用データ③!$F:$F,理論在庫!Z$5)</f>
        <v>0</v>
      </c>
      <c r="AA53" s="1085">
        <f>SUMIFS(所用データ③!$C:$C,所用データ③!$G:$G,理論在庫!$A51,所用データ③!$E:$E,理論在庫!$G$4,所用データ③!$F:$F,理論在庫!AA$5)</f>
        <v>0</v>
      </c>
      <c r="AB53" s="383">
        <f>SUMIFS(所用データ③!$C:$C,所用データ③!$G:$G,理論在庫!$A51,所用データ③!$E:$E,理論在庫!$G$4,所用データ③!$F:$F,理論在庫!AB$5)</f>
        <v>0</v>
      </c>
      <c r="AC53" s="1085">
        <f>SUMIFS(所用データ③!$C:$C,所用データ③!$G:$G,理論在庫!$A51,所用データ③!$E:$E,理論在庫!$G$4,所用データ③!$F:$F,理論在庫!AC$5)</f>
        <v>0</v>
      </c>
      <c r="AD53" s="383">
        <f>SUMIFS(所用データ③!$C:$C,所用データ③!$G:$G,理論在庫!$A51,所用データ③!$E:$E,理論在庫!$G$4,所用データ③!$F:$F,理論在庫!AD$5)</f>
        <v>0</v>
      </c>
      <c r="AE53" s="383">
        <f>SUMIFS(所用データ③!$C:$C,所用データ③!$G:$G,理論在庫!$A51,所用データ③!$E:$E,理論在庫!$G$4,所用データ③!$F:$F,理論在庫!AE$5)</f>
        <v>0</v>
      </c>
      <c r="AF53" s="383">
        <f>SUMIFS(所用データ③!$C:$C,所用データ③!$G:$G,理論在庫!$A51,所用データ③!$E:$E,理論在庫!$G$4,所用データ③!$F:$F,理論在庫!AF$5)</f>
        <v>0</v>
      </c>
      <c r="AG53" s="1085">
        <f>SUMIFS(所用データ③!$C:$C,所用データ③!$G:$G,理論在庫!$A51,所用データ③!$E:$E,理論在庫!$G$4,所用データ③!$F:$F,理論在庫!AG$5)</f>
        <v>0</v>
      </c>
      <c r="AH53" s="1085">
        <f>SUMIFS(所用データ③!$C:$C,所用データ③!$G:$G,理論在庫!$A51,所用データ③!$E:$E,理論在庫!$G$4,所用データ③!$F:$F,理論在庫!AH$5)</f>
        <v>0</v>
      </c>
      <c r="AI53" s="383">
        <f>SUMIFS(所用データ③!$C:$C,所用データ③!$G:$G,理論在庫!$A51,所用データ③!$E:$E,理論在庫!$G$4,所用データ③!$F:$F,理論在庫!AI$5)</f>
        <v>0</v>
      </c>
      <c r="AJ53" s="1022">
        <f>SUMIFS(所用データ③!$C:$C,所用データ③!$G:$G,理論在庫!$A51,所用データ③!$E:$E,理論在庫!$G$4,所用データ③!$F:$F,理論在庫!AJ$5)</f>
        <v>0</v>
      </c>
      <c r="AK53" s="345">
        <f t="shared" si="15"/>
        <v>0</v>
      </c>
      <c r="AL53" s="611">
        <f>SUMIFS(所用データ③!C:C,所用データ③!G:G,理論在庫!$A51,所用データ③!E:E,理論在庫!$AL$4)</f>
        <v>0</v>
      </c>
      <c r="AM53" s="574">
        <f t="shared" si="2"/>
        <v>0</v>
      </c>
      <c r="AN53" s="608">
        <f>AJ59-AK53</f>
        <v>0</v>
      </c>
      <c r="AO53" s="417"/>
      <c r="AP53" s="714"/>
      <c r="AQ53" s="715"/>
      <c r="AR53" s="709">
        <v>0</v>
      </c>
    </row>
    <row r="54" spans="1:44" ht="18" customHeight="1" x14ac:dyDescent="0.15">
      <c r="A54" s="417"/>
      <c r="B54" s="428" t="s">
        <v>71</v>
      </c>
      <c r="C54" s="439">
        <v>80261239332002</v>
      </c>
      <c r="D54" s="1148"/>
      <c r="E54" s="559"/>
      <c r="F54" s="302">
        <f t="shared" si="17"/>
        <v>45871</v>
      </c>
      <c r="G54" s="974">
        <f>SUMIFS(所用データ④!$C:$C,所用データ④!$G:$G,理論在庫!$A51,所用データ④!$E:$E,理論在庫!$G$4,所用データ④!$F:$F,理論在庫!G$5)</f>
        <v>0</v>
      </c>
      <c r="H54" s="310">
        <f>SUMIFS(所用データ④!$C:$C,所用データ④!$G:$G,理論在庫!$A51,所用データ④!$E:$E,理論在庫!$G$4,所用データ④!$F:$F,理論在庫!H$5)</f>
        <v>0</v>
      </c>
      <c r="I54" s="310">
        <f>SUMIFS(所用データ④!$C:$C,所用データ④!$G:$G,理論在庫!$A51,所用データ④!$E:$E,理論在庫!$G$4,所用データ④!$F:$F,理論在庫!I$5)</f>
        <v>0</v>
      </c>
      <c r="J54" s="310">
        <f>SUMIFS(所用データ④!$C:$C,所用データ④!$G:$G,理論在庫!$A51,所用データ④!$E:$E,理論在庫!$G$4,所用データ④!$F:$F,理論在庫!J$5)</f>
        <v>0</v>
      </c>
      <c r="K54" s="310">
        <f>SUMIFS(所用データ④!$C:$C,所用データ④!$G:$G,理論在庫!$A51,所用データ④!$E:$E,理論在庫!$G$4,所用データ④!$F:$F,理論在庫!K$5)</f>
        <v>0</v>
      </c>
      <c r="L54" s="1054">
        <f>SUMIFS(所用データ④!$C:$C,所用データ④!$G:$G,理論在庫!$A51,所用データ④!$E:$E,理論在庫!$G$4,所用データ④!$F:$F,理論在庫!L$5)</f>
        <v>0</v>
      </c>
      <c r="M54" s="1054">
        <f>SUMIFS(所用データ④!$C:$C,所用データ④!$G:$G,理論在庫!$A51,所用データ④!$E:$E,理論在庫!$G$4,所用データ④!$F:$F,理論在庫!M$5)</f>
        <v>0</v>
      </c>
      <c r="N54" s="310">
        <f>SUMIFS(所用データ④!$C:$C,所用データ④!$G:$G,理論在庫!$A51,所用データ④!$E:$E,理論在庫!$G$4,所用データ④!$F:$F,理論在庫!N$5)</f>
        <v>0</v>
      </c>
      <c r="O54" s="310">
        <f>SUMIFS(所用データ④!$C:$C,所用データ④!$G:$G,理論在庫!$A51,所用データ④!$E:$E,理論在庫!$G$4,所用データ④!$F:$F,理論在庫!O$5)</f>
        <v>0</v>
      </c>
      <c r="P54" s="310">
        <f>SUMIFS(所用データ④!$C:$C,所用データ④!$G:$G,理論在庫!$A51,所用データ④!$E:$E,理論在庫!$G$4,所用データ④!$F:$F,理論在庫!P$5)</f>
        <v>0</v>
      </c>
      <c r="Q54" s="310">
        <f>SUMIFS(所用データ④!$C:$C,所用データ④!$G:$G,理論在庫!$A51,所用データ④!$E:$E,理論在庫!$G$4,所用データ④!$F:$F,理論在庫!Q$5)</f>
        <v>0</v>
      </c>
      <c r="R54" s="310">
        <f>SUMIFS(所用データ④!$C:$C,所用データ④!$G:$G,理論在庫!$A51,所用データ④!$E:$E,理論在庫!$G$4,所用データ④!$F:$F,理論在庫!R$5)</f>
        <v>0</v>
      </c>
      <c r="S54" s="1054">
        <f>SUMIFS(所用データ④!$C:$C,所用データ④!$G:$G,理論在庫!$A51,所用データ④!$E:$E,理論在庫!$G$4,所用データ④!$F:$F,理論在庫!S$5)</f>
        <v>0</v>
      </c>
      <c r="T54" s="1054">
        <f>SUMIFS(所用データ④!$C:$C,所用データ④!$G:$G,理論在庫!$A51,所用データ④!$E:$E,理論在庫!$G$4,所用データ④!$F:$F,理論在庫!T$5)</f>
        <v>0</v>
      </c>
      <c r="U54" s="310">
        <f>SUMIFS(所用データ④!$C:$C,所用データ④!$G:$G,理論在庫!$A51,所用データ④!$E:$E,理論在庫!$G$4,所用データ④!$F:$F,理論在庫!U$5)</f>
        <v>0</v>
      </c>
      <c r="V54" s="310">
        <f>SUMIFS(所用データ④!$C:$C,所用データ④!$G:$G,理論在庫!$A51,所用データ④!$E:$E,理論在庫!$G$4,所用データ④!$F:$F,理論在庫!V$5)</f>
        <v>0</v>
      </c>
      <c r="W54" s="310">
        <f>SUMIFS(所用データ④!$C:$C,所用データ④!$G:$G,理論在庫!$A51,所用データ④!$E:$E,理論在庫!$G$4,所用データ④!$F:$F,理論在庫!W$5)</f>
        <v>0</v>
      </c>
      <c r="X54" s="310">
        <f>SUMIFS(所用データ④!$C:$C,所用データ④!$G:$G,理論在庫!$A51,所用データ④!$E:$E,理論在庫!$G$4,所用データ④!$F:$F,理論在庫!X$5)</f>
        <v>0</v>
      </c>
      <c r="Y54" s="310">
        <f>SUMIFS(所用データ④!$C:$C,所用データ④!$G:$G,理論在庫!$A51,所用データ④!$E:$E,理論在庫!$G$4,所用データ④!$F:$F,理論在庫!Y$5)</f>
        <v>0</v>
      </c>
      <c r="Z54" s="1054">
        <f>SUMIFS(所用データ④!$C:$C,所用データ④!$G:$G,理論在庫!$A51,所用データ④!$E:$E,理論在庫!$G$4,所用データ④!$F:$F,理論在庫!Z$5)</f>
        <v>0</v>
      </c>
      <c r="AA54" s="1054">
        <f>SUMIFS(所用データ④!$C:$C,所用データ④!$G:$G,理論在庫!$A51,所用データ④!$E:$E,理論在庫!$G$4,所用データ④!$F:$F,理論在庫!AA$5)</f>
        <v>0</v>
      </c>
      <c r="AB54" s="310">
        <f>SUMIFS(所用データ④!$C:$C,所用データ④!$G:$G,理論在庫!$A51,所用データ④!$E:$E,理論在庫!$G$4,所用データ④!$F:$F,理論在庫!AB$5)</f>
        <v>0</v>
      </c>
      <c r="AC54" s="1054">
        <f>SUMIFS(所用データ④!$C:$C,所用データ④!$G:$G,理論在庫!$A51,所用データ④!$E:$E,理論在庫!$G$4,所用データ④!$F:$F,理論在庫!AC$5)</f>
        <v>0</v>
      </c>
      <c r="AD54" s="310">
        <f>SUMIFS(所用データ④!$C:$C,所用データ④!$G:$G,理論在庫!$A51,所用データ④!$E:$E,理論在庫!$G$4,所用データ④!$F:$F,理論在庫!AD$5)</f>
        <v>0</v>
      </c>
      <c r="AE54" s="310">
        <f>SUMIFS(所用データ④!$C:$C,所用データ④!$G:$G,理論在庫!$A51,所用データ④!$E:$E,理論在庫!$G$4,所用データ④!$F:$F,理論在庫!AE$5)</f>
        <v>0</v>
      </c>
      <c r="AF54" s="310">
        <f>SUMIFS(所用データ④!$C:$C,所用データ④!$G:$G,理論在庫!$A51,所用データ④!$E:$E,理論在庫!$G$4,所用データ④!$F:$F,理論在庫!AF$5)</f>
        <v>0</v>
      </c>
      <c r="AG54" s="1054">
        <f>SUMIFS(所用データ④!$C:$C,所用データ④!$G:$G,理論在庫!$A51,所用データ④!$E:$E,理論在庫!$G$4,所用データ④!$F:$F,理論在庫!AG$5)</f>
        <v>0</v>
      </c>
      <c r="AH54" s="1054">
        <f>SUMIFS(所用データ④!$C:$C,所用データ④!$G:$G,理論在庫!$A51,所用データ④!$E:$E,理論在庫!$G$4,所用データ④!$F:$F,理論在庫!AH$5)</f>
        <v>0</v>
      </c>
      <c r="AI54" s="310">
        <f>SUMIFS(所用データ④!$C:$C,所用データ④!$G:$G,理論在庫!$A51,所用データ④!$E:$E,理論在庫!$G$4,所用データ④!$F:$F,理論在庫!AI$5)</f>
        <v>0</v>
      </c>
      <c r="AJ54" s="1023">
        <f>SUMIFS(所用データ④!$C:$C,所用データ④!$G:$G,理論在庫!$A51,所用データ④!$E:$E,理論在庫!$G$4,所用データ④!$F:$F,理論在庫!AJ$5)</f>
        <v>0</v>
      </c>
      <c r="AK54" s="345">
        <f t="shared" si="15"/>
        <v>0</v>
      </c>
      <c r="AL54" s="350">
        <f>SUMIFS(所用データ④!C:C,所用データ④!G:G,理論在庫!$A51,所用データ④!E:E,理論在庫!$AL$4)</f>
        <v>0</v>
      </c>
      <c r="AM54" s="574">
        <f t="shared" si="2"/>
        <v>0</v>
      </c>
      <c r="AN54" s="608">
        <f>AJ59-AK54</f>
        <v>0</v>
      </c>
      <c r="AO54" s="417"/>
      <c r="AP54" s="714"/>
      <c r="AQ54" s="715"/>
      <c r="AR54" s="709">
        <v>0</v>
      </c>
    </row>
    <row r="55" spans="1:44" ht="18" customHeight="1" x14ac:dyDescent="0.15">
      <c r="A55" s="417"/>
      <c r="B55" s="428"/>
      <c r="C55" s="442"/>
      <c r="D55" s="1148"/>
      <c r="E55" s="559"/>
      <c r="F55" s="343">
        <f t="shared" si="17"/>
        <v>0</v>
      </c>
      <c r="G55" s="980">
        <f>SUMIFS(所用データ⑤!$C:$C,所用データ⑤!$G:$G,理論在庫!$A$51,所用データ⑤!$E:$E,理論在庫!$G$4,所用データ⑤!$F:$F,理論在庫!G$5)</f>
        <v>0</v>
      </c>
      <c r="H55" s="308">
        <f>SUMIFS(所用データ⑤!$C:$C,所用データ⑤!$G:$G,理論在庫!$A$51,所用データ⑤!$E:$E,理論在庫!$G$4,所用データ⑤!$F:$F,理論在庫!H$5)</f>
        <v>0</v>
      </c>
      <c r="I55" s="308">
        <f>SUMIFS(所用データ⑤!$C:$C,所用データ⑤!$G:$G,理論在庫!$A$51,所用データ⑤!$E:$E,理論在庫!$G$4,所用データ⑤!$F:$F,理論在庫!I$5)</f>
        <v>0</v>
      </c>
      <c r="J55" s="308">
        <f>SUMIFS(所用データ⑤!$C:$C,所用データ⑤!$G:$G,理論在庫!$A$51,所用データ⑤!$E:$E,理論在庫!$G$4,所用データ⑤!$F:$F,理論在庫!J$5)</f>
        <v>0</v>
      </c>
      <c r="K55" s="308">
        <f>SUMIFS(所用データ⑤!$C:$C,所用データ⑤!$G:$G,理論在庫!$A$51,所用データ⑤!$E:$E,理論在庫!$G$4,所用データ⑤!$F:$F,理論在庫!K$5)</f>
        <v>0</v>
      </c>
      <c r="L55" s="1060">
        <f>SUMIFS(所用データ⑤!$C:$C,所用データ⑤!$G:$G,理論在庫!$A$51,所用データ⑤!$E:$E,理論在庫!$G$4,所用データ⑤!$F:$F,理論在庫!L$5)</f>
        <v>0</v>
      </c>
      <c r="M55" s="1060">
        <f>SUMIFS(所用データ⑤!$C:$C,所用データ⑤!$G:$G,理論在庫!$A$51,所用データ⑤!$E:$E,理論在庫!$G$4,所用データ⑤!$F:$F,理論在庫!M$5)</f>
        <v>0</v>
      </c>
      <c r="N55" s="308">
        <f>SUMIFS(所用データ⑤!$C:$C,所用データ⑤!$G:$G,理論在庫!$A$51,所用データ⑤!$E:$E,理論在庫!$G$4,所用データ⑤!$F:$F,理論在庫!N$5)</f>
        <v>0</v>
      </c>
      <c r="O55" s="308">
        <f>SUMIFS(所用データ⑤!$C:$C,所用データ⑤!$G:$G,理論在庫!$A$51,所用データ⑤!$E:$E,理論在庫!$G$4,所用データ⑤!$F:$F,理論在庫!O$5)</f>
        <v>0</v>
      </c>
      <c r="P55" s="308">
        <f>SUMIFS(所用データ⑤!$C:$C,所用データ⑤!$G:$G,理論在庫!$A$51,所用データ⑤!$E:$E,理論在庫!$G$4,所用データ⑤!$F:$F,理論在庫!P$5)</f>
        <v>0</v>
      </c>
      <c r="Q55" s="308">
        <f>SUMIFS(所用データ⑤!$C:$C,所用データ⑤!$G:$G,理論在庫!$A$51,所用データ⑤!$E:$E,理論在庫!$G$4,所用データ⑤!$F:$F,理論在庫!Q$5)</f>
        <v>0</v>
      </c>
      <c r="R55" s="308">
        <f>SUMIFS(所用データ⑤!$C:$C,所用データ⑤!$G:$G,理論在庫!$A$51,所用データ⑤!$E:$E,理論在庫!$G$4,所用データ⑤!$F:$F,理論在庫!R$5)</f>
        <v>0</v>
      </c>
      <c r="S55" s="1060">
        <f>SUMIFS(所用データ⑤!$C:$C,所用データ⑤!$G:$G,理論在庫!$A$51,所用データ⑤!$E:$E,理論在庫!$G$4,所用データ⑤!$F:$F,理論在庫!S$5)</f>
        <v>0</v>
      </c>
      <c r="T55" s="1060">
        <f>SUMIFS(所用データ⑤!$C:$C,所用データ⑤!$G:$G,理論在庫!$A$51,所用データ⑤!$E:$E,理論在庫!$G$4,所用データ⑤!$F:$F,理論在庫!T$5)</f>
        <v>0</v>
      </c>
      <c r="U55" s="308">
        <f>SUMIFS(所用データ⑤!$C:$C,所用データ⑤!$G:$G,理論在庫!$A$51,所用データ⑤!$E:$E,理論在庫!$G$4,所用データ⑤!$F:$F,理論在庫!U$5)</f>
        <v>0</v>
      </c>
      <c r="V55" s="308">
        <f>SUMIFS(所用データ⑤!$C:$C,所用データ⑤!$G:$G,理論在庫!$A$51,所用データ⑤!$E:$E,理論在庫!$G$4,所用データ⑤!$F:$F,理論在庫!V$5)</f>
        <v>0</v>
      </c>
      <c r="W55" s="308">
        <f>SUMIFS(所用データ⑤!$C:$C,所用データ⑤!$G:$G,理論在庫!$A$51,所用データ⑤!$E:$E,理論在庫!$G$4,所用データ⑤!$F:$F,理論在庫!W$5)</f>
        <v>0</v>
      </c>
      <c r="X55" s="308">
        <f>SUMIFS(所用データ⑤!$C:$C,所用データ⑤!$G:$G,理論在庫!$A$51,所用データ⑤!$E:$E,理論在庫!$G$4,所用データ⑤!$F:$F,理論在庫!X$5)</f>
        <v>0</v>
      </c>
      <c r="Y55" s="308">
        <f>SUMIFS(所用データ⑤!$C:$C,所用データ⑤!$G:$G,理論在庫!$A$51,所用データ⑤!$E:$E,理論在庫!$G$4,所用データ⑤!$F:$F,理論在庫!Y$5)</f>
        <v>0</v>
      </c>
      <c r="Z55" s="1060">
        <f>SUMIFS(所用データ⑤!$C:$C,所用データ⑤!$G:$G,理論在庫!$A$51,所用データ⑤!$E:$E,理論在庫!$G$4,所用データ⑤!$F:$F,理論在庫!Z$5)</f>
        <v>0</v>
      </c>
      <c r="AA55" s="1060">
        <f>SUMIFS(所用データ⑤!$C:$C,所用データ⑤!$G:$G,理論在庫!$A$51,所用データ⑤!$E:$E,理論在庫!$G$4,所用データ⑤!$F:$F,理論在庫!AA$5)</f>
        <v>0</v>
      </c>
      <c r="AB55" s="308">
        <f>SUMIFS(所用データ⑤!$C:$C,所用データ⑤!$G:$G,理論在庫!$A$51,所用データ⑤!$E:$E,理論在庫!$G$4,所用データ⑤!$F:$F,理論在庫!AB$5)</f>
        <v>0</v>
      </c>
      <c r="AC55" s="1060">
        <f>SUMIFS(所用データ⑤!$C:$C,所用データ⑤!$G:$G,理論在庫!$A$51,所用データ⑤!$E:$E,理論在庫!$G$4,所用データ⑤!$F:$F,理論在庫!AC$5)</f>
        <v>0</v>
      </c>
      <c r="AD55" s="308">
        <f>SUMIFS(所用データ⑤!$C:$C,所用データ⑤!$G:$G,理論在庫!$A$51,所用データ⑤!$E:$E,理論在庫!$G$4,所用データ⑤!$F:$F,理論在庫!AD$5)</f>
        <v>0</v>
      </c>
      <c r="AE55" s="308">
        <f>SUMIFS(所用データ⑤!$C:$C,所用データ⑤!$G:$G,理論在庫!$A$51,所用データ⑤!$E:$E,理論在庫!$G$4,所用データ⑤!$F:$F,理論在庫!AE$5)</f>
        <v>0</v>
      </c>
      <c r="AF55" s="308">
        <f>SUMIFS(所用データ⑤!$C:$C,所用データ⑤!$G:$G,理論在庫!$A$51,所用データ⑤!$E:$E,理論在庫!$G$4,所用データ⑤!$F:$F,理論在庫!AF$5)</f>
        <v>0</v>
      </c>
      <c r="AG55" s="1060">
        <f>SUMIFS(所用データ⑤!$C:$C,所用データ⑤!$G:$G,理論在庫!$A$51,所用データ⑤!$E:$E,理論在庫!$G$4,所用データ⑤!$F:$F,理論在庫!AG$5)</f>
        <v>0</v>
      </c>
      <c r="AH55" s="1060">
        <f>SUMIFS(所用データ⑤!$C:$C,所用データ⑤!$G:$G,理論在庫!$A$51,所用データ⑤!$E:$E,理論在庫!$G$4,所用データ⑤!$F:$F,理論在庫!AH$5)</f>
        <v>0</v>
      </c>
      <c r="AI55" s="308">
        <f>SUMIFS(所用データ⑤!$C:$C,所用データ⑤!$G:$G,理論在庫!$A$51,所用データ⑤!$E:$E,理論在庫!$G$4,所用データ⑤!$F:$F,理論在庫!AI$5)</f>
        <v>0</v>
      </c>
      <c r="AJ55" s="1030">
        <f>SUMIFS(所用データ⑤!$C:$C,所用データ⑤!$G:$G,理論在庫!$A$51,所用データ⑤!$E:$E,理論在庫!$G$4,所用データ⑤!$F:$F,理論在庫!AJ$5)</f>
        <v>0</v>
      </c>
      <c r="AK55" s="345">
        <f t="shared" si="15"/>
        <v>0</v>
      </c>
      <c r="AL55" s="614">
        <f>SUMIFS(所用データ⑤!C:C,所用データ⑤!G:G,理論在庫!$A51,所用データ⑤!E:E,理論在庫!$AL$4)</f>
        <v>0</v>
      </c>
      <c r="AM55" s="574">
        <f t="shared" si="2"/>
        <v>0</v>
      </c>
      <c r="AN55" s="608">
        <f>AJ59-AK55</f>
        <v>0</v>
      </c>
      <c r="AO55" s="417"/>
      <c r="AP55" s="714"/>
      <c r="AQ55" s="715"/>
      <c r="AR55" s="709">
        <v>0</v>
      </c>
    </row>
    <row r="56" spans="1:44" ht="18" customHeight="1" x14ac:dyDescent="0.15">
      <c r="A56" s="417"/>
      <c r="B56" s="428"/>
      <c r="C56" s="442"/>
      <c r="D56" s="1148"/>
      <c r="E56" s="559"/>
      <c r="F56" s="362">
        <f t="shared" si="17"/>
        <v>0</v>
      </c>
      <c r="G56" s="976">
        <f>SUMIFS(所用データ⑥!$C:$C,所用データ⑥!$G:$G,理論在庫!$A$51,所用データ⑥!$E:$E,理論在庫!$G$4,所用データ⑥!$F:$F,理論在庫!G$5)</f>
        <v>0</v>
      </c>
      <c r="H56" s="363">
        <f>SUMIFS(所用データ⑥!$C:$C,所用データ⑥!$G:$G,理論在庫!$A$51,所用データ⑥!$E:$E,理論在庫!$G$4,所用データ⑥!$F:$F,理論在庫!H$5)</f>
        <v>0</v>
      </c>
      <c r="I56" s="363">
        <f>SUMIFS(所用データ⑥!$C:$C,所用データ⑥!$G:$G,理論在庫!$A$51,所用データ⑥!$E:$E,理論在庫!$G$4,所用データ⑥!$F:$F,理論在庫!I$5)</f>
        <v>0</v>
      </c>
      <c r="J56" s="363">
        <f>SUMIFS(所用データ⑥!$C:$C,所用データ⑥!$G:$G,理論在庫!$A$51,所用データ⑥!$E:$E,理論在庫!$G$4,所用データ⑥!$F:$F,理論在庫!J$5)</f>
        <v>0</v>
      </c>
      <c r="K56" s="363">
        <f>SUMIFS(所用データ⑥!$C:$C,所用データ⑥!$G:$G,理論在庫!$A$51,所用データ⑥!$E:$E,理論在庫!$G$4,所用データ⑥!$F:$F,理論在庫!K$5)</f>
        <v>0</v>
      </c>
      <c r="L56" s="1056">
        <f>SUMIFS(所用データ⑥!$C:$C,所用データ⑥!$G:$G,理論在庫!$A$51,所用データ⑥!$E:$E,理論在庫!$G$4,所用データ⑥!$F:$F,理論在庫!L$5)</f>
        <v>0</v>
      </c>
      <c r="M56" s="1056">
        <f>SUMIFS(所用データ⑥!$C:$C,所用データ⑥!$G:$G,理論在庫!$A$51,所用データ⑥!$E:$E,理論在庫!$G$4,所用データ⑥!$F:$F,理論在庫!M$5)</f>
        <v>0</v>
      </c>
      <c r="N56" s="363">
        <f>SUMIFS(所用データ⑥!$C:$C,所用データ⑥!$G:$G,理論在庫!$A$51,所用データ⑥!$E:$E,理論在庫!$G$4,所用データ⑥!$F:$F,理論在庫!N$5)</f>
        <v>0</v>
      </c>
      <c r="O56" s="363">
        <f>SUMIFS(所用データ⑥!$C:$C,所用データ⑥!$G:$G,理論在庫!$A$51,所用データ⑥!$E:$E,理論在庫!$G$4,所用データ⑥!$F:$F,理論在庫!O$5)</f>
        <v>0</v>
      </c>
      <c r="P56" s="363">
        <f>SUMIFS(所用データ⑥!$C:$C,所用データ⑥!$G:$G,理論在庫!$A$51,所用データ⑥!$E:$E,理論在庫!$G$4,所用データ⑥!$F:$F,理論在庫!P$5)</f>
        <v>0</v>
      </c>
      <c r="Q56" s="363">
        <f>SUMIFS(所用データ⑥!$C:$C,所用データ⑥!$G:$G,理論在庫!$A$51,所用データ⑥!$E:$E,理論在庫!$G$4,所用データ⑥!$F:$F,理論在庫!Q$5)</f>
        <v>0</v>
      </c>
      <c r="R56" s="363">
        <f>SUMIFS(所用データ⑥!$C:$C,所用データ⑥!$G:$G,理論在庫!$A$51,所用データ⑥!$E:$E,理論在庫!$G$4,所用データ⑥!$F:$F,理論在庫!R$5)</f>
        <v>0</v>
      </c>
      <c r="S56" s="1056">
        <f>SUMIFS(所用データ⑥!$C:$C,所用データ⑥!$G:$G,理論在庫!$A$51,所用データ⑥!$E:$E,理論在庫!$G$4,所用データ⑥!$F:$F,理論在庫!S$5)</f>
        <v>0</v>
      </c>
      <c r="T56" s="1056">
        <f>SUMIFS(所用データ⑥!$C:$C,所用データ⑥!$G:$G,理論在庫!$A$51,所用データ⑥!$E:$E,理論在庫!$G$4,所用データ⑥!$F:$F,理論在庫!T$5)</f>
        <v>0</v>
      </c>
      <c r="U56" s="363">
        <f>SUMIFS(所用データ⑥!$C:$C,所用データ⑥!$G:$G,理論在庫!$A$51,所用データ⑥!$E:$E,理論在庫!$G$4,所用データ⑥!$F:$F,理論在庫!U$5)</f>
        <v>0</v>
      </c>
      <c r="V56" s="363">
        <f>SUMIFS(所用データ⑥!$C:$C,所用データ⑥!$G:$G,理論在庫!$A$51,所用データ⑥!$E:$E,理論在庫!$G$4,所用データ⑥!$F:$F,理論在庫!V$5)</f>
        <v>0</v>
      </c>
      <c r="W56" s="363">
        <f>SUMIFS(所用データ⑥!$C:$C,所用データ⑥!$G:$G,理論在庫!$A$51,所用データ⑥!$E:$E,理論在庫!$G$4,所用データ⑥!$F:$F,理論在庫!W$5)</f>
        <v>0</v>
      </c>
      <c r="X56" s="363">
        <f>SUMIFS(所用データ⑥!$C:$C,所用データ⑥!$G:$G,理論在庫!$A$51,所用データ⑥!$E:$E,理論在庫!$G$4,所用データ⑥!$F:$F,理論在庫!X$5)</f>
        <v>0</v>
      </c>
      <c r="Y56" s="363">
        <f>SUMIFS(所用データ⑥!$C:$C,所用データ⑥!$G:$G,理論在庫!$A$51,所用データ⑥!$E:$E,理論在庫!$G$4,所用データ⑥!$F:$F,理論在庫!Y$5)</f>
        <v>0</v>
      </c>
      <c r="Z56" s="1056">
        <f>SUMIFS(所用データ⑥!$C:$C,所用データ⑥!$G:$G,理論在庫!$A$51,所用データ⑥!$E:$E,理論在庫!$G$4,所用データ⑥!$F:$F,理論在庫!Z$5)</f>
        <v>0</v>
      </c>
      <c r="AA56" s="1056">
        <f>SUMIFS(所用データ⑥!$C:$C,所用データ⑥!$G:$G,理論在庫!$A$51,所用データ⑥!$E:$E,理論在庫!$G$4,所用データ⑥!$F:$F,理論在庫!AA$5)</f>
        <v>0</v>
      </c>
      <c r="AB56" s="363">
        <f>SUMIFS(所用データ⑥!$C:$C,所用データ⑥!$G:$G,理論在庫!$A$51,所用データ⑥!$E:$E,理論在庫!$G$4,所用データ⑥!$F:$F,理論在庫!AB$5)</f>
        <v>0</v>
      </c>
      <c r="AC56" s="1056">
        <f>SUMIFS(所用データ⑥!$C:$C,所用データ⑥!$G:$G,理論在庫!$A$51,所用データ⑥!$E:$E,理論在庫!$G$4,所用データ⑥!$F:$F,理論在庫!AC$5)</f>
        <v>0</v>
      </c>
      <c r="AD56" s="363">
        <f>SUMIFS(所用データ⑥!$C:$C,所用データ⑥!$G:$G,理論在庫!$A$51,所用データ⑥!$E:$E,理論在庫!$G$4,所用データ⑥!$F:$F,理論在庫!AD$5)</f>
        <v>0</v>
      </c>
      <c r="AE56" s="363">
        <f>SUMIFS(所用データ⑥!$C:$C,所用データ⑥!$G:$G,理論在庫!$A$51,所用データ⑥!$E:$E,理論在庫!$G$4,所用データ⑥!$F:$F,理論在庫!AE$5)</f>
        <v>0</v>
      </c>
      <c r="AF56" s="363">
        <f>SUMIFS(所用データ⑥!$C:$C,所用データ⑥!$G:$G,理論在庫!$A$51,所用データ⑥!$E:$E,理論在庫!$G$4,所用データ⑥!$F:$F,理論在庫!AF$5)</f>
        <v>0</v>
      </c>
      <c r="AG56" s="1056">
        <f>SUMIFS(所用データ⑥!$C:$C,所用データ⑥!$G:$G,理論在庫!$A$51,所用データ⑥!$E:$E,理論在庫!$G$4,所用データ⑥!$F:$F,理論在庫!AG$5)</f>
        <v>0</v>
      </c>
      <c r="AH56" s="1056">
        <f>SUMIFS(所用データ⑥!$C:$C,所用データ⑥!$G:$G,理論在庫!$A$51,所用データ⑥!$E:$E,理論在庫!$G$4,所用データ⑥!$F:$F,理論在庫!AH$5)</f>
        <v>0</v>
      </c>
      <c r="AI56" s="363">
        <f>SUMIFS(所用データ⑥!$C:$C,所用データ⑥!$G:$G,理論在庫!$A$51,所用データ⑥!$E:$E,理論在庫!$G$4,所用データ⑥!$F:$F,理論在庫!AI$5)</f>
        <v>0</v>
      </c>
      <c r="AJ56" s="1024">
        <f>SUMIFS(所用データ⑥!$C:$C,所用データ⑥!$G:$G,理論在庫!$A$51,所用データ⑥!$E:$E,理論在庫!$G$4,所用データ⑥!$F:$F,理論在庫!AJ$5)</f>
        <v>0</v>
      </c>
      <c r="AK56" s="364">
        <f t="shared" si="15"/>
        <v>0</v>
      </c>
      <c r="AL56" s="609">
        <f>SUMIFS(所用データ⑥!C:C,所用データ⑥!G:G,理論在庫!$A51,所用データ⑥!E:E,理論在庫!$AL$4)</f>
        <v>0</v>
      </c>
      <c r="AM56" s="575">
        <f t="shared" si="2"/>
        <v>0</v>
      </c>
      <c r="AN56" s="608">
        <f>AJ59-AK56</f>
        <v>0</v>
      </c>
      <c r="AO56" s="417"/>
      <c r="AP56" s="714"/>
      <c r="AQ56" s="715"/>
      <c r="AR56" s="709">
        <v>0</v>
      </c>
    </row>
    <row r="57" spans="1:44" ht="18" customHeight="1" x14ac:dyDescent="0.15">
      <c r="A57" s="417"/>
      <c r="B57" s="428"/>
      <c r="C57" s="442"/>
      <c r="D57" s="1148"/>
      <c r="E57" s="559"/>
      <c r="F57" s="359" t="s">
        <v>137</v>
      </c>
      <c r="G57" s="981"/>
      <c r="H57" s="360"/>
      <c r="I57" s="360"/>
      <c r="J57" s="360"/>
      <c r="K57" s="360"/>
      <c r="L57" s="1057"/>
      <c r="M57" s="1057"/>
      <c r="N57" s="360"/>
      <c r="O57" s="360"/>
      <c r="P57" s="360"/>
      <c r="Q57" s="360"/>
      <c r="R57" s="360"/>
      <c r="S57" s="1057"/>
      <c r="T57" s="1057"/>
      <c r="U57" s="360"/>
      <c r="V57" s="360"/>
      <c r="W57" s="360"/>
      <c r="X57" s="360"/>
      <c r="Y57" s="360"/>
      <c r="Z57" s="1057"/>
      <c r="AA57" s="1057"/>
      <c r="AB57" s="360"/>
      <c r="AC57" s="1057"/>
      <c r="AD57" s="360"/>
      <c r="AE57" s="360"/>
      <c r="AF57" s="360"/>
      <c r="AG57" s="1057"/>
      <c r="AH57" s="1057"/>
      <c r="AI57" s="360"/>
      <c r="AJ57" s="1025"/>
      <c r="AK57" s="378">
        <f>SUM(G57:AJ57)</f>
        <v>0</v>
      </c>
      <c r="AL57" s="352"/>
      <c r="AM57" s="576">
        <f t="shared" si="2"/>
        <v>0</v>
      </c>
      <c r="AN57" s="579"/>
      <c r="AO57" s="417"/>
      <c r="AP57" s="714"/>
      <c r="AQ57" s="715"/>
    </row>
    <row r="58" spans="1:44" ht="18" customHeight="1" x14ac:dyDescent="0.15">
      <c r="A58" s="417"/>
      <c r="B58" s="428"/>
      <c r="C58" s="442"/>
      <c r="D58" s="1148"/>
      <c r="E58" s="559"/>
      <c r="F58" s="356" t="s">
        <v>86</v>
      </c>
      <c r="G58" s="978">
        <f>SUMIFS('注文データ '!$C:$C,'注文データ '!$J:$J,$A51,'注文データ '!$H:$H,理論在庫!$G$4,'注文データ '!$I:$I,理論在庫!G$5)</f>
        <v>0</v>
      </c>
      <c r="H58" s="374">
        <f>SUMIFS('注文データ '!$C:$C,'注文データ '!$J:$J,$A51,'注文データ '!$H:$H,理論在庫!$G$4,'注文データ '!$I:$I,理論在庫!H$5)</f>
        <v>0</v>
      </c>
      <c r="I58" s="374">
        <f>SUMIFS('注文データ '!$C:$C,'注文データ '!$J:$J,$A51,'注文データ '!$H:$H,理論在庫!$G$4,'注文データ '!$I:$I,理論在庫!I$5)</f>
        <v>0</v>
      </c>
      <c r="J58" s="374">
        <f>SUMIFS('注文データ '!$C:$C,'注文データ '!$J:$J,$A51,'注文データ '!$H:$H,理論在庫!$G$4,'注文データ '!$I:$I,理論在庫!J$5)</f>
        <v>0</v>
      </c>
      <c r="K58" s="374">
        <f>SUMIFS('注文データ '!$C:$C,'注文データ '!$J:$J,$A51,'注文データ '!$H:$H,理論在庫!$G$4,'注文データ '!$I:$I,理論在庫!K$5)</f>
        <v>0</v>
      </c>
      <c r="L58" s="1058">
        <f>SUMIFS('注文データ '!$C:$C,'注文データ '!$J:$J,$A51,'注文データ '!$H:$H,理論在庫!$G$4,'注文データ '!$I:$I,理論在庫!L$5)</f>
        <v>0</v>
      </c>
      <c r="M58" s="1058">
        <f>SUMIFS('注文データ '!$C:$C,'注文データ '!$J:$J,$A51,'注文データ '!$H:$H,理論在庫!$G$4,'注文データ '!$I:$I,理論在庫!M$5)</f>
        <v>0</v>
      </c>
      <c r="N58" s="374">
        <f>SUMIFS('注文データ '!$C:$C,'注文データ '!$J:$J,$A51,'注文データ '!$H:$H,理論在庫!$G$4,'注文データ '!$I:$I,理論在庫!N$5)</f>
        <v>0</v>
      </c>
      <c r="O58" s="374">
        <f>SUMIFS('注文データ '!$C:$C,'注文データ '!$J:$J,$A51,'注文データ '!$H:$H,理論在庫!$G$4,'注文データ '!$I:$I,理論在庫!O$5)</f>
        <v>0</v>
      </c>
      <c r="P58" s="374">
        <f>SUMIFS('注文データ '!$C:$C,'注文データ '!$J:$J,$A51,'注文データ '!$H:$H,理論在庫!$G$4,'注文データ '!$I:$I,理論在庫!P$5)</f>
        <v>0</v>
      </c>
      <c r="Q58" s="374">
        <f>SUMIFS('注文データ '!$C:$C,'注文データ '!$J:$J,$A51,'注文データ '!$H:$H,理論在庫!$G$4,'注文データ '!$I:$I,理論在庫!Q$5)</f>
        <v>0</v>
      </c>
      <c r="R58" s="374">
        <f>SUMIFS('注文データ '!$C:$C,'注文データ '!$J:$J,$A51,'注文データ '!$H:$H,理論在庫!$G$4,'注文データ '!$I:$I,理論在庫!R$5)</f>
        <v>0</v>
      </c>
      <c r="S58" s="1058">
        <f>SUMIFS('注文データ '!$C:$C,'注文データ '!$J:$J,$A51,'注文データ '!$H:$H,理論在庫!$G$4,'注文データ '!$I:$I,理論在庫!S$5)</f>
        <v>0</v>
      </c>
      <c r="T58" s="1058">
        <f>SUMIFS('注文データ '!$C:$C,'注文データ '!$J:$J,$A51,'注文データ '!$H:$H,理論在庫!$G$4,'注文データ '!$I:$I,理論在庫!T$5)</f>
        <v>0</v>
      </c>
      <c r="U58" s="374">
        <f>SUMIFS('注文データ '!$C:$C,'注文データ '!$J:$J,$A51,'注文データ '!$H:$H,理論在庫!$G$4,'注文データ '!$I:$I,理論在庫!U$5)</f>
        <v>0</v>
      </c>
      <c r="V58" s="374">
        <f>SUMIFS('注文データ '!$C:$C,'注文データ '!$J:$J,$A51,'注文データ '!$H:$H,理論在庫!$G$4,'注文データ '!$I:$I,理論在庫!V$5)</f>
        <v>0</v>
      </c>
      <c r="W58" s="374">
        <f>SUMIFS('注文データ '!$C:$C,'注文データ '!$J:$J,$A51,'注文データ '!$H:$H,理論在庫!$G$4,'注文データ '!$I:$I,理論在庫!W$5)</f>
        <v>0</v>
      </c>
      <c r="X58" s="374">
        <f>SUMIFS('注文データ '!$C:$C,'注文データ '!$J:$J,$A51,'注文データ '!$H:$H,理論在庫!$G$4,'注文データ '!$I:$I,理論在庫!X$5)</f>
        <v>0</v>
      </c>
      <c r="Y58" s="374">
        <f>SUMIFS('注文データ '!$C:$C,'注文データ '!$J:$J,$A51,'注文データ '!$H:$H,理論在庫!$G$4,'注文データ '!$I:$I,理論在庫!Y$5)</f>
        <v>0</v>
      </c>
      <c r="Z58" s="1058">
        <f>SUMIFS('注文データ '!$C:$C,'注文データ '!$J:$J,$A51,'注文データ '!$H:$H,理論在庫!$G$4,'注文データ '!$I:$I,理論在庫!Z$5)</f>
        <v>0</v>
      </c>
      <c r="AA58" s="1058">
        <f>SUMIFS('注文データ '!$C:$C,'注文データ '!$J:$J,$A51,'注文データ '!$H:$H,理論在庫!$G$4,'注文データ '!$I:$I,理論在庫!AA$5)</f>
        <v>0</v>
      </c>
      <c r="AB58" s="374">
        <f>SUMIFS('注文データ '!$C:$C,'注文データ '!$J:$J,$A51,'注文データ '!$H:$H,理論在庫!$G$4,'注文データ '!$I:$I,理論在庫!AB$5)</f>
        <v>0</v>
      </c>
      <c r="AC58" s="1058">
        <f>SUMIFS('注文データ '!$C:$C,'注文データ '!$J:$J,$A51,'注文データ '!$H:$H,理論在庫!$G$4,'注文データ '!$I:$I,理論在庫!AC$5)</f>
        <v>0</v>
      </c>
      <c r="AD58" s="374">
        <f>SUMIFS('注文データ '!$C:$C,'注文データ '!$J:$J,$A51,'注文データ '!$H:$H,理論在庫!$G$4,'注文データ '!$I:$I,理論在庫!AD$5)</f>
        <v>0</v>
      </c>
      <c r="AE58" s="374">
        <f>SUMIFS('注文データ '!$C:$C,'注文データ '!$J:$J,$A51,'注文データ '!$H:$H,理論在庫!$G$4,'注文データ '!$I:$I,理論在庫!AE$5)</f>
        <v>0</v>
      </c>
      <c r="AF58" s="374">
        <f>SUMIFS('注文データ '!$C:$C,'注文データ '!$J:$J,$A51,'注文データ '!$H:$H,理論在庫!$G$4,'注文データ '!$I:$I,理論在庫!AF$5)</f>
        <v>0</v>
      </c>
      <c r="AG58" s="1058">
        <f>SUMIFS('注文データ '!$C:$C,'注文データ '!$J:$J,$A51,'注文データ '!$H:$H,理論在庫!$G$4,'注文データ '!$I:$I,理論在庫!AG$5)</f>
        <v>0</v>
      </c>
      <c r="AH58" s="1058">
        <f>SUMIFS('注文データ '!$C:$C,'注文データ '!$J:$J,$A51,'注文データ '!$H:$H,理論在庫!$G$4,'注文データ '!$I:$I,理論在庫!AH$5)</f>
        <v>0</v>
      </c>
      <c r="AI58" s="374">
        <f>SUMIFS('注文データ '!$C:$C,'注文データ '!$J:$J,$A51,'注文データ '!$H:$H,理論在庫!$G$4,'注文データ '!$I:$I,理論在庫!AI$5)</f>
        <v>0</v>
      </c>
      <c r="AJ58" s="1026">
        <f>SUMIFS('注文データ '!$C:$C,'注文データ '!$J:$J,$A51,'注文データ '!$H:$H,理論在庫!$G$4,'注文データ '!$I:$I,理論在庫!AJ$5)</f>
        <v>0</v>
      </c>
      <c r="AK58" s="375">
        <f>SUM(G58:AJ58)</f>
        <v>0</v>
      </c>
      <c r="AL58" s="350"/>
      <c r="AM58" s="574">
        <f t="shared" si="2"/>
        <v>0</v>
      </c>
      <c r="AN58" s="579"/>
      <c r="AO58" s="417"/>
      <c r="AP58" s="714"/>
      <c r="AQ58" s="715"/>
      <c r="AR58" s="709">
        <v>0</v>
      </c>
    </row>
    <row r="59" spans="1:44" ht="18" customHeight="1" thickBot="1" x14ac:dyDescent="0.2">
      <c r="A59" s="418"/>
      <c r="B59" s="429"/>
      <c r="C59" s="443"/>
      <c r="D59" s="1149"/>
      <c r="E59" s="562"/>
      <c r="F59" s="373" t="s">
        <v>85</v>
      </c>
      <c r="G59" s="979">
        <f>D51+G57-G58</f>
        <v>0</v>
      </c>
      <c r="H59" s="376">
        <f t="shared" ref="H59:AJ59" si="18">G59+H57-H58</f>
        <v>0</v>
      </c>
      <c r="I59" s="376">
        <f t="shared" si="18"/>
        <v>0</v>
      </c>
      <c r="J59" s="376">
        <f t="shared" si="18"/>
        <v>0</v>
      </c>
      <c r="K59" s="376">
        <f t="shared" si="18"/>
        <v>0</v>
      </c>
      <c r="L59" s="1059">
        <f t="shared" si="18"/>
        <v>0</v>
      </c>
      <c r="M59" s="1059">
        <f t="shared" si="18"/>
        <v>0</v>
      </c>
      <c r="N59" s="376">
        <f t="shared" si="18"/>
        <v>0</v>
      </c>
      <c r="O59" s="376">
        <f t="shared" si="18"/>
        <v>0</v>
      </c>
      <c r="P59" s="376">
        <f t="shared" si="18"/>
        <v>0</v>
      </c>
      <c r="Q59" s="376">
        <f t="shared" si="18"/>
        <v>0</v>
      </c>
      <c r="R59" s="376">
        <f t="shared" si="18"/>
        <v>0</v>
      </c>
      <c r="S59" s="1059">
        <f t="shared" si="18"/>
        <v>0</v>
      </c>
      <c r="T59" s="1059">
        <f t="shared" si="18"/>
        <v>0</v>
      </c>
      <c r="U59" s="376">
        <f t="shared" si="18"/>
        <v>0</v>
      </c>
      <c r="V59" s="376">
        <f t="shared" si="18"/>
        <v>0</v>
      </c>
      <c r="W59" s="376">
        <f t="shared" si="18"/>
        <v>0</v>
      </c>
      <c r="X59" s="376">
        <f t="shared" si="18"/>
        <v>0</v>
      </c>
      <c r="Y59" s="376">
        <f t="shared" si="18"/>
        <v>0</v>
      </c>
      <c r="Z59" s="1059">
        <f t="shared" si="18"/>
        <v>0</v>
      </c>
      <c r="AA59" s="1059">
        <f t="shared" si="18"/>
        <v>0</v>
      </c>
      <c r="AB59" s="376">
        <f t="shared" si="18"/>
        <v>0</v>
      </c>
      <c r="AC59" s="1059">
        <f t="shared" si="18"/>
        <v>0</v>
      </c>
      <c r="AD59" s="376">
        <f t="shared" si="18"/>
        <v>0</v>
      </c>
      <c r="AE59" s="376">
        <f t="shared" si="18"/>
        <v>0</v>
      </c>
      <c r="AF59" s="376">
        <f t="shared" si="18"/>
        <v>0</v>
      </c>
      <c r="AG59" s="1059">
        <f t="shared" si="18"/>
        <v>0</v>
      </c>
      <c r="AH59" s="1059">
        <f t="shared" si="18"/>
        <v>0</v>
      </c>
      <c r="AI59" s="376">
        <f t="shared" si="18"/>
        <v>0</v>
      </c>
      <c r="AJ59" s="1027">
        <f t="shared" si="18"/>
        <v>0</v>
      </c>
      <c r="AK59" s="377"/>
      <c r="AL59" s="351"/>
      <c r="AM59" s="577">
        <f t="shared" si="2"/>
        <v>0</v>
      </c>
      <c r="AN59" s="580"/>
      <c r="AO59" s="418"/>
      <c r="AP59" s="716"/>
      <c r="AQ59" s="717"/>
      <c r="AR59" s="709">
        <v>0</v>
      </c>
    </row>
    <row r="60" spans="1:44" ht="18" customHeight="1" x14ac:dyDescent="0.15">
      <c r="A60" s="416">
        <v>4</v>
      </c>
      <c r="B60" s="425"/>
      <c r="C60" s="432" t="s">
        <v>5</v>
      </c>
      <c r="D60" s="1147" t="s">
        <v>200</v>
      </c>
      <c r="E60" s="558">
        <v>3.49E-2</v>
      </c>
      <c r="F60" s="343">
        <f t="shared" ref="F60:F65" si="19">F51</f>
        <v>45864</v>
      </c>
      <c r="G60" s="980">
        <f>SUMIFS(所用データ①!$C:$C,所用データ①!$G:$G,理論在庫!$A60,所用データ①!$E:$E,理論在庫!$G$4,所用データ①!$F:$F,理論在庫!G$5)</f>
        <v>0</v>
      </c>
      <c r="H60" s="308">
        <f>SUMIFS(所用データ①!$C:$C,所用データ①!$G:$G,理論在庫!$A60,所用データ①!$E:$E,理論在庫!$G$4,所用データ①!$F:$F,理論在庫!H$5)</f>
        <v>0</v>
      </c>
      <c r="I60" s="308">
        <f>SUMIFS(所用データ①!$C:$C,所用データ①!$G:$G,理論在庫!$A60,所用データ①!$E:$E,理論在庫!$G$4,所用データ①!$F:$F,理論在庫!I$5)</f>
        <v>0</v>
      </c>
      <c r="J60" s="308">
        <f>SUMIFS(所用データ①!$C:$C,所用データ①!$G:$G,理論在庫!$A60,所用データ①!$E:$E,理論在庫!$G$4,所用データ①!$F:$F,理論在庫!J$5)</f>
        <v>0</v>
      </c>
      <c r="K60" s="308">
        <f>SUMIFS(所用データ①!$C:$C,所用データ①!$G:$G,理論在庫!$A60,所用データ①!$E:$E,理論在庫!$G$4,所用データ①!$F:$F,理論在庫!K$5)</f>
        <v>0</v>
      </c>
      <c r="L60" s="1060">
        <f>SUMIFS(所用データ①!$C:$C,所用データ①!$G:$G,理論在庫!$A60,所用データ①!$E:$E,理論在庫!$G$4,所用データ①!$F:$F,理論在庫!L$5)</f>
        <v>0</v>
      </c>
      <c r="M60" s="1060">
        <f>SUMIFS(所用データ①!$C:$C,所用データ①!$G:$G,理論在庫!$A60,所用データ①!$E:$E,理論在庫!$G$4,所用データ①!$F:$F,理論在庫!M$5)</f>
        <v>0</v>
      </c>
      <c r="N60" s="308">
        <f>SUMIFS(所用データ①!$C:$C,所用データ①!$G:$G,理論在庫!$A60,所用データ①!$E:$E,理論在庫!$G$4,所用データ①!$F:$F,理論在庫!N$5)</f>
        <v>0</v>
      </c>
      <c r="O60" s="308">
        <f>SUMIFS(所用データ①!$C:$C,所用データ①!$G:$G,理論在庫!$A60,所用データ①!$E:$E,理論在庫!$G$4,所用データ①!$F:$F,理論在庫!O$5)</f>
        <v>0</v>
      </c>
      <c r="P60" s="308">
        <f>SUMIFS(所用データ①!$C:$C,所用データ①!$G:$G,理論在庫!$A60,所用データ①!$E:$E,理論在庫!$G$4,所用データ①!$F:$F,理論在庫!P$5)</f>
        <v>0</v>
      </c>
      <c r="Q60" s="308">
        <f>SUMIFS(所用データ①!$C:$C,所用データ①!$G:$G,理論在庫!$A60,所用データ①!$E:$E,理論在庫!$G$4,所用データ①!$F:$F,理論在庫!Q$5)</f>
        <v>0</v>
      </c>
      <c r="R60" s="308">
        <f>SUMIFS(所用データ①!$C:$C,所用データ①!$G:$G,理論在庫!$A60,所用データ①!$E:$E,理論在庫!$G$4,所用データ①!$F:$F,理論在庫!R$5)</f>
        <v>0</v>
      </c>
      <c r="S60" s="1060">
        <f>SUMIFS(所用データ①!$C:$C,所用データ①!$G:$G,理論在庫!$A60,所用データ①!$E:$E,理論在庫!$G$4,所用データ①!$F:$F,理論在庫!S$5)</f>
        <v>0</v>
      </c>
      <c r="T60" s="1060">
        <f>SUMIFS(所用データ①!$C:$C,所用データ①!$G:$G,理論在庫!$A60,所用データ①!$E:$E,理論在庫!$G$4,所用データ①!$F:$F,理論在庫!T$5)</f>
        <v>0</v>
      </c>
      <c r="U60" s="308">
        <f>SUMIFS(所用データ①!$C:$C,所用データ①!$G:$G,理論在庫!$A60,所用データ①!$E:$E,理論在庫!$G$4,所用データ①!$F:$F,理論在庫!U$5)</f>
        <v>0</v>
      </c>
      <c r="V60" s="308">
        <f>SUMIFS(所用データ①!$C:$C,所用データ①!$G:$G,理論在庫!$A60,所用データ①!$E:$E,理論在庫!$G$4,所用データ①!$F:$F,理論在庫!V$5)</f>
        <v>0</v>
      </c>
      <c r="W60" s="308">
        <f>SUMIFS(所用データ①!$C:$C,所用データ①!$G:$G,理論在庫!$A60,所用データ①!$E:$E,理論在庫!$G$4,所用データ①!$F:$F,理論在庫!W$5)</f>
        <v>0</v>
      </c>
      <c r="X60" s="308">
        <f>SUMIFS(所用データ①!$C:$C,所用データ①!$G:$G,理論在庫!$A60,所用データ①!$E:$E,理論在庫!$G$4,所用データ①!$F:$F,理論在庫!X$5)</f>
        <v>0</v>
      </c>
      <c r="Y60" s="308">
        <f>SUMIFS(所用データ①!$C:$C,所用データ①!$G:$G,理論在庫!$A60,所用データ①!$E:$E,理論在庫!$G$4,所用データ①!$F:$F,理論在庫!Y$5)</f>
        <v>0</v>
      </c>
      <c r="Z60" s="1060">
        <f>SUMIFS(所用データ①!$C:$C,所用データ①!$G:$G,理論在庫!$A60,所用データ①!$E:$E,理論在庫!$G$4,所用データ①!$F:$F,理論在庫!Z$5)</f>
        <v>0</v>
      </c>
      <c r="AA60" s="1084">
        <f>SUMIFS(所用データ①!$C:$C,所用データ①!$G:$G,理論在庫!$A60,所用データ①!$E:$E,理論在庫!$G$4,所用データ①!$F:$F,理論在庫!AA$5)</f>
        <v>0</v>
      </c>
      <c r="AB60" s="382">
        <f>SUMIFS(所用データ①!$C:$C,所用データ①!$G:$G,理論在庫!$A60,所用データ①!$E:$E,理論在庫!$G$4,所用データ①!$F:$F,理論在庫!AB$5)</f>
        <v>0</v>
      </c>
      <c r="AC60" s="1084">
        <f>SUMIFS(所用データ①!$C:$C,所用データ①!$G:$G,理論在庫!$A60,所用データ①!$E:$E,理論在庫!$G$4,所用データ①!$F:$F,理論在庫!AC$5)</f>
        <v>0</v>
      </c>
      <c r="AD60" s="382">
        <f>SUMIFS(所用データ①!$C:$C,所用データ①!$G:$G,理論在庫!$A60,所用データ①!$E:$E,理論在庫!$G$4,所用データ①!$F:$F,理論在庫!AD$5)</f>
        <v>0</v>
      </c>
      <c r="AE60" s="382">
        <f>SUMIFS(所用データ①!$C:$C,所用データ①!$G:$G,理論在庫!$A60,所用データ①!$E:$E,理論在庫!$G$4,所用データ①!$F:$F,理論在庫!AE$5)</f>
        <v>0</v>
      </c>
      <c r="AF60" s="382">
        <f>SUMIFS(所用データ①!$C:$C,所用データ①!$G:$G,理論在庫!$A60,所用データ①!$E:$E,理論在庫!$G$4,所用データ①!$F:$F,理論在庫!AF$5)</f>
        <v>0</v>
      </c>
      <c r="AG60" s="1084">
        <f>SUMIFS(所用データ①!$C:$C,所用データ①!$G:$G,理論在庫!$A60,所用データ①!$E:$E,理論在庫!$G$4,所用データ①!$F:$F,理論在庫!AG$5)</f>
        <v>0</v>
      </c>
      <c r="AH60" s="1084">
        <f>SUMIFS(所用データ①!$C:$C,所用データ①!$G:$G,理論在庫!$A60,所用データ①!$E:$E,理論在庫!$G$4,所用データ①!$F:$F,理論在庫!AH$5)</f>
        <v>0</v>
      </c>
      <c r="AI60" s="382">
        <f>SUMIFS(所用データ①!$C:$C,所用データ①!$G:$G,理論在庫!$A60,所用データ①!$E:$E,理論在庫!$G$4,所用データ①!$F:$F,理論在庫!AI$5)</f>
        <v>0</v>
      </c>
      <c r="AJ60" s="1021">
        <f>SUMIFS(所用データ①!$C:$C,所用データ①!$G:$G,理論在庫!$A60,所用データ①!$E:$E,理論在庫!$G$4,所用データ①!$F:$F,理論在庫!AJ$5)</f>
        <v>0</v>
      </c>
      <c r="AK60" s="345">
        <f t="shared" si="15"/>
        <v>0</v>
      </c>
      <c r="AL60" s="613">
        <f>SUMIFS(所用データ①!C:C,所用データ①!G:G,理論在庫!$A60,所用データ①!E:E,理論在庫!$AL$4)</f>
        <v>0</v>
      </c>
      <c r="AM60" s="574">
        <f t="shared" si="2"/>
        <v>0</v>
      </c>
      <c r="AN60" s="608">
        <f>D60-AK60</f>
        <v>0</v>
      </c>
      <c r="AO60" s="416">
        <v>4</v>
      </c>
      <c r="AP60" s="714"/>
      <c r="AQ60" s="715"/>
      <c r="AR60" s="709">
        <v>0</v>
      </c>
    </row>
    <row r="61" spans="1:44" ht="18" customHeight="1" x14ac:dyDescent="0.15">
      <c r="A61" s="417"/>
      <c r="B61" s="426"/>
      <c r="C61" s="433"/>
      <c r="D61" s="1148"/>
      <c r="E61" s="559"/>
      <c r="F61" s="302">
        <f t="shared" si="19"/>
        <v>0</v>
      </c>
      <c r="G61" s="974">
        <f>SUMIFS(所用データ②!$C:$C,所用データ②!$G:$G,理論在庫!$A60,所用データ②!$E:$E,理論在庫!$G$4,所用データ②!$F:$F,理論在庫!G$5)</f>
        <v>0</v>
      </c>
      <c r="H61" s="310">
        <f>SUMIFS(所用データ②!$C:$C,所用データ②!$G:$G,理論在庫!$A60,所用データ②!$E:$E,理論在庫!$G$4,所用データ②!$F:$F,理論在庫!H$5)</f>
        <v>0</v>
      </c>
      <c r="I61" s="310">
        <f>SUMIFS(所用データ②!$C:$C,所用データ②!$G:$G,理論在庫!$A60,所用データ②!$E:$E,理論在庫!$G$4,所用データ②!$F:$F,理論在庫!I$5)</f>
        <v>0</v>
      </c>
      <c r="J61" s="310">
        <f>SUMIFS(所用データ②!$C:$C,所用データ②!$G:$G,理論在庫!$A60,所用データ②!$E:$E,理論在庫!$G$4,所用データ②!$F:$F,理論在庫!J$5)</f>
        <v>0</v>
      </c>
      <c r="K61" s="310">
        <f>SUMIFS(所用データ②!$C:$C,所用データ②!$G:$G,理論在庫!$A60,所用データ②!$E:$E,理論在庫!$G$4,所用データ②!$F:$F,理論在庫!K$5)</f>
        <v>0</v>
      </c>
      <c r="L61" s="1054">
        <f>SUMIFS(所用データ②!$C:$C,所用データ②!$G:$G,理論在庫!$A60,所用データ②!$E:$E,理論在庫!$G$4,所用データ②!$F:$F,理論在庫!L$5)</f>
        <v>0</v>
      </c>
      <c r="M61" s="1054">
        <f>SUMIFS(所用データ②!$C:$C,所用データ②!$G:$G,理論在庫!$A60,所用データ②!$E:$E,理論在庫!$G$4,所用データ②!$F:$F,理論在庫!M$5)</f>
        <v>0</v>
      </c>
      <c r="N61" s="310">
        <f>SUMIFS(所用データ②!$C:$C,所用データ②!$G:$G,理論在庫!$A60,所用データ②!$E:$E,理論在庫!$G$4,所用データ②!$F:$F,理論在庫!N$5)</f>
        <v>0</v>
      </c>
      <c r="O61" s="310">
        <f>SUMIFS(所用データ②!$C:$C,所用データ②!$G:$G,理論在庫!$A60,所用データ②!$E:$E,理論在庫!$G$4,所用データ②!$F:$F,理論在庫!O$5)</f>
        <v>0</v>
      </c>
      <c r="P61" s="310">
        <f>SUMIFS(所用データ②!$C:$C,所用データ②!$G:$G,理論在庫!$A60,所用データ②!$E:$E,理論在庫!$G$4,所用データ②!$F:$F,理論在庫!P$5)</f>
        <v>0</v>
      </c>
      <c r="Q61" s="310">
        <f>SUMIFS(所用データ②!$C:$C,所用データ②!$G:$G,理論在庫!$A60,所用データ②!$E:$E,理論在庫!$G$4,所用データ②!$F:$F,理論在庫!Q$5)</f>
        <v>0</v>
      </c>
      <c r="R61" s="310">
        <f>SUMIFS(所用データ②!$C:$C,所用データ②!$G:$G,理論在庫!$A60,所用データ②!$E:$E,理論在庫!$G$4,所用データ②!$F:$F,理論在庫!R$5)</f>
        <v>0</v>
      </c>
      <c r="S61" s="1054">
        <f>SUMIFS(所用データ②!$C:$C,所用データ②!$G:$G,理論在庫!$A60,所用データ②!$E:$E,理論在庫!$G$4,所用データ②!$F:$F,理論在庫!S$5)</f>
        <v>0</v>
      </c>
      <c r="T61" s="1054">
        <f>SUMIFS(所用データ②!$C:$C,所用データ②!$G:$G,理論在庫!$A60,所用データ②!$E:$E,理論在庫!$G$4,所用データ②!$F:$F,理論在庫!T$5)</f>
        <v>0</v>
      </c>
      <c r="U61" s="310">
        <f>SUMIFS(所用データ②!$C:$C,所用データ②!$G:$G,理論在庫!$A60,所用データ②!$E:$E,理論在庫!$G$4,所用データ②!$F:$F,理論在庫!U$5)</f>
        <v>0</v>
      </c>
      <c r="V61" s="310">
        <f>SUMIFS(所用データ②!$C:$C,所用データ②!$G:$G,理論在庫!$A60,所用データ②!$E:$E,理論在庫!$G$4,所用データ②!$F:$F,理論在庫!V$5)</f>
        <v>0</v>
      </c>
      <c r="W61" s="310">
        <f>SUMIFS(所用データ②!$C:$C,所用データ②!$G:$G,理論在庫!$A60,所用データ②!$E:$E,理論在庫!$G$4,所用データ②!$F:$F,理論在庫!W$5)</f>
        <v>0</v>
      </c>
      <c r="X61" s="310">
        <f>SUMIFS(所用データ②!$C:$C,所用データ②!$G:$G,理論在庫!$A60,所用データ②!$E:$E,理論在庫!$G$4,所用データ②!$F:$F,理論在庫!X$5)</f>
        <v>0</v>
      </c>
      <c r="Y61" s="310">
        <f>SUMIFS(所用データ②!$C:$C,所用データ②!$G:$G,理論在庫!$A60,所用データ②!$E:$E,理論在庫!$G$4,所用データ②!$F:$F,理論在庫!Y$5)</f>
        <v>0</v>
      </c>
      <c r="Z61" s="1054">
        <f>SUMIFS(所用データ②!$C:$C,所用データ②!$G:$G,理論在庫!$A60,所用データ②!$E:$E,理論在庫!$G$4,所用データ②!$F:$F,理論在庫!Z$5)</f>
        <v>0</v>
      </c>
      <c r="AA61" s="1084">
        <f>SUMIFS(所用データ②!$C:$C,所用データ②!$G:$G,理論在庫!$A60,所用データ②!$E:$E,理論在庫!$G$4,所用データ②!$F:$F,理論在庫!AA$5)</f>
        <v>0</v>
      </c>
      <c r="AB61" s="382">
        <f>SUMIFS(所用データ②!$C:$C,所用データ②!$G:$G,理論在庫!$A60,所用データ②!$E:$E,理論在庫!$G$4,所用データ②!$F:$F,理論在庫!AB$5)</f>
        <v>0</v>
      </c>
      <c r="AC61" s="1084">
        <f>SUMIFS(所用データ②!$C:$C,所用データ②!$G:$G,理論在庫!$A60,所用データ②!$E:$E,理論在庫!$G$4,所用データ②!$F:$F,理論在庫!AC$5)</f>
        <v>0</v>
      </c>
      <c r="AD61" s="382">
        <f>SUMIFS(所用データ②!$C:$C,所用データ②!$G:$G,理論在庫!$A60,所用データ②!$E:$E,理論在庫!$G$4,所用データ②!$F:$F,理論在庫!AD$5)</f>
        <v>0</v>
      </c>
      <c r="AE61" s="382">
        <f>SUMIFS(所用データ②!$C:$C,所用データ②!$G:$G,理論在庫!$A60,所用データ②!$E:$E,理論在庫!$G$4,所用データ②!$F:$F,理論在庫!AE$5)</f>
        <v>0</v>
      </c>
      <c r="AF61" s="382">
        <f>SUMIFS(所用データ②!$C:$C,所用データ②!$G:$G,理論在庫!$A60,所用データ②!$E:$E,理論在庫!$G$4,所用データ②!$F:$F,理論在庫!AF$5)</f>
        <v>0</v>
      </c>
      <c r="AG61" s="1084">
        <f>SUMIFS(所用データ②!$C:$C,所用データ②!$G:$G,理論在庫!$A60,所用データ②!$E:$E,理論在庫!$G$4,所用データ②!$F:$F,理論在庫!AG$5)</f>
        <v>0</v>
      </c>
      <c r="AH61" s="1084">
        <f>SUMIFS(所用データ②!$C:$C,所用データ②!$G:$G,理論在庫!$A60,所用データ②!$E:$E,理論在庫!$G$4,所用データ②!$F:$F,理論在庫!AH$5)</f>
        <v>0</v>
      </c>
      <c r="AI61" s="382">
        <f>SUMIFS(所用データ②!$C:$C,所用データ②!$G:$G,理論在庫!$A60,所用データ②!$E:$E,理論在庫!$G$4,所用データ②!$F:$F,理論在庫!AI$5)</f>
        <v>0</v>
      </c>
      <c r="AJ61" s="1021">
        <f>SUMIFS(所用データ②!$C:$C,所用データ②!$G:$G,理論在庫!$A60,所用データ②!$E:$E,理論在庫!$G$4,所用データ②!$F:$F,理論在庫!AJ$5)</f>
        <v>0</v>
      </c>
      <c r="AK61" s="345">
        <f t="shared" si="15"/>
        <v>0</v>
      </c>
      <c r="AL61" s="610">
        <f>SUMIFS(所用データ②!C:C,所用データ②!G:G,理論在庫!$A60,所用データ②!E:E,理論在庫!$AL$4)</f>
        <v>0</v>
      </c>
      <c r="AM61" s="574">
        <f t="shared" si="2"/>
        <v>0</v>
      </c>
      <c r="AN61" s="608">
        <f>AJ68-AK61</f>
        <v>0</v>
      </c>
      <c r="AO61" s="417"/>
      <c r="AP61" s="714"/>
      <c r="AQ61" s="715"/>
      <c r="AR61" s="709">
        <v>0</v>
      </c>
    </row>
    <row r="62" spans="1:44" ht="18" customHeight="1" x14ac:dyDescent="0.15">
      <c r="A62" s="417"/>
      <c r="B62" s="428" t="s">
        <v>149</v>
      </c>
      <c r="C62" s="447">
        <v>80261229488000</v>
      </c>
      <c r="D62" s="1148"/>
      <c r="E62" s="559"/>
      <c r="F62" s="302">
        <f t="shared" si="19"/>
        <v>45864</v>
      </c>
      <c r="G62" s="975">
        <f>SUMIFS(所用データ③!$C:$C,所用データ③!$G:$G,理論在庫!$A60,所用データ③!$E:$E,理論在庫!$G$4,所用データ③!$F:$F,理論在庫!G$5)</f>
        <v>0</v>
      </c>
      <c r="H62" s="310">
        <f>SUMIFS(所用データ③!$C:$C,所用データ③!$G:$G,理論在庫!$A60,所用データ③!$E:$E,理論在庫!$G$4,所用データ③!$F:$F,理論在庫!H$5)</f>
        <v>0</v>
      </c>
      <c r="I62" s="310">
        <f>SUMIFS(所用データ③!$C:$C,所用データ③!$G:$G,理論在庫!$A60,所用データ③!$E:$E,理論在庫!$G$4,所用データ③!$F:$F,理論在庫!I$5)</f>
        <v>0</v>
      </c>
      <c r="J62" s="310">
        <f>SUMIFS(所用データ③!$C:$C,所用データ③!$G:$G,理論在庫!$A60,所用データ③!$E:$E,理論在庫!$G$4,所用データ③!$F:$F,理論在庫!J$5)</f>
        <v>0</v>
      </c>
      <c r="K62" s="310">
        <f>SUMIFS(所用データ③!$C:$C,所用データ③!$G:$G,理論在庫!$A60,所用データ③!$E:$E,理論在庫!$G$4,所用データ③!$F:$F,理論在庫!K$5)</f>
        <v>0</v>
      </c>
      <c r="L62" s="1055">
        <f>SUMIFS(所用データ③!$C:$C,所用データ③!$G:$G,理論在庫!$A60,所用データ③!$E:$E,理論在庫!$G$4,所用データ③!$F:$F,理論在庫!L$5)</f>
        <v>0</v>
      </c>
      <c r="M62" s="1054">
        <f>SUMIFS(所用データ③!$C:$C,所用データ③!$G:$G,理論在庫!$A60,所用データ③!$E:$E,理論在庫!$G$4,所用データ③!$F:$F,理論在庫!M$5)</f>
        <v>0</v>
      </c>
      <c r="N62" s="310">
        <f>SUMIFS(所用データ③!$C:$C,所用データ③!$G:$G,理論在庫!$A60,所用データ③!$E:$E,理論在庫!$G$4,所用データ③!$F:$F,理論在庫!N$5)</f>
        <v>0</v>
      </c>
      <c r="O62" s="310">
        <f>SUMIFS(所用データ③!$C:$C,所用データ③!$G:$G,理論在庫!$A60,所用データ③!$E:$E,理論在庫!$G$4,所用データ③!$F:$F,理論在庫!O$5)</f>
        <v>0</v>
      </c>
      <c r="P62" s="310">
        <f>SUMIFS(所用データ③!$C:$C,所用データ③!$G:$G,理論在庫!$A60,所用データ③!$E:$E,理論在庫!$G$4,所用データ③!$F:$F,理論在庫!P$5)</f>
        <v>0</v>
      </c>
      <c r="Q62" s="353">
        <f>SUMIFS(所用データ③!$C:$C,所用データ③!$G:$G,理論在庫!$A60,所用データ③!$E:$E,理論在庫!$G$4,所用データ③!$F:$F,理論在庫!Q$5)</f>
        <v>0</v>
      </c>
      <c r="R62" s="310">
        <f>SUMIFS(所用データ③!$C:$C,所用データ③!$G:$G,理論在庫!$A60,所用データ③!$E:$E,理論在庫!$G$4,所用データ③!$F:$F,理論在庫!R$5)</f>
        <v>0</v>
      </c>
      <c r="S62" s="1054">
        <f>SUMIFS(所用データ③!$C:$C,所用データ③!$G:$G,理論在庫!$A60,所用データ③!$E:$E,理論在庫!$G$4,所用データ③!$F:$F,理論在庫!S$5)</f>
        <v>0</v>
      </c>
      <c r="T62" s="1054">
        <f>SUMIFS(所用データ③!$C:$C,所用データ③!$G:$G,理論在庫!$A60,所用データ③!$E:$E,理論在庫!$G$4,所用データ③!$F:$F,理論在庫!T$5)</f>
        <v>0</v>
      </c>
      <c r="U62" s="310">
        <f>SUMIFS(所用データ③!$C:$C,所用データ③!$G:$G,理論在庫!$A60,所用データ③!$E:$E,理論在庫!$G$4,所用データ③!$F:$F,理論在庫!U$5)</f>
        <v>0</v>
      </c>
      <c r="V62" s="353">
        <f>SUMIFS(所用データ③!$C:$C,所用データ③!$G:$G,理論在庫!$A60,所用データ③!$E:$E,理論在庫!$G$4,所用データ③!$F:$F,理論在庫!V$5)</f>
        <v>0</v>
      </c>
      <c r="W62" s="310">
        <f>SUMIFS(所用データ③!$C:$C,所用データ③!$G:$G,理論在庫!$A60,所用データ③!$E:$E,理論在庫!$G$4,所用データ③!$F:$F,理論在庫!W$5)</f>
        <v>0</v>
      </c>
      <c r="X62" s="310">
        <f>SUMIFS(所用データ③!$C:$C,所用データ③!$G:$G,理論在庫!$A60,所用データ③!$E:$E,理論在庫!$G$4,所用データ③!$F:$F,理論在庫!X$5)</f>
        <v>0</v>
      </c>
      <c r="Y62" s="310">
        <f>SUMIFS(所用データ③!$C:$C,所用データ③!$G:$G,理論在庫!$A60,所用データ③!$E:$E,理論在庫!$G$4,所用データ③!$F:$F,理論在庫!Y$5)</f>
        <v>0</v>
      </c>
      <c r="Z62" s="1054">
        <f>SUMIFS(所用データ③!$C:$C,所用データ③!$G:$G,理論在庫!$A60,所用データ③!$E:$E,理論在庫!$G$4,所用データ③!$F:$F,理論在庫!Z$5)</f>
        <v>0</v>
      </c>
      <c r="AA62" s="1085">
        <f>SUMIFS(所用データ③!$C:$C,所用データ③!$G:$G,理論在庫!$A60,所用データ③!$E:$E,理論在庫!$G$4,所用データ③!$F:$F,理論在庫!AA$5)</f>
        <v>0</v>
      </c>
      <c r="AB62" s="383">
        <f>SUMIFS(所用データ③!$C:$C,所用データ③!$G:$G,理論在庫!$A60,所用データ③!$E:$E,理論在庫!$G$4,所用データ③!$F:$F,理論在庫!AB$5)</f>
        <v>0</v>
      </c>
      <c r="AC62" s="1085">
        <f>SUMIFS(所用データ③!$C:$C,所用データ③!$G:$G,理論在庫!$A60,所用データ③!$E:$E,理論在庫!$G$4,所用データ③!$F:$F,理論在庫!AC$5)</f>
        <v>0</v>
      </c>
      <c r="AD62" s="383">
        <f>SUMIFS(所用データ③!$C:$C,所用データ③!$G:$G,理論在庫!$A60,所用データ③!$E:$E,理論在庫!$G$4,所用データ③!$F:$F,理論在庫!AD$5)</f>
        <v>0</v>
      </c>
      <c r="AE62" s="383">
        <f>SUMIFS(所用データ③!$C:$C,所用データ③!$G:$G,理論在庫!$A60,所用データ③!$E:$E,理論在庫!$G$4,所用データ③!$F:$F,理論在庫!AE$5)</f>
        <v>0</v>
      </c>
      <c r="AF62" s="383">
        <f>SUMIFS(所用データ③!$C:$C,所用データ③!$G:$G,理論在庫!$A60,所用データ③!$E:$E,理論在庫!$G$4,所用データ③!$F:$F,理論在庫!AF$5)</f>
        <v>0</v>
      </c>
      <c r="AG62" s="1085">
        <f>SUMIFS(所用データ③!$C:$C,所用データ③!$G:$G,理論在庫!$A60,所用データ③!$E:$E,理論在庫!$G$4,所用データ③!$F:$F,理論在庫!AG$5)</f>
        <v>0</v>
      </c>
      <c r="AH62" s="1085">
        <f>SUMIFS(所用データ③!$C:$C,所用データ③!$G:$G,理論在庫!$A60,所用データ③!$E:$E,理論在庫!$G$4,所用データ③!$F:$F,理論在庫!AH$5)</f>
        <v>0</v>
      </c>
      <c r="AI62" s="383">
        <f>SUMIFS(所用データ③!$C:$C,所用データ③!$G:$G,理論在庫!$A60,所用データ③!$E:$E,理論在庫!$G$4,所用データ③!$F:$F,理論在庫!AI$5)</f>
        <v>0</v>
      </c>
      <c r="AJ62" s="1022">
        <f>SUMIFS(所用データ③!$C:$C,所用データ③!$G:$G,理論在庫!$A60,所用データ③!$E:$E,理論在庫!$G$4,所用データ③!$F:$F,理論在庫!AJ$5)</f>
        <v>0</v>
      </c>
      <c r="AK62" s="345">
        <f t="shared" si="15"/>
        <v>0</v>
      </c>
      <c r="AL62" s="611">
        <f>SUMIFS(所用データ③!C:C,所用データ③!G:G,理論在庫!$A60,所用データ③!E:E,理論在庫!$AL$4)</f>
        <v>0</v>
      </c>
      <c r="AM62" s="574">
        <f t="shared" si="2"/>
        <v>0</v>
      </c>
      <c r="AN62" s="608">
        <f>AJ68-AK62</f>
        <v>0</v>
      </c>
      <c r="AO62" s="417"/>
      <c r="AP62" s="714"/>
      <c r="AQ62" s="715"/>
      <c r="AR62" s="709">
        <v>0</v>
      </c>
    </row>
    <row r="63" spans="1:44" ht="18" customHeight="1" x14ac:dyDescent="0.15">
      <c r="A63" s="417"/>
      <c r="B63" s="428" t="s">
        <v>147</v>
      </c>
      <c r="C63" s="447">
        <v>80261239522000</v>
      </c>
      <c r="D63" s="1148"/>
      <c r="E63" s="559"/>
      <c r="F63" s="302">
        <f t="shared" si="19"/>
        <v>45871</v>
      </c>
      <c r="G63" s="974">
        <f>SUMIFS(所用データ④!$C:$C,所用データ④!$G:$G,理論在庫!$A60,所用データ④!$E:$E,理論在庫!$G$4,所用データ④!$F:$F,理論在庫!G$5)</f>
        <v>0</v>
      </c>
      <c r="H63" s="310">
        <f>SUMIFS(所用データ④!$C:$C,所用データ④!$G:$G,理論在庫!$A60,所用データ④!$E:$E,理論在庫!$G$4,所用データ④!$F:$F,理論在庫!H$5)</f>
        <v>0</v>
      </c>
      <c r="I63" s="310">
        <f>SUMIFS(所用データ④!$C:$C,所用データ④!$G:$G,理論在庫!$A60,所用データ④!$E:$E,理論在庫!$G$4,所用データ④!$F:$F,理論在庫!I$5)</f>
        <v>0</v>
      </c>
      <c r="J63" s="310">
        <f>SUMIFS(所用データ④!$C:$C,所用データ④!$G:$G,理論在庫!$A60,所用データ④!$E:$E,理論在庫!$G$4,所用データ④!$F:$F,理論在庫!J$5)</f>
        <v>0</v>
      </c>
      <c r="K63" s="310">
        <f>SUMIFS(所用データ④!$C:$C,所用データ④!$G:$G,理論在庫!$A60,所用データ④!$E:$E,理論在庫!$G$4,所用データ④!$F:$F,理論在庫!K$5)</f>
        <v>0</v>
      </c>
      <c r="L63" s="1054">
        <f>SUMIFS(所用データ④!$C:$C,所用データ④!$G:$G,理論在庫!$A60,所用データ④!$E:$E,理論在庫!$G$4,所用データ④!$F:$F,理論在庫!L$5)</f>
        <v>0</v>
      </c>
      <c r="M63" s="1054">
        <f>SUMIFS(所用データ④!$C:$C,所用データ④!$G:$G,理論在庫!$A60,所用データ④!$E:$E,理論在庫!$G$4,所用データ④!$F:$F,理論在庫!M$5)</f>
        <v>0</v>
      </c>
      <c r="N63" s="310">
        <f>SUMIFS(所用データ④!$C:$C,所用データ④!$G:$G,理論在庫!$A60,所用データ④!$E:$E,理論在庫!$G$4,所用データ④!$F:$F,理論在庫!N$5)</f>
        <v>0</v>
      </c>
      <c r="O63" s="310">
        <f>SUMIFS(所用データ④!$C:$C,所用データ④!$G:$G,理論在庫!$A60,所用データ④!$E:$E,理論在庫!$G$4,所用データ④!$F:$F,理論在庫!O$5)</f>
        <v>0</v>
      </c>
      <c r="P63" s="310">
        <f>SUMIFS(所用データ④!$C:$C,所用データ④!$G:$G,理論在庫!$A60,所用データ④!$E:$E,理論在庫!$G$4,所用データ④!$F:$F,理論在庫!P$5)</f>
        <v>0</v>
      </c>
      <c r="Q63" s="310">
        <f>SUMIFS(所用データ④!$C:$C,所用データ④!$G:$G,理論在庫!$A60,所用データ④!$E:$E,理論在庫!$G$4,所用データ④!$F:$F,理論在庫!Q$5)</f>
        <v>0</v>
      </c>
      <c r="R63" s="310">
        <f>SUMIFS(所用データ④!$C:$C,所用データ④!$G:$G,理論在庫!$A60,所用データ④!$E:$E,理論在庫!$G$4,所用データ④!$F:$F,理論在庫!R$5)</f>
        <v>0</v>
      </c>
      <c r="S63" s="1054">
        <f>SUMIFS(所用データ④!$C:$C,所用データ④!$G:$G,理論在庫!$A60,所用データ④!$E:$E,理論在庫!$G$4,所用データ④!$F:$F,理論在庫!S$5)</f>
        <v>0</v>
      </c>
      <c r="T63" s="1054">
        <f>SUMIFS(所用データ④!$C:$C,所用データ④!$G:$G,理論在庫!$A60,所用データ④!$E:$E,理論在庫!$G$4,所用データ④!$F:$F,理論在庫!T$5)</f>
        <v>0</v>
      </c>
      <c r="U63" s="310">
        <f>SUMIFS(所用データ④!$C:$C,所用データ④!$G:$G,理論在庫!$A60,所用データ④!$E:$E,理論在庫!$G$4,所用データ④!$F:$F,理論在庫!U$5)</f>
        <v>0</v>
      </c>
      <c r="V63" s="310">
        <f>SUMIFS(所用データ④!$C:$C,所用データ④!$G:$G,理論在庫!$A60,所用データ④!$E:$E,理論在庫!$G$4,所用データ④!$F:$F,理論在庫!V$5)</f>
        <v>0</v>
      </c>
      <c r="W63" s="310">
        <f>SUMIFS(所用データ④!$C:$C,所用データ④!$G:$G,理論在庫!$A60,所用データ④!$E:$E,理論在庫!$G$4,所用データ④!$F:$F,理論在庫!W$5)</f>
        <v>0</v>
      </c>
      <c r="X63" s="310">
        <f>SUMIFS(所用データ④!$C:$C,所用データ④!$G:$G,理論在庫!$A60,所用データ④!$E:$E,理論在庫!$G$4,所用データ④!$F:$F,理論在庫!X$5)</f>
        <v>0</v>
      </c>
      <c r="Y63" s="310">
        <f>SUMIFS(所用データ④!$C:$C,所用データ④!$G:$G,理論在庫!$A60,所用データ④!$E:$E,理論在庫!$G$4,所用データ④!$F:$F,理論在庫!Y$5)</f>
        <v>0</v>
      </c>
      <c r="Z63" s="1054">
        <f>SUMIFS(所用データ④!$C:$C,所用データ④!$G:$G,理論在庫!$A60,所用データ④!$E:$E,理論在庫!$G$4,所用データ④!$F:$F,理論在庫!Z$5)</f>
        <v>0</v>
      </c>
      <c r="AA63" s="1054">
        <f>SUMIFS(所用データ④!$C:$C,所用データ④!$G:$G,理論在庫!$A60,所用データ④!$E:$E,理論在庫!$G$4,所用データ④!$F:$F,理論在庫!AA$5)</f>
        <v>0</v>
      </c>
      <c r="AB63" s="310">
        <f>SUMIFS(所用データ④!$C:$C,所用データ④!$G:$G,理論在庫!$A60,所用データ④!$E:$E,理論在庫!$G$4,所用データ④!$F:$F,理論在庫!AB$5)</f>
        <v>0</v>
      </c>
      <c r="AC63" s="1054">
        <f>SUMIFS(所用データ④!$C:$C,所用データ④!$G:$G,理論在庫!$A60,所用データ④!$E:$E,理論在庫!$G$4,所用データ④!$F:$F,理論在庫!AC$5)</f>
        <v>0</v>
      </c>
      <c r="AD63" s="310">
        <f>SUMIFS(所用データ④!$C:$C,所用データ④!$G:$G,理論在庫!$A60,所用データ④!$E:$E,理論在庫!$G$4,所用データ④!$F:$F,理論在庫!AD$5)</f>
        <v>0</v>
      </c>
      <c r="AE63" s="310">
        <f>SUMIFS(所用データ④!$C:$C,所用データ④!$G:$G,理論在庫!$A60,所用データ④!$E:$E,理論在庫!$G$4,所用データ④!$F:$F,理論在庫!AE$5)</f>
        <v>0</v>
      </c>
      <c r="AF63" s="310">
        <f>SUMIFS(所用データ④!$C:$C,所用データ④!$G:$G,理論在庫!$A60,所用データ④!$E:$E,理論在庫!$G$4,所用データ④!$F:$F,理論在庫!AF$5)</f>
        <v>0</v>
      </c>
      <c r="AG63" s="1054">
        <f>SUMIFS(所用データ④!$C:$C,所用データ④!$G:$G,理論在庫!$A60,所用データ④!$E:$E,理論在庫!$G$4,所用データ④!$F:$F,理論在庫!AG$5)</f>
        <v>0</v>
      </c>
      <c r="AH63" s="1054">
        <f>SUMIFS(所用データ④!$C:$C,所用データ④!$G:$G,理論在庫!$A60,所用データ④!$E:$E,理論在庫!$G$4,所用データ④!$F:$F,理論在庫!AH$5)</f>
        <v>0</v>
      </c>
      <c r="AI63" s="310">
        <f>SUMIFS(所用データ④!$C:$C,所用データ④!$G:$G,理論在庫!$A60,所用データ④!$E:$E,理論在庫!$G$4,所用データ④!$F:$F,理論在庫!AI$5)</f>
        <v>0</v>
      </c>
      <c r="AJ63" s="1023">
        <f>SUMIFS(所用データ④!$C:$C,所用データ④!$G:$G,理論在庫!$A60,所用データ④!$E:$E,理論在庫!$G$4,所用データ④!$F:$F,理論在庫!AJ$5)</f>
        <v>0</v>
      </c>
      <c r="AK63" s="345">
        <f t="shared" si="15"/>
        <v>0</v>
      </c>
      <c r="AL63" s="350">
        <f>SUMIFS(所用データ④!C:C,所用データ④!G:G,理論在庫!$A60,所用データ④!E:E,理論在庫!$AL$4)</f>
        <v>0</v>
      </c>
      <c r="AM63" s="574">
        <f t="shared" si="2"/>
        <v>0</v>
      </c>
      <c r="AN63" s="608">
        <f>AJ68-AK63</f>
        <v>0</v>
      </c>
      <c r="AO63" s="417"/>
      <c r="AP63" s="714"/>
      <c r="AQ63" s="715"/>
      <c r="AR63" s="709">
        <v>0</v>
      </c>
    </row>
    <row r="64" spans="1:44" ht="18" customHeight="1" x14ac:dyDescent="0.15">
      <c r="A64" s="417"/>
      <c r="B64" s="428"/>
      <c r="C64" s="446"/>
      <c r="D64" s="1148"/>
      <c r="E64" s="559"/>
      <c r="F64" s="302">
        <f t="shared" si="19"/>
        <v>0</v>
      </c>
      <c r="G64" s="974">
        <f>SUMIFS(所用データ⑤!$C:$C,所用データ⑤!$G:$G,理論在庫!$A$60,所用データ⑤!$E:$E,理論在庫!$G$4,所用データ⑤!$F:$F,理論在庫!G$5)</f>
        <v>0</v>
      </c>
      <c r="H64" s="310">
        <f>SUMIFS(所用データ⑤!$C:$C,所用データ⑤!$G:$G,理論在庫!$A$60,所用データ⑤!$E:$E,理論在庫!$G$4,所用データ⑤!$F:$F,理論在庫!H$5)</f>
        <v>0</v>
      </c>
      <c r="I64" s="310">
        <f>SUMIFS(所用データ⑤!$C:$C,所用データ⑤!$G:$G,理論在庫!$A$60,所用データ⑤!$E:$E,理論在庫!$G$4,所用データ⑤!$F:$F,理論在庫!I$5)</f>
        <v>0</v>
      </c>
      <c r="J64" s="310">
        <f>SUMIFS(所用データ⑤!$C:$C,所用データ⑤!$G:$G,理論在庫!$A$60,所用データ⑤!$E:$E,理論在庫!$G$4,所用データ⑤!$F:$F,理論在庫!J$5)</f>
        <v>0</v>
      </c>
      <c r="K64" s="310">
        <f>SUMIFS(所用データ⑤!$C:$C,所用データ⑤!$G:$G,理論在庫!$A$60,所用データ⑤!$E:$E,理論在庫!$G$4,所用データ⑤!$F:$F,理論在庫!K$5)</f>
        <v>0</v>
      </c>
      <c r="L64" s="1054">
        <f>SUMIFS(所用データ⑤!$C:$C,所用データ⑤!$G:$G,理論在庫!$A$60,所用データ⑤!$E:$E,理論在庫!$G$4,所用データ⑤!$F:$F,理論在庫!L$5)</f>
        <v>0</v>
      </c>
      <c r="M64" s="1054">
        <f>SUMIFS(所用データ⑤!$C:$C,所用データ⑤!$G:$G,理論在庫!$A$60,所用データ⑤!$E:$E,理論在庫!$G$4,所用データ⑤!$F:$F,理論在庫!M$5)</f>
        <v>0</v>
      </c>
      <c r="N64" s="310">
        <f>SUMIFS(所用データ⑤!$C:$C,所用データ⑤!$G:$G,理論在庫!$A$60,所用データ⑤!$E:$E,理論在庫!$G$4,所用データ⑤!$F:$F,理論在庫!N$5)</f>
        <v>0</v>
      </c>
      <c r="O64" s="310">
        <f>SUMIFS(所用データ⑤!$C:$C,所用データ⑤!$G:$G,理論在庫!$A$60,所用データ⑤!$E:$E,理論在庫!$G$4,所用データ⑤!$F:$F,理論在庫!O$5)</f>
        <v>0</v>
      </c>
      <c r="P64" s="310">
        <f>SUMIFS(所用データ⑤!$C:$C,所用データ⑤!$G:$G,理論在庫!$A$60,所用データ⑤!$E:$E,理論在庫!$G$4,所用データ⑤!$F:$F,理論在庫!P$5)</f>
        <v>0</v>
      </c>
      <c r="Q64" s="310">
        <f>SUMIFS(所用データ⑤!$C:$C,所用データ⑤!$G:$G,理論在庫!$A$60,所用データ⑤!$E:$E,理論在庫!$G$4,所用データ⑤!$F:$F,理論在庫!Q$5)</f>
        <v>0</v>
      </c>
      <c r="R64" s="310">
        <f>SUMIFS(所用データ⑤!$C:$C,所用データ⑤!$G:$G,理論在庫!$A$60,所用データ⑤!$E:$E,理論在庫!$G$4,所用データ⑤!$F:$F,理論在庫!R$5)</f>
        <v>0</v>
      </c>
      <c r="S64" s="1054">
        <f>SUMIFS(所用データ⑤!$C:$C,所用データ⑤!$G:$G,理論在庫!$A$60,所用データ⑤!$E:$E,理論在庫!$G$4,所用データ⑤!$F:$F,理論在庫!S$5)</f>
        <v>0</v>
      </c>
      <c r="T64" s="1054">
        <f>SUMIFS(所用データ⑤!$C:$C,所用データ⑤!$G:$G,理論在庫!$A$60,所用データ⑤!$E:$E,理論在庫!$G$4,所用データ⑤!$F:$F,理論在庫!T$5)</f>
        <v>0</v>
      </c>
      <c r="U64" s="310">
        <f>SUMIFS(所用データ⑤!$C:$C,所用データ⑤!$G:$G,理論在庫!$A$60,所用データ⑤!$E:$E,理論在庫!$G$4,所用データ⑤!$F:$F,理論在庫!U$5)</f>
        <v>0</v>
      </c>
      <c r="V64" s="310">
        <f>SUMIFS(所用データ⑤!$C:$C,所用データ⑤!$G:$G,理論在庫!$A$60,所用データ⑤!$E:$E,理論在庫!$G$4,所用データ⑤!$F:$F,理論在庫!V$5)</f>
        <v>0</v>
      </c>
      <c r="W64" s="310">
        <f>SUMIFS(所用データ⑤!$C:$C,所用データ⑤!$G:$G,理論在庫!$A$60,所用データ⑤!$E:$E,理論在庫!$G$4,所用データ⑤!$F:$F,理論在庫!W$5)</f>
        <v>0</v>
      </c>
      <c r="X64" s="310">
        <f>SUMIFS(所用データ⑤!$C:$C,所用データ⑤!$G:$G,理論在庫!$A$60,所用データ⑤!$E:$E,理論在庫!$G$4,所用データ⑤!$F:$F,理論在庫!X$5)</f>
        <v>0</v>
      </c>
      <c r="Y64" s="310">
        <f>SUMIFS(所用データ⑤!$C:$C,所用データ⑤!$G:$G,理論在庫!$A$60,所用データ⑤!$E:$E,理論在庫!$G$4,所用データ⑤!$F:$F,理論在庫!Y$5)</f>
        <v>0</v>
      </c>
      <c r="Z64" s="1054">
        <f>SUMIFS(所用データ⑤!$C:$C,所用データ⑤!$G:$G,理論在庫!$A$60,所用データ⑤!$E:$E,理論在庫!$G$4,所用データ⑤!$F:$F,理論在庫!Z$5)</f>
        <v>0</v>
      </c>
      <c r="AA64" s="1054">
        <f>SUMIFS(所用データ⑤!$C:$C,所用データ⑤!$G:$G,理論在庫!$A$60,所用データ⑤!$E:$E,理論在庫!$G$4,所用データ⑤!$F:$F,理論在庫!AA$5)</f>
        <v>0</v>
      </c>
      <c r="AB64" s="310">
        <f>SUMIFS(所用データ⑤!$C:$C,所用データ⑤!$G:$G,理論在庫!$A$60,所用データ⑤!$E:$E,理論在庫!$G$4,所用データ⑤!$F:$F,理論在庫!AB$5)</f>
        <v>0</v>
      </c>
      <c r="AC64" s="1054">
        <f>SUMIFS(所用データ⑤!$C:$C,所用データ⑤!$G:$G,理論在庫!$A$60,所用データ⑤!$E:$E,理論在庫!$G$4,所用データ⑤!$F:$F,理論在庫!AC$5)</f>
        <v>0</v>
      </c>
      <c r="AD64" s="310">
        <f>SUMIFS(所用データ⑤!$C:$C,所用データ⑤!$G:$G,理論在庫!$A$60,所用データ⑤!$E:$E,理論在庫!$G$4,所用データ⑤!$F:$F,理論在庫!AD$5)</f>
        <v>0</v>
      </c>
      <c r="AE64" s="310">
        <f>SUMIFS(所用データ⑤!$C:$C,所用データ⑤!$G:$G,理論在庫!$A$60,所用データ⑤!$E:$E,理論在庫!$G$4,所用データ⑤!$F:$F,理論在庫!AE$5)</f>
        <v>0</v>
      </c>
      <c r="AF64" s="310">
        <f>SUMIFS(所用データ⑤!$C:$C,所用データ⑤!$G:$G,理論在庫!$A$60,所用データ⑤!$E:$E,理論在庫!$G$4,所用データ⑤!$F:$F,理論在庫!AF$5)</f>
        <v>0</v>
      </c>
      <c r="AG64" s="1054">
        <f>SUMIFS(所用データ⑤!$C:$C,所用データ⑤!$G:$G,理論在庫!$A$60,所用データ⑤!$E:$E,理論在庫!$G$4,所用データ⑤!$F:$F,理論在庫!AG$5)</f>
        <v>0</v>
      </c>
      <c r="AH64" s="1054">
        <f>SUMIFS(所用データ⑤!$C:$C,所用データ⑤!$G:$G,理論在庫!$A$60,所用データ⑤!$E:$E,理論在庫!$G$4,所用データ⑤!$F:$F,理論在庫!AH$5)</f>
        <v>0</v>
      </c>
      <c r="AI64" s="310">
        <f>SUMIFS(所用データ⑤!$C:$C,所用データ⑤!$G:$G,理論在庫!$A$60,所用データ⑤!$E:$E,理論在庫!$G$4,所用データ⑤!$F:$F,理論在庫!AI$5)</f>
        <v>0</v>
      </c>
      <c r="AJ64" s="1023">
        <f>SUMIFS(所用データ⑤!$C:$C,所用データ⑤!$G:$G,理論在庫!$A$60,所用データ⑤!$E:$E,理論在庫!$G$4,所用データ⑤!$F:$F,理論在庫!AJ$5)</f>
        <v>0</v>
      </c>
      <c r="AK64" s="345">
        <f t="shared" si="15"/>
        <v>0</v>
      </c>
      <c r="AL64" s="350">
        <f>SUMIFS(所用データ⑤!C:C,所用データ⑤!G:G,理論在庫!$A60,所用データ⑤!E:E,理論在庫!$AL$4)</f>
        <v>0</v>
      </c>
      <c r="AM64" s="574">
        <f t="shared" si="2"/>
        <v>0</v>
      </c>
      <c r="AN64" s="608">
        <f>AJ68-AK64</f>
        <v>0</v>
      </c>
      <c r="AO64" s="417"/>
      <c r="AP64" s="714"/>
      <c r="AQ64" s="715"/>
      <c r="AR64" s="709">
        <v>0</v>
      </c>
    </row>
    <row r="65" spans="1:44" ht="18" customHeight="1" x14ac:dyDescent="0.15">
      <c r="A65" s="417"/>
      <c r="B65" s="428"/>
      <c r="C65" s="442"/>
      <c r="D65" s="1148"/>
      <c r="E65" s="559"/>
      <c r="F65" s="362">
        <f t="shared" si="19"/>
        <v>0</v>
      </c>
      <c r="G65" s="976">
        <f>SUMIFS(所用データ⑥!$C:$C,所用データ⑥!$G:$G,理論在庫!$A$60,所用データ⑥!$E:$E,理論在庫!$G$4,所用データ⑥!$F:$F,理論在庫!G$5)</f>
        <v>0</v>
      </c>
      <c r="H65" s="363">
        <f>SUMIFS(所用データ⑥!$C:$C,所用データ⑥!$G:$G,理論在庫!$A$60,所用データ⑥!$E:$E,理論在庫!$G$4,所用データ⑥!$F:$F,理論在庫!H$5)</f>
        <v>0</v>
      </c>
      <c r="I65" s="363">
        <f>SUMIFS(所用データ⑥!$C:$C,所用データ⑥!$G:$G,理論在庫!$A$60,所用データ⑥!$E:$E,理論在庫!$G$4,所用データ⑥!$F:$F,理論在庫!I$5)</f>
        <v>0</v>
      </c>
      <c r="J65" s="363">
        <f>SUMIFS(所用データ⑥!$C:$C,所用データ⑥!$G:$G,理論在庫!$A$60,所用データ⑥!$E:$E,理論在庫!$G$4,所用データ⑥!$F:$F,理論在庫!J$5)</f>
        <v>0</v>
      </c>
      <c r="K65" s="363">
        <f>SUMIFS(所用データ⑥!$C:$C,所用データ⑥!$G:$G,理論在庫!$A$60,所用データ⑥!$E:$E,理論在庫!$G$4,所用データ⑥!$F:$F,理論在庫!K$5)</f>
        <v>0</v>
      </c>
      <c r="L65" s="1056">
        <f>SUMIFS(所用データ⑥!$C:$C,所用データ⑥!$G:$G,理論在庫!$A$60,所用データ⑥!$E:$E,理論在庫!$G$4,所用データ⑥!$F:$F,理論在庫!L$5)</f>
        <v>0</v>
      </c>
      <c r="M65" s="1056">
        <f>SUMIFS(所用データ⑥!$C:$C,所用データ⑥!$G:$G,理論在庫!$A$60,所用データ⑥!$E:$E,理論在庫!$G$4,所用データ⑥!$F:$F,理論在庫!M$5)</f>
        <v>0</v>
      </c>
      <c r="N65" s="363">
        <f>SUMIFS(所用データ⑥!$C:$C,所用データ⑥!$G:$G,理論在庫!$A$60,所用データ⑥!$E:$E,理論在庫!$G$4,所用データ⑥!$F:$F,理論在庫!N$5)</f>
        <v>0</v>
      </c>
      <c r="O65" s="363">
        <f>SUMIFS(所用データ⑥!$C:$C,所用データ⑥!$G:$G,理論在庫!$A$60,所用データ⑥!$E:$E,理論在庫!$G$4,所用データ⑥!$F:$F,理論在庫!O$5)</f>
        <v>0</v>
      </c>
      <c r="P65" s="363">
        <f>SUMIFS(所用データ⑥!$C:$C,所用データ⑥!$G:$G,理論在庫!$A$60,所用データ⑥!$E:$E,理論在庫!$G$4,所用データ⑥!$F:$F,理論在庫!P$5)</f>
        <v>0</v>
      </c>
      <c r="Q65" s="363">
        <f>SUMIFS(所用データ⑥!$C:$C,所用データ⑥!$G:$G,理論在庫!$A$60,所用データ⑥!$E:$E,理論在庫!$G$4,所用データ⑥!$F:$F,理論在庫!Q$5)</f>
        <v>0</v>
      </c>
      <c r="R65" s="363">
        <f>SUMIFS(所用データ⑥!$C:$C,所用データ⑥!$G:$G,理論在庫!$A$60,所用データ⑥!$E:$E,理論在庫!$G$4,所用データ⑥!$F:$F,理論在庫!R$5)</f>
        <v>0</v>
      </c>
      <c r="S65" s="1056">
        <f>SUMIFS(所用データ⑥!$C:$C,所用データ⑥!$G:$G,理論在庫!$A$60,所用データ⑥!$E:$E,理論在庫!$G$4,所用データ⑥!$F:$F,理論在庫!S$5)</f>
        <v>0</v>
      </c>
      <c r="T65" s="1056">
        <f>SUMIFS(所用データ⑥!$C:$C,所用データ⑥!$G:$G,理論在庫!$A$60,所用データ⑥!$E:$E,理論在庫!$G$4,所用データ⑥!$F:$F,理論在庫!T$5)</f>
        <v>0</v>
      </c>
      <c r="U65" s="363">
        <f>SUMIFS(所用データ⑥!$C:$C,所用データ⑥!$G:$G,理論在庫!$A$60,所用データ⑥!$E:$E,理論在庫!$G$4,所用データ⑥!$F:$F,理論在庫!U$5)</f>
        <v>0</v>
      </c>
      <c r="V65" s="363">
        <f>SUMIFS(所用データ⑥!$C:$C,所用データ⑥!$G:$G,理論在庫!$A$60,所用データ⑥!$E:$E,理論在庫!$G$4,所用データ⑥!$F:$F,理論在庫!V$5)</f>
        <v>0</v>
      </c>
      <c r="W65" s="363">
        <f>SUMIFS(所用データ⑥!$C:$C,所用データ⑥!$G:$G,理論在庫!$A$60,所用データ⑥!$E:$E,理論在庫!$G$4,所用データ⑥!$F:$F,理論在庫!W$5)</f>
        <v>0</v>
      </c>
      <c r="X65" s="363">
        <f>SUMIFS(所用データ⑥!$C:$C,所用データ⑥!$G:$G,理論在庫!$A$60,所用データ⑥!$E:$E,理論在庫!$G$4,所用データ⑥!$F:$F,理論在庫!X$5)</f>
        <v>0</v>
      </c>
      <c r="Y65" s="363">
        <f>SUMIFS(所用データ⑥!$C:$C,所用データ⑥!$G:$G,理論在庫!$A$60,所用データ⑥!$E:$E,理論在庫!$G$4,所用データ⑥!$F:$F,理論在庫!Y$5)</f>
        <v>0</v>
      </c>
      <c r="Z65" s="1056">
        <f>SUMIFS(所用データ⑥!$C:$C,所用データ⑥!$G:$G,理論在庫!$A$60,所用データ⑥!$E:$E,理論在庫!$G$4,所用データ⑥!$F:$F,理論在庫!Z$5)</f>
        <v>0</v>
      </c>
      <c r="AA65" s="1056">
        <f>SUMIFS(所用データ⑥!$C:$C,所用データ⑥!$G:$G,理論在庫!$A$60,所用データ⑥!$E:$E,理論在庫!$G$4,所用データ⑥!$F:$F,理論在庫!AA$5)</f>
        <v>0</v>
      </c>
      <c r="AB65" s="363">
        <f>SUMIFS(所用データ⑥!$C:$C,所用データ⑥!$G:$G,理論在庫!$A$60,所用データ⑥!$E:$E,理論在庫!$G$4,所用データ⑥!$F:$F,理論在庫!AB$5)</f>
        <v>0</v>
      </c>
      <c r="AC65" s="1056">
        <f>SUMIFS(所用データ⑥!$C:$C,所用データ⑥!$G:$G,理論在庫!$A$60,所用データ⑥!$E:$E,理論在庫!$G$4,所用データ⑥!$F:$F,理論在庫!AC$5)</f>
        <v>0</v>
      </c>
      <c r="AD65" s="363">
        <f>SUMIFS(所用データ⑥!$C:$C,所用データ⑥!$G:$G,理論在庫!$A$60,所用データ⑥!$E:$E,理論在庫!$G$4,所用データ⑥!$F:$F,理論在庫!AD$5)</f>
        <v>0</v>
      </c>
      <c r="AE65" s="363">
        <f>SUMIFS(所用データ⑥!$C:$C,所用データ⑥!$G:$G,理論在庫!$A$60,所用データ⑥!$E:$E,理論在庫!$G$4,所用データ⑥!$F:$F,理論在庫!AE$5)</f>
        <v>0</v>
      </c>
      <c r="AF65" s="363">
        <f>SUMIFS(所用データ⑥!$C:$C,所用データ⑥!$G:$G,理論在庫!$A$60,所用データ⑥!$E:$E,理論在庫!$G$4,所用データ⑥!$F:$F,理論在庫!AF$5)</f>
        <v>0</v>
      </c>
      <c r="AG65" s="1056">
        <f>SUMIFS(所用データ⑥!$C:$C,所用データ⑥!$G:$G,理論在庫!$A$60,所用データ⑥!$E:$E,理論在庫!$G$4,所用データ⑥!$F:$F,理論在庫!AG$5)</f>
        <v>0</v>
      </c>
      <c r="AH65" s="1056">
        <f>SUMIFS(所用データ⑥!$C:$C,所用データ⑥!$G:$G,理論在庫!$A$60,所用データ⑥!$E:$E,理論在庫!$G$4,所用データ⑥!$F:$F,理論在庫!AH$5)</f>
        <v>0</v>
      </c>
      <c r="AI65" s="363">
        <f>SUMIFS(所用データ⑥!$C:$C,所用データ⑥!$G:$G,理論在庫!$A$60,所用データ⑥!$E:$E,理論在庫!$G$4,所用データ⑥!$F:$F,理論在庫!AI$5)</f>
        <v>0</v>
      </c>
      <c r="AJ65" s="1024">
        <f>SUMIFS(所用データ⑥!$C:$C,所用データ⑥!$G:$G,理論在庫!$A$60,所用データ⑥!$E:$E,理論在庫!$G$4,所用データ⑥!$F:$F,理論在庫!AJ$5)</f>
        <v>0</v>
      </c>
      <c r="AK65" s="364">
        <f t="shared" si="15"/>
        <v>0</v>
      </c>
      <c r="AL65" s="609">
        <f>SUMIFS(所用データ⑥!C:C,所用データ⑥!G:G,理論在庫!$A60,所用データ⑥!E:E,理論在庫!$AL$4)</f>
        <v>0</v>
      </c>
      <c r="AM65" s="575">
        <f t="shared" si="2"/>
        <v>0</v>
      </c>
      <c r="AN65" s="608">
        <f>AJ68-AK65</f>
        <v>0</v>
      </c>
      <c r="AO65" s="417"/>
      <c r="AP65" s="714"/>
      <c r="AQ65" s="715"/>
      <c r="AR65" s="709">
        <v>0</v>
      </c>
    </row>
    <row r="66" spans="1:44" ht="18" customHeight="1" x14ac:dyDescent="0.15">
      <c r="A66" s="417"/>
      <c r="B66" s="428"/>
      <c r="C66" s="442"/>
      <c r="D66" s="1148"/>
      <c r="E66" s="559"/>
      <c r="F66" s="359" t="s">
        <v>137</v>
      </c>
      <c r="G66" s="981"/>
      <c r="H66" s="360"/>
      <c r="I66" s="360"/>
      <c r="J66" s="360"/>
      <c r="K66" s="360"/>
      <c r="L66" s="1057"/>
      <c r="M66" s="1057"/>
      <c r="N66" s="360"/>
      <c r="O66" s="360"/>
      <c r="P66" s="360"/>
      <c r="Q66" s="360"/>
      <c r="R66" s="360"/>
      <c r="S66" s="1057"/>
      <c r="T66" s="1057"/>
      <c r="U66" s="360"/>
      <c r="V66" s="360"/>
      <c r="W66" s="360"/>
      <c r="X66" s="360"/>
      <c r="Y66" s="360"/>
      <c r="Z66" s="1057"/>
      <c r="AA66" s="1057"/>
      <c r="AB66" s="360"/>
      <c r="AC66" s="1057"/>
      <c r="AD66" s="360"/>
      <c r="AE66" s="360"/>
      <c r="AF66" s="360"/>
      <c r="AG66" s="1057"/>
      <c r="AH66" s="1057"/>
      <c r="AI66" s="360"/>
      <c r="AJ66" s="1025"/>
      <c r="AK66" s="378">
        <f>SUM(G66:AJ66)</f>
        <v>0</v>
      </c>
      <c r="AL66" s="352"/>
      <c r="AM66" s="576">
        <f t="shared" si="2"/>
        <v>0</v>
      </c>
      <c r="AN66" s="579"/>
      <c r="AO66" s="417"/>
      <c r="AP66" s="714"/>
      <c r="AQ66" s="715"/>
    </row>
    <row r="67" spans="1:44" ht="18" customHeight="1" x14ac:dyDescent="0.15">
      <c r="A67" s="417"/>
      <c r="B67" s="428"/>
      <c r="C67" s="442"/>
      <c r="D67" s="1148"/>
      <c r="E67" s="559"/>
      <c r="F67" s="356" t="s">
        <v>86</v>
      </c>
      <c r="G67" s="978">
        <f>SUMIFS('注文データ '!$C:$C,'注文データ '!$J:$J,$A60,'注文データ '!$H:$H,理論在庫!$G$4,'注文データ '!$I:$I,理論在庫!G$5)</f>
        <v>0</v>
      </c>
      <c r="H67" s="374">
        <f>SUMIFS('注文データ '!$C:$C,'注文データ '!$J:$J,$A60,'注文データ '!$H:$H,理論在庫!$G$4,'注文データ '!$I:$I,理論在庫!H$5)</f>
        <v>0</v>
      </c>
      <c r="I67" s="374">
        <f>SUMIFS('注文データ '!$C:$C,'注文データ '!$J:$J,$A60,'注文データ '!$H:$H,理論在庫!$G$4,'注文データ '!$I:$I,理論在庫!I$5)</f>
        <v>0</v>
      </c>
      <c r="J67" s="374">
        <f>SUMIFS('注文データ '!$C:$C,'注文データ '!$J:$J,$A60,'注文データ '!$H:$H,理論在庫!$G$4,'注文データ '!$I:$I,理論在庫!J$5)</f>
        <v>0</v>
      </c>
      <c r="K67" s="374">
        <f>SUMIFS('注文データ '!$C:$C,'注文データ '!$J:$J,$A60,'注文データ '!$H:$H,理論在庫!$G$4,'注文データ '!$I:$I,理論在庫!K$5)</f>
        <v>0</v>
      </c>
      <c r="L67" s="1058">
        <f>SUMIFS('注文データ '!$C:$C,'注文データ '!$J:$J,$A60,'注文データ '!$H:$H,理論在庫!$G$4,'注文データ '!$I:$I,理論在庫!L$5)</f>
        <v>0</v>
      </c>
      <c r="M67" s="1058">
        <f>SUMIFS('注文データ '!$C:$C,'注文データ '!$J:$J,$A60,'注文データ '!$H:$H,理論在庫!$G$4,'注文データ '!$I:$I,理論在庫!M$5)</f>
        <v>0</v>
      </c>
      <c r="N67" s="374">
        <f>SUMIFS('注文データ '!$C:$C,'注文データ '!$J:$J,$A60,'注文データ '!$H:$H,理論在庫!$G$4,'注文データ '!$I:$I,理論在庫!N$5)</f>
        <v>0</v>
      </c>
      <c r="O67" s="374">
        <f>SUMIFS('注文データ '!$C:$C,'注文データ '!$J:$J,$A60,'注文データ '!$H:$H,理論在庫!$G$4,'注文データ '!$I:$I,理論在庫!O$5)</f>
        <v>0</v>
      </c>
      <c r="P67" s="374">
        <f>SUMIFS('注文データ '!$C:$C,'注文データ '!$J:$J,$A60,'注文データ '!$H:$H,理論在庫!$G$4,'注文データ '!$I:$I,理論在庫!P$5)</f>
        <v>0</v>
      </c>
      <c r="Q67" s="374">
        <f>SUMIFS('注文データ '!$C:$C,'注文データ '!$J:$J,$A60,'注文データ '!$H:$H,理論在庫!$G$4,'注文データ '!$I:$I,理論在庫!Q$5)</f>
        <v>0</v>
      </c>
      <c r="R67" s="374">
        <f>SUMIFS('注文データ '!$C:$C,'注文データ '!$J:$J,$A60,'注文データ '!$H:$H,理論在庫!$G$4,'注文データ '!$I:$I,理論在庫!R$5)</f>
        <v>0</v>
      </c>
      <c r="S67" s="1058">
        <f>SUMIFS('注文データ '!$C:$C,'注文データ '!$J:$J,$A60,'注文データ '!$H:$H,理論在庫!$G$4,'注文データ '!$I:$I,理論在庫!S$5)</f>
        <v>0</v>
      </c>
      <c r="T67" s="1058">
        <f>SUMIFS('注文データ '!$C:$C,'注文データ '!$J:$J,$A60,'注文データ '!$H:$H,理論在庫!$G$4,'注文データ '!$I:$I,理論在庫!T$5)</f>
        <v>0</v>
      </c>
      <c r="U67" s="374">
        <f>SUMIFS('注文データ '!$C:$C,'注文データ '!$J:$J,$A60,'注文データ '!$H:$H,理論在庫!$G$4,'注文データ '!$I:$I,理論在庫!U$5)</f>
        <v>0</v>
      </c>
      <c r="V67" s="374">
        <f>SUMIFS('注文データ '!$C:$C,'注文データ '!$J:$J,$A60,'注文データ '!$H:$H,理論在庫!$G$4,'注文データ '!$I:$I,理論在庫!V$5)</f>
        <v>0</v>
      </c>
      <c r="W67" s="374">
        <f>SUMIFS('注文データ '!$C:$C,'注文データ '!$J:$J,$A60,'注文データ '!$H:$H,理論在庫!$G$4,'注文データ '!$I:$I,理論在庫!W$5)</f>
        <v>0</v>
      </c>
      <c r="X67" s="374">
        <f>SUMIFS('注文データ '!$C:$C,'注文データ '!$J:$J,$A60,'注文データ '!$H:$H,理論在庫!$G$4,'注文データ '!$I:$I,理論在庫!X$5)</f>
        <v>0</v>
      </c>
      <c r="Y67" s="374">
        <f>SUMIFS('注文データ '!$C:$C,'注文データ '!$J:$J,$A60,'注文データ '!$H:$H,理論在庫!$G$4,'注文データ '!$I:$I,理論在庫!Y$5)</f>
        <v>0</v>
      </c>
      <c r="Z67" s="1058">
        <f>SUMIFS('注文データ '!$C:$C,'注文データ '!$J:$J,$A60,'注文データ '!$H:$H,理論在庫!$G$4,'注文データ '!$I:$I,理論在庫!Z$5)</f>
        <v>0</v>
      </c>
      <c r="AA67" s="1058">
        <f>SUMIFS('注文データ '!$C:$C,'注文データ '!$J:$J,$A60,'注文データ '!$H:$H,理論在庫!$G$4,'注文データ '!$I:$I,理論在庫!AA$5)</f>
        <v>0</v>
      </c>
      <c r="AB67" s="374">
        <f>SUMIFS('注文データ '!$C:$C,'注文データ '!$J:$J,$A60,'注文データ '!$H:$H,理論在庫!$G$4,'注文データ '!$I:$I,理論在庫!AB$5)</f>
        <v>0</v>
      </c>
      <c r="AC67" s="1058">
        <f>SUMIFS('注文データ '!$C:$C,'注文データ '!$J:$J,$A60,'注文データ '!$H:$H,理論在庫!$G$4,'注文データ '!$I:$I,理論在庫!AC$5)</f>
        <v>0</v>
      </c>
      <c r="AD67" s="374">
        <f>SUMIFS('注文データ '!$C:$C,'注文データ '!$J:$J,$A60,'注文データ '!$H:$H,理論在庫!$G$4,'注文データ '!$I:$I,理論在庫!AD$5)</f>
        <v>0</v>
      </c>
      <c r="AE67" s="374">
        <f>SUMIFS('注文データ '!$C:$C,'注文データ '!$J:$J,$A60,'注文データ '!$H:$H,理論在庫!$G$4,'注文データ '!$I:$I,理論在庫!AE$5)</f>
        <v>0</v>
      </c>
      <c r="AF67" s="374">
        <f>SUMIFS('注文データ '!$C:$C,'注文データ '!$J:$J,$A60,'注文データ '!$H:$H,理論在庫!$G$4,'注文データ '!$I:$I,理論在庫!AF$5)</f>
        <v>0</v>
      </c>
      <c r="AG67" s="1058">
        <f>SUMIFS('注文データ '!$C:$C,'注文データ '!$J:$J,$A60,'注文データ '!$H:$H,理論在庫!$G$4,'注文データ '!$I:$I,理論在庫!AG$5)</f>
        <v>0</v>
      </c>
      <c r="AH67" s="1058">
        <f>SUMIFS('注文データ '!$C:$C,'注文データ '!$J:$J,$A60,'注文データ '!$H:$H,理論在庫!$G$4,'注文データ '!$I:$I,理論在庫!AH$5)</f>
        <v>0</v>
      </c>
      <c r="AI67" s="374">
        <f>SUMIFS('注文データ '!$C:$C,'注文データ '!$J:$J,$A60,'注文データ '!$H:$H,理論在庫!$G$4,'注文データ '!$I:$I,理論在庫!AI$5)</f>
        <v>0</v>
      </c>
      <c r="AJ67" s="1026">
        <f>SUMIFS('注文データ '!$C:$C,'注文データ '!$J:$J,$A60,'注文データ '!$H:$H,理論在庫!$G$4,'注文データ '!$I:$I,理論在庫!AJ$5)</f>
        <v>0</v>
      </c>
      <c r="AK67" s="375">
        <f>SUM(G67:AJ67)</f>
        <v>0</v>
      </c>
      <c r="AL67" s="350"/>
      <c r="AM67" s="574">
        <f t="shared" si="2"/>
        <v>0</v>
      </c>
      <c r="AN67" s="579"/>
      <c r="AO67" s="417"/>
      <c r="AP67" s="714"/>
      <c r="AQ67" s="715"/>
      <c r="AR67" s="709">
        <v>0</v>
      </c>
    </row>
    <row r="68" spans="1:44" ht="18" customHeight="1" thickBot="1" x14ac:dyDescent="0.2">
      <c r="A68" s="418"/>
      <c r="B68" s="429"/>
      <c r="C68" s="443"/>
      <c r="D68" s="1149"/>
      <c r="E68" s="562"/>
      <c r="F68" s="373" t="s">
        <v>85</v>
      </c>
      <c r="G68" s="979">
        <f>D60+G66-G67</f>
        <v>0</v>
      </c>
      <c r="H68" s="376">
        <f t="shared" ref="H68:AJ68" si="20">G68+H66-H67</f>
        <v>0</v>
      </c>
      <c r="I68" s="376">
        <f t="shared" si="20"/>
        <v>0</v>
      </c>
      <c r="J68" s="376">
        <f t="shared" si="20"/>
        <v>0</v>
      </c>
      <c r="K68" s="376">
        <f t="shared" si="20"/>
        <v>0</v>
      </c>
      <c r="L68" s="1059">
        <f t="shared" si="20"/>
        <v>0</v>
      </c>
      <c r="M68" s="1059">
        <f t="shared" si="20"/>
        <v>0</v>
      </c>
      <c r="N68" s="376">
        <f t="shared" si="20"/>
        <v>0</v>
      </c>
      <c r="O68" s="376">
        <f t="shared" si="20"/>
        <v>0</v>
      </c>
      <c r="P68" s="376">
        <f t="shared" si="20"/>
        <v>0</v>
      </c>
      <c r="Q68" s="376">
        <f t="shared" si="20"/>
        <v>0</v>
      </c>
      <c r="R68" s="376">
        <f t="shared" si="20"/>
        <v>0</v>
      </c>
      <c r="S68" s="1059">
        <f t="shared" si="20"/>
        <v>0</v>
      </c>
      <c r="T68" s="1059">
        <f t="shared" si="20"/>
        <v>0</v>
      </c>
      <c r="U68" s="376">
        <f t="shared" si="20"/>
        <v>0</v>
      </c>
      <c r="V68" s="376">
        <f t="shared" si="20"/>
        <v>0</v>
      </c>
      <c r="W68" s="376">
        <f t="shared" si="20"/>
        <v>0</v>
      </c>
      <c r="X68" s="376">
        <f t="shared" si="20"/>
        <v>0</v>
      </c>
      <c r="Y68" s="376">
        <f t="shared" si="20"/>
        <v>0</v>
      </c>
      <c r="Z68" s="1059">
        <f t="shared" si="20"/>
        <v>0</v>
      </c>
      <c r="AA68" s="1059">
        <f t="shared" si="20"/>
        <v>0</v>
      </c>
      <c r="AB68" s="376">
        <f t="shared" si="20"/>
        <v>0</v>
      </c>
      <c r="AC68" s="1059">
        <f t="shared" si="20"/>
        <v>0</v>
      </c>
      <c r="AD68" s="376">
        <f t="shared" si="20"/>
        <v>0</v>
      </c>
      <c r="AE68" s="376">
        <f t="shared" si="20"/>
        <v>0</v>
      </c>
      <c r="AF68" s="376">
        <f t="shared" si="20"/>
        <v>0</v>
      </c>
      <c r="AG68" s="1059">
        <f t="shared" si="20"/>
        <v>0</v>
      </c>
      <c r="AH68" s="1059">
        <f t="shared" si="20"/>
        <v>0</v>
      </c>
      <c r="AI68" s="376">
        <f t="shared" si="20"/>
        <v>0</v>
      </c>
      <c r="AJ68" s="1027">
        <f t="shared" si="20"/>
        <v>0</v>
      </c>
      <c r="AK68" s="377"/>
      <c r="AL68" s="351"/>
      <c r="AM68" s="577">
        <f t="shared" si="2"/>
        <v>0</v>
      </c>
      <c r="AN68" s="580"/>
      <c r="AO68" s="418"/>
      <c r="AP68" s="716"/>
      <c r="AQ68" s="717"/>
      <c r="AR68" s="709">
        <v>0</v>
      </c>
    </row>
    <row r="69" spans="1:44" ht="18" customHeight="1" x14ac:dyDescent="0.15">
      <c r="A69" s="416">
        <v>5</v>
      </c>
      <c r="B69" s="425"/>
      <c r="C69" s="432" t="s">
        <v>138</v>
      </c>
      <c r="D69" s="1147" t="s">
        <v>200</v>
      </c>
      <c r="E69" s="558">
        <v>4.9000000000000002E-2</v>
      </c>
      <c r="F69" s="343">
        <f t="shared" ref="F69:F74" si="21">F60</f>
        <v>45864</v>
      </c>
      <c r="G69" s="980">
        <f>SUMIFS(所用データ①!$C:$C,所用データ①!$G:$G,理論在庫!$A69,所用データ①!$E:$E,理論在庫!$G$4,所用データ①!$F:$F,理論在庫!G$5)</f>
        <v>0</v>
      </c>
      <c r="H69" s="308">
        <f>SUMIFS(所用データ①!$C:$C,所用データ①!$G:$G,理論在庫!$A69,所用データ①!$E:$E,理論在庫!$G$4,所用データ①!$F:$F,理論在庫!H$5)</f>
        <v>0</v>
      </c>
      <c r="I69" s="308">
        <f>SUMIFS(所用データ①!$C:$C,所用データ①!$G:$G,理論在庫!$A69,所用データ①!$E:$E,理論在庫!$G$4,所用データ①!$F:$F,理論在庫!I$5)</f>
        <v>0</v>
      </c>
      <c r="J69" s="308">
        <f>SUMIFS(所用データ①!$C:$C,所用データ①!$G:$G,理論在庫!$A69,所用データ①!$E:$E,理論在庫!$G$4,所用データ①!$F:$F,理論在庫!J$5)</f>
        <v>0</v>
      </c>
      <c r="K69" s="308">
        <f>SUMIFS(所用データ①!$C:$C,所用データ①!$G:$G,理論在庫!$A69,所用データ①!$E:$E,理論在庫!$G$4,所用データ①!$F:$F,理論在庫!K$5)</f>
        <v>0</v>
      </c>
      <c r="L69" s="1060">
        <f>SUMIFS(所用データ①!$C:$C,所用データ①!$G:$G,理論在庫!$A69,所用データ①!$E:$E,理論在庫!$G$4,所用データ①!$F:$F,理論在庫!L$5)</f>
        <v>0</v>
      </c>
      <c r="M69" s="1060">
        <f>SUMIFS(所用データ①!$C:$C,所用データ①!$G:$G,理論在庫!$A69,所用データ①!$E:$E,理論在庫!$G$4,所用データ①!$F:$F,理論在庫!M$5)</f>
        <v>0</v>
      </c>
      <c r="N69" s="308">
        <f>SUMIFS(所用データ①!$C:$C,所用データ①!$G:$G,理論在庫!$A69,所用データ①!$E:$E,理論在庫!$G$4,所用データ①!$F:$F,理論在庫!N$5)</f>
        <v>0</v>
      </c>
      <c r="O69" s="308">
        <f>SUMIFS(所用データ①!$C:$C,所用データ①!$G:$G,理論在庫!$A69,所用データ①!$E:$E,理論在庫!$G$4,所用データ①!$F:$F,理論在庫!O$5)</f>
        <v>0</v>
      </c>
      <c r="P69" s="308">
        <f>SUMIFS(所用データ①!$C:$C,所用データ①!$G:$G,理論在庫!$A69,所用データ①!$E:$E,理論在庫!$G$4,所用データ①!$F:$F,理論在庫!P$5)</f>
        <v>0</v>
      </c>
      <c r="Q69" s="308">
        <f>SUMIFS(所用データ①!$C:$C,所用データ①!$G:$G,理論在庫!$A69,所用データ①!$E:$E,理論在庫!$G$4,所用データ①!$F:$F,理論在庫!Q$5)</f>
        <v>0</v>
      </c>
      <c r="R69" s="308">
        <f>SUMIFS(所用データ①!$C:$C,所用データ①!$G:$G,理論在庫!$A69,所用データ①!$E:$E,理論在庫!$G$4,所用データ①!$F:$F,理論在庫!R$5)</f>
        <v>0</v>
      </c>
      <c r="S69" s="1060">
        <f>SUMIFS(所用データ①!$C:$C,所用データ①!$G:$G,理論在庫!$A69,所用データ①!$E:$E,理論在庫!$G$4,所用データ①!$F:$F,理論在庫!S$5)</f>
        <v>0</v>
      </c>
      <c r="T69" s="1060">
        <f>SUMIFS(所用データ①!$C:$C,所用データ①!$G:$G,理論在庫!$A69,所用データ①!$E:$E,理論在庫!$G$4,所用データ①!$F:$F,理論在庫!T$5)</f>
        <v>0</v>
      </c>
      <c r="U69" s="308">
        <f>SUMIFS(所用データ①!$C:$C,所用データ①!$G:$G,理論在庫!$A69,所用データ①!$E:$E,理論在庫!$G$4,所用データ①!$F:$F,理論在庫!U$5)</f>
        <v>0</v>
      </c>
      <c r="V69" s="308">
        <f>SUMIFS(所用データ①!$C:$C,所用データ①!$G:$G,理論在庫!$A69,所用データ①!$E:$E,理論在庫!$G$4,所用データ①!$F:$F,理論在庫!V$5)</f>
        <v>0</v>
      </c>
      <c r="W69" s="308">
        <f>SUMIFS(所用データ①!$C:$C,所用データ①!$G:$G,理論在庫!$A69,所用データ①!$E:$E,理論在庫!$G$4,所用データ①!$F:$F,理論在庫!W$5)</f>
        <v>0</v>
      </c>
      <c r="X69" s="308">
        <f>SUMIFS(所用データ①!$C:$C,所用データ①!$G:$G,理論在庫!$A69,所用データ①!$E:$E,理論在庫!$G$4,所用データ①!$F:$F,理論在庫!X$5)</f>
        <v>0</v>
      </c>
      <c r="Y69" s="308">
        <f>SUMIFS(所用データ①!$C:$C,所用データ①!$G:$G,理論在庫!$A69,所用データ①!$E:$E,理論在庫!$G$4,所用データ①!$F:$F,理論在庫!Y$5)</f>
        <v>0</v>
      </c>
      <c r="Z69" s="1060">
        <f>SUMIFS(所用データ①!$C:$C,所用データ①!$G:$G,理論在庫!$A69,所用データ①!$E:$E,理論在庫!$G$4,所用データ①!$F:$F,理論在庫!Z$5)</f>
        <v>0</v>
      </c>
      <c r="AA69" s="1084">
        <f>SUMIFS(所用データ①!$C:$C,所用データ①!$G:$G,理論在庫!$A69,所用データ①!$E:$E,理論在庫!$G$4,所用データ①!$F:$F,理論在庫!AA$5)</f>
        <v>0</v>
      </c>
      <c r="AB69" s="382">
        <f>SUMIFS(所用データ①!$C:$C,所用データ①!$G:$G,理論在庫!$A69,所用データ①!$E:$E,理論在庫!$G$4,所用データ①!$F:$F,理論在庫!AB$5)</f>
        <v>0</v>
      </c>
      <c r="AC69" s="1084">
        <f>SUMIFS(所用データ①!$C:$C,所用データ①!$G:$G,理論在庫!$A69,所用データ①!$E:$E,理論在庫!$G$4,所用データ①!$F:$F,理論在庫!AC$5)</f>
        <v>0</v>
      </c>
      <c r="AD69" s="382">
        <f>SUMIFS(所用データ①!$C:$C,所用データ①!$G:$G,理論在庫!$A69,所用データ①!$E:$E,理論在庫!$G$4,所用データ①!$F:$F,理論在庫!AD$5)</f>
        <v>0</v>
      </c>
      <c r="AE69" s="382">
        <f>SUMIFS(所用データ①!$C:$C,所用データ①!$G:$G,理論在庫!$A69,所用データ①!$E:$E,理論在庫!$G$4,所用データ①!$F:$F,理論在庫!AE$5)</f>
        <v>0</v>
      </c>
      <c r="AF69" s="382">
        <f>SUMIFS(所用データ①!$C:$C,所用データ①!$G:$G,理論在庫!$A69,所用データ①!$E:$E,理論在庫!$G$4,所用データ①!$F:$F,理論在庫!AF$5)</f>
        <v>0</v>
      </c>
      <c r="AG69" s="1084">
        <f>SUMIFS(所用データ①!$C:$C,所用データ①!$G:$G,理論在庫!$A69,所用データ①!$E:$E,理論在庫!$G$4,所用データ①!$F:$F,理論在庫!AG$5)</f>
        <v>0</v>
      </c>
      <c r="AH69" s="1084">
        <f>SUMIFS(所用データ①!$C:$C,所用データ①!$G:$G,理論在庫!$A69,所用データ①!$E:$E,理論在庫!$G$4,所用データ①!$F:$F,理論在庫!AH$5)</f>
        <v>0</v>
      </c>
      <c r="AI69" s="382">
        <f>SUMIFS(所用データ①!$C:$C,所用データ①!$G:$G,理論在庫!$A69,所用データ①!$E:$E,理論在庫!$G$4,所用データ①!$F:$F,理論在庫!AI$5)</f>
        <v>0</v>
      </c>
      <c r="AJ69" s="1021">
        <f>SUMIFS(所用データ①!$C:$C,所用データ①!$G:$G,理論在庫!$A69,所用データ①!$E:$E,理論在庫!$G$4,所用データ①!$F:$F,理論在庫!AJ$5)</f>
        <v>0</v>
      </c>
      <c r="AK69" s="345">
        <f t="shared" si="15"/>
        <v>0</v>
      </c>
      <c r="AL69" s="610">
        <f>SUMIFS(所用データ①!C:C,所用データ①!G:G,理論在庫!$A69,所用データ①!E:E,理論在庫!$AL$4)</f>
        <v>0</v>
      </c>
      <c r="AM69" s="574">
        <f t="shared" si="2"/>
        <v>0</v>
      </c>
      <c r="AN69" s="608">
        <f>D69-AK69</f>
        <v>0</v>
      </c>
      <c r="AO69" s="416">
        <v>5</v>
      </c>
      <c r="AP69" s="714">
        <v>1</v>
      </c>
      <c r="AQ69" s="715" t="s">
        <v>233</v>
      </c>
      <c r="AR69" s="709">
        <v>0</v>
      </c>
    </row>
    <row r="70" spans="1:44" ht="18" customHeight="1" x14ac:dyDescent="0.15">
      <c r="A70" s="417"/>
      <c r="B70" s="426"/>
      <c r="C70" s="433"/>
      <c r="D70" s="1148"/>
      <c r="E70" s="559"/>
      <c r="F70" s="302">
        <f t="shared" si="21"/>
        <v>0</v>
      </c>
      <c r="G70" s="974">
        <f>SUMIFS(所用データ②!$C:$C,所用データ②!$G:$G,理論在庫!$A69,所用データ②!$E:$E,理論在庫!$G$4,所用データ②!$F:$F,理論在庫!G$5)</f>
        <v>0</v>
      </c>
      <c r="H70" s="310">
        <f>SUMIFS(所用データ②!$C:$C,所用データ②!$G:$G,理論在庫!$A69,所用データ②!$E:$E,理論在庫!$G$4,所用データ②!$F:$F,理論在庫!H$5)</f>
        <v>0</v>
      </c>
      <c r="I70" s="310">
        <f>SUMIFS(所用データ②!$C:$C,所用データ②!$G:$G,理論在庫!$A69,所用データ②!$E:$E,理論在庫!$G$4,所用データ②!$F:$F,理論在庫!I$5)</f>
        <v>0</v>
      </c>
      <c r="J70" s="310">
        <f>SUMIFS(所用データ②!$C:$C,所用データ②!$G:$G,理論在庫!$A69,所用データ②!$E:$E,理論在庫!$G$4,所用データ②!$F:$F,理論在庫!J$5)</f>
        <v>0</v>
      </c>
      <c r="K70" s="310">
        <f>SUMIFS(所用データ②!$C:$C,所用データ②!$G:$G,理論在庫!$A69,所用データ②!$E:$E,理論在庫!$G$4,所用データ②!$F:$F,理論在庫!K$5)</f>
        <v>0</v>
      </c>
      <c r="L70" s="1054">
        <f>SUMIFS(所用データ②!$C:$C,所用データ②!$G:$G,理論在庫!$A69,所用データ②!$E:$E,理論在庫!$G$4,所用データ②!$F:$F,理論在庫!L$5)</f>
        <v>0</v>
      </c>
      <c r="M70" s="1054">
        <f>SUMIFS(所用データ②!$C:$C,所用データ②!$G:$G,理論在庫!$A69,所用データ②!$E:$E,理論在庫!$G$4,所用データ②!$F:$F,理論在庫!M$5)</f>
        <v>0</v>
      </c>
      <c r="N70" s="310">
        <f>SUMIFS(所用データ②!$C:$C,所用データ②!$G:$G,理論在庫!$A69,所用データ②!$E:$E,理論在庫!$G$4,所用データ②!$F:$F,理論在庫!N$5)</f>
        <v>0</v>
      </c>
      <c r="O70" s="310">
        <f>SUMIFS(所用データ②!$C:$C,所用データ②!$G:$G,理論在庫!$A69,所用データ②!$E:$E,理論在庫!$G$4,所用データ②!$F:$F,理論在庫!O$5)</f>
        <v>0</v>
      </c>
      <c r="P70" s="310">
        <f>SUMIFS(所用データ②!$C:$C,所用データ②!$G:$G,理論在庫!$A69,所用データ②!$E:$E,理論在庫!$G$4,所用データ②!$F:$F,理論在庫!P$5)</f>
        <v>0</v>
      </c>
      <c r="Q70" s="310">
        <f>SUMIFS(所用データ②!$C:$C,所用データ②!$G:$G,理論在庫!$A69,所用データ②!$E:$E,理論在庫!$G$4,所用データ②!$F:$F,理論在庫!Q$5)</f>
        <v>0</v>
      </c>
      <c r="R70" s="310">
        <f>SUMIFS(所用データ②!$C:$C,所用データ②!$G:$G,理論在庫!$A69,所用データ②!$E:$E,理論在庫!$G$4,所用データ②!$F:$F,理論在庫!R$5)</f>
        <v>0</v>
      </c>
      <c r="S70" s="1054">
        <f>SUMIFS(所用データ②!$C:$C,所用データ②!$G:$G,理論在庫!$A69,所用データ②!$E:$E,理論在庫!$G$4,所用データ②!$F:$F,理論在庫!S$5)</f>
        <v>0</v>
      </c>
      <c r="T70" s="1054">
        <f>SUMIFS(所用データ②!$C:$C,所用データ②!$G:$G,理論在庫!$A69,所用データ②!$E:$E,理論在庫!$G$4,所用データ②!$F:$F,理論在庫!T$5)</f>
        <v>0</v>
      </c>
      <c r="U70" s="310">
        <f>SUMIFS(所用データ②!$C:$C,所用データ②!$G:$G,理論在庫!$A69,所用データ②!$E:$E,理論在庫!$G$4,所用データ②!$F:$F,理論在庫!U$5)</f>
        <v>0</v>
      </c>
      <c r="V70" s="310">
        <f>SUMIFS(所用データ②!$C:$C,所用データ②!$G:$G,理論在庫!$A69,所用データ②!$E:$E,理論在庫!$G$4,所用データ②!$F:$F,理論在庫!V$5)</f>
        <v>0</v>
      </c>
      <c r="W70" s="310">
        <f>SUMIFS(所用データ②!$C:$C,所用データ②!$G:$G,理論在庫!$A69,所用データ②!$E:$E,理論在庫!$G$4,所用データ②!$F:$F,理論在庫!W$5)</f>
        <v>0</v>
      </c>
      <c r="X70" s="310">
        <f>SUMIFS(所用データ②!$C:$C,所用データ②!$G:$G,理論在庫!$A69,所用データ②!$E:$E,理論在庫!$G$4,所用データ②!$F:$F,理論在庫!X$5)</f>
        <v>0</v>
      </c>
      <c r="Y70" s="310">
        <f>SUMIFS(所用データ②!$C:$C,所用データ②!$G:$G,理論在庫!$A69,所用データ②!$E:$E,理論在庫!$G$4,所用データ②!$F:$F,理論在庫!Y$5)</f>
        <v>0</v>
      </c>
      <c r="Z70" s="1054">
        <f>SUMIFS(所用データ②!$C:$C,所用データ②!$G:$G,理論在庫!$A69,所用データ②!$E:$E,理論在庫!$G$4,所用データ②!$F:$F,理論在庫!Z$5)</f>
        <v>0</v>
      </c>
      <c r="AA70" s="1084">
        <f>SUMIFS(所用データ②!$C:$C,所用データ②!$G:$G,理論在庫!$A69,所用データ②!$E:$E,理論在庫!$G$4,所用データ②!$F:$F,理論在庫!AA$5)</f>
        <v>0</v>
      </c>
      <c r="AB70" s="382">
        <f>SUMIFS(所用データ②!$C:$C,所用データ②!$G:$G,理論在庫!$A69,所用データ②!$E:$E,理論在庫!$G$4,所用データ②!$F:$F,理論在庫!AB$5)</f>
        <v>0</v>
      </c>
      <c r="AC70" s="1084">
        <f>SUMIFS(所用データ②!$C:$C,所用データ②!$G:$G,理論在庫!$A69,所用データ②!$E:$E,理論在庫!$G$4,所用データ②!$F:$F,理論在庫!AC$5)</f>
        <v>0</v>
      </c>
      <c r="AD70" s="382">
        <f>SUMIFS(所用データ②!$C:$C,所用データ②!$G:$G,理論在庫!$A69,所用データ②!$E:$E,理論在庫!$G$4,所用データ②!$F:$F,理論在庫!AD$5)</f>
        <v>0</v>
      </c>
      <c r="AE70" s="382">
        <f>SUMIFS(所用データ②!$C:$C,所用データ②!$G:$G,理論在庫!$A69,所用データ②!$E:$E,理論在庫!$G$4,所用データ②!$F:$F,理論在庫!AE$5)</f>
        <v>0</v>
      </c>
      <c r="AF70" s="382">
        <f>SUMIFS(所用データ②!$C:$C,所用データ②!$G:$G,理論在庫!$A69,所用データ②!$E:$E,理論在庫!$G$4,所用データ②!$F:$F,理論在庫!AF$5)</f>
        <v>0</v>
      </c>
      <c r="AG70" s="1084">
        <f>SUMIFS(所用データ②!$C:$C,所用データ②!$G:$G,理論在庫!$A69,所用データ②!$E:$E,理論在庫!$G$4,所用データ②!$F:$F,理論在庫!AG$5)</f>
        <v>0</v>
      </c>
      <c r="AH70" s="1084">
        <f>SUMIFS(所用データ②!$C:$C,所用データ②!$G:$G,理論在庫!$A69,所用データ②!$E:$E,理論在庫!$G$4,所用データ②!$F:$F,理論在庫!AH$5)</f>
        <v>0</v>
      </c>
      <c r="AI70" s="382">
        <f>SUMIFS(所用データ②!$C:$C,所用データ②!$G:$G,理論在庫!$A69,所用データ②!$E:$E,理論在庫!$G$4,所用データ②!$F:$F,理論在庫!AI$5)</f>
        <v>0</v>
      </c>
      <c r="AJ70" s="1021">
        <f>SUMIFS(所用データ②!$C:$C,所用データ②!$G:$G,理論在庫!$A69,所用データ②!$E:$E,理論在庫!$G$4,所用データ②!$F:$F,理論在庫!AJ$5)</f>
        <v>0</v>
      </c>
      <c r="AK70" s="345">
        <f t="shared" si="15"/>
        <v>0</v>
      </c>
      <c r="AL70" s="610">
        <f>SUMIFS(所用データ②!C:C,所用データ②!G:G,理論在庫!$A69,所用データ②!E:E,理論在庫!$AL$4)</f>
        <v>0</v>
      </c>
      <c r="AM70" s="574">
        <f t="shared" si="2"/>
        <v>0</v>
      </c>
      <c r="AN70" s="608">
        <f>AJ77-AK70</f>
        <v>0</v>
      </c>
      <c r="AO70" s="417"/>
      <c r="AP70" s="714"/>
      <c r="AQ70" s="715"/>
      <c r="AR70" s="709">
        <v>0</v>
      </c>
    </row>
    <row r="71" spans="1:44" ht="18" customHeight="1" x14ac:dyDescent="0.15">
      <c r="A71" s="417"/>
      <c r="B71" s="428" t="s">
        <v>148</v>
      </c>
      <c r="C71" s="439">
        <v>80261229482001</v>
      </c>
      <c r="D71" s="1148"/>
      <c r="E71" s="559"/>
      <c r="F71" s="302">
        <f t="shared" si="21"/>
        <v>45864</v>
      </c>
      <c r="G71" s="975">
        <f>SUMIFS(所用データ③!$C:$C,所用データ③!$G:$G,理論在庫!$A69,所用データ③!$E:$E,理論在庫!$G$4,所用データ③!$F:$F,理論在庫!G$5)</f>
        <v>0</v>
      </c>
      <c r="H71" s="310">
        <f>SUMIFS(所用データ③!$C:$C,所用データ③!$G:$G,理論在庫!$A69,所用データ③!$E:$E,理論在庫!$G$4,所用データ③!$F:$F,理論在庫!H$5)</f>
        <v>0</v>
      </c>
      <c r="I71" s="310">
        <f>SUMIFS(所用データ③!$C:$C,所用データ③!$G:$G,理論在庫!$A69,所用データ③!$E:$E,理論在庫!$G$4,所用データ③!$F:$F,理論在庫!I$5)</f>
        <v>0</v>
      </c>
      <c r="J71" s="310">
        <f>SUMIFS(所用データ③!$C:$C,所用データ③!$G:$G,理論在庫!$A69,所用データ③!$E:$E,理論在庫!$G$4,所用データ③!$F:$F,理論在庫!J$5)</f>
        <v>0</v>
      </c>
      <c r="K71" s="310">
        <f>SUMIFS(所用データ③!$C:$C,所用データ③!$G:$G,理論在庫!$A69,所用データ③!$E:$E,理論在庫!$G$4,所用データ③!$F:$F,理論在庫!K$5)</f>
        <v>0</v>
      </c>
      <c r="L71" s="1055">
        <f>SUMIFS(所用データ③!$C:$C,所用データ③!$G:$G,理論在庫!$A69,所用データ③!$E:$E,理論在庫!$G$4,所用データ③!$F:$F,理論在庫!L$5)</f>
        <v>0</v>
      </c>
      <c r="M71" s="1054">
        <f>SUMIFS(所用データ③!$C:$C,所用データ③!$G:$G,理論在庫!$A69,所用データ③!$E:$E,理論在庫!$G$4,所用データ③!$F:$F,理論在庫!M$5)</f>
        <v>0</v>
      </c>
      <c r="N71" s="310">
        <f>SUMIFS(所用データ③!$C:$C,所用データ③!$G:$G,理論在庫!$A69,所用データ③!$E:$E,理論在庫!$G$4,所用データ③!$F:$F,理論在庫!N$5)</f>
        <v>0</v>
      </c>
      <c r="O71" s="310">
        <f>SUMIFS(所用データ③!$C:$C,所用データ③!$G:$G,理論在庫!$A69,所用データ③!$E:$E,理論在庫!$G$4,所用データ③!$F:$F,理論在庫!O$5)</f>
        <v>0</v>
      </c>
      <c r="P71" s="310">
        <f>SUMIFS(所用データ③!$C:$C,所用データ③!$G:$G,理論在庫!$A69,所用データ③!$E:$E,理論在庫!$G$4,所用データ③!$F:$F,理論在庫!P$5)</f>
        <v>0</v>
      </c>
      <c r="Q71" s="353">
        <f>SUMIFS(所用データ③!$C:$C,所用データ③!$G:$G,理論在庫!$A69,所用データ③!$E:$E,理論在庫!$G$4,所用データ③!$F:$F,理論在庫!Q$5)</f>
        <v>0</v>
      </c>
      <c r="R71" s="310">
        <f>SUMIFS(所用データ③!$C:$C,所用データ③!$G:$G,理論在庫!$A69,所用データ③!$E:$E,理論在庫!$G$4,所用データ③!$F:$F,理論在庫!R$5)</f>
        <v>0</v>
      </c>
      <c r="S71" s="1054">
        <f>SUMIFS(所用データ③!$C:$C,所用データ③!$G:$G,理論在庫!$A69,所用データ③!$E:$E,理論在庫!$G$4,所用データ③!$F:$F,理論在庫!S$5)</f>
        <v>0</v>
      </c>
      <c r="T71" s="1054">
        <f>SUMIFS(所用データ③!$C:$C,所用データ③!$G:$G,理論在庫!$A69,所用データ③!$E:$E,理論在庫!$G$4,所用データ③!$F:$F,理論在庫!T$5)</f>
        <v>0</v>
      </c>
      <c r="U71" s="310">
        <f>SUMIFS(所用データ③!$C:$C,所用データ③!$G:$G,理論在庫!$A69,所用データ③!$E:$E,理論在庫!$G$4,所用データ③!$F:$F,理論在庫!U$5)</f>
        <v>0</v>
      </c>
      <c r="V71" s="353">
        <f>SUMIFS(所用データ③!$C:$C,所用データ③!$G:$G,理論在庫!$A69,所用データ③!$E:$E,理論在庫!$G$4,所用データ③!$F:$F,理論在庫!V$5)</f>
        <v>0</v>
      </c>
      <c r="W71" s="310">
        <f>SUMIFS(所用データ③!$C:$C,所用データ③!$G:$G,理論在庫!$A69,所用データ③!$E:$E,理論在庫!$G$4,所用データ③!$F:$F,理論在庫!W$5)</f>
        <v>0</v>
      </c>
      <c r="X71" s="310">
        <f>SUMIFS(所用データ③!$C:$C,所用データ③!$G:$G,理論在庫!$A69,所用データ③!$E:$E,理論在庫!$G$4,所用データ③!$F:$F,理論在庫!X$5)</f>
        <v>0</v>
      </c>
      <c r="Y71" s="310">
        <f>SUMIFS(所用データ③!$C:$C,所用データ③!$G:$G,理論在庫!$A69,所用データ③!$E:$E,理論在庫!$G$4,所用データ③!$F:$F,理論在庫!Y$5)</f>
        <v>0</v>
      </c>
      <c r="Z71" s="1054">
        <f>SUMIFS(所用データ③!$C:$C,所用データ③!$G:$G,理論在庫!$A69,所用データ③!$E:$E,理論在庫!$G$4,所用データ③!$F:$F,理論在庫!Z$5)</f>
        <v>0</v>
      </c>
      <c r="AA71" s="1085">
        <f>SUMIFS(所用データ③!$C:$C,所用データ③!$G:$G,理論在庫!$A69,所用データ③!$E:$E,理論在庫!$G$4,所用データ③!$F:$F,理論在庫!AA$5)</f>
        <v>0</v>
      </c>
      <c r="AB71" s="383">
        <f>SUMIFS(所用データ③!$C:$C,所用データ③!$G:$G,理論在庫!$A69,所用データ③!$E:$E,理論在庫!$G$4,所用データ③!$F:$F,理論在庫!AB$5)</f>
        <v>0</v>
      </c>
      <c r="AC71" s="1085">
        <f>SUMIFS(所用データ③!$C:$C,所用データ③!$G:$G,理論在庫!$A69,所用データ③!$E:$E,理論在庫!$G$4,所用データ③!$F:$F,理論在庫!AC$5)</f>
        <v>0</v>
      </c>
      <c r="AD71" s="383">
        <f>SUMIFS(所用データ③!$C:$C,所用データ③!$G:$G,理論在庫!$A69,所用データ③!$E:$E,理論在庫!$G$4,所用データ③!$F:$F,理論在庫!AD$5)</f>
        <v>0</v>
      </c>
      <c r="AE71" s="383">
        <f>SUMIFS(所用データ③!$C:$C,所用データ③!$G:$G,理論在庫!$A69,所用データ③!$E:$E,理論在庫!$G$4,所用データ③!$F:$F,理論在庫!AE$5)</f>
        <v>0</v>
      </c>
      <c r="AF71" s="383">
        <f>SUMIFS(所用データ③!$C:$C,所用データ③!$G:$G,理論在庫!$A69,所用データ③!$E:$E,理論在庫!$G$4,所用データ③!$F:$F,理論在庫!AF$5)</f>
        <v>0</v>
      </c>
      <c r="AG71" s="1085">
        <f>SUMIFS(所用データ③!$C:$C,所用データ③!$G:$G,理論在庫!$A69,所用データ③!$E:$E,理論在庫!$G$4,所用データ③!$F:$F,理論在庫!AG$5)</f>
        <v>0</v>
      </c>
      <c r="AH71" s="1085">
        <f>SUMIFS(所用データ③!$C:$C,所用データ③!$G:$G,理論在庫!$A69,所用データ③!$E:$E,理論在庫!$G$4,所用データ③!$F:$F,理論在庫!AH$5)</f>
        <v>0</v>
      </c>
      <c r="AI71" s="383">
        <f>SUMIFS(所用データ③!$C:$C,所用データ③!$G:$G,理論在庫!$A69,所用データ③!$E:$E,理論在庫!$G$4,所用データ③!$F:$F,理論在庫!AI$5)</f>
        <v>0</v>
      </c>
      <c r="AJ71" s="1022">
        <f>SUMIFS(所用データ③!$C:$C,所用データ③!$G:$G,理論在庫!$A69,所用データ③!$E:$E,理論在庫!$G$4,所用データ③!$F:$F,理論在庫!AJ$5)</f>
        <v>0</v>
      </c>
      <c r="AK71" s="345">
        <f t="shared" si="15"/>
        <v>0</v>
      </c>
      <c r="AL71" s="611">
        <f>SUMIFS(所用データ③!C:C,所用データ③!G:G,理論在庫!$A69,所用データ③!E:E,理論在庫!$AL$4)</f>
        <v>0</v>
      </c>
      <c r="AM71" s="574">
        <f t="shared" si="2"/>
        <v>0</v>
      </c>
      <c r="AN71" s="608">
        <f>AJ77-AK71</f>
        <v>0</v>
      </c>
      <c r="AO71" s="417"/>
      <c r="AP71" s="714"/>
      <c r="AQ71" s="715"/>
      <c r="AR71" s="709">
        <v>0</v>
      </c>
    </row>
    <row r="72" spans="1:44" ht="18" customHeight="1" x14ac:dyDescent="0.15">
      <c r="A72" s="417"/>
      <c r="B72" s="428" t="s">
        <v>71</v>
      </c>
      <c r="C72" s="439">
        <v>80261239500001</v>
      </c>
      <c r="D72" s="1148"/>
      <c r="E72" s="559"/>
      <c r="F72" s="302">
        <f t="shared" si="21"/>
        <v>45871</v>
      </c>
      <c r="G72" s="974">
        <f>SUMIFS(所用データ④!$C:$C,所用データ④!$G:$G,理論在庫!$A69,所用データ④!$E:$E,理論在庫!$G$4,所用データ④!$F:$F,理論在庫!G$5)</f>
        <v>0</v>
      </c>
      <c r="H72" s="310">
        <f>SUMIFS(所用データ④!$C:$C,所用データ④!$G:$G,理論在庫!$A69,所用データ④!$E:$E,理論在庫!$G$4,所用データ④!$F:$F,理論在庫!H$5)</f>
        <v>0</v>
      </c>
      <c r="I72" s="310">
        <f>SUMIFS(所用データ④!$C:$C,所用データ④!$G:$G,理論在庫!$A69,所用データ④!$E:$E,理論在庫!$G$4,所用データ④!$F:$F,理論在庫!I$5)</f>
        <v>0</v>
      </c>
      <c r="J72" s="310">
        <f>SUMIFS(所用データ④!$C:$C,所用データ④!$G:$G,理論在庫!$A69,所用データ④!$E:$E,理論在庫!$G$4,所用データ④!$F:$F,理論在庫!J$5)</f>
        <v>0</v>
      </c>
      <c r="K72" s="310">
        <f>SUMIFS(所用データ④!$C:$C,所用データ④!$G:$G,理論在庫!$A69,所用データ④!$E:$E,理論在庫!$G$4,所用データ④!$F:$F,理論在庫!K$5)</f>
        <v>0</v>
      </c>
      <c r="L72" s="1054">
        <f>SUMIFS(所用データ④!$C:$C,所用データ④!$G:$G,理論在庫!$A69,所用データ④!$E:$E,理論在庫!$G$4,所用データ④!$F:$F,理論在庫!L$5)</f>
        <v>0</v>
      </c>
      <c r="M72" s="1054">
        <f>SUMIFS(所用データ④!$C:$C,所用データ④!$G:$G,理論在庫!$A69,所用データ④!$E:$E,理論在庫!$G$4,所用データ④!$F:$F,理論在庫!M$5)</f>
        <v>0</v>
      </c>
      <c r="N72" s="310">
        <f>SUMIFS(所用データ④!$C:$C,所用データ④!$G:$G,理論在庫!$A69,所用データ④!$E:$E,理論在庫!$G$4,所用データ④!$F:$F,理論在庫!N$5)</f>
        <v>0</v>
      </c>
      <c r="O72" s="310">
        <f>SUMIFS(所用データ④!$C:$C,所用データ④!$G:$G,理論在庫!$A69,所用データ④!$E:$E,理論在庫!$G$4,所用データ④!$F:$F,理論在庫!O$5)</f>
        <v>0</v>
      </c>
      <c r="P72" s="310">
        <f>SUMIFS(所用データ④!$C:$C,所用データ④!$G:$G,理論在庫!$A69,所用データ④!$E:$E,理論在庫!$G$4,所用データ④!$F:$F,理論在庫!P$5)</f>
        <v>0</v>
      </c>
      <c r="Q72" s="310">
        <f>SUMIFS(所用データ④!$C:$C,所用データ④!$G:$G,理論在庫!$A69,所用データ④!$E:$E,理論在庫!$G$4,所用データ④!$F:$F,理論在庫!Q$5)</f>
        <v>0</v>
      </c>
      <c r="R72" s="310">
        <f>SUMIFS(所用データ④!$C:$C,所用データ④!$G:$G,理論在庫!$A69,所用データ④!$E:$E,理論在庫!$G$4,所用データ④!$F:$F,理論在庫!R$5)</f>
        <v>0</v>
      </c>
      <c r="S72" s="1054">
        <f>SUMIFS(所用データ④!$C:$C,所用データ④!$G:$G,理論在庫!$A69,所用データ④!$E:$E,理論在庫!$G$4,所用データ④!$F:$F,理論在庫!S$5)</f>
        <v>0</v>
      </c>
      <c r="T72" s="1054">
        <f>SUMIFS(所用データ④!$C:$C,所用データ④!$G:$G,理論在庫!$A69,所用データ④!$E:$E,理論在庫!$G$4,所用データ④!$F:$F,理論在庫!T$5)</f>
        <v>0</v>
      </c>
      <c r="U72" s="310">
        <f>SUMIFS(所用データ④!$C:$C,所用データ④!$G:$G,理論在庫!$A69,所用データ④!$E:$E,理論在庫!$G$4,所用データ④!$F:$F,理論在庫!U$5)</f>
        <v>0</v>
      </c>
      <c r="V72" s="310">
        <f>SUMIFS(所用データ④!$C:$C,所用データ④!$G:$G,理論在庫!$A69,所用データ④!$E:$E,理論在庫!$G$4,所用データ④!$F:$F,理論在庫!V$5)</f>
        <v>0</v>
      </c>
      <c r="W72" s="310">
        <f>SUMIFS(所用データ④!$C:$C,所用データ④!$G:$G,理論在庫!$A69,所用データ④!$E:$E,理論在庫!$G$4,所用データ④!$F:$F,理論在庫!W$5)</f>
        <v>0</v>
      </c>
      <c r="X72" s="310">
        <f>SUMIFS(所用データ④!$C:$C,所用データ④!$G:$G,理論在庫!$A69,所用データ④!$E:$E,理論在庫!$G$4,所用データ④!$F:$F,理論在庫!X$5)</f>
        <v>0</v>
      </c>
      <c r="Y72" s="310">
        <f>SUMIFS(所用データ④!$C:$C,所用データ④!$G:$G,理論在庫!$A69,所用データ④!$E:$E,理論在庫!$G$4,所用データ④!$F:$F,理論在庫!Y$5)</f>
        <v>0</v>
      </c>
      <c r="Z72" s="1054">
        <f>SUMIFS(所用データ④!$C:$C,所用データ④!$G:$G,理論在庫!$A69,所用データ④!$E:$E,理論在庫!$G$4,所用データ④!$F:$F,理論在庫!Z$5)</f>
        <v>0</v>
      </c>
      <c r="AA72" s="1054">
        <f>SUMIFS(所用データ④!$C:$C,所用データ④!$G:$G,理論在庫!$A69,所用データ④!$E:$E,理論在庫!$G$4,所用データ④!$F:$F,理論在庫!AA$5)</f>
        <v>0</v>
      </c>
      <c r="AB72" s="310">
        <f>SUMIFS(所用データ④!$C:$C,所用データ④!$G:$G,理論在庫!$A69,所用データ④!$E:$E,理論在庫!$G$4,所用データ④!$F:$F,理論在庫!AB$5)</f>
        <v>0</v>
      </c>
      <c r="AC72" s="1054">
        <f>SUMIFS(所用データ④!$C:$C,所用データ④!$G:$G,理論在庫!$A69,所用データ④!$E:$E,理論在庫!$G$4,所用データ④!$F:$F,理論在庫!AC$5)</f>
        <v>0</v>
      </c>
      <c r="AD72" s="310">
        <f>SUMIFS(所用データ④!$C:$C,所用データ④!$G:$G,理論在庫!$A69,所用データ④!$E:$E,理論在庫!$G$4,所用データ④!$F:$F,理論在庫!AD$5)</f>
        <v>0</v>
      </c>
      <c r="AE72" s="310">
        <f>SUMIFS(所用データ④!$C:$C,所用データ④!$G:$G,理論在庫!$A69,所用データ④!$E:$E,理論在庫!$G$4,所用データ④!$F:$F,理論在庫!AE$5)</f>
        <v>0</v>
      </c>
      <c r="AF72" s="310">
        <f>SUMIFS(所用データ④!$C:$C,所用データ④!$G:$G,理論在庫!$A69,所用データ④!$E:$E,理論在庫!$G$4,所用データ④!$F:$F,理論在庫!AF$5)</f>
        <v>0</v>
      </c>
      <c r="AG72" s="1054">
        <f>SUMIFS(所用データ④!$C:$C,所用データ④!$G:$G,理論在庫!$A69,所用データ④!$E:$E,理論在庫!$G$4,所用データ④!$F:$F,理論在庫!AG$5)</f>
        <v>0</v>
      </c>
      <c r="AH72" s="1054">
        <f>SUMIFS(所用データ④!$C:$C,所用データ④!$G:$G,理論在庫!$A69,所用データ④!$E:$E,理論在庫!$G$4,所用データ④!$F:$F,理論在庫!AH$5)</f>
        <v>0</v>
      </c>
      <c r="AI72" s="310">
        <f>SUMIFS(所用データ④!$C:$C,所用データ④!$G:$G,理論在庫!$A69,所用データ④!$E:$E,理論在庫!$G$4,所用データ④!$F:$F,理論在庫!AI$5)</f>
        <v>0</v>
      </c>
      <c r="AJ72" s="1023">
        <f>SUMIFS(所用データ④!$C:$C,所用データ④!$G:$G,理論在庫!$A69,所用データ④!$E:$E,理論在庫!$G$4,所用データ④!$F:$F,理論在庫!AJ$5)</f>
        <v>0</v>
      </c>
      <c r="AK72" s="345">
        <f t="shared" si="15"/>
        <v>0</v>
      </c>
      <c r="AL72" s="350">
        <f>SUMIFS(所用データ④!C:C,所用データ④!G:G,理論在庫!$A69,所用データ④!E:E,理論在庫!$AL$4)</f>
        <v>0</v>
      </c>
      <c r="AM72" s="574">
        <f t="shared" si="2"/>
        <v>0</v>
      </c>
      <c r="AN72" s="608">
        <f>AJ77-AK72</f>
        <v>0</v>
      </c>
      <c r="AO72" s="417"/>
      <c r="AP72" s="714"/>
      <c r="AQ72" s="715"/>
      <c r="AR72" s="709">
        <v>0</v>
      </c>
    </row>
    <row r="73" spans="1:44" ht="18" customHeight="1" x14ac:dyDescent="0.15">
      <c r="A73" s="417"/>
      <c r="B73" s="428"/>
      <c r="C73" s="442"/>
      <c r="D73" s="1148"/>
      <c r="E73" s="559"/>
      <c r="F73" s="302">
        <f t="shared" si="21"/>
        <v>0</v>
      </c>
      <c r="G73" s="974">
        <f>SUMIFS(所用データ⑤!$C:$C,所用データ⑤!$G:$G,理論在庫!$A$69,所用データ⑤!$E:$E,理論在庫!$G$4,所用データ⑤!$F:$F,理論在庫!G$5)</f>
        <v>0</v>
      </c>
      <c r="H73" s="310">
        <f>SUMIFS(所用データ⑤!$C:$C,所用データ⑤!$G:$G,理論在庫!$A$69,所用データ⑤!$E:$E,理論在庫!$G$4,所用データ⑤!$F:$F,理論在庫!H$5)</f>
        <v>0</v>
      </c>
      <c r="I73" s="310">
        <f>SUMIFS(所用データ⑤!$C:$C,所用データ⑤!$G:$G,理論在庫!$A$69,所用データ⑤!$E:$E,理論在庫!$G$4,所用データ⑤!$F:$F,理論在庫!I$5)</f>
        <v>0</v>
      </c>
      <c r="J73" s="310">
        <f>SUMIFS(所用データ⑤!$C:$C,所用データ⑤!$G:$G,理論在庫!$A$69,所用データ⑤!$E:$E,理論在庫!$G$4,所用データ⑤!$F:$F,理論在庫!J$5)</f>
        <v>0</v>
      </c>
      <c r="K73" s="310">
        <f>SUMIFS(所用データ⑤!$C:$C,所用データ⑤!$G:$G,理論在庫!$A$69,所用データ⑤!$E:$E,理論在庫!$G$4,所用データ⑤!$F:$F,理論在庫!K$5)</f>
        <v>0</v>
      </c>
      <c r="L73" s="1054">
        <f>SUMIFS(所用データ⑤!$C:$C,所用データ⑤!$G:$G,理論在庫!$A$69,所用データ⑤!$E:$E,理論在庫!$G$4,所用データ⑤!$F:$F,理論在庫!L$5)</f>
        <v>0</v>
      </c>
      <c r="M73" s="1054">
        <f>SUMIFS(所用データ⑤!$C:$C,所用データ⑤!$G:$G,理論在庫!$A$69,所用データ⑤!$E:$E,理論在庫!$G$4,所用データ⑤!$F:$F,理論在庫!M$5)</f>
        <v>0</v>
      </c>
      <c r="N73" s="310">
        <f>SUMIFS(所用データ⑤!$C:$C,所用データ⑤!$G:$G,理論在庫!$A$69,所用データ⑤!$E:$E,理論在庫!$G$4,所用データ⑤!$F:$F,理論在庫!N$5)</f>
        <v>0</v>
      </c>
      <c r="O73" s="310">
        <f>SUMIFS(所用データ⑤!$C:$C,所用データ⑤!$G:$G,理論在庫!$A$69,所用データ⑤!$E:$E,理論在庫!$G$4,所用データ⑤!$F:$F,理論在庫!O$5)</f>
        <v>0</v>
      </c>
      <c r="P73" s="310">
        <f>SUMIFS(所用データ⑤!$C:$C,所用データ⑤!$G:$G,理論在庫!$A$69,所用データ⑤!$E:$E,理論在庫!$G$4,所用データ⑤!$F:$F,理論在庫!P$5)</f>
        <v>0</v>
      </c>
      <c r="Q73" s="310">
        <f>SUMIFS(所用データ⑤!$C:$C,所用データ⑤!$G:$G,理論在庫!$A$69,所用データ⑤!$E:$E,理論在庫!$G$4,所用データ⑤!$F:$F,理論在庫!Q$5)</f>
        <v>0</v>
      </c>
      <c r="R73" s="310">
        <f>SUMIFS(所用データ⑤!$C:$C,所用データ⑤!$G:$G,理論在庫!$A$69,所用データ⑤!$E:$E,理論在庫!$G$4,所用データ⑤!$F:$F,理論在庫!R$5)</f>
        <v>0</v>
      </c>
      <c r="S73" s="1054">
        <f>SUMIFS(所用データ⑤!$C:$C,所用データ⑤!$G:$G,理論在庫!$A$69,所用データ⑤!$E:$E,理論在庫!$G$4,所用データ⑤!$F:$F,理論在庫!S$5)</f>
        <v>0</v>
      </c>
      <c r="T73" s="1054">
        <f>SUMIFS(所用データ⑤!$C:$C,所用データ⑤!$G:$G,理論在庫!$A$69,所用データ⑤!$E:$E,理論在庫!$G$4,所用データ⑤!$F:$F,理論在庫!T$5)</f>
        <v>0</v>
      </c>
      <c r="U73" s="310">
        <f>SUMIFS(所用データ⑤!$C:$C,所用データ⑤!$G:$G,理論在庫!$A$69,所用データ⑤!$E:$E,理論在庫!$G$4,所用データ⑤!$F:$F,理論在庫!U$5)</f>
        <v>0</v>
      </c>
      <c r="V73" s="310">
        <f>SUMIFS(所用データ⑤!$C:$C,所用データ⑤!$G:$G,理論在庫!$A$69,所用データ⑤!$E:$E,理論在庫!$G$4,所用データ⑤!$F:$F,理論在庫!V$5)</f>
        <v>0</v>
      </c>
      <c r="W73" s="310">
        <f>SUMIFS(所用データ⑤!$C:$C,所用データ⑤!$G:$G,理論在庫!$A$69,所用データ⑤!$E:$E,理論在庫!$G$4,所用データ⑤!$F:$F,理論在庫!W$5)</f>
        <v>0</v>
      </c>
      <c r="X73" s="310">
        <f>SUMIFS(所用データ⑤!$C:$C,所用データ⑤!$G:$G,理論在庫!$A$69,所用データ⑤!$E:$E,理論在庫!$G$4,所用データ⑤!$F:$F,理論在庫!X$5)</f>
        <v>0</v>
      </c>
      <c r="Y73" s="310">
        <f>SUMIFS(所用データ⑤!$C:$C,所用データ⑤!$G:$G,理論在庫!$A$69,所用データ⑤!$E:$E,理論在庫!$G$4,所用データ⑤!$F:$F,理論在庫!Y$5)</f>
        <v>0</v>
      </c>
      <c r="Z73" s="1054">
        <f>SUMIFS(所用データ⑤!$C:$C,所用データ⑤!$G:$G,理論在庫!$A$69,所用データ⑤!$E:$E,理論在庫!$G$4,所用データ⑤!$F:$F,理論在庫!Z$5)</f>
        <v>0</v>
      </c>
      <c r="AA73" s="1054">
        <f>SUMIFS(所用データ⑤!$C:$C,所用データ⑤!$G:$G,理論在庫!$A$69,所用データ⑤!$E:$E,理論在庫!$G$4,所用データ⑤!$F:$F,理論在庫!AA$5)</f>
        <v>0</v>
      </c>
      <c r="AB73" s="310">
        <f>SUMIFS(所用データ⑤!$C:$C,所用データ⑤!$G:$G,理論在庫!$A$69,所用データ⑤!$E:$E,理論在庫!$G$4,所用データ⑤!$F:$F,理論在庫!AB$5)</f>
        <v>0</v>
      </c>
      <c r="AC73" s="1054">
        <f>SUMIFS(所用データ⑤!$C:$C,所用データ⑤!$G:$G,理論在庫!$A$69,所用データ⑤!$E:$E,理論在庫!$G$4,所用データ⑤!$F:$F,理論在庫!AC$5)</f>
        <v>0</v>
      </c>
      <c r="AD73" s="310">
        <f>SUMIFS(所用データ⑤!$C:$C,所用データ⑤!$G:$G,理論在庫!$A$69,所用データ⑤!$E:$E,理論在庫!$G$4,所用データ⑤!$F:$F,理論在庫!AD$5)</f>
        <v>0</v>
      </c>
      <c r="AE73" s="310">
        <f>SUMIFS(所用データ⑤!$C:$C,所用データ⑤!$G:$G,理論在庫!$A$69,所用データ⑤!$E:$E,理論在庫!$G$4,所用データ⑤!$F:$F,理論在庫!AE$5)</f>
        <v>0</v>
      </c>
      <c r="AF73" s="310">
        <f>SUMIFS(所用データ⑤!$C:$C,所用データ⑤!$G:$G,理論在庫!$A$69,所用データ⑤!$E:$E,理論在庫!$G$4,所用データ⑤!$F:$F,理論在庫!AF$5)</f>
        <v>0</v>
      </c>
      <c r="AG73" s="1054">
        <f>SUMIFS(所用データ⑤!$C:$C,所用データ⑤!$G:$G,理論在庫!$A$69,所用データ⑤!$E:$E,理論在庫!$G$4,所用データ⑤!$F:$F,理論在庫!AG$5)</f>
        <v>0</v>
      </c>
      <c r="AH73" s="1054">
        <f>SUMIFS(所用データ⑤!$C:$C,所用データ⑤!$G:$G,理論在庫!$A$69,所用データ⑤!$E:$E,理論在庫!$G$4,所用データ⑤!$F:$F,理論在庫!AH$5)</f>
        <v>0</v>
      </c>
      <c r="AI73" s="310">
        <f>SUMIFS(所用データ⑤!$C:$C,所用データ⑤!$G:$G,理論在庫!$A$69,所用データ⑤!$E:$E,理論在庫!$G$4,所用データ⑤!$F:$F,理論在庫!AI$5)</f>
        <v>0</v>
      </c>
      <c r="AJ73" s="1023">
        <f>SUMIFS(所用データ⑤!$C:$C,所用データ⑤!$G:$G,理論在庫!$A$69,所用データ⑤!$E:$E,理論在庫!$G$4,所用データ⑤!$F:$F,理論在庫!AJ$5)</f>
        <v>0</v>
      </c>
      <c r="AK73" s="345">
        <f t="shared" si="15"/>
        <v>0</v>
      </c>
      <c r="AL73" s="350">
        <f>SUMIFS(所用データ⑤!C:C,所用データ⑤!G:G,理論在庫!$A69,所用データ⑤!E:E,理論在庫!$AL$4)</f>
        <v>0</v>
      </c>
      <c r="AM73" s="574">
        <f t="shared" si="2"/>
        <v>0</v>
      </c>
      <c r="AN73" s="608">
        <f>AJ77-AK73</f>
        <v>0</v>
      </c>
      <c r="AO73" s="417"/>
      <c r="AP73" s="714"/>
      <c r="AQ73" s="715"/>
      <c r="AR73" s="709">
        <v>0</v>
      </c>
    </row>
    <row r="74" spans="1:44" ht="18" customHeight="1" x14ac:dyDescent="0.15">
      <c r="A74" s="417"/>
      <c r="B74" s="428"/>
      <c r="C74" s="442"/>
      <c r="D74" s="1148"/>
      <c r="E74" s="559"/>
      <c r="F74" s="362">
        <f t="shared" si="21"/>
        <v>0</v>
      </c>
      <c r="G74" s="976">
        <f>SUMIFS(所用データ⑥!$C:$C,所用データ⑥!$G:$G,理論在庫!$A$69,所用データ⑥!$E:$E,理論在庫!$G$4,所用データ⑥!$F:$F,理論在庫!G$5)</f>
        <v>0</v>
      </c>
      <c r="H74" s="363">
        <f>SUMIFS(所用データ⑥!$C:$C,所用データ⑥!$G:$G,理論在庫!$A$69,所用データ⑥!$E:$E,理論在庫!$G$4,所用データ⑥!$F:$F,理論在庫!H$5)</f>
        <v>0</v>
      </c>
      <c r="I74" s="363">
        <f>SUMIFS(所用データ⑥!$C:$C,所用データ⑥!$G:$G,理論在庫!$A$69,所用データ⑥!$E:$E,理論在庫!$G$4,所用データ⑥!$F:$F,理論在庫!I$5)</f>
        <v>0</v>
      </c>
      <c r="J74" s="363">
        <f>SUMIFS(所用データ⑥!$C:$C,所用データ⑥!$G:$G,理論在庫!$A$69,所用データ⑥!$E:$E,理論在庫!$G$4,所用データ⑥!$F:$F,理論在庫!J$5)</f>
        <v>0</v>
      </c>
      <c r="K74" s="363">
        <f>SUMIFS(所用データ⑥!$C:$C,所用データ⑥!$G:$G,理論在庫!$A$69,所用データ⑥!$E:$E,理論在庫!$G$4,所用データ⑥!$F:$F,理論在庫!K$5)</f>
        <v>0</v>
      </c>
      <c r="L74" s="1056">
        <f>SUMIFS(所用データ⑥!$C:$C,所用データ⑥!$G:$G,理論在庫!$A$69,所用データ⑥!$E:$E,理論在庫!$G$4,所用データ⑥!$F:$F,理論在庫!L$5)</f>
        <v>0</v>
      </c>
      <c r="M74" s="1056">
        <f>SUMIFS(所用データ⑥!$C:$C,所用データ⑥!$G:$G,理論在庫!$A$69,所用データ⑥!$E:$E,理論在庫!$G$4,所用データ⑥!$F:$F,理論在庫!M$5)</f>
        <v>0</v>
      </c>
      <c r="N74" s="363">
        <f>SUMIFS(所用データ⑥!$C:$C,所用データ⑥!$G:$G,理論在庫!$A$69,所用データ⑥!$E:$E,理論在庫!$G$4,所用データ⑥!$F:$F,理論在庫!N$5)</f>
        <v>0</v>
      </c>
      <c r="O74" s="363">
        <f>SUMIFS(所用データ⑥!$C:$C,所用データ⑥!$G:$G,理論在庫!$A$69,所用データ⑥!$E:$E,理論在庫!$G$4,所用データ⑥!$F:$F,理論在庫!O$5)</f>
        <v>0</v>
      </c>
      <c r="P74" s="363">
        <f>SUMIFS(所用データ⑥!$C:$C,所用データ⑥!$G:$G,理論在庫!$A$69,所用データ⑥!$E:$E,理論在庫!$G$4,所用データ⑥!$F:$F,理論在庫!P$5)</f>
        <v>0</v>
      </c>
      <c r="Q74" s="363">
        <f>SUMIFS(所用データ⑥!$C:$C,所用データ⑥!$G:$G,理論在庫!$A$69,所用データ⑥!$E:$E,理論在庫!$G$4,所用データ⑥!$F:$F,理論在庫!Q$5)</f>
        <v>0</v>
      </c>
      <c r="R74" s="363">
        <f>SUMIFS(所用データ⑥!$C:$C,所用データ⑥!$G:$G,理論在庫!$A$69,所用データ⑥!$E:$E,理論在庫!$G$4,所用データ⑥!$F:$F,理論在庫!R$5)</f>
        <v>0</v>
      </c>
      <c r="S74" s="1056">
        <f>SUMIFS(所用データ⑥!$C:$C,所用データ⑥!$G:$G,理論在庫!$A$69,所用データ⑥!$E:$E,理論在庫!$G$4,所用データ⑥!$F:$F,理論在庫!S$5)</f>
        <v>0</v>
      </c>
      <c r="T74" s="1056">
        <f>SUMIFS(所用データ⑥!$C:$C,所用データ⑥!$G:$G,理論在庫!$A$69,所用データ⑥!$E:$E,理論在庫!$G$4,所用データ⑥!$F:$F,理論在庫!T$5)</f>
        <v>0</v>
      </c>
      <c r="U74" s="363">
        <f>SUMIFS(所用データ⑥!$C:$C,所用データ⑥!$G:$G,理論在庫!$A$69,所用データ⑥!$E:$E,理論在庫!$G$4,所用データ⑥!$F:$F,理論在庫!U$5)</f>
        <v>0</v>
      </c>
      <c r="V74" s="363">
        <f>SUMIFS(所用データ⑥!$C:$C,所用データ⑥!$G:$G,理論在庫!$A$69,所用データ⑥!$E:$E,理論在庫!$G$4,所用データ⑥!$F:$F,理論在庫!V$5)</f>
        <v>0</v>
      </c>
      <c r="W74" s="363">
        <f>SUMIFS(所用データ⑥!$C:$C,所用データ⑥!$G:$G,理論在庫!$A$69,所用データ⑥!$E:$E,理論在庫!$G$4,所用データ⑥!$F:$F,理論在庫!W$5)</f>
        <v>0</v>
      </c>
      <c r="X74" s="363">
        <f>SUMIFS(所用データ⑥!$C:$C,所用データ⑥!$G:$G,理論在庫!$A$69,所用データ⑥!$E:$E,理論在庫!$G$4,所用データ⑥!$F:$F,理論在庫!X$5)</f>
        <v>0</v>
      </c>
      <c r="Y74" s="363">
        <f>SUMIFS(所用データ⑥!$C:$C,所用データ⑥!$G:$G,理論在庫!$A$69,所用データ⑥!$E:$E,理論在庫!$G$4,所用データ⑥!$F:$F,理論在庫!Y$5)</f>
        <v>0</v>
      </c>
      <c r="Z74" s="1056">
        <f>SUMIFS(所用データ⑥!$C:$C,所用データ⑥!$G:$G,理論在庫!$A$69,所用データ⑥!$E:$E,理論在庫!$G$4,所用データ⑥!$F:$F,理論在庫!Z$5)</f>
        <v>0</v>
      </c>
      <c r="AA74" s="1056">
        <f>SUMIFS(所用データ⑥!$C:$C,所用データ⑥!$G:$G,理論在庫!$A$69,所用データ⑥!$E:$E,理論在庫!$G$4,所用データ⑥!$F:$F,理論在庫!AA$5)</f>
        <v>0</v>
      </c>
      <c r="AB74" s="363">
        <f>SUMIFS(所用データ⑥!$C:$C,所用データ⑥!$G:$G,理論在庫!$A$69,所用データ⑥!$E:$E,理論在庫!$G$4,所用データ⑥!$F:$F,理論在庫!AB$5)</f>
        <v>0</v>
      </c>
      <c r="AC74" s="1056">
        <f>SUMIFS(所用データ⑥!$C:$C,所用データ⑥!$G:$G,理論在庫!$A$69,所用データ⑥!$E:$E,理論在庫!$G$4,所用データ⑥!$F:$F,理論在庫!AC$5)</f>
        <v>0</v>
      </c>
      <c r="AD74" s="363">
        <f>SUMIFS(所用データ⑥!$C:$C,所用データ⑥!$G:$G,理論在庫!$A$69,所用データ⑥!$E:$E,理論在庫!$G$4,所用データ⑥!$F:$F,理論在庫!AD$5)</f>
        <v>0</v>
      </c>
      <c r="AE74" s="363">
        <f>SUMIFS(所用データ⑥!$C:$C,所用データ⑥!$G:$G,理論在庫!$A$69,所用データ⑥!$E:$E,理論在庫!$G$4,所用データ⑥!$F:$F,理論在庫!AE$5)</f>
        <v>0</v>
      </c>
      <c r="AF74" s="363">
        <f>SUMIFS(所用データ⑥!$C:$C,所用データ⑥!$G:$G,理論在庫!$A$69,所用データ⑥!$E:$E,理論在庫!$G$4,所用データ⑥!$F:$F,理論在庫!AF$5)</f>
        <v>0</v>
      </c>
      <c r="AG74" s="1056">
        <f>SUMIFS(所用データ⑥!$C:$C,所用データ⑥!$G:$G,理論在庫!$A$69,所用データ⑥!$E:$E,理論在庫!$G$4,所用データ⑥!$F:$F,理論在庫!AG$5)</f>
        <v>0</v>
      </c>
      <c r="AH74" s="1056">
        <f>SUMIFS(所用データ⑥!$C:$C,所用データ⑥!$G:$G,理論在庫!$A$69,所用データ⑥!$E:$E,理論在庫!$G$4,所用データ⑥!$F:$F,理論在庫!AH$5)</f>
        <v>0</v>
      </c>
      <c r="AI74" s="363">
        <f>SUMIFS(所用データ⑥!$C:$C,所用データ⑥!$G:$G,理論在庫!$A$69,所用データ⑥!$E:$E,理論在庫!$G$4,所用データ⑥!$F:$F,理論在庫!AI$5)</f>
        <v>0</v>
      </c>
      <c r="AJ74" s="1024">
        <f>SUMIFS(所用データ⑥!$C:$C,所用データ⑥!$G:$G,理論在庫!$A$69,所用データ⑥!$E:$E,理論在庫!$G$4,所用データ⑥!$F:$F,理論在庫!AJ$5)</f>
        <v>0</v>
      </c>
      <c r="AK74" s="364">
        <f t="shared" si="15"/>
        <v>0</v>
      </c>
      <c r="AL74" s="609">
        <f>SUMIFS(所用データ⑥!C:C,所用データ⑥!G:G,理論在庫!$A69,所用データ⑥!E:E,理論在庫!$AL$4)</f>
        <v>0</v>
      </c>
      <c r="AM74" s="575">
        <f t="shared" si="2"/>
        <v>0</v>
      </c>
      <c r="AN74" s="608">
        <f>AJ77-AK74</f>
        <v>0</v>
      </c>
      <c r="AO74" s="417"/>
      <c r="AP74" s="714"/>
      <c r="AQ74" s="715"/>
      <c r="AR74" s="709">
        <v>0</v>
      </c>
    </row>
    <row r="75" spans="1:44" ht="18" customHeight="1" x14ac:dyDescent="0.15">
      <c r="A75" s="417"/>
      <c r="B75" s="428"/>
      <c r="C75" s="442"/>
      <c r="D75" s="1148"/>
      <c r="E75" s="559"/>
      <c r="F75" s="359" t="s">
        <v>137</v>
      </c>
      <c r="G75" s="981"/>
      <c r="H75" s="360"/>
      <c r="I75" s="360"/>
      <c r="J75" s="360"/>
      <c r="K75" s="360"/>
      <c r="L75" s="1057"/>
      <c r="M75" s="1057"/>
      <c r="N75" s="360"/>
      <c r="O75" s="360"/>
      <c r="P75" s="360"/>
      <c r="Q75" s="360"/>
      <c r="R75" s="360"/>
      <c r="S75" s="1057"/>
      <c r="T75" s="1057"/>
      <c r="U75" s="360"/>
      <c r="V75" s="360"/>
      <c r="W75" s="360"/>
      <c r="X75" s="360"/>
      <c r="Y75" s="360"/>
      <c r="Z75" s="1057"/>
      <c r="AA75" s="1057"/>
      <c r="AB75" s="360"/>
      <c r="AC75" s="1057"/>
      <c r="AD75" s="360"/>
      <c r="AE75" s="360"/>
      <c r="AF75" s="360"/>
      <c r="AG75" s="1057"/>
      <c r="AH75" s="1057"/>
      <c r="AI75" s="360"/>
      <c r="AJ75" s="1025"/>
      <c r="AK75" s="378">
        <f>SUM(G75:AJ75)</f>
        <v>0</v>
      </c>
      <c r="AL75" s="352"/>
      <c r="AM75" s="576">
        <f t="shared" si="2"/>
        <v>0</v>
      </c>
      <c r="AN75" s="579"/>
      <c r="AO75" s="417"/>
      <c r="AP75" s="714"/>
      <c r="AQ75" s="715"/>
    </row>
    <row r="76" spans="1:44" ht="18" customHeight="1" x14ac:dyDescent="0.15">
      <c r="A76" s="417"/>
      <c r="B76" s="428"/>
      <c r="C76" s="442"/>
      <c r="D76" s="1148"/>
      <c r="E76" s="559"/>
      <c r="F76" s="356" t="s">
        <v>86</v>
      </c>
      <c r="G76" s="978">
        <f>SUMIFS('注文データ '!$C:$C,'注文データ '!$J:$J,$A69,'注文データ '!$H:$H,理論在庫!$G$4,'注文データ '!$I:$I,理論在庫!G$5)</f>
        <v>0</v>
      </c>
      <c r="H76" s="374">
        <f>SUMIFS('注文データ '!$C:$C,'注文データ '!$J:$J,$A69,'注文データ '!$H:$H,理論在庫!$G$4,'注文データ '!$I:$I,理論在庫!H$5)</f>
        <v>0</v>
      </c>
      <c r="I76" s="374">
        <f>SUMIFS('注文データ '!$C:$C,'注文データ '!$J:$J,$A69,'注文データ '!$H:$H,理論在庫!$G$4,'注文データ '!$I:$I,理論在庫!I$5)</f>
        <v>0</v>
      </c>
      <c r="J76" s="374">
        <f>SUMIFS('注文データ '!$C:$C,'注文データ '!$J:$J,$A69,'注文データ '!$H:$H,理論在庫!$G$4,'注文データ '!$I:$I,理論在庫!J$5)</f>
        <v>0</v>
      </c>
      <c r="K76" s="374">
        <f>SUMIFS('注文データ '!$C:$C,'注文データ '!$J:$J,$A69,'注文データ '!$H:$H,理論在庫!$G$4,'注文データ '!$I:$I,理論在庫!K$5)</f>
        <v>0</v>
      </c>
      <c r="L76" s="1058">
        <f>SUMIFS('注文データ '!$C:$C,'注文データ '!$J:$J,$A69,'注文データ '!$H:$H,理論在庫!$G$4,'注文データ '!$I:$I,理論在庫!L$5)</f>
        <v>0</v>
      </c>
      <c r="M76" s="1058">
        <f>SUMIFS('注文データ '!$C:$C,'注文データ '!$J:$J,$A69,'注文データ '!$H:$H,理論在庫!$G$4,'注文データ '!$I:$I,理論在庫!M$5)</f>
        <v>0</v>
      </c>
      <c r="N76" s="374">
        <f>SUMIFS('注文データ '!$C:$C,'注文データ '!$J:$J,$A69,'注文データ '!$H:$H,理論在庫!$G$4,'注文データ '!$I:$I,理論在庫!N$5)</f>
        <v>0</v>
      </c>
      <c r="O76" s="374">
        <f>SUMIFS('注文データ '!$C:$C,'注文データ '!$J:$J,$A69,'注文データ '!$H:$H,理論在庫!$G$4,'注文データ '!$I:$I,理論在庫!O$5)</f>
        <v>0</v>
      </c>
      <c r="P76" s="374">
        <f>SUMIFS('注文データ '!$C:$C,'注文データ '!$J:$J,$A69,'注文データ '!$H:$H,理論在庫!$G$4,'注文データ '!$I:$I,理論在庫!P$5)</f>
        <v>0</v>
      </c>
      <c r="Q76" s="374">
        <f>SUMIFS('注文データ '!$C:$C,'注文データ '!$J:$J,$A69,'注文データ '!$H:$H,理論在庫!$G$4,'注文データ '!$I:$I,理論在庫!Q$5)</f>
        <v>0</v>
      </c>
      <c r="R76" s="374">
        <f>SUMIFS('注文データ '!$C:$C,'注文データ '!$J:$J,$A69,'注文データ '!$H:$H,理論在庫!$G$4,'注文データ '!$I:$I,理論在庫!R$5)</f>
        <v>0</v>
      </c>
      <c r="S76" s="1058">
        <f>SUMIFS('注文データ '!$C:$C,'注文データ '!$J:$J,$A69,'注文データ '!$H:$H,理論在庫!$G$4,'注文データ '!$I:$I,理論在庫!S$5)</f>
        <v>0</v>
      </c>
      <c r="T76" s="1058">
        <f>SUMIFS('注文データ '!$C:$C,'注文データ '!$J:$J,$A69,'注文データ '!$H:$H,理論在庫!$G$4,'注文データ '!$I:$I,理論在庫!T$5)</f>
        <v>0</v>
      </c>
      <c r="U76" s="374">
        <f>SUMIFS('注文データ '!$C:$C,'注文データ '!$J:$J,$A69,'注文データ '!$H:$H,理論在庫!$G$4,'注文データ '!$I:$I,理論在庫!U$5)</f>
        <v>0</v>
      </c>
      <c r="V76" s="374">
        <f>SUMIFS('注文データ '!$C:$C,'注文データ '!$J:$J,$A69,'注文データ '!$H:$H,理論在庫!$G$4,'注文データ '!$I:$I,理論在庫!V$5)</f>
        <v>0</v>
      </c>
      <c r="W76" s="374">
        <f>SUMIFS('注文データ '!$C:$C,'注文データ '!$J:$J,$A69,'注文データ '!$H:$H,理論在庫!$G$4,'注文データ '!$I:$I,理論在庫!W$5)</f>
        <v>0</v>
      </c>
      <c r="X76" s="374">
        <f>SUMIFS('注文データ '!$C:$C,'注文データ '!$J:$J,$A69,'注文データ '!$H:$H,理論在庫!$G$4,'注文データ '!$I:$I,理論在庫!X$5)</f>
        <v>0</v>
      </c>
      <c r="Y76" s="374">
        <f>SUMIFS('注文データ '!$C:$C,'注文データ '!$J:$J,$A69,'注文データ '!$H:$H,理論在庫!$G$4,'注文データ '!$I:$I,理論在庫!Y$5)</f>
        <v>0</v>
      </c>
      <c r="Z76" s="1058">
        <f>SUMIFS('注文データ '!$C:$C,'注文データ '!$J:$J,$A69,'注文データ '!$H:$H,理論在庫!$G$4,'注文データ '!$I:$I,理論在庫!Z$5)</f>
        <v>0</v>
      </c>
      <c r="AA76" s="1058">
        <f>SUMIFS('注文データ '!$C:$C,'注文データ '!$J:$J,$A69,'注文データ '!$H:$H,理論在庫!$G$4,'注文データ '!$I:$I,理論在庫!AA$5)</f>
        <v>0</v>
      </c>
      <c r="AB76" s="374">
        <f>SUMIFS('注文データ '!$C:$C,'注文データ '!$J:$J,$A69,'注文データ '!$H:$H,理論在庫!$G$4,'注文データ '!$I:$I,理論在庫!AB$5)</f>
        <v>0</v>
      </c>
      <c r="AC76" s="1058">
        <f>SUMIFS('注文データ '!$C:$C,'注文データ '!$J:$J,$A69,'注文データ '!$H:$H,理論在庫!$G$4,'注文データ '!$I:$I,理論在庫!AC$5)</f>
        <v>0</v>
      </c>
      <c r="AD76" s="374">
        <f>SUMIFS('注文データ '!$C:$C,'注文データ '!$J:$J,$A69,'注文データ '!$H:$H,理論在庫!$G$4,'注文データ '!$I:$I,理論在庫!AD$5)</f>
        <v>0</v>
      </c>
      <c r="AE76" s="374">
        <f>SUMIFS('注文データ '!$C:$C,'注文データ '!$J:$J,$A69,'注文データ '!$H:$H,理論在庫!$G$4,'注文データ '!$I:$I,理論在庫!AE$5)</f>
        <v>0</v>
      </c>
      <c r="AF76" s="374">
        <f>SUMIFS('注文データ '!$C:$C,'注文データ '!$J:$J,$A69,'注文データ '!$H:$H,理論在庫!$G$4,'注文データ '!$I:$I,理論在庫!AF$5)</f>
        <v>0</v>
      </c>
      <c r="AG76" s="1058">
        <f>SUMIFS('注文データ '!$C:$C,'注文データ '!$J:$J,$A69,'注文データ '!$H:$H,理論在庫!$G$4,'注文データ '!$I:$I,理論在庫!AG$5)</f>
        <v>0</v>
      </c>
      <c r="AH76" s="1058">
        <f>SUMIFS('注文データ '!$C:$C,'注文データ '!$J:$J,$A69,'注文データ '!$H:$H,理論在庫!$G$4,'注文データ '!$I:$I,理論在庫!AH$5)</f>
        <v>0</v>
      </c>
      <c r="AI76" s="374">
        <f>SUMIFS('注文データ '!$C:$C,'注文データ '!$J:$J,$A69,'注文データ '!$H:$H,理論在庫!$G$4,'注文データ '!$I:$I,理論在庫!AI$5)</f>
        <v>0</v>
      </c>
      <c r="AJ76" s="1026">
        <f>SUMIFS('注文データ '!$C:$C,'注文データ '!$J:$J,$A69,'注文データ '!$H:$H,理論在庫!$G$4,'注文データ '!$I:$I,理論在庫!AJ$5)</f>
        <v>0</v>
      </c>
      <c r="AK76" s="375">
        <f>SUM(G76:AJ76)</f>
        <v>0</v>
      </c>
      <c r="AL76" s="350"/>
      <c r="AM76" s="574">
        <f t="shared" si="2"/>
        <v>0</v>
      </c>
      <c r="AN76" s="579"/>
      <c r="AO76" s="417"/>
      <c r="AP76" s="714"/>
      <c r="AQ76" s="715"/>
      <c r="AR76" s="709">
        <v>0</v>
      </c>
    </row>
    <row r="77" spans="1:44" ht="18" customHeight="1" thickBot="1" x14ac:dyDescent="0.2">
      <c r="A77" s="418"/>
      <c r="B77" s="429"/>
      <c r="C77" s="443"/>
      <c r="D77" s="1149"/>
      <c r="E77" s="562"/>
      <c r="F77" s="373" t="s">
        <v>85</v>
      </c>
      <c r="G77" s="979">
        <f>D69+G75-G76</f>
        <v>0</v>
      </c>
      <c r="H77" s="376">
        <f t="shared" ref="H77:AJ77" si="22">G77+H75-H76</f>
        <v>0</v>
      </c>
      <c r="I77" s="376">
        <f t="shared" si="22"/>
        <v>0</v>
      </c>
      <c r="J77" s="376">
        <f t="shared" si="22"/>
        <v>0</v>
      </c>
      <c r="K77" s="376">
        <f t="shared" si="22"/>
        <v>0</v>
      </c>
      <c r="L77" s="1059">
        <f t="shared" si="22"/>
        <v>0</v>
      </c>
      <c r="M77" s="1059">
        <f t="shared" si="22"/>
        <v>0</v>
      </c>
      <c r="N77" s="376">
        <f t="shared" si="22"/>
        <v>0</v>
      </c>
      <c r="O77" s="376">
        <f t="shared" si="22"/>
        <v>0</v>
      </c>
      <c r="P77" s="376">
        <f t="shared" si="22"/>
        <v>0</v>
      </c>
      <c r="Q77" s="376">
        <f t="shared" si="22"/>
        <v>0</v>
      </c>
      <c r="R77" s="376">
        <f t="shared" si="22"/>
        <v>0</v>
      </c>
      <c r="S77" s="1059">
        <f t="shared" si="22"/>
        <v>0</v>
      </c>
      <c r="T77" s="1059">
        <f t="shared" si="22"/>
        <v>0</v>
      </c>
      <c r="U77" s="376">
        <f t="shared" si="22"/>
        <v>0</v>
      </c>
      <c r="V77" s="376">
        <f t="shared" si="22"/>
        <v>0</v>
      </c>
      <c r="W77" s="376">
        <f t="shared" si="22"/>
        <v>0</v>
      </c>
      <c r="X77" s="376">
        <f t="shared" si="22"/>
        <v>0</v>
      </c>
      <c r="Y77" s="376">
        <f t="shared" si="22"/>
        <v>0</v>
      </c>
      <c r="Z77" s="1059">
        <f t="shared" si="22"/>
        <v>0</v>
      </c>
      <c r="AA77" s="1059">
        <f t="shared" si="22"/>
        <v>0</v>
      </c>
      <c r="AB77" s="376">
        <f t="shared" si="22"/>
        <v>0</v>
      </c>
      <c r="AC77" s="1059">
        <f t="shared" si="22"/>
        <v>0</v>
      </c>
      <c r="AD77" s="376">
        <f t="shared" si="22"/>
        <v>0</v>
      </c>
      <c r="AE77" s="376">
        <f t="shared" si="22"/>
        <v>0</v>
      </c>
      <c r="AF77" s="376">
        <f t="shared" si="22"/>
        <v>0</v>
      </c>
      <c r="AG77" s="1059">
        <f t="shared" si="22"/>
        <v>0</v>
      </c>
      <c r="AH77" s="1059">
        <f t="shared" si="22"/>
        <v>0</v>
      </c>
      <c r="AI77" s="376">
        <f t="shared" si="22"/>
        <v>0</v>
      </c>
      <c r="AJ77" s="1027">
        <f t="shared" si="22"/>
        <v>0</v>
      </c>
      <c r="AK77" s="377"/>
      <c r="AL77" s="351"/>
      <c r="AM77" s="577">
        <f t="shared" si="2"/>
        <v>0</v>
      </c>
      <c r="AN77" s="580"/>
      <c r="AO77" s="418"/>
      <c r="AP77" s="716"/>
      <c r="AQ77" s="717"/>
      <c r="AR77" s="709">
        <v>0</v>
      </c>
    </row>
    <row r="78" spans="1:44" ht="18" customHeight="1" x14ac:dyDescent="0.15">
      <c r="A78" s="518">
        <v>6</v>
      </c>
      <c r="B78" s="425"/>
      <c r="C78" s="432" t="s">
        <v>7</v>
      </c>
      <c r="D78" s="1147" t="s">
        <v>572</v>
      </c>
      <c r="E78" s="558">
        <v>2.6700000000000002E-2</v>
      </c>
      <c r="F78" s="343">
        <f t="shared" ref="F78:F83" si="23">F69</f>
        <v>45864</v>
      </c>
      <c r="G78" s="980">
        <f>SUMIFS(所用データ①!$C:$C,所用データ①!$G:$G,理論在庫!$A78,所用データ①!$E:$E,理論在庫!$G$4,所用データ①!$F:$F,理論在庫!G$5)</f>
        <v>0</v>
      </c>
      <c r="H78" s="308">
        <f>SUMIFS(所用データ①!$C:$C,所用データ①!$G:$G,理論在庫!$A78,所用データ①!$E:$E,理論在庫!$G$4,所用データ①!$F:$F,理論在庫!H$5)</f>
        <v>0</v>
      </c>
      <c r="I78" s="308">
        <f>SUMIFS(所用データ①!$C:$C,所用データ①!$G:$G,理論在庫!$A78,所用データ①!$E:$E,理論在庫!$G$4,所用データ①!$F:$F,理論在庫!I$5)</f>
        <v>0</v>
      </c>
      <c r="J78" s="308">
        <f>SUMIFS(所用データ①!$C:$C,所用データ①!$G:$G,理論在庫!$A78,所用データ①!$E:$E,理論在庫!$G$4,所用データ①!$F:$F,理論在庫!J$5)</f>
        <v>0</v>
      </c>
      <c r="K78" s="308">
        <f>SUMIFS(所用データ①!$C:$C,所用データ①!$G:$G,理論在庫!$A78,所用データ①!$E:$E,理論在庫!$G$4,所用データ①!$F:$F,理論在庫!K$5)</f>
        <v>0</v>
      </c>
      <c r="L78" s="1060">
        <f>SUMIFS(所用データ①!$C:$C,所用データ①!$G:$G,理論在庫!$A78,所用データ①!$E:$E,理論在庫!$G$4,所用データ①!$F:$F,理論在庫!L$5)</f>
        <v>0</v>
      </c>
      <c r="M78" s="1060">
        <f>SUMIFS(所用データ①!$C:$C,所用データ①!$G:$G,理論在庫!$A78,所用データ①!$E:$E,理論在庫!$G$4,所用データ①!$F:$F,理論在庫!M$5)</f>
        <v>0</v>
      </c>
      <c r="N78" s="308">
        <f>SUMIFS(所用データ①!$C:$C,所用データ①!$G:$G,理論在庫!$A78,所用データ①!$E:$E,理論在庫!$G$4,所用データ①!$F:$F,理論在庫!N$5)</f>
        <v>0</v>
      </c>
      <c r="O78" s="308">
        <f>SUMIFS(所用データ①!$C:$C,所用データ①!$G:$G,理論在庫!$A78,所用データ①!$E:$E,理論在庫!$G$4,所用データ①!$F:$F,理論在庫!O$5)</f>
        <v>0</v>
      </c>
      <c r="P78" s="308">
        <f>SUMIFS(所用データ①!$C:$C,所用データ①!$G:$G,理論在庫!$A78,所用データ①!$E:$E,理論在庫!$G$4,所用データ①!$F:$F,理論在庫!P$5)</f>
        <v>0</v>
      </c>
      <c r="Q78" s="308">
        <f>SUMIFS(所用データ①!$C:$C,所用データ①!$G:$G,理論在庫!$A78,所用データ①!$E:$E,理論在庫!$G$4,所用データ①!$F:$F,理論在庫!Q$5)</f>
        <v>0</v>
      </c>
      <c r="R78" s="308">
        <f>SUMIFS(所用データ①!$C:$C,所用データ①!$G:$G,理論在庫!$A78,所用データ①!$E:$E,理論在庫!$G$4,所用データ①!$F:$F,理論在庫!R$5)</f>
        <v>0</v>
      </c>
      <c r="S78" s="1060">
        <f>SUMIFS(所用データ①!$C:$C,所用データ①!$G:$G,理論在庫!$A78,所用データ①!$E:$E,理論在庫!$G$4,所用データ①!$F:$F,理論在庫!S$5)</f>
        <v>0</v>
      </c>
      <c r="T78" s="1060">
        <f>SUMIFS(所用データ①!$C:$C,所用データ①!$G:$G,理論在庫!$A78,所用データ①!$E:$E,理論在庫!$G$4,所用データ①!$F:$F,理論在庫!T$5)</f>
        <v>0</v>
      </c>
      <c r="U78" s="308">
        <f>SUMIFS(所用データ①!$C:$C,所用データ①!$G:$G,理論在庫!$A78,所用データ①!$E:$E,理論在庫!$G$4,所用データ①!$F:$F,理論在庫!U$5)</f>
        <v>0</v>
      </c>
      <c r="V78" s="308">
        <f>SUMIFS(所用データ①!$C:$C,所用データ①!$G:$G,理論在庫!$A78,所用データ①!$E:$E,理論在庫!$G$4,所用データ①!$F:$F,理論在庫!V$5)</f>
        <v>0</v>
      </c>
      <c r="W78" s="308">
        <f>SUMIFS(所用データ①!$C:$C,所用データ①!$G:$G,理論在庫!$A78,所用データ①!$E:$E,理論在庫!$G$4,所用データ①!$F:$F,理論在庫!W$5)</f>
        <v>0</v>
      </c>
      <c r="X78" s="308">
        <f>SUMIFS(所用データ①!$C:$C,所用データ①!$G:$G,理論在庫!$A78,所用データ①!$E:$E,理論在庫!$G$4,所用データ①!$F:$F,理論在庫!X$5)</f>
        <v>0</v>
      </c>
      <c r="Y78" s="308">
        <f>SUMIFS(所用データ①!$C:$C,所用データ①!$G:$G,理論在庫!$A78,所用データ①!$E:$E,理論在庫!$G$4,所用データ①!$F:$F,理論在庫!Y$5)</f>
        <v>0</v>
      </c>
      <c r="Z78" s="1060">
        <f>SUMIFS(所用データ①!$C:$C,所用データ①!$G:$G,理論在庫!$A78,所用データ①!$E:$E,理論在庫!$G$4,所用データ①!$F:$F,理論在庫!Z$5)</f>
        <v>0</v>
      </c>
      <c r="AA78" s="1084">
        <f>SUMIFS(所用データ①!$C:$C,所用データ①!$G:$G,理論在庫!$A78,所用データ①!$E:$E,理論在庫!$G$4,所用データ①!$F:$F,理論在庫!AA$5)</f>
        <v>0</v>
      </c>
      <c r="AB78" s="382">
        <f>SUMIFS(所用データ①!$C:$C,所用データ①!$G:$G,理論在庫!$A78,所用データ①!$E:$E,理論在庫!$G$4,所用データ①!$F:$F,理論在庫!AB$5)</f>
        <v>0</v>
      </c>
      <c r="AC78" s="1084">
        <f>SUMIFS(所用データ①!$C:$C,所用データ①!$G:$G,理論在庫!$A78,所用データ①!$E:$E,理論在庫!$G$4,所用データ①!$F:$F,理論在庫!AC$5)</f>
        <v>0</v>
      </c>
      <c r="AD78" s="382">
        <f>SUMIFS(所用データ①!$C:$C,所用データ①!$G:$G,理論在庫!$A78,所用データ①!$E:$E,理論在庫!$G$4,所用データ①!$F:$F,理論在庫!AD$5)</f>
        <v>0</v>
      </c>
      <c r="AE78" s="382">
        <f>SUMIFS(所用データ①!$C:$C,所用データ①!$G:$G,理論在庫!$A78,所用データ①!$E:$E,理論在庫!$G$4,所用データ①!$F:$F,理論在庫!AE$5)</f>
        <v>0</v>
      </c>
      <c r="AF78" s="382">
        <f>SUMIFS(所用データ①!$C:$C,所用データ①!$G:$G,理論在庫!$A78,所用データ①!$E:$E,理論在庫!$G$4,所用データ①!$F:$F,理論在庫!AF$5)</f>
        <v>0</v>
      </c>
      <c r="AG78" s="1084">
        <f>SUMIFS(所用データ①!$C:$C,所用データ①!$G:$G,理論在庫!$A78,所用データ①!$E:$E,理論在庫!$G$4,所用データ①!$F:$F,理論在庫!AG$5)</f>
        <v>0</v>
      </c>
      <c r="AH78" s="1084">
        <f>SUMIFS(所用データ①!$C:$C,所用データ①!$G:$G,理論在庫!$A78,所用データ①!$E:$E,理論在庫!$G$4,所用データ①!$F:$F,理論在庫!AH$5)</f>
        <v>0</v>
      </c>
      <c r="AI78" s="382">
        <f>SUMIFS(所用データ①!$C:$C,所用データ①!$G:$G,理論在庫!$A78,所用データ①!$E:$E,理論在庫!$G$4,所用データ①!$F:$F,理論在庫!AI$5)</f>
        <v>0</v>
      </c>
      <c r="AJ78" s="1021">
        <f>SUMIFS(所用データ①!$C:$C,所用データ①!$G:$G,理論在庫!$A78,所用データ①!$E:$E,理論在庫!$G$4,所用データ①!$F:$F,理論在庫!AJ$5)</f>
        <v>0</v>
      </c>
      <c r="AK78" s="345">
        <f t="shared" si="15"/>
        <v>0</v>
      </c>
      <c r="AL78" s="610">
        <f>SUMIFS(所用データ①!C:C,所用データ①!G:G,理論在庫!$A78,所用データ①!E:E,理論在庫!$AL$4)</f>
        <v>0</v>
      </c>
      <c r="AM78" s="574">
        <f t="shared" si="2"/>
        <v>0</v>
      </c>
      <c r="AN78" s="585">
        <f>D78-AK78</f>
        <v>65</v>
      </c>
      <c r="AO78" s="518">
        <v>6</v>
      </c>
      <c r="AP78" s="714">
        <v>60</v>
      </c>
      <c r="AQ78" s="715" t="s">
        <v>549</v>
      </c>
      <c r="AR78" s="709">
        <v>0</v>
      </c>
    </row>
    <row r="79" spans="1:44" ht="18" customHeight="1" x14ac:dyDescent="0.15">
      <c r="A79" s="519"/>
      <c r="B79" s="426"/>
      <c r="C79" s="433"/>
      <c r="D79" s="1148"/>
      <c r="E79" s="559"/>
      <c r="F79" s="302">
        <f t="shared" si="23"/>
        <v>0</v>
      </c>
      <c r="G79" s="974">
        <f>SUMIFS(所用データ②!$C:$C,所用データ②!$G:$G,理論在庫!$A78,所用データ②!$E:$E,理論在庫!$G$4,所用データ②!$F:$F,理論在庫!G$5)</f>
        <v>0</v>
      </c>
      <c r="H79" s="310">
        <f>SUMIFS(所用データ②!$C:$C,所用データ②!$G:$G,理論在庫!$A78,所用データ②!$E:$E,理論在庫!$G$4,所用データ②!$F:$F,理論在庫!H$5)</f>
        <v>0</v>
      </c>
      <c r="I79" s="310">
        <f>SUMIFS(所用データ②!$C:$C,所用データ②!$G:$G,理論在庫!$A78,所用データ②!$E:$E,理論在庫!$G$4,所用データ②!$F:$F,理論在庫!I$5)</f>
        <v>0</v>
      </c>
      <c r="J79" s="310">
        <f>SUMIFS(所用データ②!$C:$C,所用データ②!$G:$G,理論在庫!$A78,所用データ②!$E:$E,理論在庫!$G$4,所用データ②!$F:$F,理論在庫!J$5)</f>
        <v>0</v>
      </c>
      <c r="K79" s="310">
        <f>SUMIFS(所用データ②!$C:$C,所用データ②!$G:$G,理論在庫!$A78,所用データ②!$E:$E,理論在庫!$G$4,所用データ②!$F:$F,理論在庫!K$5)</f>
        <v>0</v>
      </c>
      <c r="L79" s="1054">
        <f>SUMIFS(所用データ②!$C:$C,所用データ②!$G:$G,理論在庫!$A78,所用データ②!$E:$E,理論在庫!$G$4,所用データ②!$F:$F,理論在庫!L$5)</f>
        <v>0</v>
      </c>
      <c r="M79" s="1054">
        <f>SUMIFS(所用データ②!$C:$C,所用データ②!$G:$G,理論在庫!$A78,所用データ②!$E:$E,理論在庫!$G$4,所用データ②!$F:$F,理論在庫!M$5)</f>
        <v>0</v>
      </c>
      <c r="N79" s="310">
        <f>SUMIFS(所用データ②!$C:$C,所用データ②!$G:$G,理論在庫!$A78,所用データ②!$E:$E,理論在庫!$G$4,所用データ②!$F:$F,理論在庫!N$5)</f>
        <v>0</v>
      </c>
      <c r="O79" s="310">
        <f>SUMIFS(所用データ②!$C:$C,所用データ②!$G:$G,理論在庫!$A78,所用データ②!$E:$E,理論在庫!$G$4,所用データ②!$F:$F,理論在庫!O$5)</f>
        <v>0</v>
      </c>
      <c r="P79" s="310">
        <f>SUMIFS(所用データ②!$C:$C,所用データ②!$G:$G,理論在庫!$A78,所用データ②!$E:$E,理論在庫!$G$4,所用データ②!$F:$F,理論在庫!P$5)</f>
        <v>0</v>
      </c>
      <c r="Q79" s="310">
        <f>SUMIFS(所用データ②!$C:$C,所用データ②!$G:$G,理論在庫!$A78,所用データ②!$E:$E,理論在庫!$G$4,所用データ②!$F:$F,理論在庫!Q$5)</f>
        <v>0</v>
      </c>
      <c r="R79" s="310">
        <f>SUMIFS(所用データ②!$C:$C,所用データ②!$G:$G,理論在庫!$A78,所用データ②!$E:$E,理論在庫!$G$4,所用データ②!$F:$F,理論在庫!R$5)</f>
        <v>0</v>
      </c>
      <c r="S79" s="1054">
        <f>SUMIFS(所用データ②!$C:$C,所用データ②!$G:$G,理論在庫!$A78,所用データ②!$E:$E,理論在庫!$G$4,所用データ②!$F:$F,理論在庫!S$5)</f>
        <v>0</v>
      </c>
      <c r="T79" s="1054">
        <f>SUMIFS(所用データ②!$C:$C,所用データ②!$G:$G,理論在庫!$A78,所用データ②!$E:$E,理論在庫!$G$4,所用データ②!$F:$F,理論在庫!T$5)</f>
        <v>0</v>
      </c>
      <c r="U79" s="310">
        <f>SUMIFS(所用データ②!$C:$C,所用データ②!$G:$G,理論在庫!$A78,所用データ②!$E:$E,理論在庫!$G$4,所用データ②!$F:$F,理論在庫!U$5)</f>
        <v>0</v>
      </c>
      <c r="V79" s="310">
        <f>SUMIFS(所用データ②!$C:$C,所用データ②!$G:$G,理論在庫!$A78,所用データ②!$E:$E,理論在庫!$G$4,所用データ②!$F:$F,理論在庫!V$5)</f>
        <v>0</v>
      </c>
      <c r="W79" s="310">
        <f>SUMIFS(所用データ②!$C:$C,所用データ②!$G:$G,理論在庫!$A78,所用データ②!$E:$E,理論在庫!$G$4,所用データ②!$F:$F,理論在庫!W$5)</f>
        <v>0</v>
      </c>
      <c r="X79" s="310">
        <f>SUMIFS(所用データ②!$C:$C,所用データ②!$G:$G,理論在庫!$A78,所用データ②!$E:$E,理論在庫!$G$4,所用データ②!$F:$F,理論在庫!X$5)</f>
        <v>0</v>
      </c>
      <c r="Y79" s="310">
        <f>SUMIFS(所用データ②!$C:$C,所用データ②!$G:$G,理論在庫!$A78,所用データ②!$E:$E,理論在庫!$G$4,所用データ②!$F:$F,理論在庫!Y$5)</f>
        <v>0</v>
      </c>
      <c r="Z79" s="1054">
        <f>SUMIFS(所用データ②!$C:$C,所用データ②!$G:$G,理論在庫!$A78,所用データ②!$E:$E,理論在庫!$G$4,所用データ②!$F:$F,理論在庫!Z$5)</f>
        <v>0</v>
      </c>
      <c r="AA79" s="1084">
        <f>SUMIFS(所用データ②!$C:$C,所用データ②!$G:$G,理論在庫!$A78,所用データ②!$E:$E,理論在庫!$G$4,所用データ②!$F:$F,理論在庫!AA$5)</f>
        <v>0</v>
      </c>
      <c r="AB79" s="382">
        <f>SUMIFS(所用データ②!$C:$C,所用データ②!$G:$G,理論在庫!$A78,所用データ②!$E:$E,理論在庫!$G$4,所用データ②!$F:$F,理論在庫!AB$5)</f>
        <v>0</v>
      </c>
      <c r="AC79" s="1084">
        <f>SUMIFS(所用データ②!$C:$C,所用データ②!$G:$G,理論在庫!$A78,所用データ②!$E:$E,理論在庫!$G$4,所用データ②!$F:$F,理論在庫!AC$5)</f>
        <v>0</v>
      </c>
      <c r="AD79" s="382">
        <f>SUMIFS(所用データ②!$C:$C,所用データ②!$G:$G,理論在庫!$A78,所用データ②!$E:$E,理論在庫!$G$4,所用データ②!$F:$F,理論在庫!AD$5)</f>
        <v>0</v>
      </c>
      <c r="AE79" s="382">
        <f>SUMIFS(所用データ②!$C:$C,所用データ②!$G:$G,理論在庫!$A78,所用データ②!$E:$E,理論在庫!$G$4,所用データ②!$F:$F,理論在庫!AE$5)</f>
        <v>0</v>
      </c>
      <c r="AF79" s="382">
        <f>SUMIFS(所用データ②!$C:$C,所用データ②!$G:$G,理論在庫!$A78,所用データ②!$E:$E,理論在庫!$G$4,所用データ②!$F:$F,理論在庫!AF$5)</f>
        <v>0</v>
      </c>
      <c r="AG79" s="1084">
        <f>SUMIFS(所用データ②!$C:$C,所用データ②!$G:$G,理論在庫!$A78,所用データ②!$E:$E,理論在庫!$G$4,所用データ②!$F:$F,理論在庫!AG$5)</f>
        <v>0</v>
      </c>
      <c r="AH79" s="1084">
        <f>SUMIFS(所用データ②!$C:$C,所用データ②!$G:$G,理論在庫!$A78,所用データ②!$E:$E,理論在庫!$G$4,所用データ②!$F:$F,理論在庫!AH$5)</f>
        <v>0</v>
      </c>
      <c r="AI79" s="382">
        <f>SUMIFS(所用データ②!$C:$C,所用データ②!$G:$G,理論在庫!$A78,所用データ②!$E:$E,理論在庫!$G$4,所用データ②!$F:$F,理論在庫!AI$5)</f>
        <v>0</v>
      </c>
      <c r="AJ79" s="1021">
        <f>SUMIFS(所用データ②!$C:$C,所用データ②!$G:$G,理論在庫!$A78,所用データ②!$E:$E,理論在庫!$G$4,所用データ②!$F:$F,理論在庫!AJ$5)</f>
        <v>0</v>
      </c>
      <c r="AK79" s="345">
        <f t="shared" si="15"/>
        <v>0</v>
      </c>
      <c r="AL79" s="610">
        <f>SUMIFS(所用データ②!C:C,所用データ②!G:G,理論在庫!$A78,所用データ②!E:E,理論在庫!$AL$4)</f>
        <v>0</v>
      </c>
      <c r="AM79" s="574">
        <f t="shared" si="2"/>
        <v>0</v>
      </c>
      <c r="AN79" s="608">
        <f>AJ86-AK79</f>
        <v>65</v>
      </c>
      <c r="AO79" s="519"/>
      <c r="AP79" s="714">
        <v>30</v>
      </c>
      <c r="AQ79" s="715" t="s">
        <v>554</v>
      </c>
      <c r="AR79" s="709">
        <v>0</v>
      </c>
    </row>
    <row r="80" spans="1:44" ht="18" customHeight="1" x14ac:dyDescent="0.15">
      <c r="A80" s="519"/>
      <c r="B80" s="428" t="s">
        <v>71</v>
      </c>
      <c r="C80" s="439">
        <v>80261239504006</v>
      </c>
      <c r="D80" s="1148"/>
      <c r="E80" s="559"/>
      <c r="F80" s="302">
        <f t="shared" si="23"/>
        <v>45864</v>
      </c>
      <c r="G80" s="975">
        <f>SUMIFS(所用データ③!$C:$C,所用データ③!$G:$G,理論在庫!$A78,所用データ③!$E:$E,理論在庫!$G$4,所用データ③!$F:$F,理論在庫!G$5)</f>
        <v>0</v>
      </c>
      <c r="H80" s="310">
        <f>SUMIFS(所用データ③!$C:$C,所用データ③!$G:$G,理論在庫!$A78,所用データ③!$E:$E,理論在庫!$G$4,所用データ③!$F:$F,理論在庫!H$5)</f>
        <v>0</v>
      </c>
      <c r="I80" s="310">
        <f>SUMIFS(所用データ③!$C:$C,所用データ③!$G:$G,理論在庫!$A78,所用データ③!$E:$E,理論在庫!$G$4,所用データ③!$F:$F,理論在庫!I$5)</f>
        <v>0</v>
      </c>
      <c r="J80" s="310">
        <f>SUMIFS(所用データ③!$C:$C,所用データ③!$G:$G,理論在庫!$A78,所用データ③!$E:$E,理論在庫!$G$4,所用データ③!$F:$F,理論在庫!J$5)</f>
        <v>0</v>
      </c>
      <c r="K80" s="310">
        <f>SUMIFS(所用データ③!$C:$C,所用データ③!$G:$G,理論在庫!$A78,所用データ③!$E:$E,理論在庫!$G$4,所用データ③!$F:$F,理論在庫!K$5)</f>
        <v>0</v>
      </c>
      <c r="L80" s="1055">
        <f>SUMIFS(所用データ③!$C:$C,所用データ③!$G:$G,理論在庫!$A78,所用データ③!$E:$E,理論在庫!$G$4,所用データ③!$F:$F,理論在庫!L$5)</f>
        <v>0</v>
      </c>
      <c r="M80" s="1054">
        <f>SUMIFS(所用データ③!$C:$C,所用データ③!$G:$G,理論在庫!$A78,所用データ③!$E:$E,理論在庫!$G$4,所用データ③!$F:$F,理論在庫!M$5)</f>
        <v>0</v>
      </c>
      <c r="N80" s="310">
        <f>SUMIFS(所用データ③!$C:$C,所用データ③!$G:$G,理論在庫!$A78,所用データ③!$E:$E,理論在庫!$G$4,所用データ③!$F:$F,理論在庫!N$5)</f>
        <v>0</v>
      </c>
      <c r="O80" s="310">
        <f>SUMIFS(所用データ③!$C:$C,所用データ③!$G:$G,理論在庫!$A78,所用データ③!$E:$E,理論在庫!$G$4,所用データ③!$F:$F,理論在庫!O$5)</f>
        <v>0</v>
      </c>
      <c r="P80" s="310">
        <f>SUMIFS(所用データ③!$C:$C,所用データ③!$G:$G,理論在庫!$A78,所用データ③!$E:$E,理論在庫!$G$4,所用データ③!$F:$F,理論在庫!P$5)</f>
        <v>0</v>
      </c>
      <c r="Q80" s="353">
        <f>SUMIFS(所用データ③!$C:$C,所用データ③!$G:$G,理論在庫!$A78,所用データ③!$E:$E,理論在庫!$G$4,所用データ③!$F:$F,理論在庫!Q$5)</f>
        <v>0</v>
      </c>
      <c r="R80" s="310">
        <f>SUMIFS(所用データ③!$C:$C,所用データ③!$G:$G,理論在庫!$A78,所用データ③!$E:$E,理論在庫!$G$4,所用データ③!$F:$F,理論在庫!R$5)</f>
        <v>0</v>
      </c>
      <c r="S80" s="1054">
        <f>SUMIFS(所用データ③!$C:$C,所用データ③!$G:$G,理論在庫!$A78,所用データ③!$E:$E,理論在庫!$G$4,所用データ③!$F:$F,理論在庫!S$5)</f>
        <v>0</v>
      </c>
      <c r="T80" s="1054">
        <f>SUMIFS(所用データ③!$C:$C,所用データ③!$G:$G,理論在庫!$A78,所用データ③!$E:$E,理論在庫!$G$4,所用データ③!$F:$F,理論在庫!T$5)</f>
        <v>0</v>
      </c>
      <c r="U80" s="310">
        <f>SUMIFS(所用データ③!$C:$C,所用データ③!$G:$G,理論在庫!$A78,所用データ③!$E:$E,理論在庫!$G$4,所用データ③!$F:$F,理論在庫!U$5)</f>
        <v>0</v>
      </c>
      <c r="V80" s="353">
        <f>SUMIFS(所用データ③!$C:$C,所用データ③!$G:$G,理論在庫!$A78,所用データ③!$E:$E,理論在庫!$G$4,所用データ③!$F:$F,理論在庫!V$5)</f>
        <v>0</v>
      </c>
      <c r="W80" s="310">
        <f>SUMIFS(所用データ③!$C:$C,所用データ③!$G:$G,理論在庫!$A78,所用データ③!$E:$E,理論在庫!$G$4,所用データ③!$F:$F,理論在庫!W$5)</f>
        <v>0</v>
      </c>
      <c r="X80" s="310">
        <f>SUMIFS(所用データ③!$C:$C,所用データ③!$G:$G,理論在庫!$A78,所用データ③!$E:$E,理論在庫!$G$4,所用データ③!$F:$F,理論在庫!X$5)</f>
        <v>0</v>
      </c>
      <c r="Y80" s="310">
        <f>SUMIFS(所用データ③!$C:$C,所用データ③!$G:$G,理論在庫!$A78,所用データ③!$E:$E,理論在庫!$G$4,所用データ③!$F:$F,理論在庫!Y$5)</f>
        <v>0</v>
      </c>
      <c r="Z80" s="1054">
        <f>SUMIFS(所用データ③!$C:$C,所用データ③!$G:$G,理論在庫!$A78,所用データ③!$E:$E,理論在庫!$G$4,所用データ③!$F:$F,理論在庫!Z$5)</f>
        <v>0</v>
      </c>
      <c r="AA80" s="1085">
        <f>SUMIFS(所用データ③!$C:$C,所用データ③!$G:$G,理論在庫!$A78,所用データ③!$E:$E,理論在庫!$G$4,所用データ③!$F:$F,理論在庫!AA$5)</f>
        <v>0</v>
      </c>
      <c r="AB80" s="383">
        <f>SUMIFS(所用データ③!$C:$C,所用データ③!$G:$G,理論在庫!$A78,所用データ③!$E:$E,理論在庫!$G$4,所用データ③!$F:$F,理論在庫!AB$5)</f>
        <v>0</v>
      </c>
      <c r="AC80" s="1085">
        <f>SUMIFS(所用データ③!$C:$C,所用データ③!$G:$G,理論在庫!$A78,所用データ③!$E:$E,理論在庫!$G$4,所用データ③!$F:$F,理論在庫!AC$5)</f>
        <v>0</v>
      </c>
      <c r="AD80" s="383">
        <f>SUMIFS(所用データ③!$C:$C,所用データ③!$G:$G,理論在庫!$A78,所用データ③!$E:$E,理論在庫!$G$4,所用データ③!$F:$F,理論在庫!AD$5)</f>
        <v>0</v>
      </c>
      <c r="AE80" s="383">
        <f>SUMIFS(所用データ③!$C:$C,所用データ③!$G:$G,理論在庫!$A78,所用データ③!$E:$E,理論在庫!$G$4,所用データ③!$F:$F,理論在庫!AE$5)</f>
        <v>0</v>
      </c>
      <c r="AF80" s="383">
        <f>SUMIFS(所用データ③!$C:$C,所用データ③!$G:$G,理論在庫!$A78,所用データ③!$E:$E,理論在庫!$G$4,所用データ③!$F:$F,理論在庫!AF$5)</f>
        <v>0</v>
      </c>
      <c r="AG80" s="1085">
        <f>SUMIFS(所用データ③!$C:$C,所用データ③!$G:$G,理論在庫!$A78,所用データ③!$E:$E,理論在庫!$G$4,所用データ③!$F:$F,理論在庫!AG$5)</f>
        <v>0</v>
      </c>
      <c r="AH80" s="1085">
        <f>SUMIFS(所用データ③!$C:$C,所用データ③!$G:$G,理論在庫!$A78,所用データ③!$E:$E,理論在庫!$G$4,所用データ③!$F:$F,理論在庫!AH$5)</f>
        <v>0</v>
      </c>
      <c r="AI80" s="383">
        <f>SUMIFS(所用データ③!$C:$C,所用データ③!$G:$G,理論在庫!$A78,所用データ③!$E:$E,理論在庫!$G$4,所用データ③!$F:$F,理論在庫!AI$5)</f>
        <v>0</v>
      </c>
      <c r="AJ80" s="1022">
        <f>SUMIFS(所用データ③!$C:$C,所用データ③!$G:$G,理論在庫!$A78,所用データ③!$E:$E,理論在庫!$G$4,所用データ③!$F:$F,理論在庫!AJ$5)</f>
        <v>0</v>
      </c>
      <c r="AK80" s="345">
        <f t="shared" si="15"/>
        <v>0</v>
      </c>
      <c r="AL80" s="611">
        <f>SUMIFS(所用データ③!C:C,所用データ③!G:G,理論在庫!$A78,所用データ③!E:E,理論在庫!$AL$4)</f>
        <v>0</v>
      </c>
      <c r="AM80" s="574">
        <f t="shared" si="2"/>
        <v>0</v>
      </c>
      <c r="AN80" s="608">
        <f>AJ86-AK80</f>
        <v>65</v>
      </c>
      <c r="AO80" s="519"/>
      <c r="AP80" s="714">
        <v>30</v>
      </c>
      <c r="AQ80" s="715" t="s">
        <v>557</v>
      </c>
      <c r="AR80" s="709">
        <v>0</v>
      </c>
    </row>
    <row r="81" spans="1:44" ht="18" customHeight="1" x14ac:dyDescent="0.15">
      <c r="A81" s="519"/>
      <c r="B81" s="428"/>
      <c r="C81" s="442"/>
      <c r="D81" s="1148"/>
      <c r="E81" s="559"/>
      <c r="F81" s="302">
        <f t="shared" si="23"/>
        <v>45871</v>
      </c>
      <c r="G81" s="974">
        <f>SUMIFS(所用データ④!$C:$C,所用データ④!$G:$G,理論在庫!$A78,所用データ④!$E:$E,理論在庫!$G$4,所用データ④!$F:$F,理論在庫!G$5)</f>
        <v>0</v>
      </c>
      <c r="H81" s="310">
        <f>SUMIFS(所用データ④!$C:$C,所用データ④!$G:$G,理論在庫!$A78,所用データ④!$E:$E,理論在庫!$G$4,所用データ④!$F:$F,理論在庫!H$5)</f>
        <v>0</v>
      </c>
      <c r="I81" s="310">
        <f>SUMIFS(所用データ④!$C:$C,所用データ④!$G:$G,理論在庫!$A78,所用データ④!$E:$E,理論在庫!$G$4,所用データ④!$F:$F,理論在庫!I$5)</f>
        <v>0</v>
      </c>
      <c r="J81" s="310">
        <f>SUMIFS(所用データ④!$C:$C,所用データ④!$G:$G,理論在庫!$A78,所用データ④!$E:$E,理論在庫!$G$4,所用データ④!$F:$F,理論在庫!J$5)</f>
        <v>0</v>
      </c>
      <c r="K81" s="310">
        <f>SUMIFS(所用データ④!$C:$C,所用データ④!$G:$G,理論在庫!$A78,所用データ④!$E:$E,理論在庫!$G$4,所用データ④!$F:$F,理論在庫!K$5)</f>
        <v>0</v>
      </c>
      <c r="L81" s="1054">
        <f>SUMIFS(所用データ④!$C:$C,所用データ④!$G:$G,理論在庫!$A78,所用データ④!$E:$E,理論在庫!$G$4,所用データ④!$F:$F,理論在庫!L$5)</f>
        <v>0</v>
      </c>
      <c r="M81" s="1054">
        <f>SUMIFS(所用データ④!$C:$C,所用データ④!$G:$G,理論在庫!$A78,所用データ④!$E:$E,理論在庫!$G$4,所用データ④!$F:$F,理論在庫!M$5)</f>
        <v>0</v>
      </c>
      <c r="N81" s="310">
        <f>SUMIFS(所用データ④!$C:$C,所用データ④!$G:$G,理論在庫!$A78,所用データ④!$E:$E,理論在庫!$G$4,所用データ④!$F:$F,理論在庫!N$5)</f>
        <v>0</v>
      </c>
      <c r="O81" s="310">
        <f>SUMIFS(所用データ④!$C:$C,所用データ④!$G:$G,理論在庫!$A78,所用データ④!$E:$E,理論在庫!$G$4,所用データ④!$F:$F,理論在庫!O$5)</f>
        <v>0</v>
      </c>
      <c r="P81" s="310">
        <f>SUMIFS(所用データ④!$C:$C,所用データ④!$G:$G,理論在庫!$A78,所用データ④!$E:$E,理論在庫!$G$4,所用データ④!$F:$F,理論在庫!P$5)</f>
        <v>0</v>
      </c>
      <c r="Q81" s="310">
        <f>SUMIFS(所用データ④!$C:$C,所用データ④!$G:$G,理論在庫!$A78,所用データ④!$E:$E,理論在庫!$G$4,所用データ④!$F:$F,理論在庫!Q$5)</f>
        <v>0</v>
      </c>
      <c r="R81" s="310">
        <f>SUMIFS(所用データ④!$C:$C,所用データ④!$G:$G,理論在庫!$A78,所用データ④!$E:$E,理論在庫!$G$4,所用データ④!$F:$F,理論在庫!R$5)</f>
        <v>0</v>
      </c>
      <c r="S81" s="1054">
        <f>SUMIFS(所用データ④!$C:$C,所用データ④!$G:$G,理論在庫!$A78,所用データ④!$E:$E,理論在庫!$G$4,所用データ④!$F:$F,理論在庫!S$5)</f>
        <v>0</v>
      </c>
      <c r="T81" s="1054">
        <f>SUMIFS(所用データ④!$C:$C,所用データ④!$G:$G,理論在庫!$A78,所用データ④!$E:$E,理論在庫!$G$4,所用データ④!$F:$F,理論在庫!T$5)</f>
        <v>0</v>
      </c>
      <c r="U81" s="310">
        <f>SUMIFS(所用データ④!$C:$C,所用データ④!$G:$G,理論在庫!$A78,所用データ④!$E:$E,理論在庫!$G$4,所用データ④!$F:$F,理論在庫!U$5)</f>
        <v>0</v>
      </c>
      <c r="V81" s="310">
        <f>SUMIFS(所用データ④!$C:$C,所用データ④!$G:$G,理論在庫!$A78,所用データ④!$E:$E,理論在庫!$G$4,所用データ④!$F:$F,理論在庫!V$5)</f>
        <v>0</v>
      </c>
      <c r="W81" s="310">
        <f>SUMIFS(所用データ④!$C:$C,所用データ④!$G:$G,理論在庫!$A78,所用データ④!$E:$E,理論在庫!$G$4,所用データ④!$F:$F,理論在庫!W$5)</f>
        <v>0</v>
      </c>
      <c r="X81" s="310">
        <f>SUMIFS(所用データ④!$C:$C,所用データ④!$G:$G,理論在庫!$A78,所用データ④!$E:$E,理論在庫!$G$4,所用データ④!$F:$F,理論在庫!X$5)</f>
        <v>0</v>
      </c>
      <c r="Y81" s="310">
        <f>SUMIFS(所用データ④!$C:$C,所用データ④!$G:$G,理論在庫!$A78,所用データ④!$E:$E,理論在庫!$G$4,所用データ④!$F:$F,理論在庫!Y$5)</f>
        <v>0</v>
      </c>
      <c r="Z81" s="1054">
        <f>SUMIFS(所用データ④!$C:$C,所用データ④!$G:$G,理論在庫!$A78,所用データ④!$E:$E,理論在庫!$G$4,所用データ④!$F:$F,理論在庫!Z$5)</f>
        <v>0</v>
      </c>
      <c r="AA81" s="1054">
        <f>SUMIFS(所用データ④!$C:$C,所用データ④!$G:$G,理論在庫!$A78,所用データ④!$E:$E,理論在庫!$G$4,所用データ④!$F:$F,理論在庫!AA$5)</f>
        <v>0</v>
      </c>
      <c r="AB81" s="310">
        <f>SUMIFS(所用データ④!$C:$C,所用データ④!$G:$G,理論在庫!$A78,所用データ④!$E:$E,理論在庫!$G$4,所用データ④!$F:$F,理論在庫!AB$5)</f>
        <v>0</v>
      </c>
      <c r="AC81" s="1054">
        <f>SUMIFS(所用データ④!$C:$C,所用データ④!$G:$G,理論在庫!$A78,所用データ④!$E:$E,理論在庫!$G$4,所用データ④!$F:$F,理論在庫!AC$5)</f>
        <v>0</v>
      </c>
      <c r="AD81" s="310">
        <f>SUMIFS(所用データ④!$C:$C,所用データ④!$G:$G,理論在庫!$A78,所用データ④!$E:$E,理論在庫!$G$4,所用データ④!$F:$F,理論在庫!AD$5)</f>
        <v>0</v>
      </c>
      <c r="AE81" s="310">
        <f>SUMIFS(所用データ④!$C:$C,所用データ④!$G:$G,理論在庫!$A78,所用データ④!$E:$E,理論在庫!$G$4,所用データ④!$F:$F,理論在庫!AE$5)</f>
        <v>0</v>
      </c>
      <c r="AF81" s="310">
        <f>SUMIFS(所用データ④!$C:$C,所用データ④!$G:$G,理論在庫!$A78,所用データ④!$E:$E,理論在庫!$G$4,所用データ④!$F:$F,理論在庫!AF$5)</f>
        <v>0</v>
      </c>
      <c r="AG81" s="1054">
        <f>SUMIFS(所用データ④!$C:$C,所用データ④!$G:$G,理論在庫!$A78,所用データ④!$E:$E,理論在庫!$G$4,所用データ④!$F:$F,理論在庫!AG$5)</f>
        <v>0</v>
      </c>
      <c r="AH81" s="1054">
        <f>SUMIFS(所用データ④!$C:$C,所用データ④!$G:$G,理論在庫!$A78,所用データ④!$E:$E,理論在庫!$G$4,所用データ④!$F:$F,理論在庫!AH$5)</f>
        <v>0</v>
      </c>
      <c r="AI81" s="310">
        <f>SUMIFS(所用データ④!$C:$C,所用データ④!$G:$G,理論在庫!$A78,所用データ④!$E:$E,理論在庫!$G$4,所用データ④!$F:$F,理論在庫!AI$5)</f>
        <v>0</v>
      </c>
      <c r="AJ81" s="1023">
        <f>SUMIFS(所用データ④!$C:$C,所用データ④!$G:$G,理論在庫!$A78,所用データ④!$E:$E,理論在庫!$G$4,所用データ④!$F:$F,理論在庫!AJ$5)</f>
        <v>0</v>
      </c>
      <c r="AK81" s="345">
        <f t="shared" si="15"/>
        <v>0</v>
      </c>
      <c r="AL81" s="350">
        <f>SUMIFS(所用データ④!C:C,所用データ④!G:G,理論在庫!$A78,所用データ④!E:E,理論在庫!$AL$4)</f>
        <v>0</v>
      </c>
      <c r="AM81" s="574">
        <f t="shared" si="2"/>
        <v>0</v>
      </c>
      <c r="AN81" s="608">
        <f>AJ86-AK81</f>
        <v>65</v>
      </c>
      <c r="AO81" s="519"/>
      <c r="AP81" s="714">
        <v>30</v>
      </c>
      <c r="AQ81" s="715" t="s">
        <v>561</v>
      </c>
      <c r="AR81" s="709">
        <v>0</v>
      </c>
    </row>
    <row r="82" spans="1:44" ht="18" customHeight="1" x14ac:dyDescent="0.15">
      <c r="A82" s="519"/>
      <c r="B82" s="428"/>
      <c r="C82" s="442"/>
      <c r="D82" s="1148"/>
      <c r="E82" s="559"/>
      <c r="F82" s="302">
        <f t="shared" si="23"/>
        <v>0</v>
      </c>
      <c r="G82" s="974">
        <f>SUMIFS(所用データ⑤!$C:$C,所用データ⑤!$G:$G,理論在庫!$A$78,所用データ⑤!$E:$E,理論在庫!$G$4,所用データ⑤!$F:$F,理論在庫!G$5)</f>
        <v>0</v>
      </c>
      <c r="H82" s="310">
        <f>SUMIFS(所用データ⑤!$C:$C,所用データ⑤!$G:$G,理論在庫!$A$78,所用データ⑤!$E:$E,理論在庫!$G$4,所用データ⑤!$F:$F,理論在庫!H$5)</f>
        <v>0</v>
      </c>
      <c r="I82" s="310">
        <f>SUMIFS(所用データ⑤!$C:$C,所用データ⑤!$G:$G,理論在庫!$A$78,所用データ⑤!$E:$E,理論在庫!$G$4,所用データ⑤!$F:$F,理論在庫!I$5)</f>
        <v>0</v>
      </c>
      <c r="J82" s="310">
        <f>SUMIFS(所用データ⑤!$C:$C,所用データ⑤!$G:$G,理論在庫!$A$78,所用データ⑤!$E:$E,理論在庫!$G$4,所用データ⑤!$F:$F,理論在庫!J$5)</f>
        <v>0</v>
      </c>
      <c r="K82" s="310">
        <f>SUMIFS(所用データ⑤!$C:$C,所用データ⑤!$G:$G,理論在庫!$A$78,所用データ⑤!$E:$E,理論在庫!$G$4,所用データ⑤!$F:$F,理論在庫!K$5)</f>
        <v>0</v>
      </c>
      <c r="L82" s="1054">
        <f>SUMIFS(所用データ⑤!$C:$C,所用データ⑤!$G:$G,理論在庫!$A$78,所用データ⑤!$E:$E,理論在庫!$G$4,所用データ⑤!$F:$F,理論在庫!L$5)</f>
        <v>0</v>
      </c>
      <c r="M82" s="1054">
        <f>SUMIFS(所用データ⑤!$C:$C,所用データ⑤!$G:$G,理論在庫!$A$78,所用データ⑤!$E:$E,理論在庫!$G$4,所用データ⑤!$F:$F,理論在庫!M$5)</f>
        <v>0</v>
      </c>
      <c r="N82" s="310">
        <f>SUMIFS(所用データ⑤!$C:$C,所用データ⑤!$G:$G,理論在庫!$A$78,所用データ⑤!$E:$E,理論在庫!$G$4,所用データ⑤!$F:$F,理論在庫!N$5)</f>
        <v>0</v>
      </c>
      <c r="O82" s="310">
        <f>SUMIFS(所用データ⑤!$C:$C,所用データ⑤!$G:$G,理論在庫!$A$78,所用データ⑤!$E:$E,理論在庫!$G$4,所用データ⑤!$F:$F,理論在庫!O$5)</f>
        <v>0</v>
      </c>
      <c r="P82" s="310">
        <f>SUMIFS(所用データ⑤!$C:$C,所用データ⑤!$G:$G,理論在庫!$A$78,所用データ⑤!$E:$E,理論在庫!$G$4,所用データ⑤!$F:$F,理論在庫!P$5)</f>
        <v>0</v>
      </c>
      <c r="Q82" s="310">
        <f>SUMIFS(所用データ⑤!$C:$C,所用データ⑤!$G:$G,理論在庫!$A$78,所用データ⑤!$E:$E,理論在庫!$G$4,所用データ⑤!$F:$F,理論在庫!Q$5)</f>
        <v>0</v>
      </c>
      <c r="R82" s="310">
        <f>SUMIFS(所用データ⑤!$C:$C,所用データ⑤!$G:$G,理論在庫!$A$78,所用データ⑤!$E:$E,理論在庫!$G$4,所用データ⑤!$F:$F,理論在庫!R$5)</f>
        <v>0</v>
      </c>
      <c r="S82" s="1054">
        <f>SUMIFS(所用データ⑤!$C:$C,所用データ⑤!$G:$G,理論在庫!$A$78,所用データ⑤!$E:$E,理論在庫!$G$4,所用データ⑤!$F:$F,理論在庫!S$5)</f>
        <v>0</v>
      </c>
      <c r="T82" s="1054">
        <f>SUMIFS(所用データ⑤!$C:$C,所用データ⑤!$G:$G,理論在庫!$A$78,所用データ⑤!$E:$E,理論在庫!$G$4,所用データ⑤!$F:$F,理論在庫!T$5)</f>
        <v>0</v>
      </c>
      <c r="U82" s="310">
        <f>SUMIFS(所用データ⑤!$C:$C,所用データ⑤!$G:$G,理論在庫!$A$78,所用データ⑤!$E:$E,理論在庫!$G$4,所用データ⑤!$F:$F,理論在庫!U$5)</f>
        <v>0</v>
      </c>
      <c r="V82" s="310">
        <f>SUMIFS(所用データ⑤!$C:$C,所用データ⑤!$G:$G,理論在庫!$A$78,所用データ⑤!$E:$E,理論在庫!$G$4,所用データ⑤!$F:$F,理論在庫!V$5)</f>
        <v>0</v>
      </c>
      <c r="W82" s="310">
        <f>SUMIFS(所用データ⑤!$C:$C,所用データ⑤!$G:$G,理論在庫!$A$78,所用データ⑤!$E:$E,理論在庫!$G$4,所用データ⑤!$F:$F,理論在庫!W$5)</f>
        <v>0</v>
      </c>
      <c r="X82" s="310">
        <f>SUMIFS(所用データ⑤!$C:$C,所用データ⑤!$G:$G,理論在庫!$A$78,所用データ⑤!$E:$E,理論在庫!$G$4,所用データ⑤!$F:$F,理論在庫!X$5)</f>
        <v>0</v>
      </c>
      <c r="Y82" s="310">
        <f>SUMIFS(所用データ⑤!$C:$C,所用データ⑤!$G:$G,理論在庫!$A$78,所用データ⑤!$E:$E,理論在庫!$G$4,所用データ⑤!$F:$F,理論在庫!Y$5)</f>
        <v>0</v>
      </c>
      <c r="Z82" s="1054">
        <f>SUMIFS(所用データ⑤!$C:$C,所用データ⑤!$G:$G,理論在庫!$A$78,所用データ⑤!$E:$E,理論在庫!$G$4,所用データ⑤!$F:$F,理論在庫!Z$5)</f>
        <v>0</v>
      </c>
      <c r="AA82" s="1054">
        <f>SUMIFS(所用データ⑤!$C:$C,所用データ⑤!$G:$G,理論在庫!$A$78,所用データ⑤!$E:$E,理論在庫!$G$4,所用データ⑤!$F:$F,理論在庫!AA$5)</f>
        <v>0</v>
      </c>
      <c r="AB82" s="310">
        <f>SUMIFS(所用データ⑤!$C:$C,所用データ⑤!$G:$G,理論在庫!$A$78,所用データ⑤!$E:$E,理論在庫!$G$4,所用データ⑤!$F:$F,理論在庫!AB$5)</f>
        <v>0</v>
      </c>
      <c r="AC82" s="1054">
        <f>SUMIFS(所用データ⑤!$C:$C,所用データ⑤!$G:$G,理論在庫!$A$78,所用データ⑤!$E:$E,理論在庫!$G$4,所用データ⑤!$F:$F,理論在庫!AC$5)</f>
        <v>0</v>
      </c>
      <c r="AD82" s="310">
        <f>SUMIFS(所用データ⑤!$C:$C,所用データ⑤!$G:$G,理論在庫!$A$78,所用データ⑤!$E:$E,理論在庫!$G$4,所用データ⑤!$F:$F,理論在庫!AD$5)</f>
        <v>0</v>
      </c>
      <c r="AE82" s="310">
        <f>SUMIFS(所用データ⑤!$C:$C,所用データ⑤!$G:$G,理論在庫!$A$78,所用データ⑤!$E:$E,理論在庫!$G$4,所用データ⑤!$F:$F,理論在庫!AE$5)</f>
        <v>0</v>
      </c>
      <c r="AF82" s="310">
        <f>SUMIFS(所用データ⑤!$C:$C,所用データ⑤!$G:$G,理論在庫!$A$78,所用データ⑤!$E:$E,理論在庫!$G$4,所用データ⑤!$F:$F,理論在庫!AF$5)</f>
        <v>0</v>
      </c>
      <c r="AG82" s="1054">
        <f>SUMIFS(所用データ⑤!$C:$C,所用データ⑤!$G:$G,理論在庫!$A$78,所用データ⑤!$E:$E,理論在庫!$G$4,所用データ⑤!$F:$F,理論在庫!AG$5)</f>
        <v>0</v>
      </c>
      <c r="AH82" s="1054">
        <f>SUMIFS(所用データ⑤!$C:$C,所用データ⑤!$G:$G,理論在庫!$A$78,所用データ⑤!$E:$E,理論在庫!$G$4,所用データ⑤!$F:$F,理論在庫!AH$5)</f>
        <v>0</v>
      </c>
      <c r="AI82" s="310">
        <f>SUMIFS(所用データ⑤!$C:$C,所用データ⑤!$G:$G,理論在庫!$A$78,所用データ⑤!$E:$E,理論在庫!$G$4,所用データ⑤!$F:$F,理論在庫!AI$5)</f>
        <v>0</v>
      </c>
      <c r="AJ82" s="1023">
        <f>SUMIFS(所用データ⑤!$C:$C,所用データ⑤!$G:$G,理論在庫!$A$78,所用データ⑤!$E:$E,理論在庫!$G$4,所用データ⑤!$F:$F,理論在庫!AJ$5)</f>
        <v>0</v>
      </c>
      <c r="AK82" s="345">
        <f t="shared" si="15"/>
        <v>0</v>
      </c>
      <c r="AL82" s="350">
        <f>SUMIFS(所用データ⑤!C:C,所用データ⑤!G:G,理論在庫!$A78,所用データ⑤!E:E,理論在庫!$AL$4)</f>
        <v>0</v>
      </c>
      <c r="AM82" s="574">
        <f t="shared" si="2"/>
        <v>0</v>
      </c>
      <c r="AN82" s="608">
        <f>AJ86-AK82</f>
        <v>65</v>
      </c>
      <c r="AO82" s="519"/>
      <c r="AP82" s="714">
        <v>30</v>
      </c>
      <c r="AQ82" s="715" t="s">
        <v>569</v>
      </c>
      <c r="AR82" s="709">
        <v>0</v>
      </c>
    </row>
    <row r="83" spans="1:44" ht="18" customHeight="1" x14ac:dyDescent="0.15">
      <c r="A83" s="519"/>
      <c r="B83" s="428"/>
      <c r="C83" s="442"/>
      <c r="D83" s="1148"/>
      <c r="E83" s="559"/>
      <c r="F83" s="362">
        <f t="shared" si="23"/>
        <v>0</v>
      </c>
      <c r="G83" s="976">
        <f>SUMIFS(所用データ⑥!$C:$C,所用データ⑥!$G:$G,理論在庫!$A$78,所用データ⑥!$E:$E,理論在庫!$G$4,所用データ⑥!$F:$F,理論在庫!G$5)</f>
        <v>0</v>
      </c>
      <c r="H83" s="363">
        <f>SUMIFS(所用データ⑥!$C:$C,所用データ⑥!$G:$G,理論在庫!$A$78,所用データ⑥!$E:$E,理論在庫!$G$4,所用データ⑥!$F:$F,理論在庫!H$5)</f>
        <v>0</v>
      </c>
      <c r="I83" s="363">
        <f>SUMIFS(所用データ⑥!$C:$C,所用データ⑥!$G:$G,理論在庫!$A$78,所用データ⑥!$E:$E,理論在庫!$G$4,所用データ⑥!$F:$F,理論在庫!I$5)</f>
        <v>0</v>
      </c>
      <c r="J83" s="363">
        <f>SUMIFS(所用データ⑥!$C:$C,所用データ⑥!$G:$G,理論在庫!$A$78,所用データ⑥!$E:$E,理論在庫!$G$4,所用データ⑥!$F:$F,理論在庫!J$5)</f>
        <v>0</v>
      </c>
      <c r="K83" s="363">
        <f>SUMIFS(所用データ⑥!$C:$C,所用データ⑥!$G:$G,理論在庫!$A$78,所用データ⑥!$E:$E,理論在庫!$G$4,所用データ⑥!$F:$F,理論在庫!K$5)</f>
        <v>0</v>
      </c>
      <c r="L83" s="1056">
        <f>SUMIFS(所用データ⑥!$C:$C,所用データ⑥!$G:$G,理論在庫!$A$78,所用データ⑥!$E:$E,理論在庫!$G$4,所用データ⑥!$F:$F,理論在庫!L$5)</f>
        <v>0</v>
      </c>
      <c r="M83" s="1056">
        <f>SUMIFS(所用データ⑥!$C:$C,所用データ⑥!$G:$G,理論在庫!$A$78,所用データ⑥!$E:$E,理論在庫!$G$4,所用データ⑥!$F:$F,理論在庫!M$5)</f>
        <v>0</v>
      </c>
      <c r="N83" s="363">
        <f>SUMIFS(所用データ⑥!$C:$C,所用データ⑥!$G:$G,理論在庫!$A$78,所用データ⑥!$E:$E,理論在庫!$G$4,所用データ⑥!$F:$F,理論在庫!N$5)</f>
        <v>0</v>
      </c>
      <c r="O83" s="363">
        <f>SUMIFS(所用データ⑥!$C:$C,所用データ⑥!$G:$G,理論在庫!$A$78,所用データ⑥!$E:$E,理論在庫!$G$4,所用データ⑥!$F:$F,理論在庫!O$5)</f>
        <v>0</v>
      </c>
      <c r="P83" s="363">
        <f>SUMIFS(所用データ⑥!$C:$C,所用データ⑥!$G:$G,理論在庫!$A$78,所用データ⑥!$E:$E,理論在庫!$G$4,所用データ⑥!$F:$F,理論在庫!P$5)</f>
        <v>0</v>
      </c>
      <c r="Q83" s="363">
        <f>SUMIFS(所用データ⑥!$C:$C,所用データ⑥!$G:$G,理論在庫!$A$78,所用データ⑥!$E:$E,理論在庫!$G$4,所用データ⑥!$F:$F,理論在庫!Q$5)</f>
        <v>0</v>
      </c>
      <c r="R83" s="363">
        <f>SUMIFS(所用データ⑥!$C:$C,所用データ⑥!$G:$G,理論在庫!$A$78,所用データ⑥!$E:$E,理論在庫!$G$4,所用データ⑥!$F:$F,理論在庫!R$5)</f>
        <v>0</v>
      </c>
      <c r="S83" s="1056">
        <f>SUMIFS(所用データ⑥!$C:$C,所用データ⑥!$G:$G,理論在庫!$A$78,所用データ⑥!$E:$E,理論在庫!$G$4,所用データ⑥!$F:$F,理論在庫!S$5)</f>
        <v>0</v>
      </c>
      <c r="T83" s="1056">
        <f>SUMIFS(所用データ⑥!$C:$C,所用データ⑥!$G:$G,理論在庫!$A$78,所用データ⑥!$E:$E,理論在庫!$G$4,所用データ⑥!$F:$F,理論在庫!T$5)</f>
        <v>0</v>
      </c>
      <c r="U83" s="363">
        <f>SUMIFS(所用データ⑥!$C:$C,所用データ⑥!$G:$G,理論在庫!$A$78,所用データ⑥!$E:$E,理論在庫!$G$4,所用データ⑥!$F:$F,理論在庫!U$5)</f>
        <v>0</v>
      </c>
      <c r="V83" s="363">
        <f>SUMIFS(所用データ⑥!$C:$C,所用データ⑥!$G:$G,理論在庫!$A$78,所用データ⑥!$E:$E,理論在庫!$G$4,所用データ⑥!$F:$F,理論在庫!V$5)</f>
        <v>0</v>
      </c>
      <c r="W83" s="363">
        <f>SUMIFS(所用データ⑥!$C:$C,所用データ⑥!$G:$G,理論在庫!$A$78,所用データ⑥!$E:$E,理論在庫!$G$4,所用データ⑥!$F:$F,理論在庫!W$5)</f>
        <v>0</v>
      </c>
      <c r="X83" s="363">
        <f>SUMIFS(所用データ⑥!$C:$C,所用データ⑥!$G:$G,理論在庫!$A$78,所用データ⑥!$E:$E,理論在庫!$G$4,所用データ⑥!$F:$F,理論在庫!X$5)</f>
        <v>0</v>
      </c>
      <c r="Y83" s="363">
        <f>SUMIFS(所用データ⑥!$C:$C,所用データ⑥!$G:$G,理論在庫!$A$78,所用データ⑥!$E:$E,理論在庫!$G$4,所用データ⑥!$F:$F,理論在庫!Y$5)</f>
        <v>0</v>
      </c>
      <c r="Z83" s="1056">
        <f>SUMIFS(所用データ⑥!$C:$C,所用データ⑥!$G:$G,理論在庫!$A$78,所用データ⑥!$E:$E,理論在庫!$G$4,所用データ⑥!$F:$F,理論在庫!Z$5)</f>
        <v>0</v>
      </c>
      <c r="AA83" s="1056">
        <f>SUMIFS(所用データ⑥!$C:$C,所用データ⑥!$G:$G,理論在庫!$A$78,所用データ⑥!$E:$E,理論在庫!$G$4,所用データ⑥!$F:$F,理論在庫!AA$5)</f>
        <v>0</v>
      </c>
      <c r="AB83" s="363">
        <f>SUMIFS(所用データ⑥!$C:$C,所用データ⑥!$G:$G,理論在庫!$A$78,所用データ⑥!$E:$E,理論在庫!$G$4,所用データ⑥!$F:$F,理論在庫!AB$5)</f>
        <v>0</v>
      </c>
      <c r="AC83" s="1056">
        <f>SUMIFS(所用データ⑥!$C:$C,所用データ⑥!$G:$G,理論在庫!$A$78,所用データ⑥!$E:$E,理論在庫!$G$4,所用データ⑥!$F:$F,理論在庫!AC$5)</f>
        <v>0</v>
      </c>
      <c r="AD83" s="363">
        <f>SUMIFS(所用データ⑥!$C:$C,所用データ⑥!$G:$G,理論在庫!$A$78,所用データ⑥!$E:$E,理論在庫!$G$4,所用データ⑥!$F:$F,理論在庫!AD$5)</f>
        <v>0</v>
      </c>
      <c r="AE83" s="363">
        <f>SUMIFS(所用データ⑥!$C:$C,所用データ⑥!$G:$G,理論在庫!$A$78,所用データ⑥!$E:$E,理論在庫!$G$4,所用データ⑥!$F:$F,理論在庫!AE$5)</f>
        <v>0</v>
      </c>
      <c r="AF83" s="363">
        <f>SUMIFS(所用データ⑥!$C:$C,所用データ⑥!$G:$G,理論在庫!$A$78,所用データ⑥!$E:$E,理論在庫!$G$4,所用データ⑥!$F:$F,理論在庫!AF$5)</f>
        <v>0</v>
      </c>
      <c r="AG83" s="1056">
        <f>SUMIFS(所用データ⑥!$C:$C,所用データ⑥!$G:$G,理論在庫!$A$78,所用データ⑥!$E:$E,理論在庫!$G$4,所用データ⑥!$F:$F,理論在庫!AG$5)</f>
        <v>0</v>
      </c>
      <c r="AH83" s="1056">
        <f>SUMIFS(所用データ⑥!$C:$C,所用データ⑥!$G:$G,理論在庫!$A$78,所用データ⑥!$E:$E,理論在庫!$G$4,所用データ⑥!$F:$F,理論在庫!AH$5)</f>
        <v>0</v>
      </c>
      <c r="AI83" s="363">
        <f>SUMIFS(所用データ⑥!$C:$C,所用データ⑥!$G:$G,理論在庫!$A$78,所用データ⑥!$E:$E,理論在庫!$G$4,所用データ⑥!$F:$F,理論在庫!AI$5)</f>
        <v>0</v>
      </c>
      <c r="AJ83" s="1024">
        <f>SUMIFS(所用データ⑥!$C:$C,所用データ⑥!$G:$G,理論在庫!$A$78,所用データ⑥!$E:$E,理論在庫!$G$4,所用データ⑥!$F:$F,理論在庫!AJ$5)</f>
        <v>0</v>
      </c>
      <c r="AK83" s="364">
        <f t="shared" si="15"/>
        <v>0</v>
      </c>
      <c r="AL83" s="609">
        <f>SUMIFS(所用データ⑥!C:C,所用データ⑥!G:G,理論在庫!$A78,所用データ⑥!E:E,理論在庫!$AL$4)</f>
        <v>0</v>
      </c>
      <c r="AM83" s="578">
        <f t="shared" si="2"/>
        <v>0</v>
      </c>
      <c r="AN83" s="608">
        <f>AJ86-AK83</f>
        <v>65</v>
      </c>
      <c r="AO83" s="519"/>
      <c r="AP83" s="714"/>
      <c r="AQ83" s="715"/>
      <c r="AR83" s="709">
        <v>0</v>
      </c>
    </row>
    <row r="84" spans="1:44" ht="18" customHeight="1" x14ac:dyDescent="0.15">
      <c r="A84" s="519"/>
      <c r="B84" s="428"/>
      <c r="C84" s="442"/>
      <c r="D84" s="1148"/>
      <c r="E84" s="560"/>
      <c r="F84" s="359" t="s">
        <v>137</v>
      </c>
      <c r="G84" s="981"/>
      <c r="H84" s="360"/>
      <c r="I84" s="360"/>
      <c r="J84" s="360"/>
      <c r="K84" s="360"/>
      <c r="L84" s="1057"/>
      <c r="M84" s="1057"/>
      <c r="N84" s="360"/>
      <c r="O84" s="360"/>
      <c r="P84" s="360"/>
      <c r="Q84" s="360"/>
      <c r="R84" s="360"/>
      <c r="S84" s="1057"/>
      <c r="T84" s="1057"/>
      <c r="U84" s="360"/>
      <c r="V84" s="360"/>
      <c r="W84" s="360"/>
      <c r="X84" s="360"/>
      <c r="Y84" s="360"/>
      <c r="Z84" s="1057"/>
      <c r="AA84" s="1057"/>
      <c r="AB84" s="360"/>
      <c r="AC84" s="1057"/>
      <c r="AD84" s="360"/>
      <c r="AE84" s="360"/>
      <c r="AF84" s="360"/>
      <c r="AG84" s="1057"/>
      <c r="AH84" s="1057"/>
      <c r="AI84" s="360"/>
      <c r="AJ84" s="1025"/>
      <c r="AK84" s="378">
        <f>SUM(G84:AJ84)</f>
        <v>0</v>
      </c>
      <c r="AL84" s="352"/>
      <c r="AM84" s="576">
        <f t="shared" si="2"/>
        <v>0</v>
      </c>
      <c r="AN84" s="579"/>
      <c r="AO84" s="519"/>
      <c r="AP84" s="714"/>
      <c r="AQ84" s="715"/>
    </row>
    <row r="85" spans="1:44" ht="18" customHeight="1" x14ac:dyDescent="0.15">
      <c r="A85" s="519"/>
      <c r="B85" s="428"/>
      <c r="C85" s="442"/>
      <c r="D85" s="1148"/>
      <c r="E85" s="561" t="s">
        <v>180</v>
      </c>
      <c r="F85" s="356" t="s">
        <v>86</v>
      </c>
      <c r="G85" s="978">
        <f>SUMIFS('注文データ '!$C:$C,'注文データ '!$J:$J,$A78,'注文データ '!$H:$H,理論在庫!$G$4,'注文データ '!$I:$I,理論在庫!G$5)</f>
        <v>0</v>
      </c>
      <c r="H85" s="374">
        <f>SUMIFS('注文データ '!$C:$C,'注文データ '!$J:$J,$A78,'注文データ '!$H:$H,理論在庫!$G$4,'注文データ '!$I:$I,理論在庫!H$5)</f>
        <v>0</v>
      </c>
      <c r="I85" s="374">
        <f>SUMIFS('注文データ '!$C:$C,'注文データ '!$J:$J,$A78,'注文データ '!$H:$H,理論在庫!$G$4,'注文データ '!$I:$I,理論在庫!I$5)</f>
        <v>0</v>
      </c>
      <c r="J85" s="374">
        <f>SUMIFS('注文データ '!$C:$C,'注文データ '!$J:$J,$A78,'注文データ '!$H:$H,理論在庫!$G$4,'注文データ '!$I:$I,理論在庫!J$5)</f>
        <v>0</v>
      </c>
      <c r="K85" s="374">
        <f>SUMIFS('注文データ '!$C:$C,'注文データ '!$J:$J,$A78,'注文データ '!$H:$H,理論在庫!$G$4,'注文データ '!$I:$I,理論在庫!K$5)</f>
        <v>0</v>
      </c>
      <c r="L85" s="1058">
        <f>SUMIFS('注文データ '!$C:$C,'注文データ '!$J:$J,$A78,'注文データ '!$H:$H,理論在庫!$G$4,'注文データ '!$I:$I,理論在庫!L$5)</f>
        <v>0</v>
      </c>
      <c r="M85" s="1058">
        <f>SUMIFS('注文データ '!$C:$C,'注文データ '!$J:$J,$A78,'注文データ '!$H:$H,理論在庫!$G$4,'注文データ '!$I:$I,理論在庫!M$5)</f>
        <v>0</v>
      </c>
      <c r="N85" s="374">
        <f>SUMIFS('注文データ '!$C:$C,'注文データ '!$J:$J,$A78,'注文データ '!$H:$H,理論在庫!$G$4,'注文データ '!$I:$I,理論在庫!N$5)</f>
        <v>0</v>
      </c>
      <c r="O85" s="374">
        <f>SUMIFS('注文データ '!$C:$C,'注文データ '!$J:$J,$A78,'注文データ '!$H:$H,理論在庫!$G$4,'注文データ '!$I:$I,理論在庫!O$5)</f>
        <v>0</v>
      </c>
      <c r="P85" s="374">
        <f>SUMIFS('注文データ '!$C:$C,'注文データ '!$J:$J,$A78,'注文データ '!$H:$H,理論在庫!$G$4,'注文データ '!$I:$I,理論在庫!P$5)</f>
        <v>0</v>
      </c>
      <c r="Q85" s="374">
        <f>SUMIFS('注文データ '!$C:$C,'注文データ '!$J:$J,$A78,'注文データ '!$H:$H,理論在庫!$G$4,'注文データ '!$I:$I,理論在庫!Q$5)</f>
        <v>0</v>
      </c>
      <c r="R85" s="374">
        <f>SUMIFS('注文データ '!$C:$C,'注文データ '!$J:$J,$A78,'注文データ '!$H:$H,理論在庫!$G$4,'注文データ '!$I:$I,理論在庫!R$5)</f>
        <v>0</v>
      </c>
      <c r="S85" s="1058">
        <f>SUMIFS('注文データ '!$C:$C,'注文データ '!$J:$J,$A78,'注文データ '!$H:$H,理論在庫!$G$4,'注文データ '!$I:$I,理論在庫!S$5)</f>
        <v>0</v>
      </c>
      <c r="T85" s="1058">
        <f>SUMIFS('注文データ '!$C:$C,'注文データ '!$J:$J,$A78,'注文データ '!$H:$H,理論在庫!$G$4,'注文データ '!$I:$I,理論在庫!T$5)</f>
        <v>0</v>
      </c>
      <c r="U85" s="374">
        <f>SUMIFS('注文データ '!$C:$C,'注文データ '!$J:$J,$A78,'注文データ '!$H:$H,理論在庫!$G$4,'注文データ '!$I:$I,理論在庫!U$5)</f>
        <v>0</v>
      </c>
      <c r="V85" s="374">
        <f>SUMIFS('注文データ '!$C:$C,'注文データ '!$J:$J,$A78,'注文データ '!$H:$H,理論在庫!$G$4,'注文データ '!$I:$I,理論在庫!V$5)</f>
        <v>0</v>
      </c>
      <c r="W85" s="374">
        <f>SUMIFS('注文データ '!$C:$C,'注文データ '!$J:$J,$A78,'注文データ '!$H:$H,理論在庫!$G$4,'注文データ '!$I:$I,理論在庫!W$5)</f>
        <v>0</v>
      </c>
      <c r="X85" s="374">
        <f>SUMIFS('注文データ '!$C:$C,'注文データ '!$J:$J,$A78,'注文データ '!$H:$H,理論在庫!$G$4,'注文データ '!$I:$I,理論在庫!X$5)</f>
        <v>0</v>
      </c>
      <c r="Y85" s="374">
        <f>SUMIFS('注文データ '!$C:$C,'注文データ '!$J:$J,$A78,'注文データ '!$H:$H,理論在庫!$G$4,'注文データ '!$I:$I,理論在庫!Y$5)</f>
        <v>0</v>
      </c>
      <c r="Z85" s="1058">
        <f>SUMIFS('注文データ '!$C:$C,'注文データ '!$J:$J,$A78,'注文データ '!$H:$H,理論在庫!$G$4,'注文データ '!$I:$I,理論在庫!Z$5)</f>
        <v>0</v>
      </c>
      <c r="AA85" s="1058">
        <f>SUMIFS('注文データ '!$C:$C,'注文データ '!$J:$J,$A78,'注文データ '!$H:$H,理論在庫!$G$4,'注文データ '!$I:$I,理論在庫!AA$5)</f>
        <v>0</v>
      </c>
      <c r="AB85" s="374">
        <f>SUMIFS('注文データ '!$C:$C,'注文データ '!$J:$J,$A78,'注文データ '!$H:$H,理論在庫!$G$4,'注文データ '!$I:$I,理論在庫!AB$5)</f>
        <v>0</v>
      </c>
      <c r="AC85" s="1058">
        <f>SUMIFS('注文データ '!$C:$C,'注文データ '!$J:$J,$A78,'注文データ '!$H:$H,理論在庫!$G$4,'注文データ '!$I:$I,理論在庫!AC$5)</f>
        <v>0</v>
      </c>
      <c r="AD85" s="374">
        <f>SUMIFS('注文データ '!$C:$C,'注文データ '!$J:$J,$A78,'注文データ '!$H:$H,理論在庫!$G$4,'注文データ '!$I:$I,理論在庫!AD$5)</f>
        <v>0</v>
      </c>
      <c r="AE85" s="374">
        <f>SUMIFS('注文データ '!$C:$C,'注文データ '!$J:$J,$A78,'注文データ '!$H:$H,理論在庫!$G$4,'注文データ '!$I:$I,理論在庫!AE$5)</f>
        <v>0</v>
      </c>
      <c r="AF85" s="374">
        <f>SUMIFS('注文データ '!$C:$C,'注文データ '!$J:$J,$A78,'注文データ '!$H:$H,理論在庫!$G$4,'注文データ '!$I:$I,理論在庫!AF$5)</f>
        <v>0</v>
      </c>
      <c r="AG85" s="1058">
        <f>SUMIFS('注文データ '!$C:$C,'注文データ '!$J:$J,$A78,'注文データ '!$H:$H,理論在庫!$G$4,'注文データ '!$I:$I,理論在庫!AG$5)</f>
        <v>0</v>
      </c>
      <c r="AH85" s="1058">
        <f>SUMIFS('注文データ '!$C:$C,'注文データ '!$J:$J,$A78,'注文データ '!$H:$H,理論在庫!$G$4,'注文データ '!$I:$I,理論在庫!AH$5)</f>
        <v>0</v>
      </c>
      <c r="AI85" s="374">
        <f>SUMIFS('注文データ '!$C:$C,'注文データ '!$J:$J,$A78,'注文データ '!$H:$H,理論在庫!$G$4,'注文データ '!$I:$I,理論在庫!AI$5)</f>
        <v>0</v>
      </c>
      <c r="AJ85" s="1026">
        <f>SUMIFS('注文データ '!$C:$C,'注文データ '!$J:$J,$A78,'注文データ '!$H:$H,理論在庫!$G$4,'注文データ '!$I:$I,理論在庫!AJ$5)</f>
        <v>0</v>
      </c>
      <c r="AK85" s="375">
        <f>SUM(G85:AJ85)</f>
        <v>0</v>
      </c>
      <c r="AL85" s="350"/>
      <c r="AM85" s="574">
        <f t="shared" si="2"/>
        <v>0</v>
      </c>
      <c r="AN85" s="579"/>
      <c r="AO85" s="519"/>
      <c r="AP85" s="714">
        <v>30</v>
      </c>
      <c r="AQ85" s="715" t="s">
        <v>529</v>
      </c>
      <c r="AR85" s="709">
        <v>0</v>
      </c>
    </row>
    <row r="86" spans="1:44" ht="18" customHeight="1" thickBot="1" x14ac:dyDescent="0.2">
      <c r="A86" s="520"/>
      <c r="B86" s="429"/>
      <c r="C86" s="443"/>
      <c r="D86" s="1149"/>
      <c r="E86" s="528" t="s">
        <v>174</v>
      </c>
      <c r="F86" s="373" t="s">
        <v>85</v>
      </c>
      <c r="G86" s="979">
        <f>D78+G84-G85</f>
        <v>65</v>
      </c>
      <c r="H86" s="376">
        <f t="shared" ref="H86:AJ86" si="24">G86+H84-H85</f>
        <v>65</v>
      </c>
      <c r="I86" s="376">
        <f t="shared" si="24"/>
        <v>65</v>
      </c>
      <c r="J86" s="376">
        <f t="shared" si="24"/>
        <v>65</v>
      </c>
      <c r="K86" s="376">
        <f t="shared" si="24"/>
        <v>65</v>
      </c>
      <c r="L86" s="1059">
        <f t="shared" si="24"/>
        <v>65</v>
      </c>
      <c r="M86" s="1059">
        <f t="shared" si="24"/>
        <v>65</v>
      </c>
      <c r="N86" s="376">
        <f t="shared" si="24"/>
        <v>65</v>
      </c>
      <c r="O86" s="376">
        <f t="shared" si="24"/>
        <v>65</v>
      </c>
      <c r="P86" s="376">
        <f t="shared" si="24"/>
        <v>65</v>
      </c>
      <c r="Q86" s="376">
        <f t="shared" si="24"/>
        <v>65</v>
      </c>
      <c r="R86" s="376">
        <f t="shared" si="24"/>
        <v>65</v>
      </c>
      <c r="S86" s="1059">
        <f t="shared" si="24"/>
        <v>65</v>
      </c>
      <c r="T86" s="1059">
        <f t="shared" si="24"/>
        <v>65</v>
      </c>
      <c r="U86" s="376">
        <f t="shared" si="24"/>
        <v>65</v>
      </c>
      <c r="V86" s="376">
        <f t="shared" si="24"/>
        <v>65</v>
      </c>
      <c r="W86" s="376">
        <f t="shared" si="24"/>
        <v>65</v>
      </c>
      <c r="X86" s="376">
        <f t="shared" si="24"/>
        <v>65</v>
      </c>
      <c r="Y86" s="376">
        <f t="shared" si="24"/>
        <v>65</v>
      </c>
      <c r="Z86" s="1059">
        <f t="shared" si="24"/>
        <v>65</v>
      </c>
      <c r="AA86" s="1059">
        <f t="shared" si="24"/>
        <v>65</v>
      </c>
      <c r="AB86" s="376">
        <f t="shared" si="24"/>
        <v>65</v>
      </c>
      <c r="AC86" s="1059">
        <f t="shared" si="24"/>
        <v>65</v>
      </c>
      <c r="AD86" s="376">
        <f t="shared" si="24"/>
        <v>65</v>
      </c>
      <c r="AE86" s="376">
        <f t="shared" si="24"/>
        <v>65</v>
      </c>
      <c r="AF86" s="376">
        <f t="shared" si="24"/>
        <v>65</v>
      </c>
      <c r="AG86" s="1059">
        <f t="shared" si="24"/>
        <v>65</v>
      </c>
      <c r="AH86" s="1059">
        <f t="shared" si="24"/>
        <v>65</v>
      </c>
      <c r="AI86" s="376">
        <f t="shared" si="24"/>
        <v>65</v>
      </c>
      <c r="AJ86" s="1027">
        <f t="shared" si="24"/>
        <v>65</v>
      </c>
      <c r="AK86" s="377"/>
      <c r="AL86" s="351"/>
      <c r="AM86" s="577">
        <f t="shared" si="2"/>
        <v>0</v>
      </c>
      <c r="AN86" s="580"/>
      <c r="AO86" s="520"/>
      <c r="AP86" s="716">
        <v>60</v>
      </c>
      <c r="AQ86" s="717" t="s">
        <v>539</v>
      </c>
      <c r="AR86" s="709">
        <v>108</v>
      </c>
    </row>
    <row r="87" spans="1:44" ht="18" customHeight="1" x14ac:dyDescent="0.15">
      <c r="A87" s="518">
        <v>52</v>
      </c>
      <c r="B87" s="425"/>
      <c r="C87" s="432" t="s">
        <v>72</v>
      </c>
      <c r="D87" s="1163"/>
      <c r="E87" s="558">
        <v>2.6700000000000002E-2</v>
      </c>
      <c r="F87" s="343">
        <f t="shared" ref="F87:F92" si="25">F78</f>
        <v>45864</v>
      </c>
      <c r="G87" s="980">
        <f>SUMIFS(所用データ①!$C:$C,所用データ①!$G:$G,理論在庫!$A87,所用データ①!$E:$E,理論在庫!$G$4,所用データ①!$F:$F,理論在庫!G$5)</f>
        <v>0</v>
      </c>
      <c r="H87" s="308">
        <f>SUMIFS(所用データ①!$C:$C,所用データ①!$G:$G,理論在庫!$A87,所用データ①!$E:$E,理論在庫!$G$4,所用データ①!$F:$F,理論在庫!H$5)</f>
        <v>0</v>
      </c>
      <c r="I87" s="308">
        <f>SUMIFS(所用データ①!$C:$C,所用データ①!$G:$G,理論在庫!$A87,所用データ①!$E:$E,理論在庫!$G$4,所用データ①!$F:$F,理論在庫!I$5)</f>
        <v>0</v>
      </c>
      <c r="J87" s="308">
        <f>SUMIFS(所用データ①!$C:$C,所用データ①!$G:$G,理論在庫!$A87,所用データ①!$E:$E,理論在庫!$G$4,所用データ①!$F:$F,理論在庫!J$5)</f>
        <v>0</v>
      </c>
      <c r="K87" s="308">
        <f>SUMIFS(所用データ①!$C:$C,所用データ①!$G:$G,理論在庫!$A87,所用データ①!$E:$E,理論在庫!$G$4,所用データ①!$F:$F,理論在庫!K$5)</f>
        <v>0</v>
      </c>
      <c r="L87" s="1060">
        <f>SUMIFS(所用データ①!$C:$C,所用データ①!$G:$G,理論在庫!$A87,所用データ①!$E:$E,理論在庫!$G$4,所用データ①!$F:$F,理論在庫!L$5)</f>
        <v>0</v>
      </c>
      <c r="M87" s="1060">
        <f>SUMIFS(所用データ①!$C:$C,所用データ①!$G:$G,理論在庫!$A87,所用データ①!$E:$E,理論在庫!$G$4,所用データ①!$F:$F,理論在庫!M$5)</f>
        <v>0</v>
      </c>
      <c r="N87" s="308">
        <f>SUMIFS(所用データ①!$C:$C,所用データ①!$G:$G,理論在庫!$A87,所用データ①!$E:$E,理論在庫!$G$4,所用データ①!$F:$F,理論在庫!N$5)</f>
        <v>0</v>
      </c>
      <c r="O87" s="308">
        <f>SUMIFS(所用データ①!$C:$C,所用データ①!$G:$G,理論在庫!$A87,所用データ①!$E:$E,理論在庫!$G$4,所用データ①!$F:$F,理論在庫!O$5)</f>
        <v>0</v>
      </c>
      <c r="P87" s="308">
        <f>SUMIFS(所用データ①!$C:$C,所用データ①!$G:$G,理論在庫!$A87,所用データ①!$E:$E,理論在庫!$G$4,所用データ①!$F:$F,理論在庫!P$5)</f>
        <v>0</v>
      </c>
      <c r="Q87" s="308">
        <f>SUMIFS(所用データ①!$C:$C,所用データ①!$G:$G,理論在庫!$A87,所用データ①!$E:$E,理論在庫!$G$4,所用データ①!$F:$F,理論在庫!Q$5)</f>
        <v>0</v>
      </c>
      <c r="R87" s="308">
        <f>SUMIFS(所用データ①!$C:$C,所用データ①!$G:$G,理論在庫!$A87,所用データ①!$E:$E,理論在庫!$G$4,所用データ①!$F:$F,理論在庫!R$5)</f>
        <v>0</v>
      </c>
      <c r="S87" s="1060">
        <f>SUMIFS(所用データ①!$C:$C,所用データ①!$G:$G,理論在庫!$A87,所用データ①!$E:$E,理論在庫!$G$4,所用データ①!$F:$F,理論在庫!S$5)</f>
        <v>0</v>
      </c>
      <c r="T87" s="1060">
        <f>SUMIFS(所用データ①!$C:$C,所用データ①!$G:$G,理論在庫!$A87,所用データ①!$E:$E,理論在庫!$G$4,所用データ①!$F:$F,理論在庫!T$5)</f>
        <v>0</v>
      </c>
      <c r="U87" s="308">
        <f>SUMIFS(所用データ①!$C:$C,所用データ①!$G:$G,理論在庫!$A87,所用データ①!$E:$E,理論在庫!$G$4,所用データ①!$F:$F,理論在庫!U$5)</f>
        <v>0</v>
      </c>
      <c r="V87" s="308">
        <f>SUMIFS(所用データ①!$C:$C,所用データ①!$G:$G,理論在庫!$A87,所用データ①!$E:$E,理論在庫!$G$4,所用データ①!$F:$F,理論在庫!V$5)</f>
        <v>0</v>
      </c>
      <c r="W87" s="308">
        <f>SUMIFS(所用データ①!$C:$C,所用データ①!$G:$G,理論在庫!$A87,所用データ①!$E:$E,理論在庫!$G$4,所用データ①!$F:$F,理論在庫!W$5)</f>
        <v>0</v>
      </c>
      <c r="X87" s="308">
        <f>SUMIFS(所用データ①!$C:$C,所用データ①!$G:$G,理論在庫!$A87,所用データ①!$E:$E,理論在庫!$G$4,所用データ①!$F:$F,理論在庫!X$5)</f>
        <v>0</v>
      </c>
      <c r="Y87" s="308">
        <f>SUMIFS(所用データ①!$C:$C,所用データ①!$G:$G,理論在庫!$A87,所用データ①!$E:$E,理論在庫!$G$4,所用データ①!$F:$F,理論在庫!Y$5)</f>
        <v>0</v>
      </c>
      <c r="Z87" s="1060">
        <f>SUMIFS(所用データ①!$C:$C,所用データ①!$G:$G,理論在庫!$A87,所用データ①!$E:$E,理論在庫!$G$4,所用データ①!$F:$F,理論在庫!Z$5)</f>
        <v>0</v>
      </c>
      <c r="AA87" s="1084">
        <f>SUMIFS(所用データ①!$C:$C,所用データ①!$G:$G,理論在庫!$A87,所用データ①!$E:$E,理論在庫!$G$4,所用データ①!$F:$F,理論在庫!AA$5)</f>
        <v>0</v>
      </c>
      <c r="AB87" s="382">
        <f>SUMIFS(所用データ①!$C:$C,所用データ①!$G:$G,理論在庫!$A87,所用データ①!$E:$E,理論在庫!$G$4,所用データ①!$F:$F,理論在庫!AB$5)</f>
        <v>0</v>
      </c>
      <c r="AC87" s="1084">
        <f>SUMIFS(所用データ①!$C:$C,所用データ①!$G:$G,理論在庫!$A87,所用データ①!$E:$E,理論在庫!$G$4,所用データ①!$F:$F,理論在庫!AC$5)</f>
        <v>0</v>
      </c>
      <c r="AD87" s="382">
        <f>SUMIFS(所用データ①!$C:$C,所用データ①!$G:$G,理論在庫!$A87,所用データ①!$E:$E,理論在庫!$G$4,所用データ①!$F:$F,理論在庫!AD$5)</f>
        <v>0</v>
      </c>
      <c r="AE87" s="382">
        <f>SUMIFS(所用データ①!$C:$C,所用データ①!$G:$G,理論在庫!$A87,所用データ①!$E:$E,理論在庫!$G$4,所用データ①!$F:$F,理論在庫!AE$5)</f>
        <v>0</v>
      </c>
      <c r="AF87" s="382">
        <f>SUMIFS(所用データ①!$C:$C,所用データ①!$G:$G,理論在庫!$A87,所用データ①!$E:$E,理論在庫!$G$4,所用データ①!$F:$F,理論在庫!AF$5)</f>
        <v>0</v>
      </c>
      <c r="AG87" s="1084">
        <f>SUMIFS(所用データ①!$C:$C,所用データ①!$G:$G,理論在庫!$A87,所用データ①!$E:$E,理論在庫!$G$4,所用データ①!$F:$F,理論在庫!AG$5)</f>
        <v>0</v>
      </c>
      <c r="AH87" s="1084">
        <f>SUMIFS(所用データ①!$C:$C,所用データ①!$G:$G,理論在庫!$A87,所用データ①!$E:$E,理論在庫!$G$4,所用データ①!$F:$F,理論在庫!AH$5)</f>
        <v>0</v>
      </c>
      <c r="AI87" s="382">
        <f>SUMIFS(所用データ①!$C:$C,所用データ①!$G:$G,理論在庫!$A87,所用データ①!$E:$E,理論在庫!$G$4,所用データ①!$F:$F,理論在庫!AI$5)</f>
        <v>0</v>
      </c>
      <c r="AJ87" s="1021">
        <f>SUMIFS(所用データ①!$C:$C,所用データ①!$G:$G,理論在庫!$A87,所用データ①!$E:$E,理論在庫!$G$4,所用データ①!$F:$F,理論在庫!AJ$5)</f>
        <v>0</v>
      </c>
      <c r="AK87" s="345">
        <f t="shared" si="15"/>
        <v>0</v>
      </c>
      <c r="AL87" s="610">
        <f>SUMIFS(所用データ①!C:C,所用データ①!G:G,理論在庫!$A87,所用データ①!E:E,理論在庫!$AL$4)</f>
        <v>0</v>
      </c>
      <c r="AM87" s="574">
        <f t="shared" si="2"/>
        <v>0</v>
      </c>
      <c r="AN87" s="585">
        <f>D87-AK87</f>
        <v>0</v>
      </c>
      <c r="AO87" s="518">
        <v>52</v>
      </c>
      <c r="AP87" s="714"/>
      <c r="AQ87" s="715"/>
      <c r="AR87" s="709">
        <v>0</v>
      </c>
    </row>
    <row r="88" spans="1:44" ht="18" customHeight="1" x14ac:dyDescent="0.15">
      <c r="A88" s="519"/>
      <c r="B88" s="426"/>
      <c r="C88" s="433"/>
      <c r="D88" s="1164"/>
      <c r="E88" s="559"/>
      <c r="F88" s="302">
        <f t="shared" si="25"/>
        <v>0</v>
      </c>
      <c r="G88" s="974">
        <f>SUMIFS(所用データ②!$C:$C,所用データ②!$G:$G,理論在庫!$A87,所用データ②!$E:$E,理論在庫!$G$4,所用データ②!$F:$F,理論在庫!G$5)</f>
        <v>0</v>
      </c>
      <c r="H88" s="310">
        <f>SUMIFS(所用データ②!$C:$C,所用データ②!$G:$G,理論在庫!$A87,所用データ②!$E:$E,理論在庫!$G$4,所用データ②!$F:$F,理論在庫!H$5)</f>
        <v>0</v>
      </c>
      <c r="I88" s="310">
        <f>SUMIFS(所用データ②!$C:$C,所用データ②!$G:$G,理論在庫!$A87,所用データ②!$E:$E,理論在庫!$G$4,所用データ②!$F:$F,理論在庫!I$5)</f>
        <v>0</v>
      </c>
      <c r="J88" s="310">
        <f>SUMIFS(所用データ②!$C:$C,所用データ②!$G:$G,理論在庫!$A87,所用データ②!$E:$E,理論在庫!$G$4,所用データ②!$F:$F,理論在庫!J$5)</f>
        <v>0</v>
      </c>
      <c r="K88" s="310">
        <f>SUMIFS(所用データ②!$C:$C,所用データ②!$G:$G,理論在庫!$A87,所用データ②!$E:$E,理論在庫!$G$4,所用データ②!$F:$F,理論在庫!K$5)</f>
        <v>0</v>
      </c>
      <c r="L88" s="1054">
        <f>SUMIFS(所用データ②!$C:$C,所用データ②!$G:$G,理論在庫!$A87,所用データ②!$E:$E,理論在庫!$G$4,所用データ②!$F:$F,理論在庫!L$5)</f>
        <v>0</v>
      </c>
      <c r="M88" s="1054">
        <f>SUMIFS(所用データ②!$C:$C,所用データ②!$G:$G,理論在庫!$A87,所用データ②!$E:$E,理論在庫!$G$4,所用データ②!$F:$F,理論在庫!M$5)</f>
        <v>0</v>
      </c>
      <c r="N88" s="310">
        <f>SUMIFS(所用データ②!$C:$C,所用データ②!$G:$G,理論在庫!$A87,所用データ②!$E:$E,理論在庫!$G$4,所用データ②!$F:$F,理論在庫!N$5)</f>
        <v>0</v>
      </c>
      <c r="O88" s="310">
        <f>SUMIFS(所用データ②!$C:$C,所用データ②!$G:$G,理論在庫!$A87,所用データ②!$E:$E,理論在庫!$G$4,所用データ②!$F:$F,理論在庫!O$5)</f>
        <v>0</v>
      </c>
      <c r="P88" s="310">
        <f>SUMIFS(所用データ②!$C:$C,所用データ②!$G:$G,理論在庫!$A87,所用データ②!$E:$E,理論在庫!$G$4,所用データ②!$F:$F,理論在庫!P$5)</f>
        <v>0</v>
      </c>
      <c r="Q88" s="310">
        <f>SUMIFS(所用データ②!$C:$C,所用データ②!$G:$G,理論在庫!$A87,所用データ②!$E:$E,理論在庫!$G$4,所用データ②!$F:$F,理論在庫!Q$5)</f>
        <v>0</v>
      </c>
      <c r="R88" s="310">
        <f>SUMIFS(所用データ②!$C:$C,所用データ②!$G:$G,理論在庫!$A87,所用データ②!$E:$E,理論在庫!$G$4,所用データ②!$F:$F,理論在庫!R$5)</f>
        <v>0</v>
      </c>
      <c r="S88" s="1054">
        <f>SUMIFS(所用データ②!$C:$C,所用データ②!$G:$G,理論在庫!$A87,所用データ②!$E:$E,理論在庫!$G$4,所用データ②!$F:$F,理論在庫!S$5)</f>
        <v>0</v>
      </c>
      <c r="T88" s="1054">
        <f>SUMIFS(所用データ②!$C:$C,所用データ②!$G:$G,理論在庫!$A87,所用データ②!$E:$E,理論在庫!$G$4,所用データ②!$F:$F,理論在庫!T$5)</f>
        <v>0</v>
      </c>
      <c r="U88" s="310">
        <f>SUMIFS(所用データ②!$C:$C,所用データ②!$G:$G,理論在庫!$A87,所用データ②!$E:$E,理論在庫!$G$4,所用データ②!$F:$F,理論在庫!U$5)</f>
        <v>0</v>
      </c>
      <c r="V88" s="310">
        <f>SUMIFS(所用データ②!$C:$C,所用データ②!$G:$G,理論在庫!$A87,所用データ②!$E:$E,理論在庫!$G$4,所用データ②!$F:$F,理論在庫!V$5)</f>
        <v>0</v>
      </c>
      <c r="W88" s="310">
        <f>SUMIFS(所用データ②!$C:$C,所用データ②!$G:$G,理論在庫!$A87,所用データ②!$E:$E,理論在庫!$G$4,所用データ②!$F:$F,理論在庫!W$5)</f>
        <v>0</v>
      </c>
      <c r="X88" s="310">
        <f>SUMIFS(所用データ②!$C:$C,所用データ②!$G:$G,理論在庫!$A87,所用データ②!$E:$E,理論在庫!$G$4,所用データ②!$F:$F,理論在庫!X$5)</f>
        <v>0</v>
      </c>
      <c r="Y88" s="310">
        <f>SUMIFS(所用データ②!$C:$C,所用データ②!$G:$G,理論在庫!$A87,所用データ②!$E:$E,理論在庫!$G$4,所用データ②!$F:$F,理論在庫!Y$5)</f>
        <v>0</v>
      </c>
      <c r="Z88" s="1054">
        <f>SUMIFS(所用データ②!$C:$C,所用データ②!$G:$G,理論在庫!$A87,所用データ②!$E:$E,理論在庫!$G$4,所用データ②!$F:$F,理論在庫!Z$5)</f>
        <v>0</v>
      </c>
      <c r="AA88" s="1084">
        <f>SUMIFS(所用データ②!$C:$C,所用データ②!$G:$G,理論在庫!$A87,所用データ②!$E:$E,理論在庫!$G$4,所用データ②!$F:$F,理論在庫!AA$5)</f>
        <v>0</v>
      </c>
      <c r="AB88" s="382">
        <f>SUMIFS(所用データ②!$C:$C,所用データ②!$G:$G,理論在庫!$A87,所用データ②!$E:$E,理論在庫!$G$4,所用データ②!$F:$F,理論在庫!AB$5)</f>
        <v>0</v>
      </c>
      <c r="AC88" s="1084">
        <f>SUMIFS(所用データ②!$C:$C,所用データ②!$G:$G,理論在庫!$A87,所用データ②!$E:$E,理論在庫!$G$4,所用データ②!$F:$F,理論在庫!AC$5)</f>
        <v>0</v>
      </c>
      <c r="AD88" s="382">
        <f>SUMIFS(所用データ②!$C:$C,所用データ②!$G:$G,理論在庫!$A87,所用データ②!$E:$E,理論在庫!$G$4,所用データ②!$F:$F,理論在庫!AD$5)</f>
        <v>0</v>
      </c>
      <c r="AE88" s="382">
        <f>SUMIFS(所用データ②!$C:$C,所用データ②!$G:$G,理論在庫!$A87,所用データ②!$E:$E,理論在庫!$G$4,所用データ②!$F:$F,理論在庫!AE$5)</f>
        <v>0</v>
      </c>
      <c r="AF88" s="382">
        <f>SUMIFS(所用データ②!$C:$C,所用データ②!$G:$G,理論在庫!$A87,所用データ②!$E:$E,理論在庫!$G$4,所用データ②!$F:$F,理論在庫!AF$5)</f>
        <v>0</v>
      </c>
      <c r="AG88" s="1084">
        <f>SUMIFS(所用データ②!$C:$C,所用データ②!$G:$G,理論在庫!$A87,所用データ②!$E:$E,理論在庫!$G$4,所用データ②!$F:$F,理論在庫!AG$5)</f>
        <v>0</v>
      </c>
      <c r="AH88" s="1084">
        <f>SUMIFS(所用データ②!$C:$C,所用データ②!$G:$G,理論在庫!$A87,所用データ②!$E:$E,理論在庫!$G$4,所用データ②!$F:$F,理論在庫!AH$5)</f>
        <v>0</v>
      </c>
      <c r="AI88" s="382">
        <f>SUMIFS(所用データ②!$C:$C,所用データ②!$G:$G,理論在庫!$A87,所用データ②!$E:$E,理論在庫!$G$4,所用データ②!$F:$F,理論在庫!AI$5)</f>
        <v>0</v>
      </c>
      <c r="AJ88" s="1021">
        <f>SUMIFS(所用データ②!$C:$C,所用データ②!$G:$G,理論在庫!$A87,所用データ②!$E:$E,理論在庫!$G$4,所用データ②!$F:$F,理論在庫!AJ$5)</f>
        <v>0</v>
      </c>
      <c r="AK88" s="345">
        <f t="shared" si="15"/>
        <v>0</v>
      </c>
      <c r="AL88" s="610">
        <f>SUMIFS(所用データ②!C:C,所用データ②!G:G,理論在庫!$A87,所用データ②!E:E,理論在庫!$AL$4)</f>
        <v>0</v>
      </c>
      <c r="AM88" s="574">
        <f t="shared" ref="AM88:AM151" si="26">AK88+AL88</f>
        <v>0</v>
      </c>
      <c r="AN88" s="608">
        <f>AJ95-AK88</f>
        <v>0</v>
      </c>
      <c r="AO88" s="519"/>
      <c r="AP88" s="714"/>
      <c r="AQ88" s="715"/>
      <c r="AR88" s="709">
        <v>0</v>
      </c>
    </row>
    <row r="89" spans="1:44" ht="18" customHeight="1" x14ac:dyDescent="0.15">
      <c r="A89" s="519"/>
      <c r="B89" s="428" t="s">
        <v>71</v>
      </c>
      <c r="C89" s="439">
        <v>80261239556000</v>
      </c>
      <c r="D89" s="1164"/>
      <c r="E89" s="559"/>
      <c r="F89" s="302">
        <f t="shared" si="25"/>
        <v>45864</v>
      </c>
      <c r="G89" s="975">
        <f>SUMIFS(所用データ③!$C:$C,所用データ③!$G:$G,理論在庫!$A87,所用データ③!$E:$E,理論在庫!$G$4,所用データ③!$F:$F,理論在庫!G$5)</f>
        <v>0</v>
      </c>
      <c r="H89" s="310">
        <f>SUMIFS(所用データ③!$C:$C,所用データ③!$G:$G,理論在庫!$A87,所用データ③!$E:$E,理論在庫!$G$4,所用データ③!$F:$F,理論在庫!H$5)</f>
        <v>0</v>
      </c>
      <c r="I89" s="310">
        <f>SUMIFS(所用データ③!$C:$C,所用データ③!$G:$G,理論在庫!$A87,所用データ③!$E:$E,理論在庫!$G$4,所用データ③!$F:$F,理論在庫!I$5)</f>
        <v>0</v>
      </c>
      <c r="J89" s="310">
        <f>SUMIFS(所用データ③!$C:$C,所用データ③!$G:$G,理論在庫!$A87,所用データ③!$E:$E,理論在庫!$G$4,所用データ③!$F:$F,理論在庫!J$5)</f>
        <v>0</v>
      </c>
      <c r="K89" s="310">
        <f>SUMIFS(所用データ③!$C:$C,所用データ③!$G:$G,理論在庫!$A87,所用データ③!$E:$E,理論在庫!$G$4,所用データ③!$F:$F,理論在庫!K$5)</f>
        <v>0</v>
      </c>
      <c r="L89" s="1055">
        <f>SUMIFS(所用データ③!$C:$C,所用データ③!$G:$G,理論在庫!$A87,所用データ③!$E:$E,理論在庫!$G$4,所用データ③!$F:$F,理論在庫!L$5)</f>
        <v>0</v>
      </c>
      <c r="M89" s="1054">
        <f>SUMIFS(所用データ③!$C:$C,所用データ③!$G:$G,理論在庫!$A87,所用データ③!$E:$E,理論在庫!$G$4,所用データ③!$F:$F,理論在庫!M$5)</f>
        <v>0</v>
      </c>
      <c r="N89" s="310">
        <f>SUMIFS(所用データ③!$C:$C,所用データ③!$G:$G,理論在庫!$A87,所用データ③!$E:$E,理論在庫!$G$4,所用データ③!$F:$F,理論在庫!N$5)</f>
        <v>0</v>
      </c>
      <c r="O89" s="310">
        <f>SUMIFS(所用データ③!$C:$C,所用データ③!$G:$G,理論在庫!$A87,所用データ③!$E:$E,理論在庫!$G$4,所用データ③!$F:$F,理論在庫!O$5)</f>
        <v>0</v>
      </c>
      <c r="P89" s="310">
        <f>SUMIFS(所用データ③!$C:$C,所用データ③!$G:$G,理論在庫!$A87,所用データ③!$E:$E,理論在庫!$G$4,所用データ③!$F:$F,理論在庫!P$5)</f>
        <v>0</v>
      </c>
      <c r="Q89" s="353">
        <f>SUMIFS(所用データ③!$C:$C,所用データ③!$G:$G,理論在庫!$A87,所用データ③!$E:$E,理論在庫!$G$4,所用データ③!$F:$F,理論在庫!Q$5)</f>
        <v>0</v>
      </c>
      <c r="R89" s="310">
        <f>SUMIFS(所用データ③!$C:$C,所用データ③!$G:$G,理論在庫!$A87,所用データ③!$E:$E,理論在庫!$G$4,所用データ③!$F:$F,理論在庫!R$5)</f>
        <v>0</v>
      </c>
      <c r="S89" s="1054">
        <f>SUMIFS(所用データ③!$C:$C,所用データ③!$G:$G,理論在庫!$A87,所用データ③!$E:$E,理論在庫!$G$4,所用データ③!$F:$F,理論在庫!S$5)</f>
        <v>0</v>
      </c>
      <c r="T89" s="1054">
        <f>SUMIFS(所用データ③!$C:$C,所用データ③!$G:$G,理論在庫!$A87,所用データ③!$E:$E,理論在庫!$G$4,所用データ③!$F:$F,理論在庫!T$5)</f>
        <v>0</v>
      </c>
      <c r="U89" s="310">
        <f>SUMIFS(所用データ③!$C:$C,所用データ③!$G:$G,理論在庫!$A87,所用データ③!$E:$E,理論在庫!$G$4,所用データ③!$F:$F,理論在庫!U$5)</f>
        <v>0</v>
      </c>
      <c r="V89" s="353">
        <f>SUMIFS(所用データ③!$C:$C,所用データ③!$G:$G,理論在庫!$A87,所用データ③!$E:$E,理論在庫!$G$4,所用データ③!$F:$F,理論在庫!V$5)</f>
        <v>0</v>
      </c>
      <c r="W89" s="310">
        <f>SUMIFS(所用データ③!$C:$C,所用データ③!$G:$G,理論在庫!$A87,所用データ③!$E:$E,理論在庫!$G$4,所用データ③!$F:$F,理論在庫!W$5)</f>
        <v>0</v>
      </c>
      <c r="X89" s="310">
        <f>SUMIFS(所用データ③!$C:$C,所用データ③!$G:$G,理論在庫!$A87,所用データ③!$E:$E,理論在庫!$G$4,所用データ③!$F:$F,理論在庫!X$5)</f>
        <v>0</v>
      </c>
      <c r="Y89" s="310">
        <f>SUMIFS(所用データ③!$C:$C,所用データ③!$G:$G,理論在庫!$A87,所用データ③!$E:$E,理論在庫!$G$4,所用データ③!$F:$F,理論在庫!Y$5)</f>
        <v>0</v>
      </c>
      <c r="Z89" s="1054">
        <f>SUMIFS(所用データ③!$C:$C,所用データ③!$G:$G,理論在庫!$A87,所用データ③!$E:$E,理論在庫!$G$4,所用データ③!$F:$F,理論在庫!Z$5)</f>
        <v>0</v>
      </c>
      <c r="AA89" s="1085">
        <f>SUMIFS(所用データ③!$C:$C,所用データ③!$G:$G,理論在庫!$A87,所用データ③!$E:$E,理論在庫!$G$4,所用データ③!$F:$F,理論在庫!AA$5)</f>
        <v>0</v>
      </c>
      <c r="AB89" s="383">
        <f>SUMIFS(所用データ③!$C:$C,所用データ③!$G:$G,理論在庫!$A87,所用データ③!$E:$E,理論在庫!$G$4,所用データ③!$F:$F,理論在庫!AB$5)</f>
        <v>0</v>
      </c>
      <c r="AC89" s="1085">
        <f>SUMIFS(所用データ③!$C:$C,所用データ③!$G:$G,理論在庫!$A87,所用データ③!$E:$E,理論在庫!$G$4,所用データ③!$F:$F,理論在庫!AC$5)</f>
        <v>0</v>
      </c>
      <c r="AD89" s="383">
        <f>SUMIFS(所用データ③!$C:$C,所用データ③!$G:$G,理論在庫!$A87,所用データ③!$E:$E,理論在庫!$G$4,所用データ③!$F:$F,理論在庫!AD$5)</f>
        <v>0</v>
      </c>
      <c r="AE89" s="383">
        <f>SUMIFS(所用データ③!$C:$C,所用データ③!$G:$G,理論在庫!$A87,所用データ③!$E:$E,理論在庫!$G$4,所用データ③!$F:$F,理論在庫!AE$5)</f>
        <v>0</v>
      </c>
      <c r="AF89" s="383">
        <f>SUMIFS(所用データ③!$C:$C,所用データ③!$G:$G,理論在庫!$A87,所用データ③!$E:$E,理論在庫!$G$4,所用データ③!$F:$F,理論在庫!AF$5)</f>
        <v>0</v>
      </c>
      <c r="AG89" s="1085">
        <f>SUMIFS(所用データ③!$C:$C,所用データ③!$G:$G,理論在庫!$A87,所用データ③!$E:$E,理論在庫!$G$4,所用データ③!$F:$F,理論在庫!AG$5)</f>
        <v>0</v>
      </c>
      <c r="AH89" s="1085">
        <f>SUMIFS(所用データ③!$C:$C,所用データ③!$G:$G,理論在庫!$A87,所用データ③!$E:$E,理論在庫!$G$4,所用データ③!$F:$F,理論在庫!AH$5)</f>
        <v>0</v>
      </c>
      <c r="AI89" s="383">
        <f>SUMIFS(所用データ③!$C:$C,所用データ③!$G:$G,理論在庫!$A87,所用データ③!$E:$E,理論在庫!$G$4,所用データ③!$F:$F,理論在庫!AI$5)</f>
        <v>0</v>
      </c>
      <c r="AJ89" s="1022">
        <f>SUMIFS(所用データ③!$C:$C,所用データ③!$G:$G,理論在庫!$A87,所用データ③!$E:$E,理論在庫!$G$4,所用データ③!$F:$F,理論在庫!AJ$5)</f>
        <v>0</v>
      </c>
      <c r="AK89" s="345">
        <f t="shared" si="15"/>
        <v>0</v>
      </c>
      <c r="AL89" s="611">
        <f>SUMIFS(所用データ③!C:C,所用データ③!G:G,理論在庫!$A87,所用データ③!E:E,理論在庫!$AL$4)</f>
        <v>0</v>
      </c>
      <c r="AM89" s="574">
        <f t="shared" si="26"/>
        <v>0</v>
      </c>
      <c r="AN89" s="608">
        <f>AJ95-AK89</f>
        <v>0</v>
      </c>
      <c r="AO89" s="519"/>
      <c r="AP89" s="714"/>
      <c r="AQ89" s="715"/>
      <c r="AR89" s="709">
        <v>0</v>
      </c>
    </row>
    <row r="90" spans="1:44" ht="18" customHeight="1" x14ac:dyDescent="0.15">
      <c r="A90" s="519"/>
      <c r="B90" s="428"/>
      <c r="C90" s="442"/>
      <c r="D90" s="1164"/>
      <c r="E90" s="559"/>
      <c r="F90" s="302">
        <f t="shared" si="25"/>
        <v>45871</v>
      </c>
      <c r="G90" s="974">
        <f>SUMIFS(所用データ④!$C:$C,所用データ④!$G:$G,理論在庫!$A87,所用データ④!$E:$E,理論在庫!$G$4,所用データ④!$F:$F,理論在庫!G$5)</f>
        <v>0</v>
      </c>
      <c r="H90" s="310">
        <f>SUMIFS(所用データ④!$C:$C,所用データ④!$G:$G,理論在庫!$A87,所用データ④!$E:$E,理論在庫!$G$4,所用データ④!$F:$F,理論在庫!H$5)</f>
        <v>0</v>
      </c>
      <c r="I90" s="310">
        <f>SUMIFS(所用データ④!$C:$C,所用データ④!$G:$G,理論在庫!$A87,所用データ④!$E:$E,理論在庫!$G$4,所用データ④!$F:$F,理論在庫!I$5)</f>
        <v>0</v>
      </c>
      <c r="J90" s="310">
        <f>SUMIFS(所用データ④!$C:$C,所用データ④!$G:$G,理論在庫!$A87,所用データ④!$E:$E,理論在庫!$G$4,所用データ④!$F:$F,理論在庫!J$5)</f>
        <v>0</v>
      </c>
      <c r="K90" s="310">
        <f>SUMIFS(所用データ④!$C:$C,所用データ④!$G:$G,理論在庫!$A87,所用データ④!$E:$E,理論在庫!$G$4,所用データ④!$F:$F,理論在庫!K$5)</f>
        <v>0</v>
      </c>
      <c r="L90" s="1054">
        <f>SUMIFS(所用データ④!$C:$C,所用データ④!$G:$G,理論在庫!$A87,所用データ④!$E:$E,理論在庫!$G$4,所用データ④!$F:$F,理論在庫!L$5)</f>
        <v>0</v>
      </c>
      <c r="M90" s="1054">
        <f>SUMIFS(所用データ④!$C:$C,所用データ④!$G:$G,理論在庫!$A87,所用データ④!$E:$E,理論在庫!$G$4,所用データ④!$F:$F,理論在庫!M$5)</f>
        <v>0</v>
      </c>
      <c r="N90" s="310">
        <f>SUMIFS(所用データ④!$C:$C,所用データ④!$G:$G,理論在庫!$A87,所用データ④!$E:$E,理論在庫!$G$4,所用データ④!$F:$F,理論在庫!N$5)</f>
        <v>0</v>
      </c>
      <c r="O90" s="310">
        <f>SUMIFS(所用データ④!$C:$C,所用データ④!$G:$G,理論在庫!$A87,所用データ④!$E:$E,理論在庫!$G$4,所用データ④!$F:$F,理論在庫!O$5)</f>
        <v>0</v>
      </c>
      <c r="P90" s="310">
        <f>SUMIFS(所用データ④!$C:$C,所用データ④!$G:$G,理論在庫!$A87,所用データ④!$E:$E,理論在庫!$G$4,所用データ④!$F:$F,理論在庫!P$5)</f>
        <v>0</v>
      </c>
      <c r="Q90" s="310">
        <f>SUMIFS(所用データ④!$C:$C,所用データ④!$G:$G,理論在庫!$A87,所用データ④!$E:$E,理論在庫!$G$4,所用データ④!$F:$F,理論在庫!Q$5)</f>
        <v>0</v>
      </c>
      <c r="R90" s="310">
        <f>SUMIFS(所用データ④!$C:$C,所用データ④!$G:$G,理論在庫!$A87,所用データ④!$E:$E,理論在庫!$G$4,所用データ④!$F:$F,理論在庫!R$5)</f>
        <v>0</v>
      </c>
      <c r="S90" s="1054">
        <f>SUMIFS(所用データ④!$C:$C,所用データ④!$G:$G,理論在庫!$A87,所用データ④!$E:$E,理論在庫!$G$4,所用データ④!$F:$F,理論在庫!S$5)</f>
        <v>0</v>
      </c>
      <c r="T90" s="1054">
        <f>SUMIFS(所用データ④!$C:$C,所用データ④!$G:$G,理論在庫!$A87,所用データ④!$E:$E,理論在庫!$G$4,所用データ④!$F:$F,理論在庫!T$5)</f>
        <v>0</v>
      </c>
      <c r="U90" s="310">
        <f>SUMIFS(所用データ④!$C:$C,所用データ④!$G:$G,理論在庫!$A87,所用データ④!$E:$E,理論在庫!$G$4,所用データ④!$F:$F,理論在庫!U$5)</f>
        <v>0</v>
      </c>
      <c r="V90" s="310">
        <f>SUMIFS(所用データ④!$C:$C,所用データ④!$G:$G,理論在庫!$A87,所用データ④!$E:$E,理論在庫!$G$4,所用データ④!$F:$F,理論在庫!V$5)</f>
        <v>0</v>
      </c>
      <c r="W90" s="310">
        <f>SUMIFS(所用データ④!$C:$C,所用データ④!$G:$G,理論在庫!$A87,所用データ④!$E:$E,理論在庫!$G$4,所用データ④!$F:$F,理論在庫!W$5)</f>
        <v>0</v>
      </c>
      <c r="X90" s="310">
        <f>SUMIFS(所用データ④!$C:$C,所用データ④!$G:$G,理論在庫!$A87,所用データ④!$E:$E,理論在庫!$G$4,所用データ④!$F:$F,理論在庫!X$5)</f>
        <v>0</v>
      </c>
      <c r="Y90" s="310">
        <f>SUMIFS(所用データ④!$C:$C,所用データ④!$G:$G,理論在庫!$A87,所用データ④!$E:$E,理論在庫!$G$4,所用データ④!$F:$F,理論在庫!Y$5)</f>
        <v>0</v>
      </c>
      <c r="Z90" s="1054">
        <f>SUMIFS(所用データ④!$C:$C,所用データ④!$G:$G,理論在庫!$A87,所用データ④!$E:$E,理論在庫!$G$4,所用データ④!$F:$F,理論在庫!Z$5)</f>
        <v>0</v>
      </c>
      <c r="AA90" s="1054">
        <f>SUMIFS(所用データ④!$C:$C,所用データ④!$G:$G,理論在庫!$A87,所用データ④!$E:$E,理論在庫!$G$4,所用データ④!$F:$F,理論在庫!AA$5)</f>
        <v>0</v>
      </c>
      <c r="AB90" s="310">
        <f>SUMIFS(所用データ④!$C:$C,所用データ④!$G:$G,理論在庫!$A87,所用データ④!$E:$E,理論在庫!$G$4,所用データ④!$F:$F,理論在庫!AB$5)</f>
        <v>0</v>
      </c>
      <c r="AC90" s="1054">
        <f>SUMIFS(所用データ④!$C:$C,所用データ④!$G:$G,理論在庫!$A87,所用データ④!$E:$E,理論在庫!$G$4,所用データ④!$F:$F,理論在庫!AC$5)</f>
        <v>0</v>
      </c>
      <c r="AD90" s="310">
        <f>SUMIFS(所用データ④!$C:$C,所用データ④!$G:$G,理論在庫!$A87,所用データ④!$E:$E,理論在庫!$G$4,所用データ④!$F:$F,理論在庫!AD$5)</f>
        <v>0</v>
      </c>
      <c r="AE90" s="310">
        <f>SUMIFS(所用データ④!$C:$C,所用データ④!$G:$G,理論在庫!$A87,所用データ④!$E:$E,理論在庫!$G$4,所用データ④!$F:$F,理論在庫!AE$5)</f>
        <v>0</v>
      </c>
      <c r="AF90" s="310">
        <f>SUMIFS(所用データ④!$C:$C,所用データ④!$G:$G,理論在庫!$A87,所用データ④!$E:$E,理論在庫!$G$4,所用データ④!$F:$F,理論在庫!AF$5)</f>
        <v>0</v>
      </c>
      <c r="AG90" s="1054">
        <f>SUMIFS(所用データ④!$C:$C,所用データ④!$G:$G,理論在庫!$A87,所用データ④!$E:$E,理論在庫!$G$4,所用データ④!$F:$F,理論在庫!AG$5)</f>
        <v>0</v>
      </c>
      <c r="AH90" s="1054">
        <f>SUMIFS(所用データ④!$C:$C,所用データ④!$G:$G,理論在庫!$A87,所用データ④!$E:$E,理論在庫!$G$4,所用データ④!$F:$F,理論在庫!AH$5)</f>
        <v>0</v>
      </c>
      <c r="AI90" s="310">
        <f>SUMIFS(所用データ④!$C:$C,所用データ④!$G:$G,理論在庫!$A87,所用データ④!$E:$E,理論在庫!$G$4,所用データ④!$F:$F,理論在庫!AI$5)</f>
        <v>0</v>
      </c>
      <c r="AJ90" s="1023">
        <f>SUMIFS(所用データ④!$C:$C,所用データ④!$G:$G,理論在庫!$A87,所用データ④!$E:$E,理論在庫!$G$4,所用データ④!$F:$F,理論在庫!AJ$5)</f>
        <v>0</v>
      </c>
      <c r="AK90" s="345">
        <f t="shared" si="15"/>
        <v>0</v>
      </c>
      <c r="AL90" s="350">
        <f>SUMIFS(所用データ④!C:C,所用データ④!G:G,理論在庫!$A87,所用データ④!E:E,理論在庫!$AL$4)</f>
        <v>0</v>
      </c>
      <c r="AM90" s="574">
        <f t="shared" si="26"/>
        <v>0</v>
      </c>
      <c r="AN90" s="608">
        <f>AJ95-AK90</f>
        <v>0</v>
      </c>
      <c r="AO90" s="519"/>
      <c r="AP90" s="714"/>
      <c r="AQ90" s="715"/>
      <c r="AR90" s="709">
        <v>0</v>
      </c>
    </row>
    <row r="91" spans="1:44" ht="18" customHeight="1" x14ac:dyDescent="0.15">
      <c r="A91" s="519"/>
      <c r="B91" s="428"/>
      <c r="C91" s="442"/>
      <c r="D91" s="1164"/>
      <c r="E91" s="559"/>
      <c r="F91" s="302">
        <f t="shared" si="25"/>
        <v>0</v>
      </c>
      <c r="G91" s="974">
        <f>SUMIFS(所用データ⑤!$C:$C,所用データ⑤!$G:$G,理論在庫!$A$87,所用データ⑤!$E:$E,理論在庫!$G$4,所用データ⑤!$F:$F,理論在庫!G$5)</f>
        <v>0</v>
      </c>
      <c r="H91" s="310">
        <f>SUMIFS(所用データ⑤!$C:$C,所用データ⑤!$G:$G,理論在庫!$A$87,所用データ⑤!$E:$E,理論在庫!$G$4,所用データ⑤!$F:$F,理論在庫!H$5)</f>
        <v>0</v>
      </c>
      <c r="I91" s="310">
        <f>SUMIFS(所用データ⑤!$C:$C,所用データ⑤!$G:$G,理論在庫!$A$87,所用データ⑤!$E:$E,理論在庫!$G$4,所用データ⑤!$F:$F,理論在庫!I$5)</f>
        <v>0</v>
      </c>
      <c r="J91" s="310">
        <f>SUMIFS(所用データ⑤!$C:$C,所用データ⑤!$G:$G,理論在庫!$A$87,所用データ⑤!$E:$E,理論在庫!$G$4,所用データ⑤!$F:$F,理論在庫!J$5)</f>
        <v>0</v>
      </c>
      <c r="K91" s="310">
        <f>SUMIFS(所用データ⑤!$C:$C,所用データ⑤!$G:$G,理論在庫!$A$87,所用データ⑤!$E:$E,理論在庫!$G$4,所用データ⑤!$F:$F,理論在庫!K$5)</f>
        <v>0</v>
      </c>
      <c r="L91" s="1054">
        <f>SUMIFS(所用データ⑤!$C:$C,所用データ⑤!$G:$G,理論在庫!$A$87,所用データ⑤!$E:$E,理論在庫!$G$4,所用データ⑤!$F:$F,理論在庫!L$5)</f>
        <v>0</v>
      </c>
      <c r="M91" s="1054">
        <f>SUMIFS(所用データ⑤!$C:$C,所用データ⑤!$G:$G,理論在庫!$A$87,所用データ⑤!$E:$E,理論在庫!$G$4,所用データ⑤!$F:$F,理論在庫!M$5)</f>
        <v>0</v>
      </c>
      <c r="N91" s="310">
        <f>SUMIFS(所用データ⑤!$C:$C,所用データ⑤!$G:$G,理論在庫!$A$87,所用データ⑤!$E:$E,理論在庫!$G$4,所用データ⑤!$F:$F,理論在庫!N$5)</f>
        <v>0</v>
      </c>
      <c r="O91" s="310">
        <f>SUMIFS(所用データ⑤!$C:$C,所用データ⑤!$G:$G,理論在庫!$A$87,所用データ⑤!$E:$E,理論在庫!$G$4,所用データ⑤!$F:$F,理論在庫!O$5)</f>
        <v>0</v>
      </c>
      <c r="P91" s="310">
        <f>SUMIFS(所用データ⑤!$C:$C,所用データ⑤!$G:$G,理論在庫!$A$87,所用データ⑤!$E:$E,理論在庫!$G$4,所用データ⑤!$F:$F,理論在庫!P$5)</f>
        <v>0</v>
      </c>
      <c r="Q91" s="310">
        <f>SUMIFS(所用データ⑤!$C:$C,所用データ⑤!$G:$G,理論在庫!$A$87,所用データ⑤!$E:$E,理論在庫!$G$4,所用データ⑤!$F:$F,理論在庫!Q$5)</f>
        <v>0</v>
      </c>
      <c r="R91" s="310">
        <f>SUMIFS(所用データ⑤!$C:$C,所用データ⑤!$G:$G,理論在庫!$A$87,所用データ⑤!$E:$E,理論在庫!$G$4,所用データ⑤!$F:$F,理論在庫!R$5)</f>
        <v>0</v>
      </c>
      <c r="S91" s="1054">
        <f>SUMIFS(所用データ⑤!$C:$C,所用データ⑤!$G:$G,理論在庫!$A$87,所用データ⑤!$E:$E,理論在庫!$G$4,所用データ⑤!$F:$F,理論在庫!S$5)</f>
        <v>0</v>
      </c>
      <c r="T91" s="1054">
        <f>SUMIFS(所用データ⑤!$C:$C,所用データ⑤!$G:$G,理論在庫!$A$87,所用データ⑤!$E:$E,理論在庫!$G$4,所用データ⑤!$F:$F,理論在庫!T$5)</f>
        <v>0</v>
      </c>
      <c r="U91" s="310">
        <f>SUMIFS(所用データ⑤!$C:$C,所用データ⑤!$G:$G,理論在庫!$A$87,所用データ⑤!$E:$E,理論在庫!$G$4,所用データ⑤!$F:$F,理論在庫!U$5)</f>
        <v>0</v>
      </c>
      <c r="V91" s="310">
        <f>SUMIFS(所用データ⑤!$C:$C,所用データ⑤!$G:$G,理論在庫!$A$87,所用データ⑤!$E:$E,理論在庫!$G$4,所用データ⑤!$F:$F,理論在庫!V$5)</f>
        <v>0</v>
      </c>
      <c r="W91" s="310">
        <f>SUMIFS(所用データ⑤!$C:$C,所用データ⑤!$G:$G,理論在庫!$A$87,所用データ⑤!$E:$E,理論在庫!$G$4,所用データ⑤!$F:$F,理論在庫!W$5)</f>
        <v>0</v>
      </c>
      <c r="X91" s="310">
        <f>SUMIFS(所用データ⑤!$C:$C,所用データ⑤!$G:$G,理論在庫!$A$87,所用データ⑤!$E:$E,理論在庫!$G$4,所用データ⑤!$F:$F,理論在庫!X$5)</f>
        <v>0</v>
      </c>
      <c r="Y91" s="310">
        <f>SUMIFS(所用データ⑤!$C:$C,所用データ⑤!$G:$G,理論在庫!$A$87,所用データ⑤!$E:$E,理論在庫!$G$4,所用データ⑤!$F:$F,理論在庫!Y$5)</f>
        <v>0</v>
      </c>
      <c r="Z91" s="1054">
        <f>SUMIFS(所用データ⑤!$C:$C,所用データ⑤!$G:$G,理論在庫!$A$87,所用データ⑤!$E:$E,理論在庫!$G$4,所用データ⑤!$F:$F,理論在庫!Z$5)</f>
        <v>0</v>
      </c>
      <c r="AA91" s="1054">
        <f>SUMIFS(所用データ⑤!$C:$C,所用データ⑤!$G:$G,理論在庫!$A$87,所用データ⑤!$E:$E,理論在庫!$G$4,所用データ⑤!$F:$F,理論在庫!AA$5)</f>
        <v>0</v>
      </c>
      <c r="AB91" s="310">
        <f>SUMIFS(所用データ⑤!$C:$C,所用データ⑤!$G:$G,理論在庫!$A$87,所用データ⑤!$E:$E,理論在庫!$G$4,所用データ⑤!$F:$F,理論在庫!AB$5)</f>
        <v>0</v>
      </c>
      <c r="AC91" s="1054">
        <f>SUMIFS(所用データ⑤!$C:$C,所用データ⑤!$G:$G,理論在庫!$A$87,所用データ⑤!$E:$E,理論在庫!$G$4,所用データ⑤!$F:$F,理論在庫!AC$5)</f>
        <v>0</v>
      </c>
      <c r="AD91" s="310">
        <f>SUMIFS(所用データ⑤!$C:$C,所用データ⑤!$G:$G,理論在庫!$A$87,所用データ⑤!$E:$E,理論在庫!$G$4,所用データ⑤!$F:$F,理論在庫!AD$5)</f>
        <v>0</v>
      </c>
      <c r="AE91" s="310">
        <f>SUMIFS(所用データ⑤!$C:$C,所用データ⑤!$G:$G,理論在庫!$A$87,所用データ⑤!$E:$E,理論在庫!$G$4,所用データ⑤!$F:$F,理論在庫!AE$5)</f>
        <v>0</v>
      </c>
      <c r="AF91" s="310">
        <f>SUMIFS(所用データ⑤!$C:$C,所用データ⑤!$G:$G,理論在庫!$A$87,所用データ⑤!$E:$E,理論在庫!$G$4,所用データ⑤!$F:$F,理論在庫!AF$5)</f>
        <v>0</v>
      </c>
      <c r="AG91" s="1054">
        <f>SUMIFS(所用データ⑤!$C:$C,所用データ⑤!$G:$G,理論在庫!$A$87,所用データ⑤!$E:$E,理論在庫!$G$4,所用データ⑤!$F:$F,理論在庫!AG$5)</f>
        <v>0</v>
      </c>
      <c r="AH91" s="1054">
        <f>SUMIFS(所用データ⑤!$C:$C,所用データ⑤!$G:$G,理論在庫!$A$87,所用データ⑤!$E:$E,理論在庫!$G$4,所用データ⑤!$F:$F,理論在庫!AH$5)</f>
        <v>0</v>
      </c>
      <c r="AI91" s="310">
        <f>SUMIFS(所用データ⑤!$C:$C,所用データ⑤!$G:$G,理論在庫!$A$87,所用データ⑤!$E:$E,理論在庫!$G$4,所用データ⑤!$F:$F,理論在庫!AI$5)</f>
        <v>0</v>
      </c>
      <c r="AJ91" s="1023">
        <f>SUMIFS(所用データ⑤!$C:$C,所用データ⑤!$G:$G,理論在庫!$A$87,所用データ⑤!$E:$E,理論在庫!$G$4,所用データ⑤!$F:$F,理論在庫!AJ$5)</f>
        <v>0</v>
      </c>
      <c r="AK91" s="345">
        <f t="shared" si="15"/>
        <v>0</v>
      </c>
      <c r="AL91" s="350">
        <f>SUMIFS(所用データ⑤!C:C,所用データ⑤!G:G,理論在庫!$A87,所用データ⑤!E:E,理論在庫!$AL$4)</f>
        <v>0</v>
      </c>
      <c r="AM91" s="574">
        <f t="shared" si="26"/>
        <v>0</v>
      </c>
      <c r="AN91" s="608">
        <f>AJ95-AK91</f>
        <v>0</v>
      </c>
      <c r="AO91" s="519"/>
      <c r="AP91" s="714"/>
      <c r="AQ91" s="715"/>
      <c r="AR91" s="709">
        <v>0</v>
      </c>
    </row>
    <row r="92" spans="1:44" ht="18" customHeight="1" x14ac:dyDescent="0.15">
      <c r="A92" s="519"/>
      <c r="B92" s="428"/>
      <c r="C92" s="442"/>
      <c r="D92" s="1164"/>
      <c r="E92" s="559"/>
      <c r="F92" s="362">
        <f t="shared" si="25"/>
        <v>0</v>
      </c>
      <c r="G92" s="976">
        <f>SUMIFS(所用データ⑥!$C:$C,所用データ⑥!$G:$G,理論在庫!$A$87,所用データ⑥!$E:$E,理論在庫!$G$4,所用データ⑥!$F:$F,理論在庫!G$5)</f>
        <v>0</v>
      </c>
      <c r="H92" s="363">
        <f>SUMIFS(所用データ⑥!$C:$C,所用データ⑥!$G:$G,理論在庫!$A$87,所用データ⑥!$E:$E,理論在庫!$G$4,所用データ⑥!$F:$F,理論在庫!H$5)</f>
        <v>0</v>
      </c>
      <c r="I92" s="363">
        <f>SUMIFS(所用データ⑥!$C:$C,所用データ⑥!$G:$G,理論在庫!$A$87,所用データ⑥!$E:$E,理論在庫!$G$4,所用データ⑥!$F:$F,理論在庫!I$5)</f>
        <v>0</v>
      </c>
      <c r="J92" s="363">
        <f>SUMIFS(所用データ⑥!$C:$C,所用データ⑥!$G:$G,理論在庫!$A$87,所用データ⑥!$E:$E,理論在庫!$G$4,所用データ⑥!$F:$F,理論在庫!J$5)</f>
        <v>0</v>
      </c>
      <c r="K92" s="363">
        <f>SUMIFS(所用データ⑥!$C:$C,所用データ⑥!$G:$G,理論在庫!$A$87,所用データ⑥!$E:$E,理論在庫!$G$4,所用データ⑥!$F:$F,理論在庫!K$5)</f>
        <v>0</v>
      </c>
      <c r="L92" s="1056">
        <f>SUMIFS(所用データ⑥!$C:$C,所用データ⑥!$G:$G,理論在庫!$A$87,所用データ⑥!$E:$E,理論在庫!$G$4,所用データ⑥!$F:$F,理論在庫!L$5)</f>
        <v>0</v>
      </c>
      <c r="M92" s="1056">
        <f>SUMIFS(所用データ⑥!$C:$C,所用データ⑥!$G:$G,理論在庫!$A$87,所用データ⑥!$E:$E,理論在庫!$G$4,所用データ⑥!$F:$F,理論在庫!M$5)</f>
        <v>0</v>
      </c>
      <c r="N92" s="363">
        <f>SUMIFS(所用データ⑥!$C:$C,所用データ⑥!$G:$G,理論在庫!$A$87,所用データ⑥!$E:$E,理論在庫!$G$4,所用データ⑥!$F:$F,理論在庫!N$5)</f>
        <v>0</v>
      </c>
      <c r="O92" s="363">
        <f>SUMIFS(所用データ⑥!$C:$C,所用データ⑥!$G:$G,理論在庫!$A$87,所用データ⑥!$E:$E,理論在庫!$G$4,所用データ⑥!$F:$F,理論在庫!O$5)</f>
        <v>0</v>
      </c>
      <c r="P92" s="363">
        <f>SUMIFS(所用データ⑥!$C:$C,所用データ⑥!$G:$G,理論在庫!$A$87,所用データ⑥!$E:$E,理論在庫!$G$4,所用データ⑥!$F:$F,理論在庫!P$5)</f>
        <v>0</v>
      </c>
      <c r="Q92" s="363">
        <f>SUMIFS(所用データ⑥!$C:$C,所用データ⑥!$G:$G,理論在庫!$A$87,所用データ⑥!$E:$E,理論在庫!$G$4,所用データ⑥!$F:$F,理論在庫!Q$5)</f>
        <v>0</v>
      </c>
      <c r="R92" s="363">
        <f>SUMIFS(所用データ⑥!$C:$C,所用データ⑥!$G:$G,理論在庫!$A$87,所用データ⑥!$E:$E,理論在庫!$G$4,所用データ⑥!$F:$F,理論在庫!R$5)</f>
        <v>0</v>
      </c>
      <c r="S92" s="1056">
        <f>SUMIFS(所用データ⑥!$C:$C,所用データ⑥!$G:$G,理論在庫!$A$87,所用データ⑥!$E:$E,理論在庫!$G$4,所用データ⑥!$F:$F,理論在庫!S$5)</f>
        <v>0</v>
      </c>
      <c r="T92" s="1056">
        <f>SUMIFS(所用データ⑥!$C:$C,所用データ⑥!$G:$G,理論在庫!$A$87,所用データ⑥!$E:$E,理論在庫!$G$4,所用データ⑥!$F:$F,理論在庫!T$5)</f>
        <v>0</v>
      </c>
      <c r="U92" s="363">
        <f>SUMIFS(所用データ⑥!$C:$C,所用データ⑥!$G:$G,理論在庫!$A$87,所用データ⑥!$E:$E,理論在庫!$G$4,所用データ⑥!$F:$F,理論在庫!U$5)</f>
        <v>0</v>
      </c>
      <c r="V92" s="363">
        <f>SUMIFS(所用データ⑥!$C:$C,所用データ⑥!$G:$G,理論在庫!$A$87,所用データ⑥!$E:$E,理論在庫!$G$4,所用データ⑥!$F:$F,理論在庫!V$5)</f>
        <v>0</v>
      </c>
      <c r="W92" s="363">
        <f>SUMIFS(所用データ⑥!$C:$C,所用データ⑥!$G:$G,理論在庫!$A$87,所用データ⑥!$E:$E,理論在庫!$G$4,所用データ⑥!$F:$F,理論在庫!W$5)</f>
        <v>0</v>
      </c>
      <c r="X92" s="363">
        <f>SUMIFS(所用データ⑥!$C:$C,所用データ⑥!$G:$G,理論在庫!$A$87,所用データ⑥!$E:$E,理論在庫!$G$4,所用データ⑥!$F:$F,理論在庫!X$5)</f>
        <v>0</v>
      </c>
      <c r="Y92" s="363">
        <f>SUMIFS(所用データ⑥!$C:$C,所用データ⑥!$G:$G,理論在庫!$A$87,所用データ⑥!$E:$E,理論在庫!$G$4,所用データ⑥!$F:$F,理論在庫!Y$5)</f>
        <v>0</v>
      </c>
      <c r="Z92" s="1056">
        <f>SUMIFS(所用データ⑥!$C:$C,所用データ⑥!$G:$G,理論在庫!$A$87,所用データ⑥!$E:$E,理論在庫!$G$4,所用データ⑥!$F:$F,理論在庫!Z$5)</f>
        <v>0</v>
      </c>
      <c r="AA92" s="1056">
        <f>SUMIFS(所用データ⑥!$C:$C,所用データ⑥!$G:$G,理論在庫!$A$87,所用データ⑥!$E:$E,理論在庫!$G$4,所用データ⑥!$F:$F,理論在庫!AA$5)</f>
        <v>0</v>
      </c>
      <c r="AB92" s="363">
        <f>SUMIFS(所用データ⑥!$C:$C,所用データ⑥!$G:$G,理論在庫!$A$87,所用データ⑥!$E:$E,理論在庫!$G$4,所用データ⑥!$F:$F,理論在庫!AB$5)</f>
        <v>0</v>
      </c>
      <c r="AC92" s="1056">
        <f>SUMIFS(所用データ⑥!$C:$C,所用データ⑥!$G:$G,理論在庫!$A$87,所用データ⑥!$E:$E,理論在庫!$G$4,所用データ⑥!$F:$F,理論在庫!AC$5)</f>
        <v>0</v>
      </c>
      <c r="AD92" s="363">
        <f>SUMIFS(所用データ⑥!$C:$C,所用データ⑥!$G:$G,理論在庫!$A$87,所用データ⑥!$E:$E,理論在庫!$G$4,所用データ⑥!$F:$F,理論在庫!AD$5)</f>
        <v>0</v>
      </c>
      <c r="AE92" s="363">
        <f>SUMIFS(所用データ⑥!$C:$C,所用データ⑥!$G:$G,理論在庫!$A$87,所用データ⑥!$E:$E,理論在庫!$G$4,所用データ⑥!$F:$F,理論在庫!AE$5)</f>
        <v>0</v>
      </c>
      <c r="AF92" s="363">
        <f>SUMIFS(所用データ⑥!$C:$C,所用データ⑥!$G:$G,理論在庫!$A$87,所用データ⑥!$E:$E,理論在庫!$G$4,所用データ⑥!$F:$F,理論在庫!AF$5)</f>
        <v>0</v>
      </c>
      <c r="AG92" s="1056">
        <f>SUMIFS(所用データ⑥!$C:$C,所用データ⑥!$G:$G,理論在庫!$A$87,所用データ⑥!$E:$E,理論在庫!$G$4,所用データ⑥!$F:$F,理論在庫!AG$5)</f>
        <v>0</v>
      </c>
      <c r="AH92" s="1056">
        <f>SUMIFS(所用データ⑥!$C:$C,所用データ⑥!$G:$G,理論在庫!$A$87,所用データ⑥!$E:$E,理論在庫!$G$4,所用データ⑥!$F:$F,理論在庫!AH$5)</f>
        <v>0</v>
      </c>
      <c r="AI92" s="363">
        <f>SUMIFS(所用データ⑥!$C:$C,所用データ⑥!$G:$G,理論在庫!$A$87,所用データ⑥!$E:$E,理論在庫!$G$4,所用データ⑥!$F:$F,理論在庫!AI$5)</f>
        <v>0</v>
      </c>
      <c r="AJ92" s="1024">
        <f>SUMIFS(所用データ⑥!$C:$C,所用データ⑥!$G:$G,理論在庫!$A$87,所用データ⑥!$E:$E,理論在庫!$G$4,所用データ⑥!$F:$F,理論在庫!AJ$5)</f>
        <v>0</v>
      </c>
      <c r="AK92" s="364">
        <f t="shared" si="15"/>
        <v>0</v>
      </c>
      <c r="AL92" s="609">
        <f>SUMIFS(所用データ⑥!C:C,所用データ⑥!G:G,理論在庫!$A87,所用データ⑥!E:E,理論在庫!$AL$4)</f>
        <v>0</v>
      </c>
      <c r="AM92" s="578">
        <f t="shared" si="26"/>
        <v>0</v>
      </c>
      <c r="AN92" s="608">
        <f>AJ95-AK92</f>
        <v>0</v>
      </c>
      <c r="AO92" s="519"/>
      <c r="AP92" s="714"/>
      <c r="AQ92" s="715"/>
      <c r="AR92" s="709">
        <v>0</v>
      </c>
    </row>
    <row r="93" spans="1:44" ht="18" customHeight="1" x14ac:dyDescent="0.15">
      <c r="A93" s="519"/>
      <c r="B93" s="428"/>
      <c r="C93" s="442"/>
      <c r="D93" s="1164"/>
      <c r="E93" s="560"/>
      <c r="F93" s="359" t="s">
        <v>137</v>
      </c>
      <c r="G93" s="981"/>
      <c r="H93" s="360"/>
      <c r="I93" s="360"/>
      <c r="J93" s="360"/>
      <c r="K93" s="360"/>
      <c r="L93" s="1057"/>
      <c r="M93" s="1057"/>
      <c r="N93" s="360"/>
      <c r="O93" s="360"/>
      <c r="P93" s="360"/>
      <c r="Q93" s="360"/>
      <c r="R93" s="360"/>
      <c r="S93" s="1057"/>
      <c r="T93" s="1057"/>
      <c r="U93" s="360"/>
      <c r="V93" s="360"/>
      <c r="W93" s="360"/>
      <c r="X93" s="360"/>
      <c r="Y93" s="360"/>
      <c r="Z93" s="1057"/>
      <c r="AA93" s="1057"/>
      <c r="AB93" s="360"/>
      <c r="AC93" s="1057"/>
      <c r="AD93" s="360"/>
      <c r="AE93" s="360"/>
      <c r="AF93" s="360"/>
      <c r="AG93" s="1057"/>
      <c r="AH93" s="1057"/>
      <c r="AI93" s="360"/>
      <c r="AJ93" s="1025"/>
      <c r="AK93" s="378">
        <f>SUM(G93:AJ93)</f>
        <v>0</v>
      </c>
      <c r="AL93" s="352"/>
      <c r="AM93" s="576">
        <f t="shared" si="26"/>
        <v>0</v>
      </c>
      <c r="AN93" s="579"/>
      <c r="AO93" s="519"/>
      <c r="AP93" s="714"/>
      <c r="AQ93" s="715"/>
    </row>
    <row r="94" spans="1:44" ht="18" customHeight="1" x14ac:dyDescent="0.15">
      <c r="A94" s="519"/>
      <c r="B94" s="428"/>
      <c r="C94" s="442"/>
      <c r="D94" s="1164"/>
      <c r="E94" s="560"/>
      <c r="F94" s="356" t="s">
        <v>86</v>
      </c>
      <c r="G94" s="978">
        <f>SUMIFS('注文データ '!$C:$C,'注文データ '!$J:$J,$A87,'注文データ '!$H:$H,理論在庫!$G$4,'注文データ '!$I:$I,理論在庫!G$5)</f>
        <v>0</v>
      </c>
      <c r="H94" s="374">
        <f>SUMIFS('注文データ '!$C:$C,'注文データ '!$J:$J,$A87,'注文データ '!$H:$H,理論在庫!$G$4,'注文データ '!$I:$I,理論在庫!H$5)</f>
        <v>0</v>
      </c>
      <c r="I94" s="374">
        <f>SUMIFS('注文データ '!$C:$C,'注文データ '!$J:$J,$A87,'注文データ '!$H:$H,理論在庫!$G$4,'注文データ '!$I:$I,理論在庫!I$5)</f>
        <v>0</v>
      </c>
      <c r="J94" s="374">
        <f>SUMIFS('注文データ '!$C:$C,'注文データ '!$J:$J,$A87,'注文データ '!$H:$H,理論在庫!$G$4,'注文データ '!$I:$I,理論在庫!J$5)</f>
        <v>0</v>
      </c>
      <c r="K94" s="374">
        <f>SUMIFS('注文データ '!$C:$C,'注文データ '!$J:$J,$A87,'注文データ '!$H:$H,理論在庫!$G$4,'注文データ '!$I:$I,理論在庫!K$5)</f>
        <v>0</v>
      </c>
      <c r="L94" s="1058">
        <f>SUMIFS('注文データ '!$C:$C,'注文データ '!$J:$J,$A87,'注文データ '!$H:$H,理論在庫!$G$4,'注文データ '!$I:$I,理論在庫!L$5)</f>
        <v>0</v>
      </c>
      <c r="M94" s="1058">
        <f>SUMIFS('注文データ '!$C:$C,'注文データ '!$J:$J,$A87,'注文データ '!$H:$H,理論在庫!$G$4,'注文データ '!$I:$I,理論在庫!M$5)</f>
        <v>0</v>
      </c>
      <c r="N94" s="374">
        <f>SUMIFS('注文データ '!$C:$C,'注文データ '!$J:$J,$A87,'注文データ '!$H:$H,理論在庫!$G$4,'注文データ '!$I:$I,理論在庫!N$5)</f>
        <v>0</v>
      </c>
      <c r="O94" s="374">
        <f>SUMIFS('注文データ '!$C:$C,'注文データ '!$J:$J,$A87,'注文データ '!$H:$H,理論在庫!$G$4,'注文データ '!$I:$I,理論在庫!O$5)</f>
        <v>0</v>
      </c>
      <c r="P94" s="374">
        <f>SUMIFS('注文データ '!$C:$C,'注文データ '!$J:$J,$A87,'注文データ '!$H:$H,理論在庫!$G$4,'注文データ '!$I:$I,理論在庫!P$5)</f>
        <v>0</v>
      </c>
      <c r="Q94" s="374">
        <f>SUMIFS('注文データ '!$C:$C,'注文データ '!$J:$J,$A87,'注文データ '!$H:$H,理論在庫!$G$4,'注文データ '!$I:$I,理論在庫!Q$5)</f>
        <v>0</v>
      </c>
      <c r="R94" s="374">
        <f>SUMIFS('注文データ '!$C:$C,'注文データ '!$J:$J,$A87,'注文データ '!$H:$H,理論在庫!$G$4,'注文データ '!$I:$I,理論在庫!R$5)</f>
        <v>0</v>
      </c>
      <c r="S94" s="1058">
        <f>SUMIFS('注文データ '!$C:$C,'注文データ '!$J:$J,$A87,'注文データ '!$H:$H,理論在庫!$G$4,'注文データ '!$I:$I,理論在庫!S$5)</f>
        <v>0</v>
      </c>
      <c r="T94" s="1058">
        <f>SUMIFS('注文データ '!$C:$C,'注文データ '!$J:$J,$A87,'注文データ '!$H:$H,理論在庫!$G$4,'注文データ '!$I:$I,理論在庫!T$5)</f>
        <v>0</v>
      </c>
      <c r="U94" s="374">
        <f>SUMIFS('注文データ '!$C:$C,'注文データ '!$J:$J,$A87,'注文データ '!$H:$H,理論在庫!$G$4,'注文データ '!$I:$I,理論在庫!U$5)</f>
        <v>0</v>
      </c>
      <c r="V94" s="374">
        <f>SUMIFS('注文データ '!$C:$C,'注文データ '!$J:$J,$A87,'注文データ '!$H:$H,理論在庫!$G$4,'注文データ '!$I:$I,理論在庫!V$5)</f>
        <v>0</v>
      </c>
      <c r="W94" s="374">
        <f>SUMIFS('注文データ '!$C:$C,'注文データ '!$J:$J,$A87,'注文データ '!$H:$H,理論在庫!$G$4,'注文データ '!$I:$I,理論在庫!W$5)</f>
        <v>0</v>
      </c>
      <c r="X94" s="374">
        <f>SUMIFS('注文データ '!$C:$C,'注文データ '!$J:$J,$A87,'注文データ '!$H:$H,理論在庫!$G$4,'注文データ '!$I:$I,理論在庫!X$5)</f>
        <v>0</v>
      </c>
      <c r="Y94" s="374">
        <f>SUMIFS('注文データ '!$C:$C,'注文データ '!$J:$J,$A87,'注文データ '!$H:$H,理論在庫!$G$4,'注文データ '!$I:$I,理論在庫!Y$5)</f>
        <v>0</v>
      </c>
      <c r="Z94" s="1058">
        <f>SUMIFS('注文データ '!$C:$C,'注文データ '!$J:$J,$A87,'注文データ '!$H:$H,理論在庫!$G$4,'注文データ '!$I:$I,理論在庫!Z$5)</f>
        <v>0</v>
      </c>
      <c r="AA94" s="1058">
        <f>SUMIFS('注文データ '!$C:$C,'注文データ '!$J:$J,$A87,'注文データ '!$H:$H,理論在庫!$G$4,'注文データ '!$I:$I,理論在庫!AA$5)</f>
        <v>0</v>
      </c>
      <c r="AB94" s="374">
        <f>SUMIFS('注文データ '!$C:$C,'注文データ '!$J:$J,$A87,'注文データ '!$H:$H,理論在庫!$G$4,'注文データ '!$I:$I,理論在庫!AB$5)</f>
        <v>0</v>
      </c>
      <c r="AC94" s="1058">
        <f>SUMIFS('注文データ '!$C:$C,'注文データ '!$J:$J,$A87,'注文データ '!$H:$H,理論在庫!$G$4,'注文データ '!$I:$I,理論在庫!AC$5)</f>
        <v>0</v>
      </c>
      <c r="AD94" s="374">
        <f>SUMIFS('注文データ '!$C:$C,'注文データ '!$J:$J,$A87,'注文データ '!$H:$H,理論在庫!$G$4,'注文データ '!$I:$I,理論在庫!AD$5)</f>
        <v>0</v>
      </c>
      <c r="AE94" s="374">
        <f>SUMIFS('注文データ '!$C:$C,'注文データ '!$J:$J,$A87,'注文データ '!$H:$H,理論在庫!$G$4,'注文データ '!$I:$I,理論在庫!AE$5)</f>
        <v>0</v>
      </c>
      <c r="AF94" s="374">
        <f>SUMIFS('注文データ '!$C:$C,'注文データ '!$J:$J,$A87,'注文データ '!$H:$H,理論在庫!$G$4,'注文データ '!$I:$I,理論在庫!AF$5)</f>
        <v>0</v>
      </c>
      <c r="AG94" s="1058">
        <f>SUMIFS('注文データ '!$C:$C,'注文データ '!$J:$J,$A87,'注文データ '!$H:$H,理論在庫!$G$4,'注文データ '!$I:$I,理論在庫!AG$5)</f>
        <v>0</v>
      </c>
      <c r="AH94" s="1058">
        <f>SUMIFS('注文データ '!$C:$C,'注文データ '!$J:$J,$A87,'注文データ '!$H:$H,理論在庫!$G$4,'注文データ '!$I:$I,理論在庫!AH$5)</f>
        <v>0</v>
      </c>
      <c r="AI94" s="374">
        <f>SUMIFS('注文データ '!$C:$C,'注文データ '!$J:$J,$A87,'注文データ '!$H:$H,理論在庫!$G$4,'注文データ '!$I:$I,理論在庫!AI$5)</f>
        <v>0</v>
      </c>
      <c r="AJ94" s="1026">
        <f>SUMIFS('注文データ '!$C:$C,'注文データ '!$J:$J,$A87,'注文データ '!$H:$H,理論在庫!$G$4,'注文データ '!$I:$I,理論在庫!AJ$5)</f>
        <v>0</v>
      </c>
      <c r="AK94" s="617">
        <f>SUM(G94:AJ94)</f>
        <v>0</v>
      </c>
      <c r="AL94" s="350"/>
      <c r="AM94" s="574">
        <f t="shared" si="26"/>
        <v>0</v>
      </c>
      <c r="AN94" s="579"/>
      <c r="AO94" s="519"/>
      <c r="AP94" s="714"/>
      <c r="AQ94" s="715"/>
      <c r="AR94" s="709">
        <v>0</v>
      </c>
    </row>
    <row r="95" spans="1:44" ht="18" customHeight="1" thickBot="1" x14ac:dyDescent="0.2">
      <c r="A95" s="520"/>
      <c r="B95" s="429"/>
      <c r="C95" s="443"/>
      <c r="D95" s="1165"/>
      <c r="E95" s="563"/>
      <c r="F95" s="373" t="s">
        <v>85</v>
      </c>
      <c r="G95" s="979">
        <f>D87+G93-G94</f>
        <v>0</v>
      </c>
      <c r="H95" s="376">
        <f t="shared" ref="H95:AJ95" si="27">G95+H93-H94</f>
        <v>0</v>
      </c>
      <c r="I95" s="376">
        <f t="shared" si="27"/>
        <v>0</v>
      </c>
      <c r="J95" s="376">
        <f t="shared" si="27"/>
        <v>0</v>
      </c>
      <c r="K95" s="376">
        <f t="shared" si="27"/>
        <v>0</v>
      </c>
      <c r="L95" s="1059">
        <f t="shared" si="27"/>
        <v>0</v>
      </c>
      <c r="M95" s="1059">
        <f t="shared" si="27"/>
        <v>0</v>
      </c>
      <c r="N95" s="376">
        <f t="shared" si="27"/>
        <v>0</v>
      </c>
      <c r="O95" s="376">
        <f t="shared" si="27"/>
        <v>0</v>
      </c>
      <c r="P95" s="376">
        <f t="shared" si="27"/>
        <v>0</v>
      </c>
      <c r="Q95" s="376">
        <f t="shared" si="27"/>
        <v>0</v>
      </c>
      <c r="R95" s="376">
        <f t="shared" si="27"/>
        <v>0</v>
      </c>
      <c r="S95" s="1059">
        <f t="shared" si="27"/>
        <v>0</v>
      </c>
      <c r="T95" s="1059">
        <f t="shared" si="27"/>
        <v>0</v>
      </c>
      <c r="U95" s="376">
        <f t="shared" si="27"/>
        <v>0</v>
      </c>
      <c r="V95" s="376">
        <f t="shared" si="27"/>
        <v>0</v>
      </c>
      <c r="W95" s="376">
        <f t="shared" si="27"/>
        <v>0</v>
      </c>
      <c r="X95" s="376">
        <f t="shared" si="27"/>
        <v>0</v>
      </c>
      <c r="Y95" s="376">
        <f t="shared" si="27"/>
        <v>0</v>
      </c>
      <c r="Z95" s="1059">
        <f t="shared" si="27"/>
        <v>0</v>
      </c>
      <c r="AA95" s="1059">
        <f t="shared" si="27"/>
        <v>0</v>
      </c>
      <c r="AB95" s="376">
        <f t="shared" si="27"/>
        <v>0</v>
      </c>
      <c r="AC95" s="1059">
        <f t="shared" si="27"/>
        <v>0</v>
      </c>
      <c r="AD95" s="376">
        <f t="shared" si="27"/>
        <v>0</v>
      </c>
      <c r="AE95" s="376">
        <f t="shared" si="27"/>
        <v>0</v>
      </c>
      <c r="AF95" s="376">
        <f t="shared" si="27"/>
        <v>0</v>
      </c>
      <c r="AG95" s="1059">
        <f t="shared" si="27"/>
        <v>0</v>
      </c>
      <c r="AH95" s="1059">
        <f t="shared" si="27"/>
        <v>0</v>
      </c>
      <c r="AI95" s="376">
        <f t="shared" si="27"/>
        <v>0</v>
      </c>
      <c r="AJ95" s="1027">
        <f t="shared" si="27"/>
        <v>0</v>
      </c>
      <c r="AK95" s="377"/>
      <c r="AL95" s="351"/>
      <c r="AM95" s="577">
        <f t="shared" si="26"/>
        <v>0</v>
      </c>
      <c r="AN95" s="834">
        <f>AJ86+AJ95</f>
        <v>65</v>
      </c>
      <c r="AO95" s="520"/>
      <c r="AP95" s="716"/>
      <c r="AQ95" s="717"/>
      <c r="AR95" s="709">
        <v>-7</v>
      </c>
    </row>
    <row r="96" spans="1:44" ht="18" customHeight="1" x14ac:dyDescent="0.15">
      <c r="A96" s="416">
        <v>7</v>
      </c>
      <c r="B96" s="421"/>
      <c r="C96" s="432" t="s">
        <v>8</v>
      </c>
      <c r="D96" s="1147" t="s">
        <v>555</v>
      </c>
      <c r="E96" s="558">
        <v>1.7500000000000002E-2</v>
      </c>
      <c r="F96" s="343">
        <f t="shared" ref="F96:F101" si="28">F87</f>
        <v>45864</v>
      </c>
      <c r="G96" s="980">
        <f>SUMIFS(所用データ①!$C:$C,所用データ①!$G:$G,理論在庫!$A96,所用データ①!$E:$E,理論在庫!$G$4,所用データ①!$F:$F,理論在庫!G$5)</f>
        <v>0</v>
      </c>
      <c r="H96" s="308">
        <f>SUMIFS(所用データ①!$C:$C,所用データ①!$G:$G,理論在庫!$A96,所用データ①!$E:$E,理論在庫!$G$4,所用データ①!$F:$F,理論在庫!H$5)</f>
        <v>0</v>
      </c>
      <c r="I96" s="308">
        <f>SUMIFS(所用データ①!$C:$C,所用データ①!$G:$G,理論在庫!$A96,所用データ①!$E:$E,理論在庫!$G$4,所用データ①!$F:$F,理論在庫!I$5)</f>
        <v>0</v>
      </c>
      <c r="J96" s="308">
        <f>SUMIFS(所用データ①!$C:$C,所用データ①!$G:$G,理論在庫!$A96,所用データ①!$E:$E,理論在庫!$G$4,所用データ①!$F:$F,理論在庫!J$5)</f>
        <v>0</v>
      </c>
      <c r="K96" s="308">
        <f>SUMIFS(所用データ①!$C:$C,所用データ①!$G:$G,理論在庫!$A96,所用データ①!$E:$E,理論在庫!$G$4,所用データ①!$F:$F,理論在庫!K$5)</f>
        <v>0</v>
      </c>
      <c r="L96" s="1060">
        <f>SUMIFS(所用データ①!$C:$C,所用データ①!$G:$G,理論在庫!$A96,所用データ①!$E:$E,理論在庫!$G$4,所用データ①!$F:$F,理論在庫!L$5)</f>
        <v>0</v>
      </c>
      <c r="M96" s="1060">
        <f>SUMIFS(所用データ①!$C:$C,所用データ①!$G:$G,理論在庫!$A96,所用データ①!$E:$E,理論在庫!$G$4,所用データ①!$F:$F,理論在庫!M$5)</f>
        <v>0</v>
      </c>
      <c r="N96" s="308">
        <f>SUMIFS(所用データ①!$C:$C,所用データ①!$G:$G,理論在庫!$A96,所用データ①!$E:$E,理論在庫!$G$4,所用データ①!$F:$F,理論在庫!N$5)</f>
        <v>0</v>
      </c>
      <c r="O96" s="308">
        <f>SUMIFS(所用データ①!$C:$C,所用データ①!$G:$G,理論在庫!$A96,所用データ①!$E:$E,理論在庫!$G$4,所用データ①!$F:$F,理論在庫!O$5)</f>
        <v>0</v>
      </c>
      <c r="P96" s="308">
        <f>SUMIFS(所用データ①!$C:$C,所用データ①!$G:$G,理論在庫!$A96,所用データ①!$E:$E,理論在庫!$G$4,所用データ①!$F:$F,理論在庫!P$5)</f>
        <v>0</v>
      </c>
      <c r="Q96" s="308">
        <f>SUMIFS(所用データ①!$C:$C,所用データ①!$G:$G,理論在庫!$A96,所用データ①!$E:$E,理論在庫!$G$4,所用データ①!$F:$F,理論在庫!Q$5)</f>
        <v>0</v>
      </c>
      <c r="R96" s="308">
        <f>SUMIFS(所用データ①!$C:$C,所用データ①!$G:$G,理論在庫!$A96,所用データ①!$E:$E,理論在庫!$G$4,所用データ①!$F:$F,理論在庫!R$5)</f>
        <v>0</v>
      </c>
      <c r="S96" s="1060">
        <f>SUMIFS(所用データ①!$C:$C,所用データ①!$G:$G,理論在庫!$A96,所用データ①!$E:$E,理論在庫!$G$4,所用データ①!$F:$F,理論在庫!S$5)</f>
        <v>0</v>
      </c>
      <c r="T96" s="1060">
        <f>SUMIFS(所用データ①!$C:$C,所用データ①!$G:$G,理論在庫!$A96,所用データ①!$E:$E,理論在庫!$G$4,所用データ①!$F:$F,理論在庫!T$5)</f>
        <v>0</v>
      </c>
      <c r="U96" s="308">
        <f>SUMIFS(所用データ①!$C:$C,所用データ①!$G:$G,理論在庫!$A96,所用データ①!$E:$E,理論在庫!$G$4,所用データ①!$F:$F,理論在庫!U$5)</f>
        <v>0</v>
      </c>
      <c r="V96" s="308">
        <f>SUMIFS(所用データ①!$C:$C,所用データ①!$G:$G,理論在庫!$A96,所用データ①!$E:$E,理論在庫!$G$4,所用データ①!$F:$F,理論在庫!V$5)</f>
        <v>0</v>
      </c>
      <c r="W96" s="308">
        <f>SUMIFS(所用データ①!$C:$C,所用データ①!$G:$G,理論在庫!$A96,所用データ①!$E:$E,理論在庫!$G$4,所用データ①!$F:$F,理論在庫!W$5)</f>
        <v>0</v>
      </c>
      <c r="X96" s="308">
        <f>SUMIFS(所用データ①!$C:$C,所用データ①!$G:$G,理論在庫!$A96,所用データ①!$E:$E,理論在庫!$G$4,所用データ①!$F:$F,理論在庫!X$5)</f>
        <v>0</v>
      </c>
      <c r="Y96" s="308">
        <f>SUMIFS(所用データ①!$C:$C,所用データ①!$G:$G,理論在庫!$A96,所用データ①!$E:$E,理論在庫!$G$4,所用データ①!$F:$F,理論在庫!Y$5)</f>
        <v>0</v>
      </c>
      <c r="Z96" s="1060">
        <f>SUMIFS(所用データ①!$C:$C,所用データ①!$G:$G,理論在庫!$A96,所用データ①!$E:$E,理論在庫!$G$4,所用データ①!$F:$F,理論在庫!Z$5)</f>
        <v>0</v>
      </c>
      <c r="AA96" s="1084">
        <f>SUMIFS(所用データ①!$C:$C,所用データ①!$G:$G,理論在庫!$A96,所用データ①!$E:$E,理論在庫!$G$4,所用データ①!$F:$F,理論在庫!AA$5)</f>
        <v>0</v>
      </c>
      <c r="AB96" s="382">
        <f>SUMIFS(所用データ①!$C:$C,所用データ①!$G:$G,理論在庫!$A96,所用データ①!$E:$E,理論在庫!$G$4,所用データ①!$F:$F,理論在庫!AB$5)</f>
        <v>0</v>
      </c>
      <c r="AC96" s="1084">
        <f>SUMIFS(所用データ①!$C:$C,所用データ①!$G:$G,理論在庫!$A96,所用データ①!$E:$E,理論在庫!$G$4,所用データ①!$F:$F,理論在庫!AC$5)</f>
        <v>0</v>
      </c>
      <c r="AD96" s="382">
        <f>SUMIFS(所用データ①!$C:$C,所用データ①!$G:$G,理論在庫!$A96,所用データ①!$E:$E,理論在庫!$G$4,所用データ①!$F:$F,理論在庫!AD$5)</f>
        <v>0</v>
      </c>
      <c r="AE96" s="382">
        <f>SUMIFS(所用データ①!$C:$C,所用データ①!$G:$G,理論在庫!$A96,所用データ①!$E:$E,理論在庫!$G$4,所用データ①!$F:$F,理論在庫!AE$5)</f>
        <v>0</v>
      </c>
      <c r="AF96" s="382">
        <f>SUMIFS(所用データ①!$C:$C,所用データ①!$G:$G,理論在庫!$A96,所用データ①!$E:$E,理論在庫!$G$4,所用データ①!$F:$F,理論在庫!AF$5)</f>
        <v>0</v>
      </c>
      <c r="AG96" s="1084">
        <f>SUMIFS(所用データ①!$C:$C,所用データ①!$G:$G,理論在庫!$A96,所用データ①!$E:$E,理論在庫!$G$4,所用データ①!$F:$F,理論在庫!AG$5)</f>
        <v>0</v>
      </c>
      <c r="AH96" s="1084">
        <f>SUMIFS(所用データ①!$C:$C,所用データ①!$G:$G,理論在庫!$A96,所用データ①!$E:$E,理論在庫!$G$4,所用データ①!$F:$F,理論在庫!AH$5)</f>
        <v>0</v>
      </c>
      <c r="AI96" s="382">
        <f>SUMIFS(所用データ①!$C:$C,所用データ①!$G:$G,理論在庫!$A96,所用データ①!$E:$E,理論在庫!$G$4,所用データ①!$F:$F,理論在庫!AI$5)</f>
        <v>0</v>
      </c>
      <c r="AJ96" s="1021">
        <f>SUMIFS(所用データ①!$C:$C,所用データ①!$G:$G,理論在庫!$A96,所用データ①!$E:$E,理論在庫!$G$4,所用データ①!$F:$F,理論在庫!AJ$5)</f>
        <v>0</v>
      </c>
      <c r="AK96" s="345">
        <f t="shared" ref="AK96:AK101" si="29">SUM(G96:AJ96)</f>
        <v>0</v>
      </c>
      <c r="AL96" s="610">
        <f>SUMIFS(所用データ①!C:C,所用データ①!G:G,理論在庫!$A96,所用データ①!E:E,理論在庫!$AL$4)</f>
        <v>0</v>
      </c>
      <c r="AM96" s="574">
        <f t="shared" si="26"/>
        <v>0</v>
      </c>
      <c r="AN96" s="608">
        <f>D96-AK96</f>
        <v>11</v>
      </c>
      <c r="AO96" s="416">
        <v>7</v>
      </c>
      <c r="AP96" s="714">
        <v>30</v>
      </c>
      <c r="AQ96" s="715" t="s">
        <v>554</v>
      </c>
      <c r="AR96" s="709">
        <v>0</v>
      </c>
    </row>
    <row r="97" spans="1:44" ht="18" customHeight="1" x14ac:dyDescent="0.15">
      <c r="A97" s="417"/>
      <c r="B97" s="422"/>
      <c r="C97" s="433"/>
      <c r="D97" s="1148"/>
      <c r="E97" s="559"/>
      <c r="F97" s="302">
        <f t="shared" si="28"/>
        <v>0</v>
      </c>
      <c r="G97" s="974">
        <f>SUMIFS(所用データ②!$C:$C,所用データ②!$G:$G,理論在庫!$A96,所用データ②!$E:$E,理論在庫!$G$4,所用データ②!$F:$F,理論在庫!G$5)</f>
        <v>0</v>
      </c>
      <c r="H97" s="310">
        <f>SUMIFS(所用データ②!$C:$C,所用データ②!$G:$G,理論在庫!$A96,所用データ②!$E:$E,理論在庫!$G$4,所用データ②!$F:$F,理論在庫!H$5)</f>
        <v>0</v>
      </c>
      <c r="I97" s="310">
        <f>SUMIFS(所用データ②!$C:$C,所用データ②!$G:$G,理論在庫!$A96,所用データ②!$E:$E,理論在庫!$G$4,所用データ②!$F:$F,理論在庫!I$5)</f>
        <v>0</v>
      </c>
      <c r="J97" s="310">
        <f>SUMIFS(所用データ②!$C:$C,所用データ②!$G:$G,理論在庫!$A96,所用データ②!$E:$E,理論在庫!$G$4,所用データ②!$F:$F,理論在庫!J$5)</f>
        <v>0</v>
      </c>
      <c r="K97" s="310">
        <f>SUMIFS(所用データ②!$C:$C,所用データ②!$G:$G,理論在庫!$A96,所用データ②!$E:$E,理論在庫!$G$4,所用データ②!$F:$F,理論在庫!K$5)</f>
        <v>0</v>
      </c>
      <c r="L97" s="1054">
        <f>SUMIFS(所用データ②!$C:$C,所用データ②!$G:$G,理論在庫!$A96,所用データ②!$E:$E,理論在庫!$G$4,所用データ②!$F:$F,理論在庫!L$5)</f>
        <v>0</v>
      </c>
      <c r="M97" s="1054">
        <f>SUMIFS(所用データ②!$C:$C,所用データ②!$G:$G,理論在庫!$A96,所用データ②!$E:$E,理論在庫!$G$4,所用データ②!$F:$F,理論在庫!M$5)</f>
        <v>0</v>
      </c>
      <c r="N97" s="310">
        <f>SUMIFS(所用データ②!$C:$C,所用データ②!$G:$G,理論在庫!$A96,所用データ②!$E:$E,理論在庫!$G$4,所用データ②!$F:$F,理論在庫!N$5)</f>
        <v>0</v>
      </c>
      <c r="O97" s="310">
        <f>SUMIFS(所用データ②!$C:$C,所用データ②!$G:$G,理論在庫!$A96,所用データ②!$E:$E,理論在庫!$G$4,所用データ②!$F:$F,理論在庫!O$5)</f>
        <v>0</v>
      </c>
      <c r="P97" s="310">
        <f>SUMIFS(所用データ②!$C:$C,所用データ②!$G:$G,理論在庫!$A96,所用データ②!$E:$E,理論在庫!$G$4,所用データ②!$F:$F,理論在庫!P$5)</f>
        <v>0</v>
      </c>
      <c r="Q97" s="310">
        <f>SUMIFS(所用データ②!$C:$C,所用データ②!$G:$G,理論在庫!$A96,所用データ②!$E:$E,理論在庫!$G$4,所用データ②!$F:$F,理論在庫!Q$5)</f>
        <v>0</v>
      </c>
      <c r="R97" s="310">
        <f>SUMIFS(所用データ②!$C:$C,所用データ②!$G:$G,理論在庫!$A96,所用データ②!$E:$E,理論在庫!$G$4,所用データ②!$F:$F,理論在庫!R$5)</f>
        <v>0</v>
      </c>
      <c r="S97" s="1054">
        <f>SUMIFS(所用データ②!$C:$C,所用データ②!$G:$G,理論在庫!$A96,所用データ②!$E:$E,理論在庫!$G$4,所用データ②!$F:$F,理論在庫!S$5)</f>
        <v>0</v>
      </c>
      <c r="T97" s="1054">
        <f>SUMIFS(所用データ②!$C:$C,所用データ②!$G:$G,理論在庫!$A96,所用データ②!$E:$E,理論在庫!$G$4,所用データ②!$F:$F,理論在庫!T$5)</f>
        <v>0</v>
      </c>
      <c r="U97" s="310">
        <f>SUMIFS(所用データ②!$C:$C,所用データ②!$G:$G,理論在庫!$A96,所用データ②!$E:$E,理論在庫!$G$4,所用データ②!$F:$F,理論在庫!U$5)</f>
        <v>0</v>
      </c>
      <c r="V97" s="310">
        <f>SUMIFS(所用データ②!$C:$C,所用データ②!$G:$G,理論在庫!$A96,所用データ②!$E:$E,理論在庫!$G$4,所用データ②!$F:$F,理論在庫!V$5)</f>
        <v>0</v>
      </c>
      <c r="W97" s="310">
        <f>SUMIFS(所用データ②!$C:$C,所用データ②!$G:$G,理論在庫!$A96,所用データ②!$E:$E,理論在庫!$G$4,所用データ②!$F:$F,理論在庫!W$5)</f>
        <v>0</v>
      </c>
      <c r="X97" s="310">
        <f>SUMIFS(所用データ②!$C:$C,所用データ②!$G:$G,理論在庫!$A96,所用データ②!$E:$E,理論在庫!$G$4,所用データ②!$F:$F,理論在庫!X$5)</f>
        <v>0</v>
      </c>
      <c r="Y97" s="310">
        <f>SUMIFS(所用データ②!$C:$C,所用データ②!$G:$G,理論在庫!$A96,所用データ②!$E:$E,理論在庫!$G$4,所用データ②!$F:$F,理論在庫!Y$5)</f>
        <v>0</v>
      </c>
      <c r="Z97" s="1054">
        <f>SUMIFS(所用データ②!$C:$C,所用データ②!$G:$G,理論在庫!$A96,所用データ②!$E:$E,理論在庫!$G$4,所用データ②!$F:$F,理論在庫!Z$5)</f>
        <v>0</v>
      </c>
      <c r="AA97" s="1084">
        <f>SUMIFS(所用データ②!$C:$C,所用データ②!$G:$G,理論在庫!$A96,所用データ②!$E:$E,理論在庫!$G$4,所用データ②!$F:$F,理論在庫!AA$5)</f>
        <v>0</v>
      </c>
      <c r="AB97" s="382">
        <f>SUMIFS(所用データ②!$C:$C,所用データ②!$G:$G,理論在庫!$A96,所用データ②!$E:$E,理論在庫!$G$4,所用データ②!$F:$F,理論在庫!AB$5)</f>
        <v>0</v>
      </c>
      <c r="AC97" s="1084">
        <f>SUMIFS(所用データ②!$C:$C,所用データ②!$G:$G,理論在庫!$A96,所用データ②!$E:$E,理論在庫!$G$4,所用データ②!$F:$F,理論在庫!AC$5)</f>
        <v>0</v>
      </c>
      <c r="AD97" s="382">
        <f>SUMIFS(所用データ②!$C:$C,所用データ②!$G:$G,理論在庫!$A96,所用データ②!$E:$E,理論在庫!$G$4,所用データ②!$F:$F,理論在庫!AD$5)</f>
        <v>0</v>
      </c>
      <c r="AE97" s="382">
        <f>SUMIFS(所用データ②!$C:$C,所用データ②!$G:$G,理論在庫!$A96,所用データ②!$E:$E,理論在庫!$G$4,所用データ②!$F:$F,理論在庫!AE$5)</f>
        <v>0</v>
      </c>
      <c r="AF97" s="382">
        <f>SUMIFS(所用データ②!$C:$C,所用データ②!$G:$G,理論在庫!$A96,所用データ②!$E:$E,理論在庫!$G$4,所用データ②!$F:$F,理論在庫!AF$5)</f>
        <v>0</v>
      </c>
      <c r="AG97" s="1084">
        <f>SUMIFS(所用データ②!$C:$C,所用データ②!$G:$G,理論在庫!$A96,所用データ②!$E:$E,理論在庫!$G$4,所用データ②!$F:$F,理論在庫!AG$5)</f>
        <v>0</v>
      </c>
      <c r="AH97" s="1084">
        <f>SUMIFS(所用データ②!$C:$C,所用データ②!$G:$G,理論在庫!$A96,所用データ②!$E:$E,理論在庫!$G$4,所用データ②!$F:$F,理論在庫!AH$5)</f>
        <v>0</v>
      </c>
      <c r="AI97" s="382">
        <f>SUMIFS(所用データ②!$C:$C,所用データ②!$G:$G,理論在庫!$A96,所用データ②!$E:$E,理論在庫!$G$4,所用データ②!$F:$F,理論在庫!AI$5)</f>
        <v>0</v>
      </c>
      <c r="AJ97" s="1021">
        <f>SUMIFS(所用データ②!$C:$C,所用データ②!$G:$G,理論在庫!$A96,所用データ②!$E:$E,理論在庫!$G$4,所用データ②!$F:$F,理論在庫!AJ$5)</f>
        <v>0</v>
      </c>
      <c r="AK97" s="345">
        <f t="shared" si="29"/>
        <v>0</v>
      </c>
      <c r="AL97" s="610">
        <f>SUMIFS(所用データ②!C:C,所用データ②!G:G,理論在庫!$A96,所用データ②!E:E,理論在庫!$AL$4)</f>
        <v>0</v>
      </c>
      <c r="AM97" s="574">
        <f t="shared" si="26"/>
        <v>0</v>
      </c>
      <c r="AN97" s="608">
        <f>AJ104-AK97</f>
        <v>11</v>
      </c>
      <c r="AO97" s="417"/>
      <c r="AP97" s="714">
        <v>30</v>
      </c>
      <c r="AQ97" s="715" t="s">
        <v>557</v>
      </c>
      <c r="AR97" s="709">
        <v>0</v>
      </c>
    </row>
    <row r="98" spans="1:44" ht="18" customHeight="1" x14ac:dyDescent="0.15">
      <c r="A98" s="417"/>
      <c r="B98" s="428" t="s">
        <v>71</v>
      </c>
      <c r="C98" s="439">
        <v>80261239519004</v>
      </c>
      <c r="D98" s="1148"/>
      <c r="E98" s="559"/>
      <c r="F98" s="302">
        <f t="shared" si="28"/>
        <v>45864</v>
      </c>
      <c r="G98" s="975">
        <f>SUMIFS(所用データ③!$C:$C,所用データ③!$G:$G,理論在庫!$A96,所用データ③!$E:$E,理論在庫!$G$4,所用データ③!$F:$F,理論在庫!G$5)</f>
        <v>0</v>
      </c>
      <c r="H98" s="310">
        <f>SUMIFS(所用データ③!$C:$C,所用データ③!$G:$G,理論在庫!$A96,所用データ③!$E:$E,理論在庫!$G$4,所用データ③!$F:$F,理論在庫!H$5)</f>
        <v>0</v>
      </c>
      <c r="I98" s="310">
        <f>SUMIFS(所用データ③!$C:$C,所用データ③!$G:$G,理論在庫!$A96,所用データ③!$E:$E,理論在庫!$G$4,所用データ③!$F:$F,理論在庫!I$5)</f>
        <v>0</v>
      </c>
      <c r="J98" s="310">
        <f>SUMIFS(所用データ③!$C:$C,所用データ③!$G:$G,理論在庫!$A96,所用データ③!$E:$E,理論在庫!$G$4,所用データ③!$F:$F,理論在庫!J$5)</f>
        <v>0</v>
      </c>
      <c r="K98" s="310">
        <f>SUMIFS(所用データ③!$C:$C,所用データ③!$G:$G,理論在庫!$A96,所用データ③!$E:$E,理論在庫!$G$4,所用データ③!$F:$F,理論在庫!K$5)</f>
        <v>0</v>
      </c>
      <c r="L98" s="1055">
        <f>SUMIFS(所用データ③!$C:$C,所用データ③!$G:$G,理論在庫!$A96,所用データ③!$E:$E,理論在庫!$G$4,所用データ③!$F:$F,理論在庫!L$5)</f>
        <v>0</v>
      </c>
      <c r="M98" s="1054">
        <f>SUMIFS(所用データ③!$C:$C,所用データ③!$G:$G,理論在庫!$A96,所用データ③!$E:$E,理論在庫!$G$4,所用データ③!$F:$F,理論在庫!M$5)</f>
        <v>0</v>
      </c>
      <c r="N98" s="310">
        <f>SUMIFS(所用データ③!$C:$C,所用データ③!$G:$G,理論在庫!$A96,所用データ③!$E:$E,理論在庫!$G$4,所用データ③!$F:$F,理論在庫!N$5)</f>
        <v>0</v>
      </c>
      <c r="O98" s="310">
        <f>SUMIFS(所用データ③!$C:$C,所用データ③!$G:$G,理論在庫!$A96,所用データ③!$E:$E,理論在庫!$G$4,所用データ③!$F:$F,理論在庫!O$5)</f>
        <v>0</v>
      </c>
      <c r="P98" s="310">
        <f>SUMIFS(所用データ③!$C:$C,所用データ③!$G:$G,理論在庫!$A96,所用データ③!$E:$E,理論在庫!$G$4,所用データ③!$F:$F,理論在庫!P$5)</f>
        <v>0</v>
      </c>
      <c r="Q98" s="353">
        <f>SUMIFS(所用データ③!$C:$C,所用データ③!$G:$G,理論在庫!$A96,所用データ③!$E:$E,理論在庫!$G$4,所用データ③!$F:$F,理論在庫!Q$5)</f>
        <v>0</v>
      </c>
      <c r="R98" s="310">
        <f>SUMIFS(所用データ③!$C:$C,所用データ③!$G:$G,理論在庫!$A96,所用データ③!$E:$E,理論在庫!$G$4,所用データ③!$F:$F,理論在庫!R$5)</f>
        <v>0</v>
      </c>
      <c r="S98" s="1054">
        <f>SUMIFS(所用データ③!$C:$C,所用データ③!$G:$G,理論在庫!$A96,所用データ③!$E:$E,理論在庫!$G$4,所用データ③!$F:$F,理論在庫!S$5)</f>
        <v>0</v>
      </c>
      <c r="T98" s="1054">
        <f>SUMIFS(所用データ③!$C:$C,所用データ③!$G:$G,理論在庫!$A96,所用データ③!$E:$E,理論在庫!$G$4,所用データ③!$F:$F,理論在庫!T$5)</f>
        <v>0</v>
      </c>
      <c r="U98" s="310">
        <f>SUMIFS(所用データ③!$C:$C,所用データ③!$G:$G,理論在庫!$A96,所用データ③!$E:$E,理論在庫!$G$4,所用データ③!$F:$F,理論在庫!U$5)</f>
        <v>0</v>
      </c>
      <c r="V98" s="353">
        <f>SUMIFS(所用データ③!$C:$C,所用データ③!$G:$G,理論在庫!$A96,所用データ③!$E:$E,理論在庫!$G$4,所用データ③!$F:$F,理論在庫!V$5)</f>
        <v>0</v>
      </c>
      <c r="W98" s="310">
        <f>SUMIFS(所用データ③!$C:$C,所用データ③!$G:$G,理論在庫!$A96,所用データ③!$E:$E,理論在庫!$G$4,所用データ③!$F:$F,理論在庫!W$5)</f>
        <v>0</v>
      </c>
      <c r="X98" s="310">
        <f>SUMIFS(所用データ③!$C:$C,所用データ③!$G:$G,理論在庫!$A96,所用データ③!$E:$E,理論在庫!$G$4,所用データ③!$F:$F,理論在庫!X$5)</f>
        <v>0</v>
      </c>
      <c r="Y98" s="310">
        <f>SUMIFS(所用データ③!$C:$C,所用データ③!$G:$G,理論在庫!$A96,所用データ③!$E:$E,理論在庫!$G$4,所用データ③!$F:$F,理論在庫!Y$5)</f>
        <v>0</v>
      </c>
      <c r="Z98" s="1054">
        <f>SUMIFS(所用データ③!$C:$C,所用データ③!$G:$G,理論在庫!$A96,所用データ③!$E:$E,理論在庫!$G$4,所用データ③!$F:$F,理論在庫!Z$5)</f>
        <v>0</v>
      </c>
      <c r="AA98" s="1085">
        <f>SUMIFS(所用データ③!$C:$C,所用データ③!$G:$G,理論在庫!$A96,所用データ③!$E:$E,理論在庫!$G$4,所用データ③!$F:$F,理論在庫!AA$5)</f>
        <v>0</v>
      </c>
      <c r="AB98" s="383">
        <f>SUMIFS(所用データ③!$C:$C,所用データ③!$G:$G,理論在庫!$A96,所用データ③!$E:$E,理論在庫!$G$4,所用データ③!$F:$F,理論在庫!AB$5)</f>
        <v>0</v>
      </c>
      <c r="AC98" s="1085">
        <f>SUMIFS(所用データ③!$C:$C,所用データ③!$G:$G,理論在庫!$A96,所用データ③!$E:$E,理論在庫!$G$4,所用データ③!$F:$F,理論在庫!AC$5)</f>
        <v>0</v>
      </c>
      <c r="AD98" s="383">
        <f>SUMIFS(所用データ③!$C:$C,所用データ③!$G:$G,理論在庫!$A96,所用データ③!$E:$E,理論在庫!$G$4,所用データ③!$F:$F,理論在庫!AD$5)</f>
        <v>0</v>
      </c>
      <c r="AE98" s="383">
        <f>SUMIFS(所用データ③!$C:$C,所用データ③!$G:$G,理論在庫!$A96,所用データ③!$E:$E,理論在庫!$G$4,所用データ③!$F:$F,理論在庫!AE$5)</f>
        <v>0</v>
      </c>
      <c r="AF98" s="383">
        <f>SUMIFS(所用データ③!$C:$C,所用データ③!$G:$G,理論在庫!$A96,所用データ③!$E:$E,理論在庫!$G$4,所用データ③!$F:$F,理論在庫!AF$5)</f>
        <v>0</v>
      </c>
      <c r="AG98" s="1085">
        <f>SUMIFS(所用データ③!$C:$C,所用データ③!$G:$G,理論在庫!$A96,所用データ③!$E:$E,理論在庫!$G$4,所用データ③!$F:$F,理論在庫!AG$5)</f>
        <v>0</v>
      </c>
      <c r="AH98" s="1085">
        <f>SUMIFS(所用データ③!$C:$C,所用データ③!$G:$G,理論在庫!$A96,所用データ③!$E:$E,理論在庫!$G$4,所用データ③!$F:$F,理論在庫!AH$5)</f>
        <v>0</v>
      </c>
      <c r="AI98" s="383">
        <f>SUMIFS(所用データ③!$C:$C,所用データ③!$G:$G,理論在庫!$A96,所用データ③!$E:$E,理論在庫!$G$4,所用データ③!$F:$F,理論在庫!AI$5)</f>
        <v>0</v>
      </c>
      <c r="AJ98" s="1022">
        <f>SUMIFS(所用データ③!$C:$C,所用データ③!$G:$G,理論在庫!$A96,所用データ③!$E:$E,理論在庫!$G$4,所用データ③!$F:$F,理論在庫!AJ$5)</f>
        <v>0</v>
      </c>
      <c r="AK98" s="345">
        <f t="shared" si="29"/>
        <v>0</v>
      </c>
      <c r="AL98" s="611">
        <f>SUMIFS(所用データ③!C:C,所用データ③!G:G,理論在庫!$A96,所用データ③!E:E,理論在庫!$AL$4)</f>
        <v>0</v>
      </c>
      <c r="AM98" s="574">
        <f t="shared" si="26"/>
        <v>0</v>
      </c>
      <c r="AN98" s="608">
        <f>AJ104-AK98</f>
        <v>11</v>
      </c>
      <c r="AO98" s="417"/>
      <c r="AP98" s="714"/>
      <c r="AQ98" s="715"/>
      <c r="AR98" s="709">
        <v>0</v>
      </c>
    </row>
    <row r="99" spans="1:44" ht="18" customHeight="1" x14ac:dyDescent="0.15">
      <c r="A99" s="417"/>
      <c r="B99" s="428"/>
      <c r="C99" s="442"/>
      <c r="D99" s="1148"/>
      <c r="E99" s="559"/>
      <c r="F99" s="302">
        <f t="shared" si="28"/>
        <v>45871</v>
      </c>
      <c r="G99" s="974">
        <f>SUMIFS(所用データ④!$C:$C,所用データ④!$G:$G,理論在庫!$A96,所用データ④!$E:$E,理論在庫!$G$4,所用データ④!$F:$F,理論在庫!G$5)</f>
        <v>0</v>
      </c>
      <c r="H99" s="310">
        <f>SUMIFS(所用データ④!$C:$C,所用データ④!$G:$G,理論在庫!$A96,所用データ④!$E:$E,理論在庫!$G$4,所用データ④!$F:$F,理論在庫!H$5)</f>
        <v>0</v>
      </c>
      <c r="I99" s="310">
        <f>SUMIFS(所用データ④!$C:$C,所用データ④!$G:$G,理論在庫!$A96,所用データ④!$E:$E,理論在庫!$G$4,所用データ④!$F:$F,理論在庫!I$5)</f>
        <v>0</v>
      </c>
      <c r="J99" s="310">
        <f>SUMIFS(所用データ④!$C:$C,所用データ④!$G:$G,理論在庫!$A96,所用データ④!$E:$E,理論在庫!$G$4,所用データ④!$F:$F,理論在庫!J$5)</f>
        <v>0</v>
      </c>
      <c r="K99" s="310">
        <f>SUMIFS(所用データ④!$C:$C,所用データ④!$G:$G,理論在庫!$A96,所用データ④!$E:$E,理論在庫!$G$4,所用データ④!$F:$F,理論在庫!K$5)</f>
        <v>0</v>
      </c>
      <c r="L99" s="1054">
        <f>SUMIFS(所用データ④!$C:$C,所用データ④!$G:$G,理論在庫!$A96,所用データ④!$E:$E,理論在庫!$G$4,所用データ④!$F:$F,理論在庫!L$5)</f>
        <v>0</v>
      </c>
      <c r="M99" s="1054">
        <f>SUMIFS(所用データ④!$C:$C,所用データ④!$G:$G,理論在庫!$A96,所用データ④!$E:$E,理論在庫!$G$4,所用データ④!$F:$F,理論在庫!M$5)</f>
        <v>0</v>
      </c>
      <c r="N99" s="310">
        <f>SUMIFS(所用データ④!$C:$C,所用データ④!$G:$G,理論在庫!$A96,所用データ④!$E:$E,理論在庫!$G$4,所用データ④!$F:$F,理論在庫!N$5)</f>
        <v>0</v>
      </c>
      <c r="O99" s="310">
        <f>SUMIFS(所用データ④!$C:$C,所用データ④!$G:$G,理論在庫!$A96,所用データ④!$E:$E,理論在庫!$G$4,所用データ④!$F:$F,理論在庫!O$5)</f>
        <v>0</v>
      </c>
      <c r="P99" s="310">
        <f>SUMIFS(所用データ④!$C:$C,所用データ④!$G:$G,理論在庫!$A96,所用データ④!$E:$E,理論在庫!$G$4,所用データ④!$F:$F,理論在庫!P$5)</f>
        <v>0</v>
      </c>
      <c r="Q99" s="310">
        <f>SUMIFS(所用データ④!$C:$C,所用データ④!$G:$G,理論在庫!$A96,所用データ④!$E:$E,理論在庫!$G$4,所用データ④!$F:$F,理論在庫!Q$5)</f>
        <v>0</v>
      </c>
      <c r="R99" s="310">
        <f>SUMIFS(所用データ④!$C:$C,所用データ④!$G:$G,理論在庫!$A96,所用データ④!$E:$E,理論在庫!$G$4,所用データ④!$F:$F,理論在庫!R$5)</f>
        <v>0</v>
      </c>
      <c r="S99" s="1054">
        <f>SUMIFS(所用データ④!$C:$C,所用データ④!$G:$G,理論在庫!$A96,所用データ④!$E:$E,理論在庫!$G$4,所用データ④!$F:$F,理論在庫!S$5)</f>
        <v>0</v>
      </c>
      <c r="T99" s="1054">
        <f>SUMIFS(所用データ④!$C:$C,所用データ④!$G:$G,理論在庫!$A96,所用データ④!$E:$E,理論在庫!$G$4,所用データ④!$F:$F,理論在庫!T$5)</f>
        <v>0</v>
      </c>
      <c r="U99" s="310">
        <f>SUMIFS(所用データ④!$C:$C,所用データ④!$G:$G,理論在庫!$A96,所用データ④!$E:$E,理論在庫!$G$4,所用データ④!$F:$F,理論在庫!U$5)</f>
        <v>0</v>
      </c>
      <c r="V99" s="310">
        <f>SUMIFS(所用データ④!$C:$C,所用データ④!$G:$G,理論在庫!$A96,所用データ④!$E:$E,理論在庫!$G$4,所用データ④!$F:$F,理論在庫!V$5)</f>
        <v>0</v>
      </c>
      <c r="W99" s="310">
        <f>SUMIFS(所用データ④!$C:$C,所用データ④!$G:$G,理論在庫!$A96,所用データ④!$E:$E,理論在庫!$G$4,所用データ④!$F:$F,理論在庫!W$5)</f>
        <v>0</v>
      </c>
      <c r="X99" s="310">
        <f>SUMIFS(所用データ④!$C:$C,所用データ④!$G:$G,理論在庫!$A96,所用データ④!$E:$E,理論在庫!$G$4,所用データ④!$F:$F,理論在庫!X$5)</f>
        <v>0</v>
      </c>
      <c r="Y99" s="310">
        <f>SUMIFS(所用データ④!$C:$C,所用データ④!$G:$G,理論在庫!$A96,所用データ④!$E:$E,理論在庫!$G$4,所用データ④!$F:$F,理論在庫!Y$5)</f>
        <v>0</v>
      </c>
      <c r="Z99" s="1054">
        <f>SUMIFS(所用データ④!$C:$C,所用データ④!$G:$G,理論在庫!$A96,所用データ④!$E:$E,理論在庫!$G$4,所用データ④!$F:$F,理論在庫!Z$5)</f>
        <v>0</v>
      </c>
      <c r="AA99" s="1054">
        <f>SUMIFS(所用データ④!$C:$C,所用データ④!$G:$G,理論在庫!$A96,所用データ④!$E:$E,理論在庫!$G$4,所用データ④!$F:$F,理論在庫!AA$5)</f>
        <v>0</v>
      </c>
      <c r="AB99" s="310">
        <f>SUMIFS(所用データ④!$C:$C,所用データ④!$G:$G,理論在庫!$A96,所用データ④!$E:$E,理論在庫!$G$4,所用データ④!$F:$F,理論在庫!AB$5)</f>
        <v>0</v>
      </c>
      <c r="AC99" s="1054">
        <f>SUMIFS(所用データ④!$C:$C,所用データ④!$G:$G,理論在庫!$A96,所用データ④!$E:$E,理論在庫!$G$4,所用データ④!$F:$F,理論在庫!AC$5)</f>
        <v>0</v>
      </c>
      <c r="AD99" s="310">
        <f>SUMIFS(所用データ④!$C:$C,所用データ④!$G:$G,理論在庫!$A96,所用データ④!$E:$E,理論在庫!$G$4,所用データ④!$F:$F,理論在庫!AD$5)</f>
        <v>0</v>
      </c>
      <c r="AE99" s="310">
        <f>SUMIFS(所用データ④!$C:$C,所用データ④!$G:$G,理論在庫!$A96,所用データ④!$E:$E,理論在庫!$G$4,所用データ④!$F:$F,理論在庫!AE$5)</f>
        <v>0</v>
      </c>
      <c r="AF99" s="310">
        <f>SUMIFS(所用データ④!$C:$C,所用データ④!$G:$G,理論在庫!$A96,所用データ④!$E:$E,理論在庫!$G$4,所用データ④!$F:$F,理論在庫!AF$5)</f>
        <v>0</v>
      </c>
      <c r="AG99" s="1054">
        <f>SUMIFS(所用データ④!$C:$C,所用データ④!$G:$G,理論在庫!$A96,所用データ④!$E:$E,理論在庫!$G$4,所用データ④!$F:$F,理論在庫!AG$5)</f>
        <v>0</v>
      </c>
      <c r="AH99" s="1054">
        <f>SUMIFS(所用データ④!$C:$C,所用データ④!$G:$G,理論在庫!$A96,所用データ④!$E:$E,理論在庫!$G$4,所用データ④!$F:$F,理論在庫!AH$5)</f>
        <v>0</v>
      </c>
      <c r="AI99" s="310">
        <f>SUMIFS(所用データ④!$C:$C,所用データ④!$G:$G,理論在庫!$A96,所用データ④!$E:$E,理論在庫!$G$4,所用データ④!$F:$F,理論在庫!AI$5)</f>
        <v>0</v>
      </c>
      <c r="AJ99" s="1023">
        <f>SUMIFS(所用データ④!$C:$C,所用データ④!$G:$G,理論在庫!$A96,所用データ④!$E:$E,理論在庫!$G$4,所用データ④!$F:$F,理論在庫!AJ$5)</f>
        <v>0</v>
      </c>
      <c r="AK99" s="345">
        <f t="shared" si="29"/>
        <v>0</v>
      </c>
      <c r="AL99" s="350">
        <f>SUMIFS(所用データ④!C:C,所用データ④!G:G,理論在庫!$A96,所用データ④!E:E,理論在庫!$AL$4)</f>
        <v>0</v>
      </c>
      <c r="AM99" s="574">
        <f t="shared" si="26"/>
        <v>0</v>
      </c>
      <c r="AN99" s="608">
        <f>AJ104-AK99</f>
        <v>11</v>
      </c>
      <c r="AO99" s="417"/>
      <c r="AP99" s="714"/>
      <c r="AQ99" s="715"/>
      <c r="AR99" s="709">
        <v>0</v>
      </c>
    </row>
    <row r="100" spans="1:44" ht="18" customHeight="1" x14ac:dyDescent="0.15">
      <c r="A100" s="417"/>
      <c r="B100" s="428"/>
      <c r="C100" s="442"/>
      <c r="D100" s="1148"/>
      <c r="E100" s="559"/>
      <c r="F100" s="302">
        <f t="shared" si="28"/>
        <v>0</v>
      </c>
      <c r="G100" s="974">
        <f>SUMIFS(所用データ⑤!$C:$C,所用データ⑤!$G:$G,理論在庫!$A$96,所用データ⑤!$E:$E,理論在庫!$G$4,所用データ⑤!$F:$F,理論在庫!G$5)</f>
        <v>0</v>
      </c>
      <c r="H100" s="310">
        <f>SUMIFS(所用データ⑤!$C:$C,所用データ⑤!$G:$G,理論在庫!$A$96,所用データ⑤!$E:$E,理論在庫!$G$4,所用データ⑤!$F:$F,理論在庫!H$5)</f>
        <v>0</v>
      </c>
      <c r="I100" s="310">
        <f>SUMIFS(所用データ⑤!$C:$C,所用データ⑤!$G:$G,理論在庫!$A$96,所用データ⑤!$E:$E,理論在庫!$G$4,所用データ⑤!$F:$F,理論在庫!I$5)</f>
        <v>0</v>
      </c>
      <c r="J100" s="310">
        <f>SUMIFS(所用データ⑤!$C:$C,所用データ⑤!$G:$G,理論在庫!$A$96,所用データ⑤!$E:$E,理論在庫!$G$4,所用データ⑤!$F:$F,理論在庫!J$5)</f>
        <v>0</v>
      </c>
      <c r="K100" s="310">
        <f>SUMIFS(所用データ⑤!$C:$C,所用データ⑤!$G:$G,理論在庫!$A$96,所用データ⑤!$E:$E,理論在庫!$G$4,所用データ⑤!$F:$F,理論在庫!K$5)</f>
        <v>0</v>
      </c>
      <c r="L100" s="1054">
        <f>SUMIFS(所用データ⑤!$C:$C,所用データ⑤!$G:$G,理論在庫!$A$96,所用データ⑤!$E:$E,理論在庫!$G$4,所用データ⑤!$F:$F,理論在庫!L$5)</f>
        <v>0</v>
      </c>
      <c r="M100" s="1054">
        <f>SUMIFS(所用データ⑤!$C:$C,所用データ⑤!$G:$G,理論在庫!$A$96,所用データ⑤!$E:$E,理論在庫!$G$4,所用データ⑤!$F:$F,理論在庫!M$5)</f>
        <v>0</v>
      </c>
      <c r="N100" s="310">
        <f>SUMIFS(所用データ⑤!$C:$C,所用データ⑤!$G:$G,理論在庫!$A$96,所用データ⑤!$E:$E,理論在庫!$G$4,所用データ⑤!$F:$F,理論在庫!N$5)</f>
        <v>0</v>
      </c>
      <c r="O100" s="310">
        <f>SUMIFS(所用データ⑤!$C:$C,所用データ⑤!$G:$G,理論在庫!$A$96,所用データ⑤!$E:$E,理論在庫!$G$4,所用データ⑤!$F:$F,理論在庫!O$5)</f>
        <v>0</v>
      </c>
      <c r="P100" s="310">
        <f>SUMIFS(所用データ⑤!$C:$C,所用データ⑤!$G:$G,理論在庫!$A$96,所用データ⑤!$E:$E,理論在庫!$G$4,所用データ⑤!$F:$F,理論在庫!P$5)</f>
        <v>0</v>
      </c>
      <c r="Q100" s="310">
        <f>SUMIFS(所用データ⑤!$C:$C,所用データ⑤!$G:$G,理論在庫!$A$96,所用データ⑤!$E:$E,理論在庫!$G$4,所用データ⑤!$F:$F,理論在庫!Q$5)</f>
        <v>0</v>
      </c>
      <c r="R100" s="310">
        <f>SUMIFS(所用データ⑤!$C:$C,所用データ⑤!$G:$G,理論在庫!$A$96,所用データ⑤!$E:$E,理論在庫!$G$4,所用データ⑤!$F:$F,理論在庫!R$5)</f>
        <v>0</v>
      </c>
      <c r="S100" s="1054">
        <f>SUMIFS(所用データ⑤!$C:$C,所用データ⑤!$G:$G,理論在庫!$A$96,所用データ⑤!$E:$E,理論在庫!$G$4,所用データ⑤!$F:$F,理論在庫!S$5)</f>
        <v>0</v>
      </c>
      <c r="T100" s="1054">
        <f>SUMIFS(所用データ⑤!$C:$C,所用データ⑤!$G:$G,理論在庫!$A$96,所用データ⑤!$E:$E,理論在庫!$G$4,所用データ⑤!$F:$F,理論在庫!T$5)</f>
        <v>0</v>
      </c>
      <c r="U100" s="310">
        <f>SUMIFS(所用データ⑤!$C:$C,所用データ⑤!$G:$G,理論在庫!$A$96,所用データ⑤!$E:$E,理論在庫!$G$4,所用データ⑤!$F:$F,理論在庫!U$5)</f>
        <v>0</v>
      </c>
      <c r="V100" s="310">
        <f>SUMIFS(所用データ⑤!$C:$C,所用データ⑤!$G:$G,理論在庫!$A$96,所用データ⑤!$E:$E,理論在庫!$G$4,所用データ⑤!$F:$F,理論在庫!V$5)</f>
        <v>0</v>
      </c>
      <c r="W100" s="310">
        <f>SUMIFS(所用データ⑤!$C:$C,所用データ⑤!$G:$G,理論在庫!$A$96,所用データ⑤!$E:$E,理論在庫!$G$4,所用データ⑤!$F:$F,理論在庫!W$5)</f>
        <v>0</v>
      </c>
      <c r="X100" s="310">
        <f>SUMIFS(所用データ⑤!$C:$C,所用データ⑤!$G:$G,理論在庫!$A$96,所用データ⑤!$E:$E,理論在庫!$G$4,所用データ⑤!$F:$F,理論在庫!X$5)</f>
        <v>0</v>
      </c>
      <c r="Y100" s="310">
        <f>SUMIFS(所用データ⑤!$C:$C,所用データ⑤!$G:$G,理論在庫!$A$96,所用データ⑤!$E:$E,理論在庫!$G$4,所用データ⑤!$F:$F,理論在庫!Y$5)</f>
        <v>0</v>
      </c>
      <c r="Z100" s="1054">
        <f>SUMIFS(所用データ⑤!$C:$C,所用データ⑤!$G:$G,理論在庫!$A$96,所用データ⑤!$E:$E,理論在庫!$G$4,所用データ⑤!$F:$F,理論在庫!Z$5)</f>
        <v>0</v>
      </c>
      <c r="AA100" s="1054">
        <f>SUMIFS(所用データ⑤!$C:$C,所用データ⑤!$G:$G,理論在庫!$A$96,所用データ⑤!$E:$E,理論在庫!$G$4,所用データ⑤!$F:$F,理論在庫!AA$5)</f>
        <v>0</v>
      </c>
      <c r="AB100" s="310">
        <f>SUMIFS(所用データ⑤!$C:$C,所用データ⑤!$G:$G,理論在庫!$A$96,所用データ⑤!$E:$E,理論在庫!$G$4,所用データ⑤!$F:$F,理論在庫!AB$5)</f>
        <v>0</v>
      </c>
      <c r="AC100" s="1054">
        <f>SUMIFS(所用データ⑤!$C:$C,所用データ⑤!$G:$G,理論在庫!$A$96,所用データ⑤!$E:$E,理論在庫!$G$4,所用データ⑤!$F:$F,理論在庫!AC$5)</f>
        <v>0</v>
      </c>
      <c r="AD100" s="310">
        <f>SUMIFS(所用データ⑤!$C:$C,所用データ⑤!$G:$G,理論在庫!$A$96,所用データ⑤!$E:$E,理論在庫!$G$4,所用データ⑤!$F:$F,理論在庫!AD$5)</f>
        <v>0</v>
      </c>
      <c r="AE100" s="310">
        <f>SUMIFS(所用データ⑤!$C:$C,所用データ⑤!$G:$G,理論在庫!$A$96,所用データ⑤!$E:$E,理論在庫!$G$4,所用データ⑤!$F:$F,理論在庫!AE$5)</f>
        <v>0</v>
      </c>
      <c r="AF100" s="310">
        <f>SUMIFS(所用データ⑤!$C:$C,所用データ⑤!$G:$G,理論在庫!$A$96,所用データ⑤!$E:$E,理論在庫!$G$4,所用データ⑤!$F:$F,理論在庫!AF$5)</f>
        <v>0</v>
      </c>
      <c r="AG100" s="1054">
        <f>SUMIFS(所用データ⑤!$C:$C,所用データ⑤!$G:$G,理論在庫!$A$96,所用データ⑤!$E:$E,理論在庫!$G$4,所用データ⑤!$F:$F,理論在庫!AG$5)</f>
        <v>0</v>
      </c>
      <c r="AH100" s="1054">
        <f>SUMIFS(所用データ⑤!$C:$C,所用データ⑤!$G:$G,理論在庫!$A$96,所用データ⑤!$E:$E,理論在庫!$G$4,所用データ⑤!$F:$F,理論在庫!AH$5)</f>
        <v>0</v>
      </c>
      <c r="AI100" s="310">
        <f>SUMIFS(所用データ⑤!$C:$C,所用データ⑤!$G:$G,理論在庫!$A$96,所用データ⑤!$E:$E,理論在庫!$G$4,所用データ⑤!$F:$F,理論在庫!AI$5)</f>
        <v>0</v>
      </c>
      <c r="AJ100" s="1023">
        <f>SUMIFS(所用データ⑤!$C:$C,所用データ⑤!$G:$G,理論在庫!$A$96,所用データ⑤!$E:$E,理論在庫!$G$4,所用データ⑤!$F:$F,理論在庫!AJ$5)</f>
        <v>0</v>
      </c>
      <c r="AK100" s="345">
        <f t="shared" si="29"/>
        <v>0</v>
      </c>
      <c r="AL100" s="350">
        <f>SUMIFS(所用データ⑤!C:C,所用データ⑤!G:G,理論在庫!$A96,所用データ⑤!E:E,理論在庫!$AL$4)</f>
        <v>0</v>
      </c>
      <c r="AM100" s="574">
        <f t="shared" si="26"/>
        <v>0</v>
      </c>
      <c r="AN100" s="608">
        <f>AJ104-AK100</f>
        <v>11</v>
      </c>
      <c r="AO100" s="417"/>
      <c r="AP100" s="714"/>
      <c r="AQ100" s="715"/>
      <c r="AR100" s="709">
        <v>0</v>
      </c>
    </row>
    <row r="101" spans="1:44" ht="18" customHeight="1" x14ac:dyDescent="0.15">
      <c r="A101" s="417"/>
      <c r="B101" s="428"/>
      <c r="C101" s="442"/>
      <c r="D101" s="1148"/>
      <c r="E101" s="559"/>
      <c r="F101" s="362">
        <f t="shared" si="28"/>
        <v>0</v>
      </c>
      <c r="G101" s="976">
        <f>SUMIFS(所用データ⑥!$C:$C,所用データ⑥!$G:$G,理論在庫!$A$96,所用データ⑥!$E:$E,理論在庫!$G$4,所用データ⑥!$F:$F,理論在庫!G$5)</f>
        <v>0</v>
      </c>
      <c r="H101" s="363">
        <f>SUMIFS(所用データ⑥!$C:$C,所用データ⑥!$G:$G,理論在庫!$A$96,所用データ⑥!$E:$E,理論在庫!$G$4,所用データ⑥!$F:$F,理論在庫!H$5)</f>
        <v>0</v>
      </c>
      <c r="I101" s="363">
        <f>SUMIFS(所用データ⑥!$C:$C,所用データ⑥!$G:$G,理論在庫!$A$96,所用データ⑥!$E:$E,理論在庫!$G$4,所用データ⑥!$F:$F,理論在庫!I$5)</f>
        <v>0</v>
      </c>
      <c r="J101" s="363">
        <f>SUMIFS(所用データ⑥!$C:$C,所用データ⑥!$G:$G,理論在庫!$A$96,所用データ⑥!$E:$E,理論在庫!$G$4,所用データ⑥!$F:$F,理論在庫!J$5)</f>
        <v>0</v>
      </c>
      <c r="K101" s="363">
        <f>SUMIFS(所用データ⑥!$C:$C,所用データ⑥!$G:$G,理論在庫!$A$96,所用データ⑥!$E:$E,理論在庫!$G$4,所用データ⑥!$F:$F,理論在庫!K$5)</f>
        <v>0</v>
      </c>
      <c r="L101" s="1056">
        <f>SUMIFS(所用データ⑥!$C:$C,所用データ⑥!$G:$G,理論在庫!$A$96,所用データ⑥!$E:$E,理論在庫!$G$4,所用データ⑥!$F:$F,理論在庫!L$5)</f>
        <v>0</v>
      </c>
      <c r="M101" s="1056">
        <f>SUMIFS(所用データ⑥!$C:$C,所用データ⑥!$G:$G,理論在庫!$A$96,所用データ⑥!$E:$E,理論在庫!$G$4,所用データ⑥!$F:$F,理論在庫!M$5)</f>
        <v>0</v>
      </c>
      <c r="N101" s="363">
        <f>SUMIFS(所用データ⑥!$C:$C,所用データ⑥!$G:$G,理論在庫!$A$96,所用データ⑥!$E:$E,理論在庫!$G$4,所用データ⑥!$F:$F,理論在庫!N$5)</f>
        <v>0</v>
      </c>
      <c r="O101" s="363">
        <f>SUMIFS(所用データ⑥!$C:$C,所用データ⑥!$G:$G,理論在庫!$A$96,所用データ⑥!$E:$E,理論在庫!$G$4,所用データ⑥!$F:$F,理論在庫!O$5)</f>
        <v>0</v>
      </c>
      <c r="P101" s="363">
        <f>SUMIFS(所用データ⑥!$C:$C,所用データ⑥!$G:$G,理論在庫!$A$96,所用データ⑥!$E:$E,理論在庫!$G$4,所用データ⑥!$F:$F,理論在庫!P$5)</f>
        <v>0</v>
      </c>
      <c r="Q101" s="363">
        <f>SUMIFS(所用データ⑥!$C:$C,所用データ⑥!$G:$G,理論在庫!$A$96,所用データ⑥!$E:$E,理論在庫!$G$4,所用データ⑥!$F:$F,理論在庫!Q$5)</f>
        <v>0</v>
      </c>
      <c r="R101" s="363">
        <f>SUMIFS(所用データ⑥!$C:$C,所用データ⑥!$G:$G,理論在庫!$A$96,所用データ⑥!$E:$E,理論在庫!$G$4,所用データ⑥!$F:$F,理論在庫!R$5)</f>
        <v>0</v>
      </c>
      <c r="S101" s="1056">
        <f>SUMIFS(所用データ⑥!$C:$C,所用データ⑥!$G:$G,理論在庫!$A$96,所用データ⑥!$E:$E,理論在庫!$G$4,所用データ⑥!$F:$F,理論在庫!S$5)</f>
        <v>0</v>
      </c>
      <c r="T101" s="1056">
        <f>SUMIFS(所用データ⑥!$C:$C,所用データ⑥!$G:$G,理論在庫!$A$96,所用データ⑥!$E:$E,理論在庫!$G$4,所用データ⑥!$F:$F,理論在庫!T$5)</f>
        <v>0</v>
      </c>
      <c r="U101" s="363">
        <f>SUMIFS(所用データ⑥!$C:$C,所用データ⑥!$G:$G,理論在庫!$A$96,所用データ⑥!$E:$E,理論在庫!$G$4,所用データ⑥!$F:$F,理論在庫!U$5)</f>
        <v>0</v>
      </c>
      <c r="V101" s="363">
        <f>SUMIFS(所用データ⑥!$C:$C,所用データ⑥!$G:$G,理論在庫!$A$96,所用データ⑥!$E:$E,理論在庫!$G$4,所用データ⑥!$F:$F,理論在庫!V$5)</f>
        <v>0</v>
      </c>
      <c r="W101" s="363">
        <f>SUMIFS(所用データ⑥!$C:$C,所用データ⑥!$G:$G,理論在庫!$A$96,所用データ⑥!$E:$E,理論在庫!$G$4,所用データ⑥!$F:$F,理論在庫!W$5)</f>
        <v>0</v>
      </c>
      <c r="X101" s="363">
        <f>SUMIFS(所用データ⑥!$C:$C,所用データ⑥!$G:$G,理論在庫!$A$96,所用データ⑥!$E:$E,理論在庫!$G$4,所用データ⑥!$F:$F,理論在庫!X$5)</f>
        <v>0</v>
      </c>
      <c r="Y101" s="363">
        <f>SUMIFS(所用データ⑥!$C:$C,所用データ⑥!$G:$G,理論在庫!$A$96,所用データ⑥!$E:$E,理論在庫!$G$4,所用データ⑥!$F:$F,理論在庫!Y$5)</f>
        <v>0</v>
      </c>
      <c r="Z101" s="1056">
        <f>SUMIFS(所用データ⑥!$C:$C,所用データ⑥!$G:$G,理論在庫!$A$96,所用データ⑥!$E:$E,理論在庫!$G$4,所用データ⑥!$F:$F,理論在庫!Z$5)</f>
        <v>0</v>
      </c>
      <c r="AA101" s="1056">
        <f>SUMIFS(所用データ⑥!$C:$C,所用データ⑥!$G:$G,理論在庫!$A$96,所用データ⑥!$E:$E,理論在庫!$G$4,所用データ⑥!$F:$F,理論在庫!AA$5)</f>
        <v>0</v>
      </c>
      <c r="AB101" s="363">
        <f>SUMIFS(所用データ⑥!$C:$C,所用データ⑥!$G:$G,理論在庫!$A$96,所用データ⑥!$E:$E,理論在庫!$G$4,所用データ⑥!$F:$F,理論在庫!AB$5)</f>
        <v>0</v>
      </c>
      <c r="AC101" s="1056">
        <f>SUMIFS(所用データ⑥!$C:$C,所用データ⑥!$G:$G,理論在庫!$A$96,所用データ⑥!$E:$E,理論在庫!$G$4,所用データ⑥!$F:$F,理論在庫!AC$5)</f>
        <v>0</v>
      </c>
      <c r="AD101" s="363">
        <f>SUMIFS(所用データ⑥!$C:$C,所用データ⑥!$G:$G,理論在庫!$A$96,所用データ⑥!$E:$E,理論在庫!$G$4,所用データ⑥!$F:$F,理論在庫!AD$5)</f>
        <v>0</v>
      </c>
      <c r="AE101" s="363">
        <f>SUMIFS(所用データ⑥!$C:$C,所用データ⑥!$G:$G,理論在庫!$A$96,所用データ⑥!$E:$E,理論在庫!$G$4,所用データ⑥!$F:$F,理論在庫!AE$5)</f>
        <v>0</v>
      </c>
      <c r="AF101" s="363">
        <f>SUMIFS(所用データ⑥!$C:$C,所用データ⑥!$G:$G,理論在庫!$A$96,所用データ⑥!$E:$E,理論在庫!$G$4,所用データ⑥!$F:$F,理論在庫!AF$5)</f>
        <v>0</v>
      </c>
      <c r="AG101" s="1056">
        <f>SUMIFS(所用データ⑥!$C:$C,所用データ⑥!$G:$G,理論在庫!$A$96,所用データ⑥!$E:$E,理論在庫!$G$4,所用データ⑥!$F:$F,理論在庫!AG$5)</f>
        <v>0</v>
      </c>
      <c r="AH101" s="1056">
        <f>SUMIFS(所用データ⑥!$C:$C,所用データ⑥!$G:$G,理論在庫!$A$96,所用データ⑥!$E:$E,理論在庫!$G$4,所用データ⑥!$F:$F,理論在庫!AH$5)</f>
        <v>0</v>
      </c>
      <c r="AI101" s="363">
        <f>SUMIFS(所用データ⑥!$C:$C,所用データ⑥!$G:$G,理論在庫!$A$96,所用データ⑥!$E:$E,理論在庫!$G$4,所用データ⑥!$F:$F,理論在庫!AI$5)</f>
        <v>0</v>
      </c>
      <c r="AJ101" s="1024">
        <f>SUMIFS(所用データ⑥!$C:$C,所用データ⑥!$G:$G,理論在庫!$A$96,所用データ⑥!$E:$E,理論在庫!$G$4,所用データ⑥!$F:$F,理論在庫!AJ$5)</f>
        <v>0</v>
      </c>
      <c r="AK101" s="364">
        <f t="shared" si="29"/>
        <v>0</v>
      </c>
      <c r="AL101" s="609">
        <f>SUMIFS(所用データ⑥!C:C,所用データ⑥!G:G,理論在庫!$A96,所用データ⑥!E:E,理論在庫!$AL$4)</f>
        <v>0</v>
      </c>
      <c r="AM101" s="578">
        <f t="shared" si="26"/>
        <v>0</v>
      </c>
      <c r="AN101" s="608">
        <f>AJ104-AK101</f>
        <v>11</v>
      </c>
      <c r="AO101" s="417"/>
      <c r="AP101" s="714">
        <v>16</v>
      </c>
      <c r="AQ101" s="715" t="s">
        <v>489</v>
      </c>
      <c r="AR101" s="709">
        <v>0</v>
      </c>
    </row>
    <row r="102" spans="1:44" ht="18" customHeight="1" x14ac:dyDescent="0.15">
      <c r="A102" s="417"/>
      <c r="B102" s="428"/>
      <c r="C102" s="442"/>
      <c r="D102" s="1148"/>
      <c r="E102" s="559"/>
      <c r="F102" s="359" t="s">
        <v>137</v>
      </c>
      <c r="G102" s="981"/>
      <c r="H102" s="360"/>
      <c r="I102" s="360"/>
      <c r="J102" s="360"/>
      <c r="K102" s="360"/>
      <c r="L102" s="1057"/>
      <c r="M102" s="1057"/>
      <c r="N102" s="360"/>
      <c r="O102" s="360"/>
      <c r="P102" s="360"/>
      <c r="Q102" s="360"/>
      <c r="R102" s="360"/>
      <c r="S102" s="1057"/>
      <c r="T102" s="1057"/>
      <c r="U102" s="360"/>
      <c r="V102" s="360"/>
      <c r="W102" s="360"/>
      <c r="X102" s="360"/>
      <c r="Y102" s="360"/>
      <c r="Z102" s="1057"/>
      <c r="AA102" s="1057"/>
      <c r="AB102" s="360"/>
      <c r="AC102" s="1057"/>
      <c r="AD102" s="360"/>
      <c r="AE102" s="360"/>
      <c r="AF102" s="360"/>
      <c r="AG102" s="1057"/>
      <c r="AH102" s="1057"/>
      <c r="AI102" s="360"/>
      <c r="AJ102" s="1025"/>
      <c r="AK102" s="378">
        <f>SUM(G102:AJ102)</f>
        <v>0</v>
      </c>
      <c r="AL102" s="352"/>
      <c r="AM102" s="576">
        <f t="shared" si="26"/>
        <v>0</v>
      </c>
      <c r="AN102" s="579"/>
      <c r="AO102" s="417"/>
      <c r="AP102" s="714">
        <v>40</v>
      </c>
      <c r="AQ102" s="715" t="s">
        <v>479</v>
      </c>
    </row>
    <row r="103" spans="1:44" ht="18" customHeight="1" x14ac:dyDescent="0.15">
      <c r="A103" s="417"/>
      <c r="B103" s="428"/>
      <c r="C103" s="442"/>
      <c r="D103" s="1148"/>
      <c r="E103" s="561" t="s">
        <v>177</v>
      </c>
      <c r="F103" s="356" t="s">
        <v>86</v>
      </c>
      <c r="G103" s="978">
        <f>SUMIFS('注文データ '!$C:$C,'注文データ '!$J:$J,$A96,'注文データ '!$H:$H,理論在庫!$G$4,'注文データ '!$I:$I,理論在庫!G$5)</f>
        <v>0</v>
      </c>
      <c r="H103" s="374">
        <f>SUMIFS('注文データ '!$C:$C,'注文データ '!$J:$J,$A96,'注文データ '!$H:$H,理論在庫!$G$4,'注文データ '!$I:$I,理論在庫!H$5)</f>
        <v>0</v>
      </c>
      <c r="I103" s="374">
        <f>SUMIFS('注文データ '!$C:$C,'注文データ '!$J:$J,$A96,'注文データ '!$H:$H,理論在庫!$G$4,'注文データ '!$I:$I,理論在庫!I$5)</f>
        <v>0</v>
      </c>
      <c r="J103" s="374">
        <f>SUMIFS('注文データ '!$C:$C,'注文データ '!$J:$J,$A96,'注文データ '!$H:$H,理論在庫!$G$4,'注文データ '!$I:$I,理論在庫!J$5)</f>
        <v>0</v>
      </c>
      <c r="K103" s="374">
        <f>SUMIFS('注文データ '!$C:$C,'注文データ '!$J:$J,$A96,'注文データ '!$H:$H,理論在庫!$G$4,'注文データ '!$I:$I,理論在庫!K$5)</f>
        <v>0</v>
      </c>
      <c r="L103" s="1058">
        <f>SUMIFS('注文データ '!$C:$C,'注文データ '!$J:$J,$A96,'注文データ '!$H:$H,理論在庫!$G$4,'注文データ '!$I:$I,理論在庫!L$5)</f>
        <v>0</v>
      </c>
      <c r="M103" s="1058">
        <f>SUMIFS('注文データ '!$C:$C,'注文データ '!$J:$J,$A96,'注文データ '!$H:$H,理論在庫!$G$4,'注文データ '!$I:$I,理論在庫!M$5)</f>
        <v>0</v>
      </c>
      <c r="N103" s="374">
        <f>SUMIFS('注文データ '!$C:$C,'注文データ '!$J:$J,$A96,'注文データ '!$H:$H,理論在庫!$G$4,'注文データ '!$I:$I,理論在庫!N$5)</f>
        <v>0</v>
      </c>
      <c r="O103" s="374">
        <f>SUMIFS('注文データ '!$C:$C,'注文データ '!$J:$J,$A96,'注文データ '!$H:$H,理論在庫!$G$4,'注文データ '!$I:$I,理論在庫!O$5)</f>
        <v>0</v>
      </c>
      <c r="P103" s="374">
        <f>SUMIFS('注文データ '!$C:$C,'注文データ '!$J:$J,$A96,'注文データ '!$H:$H,理論在庫!$G$4,'注文データ '!$I:$I,理論在庫!P$5)</f>
        <v>0</v>
      </c>
      <c r="Q103" s="374">
        <f>SUMIFS('注文データ '!$C:$C,'注文データ '!$J:$J,$A96,'注文データ '!$H:$H,理論在庫!$G$4,'注文データ '!$I:$I,理論在庫!Q$5)</f>
        <v>0</v>
      </c>
      <c r="R103" s="374">
        <f>SUMIFS('注文データ '!$C:$C,'注文データ '!$J:$J,$A96,'注文データ '!$H:$H,理論在庫!$G$4,'注文データ '!$I:$I,理論在庫!R$5)</f>
        <v>0</v>
      </c>
      <c r="S103" s="1058">
        <f>SUMIFS('注文データ '!$C:$C,'注文データ '!$J:$J,$A96,'注文データ '!$H:$H,理論在庫!$G$4,'注文データ '!$I:$I,理論在庫!S$5)</f>
        <v>0</v>
      </c>
      <c r="T103" s="1058">
        <f>SUMIFS('注文データ '!$C:$C,'注文データ '!$J:$J,$A96,'注文データ '!$H:$H,理論在庫!$G$4,'注文データ '!$I:$I,理論在庫!T$5)</f>
        <v>0</v>
      </c>
      <c r="U103" s="374">
        <f>SUMIFS('注文データ '!$C:$C,'注文データ '!$J:$J,$A96,'注文データ '!$H:$H,理論在庫!$G$4,'注文データ '!$I:$I,理論在庫!U$5)</f>
        <v>0</v>
      </c>
      <c r="V103" s="374">
        <f>SUMIFS('注文データ '!$C:$C,'注文データ '!$J:$J,$A96,'注文データ '!$H:$H,理論在庫!$G$4,'注文データ '!$I:$I,理論在庫!V$5)</f>
        <v>0</v>
      </c>
      <c r="W103" s="374">
        <f>SUMIFS('注文データ '!$C:$C,'注文データ '!$J:$J,$A96,'注文データ '!$H:$H,理論在庫!$G$4,'注文データ '!$I:$I,理論在庫!W$5)</f>
        <v>0</v>
      </c>
      <c r="X103" s="374">
        <f>SUMIFS('注文データ '!$C:$C,'注文データ '!$J:$J,$A96,'注文データ '!$H:$H,理論在庫!$G$4,'注文データ '!$I:$I,理論在庫!X$5)</f>
        <v>0</v>
      </c>
      <c r="Y103" s="374">
        <f>SUMIFS('注文データ '!$C:$C,'注文データ '!$J:$J,$A96,'注文データ '!$H:$H,理論在庫!$G$4,'注文データ '!$I:$I,理論在庫!Y$5)</f>
        <v>0</v>
      </c>
      <c r="Z103" s="1058">
        <f>SUMIFS('注文データ '!$C:$C,'注文データ '!$J:$J,$A96,'注文データ '!$H:$H,理論在庫!$G$4,'注文データ '!$I:$I,理論在庫!Z$5)</f>
        <v>0</v>
      </c>
      <c r="AA103" s="1058">
        <f>SUMIFS('注文データ '!$C:$C,'注文データ '!$J:$J,$A96,'注文データ '!$H:$H,理論在庫!$G$4,'注文データ '!$I:$I,理論在庫!AA$5)</f>
        <v>0</v>
      </c>
      <c r="AB103" s="374">
        <f>SUMIFS('注文データ '!$C:$C,'注文データ '!$J:$J,$A96,'注文データ '!$H:$H,理論在庫!$G$4,'注文データ '!$I:$I,理論在庫!AB$5)</f>
        <v>0</v>
      </c>
      <c r="AC103" s="1058">
        <f>SUMIFS('注文データ '!$C:$C,'注文データ '!$J:$J,$A96,'注文データ '!$H:$H,理論在庫!$G$4,'注文データ '!$I:$I,理論在庫!AC$5)</f>
        <v>0</v>
      </c>
      <c r="AD103" s="374">
        <f>SUMIFS('注文データ '!$C:$C,'注文データ '!$J:$J,$A96,'注文データ '!$H:$H,理論在庫!$G$4,'注文データ '!$I:$I,理論在庫!AD$5)</f>
        <v>0</v>
      </c>
      <c r="AE103" s="374">
        <f>SUMIFS('注文データ '!$C:$C,'注文データ '!$J:$J,$A96,'注文データ '!$H:$H,理論在庫!$G$4,'注文データ '!$I:$I,理論在庫!AE$5)</f>
        <v>0</v>
      </c>
      <c r="AF103" s="374">
        <f>SUMIFS('注文データ '!$C:$C,'注文データ '!$J:$J,$A96,'注文データ '!$H:$H,理論在庫!$G$4,'注文データ '!$I:$I,理論在庫!AF$5)</f>
        <v>0</v>
      </c>
      <c r="AG103" s="1058">
        <f>SUMIFS('注文データ '!$C:$C,'注文データ '!$J:$J,$A96,'注文データ '!$H:$H,理論在庫!$G$4,'注文データ '!$I:$I,理論在庫!AG$5)</f>
        <v>0</v>
      </c>
      <c r="AH103" s="1058">
        <f>SUMIFS('注文データ '!$C:$C,'注文データ '!$J:$J,$A96,'注文データ '!$H:$H,理論在庫!$G$4,'注文データ '!$I:$I,理論在庫!AH$5)</f>
        <v>0</v>
      </c>
      <c r="AI103" s="374">
        <f>SUMIFS('注文データ '!$C:$C,'注文データ '!$J:$J,$A96,'注文データ '!$H:$H,理論在庫!$G$4,'注文データ '!$I:$I,理論在庫!AI$5)</f>
        <v>0</v>
      </c>
      <c r="AJ103" s="1026">
        <f>SUMIFS('注文データ '!$C:$C,'注文データ '!$J:$J,$A96,'注文データ '!$H:$H,理論在庫!$G$4,'注文データ '!$I:$I,理論在庫!AJ$5)</f>
        <v>0</v>
      </c>
      <c r="AK103" s="375">
        <f>SUM(G103:AJ103)</f>
        <v>0</v>
      </c>
      <c r="AL103" s="350"/>
      <c r="AM103" s="574">
        <f t="shared" si="26"/>
        <v>0</v>
      </c>
      <c r="AN103" s="579"/>
      <c r="AO103" s="417"/>
      <c r="AP103" s="714">
        <v>30</v>
      </c>
      <c r="AQ103" s="715" t="s">
        <v>488</v>
      </c>
      <c r="AR103" s="709">
        <v>0</v>
      </c>
    </row>
    <row r="104" spans="1:44" ht="18" customHeight="1" thickBot="1" x14ac:dyDescent="0.2">
      <c r="A104" s="418"/>
      <c r="B104" s="429"/>
      <c r="C104" s="443"/>
      <c r="D104" s="1149"/>
      <c r="E104" s="562"/>
      <c r="F104" s="373" t="s">
        <v>85</v>
      </c>
      <c r="G104" s="979">
        <f>D96+G102-G103</f>
        <v>11</v>
      </c>
      <c r="H104" s="376">
        <f t="shared" ref="H104:AJ104" si="30">G104+H102-H103</f>
        <v>11</v>
      </c>
      <c r="I104" s="376">
        <f t="shared" si="30"/>
        <v>11</v>
      </c>
      <c r="J104" s="376">
        <f t="shared" si="30"/>
        <v>11</v>
      </c>
      <c r="K104" s="376">
        <f t="shared" si="30"/>
        <v>11</v>
      </c>
      <c r="L104" s="1059">
        <f t="shared" si="30"/>
        <v>11</v>
      </c>
      <c r="M104" s="1059">
        <f t="shared" si="30"/>
        <v>11</v>
      </c>
      <c r="N104" s="376">
        <f t="shared" si="30"/>
        <v>11</v>
      </c>
      <c r="O104" s="376">
        <f t="shared" si="30"/>
        <v>11</v>
      </c>
      <c r="P104" s="376">
        <f t="shared" si="30"/>
        <v>11</v>
      </c>
      <c r="Q104" s="376">
        <f t="shared" si="30"/>
        <v>11</v>
      </c>
      <c r="R104" s="376">
        <f t="shared" si="30"/>
        <v>11</v>
      </c>
      <c r="S104" s="1059">
        <f t="shared" si="30"/>
        <v>11</v>
      </c>
      <c r="T104" s="1059">
        <f t="shared" si="30"/>
        <v>11</v>
      </c>
      <c r="U104" s="376">
        <f t="shared" si="30"/>
        <v>11</v>
      </c>
      <c r="V104" s="376">
        <f t="shared" si="30"/>
        <v>11</v>
      </c>
      <c r="W104" s="376">
        <f t="shared" si="30"/>
        <v>11</v>
      </c>
      <c r="X104" s="376">
        <f t="shared" si="30"/>
        <v>11</v>
      </c>
      <c r="Y104" s="376">
        <f t="shared" si="30"/>
        <v>11</v>
      </c>
      <c r="Z104" s="1059">
        <f t="shared" si="30"/>
        <v>11</v>
      </c>
      <c r="AA104" s="1059">
        <f t="shared" si="30"/>
        <v>11</v>
      </c>
      <c r="AB104" s="376">
        <f t="shared" si="30"/>
        <v>11</v>
      </c>
      <c r="AC104" s="1059">
        <f t="shared" si="30"/>
        <v>11</v>
      </c>
      <c r="AD104" s="376">
        <f t="shared" si="30"/>
        <v>11</v>
      </c>
      <c r="AE104" s="376">
        <f t="shared" si="30"/>
        <v>11</v>
      </c>
      <c r="AF104" s="376">
        <f t="shared" si="30"/>
        <v>11</v>
      </c>
      <c r="AG104" s="1059">
        <f t="shared" si="30"/>
        <v>11</v>
      </c>
      <c r="AH104" s="1059">
        <f t="shared" si="30"/>
        <v>11</v>
      </c>
      <c r="AI104" s="376">
        <f t="shared" si="30"/>
        <v>11</v>
      </c>
      <c r="AJ104" s="1027">
        <f t="shared" si="30"/>
        <v>11</v>
      </c>
      <c r="AK104" s="377"/>
      <c r="AL104" s="351"/>
      <c r="AM104" s="577">
        <f t="shared" si="26"/>
        <v>0</v>
      </c>
      <c r="AN104" s="580"/>
      <c r="AO104" s="418"/>
      <c r="AP104" s="716">
        <v>30</v>
      </c>
      <c r="AQ104" s="717" t="s">
        <v>504</v>
      </c>
      <c r="AR104" s="709">
        <v>42</v>
      </c>
    </row>
    <row r="105" spans="1:44" ht="18" customHeight="1" x14ac:dyDescent="0.15">
      <c r="A105" s="416">
        <v>8</v>
      </c>
      <c r="B105" s="421"/>
      <c r="C105" s="432" t="s">
        <v>9</v>
      </c>
      <c r="D105" s="1147" t="s">
        <v>200</v>
      </c>
      <c r="E105" s="558">
        <v>2.2599999999999999E-2</v>
      </c>
      <c r="F105" s="343">
        <f t="shared" ref="F105:F110" si="31">F96</f>
        <v>45864</v>
      </c>
      <c r="G105" s="980">
        <f>SUMIFS(所用データ①!$C:$C,所用データ①!$G:$G,理論在庫!$A105,所用データ①!$E:$E,理論在庫!$G$4,所用データ①!$F:$F,理論在庫!G$5)</f>
        <v>0</v>
      </c>
      <c r="H105" s="308">
        <f>SUMIFS(所用データ①!$C:$C,所用データ①!$G:$G,理論在庫!$A105,所用データ①!$E:$E,理論在庫!$G$4,所用データ①!$F:$F,理論在庫!H$5)</f>
        <v>0</v>
      </c>
      <c r="I105" s="308">
        <f>SUMIFS(所用データ①!$C:$C,所用データ①!$G:$G,理論在庫!$A105,所用データ①!$E:$E,理論在庫!$G$4,所用データ①!$F:$F,理論在庫!I$5)</f>
        <v>0</v>
      </c>
      <c r="J105" s="308">
        <f>SUMIFS(所用データ①!$C:$C,所用データ①!$G:$G,理論在庫!$A105,所用データ①!$E:$E,理論在庫!$G$4,所用データ①!$F:$F,理論在庫!J$5)</f>
        <v>0</v>
      </c>
      <c r="K105" s="308">
        <f>SUMIFS(所用データ①!$C:$C,所用データ①!$G:$G,理論在庫!$A105,所用データ①!$E:$E,理論在庫!$G$4,所用データ①!$F:$F,理論在庫!K$5)</f>
        <v>0</v>
      </c>
      <c r="L105" s="1060">
        <f>SUMIFS(所用データ①!$C:$C,所用データ①!$G:$G,理論在庫!$A105,所用データ①!$E:$E,理論在庫!$G$4,所用データ①!$F:$F,理論在庫!L$5)</f>
        <v>0</v>
      </c>
      <c r="M105" s="1060">
        <f>SUMIFS(所用データ①!$C:$C,所用データ①!$G:$G,理論在庫!$A105,所用データ①!$E:$E,理論在庫!$G$4,所用データ①!$F:$F,理論在庫!M$5)</f>
        <v>0</v>
      </c>
      <c r="N105" s="308">
        <f>SUMIFS(所用データ①!$C:$C,所用データ①!$G:$G,理論在庫!$A105,所用データ①!$E:$E,理論在庫!$G$4,所用データ①!$F:$F,理論在庫!N$5)</f>
        <v>0</v>
      </c>
      <c r="O105" s="308">
        <f>SUMIFS(所用データ①!$C:$C,所用データ①!$G:$G,理論在庫!$A105,所用データ①!$E:$E,理論在庫!$G$4,所用データ①!$F:$F,理論在庫!O$5)</f>
        <v>0</v>
      </c>
      <c r="P105" s="308">
        <f>SUMIFS(所用データ①!$C:$C,所用データ①!$G:$G,理論在庫!$A105,所用データ①!$E:$E,理論在庫!$G$4,所用データ①!$F:$F,理論在庫!P$5)</f>
        <v>0</v>
      </c>
      <c r="Q105" s="308">
        <f>SUMIFS(所用データ①!$C:$C,所用データ①!$G:$G,理論在庫!$A105,所用データ①!$E:$E,理論在庫!$G$4,所用データ①!$F:$F,理論在庫!Q$5)</f>
        <v>0</v>
      </c>
      <c r="R105" s="308">
        <f>SUMIFS(所用データ①!$C:$C,所用データ①!$G:$G,理論在庫!$A105,所用データ①!$E:$E,理論在庫!$G$4,所用データ①!$F:$F,理論在庫!R$5)</f>
        <v>0</v>
      </c>
      <c r="S105" s="1060">
        <f>SUMIFS(所用データ①!$C:$C,所用データ①!$G:$G,理論在庫!$A105,所用データ①!$E:$E,理論在庫!$G$4,所用データ①!$F:$F,理論在庫!S$5)</f>
        <v>0</v>
      </c>
      <c r="T105" s="1060">
        <f>SUMIFS(所用データ①!$C:$C,所用データ①!$G:$G,理論在庫!$A105,所用データ①!$E:$E,理論在庫!$G$4,所用データ①!$F:$F,理論在庫!T$5)</f>
        <v>0</v>
      </c>
      <c r="U105" s="308">
        <f>SUMIFS(所用データ①!$C:$C,所用データ①!$G:$G,理論在庫!$A105,所用データ①!$E:$E,理論在庫!$G$4,所用データ①!$F:$F,理論在庫!U$5)</f>
        <v>0</v>
      </c>
      <c r="V105" s="308">
        <f>SUMIFS(所用データ①!$C:$C,所用データ①!$G:$G,理論在庫!$A105,所用データ①!$E:$E,理論在庫!$G$4,所用データ①!$F:$F,理論在庫!V$5)</f>
        <v>0</v>
      </c>
      <c r="W105" s="308">
        <f>SUMIFS(所用データ①!$C:$C,所用データ①!$G:$G,理論在庫!$A105,所用データ①!$E:$E,理論在庫!$G$4,所用データ①!$F:$F,理論在庫!W$5)</f>
        <v>0</v>
      </c>
      <c r="X105" s="308">
        <f>SUMIFS(所用データ①!$C:$C,所用データ①!$G:$G,理論在庫!$A105,所用データ①!$E:$E,理論在庫!$G$4,所用データ①!$F:$F,理論在庫!X$5)</f>
        <v>0</v>
      </c>
      <c r="Y105" s="308">
        <f>SUMIFS(所用データ①!$C:$C,所用データ①!$G:$G,理論在庫!$A105,所用データ①!$E:$E,理論在庫!$G$4,所用データ①!$F:$F,理論在庫!Y$5)</f>
        <v>0</v>
      </c>
      <c r="Z105" s="1060">
        <f>SUMIFS(所用データ①!$C:$C,所用データ①!$G:$G,理論在庫!$A105,所用データ①!$E:$E,理論在庫!$G$4,所用データ①!$F:$F,理論在庫!Z$5)</f>
        <v>0</v>
      </c>
      <c r="AA105" s="1084">
        <f>SUMIFS(所用データ①!$C:$C,所用データ①!$G:$G,理論在庫!$A105,所用データ①!$E:$E,理論在庫!$G$4,所用データ①!$F:$F,理論在庫!AA$5)</f>
        <v>0</v>
      </c>
      <c r="AB105" s="382">
        <f>SUMIFS(所用データ①!$C:$C,所用データ①!$G:$G,理論在庫!$A105,所用データ①!$E:$E,理論在庫!$G$4,所用データ①!$F:$F,理論在庫!AB$5)</f>
        <v>0</v>
      </c>
      <c r="AC105" s="1084">
        <f>SUMIFS(所用データ①!$C:$C,所用データ①!$G:$G,理論在庫!$A105,所用データ①!$E:$E,理論在庫!$G$4,所用データ①!$F:$F,理論在庫!AC$5)</f>
        <v>0</v>
      </c>
      <c r="AD105" s="382">
        <f>SUMIFS(所用データ①!$C:$C,所用データ①!$G:$G,理論在庫!$A105,所用データ①!$E:$E,理論在庫!$G$4,所用データ①!$F:$F,理論在庫!AD$5)</f>
        <v>0</v>
      </c>
      <c r="AE105" s="382">
        <f>SUMIFS(所用データ①!$C:$C,所用データ①!$G:$G,理論在庫!$A105,所用データ①!$E:$E,理論在庫!$G$4,所用データ①!$F:$F,理論在庫!AE$5)</f>
        <v>0</v>
      </c>
      <c r="AF105" s="382">
        <f>SUMIFS(所用データ①!$C:$C,所用データ①!$G:$G,理論在庫!$A105,所用データ①!$E:$E,理論在庫!$G$4,所用データ①!$F:$F,理論在庫!AF$5)</f>
        <v>0</v>
      </c>
      <c r="AG105" s="1084">
        <f>SUMIFS(所用データ①!$C:$C,所用データ①!$G:$G,理論在庫!$A105,所用データ①!$E:$E,理論在庫!$G$4,所用データ①!$F:$F,理論在庫!AG$5)</f>
        <v>0</v>
      </c>
      <c r="AH105" s="1084">
        <f>SUMIFS(所用データ①!$C:$C,所用データ①!$G:$G,理論在庫!$A105,所用データ①!$E:$E,理論在庫!$G$4,所用データ①!$F:$F,理論在庫!AH$5)</f>
        <v>0</v>
      </c>
      <c r="AI105" s="382">
        <f>SUMIFS(所用データ①!$C:$C,所用データ①!$G:$G,理論在庫!$A105,所用データ①!$E:$E,理論在庫!$G$4,所用データ①!$F:$F,理論在庫!AI$5)</f>
        <v>0</v>
      </c>
      <c r="AJ105" s="1021">
        <f>SUMIFS(所用データ①!$C:$C,所用データ①!$G:$G,理論在庫!$A105,所用データ①!$E:$E,理論在庫!$G$4,所用データ①!$F:$F,理論在庫!AJ$5)</f>
        <v>0</v>
      </c>
      <c r="AK105" s="345">
        <f t="shared" si="15"/>
        <v>0</v>
      </c>
      <c r="AL105" s="610">
        <f>SUMIFS(所用データ①!C:C,所用データ①!G:G,理論在庫!$A105,所用データ①!E:E,理論在庫!$AL$4)</f>
        <v>0</v>
      </c>
      <c r="AM105" s="574">
        <f t="shared" si="26"/>
        <v>0</v>
      </c>
      <c r="AN105" s="608">
        <f>D105-AK105</f>
        <v>0</v>
      </c>
      <c r="AO105" s="416">
        <v>8</v>
      </c>
      <c r="AP105" s="714">
        <v>1</v>
      </c>
      <c r="AQ105" s="715" t="s">
        <v>234</v>
      </c>
      <c r="AR105" s="709">
        <v>0</v>
      </c>
    </row>
    <row r="106" spans="1:44" ht="18" customHeight="1" x14ac:dyDescent="0.15">
      <c r="A106" s="417"/>
      <c r="B106" s="422"/>
      <c r="C106" s="433"/>
      <c r="D106" s="1148"/>
      <c r="E106" s="559"/>
      <c r="F106" s="302">
        <f t="shared" si="31"/>
        <v>0</v>
      </c>
      <c r="G106" s="974">
        <f>SUMIFS(所用データ②!$C:$C,所用データ②!$G:$G,理論在庫!$A105,所用データ②!$E:$E,理論在庫!$G$4,所用データ②!$F:$F,理論在庫!G$5)</f>
        <v>0</v>
      </c>
      <c r="H106" s="310">
        <f>SUMIFS(所用データ②!$C:$C,所用データ②!$G:$G,理論在庫!$A105,所用データ②!$E:$E,理論在庫!$G$4,所用データ②!$F:$F,理論在庫!H$5)</f>
        <v>0</v>
      </c>
      <c r="I106" s="310">
        <f>SUMIFS(所用データ②!$C:$C,所用データ②!$G:$G,理論在庫!$A105,所用データ②!$E:$E,理論在庫!$G$4,所用データ②!$F:$F,理論在庫!I$5)</f>
        <v>0</v>
      </c>
      <c r="J106" s="310">
        <f>SUMIFS(所用データ②!$C:$C,所用データ②!$G:$G,理論在庫!$A105,所用データ②!$E:$E,理論在庫!$G$4,所用データ②!$F:$F,理論在庫!J$5)</f>
        <v>0</v>
      </c>
      <c r="K106" s="310">
        <f>SUMIFS(所用データ②!$C:$C,所用データ②!$G:$G,理論在庫!$A105,所用データ②!$E:$E,理論在庫!$G$4,所用データ②!$F:$F,理論在庫!K$5)</f>
        <v>0</v>
      </c>
      <c r="L106" s="1054">
        <f>SUMIFS(所用データ②!$C:$C,所用データ②!$G:$G,理論在庫!$A105,所用データ②!$E:$E,理論在庫!$G$4,所用データ②!$F:$F,理論在庫!L$5)</f>
        <v>0</v>
      </c>
      <c r="M106" s="1054">
        <f>SUMIFS(所用データ②!$C:$C,所用データ②!$G:$G,理論在庫!$A105,所用データ②!$E:$E,理論在庫!$G$4,所用データ②!$F:$F,理論在庫!M$5)</f>
        <v>0</v>
      </c>
      <c r="N106" s="310">
        <f>SUMIFS(所用データ②!$C:$C,所用データ②!$G:$G,理論在庫!$A105,所用データ②!$E:$E,理論在庫!$G$4,所用データ②!$F:$F,理論在庫!N$5)</f>
        <v>0</v>
      </c>
      <c r="O106" s="310">
        <f>SUMIFS(所用データ②!$C:$C,所用データ②!$G:$G,理論在庫!$A105,所用データ②!$E:$E,理論在庫!$G$4,所用データ②!$F:$F,理論在庫!O$5)</f>
        <v>0</v>
      </c>
      <c r="P106" s="310">
        <f>SUMIFS(所用データ②!$C:$C,所用データ②!$G:$G,理論在庫!$A105,所用データ②!$E:$E,理論在庫!$G$4,所用データ②!$F:$F,理論在庫!P$5)</f>
        <v>0</v>
      </c>
      <c r="Q106" s="310">
        <f>SUMIFS(所用データ②!$C:$C,所用データ②!$G:$G,理論在庫!$A105,所用データ②!$E:$E,理論在庫!$G$4,所用データ②!$F:$F,理論在庫!Q$5)</f>
        <v>0</v>
      </c>
      <c r="R106" s="310">
        <f>SUMIFS(所用データ②!$C:$C,所用データ②!$G:$G,理論在庫!$A105,所用データ②!$E:$E,理論在庫!$G$4,所用データ②!$F:$F,理論在庫!R$5)</f>
        <v>0</v>
      </c>
      <c r="S106" s="1054">
        <f>SUMIFS(所用データ②!$C:$C,所用データ②!$G:$G,理論在庫!$A105,所用データ②!$E:$E,理論在庫!$G$4,所用データ②!$F:$F,理論在庫!S$5)</f>
        <v>0</v>
      </c>
      <c r="T106" s="1054">
        <f>SUMIFS(所用データ②!$C:$C,所用データ②!$G:$G,理論在庫!$A105,所用データ②!$E:$E,理論在庫!$G$4,所用データ②!$F:$F,理論在庫!T$5)</f>
        <v>0</v>
      </c>
      <c r="U106" s="310">
        <f>SUMIFS(所用データ②!$C:$C,所用データ②!$G:$G,理論在庫!$A105,所用データ②!$E:$E,理論在庫!$G$4,所用データ②!$F:$F,理論在庫!U$5)</f>
        <v>0</v>
      </c>
      <c r="V106" s="310">
        <f>SUMIFS(所用データ②!$C:$C,所用データ②!$G:$G,理論在庫!$A105,所用データ②!$E:$E,理論在庫!$G$4,所用データ②!$F:$F,理論在庫!V$5)</f>
        <v>0</v>
      </c>
      <c r="W106" s="310">
        <f>SUMIFS(所用データ②!$C:$C,所用データ②!$G:$G,理論在庫!$A105,所用データ②!$E:$E,理論在庫!$G$4,所用データ②!$F:$F,理論在庫!W$5)</f>
        <v>0</v>
      </c>
      <c r="X106" s="310">
        <f>SUMIFS(所用データ②!$C:$C,所用データ②!$G:$G,理論在庫!$A105,所用データ②!$E:$E,理論在庫!$G$4,所用データ②!$F:$F,理論在庫!X$5)</f>
        <v>0</v>
      </c>
      <c r="Y106" s="310">
        <f>SUMIFS(所用データ②!$C:$C,所用データ②!$G:$G,理論在庫!$A105,所用データ②!$E:$E,理論在庫!$G$4,所用データ②!$F:$F,理論在庫!Y$5)</f>
        <v>0</v>
      </c>
      <c r="Z106" s="1054">
        <f>SUMIFS(所用データ②!$C:$C,所用データ②!$G:$G,理論在庫!$A105,所用データ②!$E:$E,理論在庫!$G$4,所用データ②!$F:$F,理論在庫!Z$5)</f>
        <v>0</v>
      </c>
      <c r="AA106" s="1084">
        <f>SUMIFS(所用データ②!$C:$C,所用データ②!$G:$G,理論在庫!$A105,所用データ②!$E:$E,理論在庫!$G$4,所用データ②!$F:$F,理論在庫!AA$5)</f>
        <v>0</v>
      </c>
      <c r="AB106" s="382">
        <f>SUMIFS(所用データ②!$C:$C,所用データ②!$G:$G,理論在庫!$A105,所用データ②!$E:$E,理論在庫!$G$4,所用データ②!$F:$F,理論在庫!AB$5)</f>
        <v>0</v>
      </c>
      <c r="AC106" s="1084">
        <f>SUMIFS(所用データ②!$C:$C,所用データ②!$G:$G,理論在庫!$A105,所用データ②!$E:$E,理論在庫!$G$4,所用データ②!$F:$F,理論在庫!AC$5)</f>
        <v>0</v>
      </c>
      <c r="AD106" s="382">
        <f>SUMIFS(所用データ②!$C:$C,所用データ②!$G:$G,理論在庫!$A105,所用データ②!$E:$E,理論在庫!$G$4,所用データ②!$F:$F,理論在庫!AD$5)</f>
        <v>0</v>
      </c>
      <c r="AE106" s="382">
        <f>SUMIFS(所用データ②!$C:$C,所用データ②!$G:$G,理論在庫!$A105,所用データ②!$E:$E,理論在庫!$G$4,所用データ②!$F:$F,理論在庫!AE$5)</f>
        <v>0</v>
      </c>
      <c r="AF106" s="382">
        <f>SUMIFS(所用データ②!$C:$C,所用データ②!$G:$G,理論在庫!$A105,所用データ②!$E:$E,理論在庫!$G$4,所用データ②!$F:$F,理論在庫!AF$5)</f>
        <v>0</v>
      </c>
      <c r="AG106" s="1084">
        <f>SUMIFS(所用データ②!$C:$C,所用データ②!$G:$G,理論在庫!$A105,所用データ②!$E:$E,理論在庫!$G$4,所用データ②!$F:$F,理論在庫!AG$5)</f>
        <v>0</v>
      </c>
      <c r="AH106" s="1084">
        <f>SUMIFS(所用データ②!$C:$C,所用データ②!$G:$G,理論在庫!$A105,所用データ②!$E:$E,理論在庫!$G$4,所用データ②!$F:$F,理論在庫!AH$5)</f>
        <v>0</v>
      </c>
      <c r="AI106" s="382">
        <f>SUMIFS(所用データ②!$C:$C,所用データ②!$G:$G,理論在庫!$A105,所用データ②!$E:$E,理論在庫!$G$4,所用データ②!$F:$F,理論在庫!AI$5)</f>
        <v>0</v>
      </c>
      <c r="AJ106" s="1021">
        <f>SUMIFS(所用データ②!$C:$C,所用データ②!$G:$G,理論在庫!$A105,所用データ②!$E:$E,理論在庫!$G$4,所用データ②!$F:$F,理論在庫!AJ$5)</f>
        <v>0</v>
      </c>
      <c r="AK106" s="345">
        <f t="shared" si="15"/>
        <v>0</v>
      </c>
      <c r="AL106" s="610">
        <f>SUMIFS(所用データ②!C:C,所用データ②!G:G,理論在庫!$A105,所用データ②!E:E,理論在庫!$AL$4)</f>
        <v>0</v>
      </c>
      <c r="AM106" s="574">
        <f t="shared" si="26"/>
        <v>0</v>
      </c>
      <c r="AN106" s="608">
        <f>AJ113-AK106</f>
        <v>0</v>
      </c>
      <c r="AO106" s="417"/>
      <c r="AP106" s="714">
        <v>1</v>
      </c>
      <c r="AQ106" s="715" t="s">
        <v>230</v>
      </c>
      <c r="AR106" s="709">
        <v>0</v>
      </c>
    </row>
    <row r="107" spans="1:44" ht="18" customHeight="1" x14ac:dyDescent="0.15">
      <c r="A107" s="417"/>
      <c r="B107" s="428" t="s">
        <v>148</v>
      </c>
      <c r="C107" s="439">
        <v>80261229378002</v>
      </c>
      <c r="D107" s="1148"/>
      <c r="E107" s="559"/>
      <c r="F107" s="302">
        <f t="shared" si="31"/>
        <v>45864</v>
      </c>
      <c r="G107" s="975">
        <f>SUMIFS(所用データ③!$C:$C,所用データ③!$G:$G,理論在庫!$A105,所用データ③!$E:$E,理論在庫!$G$4,所用データ③!$F:$F,理論在庫!G$5)</f>
        <v>0</v>
      </c>
      <c r="H107" s="310">
        <f>SUMIFS(所用データ③!$C:$C,所用データ③!$G:$G,理論在庫!$A105,所用データ③!$E:$E,理論在庫!$G$4,所用データ③!$F:$F,理論在庫!H$5)</f>
        <v>0</v>
      </c>
      <c r="I107" s="310">
        <f>SUMIFS(所用データ③!$C:$C,所用データ③!$G:$G,理論在庫!$A105,所用データ③!$E:$E,理論在庫!$G$4,所用データ③!$F:$F,理論在庫!I$5)</f>
        <v>0</v>
      </c>
      <c r="J107" s="310">
        <f>SUMIFS(所用データ③!$C:$C,所用データ③!$G:$G,理論在庫!$A105,所用データ③!$E:$E,理論在庫!$G$4,所用データ③!$F:$F,理論在庫!J$5)</f>
        <v>0</v>
      </c>
      <c r="K107" s="310">
        <f>SUMIFS(所用データ③!$C:$C,所用データ③!$G:$G,理論在庫!$A105,所用データ③!$E:$E,理論在庫!$G$4,所用データ③!$F:$F,理論在庫!K$5)</f>
        <v>0</v>
      </c>
      <c r="L107" s="1055">
        <f>SUMIFS(所用データ③!$C:$C,所用データ③!$G:$G,理論在庫!$A105,所用データ③!$E:$E,理論在庫!$G$4,所用データ③!$F:$F,理論在庫!L$5)</f>
        <v>0</v>
      </c>
      <c r="M107" s="1054">
        <f>SUMIFS(所用データ③!$C:$C,所用データ③!$G:$G,理論在庫!$A105,所用データ③!$E:$E,理論在庫!$G$4,所用データ③!$F:$F,理論在庫!M$5)</f>
        <v>0</v>
      </c>
      <c r="N107" s="310">
        <f>SUMIFS(所用データ③!$C:$C,所用データ③!$G:$G,理論在庫!$A105,所用データ③!$E:$E,理論在庫!$G$4,所用データ③!$F:$F,理論在庫!N$5)</f>
        <v>0</v>
      </c>
      <c r="O107" s="310">
        <f>SUMIFS(所用データ③!$C:$C,所用データ③!$G:$G,理論在庫!$A105,所用データ③!$E:$E,理論在庫!$G$4,所用データ③!$F:$F,理論在庫!O$5)</f>
        <v>0</v>
      </c>
      <c r="P107" s="310">
        <f>SUMIFS(所用データ③!$C:$C,所用データ③!$G:$G,理論在庫!$A105,所用データ③!$E:$E,理論在庫!$G$4,所用データ③!$F:$F,理論在庫!P$5)</f>
        <v>0</v>
      </c>
      <c r="Q107" s="353">
        <f>SUMIFS(所用データ③!$C:$C,所用データ③!$G:$G,理論在庫!$A105,所用データ③!$E:$E,理論在庫!$G$4,所用データ③!$F:$F,理論在庫!Q$5)</f>
        <v>0</v>
      </c>
      <c r="R107" s="310">
        <f>SUMIFS(所用データ③!$C:$C,所用データ③!$G:$G,理論在庫!$A105,所用データ③!$E:$E,理論在庫!$G$4,所用データ③!$F:$F,理論在庫!R$5)</f>
        <v>0</v>
      </c>
      <c r="S107" s="1054">
        <f>SUMIFS(所用データ③!$C:$C,所用データ③!$G:$G,理論在庫!$A105,所用データ③!$E:$E,理論在庫!$G$4,所用データ③!$F:$F,理論在庫!S$5)</f>
        <v>0</v>
      </c>
      <c r="T107" s="1054">
        <f>SUMIFS(所用データ③!$C:$C,所用データ③!$G:$G,理論在庫!$A105,所用データ③!$E:$E,理論在庫!$G$4,所用データ③!$F:$F,理論在庫!T$5)</f>
        <v>0</v>
      </c>
      <c r="U107" s="310">
        <f>SUMIFS(所用データ③!$C:$C,所用データ③!$G:$G,理論在庫!$A105,所用データ③!$E:$E,理論在庫!$G$4,所用データ③!$F:$F,理論在庫!U$5)</f>
        <v>0</v>
      </c>
      <c r="V107" s="353">
        <f>SUMIFS(所用データ③!$C:$C,所用データ③!$G:$G,理論在庫!$A105,所用データ③!$E:$E,理論在庫!$G$4,所用データ③!$F:$F,理論在庫!V$5)</f>
        <v>0</v>
      </c>
      <c r="W107" s="310">
        <f>SUMIFS(所用データ③!$C:$C,所用データ③!$G:$G,理論在庫!$A105,所用データ③!$E:$E,理論在庫!$G$4,所用データ③!$F:$F,理論在庫!W$5)</f>
        <v>0</v>
      </c>
      <c r="X107" s="310">
        <f>SUMIFS(所用データ③!$C:$C,所用データ③!$G:$G,理論在庫!$A105,所用データ③!$E:$E,理論在庫!$G$4,所用データ③!$F:$F,理論在庫!X$5)</f>
        <v>0</v>
      </c>
      <c r="Y107" s="310">
        <f>SUMIFS(所用データ③!$C:$C,所用データ③!$G:$G,理論在庫!$A105,所用データ③!$E:$E,理論在庫!$G$4,所用データ③!$F:$F,理論在庫!Y$5)</f>
        <v>0</v>
      </c>
      <c r="Z107" s="1054">
        <f>SUMIFS(所用データ③!$C:$C,所用データ③!$G:$G,理論在庫!$A105,所用データ③!$E:$E,理論在庫!$G$4,所用データ③!$F:$F,理論在庫!Z$5)</f>
        <v>0</v>
      </c>
      <c r="AA107" s="1085">
        <f>SUMIFS(所用データ③!$C:$C,所用データ③!$G:$G,理論在庫!$A105,所用データ③!$E:$E,理論在庫!$G$4,所用データ③!$F:$F,理論在庫!AA$5)</f>
        <v>0</v>
      </c>
      <c r="AB107" s="383">
        <f>SUMIFS(所用データ③!$C:$C,所用データ③!$G:$G,理論在庫!$A105,所用データ③!$E:$E,理論在庫!$G$4,所用データ③!$F:$F,理論在庫!AB$5)</f>
        <v>0</v>
      </c>
      <c r="AC107" s="1085">
        <f>SUMIFS(所用データ③!$C:$C,所用データ③!$G:$G,理論在庫!$A105,所用データ③!$E:$E,理論在庫!$G$4,所用データ③!$F:$F,理論在庫!AC$5)</f>
        <v>0</v>
      </c>
      <c r="AD107" s="383">
        <f>SUMIFS(所用データ③!$C:$C,所用データ③!$G:$G,理論在庫!$A105,所用データ③!$E:$E,理論在庫!$G$4,所用データ③!$F:$F,理論在庫!AD$5)</f>
        <v>0</v>
      </c>
      <c r="AE107" s="383">
        <f>SUMIFS(所用データ③!$C:$C,所用データ③!$G:$G,理論在庫!$A105,所用データ③!$E:$E,理論在庫!$G$4,所用データ③!$F:$F,理論在庫!AE$5)</f>
        <v>0</v>
      </c>
      <c r="AF107" s="383">
        <f>SUMIFS(所用データ③!$C:$C,所用データ③!$G:$G,理論在庫!$A105,所用データ③!$E:$E,理論在庫!$G$4,所用データ③!$F:$F,理論在庫!AF$5)</f>
        <v>0</v>
      </c>
      <c r="AG107" s="1085">
        <f>SUMIFS(所用データ③!$C:$C,所用データ③!$G:$G,理論在庫!$A105,所用データ③!$E:$E,理論在庫!$G$4,所用データ③!$F:$F,理論在庫!AG$5)</f>
        <v>0</v>
      </c>
      <c r="AH107" s="1085">
        <f>SUMIFS(所用データ③!$C:$C,所用データ③!$G:$G,理論在庫!$A105,所用データ③!$E:$E,理論在庫!$G$4,所用データ③!$F:$F,理論在庫!AH$5)</f>
        <v>0</v>
      </c>
      <c r="AI107" s="383">
        <f>SUMIFS(所用データ③!$C:$C,所用データ③!$G:$G,理論在庫!$A105,所用データ③!$E:$E,理論在庫!$G$4,所用データ③!$F:$F,理論在庫!AI$5)</f>
        <v>0</v>
      </c>
      <c r="AJ107" s="1022">
        <f>SUMIFS(所用データ③!$C:$C,所用データ③!$G:$G,理論在庫!$A105,所用データ③!$E:$E,理論在庫!$G$4,所用データ③!$F:$F,理論在庫!AJ$5)</f>
        <v>0</v>
      </c>
      <c r="AK107" s="345">
        <f t="shared" si="15"/>
        <v>0</v>
      </c>
      <c r="AL107" s="611">
        <f>SUMIFS(所用データ③!C:C,所用データ③!G:G,理論在庫!$A105,所用データ③!E:E,理論在庫!$AL$4)</f>
        <v>0</v>
      </c>
      <c r="AM107" s="574">
        <f t="shared" si="26"/>
        <v>0</v>
      </c>
      <c r="AN107" s="608">
        <f>AJ113-AK107</f>
        <v>0</v>
      </c>
      <c r="AO107" s="417"/>
      <c r="AP107" s="714"/>
      <c r="AQ107" s="715"/>
      <c r="AR107" s="709">
        <v>0</v>
      </c>
    </row>
    <row r="108" spans="1:44" ht="18" customHeight="1" x14ac:dyDescent="0.15">
      <c r="A108" s="417"/>
      <c r="B108" s="428" t="s">
        <v>153</v>
      </c>
      <c r="C108" s="439">
        <v>80261219302000</v>
      </c>
      <c r="D108" s="1148"/>
      <c r="E108" s="559"/>
      <c r="F108" s="302">
        <f t="shared" si="31"/>
        <v>45871</v>
      </c>
      <c r="G108" s="974">
        <f>SUMIFS(所用データ④!$C:$C,所用データ④!$G:$G,理論在庫!$A105,所用データ④!$E:$E,理論在庫!$G$4,所用データ④!$F:$F,理論在庫!G$5)</f>
        <v>0</v>
      </c>
      <c r="H108" s="310">
        <f>SUMIFS(所用データ④!$C:$C,所用データ④!$G:$G,理論在庫!$A105,所用データ④!$E:$E,理論在庫!$G$4,所用データ④!$F:$F,理論在庫!H$5)</f>
        <v>0</v>
      </c>
      <c r="I108" s="310">
        <f>SUMIFS(所用データ④!$C:$C,所用データ④!$G:$G,理論在庫!$A105,所用データ④!$E:$E,理論在庫!$G$4,所用データ④!$F:$F,理論在庫!I$5)</f>
        <v>0</v>
      </c>
      <c r="J108" s="310">
        <f>SUMIFS(所用データ④!$C:$C,所用データ④!$G:$G,理論在庫!$A105,所用データ④!$E:$E,理論在庫!$G$4,所用データ④!$F:$F,理論在庫!J$5)</f>
        <v>0</v>
      </c>
      <c r="K108" s="310">
        <f>SUMIFS(所用データ④!$C:$C,所用データ④!$G:$G,理論在庫!$A105,所用データ④!$E:$E,理論在庫!$G$4,所用データ④!$F:$F,理論在庫!K$5)</f>
        <v>0</v>
      </c>
      <c r="L108" s="1054">
        <f>SUMIFS(所用データ④!$C:$C,所用データ④!$G:$G,理論在庫!$A105,所用データ④!$E:$E,理論在庫!$G$4,所用データ④!$F:$F,理論在庫!L$5)</f>
        <v>0</v>
      </c>
      <c r="M108" s="1054">
        <f>SUMIFS(所用データ④!$C:$C,所用データ④!$G:$G,理論在庫!$A105,所用データ④!$E:$E,理論在庫!$G$4,所用データ④!$F:$F,理論在庫!M$5)</f>
        <v>0</v>
      </c>
      <c r="N108" s="310">
        <f>SUMIFS(所用データ④!$C:$C,所用データ④!$G:$G,理論在庫!$A105,所用データ④!$E:$E,理論在庫!$G$4,所用データ④!$F:$F,理論在庫!N$5)</f>
        <v>0</v>
      </c>
      <c r="O108" s="310">
        <f>SUMIFS(所用データ④!$C:$C,所用データ④!$G:$G,理論在庫!$A105,所用データ④!$E:$E,理論在庫!$G$4,所用データ④!$F:$F,理論在庫!O$5)</f>
        <v>0</v>
      </c>
      <c r="P108" s="310">
        <f>SUMIFS(所用データ④!$C:$C,所用データ④!$G:$G,理論在庫!$A105,所用データ④!$E:$E,理論在庫!$G$4,所用データ④!$F:$F,理論在庫!P$5)</f>
        <v>0</v>
      </c>
      <c r="Q108" s="310">
        <f>SUMIFS(所用データ④!$C:$C,所用データ④!$G:$G,理論在庫!$A105,所用データ④!$E:$E,理論在庫!$G$4,所用データ④!$F:$F,理論在庫!Q$5)</f>
        <v>0</v>
      </c>
      <c r="R108" s="310">
        <f>SUMIFS(所用データ④!$C:$C,所用データ④!$G:$G,理論在庫!$A105,所用データ④!$E:$E,理論在庫!$G$4,所用データ④!$F:$F,理論在庫!R$5)</f>
        <v>0</v>
      </c>
      <c r="S108" s="1054">
        <f>SUMIFS(所用データ④!$C:$C,所用データ④!$G:$G,理論在庫!$A105,所用データ④!$E:$E,理論在庫!$G$4,所用データ④!$F:$F,理論在庫!S$5)</f>
        <v>0</v>
      </c>
      <c r="T108" s="1054">
        <f>SUMIFS(所用データ④!$C:$C,所用データ④!$G:$G,理論在庫!$A105,所用データ④!$E:$E,理論在庫!$G$4,所用データ④!$F:$F,理論在庫!T$5)</f>
        <v>0</v>
      </c>
      <c r="U108" s="310">
        <f>SUMIFS(所用データ④!$C:$C,所用データ④!$G:$G,理論在庫!$A105,所用データ④!$E:$E,理論在庫!$G$4,所用データ④!$F:$F,理論在庫!U$5)</f>
        <v>0</v>
      </c>
      <c r="V108" s="310">
        <f>SUMIFS(所用データ④!$C:$C,所用データ④!$G:$G,理論在庫!$A105,所用データ④!$E:$E,理論在庫!$G$4,所用データ④!$F:$F,理論在庫!V$5)</f>
        <v>0</v>
      </c>
      <c r="W108" s="310">
        <f>SUMIFS(所用データ④!$C:$C,所用データ④!$G:$G,理論在庫!$A105,所用データ④!$E:$E,理論在庫!$G$4,所用データ④!$F:$F,理論在庫!W$5)</f>
        <v>0</v>
      </c>
      <c r="X108" s="310">
        <f>SUMIFS(所用データ④!$C:$C,所用データ④!$G:$G,理論在庫!$A105,所用データ④!$E:$E,理論在庫!$G$4,所用データ④!$F:$F,理論在庫!X$5)</f>
        <v>0</v>
      </c>
      <c r="Y108" s="310">
        <f>SUMIFS(所用データ④!$C:$C,所用データ④!$G:$G,理論在庫!$A105,所用データ④!$E:$E,理論在庫!$G$4,所用データ④!$F:$F,理論在庫!Y$5)</f>
        <v>0</v>
      </c>
      <c r="Z108" s="1054">
        <f>SUMIFS(所用データ④!$C:$C,所用データ④!$G:$G,理論在庫!$A105,所用データ④!$E:$E,理論在庫!$G$4,所用データ④!$F:$F,理論在庫!Z$5)</f>
        <v>0</v>
      </c>
      <c r="AA108" s="1054">
        <f>SUMIFS(所用データ④!$C:$C,所用データ④!$G:$G,理論在庫!$A105,所用データ④!$E:$E,理論在庫!$G$4,所用データ④!$F:$F,理論在庫!AA$5)</f>
        <v>0</v>
      </c>
      <c r="AB108" s="310">
        <f>SUMIFS(所用データ④!$C:$C,所用データ④!$G:$G,理論在庫!$A105,所用データ④!$E:$E,理論在庫!$G$4,所用データ④!$F:$F,理論在庫!AB$5)</f>
        <v>0</v>
      </c>
      <c r="AC108" s="1054">
        <f>SUMIFS(所用データ④!$C:$C,所用データ④!$G:$G,理論在庫!$A105,所用データ④!$E:$E,理論在庫!$G$4,所用データ④!$F:$F,理論在庫!AC$5)</f>
        <v>0</v>
      </c>
      <c r="AD108" s="310">
        <f>SUMIFS(所用データ④!$C:$C,所用データ④!$G:$G,理論在庫!$A105,所用データ④!$E:$E,理論在庫!$G$4,所用データ④!$F:$F,理論在庫!AD$5)</f>
        <v>0</v>
      </c>
      <c r="AE108" s="310">
        <f>SUMIFS(所用データ④!$C:$C,所用データ④!$G:$G,理論在庫!$A105,所用データ④!$E:$E,理論在庫!$G$4,所用データ④!$F:$F,理論在庫!AE$5)</f>
        <v>0</v>
      </c>
      <c r="AF108" s="310">
        <f>SUMIFS(所用データ④!$C:$C,所用データ④!$G:$G,理論在庫!$A105,所用データ④!$E:$E,理論在庫!$G$4,所用データ④!$F:$F,理論在庫!AF$5)</f>
        <v>0</v>
      </c>
      <c r="AG108" s="1054">
        <f>SUMIFS(所用データ④!$C:$C,所用データ④!$G:$G,理論在庫!$A105,所用データ④!$E:$E,理論在庫!$G$4,所用データ④!$F:$F,理論在庫!AG$5)</f>
        <v>0</v>
      </c>
      <c r="AH108" s="1054">
        <f>SUMIFS(所用データ④!$C:$C,所用データ④!$G:$G,理論在庫!$A105,所用データ④!$E:$E,理論在庫!$G$4,所用データ④!$F:$F,理論在庫!AH$5)</f>
        <v>0</v>
      </c>
      <c r="AI108" s="310">
        <f>SUMIFS(所用データ④!$C:$C,所用データ④!$G:$G,理論在庫!$A105,所用データ④!$E:$E,理論在庫!$G$4,所用データ④!$F:$F,理論在庫!AI$5)</f>
        <v>0</v>
      </c>
      <c r="AJ108" s="1023">
        <f>SUMIFS(所用データ④!$C:$C,所用データ④!$G:$G,理論在庫!$A105,所用データ④!$E:$E,理論在庫!$G$4,所用データ④!$F:$F,理論在庫!AJ$5)</f>
        <v>0</v>
      </c>
      <c r="AK108" s="345">
        <f t="shared" si="15"/>
        <v>0</v>
      </c>
      <c r="AL108" s="350">
        <f>SUMIFS(所用データ④!C:C,所用データ④!G:G,理論在庫!$A105,所用データ④!E:E,理論在庫!$AL$4)</f>
        <v>0</v>
      </c>
      <c r="AM108" s="574">
        <f t="shared" si="26"/>
        <v>0</v>
      </c>
      <c r="AN108" s="608">
        <f>AJ113-AK108</f>
        <v>0</v>
      </c>
      <c r="AO108" s="417"/>
      <c r="AP108" s="714"/>
      <c r="AQ108" s="715"/>
      <c r="AR108" s="709">
        <v>0</v>
      </c>
    </row>
    <row r="109" spans="1:44" ht="18" customHeight="1" x14ac:dyDescent="0.15">
      <c r="A109" s="417"/>
      <c r="B109" s="428" t="s">
        <v>71</v>
      </c>
      <c r="C109" s="439">
        <v>80261239317001</v>
      </c>
      <c r="D109" s="1148"/>
      <c r="E109" s="559"/>
      <c r="F109" s="302">
        <f t="shared" si="31"/>
        <v>0</v>
      </c>
      <c r="G109" s="974">
        <f>SUMIFS(所用データ⑤!$C:$C,所用データ⑤!$G:$G,理論在庫!$A$105,所用データ⑤!$E:$E,理論在庫!$G$4,所用データ⑤!$F:$F,理論在庫!G$5)</f>
        <v>0</v>
      </c>
      <c r="H109" s="310">
        <f>SUMIFS(所用データ⑤!$C:$C,所用データ⑤!$G:$G,理論在庫!$A$105,所用データ⑤!$E:$E,理論在庫!$G$4,所用データ⑤!$F:$F,理論在庫!H$5)</f>
        <v>0</v>
      </c>
      <c r="I109" s="310">
        <f>SUMIFS(所用データ⑤!$C:$C,所用データ⑤!$G:$G,理論在庫!$A$105,所用データ⑤!$E:$E,理論在庫!$G$4,所用データ⑤!$F:$F,理論在庫!I$5)</f>
        <v>0</v>
      </c>
      <c r="J109" s="310">
        <f>SUMIFS(所用データ⑤!$C:$C,所用データ⑤!$G:$G,理論在庫!$A$105,所用データ⑤!$E:$E,理論在庫!$G$4,所用データ⑤!$F:$F,理論在庫!J$5)</f>
        <v>0</v>
      </c>
      <c r="K109" s="310">
        <f>SUMIFS(所用データ⑤!$C:$C,所用データ⑤!$G:$G,理論在庫!$A$105,所用データ⑤!$E:$E,理論在庫!$G$4,所用データ⑤!$F:$F,理論在庫!K$5)</f>
        <v>0</v>
      </c>
      <c r="L109" s="1054">
        <f>SUMIFS(所用データ⑤!$C:$C,所用データ⑤!$G:$G,理論在庫!$A$105,所用データ⑤!$E:$E,理論在庫!$G$4,所用データ⑤!$F:$F,理論在庫!L$5)</f>
        <v>0</v>
      </c>
      <c r="M109" s="1054">
        <f>SUMIFS(所用データ⑤!$C:$C,所用データ⑤!$G:$G,理論在庫!$A$105,所用データ⑤!$E:$E,理論在庫!$G$4,所用データ⑤!$F:$F,理論在庫!M$5)</f>
        <v>0</v>
      </c>
      <c r="N109" s="310">
        <f>SUMIFS(所用データ⑤!$C:$C,所用データ⑤!$G:$G,理論在庫!$A$105,所用データ⑤!$E:$E,理論在庫!$G$4,所用データ⑤!$F:$F,理論在庫!N$5)</f>
        <v>0</v>
      </c>
      <c r="O109" s="310">
        <f>SUMIFS(所用データ⑤!$C:$C,所用データ⑤!$G:$G,理論在庫!$A$105,所用データ⑤!$E:$E,理論在庫!$G$4,所用データ⑤!$F:$F,理論在庫!O$5)</f>
        <v>0</v>
      </c>
      <c r="P109" s="310">
        <f>SUMIFS(所用データ⑤!$C:$C,所用データ⑤!$G:$G,理論在庫!$A$105,所用データ⑤!$E:$E,理論在庫!$G$4,所用データ⑤!$F:$F,理論在庫!P$5)</f>
        <v>0</v>
      </c>
      <c r="Q109" s="310">
        <f>SUMIFS(所用データ⑤!$C:$C,所用データ⑤!$G:$G,理論在庫!$A$105,所用データ⑤!$E:$E,理論在庫!$G$4,所用データ⑤!$F:$F,理論在庫!Q$5)</f>
        <v>0</v>
      </c>
      <c r="R109" s="310">
        <f>SUMIFS(所用データ⑤!$C:$C,所用データ⑤!$G:$G,理論在庫!$A$105,所用データ⑤!$E:$E,理論在庫!$G$4,所用データ⑤!$F:$F,理論在庫!R$5)</f>
        <v>0</v>
      </c>
      <c r="S109" s="1054">
        <f>SUMIFS(所用データ⑤!$C:$C,所用データ⑤!$G:$G,理論在庫!$A$105,所用データ⑤!$E:$E,理論在庫!$G$4,所用データ⑤!$F:$F,理論在庫!S$5)</f>
        <v>0</v>
      </c>
      <c r="T109" s="1054">
        <f>SUMIFS(所用データ⑤!$C:$C,所用データ⑤!$G:$G,理論在庫!$A$105,所用データ⑤!$E:$E,理論在庫!$G$4,所用データ⑤!$F:$F,理論在庫!T$5)</f>
        <v>0</v>
      </c>
      <c r="U109" s="310">
        <f>SUMIFS(所用データ⑤!$C:$C,所用データ⑤!$G:$G,理論在庫!$A$105,所用データ⑤!$E:$E,理論在庫!$G$4,所用データ⑤!$F:$F,理論在庫!U$5)</f>
        <v>0</v>
      </c>
      <c r="V109" s="310">
        <f>SUMIFS(所用データ⑤!$C:$C,所用データ⑤!$G:$G,理論在庫!$A$105,所用データ⑤!$E:$E,理論在庫!$G$4,所用データ⑤!$F:$F,理論在庫!V$5)</f>
        <v>0</v>
      </c>
      <c r="W109" s="310">
        <f>SUMIFS(所用データ⑤!$C:$C,所用データ⑤!$G:$G,理論在庫!$A$105,所用データ⑤!$E:$E,理論在庫!$G$4,所用データ⑤!$F:$F,理論在庫!W$5)</f>
        <v>0</v>
      </c>
      <c r="X109" s="310">
        <f>SUMIFS(所用データ⑤!$C:$C,所用データ⑤!$G:$G,理論在庫!$A$105,所用データ⑤!$E:$E,理論在庫!$G$4,所用データ⑤!$F:$F,理論在庫!X$5)</f>
        <v>0</v>
      </c>
      <c r="Y109" s="310">
        <f>SUMIFS(所用データ⑤!$C:$C,所用データ⑤!$G:$G,理論在庫!$A$105,所用データ⑤!$E:$E,理論在庫!$G$4,所用データ⑤!$F:$F,理論在庫!Y$5)</f>
        <v>0</v>
      </c>
      <c r="Z109" s="1054">
        <f>SUMIFS(所用データ⑤!$C:$C,所用データ⑤!$G:$G,理論在庫!$A$105,所用データ⑤!$E:$E,理論在庫!$G$4,所用データ⑤!$F:$F,理論在庫!Z$5)</f>
        <v>0</v>
      </c>
      <c r="AA109" s="1054">
        <f>SUMIFS(所用データ⑤!$C:$C,所用データ⑤!$G:$G,理論在庫!$A$105,所用データ⑤!$E:$E,理論在庫!$G$4,所用データ⑤!$F:$F,理論在庫!AA$5)</f>
        <v>0</v>
      </c>
      <c r="AB109" s="310">
        <f>SUMIFS(所用データ⑤!$C:$C,所用データ⑤!$G:$G,理論在庫!$A$105,所用データ⑤!$E:$E,理論在庫!$G$4,所用データ⑤!$F:$F,理論在庫!AB$5)</f>
        <v>0</v>
      </c>
      <c r="AC109" s="1054">
        <f>SUMIFS(所用データ⑤!$C:$C,所用データ⑤!$G:$G,理論在庫!$A$105,所用データ⑤!$E:$E,理論在庫!$G$4,所用データ⑤!$F:$F,理論在庫!AC$5)</f>
        <v>0</v>
      </c>
      <c r="AD109" s="310">
        <f>SUMIFS(所用データ⑤!$C:$C,所用データ⑤!$G:$G,理論在庫!$A$105,所用データ⑤!$E:$E,理論在庫!$G$4,所用データ⑤!$F:$F,理論在庫!AD$5)</f>
        <v>0</v>
      </c>
      <c r="AE109" s="310">
        <f>SUMIFS(所用データ⑤!$C:$C,所用データ⑤!$G:$G,理論在庫!$A$105,所用データ⑤!$E:$E,理論在庫!$G$4,所用データ⑤!$F:$F,理論在庫!AE$5)</f>
        <v>0</v>
      </c>
      <c r="AF109" s="310">
        <f>SUMIFS(所用データ⑤!$C:$C,所用データ⑤!$G:$G,理論在庫!$A$105,所用データ⑤!$E:$E,理論在庫!$G$4,所用データ⑤!$F:$F,理論在庫!AF$5)</f>
        <v>0</v>
      </c>
      <c r="AG109" s="1054">
        <f>SUMIFS(所用データ⑤!$C:$C,所用データ⑤!$G:$G,理論在庫!$A$105,所用データ⑤!$E:$E,理論在庫!$G$4,所用データ⑤!$F:$F,理論在庫!AG$5)</f>
        <v>0</v>
      </c>
      <c r="AH109" s="1054">
        <f>SUMIFS(所用データ⑤!$C:$C,所用データ⑤!$G:$G,理論在庫!$A$105,所用データ⑤!$E:$E,理論在庫!$G$4,所用データ⑤!$F:$F,理論在庫!AH$5)</f>
        <v>0</v>
      </c>
      <c r="AI109" s="310">
        <f>SUMIFS(所用データ⑤!$C:$C,所用データ⑤!$G:$G,理論在庫!$A$105,所用データ⑤!$E:$E,理論在庫!$G$4,所用データ⑤!$F:$F,理論在庫!AI$5)</f>
        <v>0</v>
      </c>
      <c r="AJ109" s="1023">
        <f>SUMIFS(所用データ⑤!$C:$C,所用データ⑤!$G:$G,理論在庫!$A$105,所用データ⑤!$E:$E,理論在庫!$G$4,所用データ⑤!$F:$F,理論在庫!AJ$5)</f>
        <v>0</v>
      </c>
      <c r="AK109" s="345">
        <f t="shared" si="15"/>
        <v>0</v>
      </c>
      <c r="AL109" s="350">
        <f>SUMIFS(所用データ⑤!C:C,所用データ⑤!G:G,理論在庫!$A105,所用データ⑤!E:E,理論在庫!$AL$4)</f>
        <v>0</v>
      </c>
      <c r="AM109" s="574">
        <f t="shared" si="26"/>
        <v>0</v>
      </c>
      <c r="AN109" s="608">
        <f>AJ113-AK109</f>
        <v>0</v>
      </c>
      <c r="AO109" s="417"/>
      <c r="AP109" s="714"/>
      <c r="AQ109" s="715"/>
      <c r="AR109" s="709">
        <v>0</v>
      </c>
    </row>
    <row r="110" spans="1:44" ht="18" customHeight="1" x14ac:dyDescent="0.15">
      <c r="A110" s="417"/>
      <c r="B110" s="428" t="s">
        <v>154</v>
      </c>
      <c r="C110" s="439">
        <v>80263309186002</v>
      </c>
      <c r="D110" s="1148"/>
      <c r="E110" s="559"/>
      <c r="F110" s="362">
        <f t="shared" si="31"/>
        <v>0</v>
      </c>
      <c r="G110" s="976">
        <f>SUMIFS(所用データ⑥!$C:$C,所用データ⑥!$G:$G,理論在庫!$A$105,所用データ⑥!$E:$E,理論在庫!$G$4,所用データ⑥!$F:$F,理論在庫!G$5)</f>
        <v>0</v>
      </c>
      <c r="H110" s="363">
        <f>SUMIFS(所用データ⑥!$C:$C,所用データ⑥!$G:$G,理論在庫!$A$105,所用データ⑥!$E:$E,理論在庫!$G$4,所用データ⑥!$F:$F,理論在庫!H$5)</f>
        <v>0</v>
      </c>
      <c r="I110" s="363">
        <f>SUMIFS(所用データ⑥!$C:$C,所用データ⑥!$G:$G,理論在庫!$A$105,所用データ⑥!$E:$E,理論在庫!$G$4,所用データ⑥!$F:$F,理論在庫!I$5)</f>
        <v>0</v>
      </c>
      <c r="J110" s="363">
        <f>SUMIFS(所用データ⑥!$C:$C,所用データ⑥!$G:$G,理論在庫!$A$105,所用データ⑥!$E:$E,理論在庫!$G$4,所用データ⑥!$F:$F,理論在庫!J$5)</f>
        <v>0</v>
      </c>
      <c r="K110" s="363">
        <f>SUMIFS(所用データ⑥!$C:$C,所用データ⑥!$G:$G,理論在庫!$A$105,所用データ⑥!$E:$E,理論在庫!$G$4,所用データ⑥!$F:$F,理論在庫!K$5)</f>
        <v>0</v>
      </c>
      <c r="L110" s="1056">
        <f>SUMIFS(所用データ⑥!$C:$C,所用データ⑥!$G:$G,理論在庫!$A$105,所用データ⑥!$E:$E,理論在庫!$G$4,所用データ⑥!$F:$F,理論在庫!L$5)</f>
        <v>0</v>
      </c>
      <c r="M110" s="1056">
        <f>SUMIFS(所用データ⑥!$C:$C,所用データ⑥!$G:$G,理論在庫!$A$105,所用データ⑥!$E:$E,理論在庫!$G$4,所用データ⑥!$F:$F,理論在庫!M$5)</f>
        <v>0</v>
      </c>
      <c r="N110" s="363">
        <f>SUMIFS(所用データ⑥!$C:$C,所用データ⑥!$G:$G,理論在庫!$A$105,所用データ⑥!$E:$E,理論在庫!$G$4,所用データ⑥!$F:$F,理論在庫!N$5)</f>
        <v>0</v>
      </c>
      <c r="O110" s="363">
        <f>SUMIFS(所用データ⑥!$C:$C,所用データ⑥!$G:$G,理論在庫!$A$105,所用データ⑥!$E:$E,理論在庫!$G$4,所用データ⑥!$F:$F,理論在庫!O$5)</f>
        <v>0</v>
      </c>
      <c r="P110" s="363">
        <f>SUMIFS(所用データ⑥!$C:$C,所用データ⑥!$G:$G,理論在庫!$A$105,所用データ⑥!$E:$E,理論在庫!$G$4,所用データ⑥!$F:$F,理論在庫!P$5)</f>
        <v>0</v>
      </c>
      <c r="Q110" s="363">
        <f>SUMIFS(所用データ⑥!$C:$C,所用データ⑥!$G:$G,理論在庫!$A$105,所用データ⑥!$E:$E,理論在庫!$G$4,所用データ⑥!$F:$F,理論在庫!Q$5)</f>
        <v>0</v>
      </c>
      <c r="R110" s="363">
        <f>SUMIFS(所用データ⑥!$C:$C,所用データ⑥!$G:$G,理論在庫!$A$105,所用データ⑥!$E:$E,理論在庫!$G$4,所用データ⑥!$F:$F,理論在庫!R$5)</f>
        <v>0</v>
      </c>
      <c r="S110" s="1056">
        <f>SUMIFS(所用データ⑥!$C:$C,所用データ⑥!$G:$G,理論在庫!$A$105,所用データ⑥!$E:$E,理論在庫!$G$4,所用データ⑥!$F:$F,理論在庫!S$5)</f>
        <v>0</v>
      </c>
      <c r="T110" s="1056">
        <f>SUMIFS(所用データ⑥!$C:$C,所用データ⑥!$G:$G,理論在庫!$A$105,所用データ⑥!$E:$E,理論在庫!$G$4,所用データ⑥!$F:$F,理論在庫!T$5)</f>
        <v>0</v>
      </c>
      <c r="U110" s="363">
        <f>SUMIFS(所用データ⑥!$C:$C,所用データ⑥!$G:$G,理論在庫!$A$105,所用データ⑥!$E:$E,理論在庫!$G$4,所用データ⑥!$F:$F,理論在庫!U$5)</f>
        <v>0</v>
      </c>
      <c r="V110" s="363">
        <f>SUMIFS(所用データ⑥!$C:$C,所用データ⑥!$G:$G,理論在庫!$A$105,所用データ⑥!$E:$E,理論在庫!$G$4,所用データ⑥!$F:$F,理論在庫!V$5)</f>
        <v>0</v>
      </c>
      <c r="W110" s="363">
        <f>SUMIFS(所用データ⑥!$C:$C,所用データ⑥!$G:$G,理論在庫!$A$105,所用データ⑥!$E:$E,理論在庫!$G$4,所用データ⑥!$F:$F,理論在庫!W$5)</f>
        <v>0</v>
      </c>
      <c r="X110" s="363">
        <f>SUMIFS(所用データ⑥!$C:$C,所用データ⑥!$G:$G,理論在庫!$A$105,所用データ⑥!$E:$E,理論在庫!$G$4,所用データ⑥!$F:$F,理論在庫!X$5)</f>
        <v>0</v>
      </c>
      <c r="Y110" s="363">
        <f>SUMIFS(所用データ⑥!$C:$C,所用データ⑥!$G:$G,理論在庫!$A$105,所用データ⑥!$E:$E,理論在庫!$G$4,所用データ⑥!$F:$F,理論在庫!Y$5)</f>
        <v>0</v>
      </c>
      <c r="Z110" s="1056">
        <f>SUMIFS(所用データ⑥!$C:$C,所用データ⑥!$G:$G,理論在庫!$A$105,所用データ⑥!$E:$E,理論在庫!$G$4,所用データ⑥!$F:$F,理論在庫!Z$5)</f>
        <v>0</v>
      </c>
      <c r="AA110" s="1056">
        <f>SUMIFS(所用データ⑥!$C:$C,所用データ⑥!$G:$G,理論在庫!$A$105,所用データ⑥!$E:$E,理論在庫!$G$4,所用データ⑥!$F:$F,理論在庫!AA$5)</f>
        <v>0</v>
      </c>
      <c r="AB110" s="363">
        <f>SUMIFS(所用データ⑥!$C:$C,所用データ⑥!$G:$G,理論在庫!$A$105,所用データ⑥!$E:$E,理論在庫!$G$4,所用データ⑥!$F:$F,理論在庫!AB$5)</f>
        <v>0</v>
      </c>
      <c r="AC110" s="1056">
        <f>SUMIFS(所用データ⑥!$C:$C,所用データ⑥!$G:$G,理論在庫!$A$105,所用データ⑥!$E:$E,理論在庫!$G$4,所用データ⑥!$F:$F,理論在庫!AC$5)</f>
        <v>0</v>
      </c>
      <c r="AD110" s="363">
        <f>SUMIFS(所用データ⑥!$C:$C,所用データ⑥!$G:$G,理論在庫!$A$105,所用データ⑥!$E:$E,理論在庫!$G$4,所用データ⑥!$F:$F,理論在庫!AD$5)</f>
        <v>0</v>
      </c>
      <c r="AE110" s="363">
        <f>SUMIFS(所用データ⑥!$C:$C,所用データ⑥!$G:$G,理論在庫!$A$105,所用データ⑥!$E:$E,理論在庫!$G$4,所用データ⑥!$F:$F,理論在庫!AE$5)</f>
        <v>0</v>
      </c>
      <c r="AF110" s="363">
        <f>SUMIFS(所用データ⑥!$C:$C,所用データ⑥!$G:$G,理論在庫!$A$105,所用データ⑥!$E:$E,理論在庫!$G$4,所用データ⑥!$F:$F,理論在庫!AF$5)</f>
        <v>0</v>
      </c>
      <c r="AG110" s="1056">
        <f>SUMIFS(所用データ⑥!$C:$C,所用データ⑥!$G:$G,理論在庫!$A$105,所用データ⑥!$E:$E,理論在庫!$G$4,所用データ⑥!$F:$F,理論在庫!AG$5)</f>
        <v>0</v>
      </c>
      <c r="AH110" s="1056">
        <f>SUMIFS(所用データ⑥!$C:$C,所用データ⑥!$G:$G,理論在庫!$A$105,所用データ⑥!$E:$E,理論在庫!$G$4,所用データ⑥!$F:$F,理論在庫!AH$5)</f>
        <v>0</v>
      </c>
      <c r="AI110" s="363">
        <f>SUMIFS(所用データ⑥!$C:$C,所用データ⑥!$G:$G,理論在庫!$A$105,所用データ⑥!$E:$E,理論在庫!$G$4,所用データ⑥!$F:$F,理論在庫!AI$5)</f>
        <v>0</v>
      </c>
      <c r="AJ110" s="1024">
        <f>SUMIFS(所用データ⑥!$C:$C,所用データ⑥!$G:$G,理論在庫!$A$105,所用データ⑥!$E:$E,理論在庫!$G$4,所用データ⑥!$F:$F,理論在庫!AJ$5)</f>
        <v>0</v>
      </c>
      <c r="AK110" s="364">
        <f t="shared" si="15"/>
        <v>0</v>
      </c>
      <c r="AL110" s="609">
        <f>SUMIFS(所用データ⑥!C:C,所用データ⑥!G:G,理論在庫!$A105,所用データ⑥!E:E,理論在庫!$AL$4)</f>
        <v>0</v>
      </c>
      <c r="AM110" s="578">
        <f t="shared" si="26"/>
        <v>0</v>
      </c>
      <c r="AN110" s="608">
        <f>AJ113-AK110</f>
        <v>0</v>
      </c>
      <c r="AO110" s="417"/>
      <c r="AP110" s="714"/>
      <c r="AQ110" s="715"/>
      <c r="AR110" s="709">
        <v>0</v>
      </c>
    </row>
    <row r="111" spans="1:44" ht="18" customHeight="1" x14ac:dyDescent="0.15">
      <c r="A111" s="417"/>
      <c r="B111" s="428"/>
      <c r="C111" s="442"/>
      <c r="D111" s="1148"/>
      <c r="E111" s="559"/>
      <c r="F111" s="359" t="s">
        <v>137</v>
      </c>
      <c r="G111" s="981"/>
      <c r="H111" s="360"/>
      <c r="I111" s="360"/>
      <c r="J111" s="360"/>
      <c r="K111" s="360"/>
      <c r="L111" s="1057"/>
      <c r="M111" s="1057"/>
      <c r="N111" s="360"/>
      <c r="O111" s="360"/>
      <c r="P111" s="360"/>
      <c r="Q111" s="360"/>
      <c r="R111" s="360"/>
      <c r="S111" s="1057"/>
      <c r="T111" s="1057"/>
      <c r="U111" s="360"/>
      <c r="V111" s="360"/>
      <c r="W111" s="360"/>
      <c r="X111" s="360"/>
      <c r="Y111" s="360"/>
      <c r="Z111" s="1057"/>
      <c r="AA111" s="1057"/>
      <c r="AB111" s="360"/>
      <c r="AC111" s="1057"/>
      <c r="AD111" s="360"/>
      <c r="AE111" s="360"/>
      <c r="AF111" s="360"/>
      <c r="AG111" s="1057"/>
      <c r="AH111" s="1057"/>
      <c r="AI111" s="360"/>
      <c r="AJ111" s="1025"/>
      <c r="AK111" s="378">
        <f>SUM(G111:AJ111)</f>
        <v>0</v>
      </c>
      <c r="AL111" s="352"/>
      <c r="AM111" s="576">
        <f t="shared" si="26"/>
        <v>0</v>
      </c>
      <c r="AN111" s="579"/>
      <c r="AO111" s="417"/>
      <c r="AP111" s="714"/>
      <c r="AQ111" s="715"/>
    </row>
    <row r="112" spans="1:44" ht="18" customHeight="1" x14ac:dyDescent="0.15">
      <c r="A112" s="417"/>
      <c r="B112" s="428"/>
      <c r="C112" s="442"/>
      <c r="D112" s="1148"/>
      <c r="E112" s="559"/>
      <c r="F112" s="356" t="s">
        <v>86</v>
      </c>
      <c r="G112" s="978">
        <f>SUMIFS('注文データ '!$C:$C,'注文データ '!$J:$J,$A105,'注文データ '!$H:$H,理論在庫!$G$4,'注文データ '!$I:$I,理論在庫!G$5)</f>
        <v>0</v>
      </c>
      <c r="H112" s="374">
        <f>SUMIFS('注文データ '!$C:$C,'注文データ '!$J:$J,$A105,'注文データ '!$H:$H,理論在庫!$G$4,'注文データ '!$I:$I,理論在庫!H$5)</f>
        <v>0</v>
      </c>
      <c r="I112" s="374">
        <f>SUMIFS('注文データ '!$C:$C,'注文データ '!$J:$J,$A105,'注文データ '!$H:$H,理論在庫!$G$4,'注文データ '!$I:$I,理論在庫!I$5)</f>
        <v>0</v>
      </c>
      <c r="J112" s="374">
        <f>SUMIFS('注文データ '!$C:$C,'注文データ '!$J:$J,$A105,'注文データ '!$H:$H,理論在庫!$G$4,'注文データ '!$I:$I,理論在庫!J$5)</f>
        <v>0</v>
      </c>
      <c r="K112" s="374">
        <f>SUMIFS('注文データ '!$C:$C,'注文データ '!$J:$J,$A105,'注文データ '!$H:$H,理論在庫!$G$4,'注文データ '!$I:$I,理論在庫!K$5)</f>
        <v>0</v>
      </c>
      <c r="L112" s="1058">
        <f>SUMIFS('注文データ '!$C:$C,'注文データ '!$J:$J,$A105,'注文データ '!$H:$H,理論在庫!$G$4,'注文データ '!$I:$I,理論在庫!L$5)</f>
        <v>0</v>
      </c>
      <c r="M112" s="1058">
        <f>SUMIFS('注文データ '!$C:$C,'注文データ '!$J:$J,$A105,'注文データ '!$H:$H,理論在庫!$G$4,'注文データ '!$I:$I,理論在庫!M$5)</f>
        <v>0</v>
      </c>
      <c r="N112" s="374">
        <f>SUMIFS('注文データ '!$C:$C,'注文データ '!$J:$J,$A105,'注文データ '!$H:$H,理論在庫!$G$4,'注文データ '!$I:$I,理論在庫!N$5)</f>
        <v>0</v>
      </c>
      <c r="O112" s="374">
        <f>SUMIFS('注文データ '!$C:$C,'注文データ '!$J:$J,$A105,'注文データ '!$H:$H,理論在庫!$G$4,'注文データ '!$I:$I,理論在庫!O$5)</f>
        <v>0</v>
      </c>
      <c r="P112" s="374">
        <f>SUMIFS('注文データ '!$C:$C,'注文データ '!$J:$J,$A105,'注文データ '!$H:$H,理論在庫!$G$4,'注文データ '!$I:$I,理論在庫!P$5)</f>
        <v>0</v>
      </c>
      <c r="Q112" s="374">
        <f>SUMIFS('注文データ '!$C:$C,'注文データ '!$J:$J,$A105,'注文データ '!$H:$H,理論在庫!$G$4,'注文データ '!$I:$I,理論在庫!Q$5)</f>
        <v>0</v>
      </c>
      <c r="R112" s="374">
        <f>SUMIFS('注文データ '!$C:$C,'注文データ '!$J:$J,$A105,'注文データ '!$H:$H,理論在庫!$G$4,'注文データ '!$I:$I,理論在庫!R$5)</f>
        <v>0</v>
      </c>
      <c r="S112" s="1058">
        <f>SUMIFS('注文データ '!$C:$C,'注文データ '!$J:$J,$A105,'注文データ '!$H:$H,理論在庫!$G$4,'注文データ '!$I:$I,理論在庫!S$5)</f>
        <v>0</v>
      </c>
      <c r="T112" s="1058">
        <f>SUMIFS('注文データ '!$C:$C,'注文データ '!$J:$J,$A105,'注文データ '!$H:$H,理論在庫!$G$4,'注文データ '!$I:$I,理論在庫!T$5)</f>
        <v>0</v>
      </c>
      <c r="U112" s="374">
        <f>SUMIFS('注文データ '!$C:$C,'注文データ '!$J:$J,$A105,'注文データ '!$H:$H,理論在庫!$G$4,'注文データ '!$I:$I,理論在庫!U$5)</f>
        <v>0</v>
      </c>
      <c r="V112" s="374">
        <f>SUMIFS('注文データ '!$C:$C,'注文データ '!$J:$J,$A105,'注文データ '!$H:$H,理論在庫!$G$4,'注文データ '!$I:$I,理論在庫!V$5)</f>
        <v>0</v>
      </c>
      <c r="W112" s="374">
        <f>SUMIFS('注文データ '!$C:$C,'注文データ '!$J:$J,$A105,'注文データ '!$H:$H,理論在庫!$G$4,'注文データ '!$I:$I,理論在庫!W$5)</f>
        <v>0</v>
      </c>
      <c r="X112" s="374">
        <f>SUMIFS('注文データ '!$C:$C,'注文データ '!$J:$J,$A105,'注文データ '!$H:$H,理論在庫!$G$4,'注文データ '!$I:$I,理論在庫!X$5)</f>
        <v>0</v>
      </c>
      <c r="Y112" s="374">
        <f>SUMIFS('注文データ '!$C:$C,'注文データ '!$J:$J,$A105,'注文データ '!$H:$H,理論在庫!$G$4,'注文データ '!$I:$I,理論在庫!Y$5)</f>
        <v>0</v>
      </c>
      <c r="Z112" s="1058">
        <f>SUMIFS('注文データ '!$C:$C,'注文データ '!$J:$J,$A105,'注文データ '!$H:$H,理論在庫!$G$4,'注文データ '!$I:$I,理論在庫!Z$5)</f>
        <v>0</v>
      </c>
      <c r="AA112" s="1058">
        <f>SUMIFS('注文データ '!$C:$C,'注文データ '!$J:$J,$A105,'注文データ '!$H:$H,理論在庫!$G$4,'注文データ '!$I:$I,理論在庫!AA$5)</f>
        <v>0</v>
      </c>
      <c r="AB112" s="374">
        <f>SUMIFS('注文データ '!$C:$C,'注文データ '!$J:$J,$A105,'注文データ '!$H:$H,理論在庫!$G$4,'注文データ '!$I:$I,理論在庫!AB$5)</f>
        <v>0</v>
      </c>
      <c r="AC112" s="1058">
        <f>SUMIFS('注文データ '!$C:$C,'注文データ '!$J:$J,$A105,'注文データ '!$H:$H,理論在庫!$G$4,'注文データ '!$I:$I,理論在庫!AC$5)</f>
        <v>0</v>
      </c>
      <c r="AD112" s="374">
        <f>SUMIFS('注文データ '!$C:$C,'注文データ '!$J:$J,$A105,'注文データ '!$H:$H,理論在庫!$G$4,'注文データ '!$I:$I,理論在庫!AD$5)</f>
        <v>0</v>
      </c>
      <c r="AE112" s="374">
        <f>SUMIFS('注文データ '!$C:$C,'注文データ '!$J:$J,$A105,'注文データ '!$H:$H,理論在庫!$G$4,'注文データ '!$I:$I,理論在庫!AE$5)</f>
        <v>0</v>
      </c>
      <c r="AF112" s="374">
        <f>SUMIFS('注文データ '!$C:$C,'注文データ '!$J:$J,$A105,'注文データ '!$H:$H,理論在庫!$G$4,'注文データ '!$I:$I,理論在庫!AF$5)</f>
        <v>0</v>
      </c>
      <c r="AG112" s="1058">
        <f>SUMIFS('注文データ '!$C:$C,'注文データ '!$J:$J,$A105,'注文データ '!$H:$H,理論在庫!$G$4,'注文データ '!$I:$I,理論在庫!AG$5)</f>
        <v>0</v>
      </c>
      <c r="AH112" s="1058">
        <f>SUMIFS('注文データ '!$C:$C,'注文データ '!$J:$J,$A105,'注文データ '!$H:$H,理論在庫!$G$4,'注文データ '!$I:$I,理論在庫!AH$5)</f>
        <v>0</v>
      </c>
      <c r="AI112" s="374">
        <f>SUMIFS('注文データ '!$C:$C,'注文データ '!$J:$J,$A105,'注文データ '!$H:$H,理論在庫!$G$4,'注文データ '!$I:$I,理論在庫!AI$5)</f>
        <v>0</v>
      </c>
      <c r="AJ112" s="1026">
        <f>SUMIFS('注文データ '!$C:$C,'注文データ '!$J:$J,$A105,'注文データ '!$H:$H,理論在庫!$G$4,'注文データ '!$I:$I,理論在庫!AJ$5)</f>
        <v>0</v>
      </c>
      <c r="AK112" s="375">
        <f>SUM(G112:AJ112)</f>
        <v>0</v>
      </c>
      <c r="AL112" s="350"/>
      <c r="AM112" s="574">
        <f t="shared" si="26"/>
        <v>0</v>
      </c>
      <c r="AN112" s="579"/>
      <c r="AO112" s="417"/>
      <c r="AP112" s="714"/>
      <c r="AQ112" s="715"/>
      <c r="AR112" s="709">
        <v>0</v>
      </c>
    </row>
    <row r="113" spans="1:44" ht="18" customHeight="1" thickBot="1" x14ac:dyDescent="0.2">
      <c r="A113" s="418"/>
      <c r="B113" s="429"/>
      <c r="C113" s="443"/>
      <c r="D113" s="1149"/>
      <c r="E113" s="562"/>
      <c r="F113" s="373" t="s">
        <v>85</v>
      </c>
      <c r="G113" s="979">
        <f>D105+G111-G112</f>
        <v>0</v>
      </c>
      <c r="H113" s="376">
        <f t="shared" ref="H113:AJ113" si="32">G113+H111-H112</f>
        <v>0</v>
      </c>
      <c r="I113" s="376">
        <f t="shared" si="32"/>
        <v>0</v>
      </c>
      <c r="J113" s="376">
        <f t="shared" si="32"/>
        <v>0</v>
      </c>
      <c r="K113" s="376">
        <f t="shared" si="32"/>
        <v>0</v>
      </c>
      <c r="L113" s="1059">
        <f t="shared" si="32"/>
        <v>0</v>
      </c>
      <c r="M113" s="1059">
        <f t="shared" si="32"/>
        <v>0</v>
      </c>
      <c r="N113" s="376">
        <f t="shared" si="32"/>
        <v>0</v>
      </c>
      <c r="O113" s="376">
        <f t="shared" si="32"/>
        <v>0</v>
      </c>
      <c r="P113" s="376">
        <f t="shared" si="32"/>
        <v>0</v>
      </c>
      <c r="Q113" s="376">
        <f t="shared" si="32"/>
        <v>0</v>
      </c>
      <c r="R113" s="376">
        <f t="shared" si="32"/>
        <v>0</v>
      </c>
      <c r="S113" s="1059">
        <f t="shared" si="32"/>
        <v>0</v>
      </c>
      <c r="T113" s="1059">
        <f t="shared" si="32"/>
        <v>0</v>
      </c>
      <c r="U113" s="376">
        <f t="shared" si="32"/>
        <v>0</v>
      </c>
      <c r="V113" s="376">
        <f t="shared" si="32"/>
        <v>0</v>
      </c>
      <c r="W113" s="376">
        <f t="shared" si="32"/>
        <v>0</v>
      </c>
      <c r="X113" s="376">
        <f t="shared" si="32"/>
        <v>0</v>
      </c>
      <c r="Y113" s="376">
        <f t="shared" si="32"/>
        <v>0</v>
      </c>
      <c r="Z113" s="1059">
        <f t="shared" si="32"/>
        <v>0</v>
      </c>
      <c r="AA113" s="1059">
        <f t="shared" si="32"/>
        <v>0</v>
      </c>
      <c r="AB113" s="376">
        <f t="shared" si="32"/>
        <v>0</v>
      </c>
      <c r="AC113" s="1059">
        <f t="shared" si="32"/>
        <v>0</v>
      </c>
      <c r="AD113" s="376">
        <f t="shared" si="32"/>
        <v>0</v>
      </c>
      <c r="AE113" s="376">
        <f t="shared" si="32"/>
        <v>0</v>
      </c>
      <c r="AF113" s="376">
        <f t="shared" si="32"/>
        <v>0</v>
      </c>
      <c r="AG113" s="1059">
        <f t="shared" si="32"/>
        <v>0</v>
      </c>
      <c r="AH113" s="1059">
        <f t="shared" si="32"/>
        <v>0</v>
      </c>
      <c r="AI113" s="376">
        <f t="shared" si="32"/>
        <v>0</v>
      </c>
      <c r="AJ113" s="1027">
        <f t="shared" si="32"/>
        <v>0</v>
      </c>
      <c r="AK113" s="377"/>
      <c r="AL113" s="351"/>
      <c r="AM113" s="577">
        <f t="shared" si="26"/>
        <v>0</v>
      </c>
      <c r="AN113" s="580"/>
      <c r="AO113" s="418"/>
      <c r="AP113" s="716"/>
      <c r="AQ113" s="717"/>
      <c r="AR113" s="709">
        <v>0</v>
      </c>
    </row>
    <row r="114" spans="1:44" ht="18" customHeight="1" x14ac:dyDescent="0.15">
      <c r="A114" s="416">
        <v>9</v>
      </c>
      <c r="B114" s="425"/>
      <c r="C114" s="432" t="s">
        <v>10</v>
      </c>
      <c r="D114" s="1147" t="s">
        <v>200</v>
      </c>
      <c r="E114" s="558">
        <v>3.2300000000000002E-2</v>
      </c>
      <c r="F114" s="343">
        <f t="shared" ref="F114:F119" si="33">F105</f>
        <v>45864</v>
      </c>
      <c r="G114" s="980">
        <f>SUMIFS(所用データ①!$C:$C,所用データ①!$G:$G,理論在庫!$A114,所用データ①!$E:$E,理論在庫!$G$4,所用データ①!$F:$F,理論在庫!G$5)</f>
        <v>0</v>
      </c>
      <c r="H114" s="308">
        <f>SUMIFS(所用データ①!$C:$C,所用データ①!$G:$G,理論在庫!$A114,所用データ①!$E:$E,理論在庫!$G$4,所用データ①!$F:$F,理論在庫!H$5)</f>
        <v>0</v>
      </c>
      <c r="I114" s="308">
        <f>SUMIFS(所用データ①!$C:$C,所用データ①!$G:$G,理論在庫!$A114,所用データ①!$E:$E,理論在庫!$G$4,所用データ①!$F:$F,理論在庫!I$5)</f>
        <v>0</v>
      </c>
      <c r="J114" s="308">
        <f>SUMIFS(所用データ①!$C:$C,所用データ①!$G:$G,理論在庫!$A114,所用データ①!$E:$E,理論在庫!$G$4,所用データ①!$F:$F,理論在庫!J$5)</f>
        <v>0</v>
      </c>
      <c r="K114" s="308">
        <f>SUMIFS(所用データ①!$C:$C,所用データ①!$G:$G,理論在庫!$A114,所用データ①!$E:$E,理論在庫!$G$4,所用データ①!$F:$F,理論在庫!K$5)</f>
        <v>0</v>
      </c>
      <c r="L114" s="1060">
        <f>SUMIFS(所用データ①!$C:$C,所用データ①!$G:$G,理論在庫!$A114,所用データ①!$E:$E,理論在庫!$G$4,所用データ①!$F:$F,理論在庫!L$5)</f>
        <v>0</v>
      </c>
      <c r="M114" s="1060">
        <f>SUMIFS(所用データ①!$C:$C,所用データ①!$G:$G,理論在庫!$A114,所用データ①!$E:$E,理論在庫!$G$4,所用データ①!$F:$F,理論在庫!M$5)</f>
        <v>0</v>
      </c>
      <c r="N114" s="308">
        <f>SUMIFS(所用データ①!$C:$C,所用データ①!$G:$G,理論在庫!$A114,所用データ①!$E:$E,理論在庫!$G$4,所用データ①!$F:$F,理論在庫!N$5)</f>
        <v>0</v>
      </c>
      <c r="O114" s="308">
        <f>SUMIFS(所用データ①!$C:$C,所用データ①!$G:$G,理論在庫!$A114,所用データ①!$E:$E,理論在庫!$G$4,所用データ①!$F:$F,理論在庫!O$5)</f>
        <v>0</v>
      </c>
      <c r="P114" s="308">
        <f>SUMIFS(所用データ①!$C:$C,所用データ①!$G:$G,理論在庫!$A114,所用データ①!$E:$E,理論在庫!$G$4,所用データ①!$F:$F,理論在庫!P$5)</f>
        <v>0</v>
      </c>
      <c r="Q114" s="308">
        <f>SUMIFS(所用データ①!$C:$C,所用データ①!$G:$G,理論在庫!$A114,所用データ①!$E:$E,理論在庫!$G$4,所用データ①!$F:$F,理論在庫!Q$5)</f>
        <v>0</v>
      </c>
      <c r="R114" s="308">
        <f>SUMIFS(所用データ①!$C:$C,所用データ①!$G:$G,理論在庫!$A114,所用データ①!$E:$E,理論在庫!$G$4,所用データ①!$F:$F,理論在庫!R$5)</f>
        <v>0</v>
      </c>
      <c r="S114" s="1060">
        <f>SUMIFS(所用データ①!$C:$C,所用データ①!$G:$G,理論在庫!$A114,所用データ①!$E:$E,理論在庫!$G$4,所用データ①!$F:$F,理論在庫!S$5)</f>
        <v>0</v>
      </c>
      <c r="T114" s="1060">
        <f>SUMIFS(所用データ①!$C:$C,所用データ①!$G:$G,理論在庫!$A114,所用データ①!$E:$E,理論在庫!$G$4,所用データ①!$F:$F,理論在庫!T$5)</f>
        <v>0</v>
      </c>
      <c r="U114" s="308">
        <f>SUMIFS(所用データ①!$C:$C,所用データ①!$G:$G,理論在庫!$A114,所用データ①!$E:$E,理論在庫!$G$4,所用データ①!$F:$F,理論在庫!U$5)</f>
        <v>0</v>
      </c>
      <c r="V114" s="308">
        <f>SUMIFS(所用データ①!$C:$C,所用データ①!$G:$G,理論在庫!$A114,所用データ①!$E:$E,理論在庫!$G$4,所用データ①!$F:$F,理論在庫!V$5)</f>
        <v>0</v>
      </c>
      <c r="W114" s="308">
        <f>SUMIFS(所用データ①!$C:$C,所用データ①!$G:$G,理論在庫!$A114,所用データ①!$E:$E,理論在庫!$G$4,所用データ①!$F:$F,理論在庫!W$5)</f>
        <v>0</v>
      </c>
      <c r="X114" s="308">
        <f>SUMIFS(所用データ①!$C:$C,所用データ①!$G:$G,理論在庫!$A114,所用データ①!$E:$E,理論在庫!$G$4,所用データ①!$F:$F,理論在庫!X$5)</f>
        <v>0</v>
      </c>
      <c r="Y114" s="308">
        <f>SUMIFS(所用データ①!$C:$C,所用データ①!$G:$G,理論在庫!$A114,所用データ①!$E:$E,理論在庫!$G$4,所用データ①!$F:$F,理論在庫!Y$5)</f>
        <v>0</v>
      </c>
      <c r="Z114" s="1060">
        <f>SUMIFS(所用データ①!$C:$C,所用データ①!$G:$G,理論在庫!$A114,所用データ①!$E:$E,理論在庫!$G$4,所用データ①!$F:$F,理論在庫!Z$5)</f>
        <v>0</v>
      </c>
      <c r="AA114" s="1084">
        <f>SUMIFS(所用データ①!$C:$C,所用データ①!$G:$G,理論在庫!$A114,所用データ①!$E:$E,理論在庫!$G$4,所用データ①!$F:$F,理論在庫!AA$5)</f>
        <v>0</v>
      </c>
      <c r="AB114" s="382">
        <f>SUMIFS(所用データ①!$C:$C,所用データ①!$G:$G,理論在庫!$A114,所用データ①!$E:$E,理論在庫!$G$4,所用データ①!$F:$F,理論在庫!AB$5)</f>
        <v>0</v>
      </c>
      <c r="AC114" s="1084">
        <f>SUMIFS(所用データ①!$C:$C,所用データ①!$G:$G,理論在庫!$A114,所用データ①!$E:$E,理論在庫!$G$4,所用データ①!$F:$F,理論在庫!AC$5)</f>
        <v>0</v>
      </c>
      <c r="AD114" s="382">
        <f>SUMIFS(所用データ①!$C:$C,所用データ①!$G:$G,理論在庫!$A114,所用データ①!$E:$E,理論在庫!$G$4,所用データ①!$F:$F,理論在庫!AD$5)</f>
        <v>0</v>
      </c>
      <c r="AE114" s="382">
        <f>SUMIFS(所用データ①!$C:$C,所用データ①!$G:$G,理論在庫!$A114,所用データ①!$E:$E,理論在庫!$G$4,所用データ①!$F:$F,理論在庫!AE$5)</f>
        <v>0</v>
      </c>
      <c r="AF114" s="382">
        <f>SUMIFS(所用データ①!$C:$C,所用データ①!$G:$G,理論在庫!$A114,所用データ①!$E:$E,理論在庫!$G$4,所用データ①!$F:$F,理論在庫!AF$5)</f>
        <v>0</v>
      </c>
      <c r="AG114" s="1084">
        <f>SUMIFS(所用データ①!$C:$C,所用データ①!$G:$G,理論在庫!$A114,所用データ①!$E:$E,理論在庫!$G$4,所用データ①!$F:$F,理論在庫!AG$5)</f>
        <v>0</v>
      </c>
      <c r="AH114" s="1084">
        <f>SUMIFS(所用データ①!$C:$C,所用データ①!$G:$G,理論在庫!$A114,所用データ①!$E:$E,理論在庫!$G$4,所用データ①!$F:$F,理論在庫!AH$5)</f>
        <v>0</v>
      </c>
      <c r="AI114" s="382">
        <f>SUMIFS(所用データ①!$C:$C,所用データ①!$G:$G,理論在庫!$A114,所用データ①!$E:$E,理論在庫!$G$4,所用データ①!$F:$F,理論在庫!AI$5)</f>
        <v>0</v>
      </c>
      <c r="AJ114" s="1021">
        <f>SUMIFS(所用データ①!$C:$C,所用データ①!$G:$G,理論在庫!$A114,所用データ①!$E:$E,理論在庫!$G$4,所用データ①!$F:$F,理論在庫!AJ$5)</f>
        <v>0</v>
      </c>
      <c r="AK114" s="345">
        <f t="shared" si="15"/>
        <v>0</v>
      </c>
      <c r="AL114" s="610">
        <f>SUMIFS(所用データ①!C:C,所用データ①!G:G,理論在庫!$A114,所用データ①!E:E,理論在庫!$AL$4)</f>
        <v>0</v>
      </c>
      <c r="AM114" s="574">
        <f t="shared" si="26"/>
        <v>0</v>
      </c>
      <c r="AN114" s="608">
        <f>D114-AK114</f>
        <v>0</v>
      </c>
      <c r="AO114" s="416">
        <v>9</v>
      </c>
      <c r="AP114" s="714"/>
      <c r="AQ114" s="715"/>
      <c r="AR114" s="709">
        <v>0</v>
      </c>
    </row>
    <row r="115" spans="1:44" ht="18" customHeight="1" x14ac:dyDescent="0.15">
      <c r="A115" s="417"/>
      <c r="B115" s="426"/>
      <c r="C115" s="433"/>
      <c r="D115" s="1148"/>
      <c r="E115" s="559"/>
      <c r="F115" s="302">
        <f t="shared" si="33"/>
        <v>0</v>
      </c>
      <c r="G115" s="974">
        <f>SUMIFS(所用データ②!$C:$C,所用データ②!$G:$G,理論在庫!$A114,所用データ②!$E:$E,理論在庫!$G$4,所用データ②!$F:$F,理論在庫!G$5)</f>
        <v>0</v>
      </c>
      <c r="H115" s="310">
        <f>SUMIFS(所用データ②!$C:$C,所用データ②!$G:$G,理論在庫!$A114,所用データ②!$E:$E,理論在庫!$G$4,所用データ②!$F:$F,理論在庫!H$5)</f>
        <v>0</v>
      </c>
      <c r="I115" s="310">
        <f>SUMIFS(所用データ②!$C:$C,所用データ②!$G:$G,理論在庫!$A114,所用データ②!$E:$E,理論在庫!$G$4,所用データ②!$F:$F,理論在庫!I$5)</f>
        <v>0</v>
      </c>
      <c r="J115" s="310">
        <f>SUMIFS(所用データ②!$C:$C,所用データ②!$G:$G,理論在庫!$A114,所用データ②!$E:$E,理論在庫!$G$4,所用データ②!$F:$F,理論在庫!J$5)</f>
        <v>0</v>
      </c>
      <c r="K115" s="310">
        <f>SUMIFS(所用データ②!$C:$C,所用データ②!$G:$G,理論在庫!$A114,所用データ②!$E:$E,理論在庫!$G$4,所用データ②!$F:$F,理論在庫!K$5)</f>
        <v>0</v>
      </c>
      <c r="L115" s="1054">
        <f>SUMIFS(所用データ②!$C:$C,所用データ②!$G:$G,理論在庫!$A114,所用データ②!$E:$E,理論在庫!$G$4,所用データ②!$F:$F,理論在庫!L$5)</f>
        <v>0</v>
      </c>
      <c r="M115" s="1054">
        <f>SUMIFS(所用データ②!$C:$C,所用データ②!$G:$G,理論在庫!$A114,所用データ②!$E:$E,理論在庫!$G$4,所用データ②!$F:$F,理論在庫!M$5)</f>
        <v>0</v>
      </c>
      <c r="N115" s="310">
        <f>SUMIFS(所用データ②!$C:$C,所用データ②!$G:$G,理論在庫!$A114,所用データ②!$E:$E,理論在庫!$G$4,所用データ②!$F:$F,理論在庫!N$5)</f>
        <v>0</v>
      </c>
      <c r="O115" s="310">
        <f>SUMIFS(所用データ②!$C:$C,所用データ②!$G:$G,理論在庫!$A114,所用データ②!$E:$E,理論在庫!$G$4,所用データ②!$F:$F,理論在庫!O$5)</f>
        <v>0</v>
      </c>
      <c r="P115" s="310">
        <f>SUMIFS(所用データ②!$C:$C,所用データ②!$G:$G,理論在庫!$A114,所用データ②!$E:$E,理論在庫!$G$4,所用データ②!$F:$F,理論在庫!P$5)</f>
        <v>0</v>
      </c>
      <c r="Q115" s="310">
        <f>SUMIFS(所用データ②!$C:$C,所用データ②!$G:$G,理論在庫!$A114,所用データ②!$E:$E,理論在庫!$G$4,所用データ②!$F:$F,理論在庫!Q$5)</f>
        <v>0</v>
      </c>
      <c r="R115" s="310">
        <f>SUMIFS(所用データ②!$C:$C,所用データ②!$G:$G,理論在庫!$A114,所用データ②!$E:$E,理論在庫!$G$4,所用データ②!$F:$F,理論在庫!R$5)</f>
        <v>0</v>
      </c>
      <c r="S115" s="1054">
        <f>SUMIFS(所用データ②!$C:$C,所用データ②!$G:$G,理論在庫!$A114,所用データ②!$E:$E,理論在庫!$G$4,所用データ②!$F:$F,理論在庫!S$5)</f>
        <v>0</v>
      </c>
      <c r="T115" s="1054">
        <f>SUMIFS(所用データ②!$C:$C,所用データ②!$G:$G,理論在庫!$A114,所用データ②!$E:$E,理論在庫!$G$4,所用データ②!$F:$F,理論在庫!T$5)</f>
        <v>0</v>
      </c>
      <c r="U115" s="310">
        <f>SUMIFS(所用データ②!$C:$C,所用データ②!$G:$G,理論在庫!$A114,所用データ②!$E:$E,理論在庫!$G$4,所用データ②!$F:$F,理論在庫!U$5)</f>
        <v>0</v>
      </c>
      <c r="V115" s="310">
        <f>SUMIFS(所用データ②!$C:$C,所用データ②!$G:$G,理論在庫!$A114,所用データ②!$E:$E,理論在庫!$G$4,所用データ②!$F:$F,理論在庫!V$5)</f>
        <v>0</v>
      </c>
      <c r="W115" s="310">
        <f>SUMIFS(所用データ②!$C:$C,所用データ②!$G:$G,理論在庫!$A114,所用データ②!$E:$E,理論在庫!$G$4,所用データ②!$F:$F,理論在庫!W$5)</f>
        <v>0</v>
      </c>
      <c r="X115" s="310">
        <f>SUMIFS(所用データ②!$C:$C,所用データ②!$G:$G,理論在庫!$A114,所用データ②!$E:$E,理論在庫!$G$4,所用データ②!$F:$F,理論在庫!X$5)</f>
        <v>0</v>
      </c>
      <c r="Y115" s="310">
        <f>SUMIFS(所用データ②!$C:$C,所用データ②!$G:$G,理論在庫!$A114,所用データ②!$E:$E,理論在庫!$G$4,所用データ②!$F:$F,理論在庫!Y$5)</f>
        <v>0</v>
      </c>
      <c r="Z115" s="1054">
        <f>SUMIFS(所用データ②!$C:$C,所用データ②!$G:$G,理論在庫!$A114,所用データ②!$E:$E,理論在庫!$G$4,所用データ②!$F:$F,理論在庫!Z$5)</f>
        <v>0</v>
      </c>
      <c r="AA115" s="1085">
        <f>SUMIFS(所用データ②!$C:$C,所用データ②!$G:$G,理論在庫!$A114,所用データ②!$E:$E,理論在庫!$G$4,所用データ②!$F:$F,理論在庫!AA$5)</f>
        <v>0</v>
      </c>
      <c r="AB115" s="383">
        <f>SUMIFS(所用データ②!$C:$C,所用データ②!$G:$G,理論在庫!$A114,所用データ②!$E:$E,理論在庫!$G$4,所用データ②!$F:$F,理論在庫!AB$5)</f>
        <v>0</v>
      </c>
      <c r="AC115" s="1085">
        <f>SUMIFS(所用データ②!$C:$C,所用データ②!$G:$G,理論在庫!$A114,所用データ②!$E:$E,理論在庫!$G$4,所用データ②!$F:$F,理論在庫!AC$5)</f>
        <v>0</v>
      </c>
      <c r="AD115" s="383">
        <f>SUMIFS(所用データ②!$C:$C,所用データ②!$G:$G,理論在庫!$A114,所用データ②!$E:$E,理論在庫!$G$4,所用データ②!$F:$F,理論在庫!AD$5)</f>
        <v>0</v>
      </c>
      <c r="AE115" s="383">
        <f>SUMIFS(所用データ②!$C:$C,所用データ②!$G:$G,理論在庫!$A114,所用データ②!$E:$E,理論在庫!$G$4,所用データ②!$F:$F,理論在庫!AE$5)</f>
        <v>0</v>
      </c>
      <c r="AF115" s="383">
        <f>SUMIFS(所用データ②!$C:$C,所用データ②!$G:$G,理論在庫!$A114,所用データ②!$E:$E,理論在庫!$G$4,所用データ②!$F:$F,理論在庫!AF$5)</f>
        <v>0</v>
      </c>
      <c r="AG115" s="1085">
        <f>SUMIFS(所用データ②!$C:$C,所用データ②!$G:$G,理論在庫!$A114,所用データ②!$E:$E,理論在庫!$G$4,所用データ②!$F:$F,理論在庫!AG$5)</f>
        <v>0</v>
      </c>
      <c r="AH115" s="1085">
        <f>SUMIFS(所用データ②!$C:$C,所用データ②!$G:$G,理論在庫!$A114,所用データ②!$E:$E,理論在庫!$G$4,所用データ②!$F:$F,理論在庫!AH$5)</f>
        <v>0</v>
      </c>
      <c r="AI115" s="383">
        <f>SUMIFS(所用データ②!$C:$C,所用データ②!$G:$G,理論在庫!$A114,所用データ②!$E:$E,理論在庫!$G$4,所用データ②!$F:$F,理論在庫!AI$5)</f>
        <v>0</v>
      </c>
      <c r="AJ115" s="1022">
        <f>SUMIFS(所用データ②!$C:$C,所用データ②!$G:$G,理論在庫!$A114,所用データ②!$E:$E,理論在庫!$G$4,所用データ②!$F:$F,理論在庫!AJ$5)</f>
        <v>0</v>
      </c>
      <c r="AK115" s="345">
        <f t="shared" si="15"/>
        <v>0</v>
      </c>
      <c r="AL115" s="611">
        <f>SUMIFS(所用データ②!C:C,所用データ②!G:G,理論在庫!$A114,所用データ②!E:E,理論在庫!$AL$4)</f>
        <v>0</v>
      </c>
      <c r="AM115" s="574">
        <f t="shared" si="26"/>
        <v>0</v>
      </c>
      <c r="AN115" s="608">
        <f>AJ122-AK115</f>
        <v>0</v>
      </c>
      <c r="AO115" s="417"/>
      <c r="AP115" s="714"/>
      <c r="AQ115" s="715"/>
      <c r="AR115" s="709">
        <v>0</v>
      </c>
    </row>
    <row r="116" spans="1:44" ht="18" customHeight="1" x14ac:dyDescent="0.15">
      <c r="A116" s="417"/>
      <c r="B116" s="428" t="s">
        <v>148</v>
      </c>
      <c r="C116" s="439">
        <v>80261229379002</v>
      </c>
      <c r="D116" s="1148"/>
      <c r="E116" s="559"/>
      <c r="F116" s="302">
        <f t="shared" si="33"/>
        <v>45864</v>
      </c>
      <c r="G116" s="975">
        <f>SUMIFS(所用データ③!$C:$C,所用データ③!$G:$G,理論在庫!$A114,所用データ③!$E:$E,理論在庫!$G$4,所用データ③!$F:$F,理論在庫!G$5)</f>
        <v>0</v>
      </c>
      <c r="H116" s="310">
        <f>SUMIFS(所用データ③!$C:$C,所用データ③!$G:$G,理論在庫!$A114,所用データ③!$E:$E,理論在庫!$G$4,所用データ③!$F:$F,理論在庫!H$5)</f>
        <v>0</v>
      </c>
      <c r="I116" s="310">
        <f>SUMIFS(所用データ③!$C:$C,所用データ③!$G:$G,理論在庫!$A114,所用データ③!$E:$E,理論在庫!$G$4,所用データ③!$F:$F,理論在庫!I$5)</f>
        <v>0</v>
      </c>
      <c r="J116" s="310">
        <f>SUMIFS(所用データ③!$C:$C,所用データ③!$G:$G,理論在庫!$A114,所用データ③!$E:$E,理論在庫!$G$4,所用データ③!$F:$F,理論在庫!J$5)</f>
        <v>0</v>
      </c>
      <c r="K116" s="310">
        <f>SUMIFS(所用データ③!$C:$C,所用データ③!$G:$G,理論在庫!$A114,所用データ③!$E:$E,理論在庫!$G$4,所用データ③!$F:$F,理論在庫!K$5)</f>
        <v>0</v>
      </c>
      <c r="L116" s="1055">
        <f>SUMIFS(所用データ③!$C:$C,所用データ③!$G:$G,理論在庫!$A114,所用データ③!$E:$E,理論在庫!$G$4,所用データ③!$F:$F,理論在庫!L$5)</f>
        <v>0</v>
      </c>
      <c r="M116" s="1054">
        <f>SUMIFS(所用データ③!$C:$C,所用データ③!$G:$G,理論在庫!$A114,所用データ③!$E:$E,理論在庫!$G$4,所用データ③!$F:$F,理論在庫!M$5)</f>
        <v>0</v>
      </c>
      <c r="N116" s="310">
        <f>SUMIFS(所用データ③!$C:$C,所用データ③!$G:$G,理論在庫!$A114,所用データ③!$E:$E,理論在庫!$G$4,所用データ③!$F:$F,理論在庫!N$5)</f>
        <v>0</v>
      </c>
      <c r="O116" s="310">
        <f>SUMIFS(所用データ③!$C:$C,所用データ③!$G:$G,理論在庫!$A114,所用データ③!$E:$E,理論在庫!$G$4,所用データ③!$F:$F,理論在庫!O$5)</f>
        <v>0</v>
      </c>
      <c r="P116" s="310">
        <f>SUMIFS(所用データ③!$C:$C,所用データ③!$G:$G,理論在庫!$A114,所用データ③!$E:$E,理論在庫!$G$4,所用データ③!$F:$F,理論在庫!P$5)</f>
        <v>0</v>
      </c>
      <c r="Q116" s="353">
        <f>SUMIFS(所用データ③!$C:$C,所用データ③!$G:$G,理論在庫!$A114,所用データ③!$E:$E,理論在庫!$G$4,所用データ③!$F:$F,理論在庫!Q$5)</f>
        <v>0</v>
      </c>
      <c r="R116" s="310">
        <f>SUMIFS(所用データ③!$C:$C,所用データ③!$G:$G,理論在庫!$A114,所用データ③!$E:$E,理論在庫!$G$4,所用データ③!$F:$F,理論在庫!R$5)</f>
        <v>0</v>
      </c>
      <c r="S116" s="1054">
        <f>SUMIFS(所用データ③!$C:$C,所用データ③!$G:$G,理論在庫!$A114,所用データ③!$E:$E,理論在庫!$G$4,所用データ③!$F:$F,理論在庫!S$5)</f>
        <v>0</v>
      </c>
      <c r="T116" s="1054">
        <f>SUMIFS(所用データ③!$C:$C,所用データ③!$G:$G,理論在庫!$A114,所用データ③!$E:$E,理論在庫!$G$4,所用データ③!$F:$F,理論在庫!T$5)</f>
        <v>0</v>
      </c>
      <c r="U116" s="310">
        <f>SUMIFS(所用データ③!$C:$C,所用データ③!$G:$G,理論在庫!$A114,所用データ③!$E:$E,理論在庫!$G$4,所用データ③!$F:$F,理論在庫!U$5)</f>
        <v>0</v>
      </c>
      <c r="V116" s="353">
        <f>SUMIFS(所用データ③!$C:$C,所用データ③!$G:$G,理論在庫!$A114,所用データ③!$E:$E,理論在庫!$G$4,所用データ③!$F:$F,理論在庫!V$5)</f>
        <v>0</v>
      </c>
      <c r="W116" s="310">
        <f>SUMIFS(所用データ③!$C:$C,所用データ③!$G:$G,理論在庫!$A114,所用データ③!$E:$E,理論在庫!$G$4,所用データ③!$F:$F,理論在庫!W$5)</f>
        <v>0</v>
      </c>
      <c r="X116" s="310">
        <f>SUMIFS(所用データ③!$C:$C,所用データ③!$G:$G,理論在庫!$A114,所用データ③!$E:$E,理論在庫!$G$4,所用データ③!$F:$F,理論在庫!X$5)</f>
        <v>0</v>
      </c>
      <c r="Y116" s="310">
        <f>SUMIFS(所用データ③!$C:$C,所用データ③!$G:$G,理論在庫!$A114,所用データ③!$E:$E,理論在庫!$G$4,所用データ③!$F:$F,理論在庫!Y$5)</f>
        <v>0</v>
      </c>
      <c r="Z116" s="1054">
        <f>SUMIFS(所用データ③!$C:$C,所用データ③!$G:$G,理論在庫!$A114,所用データ③!$E:$E,理論在庫!$G$4,所用データ③!$F:$F,理論在庫!Z$5)</f>
        <v>0</v>
      </c>
      <c r="AA116" s="1085">
        <f>SUMIFS(所用データ③!$C:$C,所用データ③!$G:$G,理論在庫!$A114,所用データ③!$E:$E,理論在庫!$G$4,所用データ③!$F:$F,理論在庫!AA$5)</f>
        <v>0</v>
      </c>
      <c r="AB116" s="383">
        <f>SUMIFS(所用データ③!$C:$C,所用データ③!$G:$G,理論在庫!$A114,所用データ③!$E:$E,理論在庫!$G$4,所用データ③!$F:$F,理論在庫!AB$5)</f>
        <v>0</v>
      </c>
      <c r="AC116" s="1085">
        <f>SUMIFS(所用データ③!$C:$C,所用データ③!$G:$G,理論在庫!$A114,所用データ③!$E:$E,理論在庫!$G$4,所用データ③!$F:$F,理論在庫!AC$5)</f>
        <v>0</v>
      </c>
      <c r="AD116" s="383">
        <f>SUMIFS(所用データ③!$C:$C,所用データ③!$G:$G,理論在庫!$A114,所用データ③!$E:$E,理論在庫!$G$4,所用データ③!$F:$F,理論在庫!AD$5)</f>
        <v>0</v>
      </c>
      <c r="AE116" s="383">
        <f>SUMIFS(所用データ③!$C:$C,所用データ③!$G:$G,理論在庫!$A114,所用データ③!$E:$E,理論在庫!$G$4,所用データ③!$F:$F,理論在庫!AE$5)</f>
        <v>0</v>
      </c>
      <c r="AF116" s="383">
        <f>SUMIFS(所用データ③!$C:$C,所用データ③!$G:$G,理論在庫!$A114,所用データ③!$E:$E,理論在庫!$G$4,所用データ③!$F:$F,理論在庫!AF$5)</f>
        <v>0</v>
      </c>
      <c r="AG116" s="1085">
        <f>SUMIFS(所用データ③!$C:$C,所用データ③!$G:$G,理論在庫!$A114,所用データ③!$E:$E,理論在庫!$G$4,所用データ③!$F:$F,理論在庫!AG$5)</f>
        <v>0</v>
      </c>
      <c r="AH116" s="1085">
        <f>SUMIFS(所用データ③!$C:$C,所用データ③!$G:$G,理論在庫!$A114,所用データ③!$E:$E,理論在庫!$G$4,所用データ③!$F:$F,理論在庫!AH$5)</f>
        <v>0</v>
      </c>
      <c r="AI116" s="383">
        <f>SUMIFS(所用データ③!$C:$C,所用データ③!$G:$G,理論在庫!$A114,所用データ③!$E:$E,理論在庫!$G$4,所用データ③!$F:$F,理論在庫!AI$5)</f>
        <v>0</v>
      </c>
      <c r="AJ116" s="1022">
        <f>SUMIFS(所用データ③!$C:$C,所用データ③!$G:$G,理論在庫!$A114,所用データ③!$E:$E,理論在庫!$G$4,所用データ③!$F:$F,理論在庫!AJ$5)</f>
        <v>0</v>
      </c>
      <c r="AK116" s="345">
        <f t="shared" si="15"/>
        <v>0</v>
      </c>
      <c r="AL116" s="611">
        <f>SUMIFS(所用データ③!C:C,所用データ③!G:G,理論在庫!$A114,所用データ③!E:E,理論在庫!$AL$4)</f>
        <v>0</v>
      </c>
      <c r="AM116" s="574">
        <f t="shared" si="26"/>
        <v>0</v>
      </c>
      <c r="AN116" s="608">
        <f>AJ122-AK116</f>
        <v>0</v>
      </c>
      <c r="AO116" s="417"/>
      <c r="AP116" s="714"/>
      <c r="AQ116" s="715"/>
      <c r="AR116" s="709">
        <v>0</v>
      </c>
    </row>
    <row r="117" spans="1:44" ht="18" customHeight="1" x14ac:dyDescent="0.15">
      <c r="A117" s="417"/>
      <c r="B117" s="428" t="s">
        <v>153</v>
      </c>
      <c r="C117" s="439">
        <v>80261219304000</v>
      </c>
      <c r="D117" s="1148"/>
      <c r="E117" s="559"/>
      <c r="F117" s="302">
        <f t="shared" si="33"/>
        <v>45871</v>
      </c>
      <c r="G117" s="974">
        <f>SUMIFS(所用データ④!$C:$C,所用データ④!$G:$G,理論在庫!$A114,所用データ④!$E:$E,理論在庫!$G$4,所用データ④!$F:$F,理論在庫!G$5)</f>
        <v>0</v>
      </c>
      <c r="H117" s="310">
        <f>SUMIFS(所用データ④!$C:$C,所用データ④!$G:$G,理論在庫!$A114,所用データ④!$E:$E,理論在庫!$G$4,所用データ④!$F:$F,理論在庫!H$5)</f>
        <v>0</v>
      </c>
      <c r="I117" s="310">
        <f>SUMIFS(所用データ④!$C:$C,所用データ④!$G:$G,理論在庫!$A114,所用データ④!$E:$E,理論在庫!$G$4,所用データ④!$F:$F,理論在庫!I$5)</f>
        <v>0</v>
      </c>
      <c r="J117" s="310">
        <f>SUMIFS(所用データ④!$C:$C,所用データ④!$G:$G,理論在庫!$A114,所用データ④!$E:$E,理論在庫!$G$4,所用データ④!$F:$F,理論在庫!J$5)</f>
        <v>0</v>
      </c>
      <c r="K117" s="310">
        <f>SUMIFS(所用データ④!$C:$C,所用データ④!$G:$G,理論在庫!$A114,所用データ④!$E:$E,理論在庫!$G$4,所用データ④!$F:$F,理論在庫!K$5)</f>
        <v>0</v>
      </c>
      <c r="L117" s="1054">
        <f>SUMIFS(所用データ④!$C:$C,所用データ④!$G:$G,理論在庫!$A114,所用データ④!$E:$E,理論在庫!$G$4,所用データ④!$F:$F,理論在庫!L$5)</f>
        <v>0</v>
      </c>
      <c r="M117" s="1054">
        <f>SUMIFS(所用データ④!$C:$C,所用データ④!$G:$G,理論在庫!$A114,所用データ④!$E:$E,理論在庫!$G$4,所用データ④!$F:$F,理論在庫!M$5)</f>
        <v>0</v>
      </c>
      <c r="N117" s="310">
        <f>SUMIFS(所用データ④!$C:$C,所用データ④!$G:$G,理論在庫!$A114,所用データ④!$E:$E,理論在庫!$G$4,所用データ④!$F:$F,理論在庫!N$5)</f>
        <v>0</v>
      </c>
      <c r="O117" s="310">
        <f>SUMIFS(所用データ④!$C:$C,所用データ④!$G:$G,理論在庫!$A114,所用データ④!$E:$E,理論在庫!$G$4,所用データ④!$F:$F,理論在庫!O$5)</f>
        <v>0</v>
      </c>
      <c r="P117" s="310">
        <f>SUMIFS(所用データ④!$C:$C,所用データ④!$G:$G,理論在庫!$A114,所用データ④!$E:$E,理論在庫!$G$4,所用データ④!$F:$F,理論在庫!P$5)</f>
        <v>0</v>
      </c>
      <c r="Q117" s="310">
        <f>SUMIFS(所用データ④!$C:$C,所用データ④!$G:$G,理論在庫!$A114,所用データ④!$E:$E,理論在庫!$G$4,所用データ④!$F:$F,理論在庫!Q$5)</f>
        <v>0</v>
      </c>
      <c r="R117" s="310">
        <f>SUMIFS(所用データ④!$C:$C,所用データ④!$G:$G,理論在庫!$A114,所用データ④!$E:$E,理論在庫!$G$4,所用データ④!$F:$F,理論在庫!R$5)</f>
        <v>0</v>
      </c>
      <c r="S117" s="1054">
        <f>SUMIFS(所用データ④!$C:$C,所用データ④!$G:$G,理論在庫!$A114,所用データ④!$E:$E,理論在庫!$G$4,所用データ④!$F:$F,理論在庫!S$5)</f>
        <v>0</v>
      </c>
      <c r="T117" s="1054">
        <f>SUMIFS(所用データ④!$C:$C,所用データ④!$G:$G,理論在庫!$A114,所用データ④!$E:$E,理論在庫!$G$4,所用データ④!$F:$F,理論在庫!T$5)</f>
        <v>0</v>
      </c>
      <c r="U117" s="310">
        <f>SUMIFS(所用データ④!$C:$C,所用データ④!$G:$G,理論在庫!$A114,所用データ④!$E:$E,理論在庫!$G$4,所用データ④!$F:$F,理論在庫!U$5)</f>
        <v>0</v>
      </c>
      <c r="V117" s="310">
        <f>SUMIFS(所用データ④!$C:$C,所用データ④!$G:$G,理論在庫!$A114,所用データ④!$E:$E,理論在庫!$G$4,所用データ④!$F:$F,理論在庫!V$5)</f>
        <v>0</v>
      </c>
      <c r="W117" s="310">
        <f>SUMIFS(所用データ④!$C:$C,所用データ④!$G:$G,理論在庫!$A114,所用データ④!$E:$E,理論在庫!$G$4,所用データ④!$F:$F,理論在庫!W$5)</f>
        <v>0</v>
      </c>
      <c r="X117" s="310">
        <f>SUMIFS(所用データ④!$C:$C,所用データ④!$G:$G,理論在庫!$A114,所用データ④!$E:$E,理論在庫!$G$4,所用データ④!$F:$F,理論在庫!X$5)</f>
        <v>0</v>
      </c>
      <c r="Y117" s="310">
        <f>SUMIFS(所用データ④!$C:$C,所用データ④!$G:$G,理論在庫!$A114,所用データ④!$E:$E,理論在庫!$G$4,所用データ④!$F:$F,理論在庫!Y$5)</f>
        <v>0</v>
      </c>
      <c r="Z117" s="1054">
        <f>SUMIFS(所用データ④!$C:$C,所用データ④!$G:$G,理論在庫!$A114,所用データ④!$E:$E,理論在庫!$G$4,所用データ④!$F:$F,理論在庫!Z$5)</f>
        <v>0</v>
      </c>
      <c r="AA117" s="1054">
        <f>SUMIFS(所用データ④!$C:$C,所用データ④!$G:$G,理論在庫!$A114,所用データ④!$E:$E,理論在庫!$G$4,所用データ④!$F:$F,理論在庫!AA$5)</f>
        <v>0</v>
      </c>
      <c r="AB117" s="310">
        <f>SUMIFS(所用データ④!$C:$C,所用データ④!$G:$G,理論在庫!$A114,所用データ④!$E:$E,理論在庫!$G$4,所用データ④!$F:$F,理論在庫!AB$5)</f>
        <v>0</v>
      </c>
      <c r="AC117" s="1054">
        <f>SUMIFS(所用データ④!$C:$C,所用データ④!$G:$G,理論在庫!$A114,所用データ④!$E:$E,理論在庫!$G$4,所用データ④!$F:$F,理論在庫!AC$5)</f>
        <v>0</v>
      </c>
      <c r="AD117" s="310">
        <f>SUMIFS(所用データ④!$C:$C,所用データ④!$G:$G,理論在庫!$A114,所用データ④!$E:$E,理論在庫!$G$4,所用データ④!$F:$F,理論在庫!AD$5)</f>
        <v>0</v>
      </c>
      <c r="AE117" s="310">
        <f>SUMIFS(所用データ④!$C:$C,所用データ④!$G:$G,理論在庫!$A114,所用データ④!$E:$E,理論在庫!$G$4,所用データ④!$F:$F,理論在庫!AE$5)</f>
        <v>0</v>
      </c>
      <c r="AF117" s="310">
        <f>SUMIFS(所用データ④!$C:$C,所用データ④!$G:$G,理論在庫!$A114,所用データ④!$E:$E,理論在庫!$G$4,所用データ④!$F:$F,理論在庫!AF$5)</f>
        <v>0</v>
      </c>
      <c r="AG117" s="1054">
        <f>SUMIFS(所用データ④!$C:$C,所用データ④!$G:$G,理論在庫!$A114,所用データ④!$E:$E,理論在庫!$G$4,所用データ④!$F:$F,理論在庫!AG$5)</f>
        <v>0</v>
      </c>
      <c r="AH117" s="1054">
        <f>SUMIFS(所用データ④!$C:$C,所用データ④!$G:$G,理論在庫!$A114,所用データ④!$E:$E,理論在庫!$G$4,所用データ④!$F:$F,理論在庫!AH$5)</f>
        <v>0</v>
      </c>
      <c r="AI117" s="310">
        <f>SUMIFS(所用データ④!$C:$C,所用データ④!$G:$G,理論在庫!$A114,所用データ④!$E:$E,理論在庫!$G$4,所用データ④!$F:$F,理論在庫!AI$5)</f>
        <v>0</v>
      </c>
      <c r="AJ117" s="1023">
        <f>SUMIFS(所用データ④!$C:$C,所用データ④!$G:$G,理論在庫!$A114,所用データ④!$E:$E,理論在庫!$G$4,所用データ④!$F:$F,理論在庫!AJ$5)</f>
        <v>0</v>
      </c>
      <c r="AK117" s="345">
        <f t="shared" si="15"/>
        <v>0</v>
      </c>
      <c r="AL117" s="350">
        <f>SUMIFS(所用データ④!C:C,所用データ④!G:G,理論在庫!$A114,所用データ④!E:E,理論在庫!$AL$4)</f>
        <v>0</v>
      </c>
      <c r="AM117" s="574">
        <f t="shared" si="26"/>
        <v>0</v>
      </c>
      <c r="AN117" s="608">
        <f>AJ122-AK117</f>
        <v>0</v>
      </c>
      <c r="AO117" s="417"/>
      <c r="AP117" s="714"/>
      <c r="AQ117" s="715"/>
      <c r="AR117" s="709">
        <v>0</v>
      </c>
    </row>
    <row r="118" spans="1:44" ht="18" customHeight="1" x14ac:dyDescent="0.15">
      <c r="A118" s="417"/>
      <c r="B118" s="428" t="s">
        <v>71</v>
      </c>
      <c r="C118" s="439">
        <v>80261239318001</v>
      </c>
      <c r="D118" s="1148"/>
      <c r="E118" s="559"/>
      <c r="F118" s="302">
        <f t="shared" si="33"/>
        <v>0</v>
      </c>
      <c r="G118" s="974">
        <f>SUMIFS(所用データ⑤!$C:$C,所用データ⑤!$G:$G,理論在庫!$A$114,所用データ⑤!$E:$E,理論在庫!$G$4,所用データ⑤!$F:$F,理論在庫!G$5)</f>
        <v>0</v>
      </c>
      <c r="H118" s="310">
        <f>SUMIFS(所用データ⑤!$C:$C,所用データ⑤!$G:$G,理論在庫!$A$114,所用データ⑤!$E:$E,理論在庫!$G$4,所用データ⑤!$F:$F,理論在庫!H$5)</f>
        <v>0</v>
      </c>
      <c r="I118" s="310">
        <f>SUMIFS(所用データ⑤!$C:$C,所用データ⑤!$G:$G,理論在庫!$A$114,所用データ⑤!$E:$E,理論在庫!$G$4,所用データ⑤!$F:$F,理論在庫!I$5)</f>
        <v>0</v>
      </c>
      <c r="J118" s="310">
        <f>SUMIFS(所用データ⑤!$C:$C,所用データ⑤!$G:$G,理論在庫!$A$114,所用データ⑤!$E:$E,理論在庫!$G$4,所用データ⑤!$F:$F,理論在庫!J$5)</f>
        <v>0</v>
      </c>
      <c r="K118" s="310">
        <f>SUMIFS(所用データ⑤!$C:$C,所用データ⑤!$G:$G,理論在庫!$A$114,所用データ⑤!$E:$E,理論在庫!$G$4,所用データ⑤!$F:$F,理論在庫!K$5)</f>
        <v>0</v>
      </c>
      <c r="L118" s="1054">
        <f>SUMIFS(所用データ⑤!$C:$C,所用データ⑤!$G:$G,理論在庫!$A$114,所用データ⑤!$E:$E,理論在庫!$G$4,所用データ⑤!$F:$F,理論在庫!L$5)</f>
        <v>0</v>
      </c>
      <c r="M118" s="1054">
        <f>SUMIFS(所用データ⑤!$C:$C,所用データ⑤!$G:$G,理論在庫!$A$114,所用データ⑤!$E:$E,理論在庫!$G$4,所用データ⑤!$F:$F,理論在庫!M$5)</f>
        <v>0</v>
      </c>
      <c r="N118" s="310">
        <f>SUMIFS(所用データ⑤!$C:$C,所用データ⑤!$G:$G,理論在庫!$A$114,所用データ⑤!$E:$E,理論在庫!$G$4,所用データ⑤!$F:$F,理論在庫!N$5)</f>
        <v>0</v>
      </c>
      <c r="O118" s="310">
        <f>SUMIFS(所用データ⑤!$C:$C,所用データ⑤!$G:$G,理論在庫!$A$114,所用データ⑤!$E:$E,理論在庫!$G$4,所用データ⑤!$F:$F,理論在庫!O$5)</f>
        <v>0</v>
      </c>
      <c r="P118" s="310">
        <f>SUMIFS(所用データ⑤!$C:$C,所用データ⑤!$G:$G,理論在庫!$A$114,所用データ⑤!$E:$E,理論在庫!$G$4,所用データ⑤!$F:$F,理論在庫!P$5)</f>
        <v>0</v>
      </c>
      <c r="Q118" s="310">
        <f>SUMIFS(所用データ⑤!$C:$C,所用データ⑤!$G:$G,理論在庫!$A$114,所用データ⑤!$E:$E,理論在庫!$G$4,所用データ⑤!$F:$F,理論在庫!Q$5)</f>
        <v>0</v>
      </c>
      <c r="R118" s="310">
        <f>SUMIFS(所用データ⑤!$C:$C,所用データ⑤!$G:$G,理論在庫!$A$114,所用データ⑤!$E:$E,理論在庫!$G$4,所用データ⑤!$F:$F,理論在庫!R$5)</f>
        <v>0</v>
      </c>
      <c r="S118" s="1054">
        <f>SUMIFS(所用データ⑤!$C:$C,所用データ⑤!$G:$G,理論在庫!$A$114,所用データ⑤!$E:$E,理論在庫!$G$4,所用データ⑤!$F:$F,理論在庫!S$5)</f>
        <v>0</v>
      </c>
      <c r="T118" s="1054">
        <f>SUMIFS(所用データ⑤!$C:$C,所用データ⑤!$G:$G,理論在庫!$A$114,所用データ⑤!$E:$E,理論在庫!$G$4,所用データ⑤!$F:$F,理論在庫!T$5)</f>
        <v>0</v>
      </c>
      <c r="U118" s="310">
        <f>SUMIFS(所用データ⑤!$C:$C,所用データ⑤!$G:$G,理論在庫!$A$114,所用データ⑤!$E:$E,理論在庫!$G$4,所用データ⑤!$F:$F,理論在庫!U$5)</f>
        <v>0</v>
      </c>
      <c r="V118" s="310">
        <f>SUMIFS(所用データ⑤!$C:$C,所用データ⑤!$G:$G,理論在庫!$A$114,所用データ⑤!$E:$E,理論在庫!$G$4,所用データ⑤!$F:$F,理論在庫!V$5)</f>
        <v>0</v>
      </c>
      <c r="W118" s="310">
        <f>SUMIFS(所用データ⑤!$C:$C,所用データ⑤!$G:$G,理論在庫!$A$114,所用データ⑤!$E:$E,理論在庫!$G$4,所用データ⑤!$F:$F,理論在庫!W$5)</f>
        <v>0</v>
      </c>
      <c r="X118" s="310">
        <f>SUMIFS(所用データ⑤!$C:$C,所用データ⑤!$G:$G,理論在庫!$A$114,所用データ⑤!$E:$E,理論在庫!$G$4,所用データ⑤!$F:$F,理論在庫!X$5)</f>
        <v>0</v>
      </c>
      <c r="Y118" s="310">
        <f>SUMIFS(所用データ⑤!$C:$C,所用データ⑤!$G:$G,理論在庫!$A$114,所用データ⑤!$E:$E,理論在庫!$G$4,所用データ⑤!$F:$F,理論在庫!Y$5)</f>
        <v>0</v>
      </c>
      <c r="Z118" s="1054">
        <f>SUMIFS(所用データ⑤!$C:$C,所用データ⑤!$G:$G,理論在庫!$A$114,所用データ⑤!$E:$E,理論在庫!$G$4,所用データ⑤!$F:$F,理論在庫!Z$5)</f>
        <v>0</v>
      </c>
      <c r="AA118" s="1054">
        <f>SUMIFS(所用データ⑤!$C:$C,所用データ⑤!$G:$G,理論在庫!$A$114,所用データ⑤!$E:$E,理論在庫!$G$4,所用データ⑤!$F:$F,理論在庫!AA$5)</f>
        <v>0</v>
      </c>
      <c r="AB118" s="310">
        <f>SUMIFS(所用データ⑤!$C:$C,所用データ⑤!$G:$G,理論在庫!$A$114,所用データ⑤!$E:$E,理論在庫!$G$4,所用データ⑤!$F:$F,理論在庫!AB$5)</f>
        <v>0</v>
      </c>
      <c r="AC118" s="1054">
        <f>SUMIFS(所用データ⑤!$C:$C,所用データ⑤!$G:$G,理論在庫!$A$114,所用データ⑤!$E:$E,理論在庫!$G$4,所用データ⑤!$F:$F,理論在庫!AC$5)</f>
        <v>0</v>
      </c>
      <c r="AD118" s="310">
        <f>SUMIFS(所用データ⑤!$C:$C,所用データ⑤!$G:$G,理論在庫!$A$114,所用データ⑤!$E:$E,理論在庫!$G$4,所用データ⑤!$F:$F,理論在庫!AD$5)</f>
        <v>0</v>
      </c>
      <c r="AE118" s="310">
        <f>SUMIFS(所用データ⑤!$C:$C,所用データ⑤!$G:$G,理論在庫!$A$114,所用データ⑤!$E:$E,理論在庫!$G$4,所用データ⑤!$F:$F,理論在庫!AE$5)</f>
        <v>0</v>
      </c>
      <c r="AF118" s="310">
        <f>SUMIFS(所用データ⑤!$C:$C,所用データ⑤!$G:$G,理論在庫!$A$114,所用データ⑤!$E:$E,理論在庫!$G$4,所用データ⑤!$F:$F,理論在庫!AF$5)</f>
        <v>0</v>
      </c>
      <c r="AG118" s="1054">
        <f>SUMIFS(所用データ⑤!$C:$C,所用データ⑤!$G:$G,理論在庫!$A$114,所用データ⑤!$E:$E,理論在庫!$G$4,所用データ⑤!$F:$F,理論在庫!AG$5)</f>
        <v>0</v>
      </c>
      <c r="AH118" s="1054">
        <f>SUMIFS(所用データ⑤!$C:$C,所用データ⑤!$G:$G,理論在庫!$A$114,所用データ⑤!$E:$E,理論在庫!$G$4,所用データ⑤!$F:$F,理論在庫!AH$5)</f>
        <v>0</v>
      </c>
      <c r="AI118" s="310">
        <f>SUMIFS(所用データ⑤!$C:$C,所用データ⑤!$G:$G,理論在庫!$A$114,所用データ⑤!$E:$E,理論在庫!$G$4,所用データ⑤!$F:$F,理論在庫!AI$5)</f>
        <v>0</v>
      </c>
      <c r="AJ118" s="1023">
        <f>SUMIFS(所用データ⑤!$C:$C,所用データ⑤!$G:$G,理論在庫!$A$114,所用データ⑤!$E:$E,理論在庫!$G$4,所用データ⑤!$F:$F,理論在庫!AJ$5)</f>
        <v>0</v>
      </c>
      <c r="AK118" s="345">
        <f t="shared" si="15"/>
        <v>0</v>
      </c>
      <c r="AL118" s="350">
        <f>SUMIFS(所用データ⑤!C:C,所用データ⑤!G:G,理論在庫!$A114,所用データ⑤!E:E,理論在庫!$AL$4)</f>
        <v>0</v>
      </c>
      <c r="AM118" s="574">
        <f t="shared" si="26"/>
        <v>0</v>
      </c>
      <c r="AN118" s="608">
        <f>AJ122-AK118</f>
        <v>0</v>
      </c>
      <c r="AO118" s="417"/>
      <c r="AP118" s="714"/>
      <c r="AQ118" s="715"/>
      <c r="AR118" s="709">
        <v>0</v>
      </c>
    </row>
    <row r="119" spans="1:44" ht="18" customHeight="1" x14ac:dyDescent="0.15">
      <c r="A119" s="417"/>
      <c r="B119" s="428" t="s">
        <v>154</v>
      </c>
      <c r="C119" s="439">
        <v>80263309186002</v>
      </c>
      <c r="D119" s="1148"/>
      <c r="E119" s="559"/>
      <c r="F119" s="362">
        <f t="shared" si="33"/>
        <v>0</v>
      </c>
      <c r="G119" s="976">
        <f>SUMIFS(所用データ⑥!$C:$C,所用データ⑥!$G:$G,理論在庫!$A$114,所用データ⑥!$E:$E,理論在庫!$G$4,所用データ⑥!$F:$F,理論在庫!G$5)</f>
        <v>0</v>
      </c>
      <c r="H119" s="363">
        <f>SUMIFS(所用データ⑥!$C:$C,所用データ⑥!$G:$G,理論在庫!$A$114,所用データ⑥!$E:$E,理論在庫!$G$4,所用データ⑥!$F:$F,理論在庫!H$5)</f>
        <v>0</v>
      </c>
      <c r="I119" s="363">
        <f>SUMIFS(所用データ⑥!$C:$C,所用データ⑥!$G:$G,理論在庫!$A$114,所用データ⑥!$E:$E,理論在庫!$G$4,所用データ⑥!$F:$F,理論在庫!I$5)</f>
        <v>0</v>
      </c>
      <c r="J119" s="363">
        <f>SUMIFS(所用データ⑥!$C:$C,所用データ⑥!$G:$G,理論在庫!$A$114,所用データ⑥!$E:$E,理論在庫!$G$4,所用データ⑥!$F:$F,理論在庫!J$5)</f>
        <v>0</v>
      </c>
      <c r="K119" s="363">
        <f>SUMIFS(所用データ⑥!$C:$C,所用データ⑥!$G:$G,理論在庫!$A$114,所用データ⑥!$E:$E,理論在庫!$G$4,所用データ⑥!$F:$F,理論在庫!K$5)</f>
        <v>0</v>
      </c>
      <c r="L119" s="1056">
        <f>SUMIFS(所用データ⑥!$C:$C,所用データ⑥!$G:$G,理論在庫!$A$114,所用データ⑥!$E:$E,理論在庫!$G$4,所用データ⑥!$F:$F,理論在庫!L$5)</f>
        <v>0</v>
      </c>
      <c r="M119" s="1056">
        <f>SUMIFS(所用データ⑥!$C:$C,所用データ⑥!$G:$G,理論在庫!$A$114,所用データ⑥!$E:$E,理論在庫!$G$4,所用データ⑥!$F:$F,理論在庫!M$5)</f>
        <v>0</v>
      </c>
      <c r="N119" s="363">
        <f>SUMIFS(所用データ⑥!$C:$C,所用データ⑥!$G:$G,理論在庫!$A$114,所用データ⑥!$E:$E,理論在庫!$G$4,所用データ⑥!$F:$F,理論在庫!N$5)</f>
        <v>0</v>
      </c>
      <c r="O119" s="363">
        <f>SUMIFS(所用データ⑥!$C:$C,所用データ⑥!$G:$G,理論在庫!$A$114,所用データ⑥!$E:$E,理論在庫!$G$4,所用データ⑥!$F:$F,理論在庫!O$5)</f>
        <v>0</v>
      </c>
      <c r="P119" s="363">
        <f>SUMIFS(所用データ⑥!$C:$C,所用データ⑥!$G:$G,理論在庫!$A$114,所用データ⑥!$E:$E,理論在庫!$G$4,所用データ⑥!$F:$F,理論在庫!P$5)</f>
        <v>0</v>
      </c>
      <c r="Q119" s="363">
        <f>SUMIFS(所用データ⑥!$C:$C,所用データ⑥!$G:$G,理論在庫!$A$114,所用データ⑥!$E:$E,理論在庫!$G$4,所用データ⑥!$F:$F,理論在庫!Q$5)</f>
        <v>0</v>
      </c>
      <c r="R119" s="363">
        <f>SUMIFS(所用データ⑥!$C:$C,所用データ⑥!$G:$G,理論在庫!$A$114,所用データ⑥!$E:$E,理論在庫!$G$4,所用データ⑥!$F:$F,理論在庫!R$5)</f>
        <v>0</v>
      </c>
      <c r="S119" s="1056">
        <f>SUMIFS(所用データ⑥!$C:$C,所用データ⑥!$G:$G,理論在庫!$A$114,所用データ⑥!$E:$E,理論在庫!$G$4,所用データ⑥!$F:$F,理論在庫!S$5)</f>
        <v>0</v>
      </c>
      <c r="T119" s="1056">
        <f>SUMIFS(所用データ⑥!$C:$C,所用データ⑥!$G:$G,理論在庫!$A$114,所用データ⑥!$E:$E,理論在庫!$G$4,所用データ⑥!$F:$F,理論在庫!T$5)</f>
        <v>0</v>
      </c>
      <c r="U119" s="363">
        <f>SUMIFS(所用データ⑥!$C:$C,所用データ⑥!$G:$G,理論在庫!$A$114,所用データ⑥!$E:$E,理論在庫!$G$4,所用データ⑥!$F:$F,理論在庫!U$5)</f>
        <v>0</v>
      </c>
      <c r="V119" s="363">
        <f>SUMIFS(所用データ⑥!$C:$C,所用データ⑥!$G:$G,理論在庫!$A$114,所用データ⑥!$E:$E,理論在庫!$G$4,所用データ⑥!$F:$F,理論在庫!V$5)</f>
        <v>0</v>
      </c>
      <c r="W119" s="363">
        <f>SUMIFS(所用データ⑥!$C:$C,所用データ⑥!$G:$G,理論在庫!$A$114,所用データ⑥!$E:$E,理論在庫!$G$4,所用データ⑥!$F:$F,理論在庫!W$5)</f>
        <v>0</v>
      </c>
      <c r="X119" s="363">
        <f>SUMIFS(所用データ⑥!$C:$C,所用データ⑥!$G:$G,理論在庫!$A$114,所用データ⑥!$E:$E,理論在庫!$G$4,所用データ⑥!$F:$F,理論在庫!X$5)</f>
        <v>0</v>
      </c>
      <c r="Y119" s="363">
        <f>SUMIFS(所用データ⑥!$C:$C,所用データ⑥!$G:$G,理論在庫!$A$114,所用データ⑥!$E:$E,理論在庫!$G$4,所用データ⑥!$F:$F,理論在庫!Y$5)</f>
        <v>0</v>
      </c>
      <c r="Z119" s="1056">
        <f>SUMIFS(所用データ⑥!$C:$C,所用データ⑥!$G:$G,理論在庫!$A$114,所用データ⑥!$E:$E,理論在庫!$G$4,所用データ⑥!$F:$F,理論在庫!Z$5)</f>
        <v>0</v>
      </c>
      <c r="AA119" s="1056">
        <f>SUMIFS(所用データ⑥!$C:$C,所用データ⑥!$G:$G,理論在庫!$A$114,所用データ⑥!$E:$E,理論在庫!$G$4,所用データ⑥!$F:$F,理論在庫!AA$5)</f>
        <v>0</v>
      </c>
      <c r="AB119" s="363">
        <f>SUMIFS(所用データ⑥!$C:$C,所用データ⑥!$G:$G,理論在庫!$A$114,所用データ⑥!$E:$E,理論在庫!$G$4,所用データ⑥!$F:$F,理論在庫!AB$5)</f>
        <v>0</v>
      </c>
      <c r="AC119" s="1056">
        <f>SUMIFS(所用データ⑥!$C:$C,所用データ⑥!$G:$G,理論在庫!$A$114,所用データ⑥!$E:$E,理論在庫!$G$4,所用データ⑥!$F:$F,理論在庫!AC$5)</f>
        <v>0</v>
      </c>
      <c r="AD119" s="363">
        <f>SUMIFS(所用データ⑥!$C:$C,所用データ⑥!$G:$G,理論在庫!$A$114,所用データ⑥!$E:$E,理論在庫!$G$4,所用データ⑥!$F:$F,理論在庫!AD$5)</f>
        <v>0</v>
      </c>
      <c r="AE119" s="363">
        <f>SUMIFS(所用データ⑥!$C:$C,所用データ⑥!$G:$G,理論在庫!$A$114,所用データ⑥!$E:$E,理論在庫!$G$4,所用データ⑥!$F:$F,理論在庫!AE$5)</f>
        <v>0</v>
      </c>
      <c r="AF119" s="363">
        <f>SUMIFS(所用データ⑥!$C:$C,所用データ⑥!$G:$G,理論在庫!$A$114,所用データ⑥!$E:$E,理論在庫!$G$4,所用データ⑥!$F:$F,理論在庫!AF$5)</f>
        <v>0</v>
      </c>
      <c r="AG119" s="1056">
        <f>SUMIFS(所用データ⑥!$C:$C,所用データ⑥!$G:$G,理論在庫!$A$114,所用データ⑥!$E:$E,理論在庫!$G$4,所用データ⑥!$F:$F,理論在庫!AG$5)</f>
        <v>0</v>
      </c>
      <c r="AH119" s="1056">
        <f>SUMIFS(所用データ⑥!$C:$C,所用データ⑥!$G:$G,理論在庫!$A$114,所用データ⑥!$E:$E,理論在庫!$G$4,所用データ⑥!$F:$F,理論在庫!AH$5)</f>
        <v>0</v>
      </c>
      <c r="AI119" s="363">
        <f>SUMIFS(所用データ⑥!$C:$C,所用データ⑥!$G:$G,理論在庫!$A$114,所用データ⑥!$E:$E,理論在庫!$G$4,所用データ⑥!$F:$F,理論在庫!AI$5)</f>
        <v>0</v>
      </c>
      <c r="AJ119" s="1024">
        <f>SUMIFS(所用データ⑥!$C:$C,所用データ⑥!$G:$G,理論在庫!$A$114,所用データ⑥!$E:$E,理論在庫!$G$4,所用データ⑥!$F:$F,理論在庫!AJ$5)</f>
        <v>0</v>
      </c>
      <c r="AK119" s="364">
        <f t="shared" si="15"/>
        <v>0</v>
      </c>
      <c r="AL119" s="609">
        <f>SUMIFS(所用データ⑥!C:C,所用データ⑥!G:G,理論在庫!$A114,所用データ⑥!E:E,理論在庫!$AL$4)</f>
        <v>0</v>
      </c>
      <c r="AM119" s="578">
        <f t="shared" si="26"/>
        <v>0</v>
      </c>
      <c r="AN119" s="608">
        <f>AJ122-AK119</f>
        <v>0</v>
      </c>
      <c r="AO119" s="417"/>
      <c r="AP119" s="714"/>
      <c r="AQ119" s="715"/>
      <c r="AR119" s="709">
        <v>0</v>
      </c>
    </row>
    <row r="120" spans="1:44" ht="18" customHeight="1" x14ac:dyDescent="0.15">
      <c r="A120" s="417"/>
      <c r="B120" s="428"/>
      <c r="C120" s="442"/>
      <c r="D120" s="1148"/>
      <c r="E120" s="559"/>
      <c r="F120" s="359" t="s">
        <v>137</v>
      </c>
      <c r="G120" s="981"/>
      <c r="H120" s="360"/>
      <c r="I120" s="360"/>
      <c r="J120" s="360"/>
      <c r="K120" s="360"/>
      <c r="L120" s="1057"/>
      <c r="M120" s="1057"/>
      <c r="N120" s="360"/>
      <c r="O120" s="360"/>
      <c r="P120" s="360"/>
      <c r="Q120" s="360"/>
      <c r="R120" s="360"/>
      <c r="S120" s="1057"/>
      <c r="T120" s="1057"/>
      <c r="U120" s="360"/>
      <c r="V120" s="360"/>
      <c r="W120" s="360"/>
      <c r="X120" s="360"/>
      <c r="Y120" s="360"/>
      <c r="Z120" s="1057"/>
      <c r="AA120" s="1057"/>
      <c r="AB120" s="360"/>
      <c r="AC120" s="1057"/>
      <c r="AD120" s="360"/>
      <c r="AE120" s="360"/>
      <c r="AF120" s="360"/>
      <c r="AG120" s="1057"/>
      <c r="AH120" s="1057"/>
      <c r="AI120" s="360"/>
      <c r="AJ120" s="1025"/>
      <c r="AK120" s="378">
        <f>SUM(G120:AJ120)</f>
        <v>0</v>
      </c>
      <c r="AL120" s="352"/>
      <c r="AM120" s="576">
        <f t="shared" si="26"/>
        <v>0</v>
      </c>
      <c r="AN120" s="579"/>
      <c r="AO120" s="417"/>
      <c r="AP120" s="714"/>
      <c r="AQ120" s="715"/>
    </row>
    <row r="121" spans="1:44" ht="18" customHeight="1" x14ac:dyDescent="0.15">
      <c r="A121" s="417"/>
      <c r="B121" s="428"/>
      <c r="C121" s="442"/>
      <c r="D121" s="1148"/>
      <c r="E121" s="559"/>
      <c r="F121" s="356" t="s">
        <v>86</v>
      </c>
      <c r="G121" s="978">
        <f>SUMIFS('注文データ '!$C:$C,'注文データ '!$J:$J,$A114,'注文データ '!$H:$H,理論在庫!$G$4,'注文データ '!$I:$I,理論在庫!G$5)</f>
        <v>0</v>
      </c>
      <c r="H121" s="374">
        <f>SUMIFS('注文データ '!$C:$C,'注文データ '!$J:$J,$A114,'注文データ '!$H:$H,理論在庫!$G$4,'注文データ '!$I:$I,理論在庫!H$5)</f>
        <v>0</v>
      </c>
      <c r="I121" s="374">
        <f>SUMIFS('注文データ '!$C:$C,'注文データ '!$J:$J,$A114,'注文データ '!$H:$H,理論在庫!$G$4,'注文データ '!$I:$I,理論在庫!I$5)</f>
        <v>0</v>
      </c>
      <c r="J121" s="374">
        <f>SUMIFS('注文データ '!$C:$C,'注文データ '!$J:$J,$A114,'注文データ '!$H:$H,理論在庫!$G$4,'注文データ '!$I:$I,理論在庫!J$5)</f>
        <v>0</v>
      </c>
      <c r="K121" s="374">
        <f>SUMIFS('注文データ '!$C:$C,'注文データ '!$J:$J,$A114,'注文データ '!$H:$H,理論在庫!$G$4,'注文データ '!$I:$I,理論在庫!K$5)</f>
        <v>0</v>
      </c>
      <c r="L121" s="1058">
        <f>SUMIFS('注文データ '!$C:$C,'注文データ '!$J:$J,$A114,'注文データ '!$H:$H,理論在庫!$G$4,'注文データ '!$I:$I,理論在庫!L$5)</f>
        <v>0</v>
      </c>
      <c r="M121" s="1058">
        <f>SUMIFS('注文データ '!$C:$C,'注文データ '!$J:$J,$A114,'注文データ '!$H:$H,理論在庫!$G$4,'注文データ '!$I:$I,理論在庫!M$5)</f>
        <v>0</v>
      </c>
      <c r="N121" s="374">
        <f>SUMIFS('注文データ '!$C:$C,'注文データ '!$J:$J,$A114,'注文データ '!$H:$H,理論在庫!$G$4,'注文データ '!$I:$I,理論在庫!N$5)</f>
        <v>0</v>
      </c>
      <c r="O121" s="374">
        <f>SUMIFS('注文データ '!$C:$C,'注文データ '!$J:$J,$A114,'注文データ '!$H:$H,理論在庫!$G$4,'注文データ '!$I:$I,理論在庫!O$5)</f>
        <v>0</v>
      </c>
      <c r="P121" s="374">
        <f>SUMIFS('注文データ '!$C:$C,'注文データ '!$J:$J,$A114,'注文データ '!$H:$H,理論在庫!$G$4,'注文データ '!$I:$I,理論在庫!P$5)</f>
        <v>0</v>
      </c>
      <c r="Q121" s="374">
        <f>SUMIFS('注文データ '!$C:$C,'注文データ '!$J:$J,$A114,'注文データ '!$H:$H,理論在庫!$G$4,'注文データ '!$I:$I,理論在庫!Q$5)</f>
        <v>0</v>
      </c>
      <c r="R121" s="374">
        <f>SUMIFS('注文データ '!$C:$C,'注文データ '!$J:$J,$A114,'注文データ '!$H:$H,理論在庫!$G$4,'注文データ '!$I:$I,理論在庫!R$5)</f>
        <v>0</v>
      </c>
      <c r="S121" s="1058">
        <f>SUMIFS('注文データ '!$C:$C,'注文データ '!$J:$J,$A114,'注文データ '!$H:$H,理論在庫!$G$4,'注文データ '!$I:$I,理論在庫!S$5)</f>
        <v>0</v>
      </c>
      <c r="T121" s="1058">
        <f>SUMIFS('注文データ '!$C:$C,'注文データ '!$J:$J,$A114,'注文データ '!$H:$H,理論在庫!$G$4,'注文データ '!$I:$I,理論在庫!T$5)</f>
        <v>0</v>
      </c>
      <c r="U121" s="374">
        <f>SUMIFS('注文データ '!$C:$C,'注文データ '!$J:$J,$A114,'注文データ '!$H:$H,理論在庫!$G$4,'注文データ '!$I:$I,理論在庫!U$5)</f>
        <v>0</v>
      </c>
      <c r="V121" s="374">
        <f>SUMIFS('注文データ '!$C:$C,'注文データ '!$J:$J,$A114,'注文データ '!$H:$H,理論在庫!$G$4,'注文データ '!$I:$I,理論在庫!V$5)</f>
        <v>0</v>
      </c>
      <c r="W121" s="374">
        <f>SUMIFS('注文データ '!$C:$C,'注文データ '!$J:$J,$A114,'注文データ '!$H:$H,理論在庫!$G$4,'注文データ '!$I:$I,理論在庫!W$5)</f>
        <v>0</v>
      </c>
      <c r="X121" s="374">
        <f>SUMIFS('注文データ '!$C:$C,'注文データ '!$J:$J,$A114,'注文データ '!$H:$H,理論在庫!$G$4,'注文データ '!$I:$I,理論在庫!X$5)</f>
        <v>0</v>
      </c>
      <c r="Y121" s="374">
        <f>SUMIFS('注文データ '!$C:$C,'注文データ '!$J:$J,$A114,'注文データ '!$H:$H,理論在庫!$G$4,'注文データ '!$I:$I,理論在庫!Y$5)</f>
        <v>0</v>
      </c>
      <c r="Z121" s="1058">
        <f>SUMIFS('注文データ '!$C:$C,'注文データ '!$J:$J,$A114,'注文データ '!$H:$H,理論在庫!$G$4,'注文データ '!$I:$I,理論在庫!Z$5)</f>
        <v>0</v>
      </c>
      <c r="AA121" s="1058">
        <f>SUMIFS('注文データ '!$C:$C,'注文データ '!$J:$J,$A114,'注文データ '!$H:$H,理論在庫!$G$4,'注文データ '!$I:$I,理論在庫!AA$5)</f>
        <v>0</v>
      </c>
      <c r="AB121" s="374">
        <f>SUMIFS('注文データ '!$C:$C,'注文データ '!$J:$J,$A114,'注文データ '!$H:$H,理論在庫!$G$4,'注文データ '!$I:$I,理論在庫!AB$5)</f>
        <v>0</v>
      </c>
      <c r="AC121" s="1058">
        <f>SUMIFS('注文データ '!$C:$C,'注文データ '!$J:$J,$A114,'注文データ '!$H:$H,理論在庫!$G$4,'注文データ '!$I:$I,理論在庫!AC$5)</f>
        <v>0</v>
      </c>
      <c r="AD121" s="374">
        <f>SUMIFS('注文データ '!$C:$C,'注文データ '!$J:$J,$A114,'注文データ '!$H:$H,理論在庫!$G$4,'注文データ '!$I:$I,理論在庫!AD$5)</f>
        <v>0</v>
      </c>
      <c r="AE121" s="374">
        <f>SUMIFS('注文データ '!$C:$C,'注文データ '!$J:$J,$A114,'注文データ '!$H:$H,理論在庫!$G$4,'注文データ '!$I:$I,理論在庫!AE$5)</f>
        <v>0</v>
      </c>
      <c r="AF121" s="374">
        <f>SUMIFS('注文データ '!$C:$C,'注文データ '!$J:$J,$A114,'注文データ '!$H:$H,理論在庫!$G$4,'注文データ '!$I:$I,理論在庫!AF$5)</f>
        <v>0</v>
      </c>
      <c r="AG121" s="1058">
        <f>SUMIFS('注文データ '!$C:$C,'注文データ '!$J:$J,$A114,'注文データ '!$H:$H,理論在庫!$G$4,'注文データ '!$I:$I,理論在庫!AG$5)</f>
        <v>0</v>
      </c>
      <c r="AH121" s="1058">
        <f>SUMIFS('注文データ '!$C:$C,'注文データ '!$J:$J,$A114,'注文データ '!$H:$H,理論在庫!$G$4,'注文データ '!$I:$I,理論在庫!AH$5)</f>
        <v>0</v>
      </c>
      <c r="AI121" s="374">
        <f>SUMIFS('注文データ '!$C:$C,'注文データ '!$J:$J,$A114,'注文データ '!$H:$H,理論在庫!$G$4,'注文データ '!$I:$I,理論在庫!AI$5)</f>
        <v>0</v>
      </c>
      <c r="AJ121" s="1026">
        <f>SUMIFS('注文データ '!$C:$C,'注文データ '!$J:$J,$A114,'注文データ '!$H:$H,理論在庫!$G$4,'注文データ '!$I:$I,理論在庫!AJ$5)</f>
        <v>0</v>
      </c>
      <c r="AK121" s="375">
        <f>SUM(G121:AJ121)</f>
        <v>0</v>
      </c>
      <c r="AL121" s="350"/>
      <c r="AM121" s="574">
        <f t="shared" si="26"/>
        <v>0</v>
      </c>
      <c r="AN121" s="579"/>
      <c r="AO121" s="417"/>
      <c r="AP121" s="714"/>
      <c r="AQ121" s="715"/>
      <c r="AR121" s="709">
        <v>0</v>
      </c>
    </row>
    <row r="122" spans="1:44" ht="18" customHeight="1" thickBot="1" x14ac:dyDescent="0.2">
      <c r="A122" s="418"/>
      <c r="B122" s="429"/>
      <c r="C122" s="443"/>
      <c r="D122" s="1149"/>
      <c r="E122" s="562"/>
      <c r="F122" s="373" t="s">
        <v>85</v>
      </c>
      <c r="G122" s="979">
        <f>D114+G120-G121</f>
        <v>0</v>
      </c>
      <c r="H122" s="376">
        <f t="shared" ref="H122:AJ122" si="34">G122+H120-H121</f>
        <v>0</v>
      </c>
      <c r="I122" s="376">
        <f t="shared" si="34"/>
        <v>0</v>
      </c>
      <c r="J122" s="376">
        <f t="shared" si="34"/>
        <v>0</v>
      </c>
      <c r="K122" s="376">
        <f t="shared" si="34"/>
        <v>0</v>
      </c>
      <c r="L122" s="1059">
        <f t="shared" si="34"/>
        <v>0</v>
      </c>
      <c r="M122" s="1059">
        <f t="shared" si="34"/>
        <v>0</v>
      </c>
      <c r="N122" s="376">
        <f t="shared" si="34"/>
        <v>0</v>
      </c>
      <c r="O122" s="376">
        <f t="shared" si="34"/>
        <v>0</v>
      </c>
      <c r="P122" s="376">
        <f t="shared" si="34"/>
        <v>0</v>
      </c>
      <c r="Q122" s="376">
        <f t="shared" si="34"/>
        <v>0</v>
      </c>
      <c r="R122" s="376">
        <f t="shared" si="34"/>
        <v>0</v>
      </c>
      <c r="S122" s="1059">
        <f t="shared" si="34"/>
        <v>0</v>
      </c>
      <c r="T122" s="1059">
        <f t="shared" si="34"/>
        <v>0</v>
      </c>
      <c r="U122" s="376">
        <f t="shared" si="34"/>
        <v>0</v>
      </c>
      <c r="V122" s="376">
        <f t="shared" si="34"/>
        <v>0</v>
      </c>
      <c r="W122" s="376">
        <f t="shared" si="34"/>
        <v>0</v>
      </c>
      <c r="X122" s="376">
        <f t="shared" si="34"/>
        <v>0</v>
      </c>
      <c r="Y122" s="376">
        <f t="shared" si="34"/>
        <v>0</v>
      </c>
      <c r="Z122" s="1059">
        <f t="shared" si="34"/>
        <v>0</v>
      </c>
      <c r="AA122" s="1059">
        <f t="shared" si="34"/>
        <v>0</v>
      </c>
      <c r="AB122" s="376">
        <f t="shared" si="34"/>
        <v>0</v>
      </c>
      <c r="AC122" s="1059">
        <f t="shared" si="34"/>
        <v>0</v>
      </c>
      <c r="AD122" s="376">
        <f t="shared" si="34"/>
        <v>0</v>
      </c>
      <c r="AE122" s="376">
        <f t="shared" si="34"/>
        <v>0</v>
      </c>
      <c r="AF122" s="376">
        <f t="shared" si="34"/>
        <v>0</v>
      </c>
      <c r="AG122" s="1059">
        <f t="shared" si="34"/>
        <v>0</v>
      </c>
      <c r="AH122" s="1059">
        <f t="shared" si="34"/>
        <v>0</v>
      </c>
      <c r="AI122" s="376">
        <f t="shared" si="34"/>
        <v>0</v>
      </c>
      <c r="AJ122" s="1027">
        <f t="shared" si="34"/>
        <v>0</v>
      </c>
      <c r="AK122" s="377"/>
      <c r="AL122" s="351"/>
      <c r="AM122" s="577">
        <f t="shared" si="26"/>
        <v>0</v>
      </c>
      <c r="AN122" s="580"/>
      <c r="AO122" s="418"/>
      <c r="AP122" s="716"/>
      <c r="AQ122" s="717"/>
      <c r="AR122" s="709">
        <v>0</v>
      </c>
    </row>
    <row r="123" spans="1:44" ht="18" customHeight="1" x14ac:dyDescent="0.15">
      <c r="A123" s="518">
        <v>10</v>
      </c>
      <c r="B123" s="425"/>
      <c r="C123" s="432" t="s">
        <v>11</v>
      </c>
      <c r="D123" s="1147" t="s">
        <v>202</v>
      </c>
      <c r="E123" s="558">
        <v>3.8300000000000001E-2</v>
      </c>
      <c r="F123" s="343">
        <f t="shared" ref="F123:F128" si="35">F114</f>
        <v>45864</v>
      </c>
      <c r="G123" s="980">
        <f>SUMIFS(所用データ①!$C:$C,所用データ①!$G:$G,理論在庫!$A123,所用データ①!$E:$E,理論在庫!$G$4,所用データ①!$F:$F,理論在庫!G$5)</f>
        <v>0</v>
      </c>
      <c r="H123" s="308">
        <f>SUMIFS(所用データ①!$C:$C,所用データ①!$G:$G,理論在庫!$A123,所用データ①!$E:$E,理論在庫!$G$4,所用データ①!$F:$F,理論在庫!H$5)</f>
        <v>0</v>
      </c>
      <c r="I123" s="308">
        <f>SUMIFS(所用データ①!$C:$C,所用データ①!$G:$G,理論在庫!$A123,所用データ①!$E:$E,理論在庫!$G$4,所用データ①!$F:$F,理論在庫!I$5)</f>
        <v>0</v>
      </c>
      <c r="J123" s="308">
        <f>SUMIFS(所用データ①!$C:$C,所用データ①!$G:$G,理論在庫!$A123,所用データ①!$E:$E,理論在庫!$G$4,所用データ①!$F:$F,理論在庫!J$5)</f>
        <v>0</v>
      </c>
      <c r="K123" s="308">
        <f>SUMIFS(所用データ①!$C:$C,所用データ①!$G:$G,理論在庫!$A123,所用データ①!$E:$E,理論在庫!$G$4,所用データ①!$F:$F,理論在庫!K$5)</f>
        <v>0</v>
      </c>
      <c r="L123" s="1060">
        <f>SUMIFS(所用データ①!$C:$C,所用データ①!$G:$G,理論在庫!$A123,所用データ①!$E:$E,理論在庫!$G$4,所用データ①!$F:$F,理論在庫!L$5)</f>
        <v>0</v>
      </c>
      <c r="M123" s="1060">
        <f>SUMIFS(所用データ①!$C:$C,所用データ①!$G:$G,理論在庫!$A123,所用データ①!$E:$E,理論在庫!$G$4,所用データ①!$F:$F,理論在庫!M$5)</f>
        <v>0</v>
      </c>
      <c r="N123" s="308">
        <f>SUMIFS(所用データ①!$C:$C,所用データ①!$G:$G,理論在庫!$A123,所用データ①!$E:$E,理論在庫!$G$4,所用データ①!$F:$F,理論在庫!N$5)</f>
        <v>0</v>
      </c>
      <c r="O123" s="308">
        <f>SUMIFS(所用データ①!$C:$C,所用データ①!$G:$G,理論在庫!$A123,所用データ①!$E:$E,理論在庫!$G$4,所用データ①!$F:$F,理論在庫!O$5)</f>
        <v>0</v>
      </c>
      <c r="P123" s="308">
        <f>SUMIFS(所用データ①!$C:$C,所用データ①!$G:$G,理論在庫!$A123,所用データ①!$E:$E,理論在庫!$G$4,所用データ①!$F:$F,理論在庫!P$5)</f>
        <v>0</v>
      </c>
      <c r="Q123" s="308">
        <f>SUMIFS(所用データ①!$C:$C,所用データ①!$G:$G,理論在庫!$A123,所用データ①!$E:$E,理論在庫!$G$4,所用データ①!$F:$F,理論在庫!Q$5)</f>
        <v>0</v>
      </c>
      <c r="R123" s="308">
        <f>SUMIFS(所用データ①!$C:$C,所用データ①!$G:$G,理論在庫!$A123,所用データ①!$E:$E,理論在庫!$G$4,所用データ①!$F:$F,理論在庫!R$5)</f>
        <v>0</v>
      </c>
      <c r="S123" s="1060">
        <f>SUMIFS(所用データ①!$C:$C,所用データ①!$G:$G,理論在庫!$A123,所用データ①!$E:$E,理論在庫!$G$4,所用データ①!$F:$F,理論在庫!S$5)</f>
        <v>0</v>
      </c>
      <c r="T123" s="1060">
        <f>SUMIFS(所用データ①!$C:$C,所用データ①!$G:$G,理論在庫!$A123,所用データ①!$E:$E,理論在庫!$G$4,所用データ①!$F:$F,理論在庫!T$5)</f>
        <v>0</v>
      </c>
      <c r="U123" s="308">
        <f>SUMIFS(所用データ①!$C:$C,所用データ①!$G:$G,理論在庫!$A123,所用データ①!$E:$E,理論在庫!$G$4,所用データ①!$F:$F,理論在庫!U$5)</f>
        <v>0</v>
      </c>
      <c r="V123" s="308">
        <f>SUMIFS(所用データ①!$C:$C,所用データ①!$G:$G,理論在庫!$A123,所用データ①!$E:$E,理論在庫!$G$4,所用データ①!$F:$F,理論在庫!V$5)</f>
        <v>0</v>
      </c>
      <c r="W123" s="308">
        <f>SUMIFS(所用データ①!$C:$C,所用データ①!$G:$G,理論在庫!$A123,所用データ①!$E:$E,理論在庫!$G$4,所用データ①!$F:$F,理論在庫!W$5)</f>
        <v>0</v>
      </c>
      <c r="X123" s="308">
        <f>SUMIFS(所用データ①!$C:$C,所用データ①!$G:$G,理論在庫!$A123,所用データ①!$E:$E,理論在庫!$G$4,所用データ①!$F:$F,理論在庫!X$5)</f>
        <v>0</v>
      </c>
      <c r="Y123" s="308">
        <f>SUMIFS(所用データ①!$C:$C,所用データ①!$G:$G,理論在庫!$A123,所用データ①!$E:$E,理論在庫!$G$4,所用データ①!$F:$F,理論在庫!Y$5)</f>
        <v>0</v>
      </c>
      <c r="Z123" s="1060">
        <f>SUMIFS(所用データ①!$C:$C,所用データ①!$G:$G,理論在庫!$A123,所用データ①!$E:$E,理論在庫!$G$4,所用データ①!$F:$F,理論在庫!Z$5)</f>
        <v>0</v>
      </c>
      <c r="AA123" s="1084">
        <f>SUMIFS(所用データ①!$C:$C,所用データ①!$G:$G,理論在庫!$A123,所用データ①!$E:$E,理論在庫!$G$4,所用データ①!$F:$F,理論在庫!AA$5)</f>
        <v>0</v>
      </c>
      <c r="AB123" s="382">
        <f>SUMIFS(所用データ①!$C:$C,所用データ①!$G:$G,理論在庫!$A123,所用データ①!$E:$E,理論在庫!$G$4,所用データ①!$F:$F,理論在庫!AB$5)</f>
        <v>0</v>
      </c>
      <c r="AC123" s="1084">
        <f>SUMIFS(所用データ①!$C:$C,所用データ①!$G:$G,理論在庫!$A123,所用データ①!$E:$E,理論在庫!$G$4,所用データ①!$F:$F,理論在庫!AC$5)</f>
        <v>0</v>
      </c>
      <c r="AD123" s="382">
        <f>SUMIFS(所用データ①!$C:$C,所用データ①!$G:$G,理論在庫!$A123,所用データ①!$E:$E,理論在庫!$G$4,所用データ①!$F:$F,理論在庫!AD$5)</f>
        <v>0</v>
      </c>
      <c r="AE123" s="382">
        <f>SUMIFS(所用データ①!$C:$C,所用データ①!$G:$G,理論在庫!$A123,所用データ①!$E:$E,理論在庫!$G$4,所用データ①!$F:$F,理論在庫!AE$5)</f>
        <v>0</v>
      </c>
      <c r="AF123" s="382">
        <f>SUMIFS(所用データ①!$C:$C,所用データ①!$G:$G,理論在庫!$A123,所用データ①!$E:$E,理論在庫!$G$4,所用データ①!$F:$F,理論在庫!AF$5)</f>
        <v>0</v>
      </c>
      <c r="AG123" s="1084">
        <f>SUMIFS(所用データ①!$C:$C,所用データ①!$G:$G,理論在庫!$A123,所用データ①!$E:$E,理論在庫!$G$4,所用データ①!$F:$F,理論在庫!AG$5)</f>
        <v>0</v>
      </c>
      <c r="AH123" s="1084">
        <f>SUMIFS(所用データ①!$C:$C,所用データ①!$G:$G,理論在庫!$A123,所用データ①!$E:$E,理論在庫!$G$4,所用データ①!$F:$F,理論在庫!AH$5)</f>
        <v>0</v>
      </c>
      <c r="AI123" s="382">
        <f>SUMIFS(所用データ①!$C:$C,所用データ①!$G:$G,理論在庫!$A123,所用データ①!$E:$E,理論在庫!$G$4,所用データ①!$F:$F,理論在庫!AI$5)</f>
        <v>0</v>
      </c>
      <c r="AJ123" s="1021">
        <f>SUMIFS(所用データ①!$C:$C,所用データ①!$G:$G,理論在庫!$A123,所用データ①!$E:$E,理論在庫!$G$4,所用データ①!$F:$F,理論在庫!AJ$5)</f>
        <v>0</v>
      </c>
      <c r="AK123" s="345">
        <f t="shared" si="15"/>
        <v>0</v>
      </c>
      <c r="AL123" s="610">
        <f>SUMIFS(所用データ①!C:C,所用データ①!G:G,理論在庫!$A123,所用データ①!E:E,理論在庫!$AL$4)</f>
        <v>0</v>
      </c>
      <c r="AM123" s="574">
        <f t="shared" si="26"/>
        <v>0</v>
      </c>
      <c r="AN123" s="608">
        <f>D123-AK123</f>
        <v>10</v>
      </c>
      <c r="AO123" s="518">
        <v>10</v>
      </c>
      <c r="AP123" s="714">
        <v>20</v>
      </c>
      <c r="AQ123" s="715" t="s">
        <v>479</v>
      </c>
      <c r="AR123" s="709">
        <v>0</v>
      </c>
    </row>
    <row r="124" spans="1:44" ht="18" customHeight="1" x14ac:dyDescent="0.15">
      <c r="A124" s="519"/>
      <c r="B124" s="426"/>
      <c r="C124" s="433"/>
      <c r="D124" s="1148"/>
      <c r="E124" s="559"/>
      <c r="F124" s="302">
        <f t="shared" si="35"/>
        <v>0</v>
      </c>
      <c r="G124" s="974">
        <f>SUMIFS(所用データ②!$C:$C,所用データ②!$G:$G,理論在庫!$A123,所用データ②!$E:$E,理論在庫!$G$4,所用データ②!$F:$F,理論在庫!G$5)</f>
        <v>0</v>
      </c>
      <c r="H124" s="310">
        <f>SUMIFS(所用データ②!$C:$C,所用データ②!$G:$G,理論在庫!$A123,所用データ②!$E:$E,理論在庫!$G$4,所用データ②!$F:$F,理論在庫!H$5)</f>
        <v>0</v>
      </c>
      <c r="I124" s="310">
        <f>SUMIFS(所用データ②!$C:$C,所用データ②!$G:$G,理論在庫!$A123,所用データ②!$E:$E,理論在庫!$G$4,所用データ②!$F:$F,理論在庫!I$5)</f>
        <v>0</v>
      </c>
      <c r="J124" s="310">
        <f>SUMIFS(所用データ②!$C:$C,所用データ②!$G:$G,理論在庫!$A123,所用データ②!$E:$E,理論在庫!$G$4,所用データ②!$F:$F,理論在庫!J$5)</f>
        <v>0</v>
      </c>
      <c r="K124" s="310">
        <f>SUMIFS(所用データ②!$C:$C,所用データ②!$G:$G,理論在庫!$A123,所用データ②!$E:$E,理論在庫!$G$4,所用データ②!$F:$F,理論在庫!K$5)</f>
        <v>0</v>
      </c>
      <c r="L124" s="1054">
        <f>SUMIFS(所用データ②!$C:$C,所用データ②!$G:$G,理論在庫!$A123,所用データ②!$E:$E,理論在庫!$G$4,所用データ②!$F:$F,理論在庫!L$5)</f>
        <v>0</v>
      </c>
      <c r="M124" s="1054">
        <f>SUMIFS(所用データ②!$C:$C,所用データ②!$G:$G,理論在庫!$A123,所用データ②!$E:$E,理論在庫!$G$4,所用データ②!$F:$F,理論在庫!M$5)</f>
        <v>0</v>
      </c>
      <c r="N124" s="310">
        <f>SUMIFS(所用データ②!$C:$C,所用データ②!$G:$G,理論在庫!$A123,所用データ②!$E:$E,理論在庫!$G$4,所用データ②!$F:$F,理論在庫!N$5)</f>
        <v>0</v>
      </c>
      <c r="O124" s="310">
        <f>SUMIFS(所用データ②!$C:$C,所用データ②!$G:$G,理論在庫!$A123,所用データ②!$E:$E,理論在庫!$G$4,所用データ②!$F:$F,理論在庫!O$5)</f>
        <v>0</v>
      </c>
      <c r="P124" s="310">
        <f>SUMIFS(所用データ②!$C:$C,所用データ②!$G:$G,理論在庫!$A123,所用データ②!$E:$E,理論在庫!$G$4,所用データ②!$F:$F,理論在庫!P$5)</f>
        <v>0</v>
      </c>
      <c r="Q124" s="310">
        <f>SUMIFS(所用データ②!$C:$C,所用データ②!$G:$G,理論在庫!$A123,所用データ②!$E:$E,理論在庫!$G$4,所用データ②!$F:$F,理論在庫!Q$5)</f>
        <v>0</v>
      </c>
      <c r="R124" s="310">
        <f>SUMIFS(所用データ②!$C:$C,所用データ②!$G:$G,理論在庫!$A123,所用データ②!$E:$E,理論在庫!$G$4,所用データ②!$F:$F,理論在庫!R$5)</f>
        <v>0</v>
      </c>
      <c r="S124" s="1054">
        <f>SUMIFS(所用データ②!$C:$C,所用データ②!$G:$G,理論在庫!$A123,所用データ②!$E:$E,理論在庫!$G$4,所用データ②!$F:$F,理論在庫!S$5)</f>
        <v>0</v>
      </c>
      <c r="T124" s="1054">
        <f>SUMIFS(所用データ②!$C:$C,所用データ②!$G:$G,理論在庫!$A123,所用データ②!$E:$E,理論在庫!$G$4,所用データ②!$F:$F,理論在庫!T$5)</f>
        <v>0</v>
      </c>
      <c r="U124" s="310">
        <f>SUMIFS(所用データ②!$C:$C,所用データ②!$G:$G,理論在庫!$A123,所用データ②!$E:$E,理論在庫!$G$4,所用データ②!$F:$F,理論在庫!U$5)</f>
        <v>0</v>
      </c>
      <c r="V124" s="310">
        <f>SUMIFS(所用データ②!$C:$C,所用データ②!$G:$G,理論在庫!$A123,所用データ②!$E:$E,理論在庫!$G$4,所用データ②!$F:$F,理論在庫!V$5)</f>
        <v>0</v>
      </c>
      <c r="W124" s="310">
        <f>SUMIFS(所用データ②!$C:$C,所用データ②!$G:$G,理論在庫!$A123,所用データ②!$E:$E,理論在庫!$G$4,所用データ②!$F:$F,理論在庫!W$5)</f>
        <v>0</v>
      </c>
      <c r="X124" s="310">
        <f>SUMIFS(所用データ②!$C:$C,所用データ②!$G:$G,理論在庫!$A123,所用データ②!$E:$E,理論在庫!$G$4,所用データ②!$F:$F,理論在庫!X$5)</f>
        <v>0</v>
      </c>
      <c r="Y124" s="310">
        <f>SUMIFS(所用データ②!$C:$C,所用データ②!$G:$G,理論在庫!$A123,所用データ②!$E:$E,理論在庫!$G$4,所用データ②!$F:$F,理論在庫!Y$5)</f>
        <v>0</v>
      </c>
      <c r="Z124" s="1054">
        <f>SUMIFS(所用データ②!$C:$C,所用データ②!$G:$G,理論在庫!$A123,所用データ②!$E:$E,理論在庫!$G$4,所用データ②!$F:$F,理論在庫!Z$5)</f>
        <v>0</v>
      </c>
      <c r="AA124" s="1084">
        <f>SUMIFS(所用データ②!$C:$C,所用データ②!$G:$G,理論在庫!$A123,所用データ②!$E:$E,理論在庫!$G$4,所用データ②!$F:$F,理論在庫!AA$5)</f>
        <v>0</v>
      </c>
      <c r="AB124" s="382">
        <f>SUMIFS(所用データ②!$C:$C,所用データ②!$G:$G,理論在庫!$A123,所用データ②!$E:$E,理論在庫!$G$4,所用データ②!$F:$F,理論在庫!AB$5)</f>
        <v>0</v>
      </c>
      <c r="AC124" s="1084">
        <f>SUMIFS(所用データ②!$C:$C,所用データ②!$G:$G,理論在庫!$A123,所用データ②!$E:$E,理論在庫!$G$4,所用データ②!$F:$F,理論在庫!AC$5)</f>
        <v>0</v>
      </c>
      <c r="AD124" s="382">
        <f>SUMIFS(所用データ②!$C:$C,所用データ②!$G:$G,理論在庫!$A123,所用データ②!$E:$E,理論在庫!$G$4,所用データ②!$F:$F,理論在庫!AD$5)</f>
        <v>0</v>
      </c>
      <c r="AE124" s="382">
        <f>SUMIFS(所用データ②!$C:$C,所用データ②!$G:$G,理論在庫!$A123,所用データ②!$E:$E,理論在庫!$G$4,所用データ②!$F:$F,理論在庫!AE$5)</f>
        <v>0</v>
      </c>
      <c r="AF124" s="382">
        <f>SUMIFS(所用データ②!$C:$C,所用データ②!$G:$G,理論在庫!$A123,所用データ②!$E:$E,理論在庫!$G$4,所用データ②!$F:$F,理論在庫!AF$5)</f>
        <v>0</v>
      </c>
      <c r="AG124" s="1084">
        <f>SUMIFS(所用データ②!$C:$C,所用データ②!$G:$G,理論在庫!$A123,所用データ②!$E:$E,理論在庫!$G$4,所用データ②!$F:$F,理論在庫!AG$5)</f>
        <v>0</v>
      </c>
      <c r="AH124" s="1084">
        <f>SUMIFS(所用データ②!$C:$C,所用データ②!$G:$G,理論在庫!$A123,所用データ②!$E:$E,理論在庫!$G$4,所用データ②!$F:$F,理論在庫!AH$5)</f>
        <v>0</v>
      </c>
      <c r="AI124" s="382">
        <f>SUMIFS(所用データ②!$C:$C,所用データ②!$G:$G,理論在庫!$A123,所用データ②!$E:$E,理論在庫!$G$4,所用データ②!$F:$F,理論在庫!AI$5)</f>
        <v>0</v>
      </c>
      <c r="AJ124" s="1021">
        <f>SUMIFS(所用データ②!$C:$C,所用データ②!$G:$G,理論在庫!$A123,所用データ②!$E:$E,理論在庫!$G$4,所用データ②!$F:$F,理論在庫!AJ$5)</f>
        <v>0</v>
      </c>
      <c r="AK124" s="345">
        <f t="shared" si="15"/>
        <v>0</v>
      </c>
      <c r="AL124" s="610">
        <f>SUMIFS(所用データ②!C:C,所用データ②!G:G,理論在庫!$A123,所用データ②!E:E,理論在庫!$AL$4)</f>
        <v>0</v>
      </c>
      <c r="AM124" s="574">
        <f t="shared" si="26"/>
        <v>0</v>
      </c>
      <c r="AN124" s="608">
        <f>AJ131-AK124</f>
        <v>10</v>
      </c>
      <c r="AO124" s="519"/>
      <c r="AP124" s="714">
        <v>20</v>
      </c>
      <c r="AQ124" s="715" t="s">
        <v>526</v>
      </c>
      <c r="AR124" s="709">
        <v>0</v>
      </c>
    </row>
    <row r="125" spans="1:44" ht="18" customHeight="1" x14ac:dyDescent="0.15">
      <c r="A125" s="519"/>
      <c r="B125" s="428" t="s">
        <v>148</v>
      </c>
      <c r="C125" s="439">
        <v>80261229374002</v>
      </c>
      <c r="D125" s="1148"/>
      <c r="E125" s="559"/>
      <c r="F125" s="302">
        <f t="shared" si="35"/>
        <v>45864</v>
      </c>
      <c r="G125" s="975">
        <f>SUMIFS(所用データ③!$C:$C,所用データ③!$G:$G,理論在庫!$A123,所用データ③!$E:$E,理論在庫!$G$4,所用データ③!$F:$F,理論在庫!G$5)</f>
        <v>0</v>
      </c>
      <c r="H125" s="310">
        <f>SUMIFS(所用データ③!$C:$C,所用データ③!$G:$G,理論在庫!$A123,所用データ③!$E:$E,理論在庫!$G$4,所用データ③!$F:$F,理論在庫!H$5)</f>
        <v>0</v>
      </c>
      <c r="I125" s="310">
        <f>SUMIFS(所用データ③!$C:$C,所用データ③!$G:$G,理論在庫!$A123,所用データ③!$E:$E,理論在庫!$G$4,所用データ③!$F:$F,理論在庫!I$5)</f>
        <v>0</v>
      </c>
      <c r="J125" s="310">
        <f>SUMIFS(所用データ③!$C:$C,所用データ③!$G:$G,理論在庫!$A123,所用データ③!$E:$E,理論在庫!$G$4,所用データ③!$F:$F,理論在庫!J$5)</f>
        <v>0</v>
      </c>
      <c r="K125" s="310">
        <f>SUMIFS(所用データ③!$C:$C,所用データ③!$G:$G,理論在庫!$A123,所用データ③!$E:$E,理論在庫!$G$4,所用データ③!$F:$F,理論在庫!K$5)</f>
        <v>0</v>
      </c>
      <c r="L125" s="1055">
        <f>SUMIFS(所用データ③!$C:$C,所用データ③!$G:$G,理論在庫!$A123,所用データ③!$E:$E,理論在庫!$G$4,所用データ③!$F:$F,理論在庫!L$5)</f>
        <v>0</v>
      </c>
      <c r="M125" s="1054">
        <f>SUMIFS(所用データ③!$C:$C,所用データ③!$G:$G,理論在庫!$A123,所用データ③!$E:$E,理論在庫!$G$4,所用データ③!$F:$F,理論在庫!M$5)</f>
        <v>0</v>
      </c>
      <c r="N125" s="310">
        <f>SUMIFS(所用データ③!$C:$C,所用データ③!$G:$G,理論在庫!$A123,所用データ③!$E:$E,理論在庫!$G$4,所用データ③!$F:$F,理論在庫!N$5)</f>
        <v>0</v>
      </c>
      <c r="O125" s="310">
        <f>SUMIFS(所用データ③!$C:$C,所用データ③!$G:$G,理論在庫!$A123,所用データ③!$E:$E,理論在庫!$G$4,所用データ③!$F:$F,理論在庫!O$5)</f>
        <v>0</v>
      </c>
      <c r="P125" s="310">
        <f>SUMIFS(所用データ③!$C:$C,所用データ③!$G:$G,理論在庫!$A123,所用データ③!$E:$E,理論在庫!$G$4,所用データ③!$F:$F,理論在庫!P$5)</f>
        <v>0</v>
      </c>
      <c r="Q125" s="353">
        <f>SUMIFS(所用データ③!$C:$C,所用データ③!$G:$G,理論在庫!$A123,所用データ③!$E:$E,理論在庫!$G$4,所用データ③!$F:$F,理論在庫!Q$5)</f>
        <v>0</v>
      </c>
      <c r="R125" s="310">
        <f>SUMIFS(所用データ③!$C:$C,所用データ③!$G:$G,理論在庫!$A123,所用データ③!$E:$E,理論在庫!$G$4,所用データ③!$F:$F,理論在庫!R$5)</f>
        <v>0</v>
      </c>
      <c r="S125" s="1054">
        <f>SUMIFS(所用データ③!$C:$C,所用データ③!$G:$G,理論在庫!$A123,所用データ③!$E:$E,理論在庫!$G$4,所用データ③!$F:$F,理論在庫!S$5)</f>
        <v>0</v>
      </c>
      <c r="T125" s="1054">
        <f>SUMIFS(所用データ③!$C:$C,所用データ③!$G:$G,理論在庫!$A123,所用データ③!$E:$E,理論在庫!$G$4,所用データ③!$F:$F,理論在庫!T$5)</f>
        <v>0</v>
      </c>
      <c r="U125" s="310">
        <f>SUMIFS(所用データ③!$C:$C,所用データ③!$G:$G,理論在庫!$A123,所用データ③!$E:$E,理論在庫!$G$4,所用データ③!$F:$F,理論在庫!U$5)</f>
        <v>0</v>
      </c>
      <c r="V125" s="353">
        <f>SUMIFS(所用データ③!$C:$C,所用データ③!$G:$G,理論在庫!$A123,所用データ③!$E:$E,理論在庫!$G$4,所用データ③!$F:$F,理論在庫!V$5)</f>
        <v>0</v>
      </c>
      <c r="W125" s="310">
        <f>SUMIFS(所用データ③!$C:$C,所用データ③!$G:$G,理論在庫!$A123,所用データ③!$E:$E,理論在庫!$G$4,所用データ③!$F:$F,理論在庫!W$5)</f>
        <v>0</v>
      </c>
      <c r="X125" s="310">
        <f>SUMIFS(所用データ③!$C:$C,所用データ③!$G:$G,理論在庫!$A123,所用データ③!$E:$E,理論在庫!$G$4,所用データ③!$F:$F,理論在庫!X$5)</f>
        <v>0</v>
      </c>
      <c r="Y125" s="310">
        <f>SUMIFS(所用データ③!$C:$C,所用データ③!$G:$G,理論在庫!$A123,所用データ③!$E:$E,理論在庫!$G$4,所用データ③!$F:$F,理論在庫!Y$5)</f>
        <v>0</v>
      </c>
      <c r="Z125" s="1054">
        <f>SUMIFS(所用データ③!$C:$C,所用データ③!$G:$G,理論在庫!$A123,所用データ③!$E:$E,理論在庫!$G$4,所用データ③!$F:$F,理論在庫!Z$5)</f>
        <v>0</v>
      </c>
      <c r="AA125" s="1085">
        <f>SUMIFS(所用データ③!$C:$C,所用データ③!$G:$G,理論在庫!$A123,所用データ③!$E:$E,理論在庫!$G$4,所用データ③!$F:$F,理論在庫!AA$5)</f>
        <v>0</v>
      </c>
      <c r="AB125" s="383">
        <f>SUMIFS(所用データ③!$C:$C,所用データ③!$G:$G,理論在庫!$A123,所用データ③!$E:$E,理論在庫!$G$4,所用データ③!$F:$F,理論在庫!AB$5)</f>
        <v>0</v>
      </c>
      <c r="AC125" s="1085">
        <f>SUMIFS(所用データ③!$C:$C,所用データ③!$G:$G,理論在庫!$A123,所用データ③!$E:$E,理論在庫!$G$4,所用データ③!$F:$F,理論在庫!AC$5)</f>
        <v>0</v>
      </c>
      <c r="AD125" s="383">
        <f>SUMIFS(所用データ③!$C:$C,所用データ③!$G:$G,理論在庫!$A123,所用データ③!$E:$E,理論在庫!$G$4,所用データ③!$F:$F,理論在庫!AD$5)</f>
        <v>0</v>
      </c>
      <c r="AE125" s="383">
        <f>SUMIFS(所用データ③!$C:$C,所用データ③!$G:$G,理論在庫!$A123,所用データ③!$E:$E,理論在庫!$G$4,所用データ③!$F:$F,理論在庫!AE$5)</f>
        <v>0</v>
      </c>
      <c r="AF125" s="383">
        <f>SUMIFS(所用データ③!$C:$C,所用データ③!$G:$G,理論在庫!$A123,所用データ③!$E:$E,理論在庫!$G$4,所用データ③!$F:$F,理論在庫!AF$5)</f>
        <v>0</v>
      </c>
      <c r="AG125" s="1085">
        <f>SUMIFS(所用データ③!$C:$C,所用データ③!$G:$G,理論在庫!$A123,所用データ③!$E:$E,理論在庫!$G$4,所用データ③!$F:$F,理論在庫!AG$5)</f>
        <v>0</v>
      </c>
      <c r="AH125" s="1085">
        <f>SUMIFS(所用データ③!$C:$C,所用データ③!$G:$G,理論在庫!$A123,所用データ③!$E:$E,理論在庫!$G$4,所用データ③!$F:$F,理論在庫!AH$5)</f>
        <v>0</v>
      </c>
      <c r="AI125" s="383">
        <f>SUMIFS(所用データ③!$C:$C,所用データ③!$G:$G,理論在庫!$A123,所用データ③!$E:$E,理論在庫!$G$4,所用データ③!$F:$F,理論在庫!AI$5)</f>
        <v>0</v>
      </c>
      <c r="AJ125" s="1022">
        <f>SUMIFS(所用データ③!$C:$C,所用データ③!$G:$G,理論在庫!$A123,所用データ③!$E:$E,理論在庫!$G$4,所用データ③!$F:$F,理論在庫!AJ$5)</f>
        <v>0</v>
      </c>
      <c r="AK125" s="345">
        <f t="shared" si="15"/>
        <v>0</v>
      </c>
      <c r="AL125" s="611">
        <f>SUMIFS(所用データ③!C:C,所用データ③!G:G,理論在庫!$A123,所用データ③!E:E,理論在庫!$AL$4)</f>
        <v>0</v>
      </c>
      <c r="AM125" s="574">
        <f t="shared" si="26"/>
        <v>0</v>
      </c>
      <c r="AN125" s="608">
        <f>AJ131-AK125</f>
        <v>10</v>
      </c>
      <c r="AO125" s="519"/>
      <c r="AP125" s="714">
        <v>30</v>
      </c>
      <c r="AQ125" s="715" t="s">
        <v>557</v>
      </c>
      <c r="AR125" s="709">
        <v>0</v>
      </c>
    </row>
    <row r="126" spans="1:44" ht="18" customHeight="1" x14ac:dyDescent="0.15">
      <c r="A126" s="519"/>
      <c r="B126" s="428" t="s">
        <v>152</v>
      </c>
      <c r="C126" s="439">
        <v>80261219232003</v>
      </c>
      <c r="D126" s="1148"/>
      <c r="E126" s="559"/>
      <c r="F126" s="302">
        <f t="shared" si="35"/>
        <v>45871</v>
      </c>
      <c r="G126" s="974">
        <f>SUMIFS(所用データ④!$C:$C,所用データ④!$G:$G,理論在庫!$A123,所用データ④!$E:$E,理論在庫!$G$4,所用データ④!$F:$F,理論在庫!G$5)</f>
        <v>0</v>
      </c>
      <c r="H126" s="310">
        <f>SUMIFS(所用データ④!$C:$C,所用データ④!$G:$G,理論在庫!$A123,所用データ④!$E:$E,理論在庫!$G$4,所用データ④!$F:$F,理論在庫!H$5)</f>
        <v>0</v>
      </c>
      <c r="I126" s="310">
        <f>SUMIFS(所用データ④!$C:$C,所用データ④!$G:$G,理論在庫!$A123,所用データ④!$E:$E,理論在庫!$G$4,所用データ④!$F:$F,理論在庫!I$5)</f>
        <v>0</v>
      </c>
      <c r="J126" s="310">
        <f>SUMIFS(所用データ④!$C:$C,所用データ④!$G:$G,理論在庫!$A123,所用データ④!$E:$E,理論在庫!$G$4,所用データ④!$F:$F,理論在庫!J$5)</f>
        <v>0</v>
      </c>
      <c r="K126" s="310">
        <f>SUMIFS(所用データ④!$C:$C,所用データ④!$G:$G,理論在庫!$A123,所用データ④!$E:$E,理論在庫!$G$4,所用データ④!$F:$F,理論在庫!K$5)</f>
        <v>0</v>
      </c>
      <c r="L126" s="1054">
        <f>SUMIFS(所用データ④!$C:$C,所用データ④!$G:$G,理論在庫!$A123,所用データ④!$E:$E,理論在庫!$G$4,所用データ④!$F:$F,理論在庫!L$5)</f>
        <v>0</v>
      </c>
      <c r="M126" s="1054">
        <f>SUMIFS(所用データ④!$C:$C,所用データ④!$G:$G,理論在庫!$A123,所用データ④!$E:$E,理論在庫!$G$4,所用データ④!$F:$F,理論在庫!M$5)</f>
        <v>0</v>
      </c>
      <c r="N126" s="310">
        <f>SUMIFS(所用データ④!$C:$C,所用データ④!$G:$G,理論在庫!$A123,所用データ④!$E:$E,理論在庫!$G$4,所用データ④!$F:$F,理論在庫!N$5)</f>
        <v>0</v>
      </c>
      <c r="O126" s="310">
        <f>SUMIFS(所用データ④!$C:$C,所用データ④!$G:$G,理論在庫!$A123,所用データ④!$E:$E,理論在庫!$G$4,所用データ④!$F:$F,理論在庫!O$5)</f>
        <v>0</v>
      </c>
      <c r="P126" s="310">
        <f>SUMIFS(所用データ④!$C:$C,所用データ④!$G:$G,理論在庫!$A123,所用データ④!$E:$E,理論在庫!$G$4,所用データ④!$F:$F,理論在庫!P$5)</f>
        <v>0</v>
      </c>
      <c r="Q126" s="310">
        <f>SUMIFS(所用データ④!$C:$C,所用データ④!$G:$G,理論在庫!$A123,所用データ④!$E:$E,理論在庫!$G$4,所用データ④!$F:$F,理論在庫!Q$5)</f>
        <v>0</v>
      </c>
      <c r="R126" s="310">
        <f>SUMIFS(所用データ④!$C:$C,所用データ④!$G:$G,理論在庫!$A123,所用データ④!$E:$E,理論在庫!$G$4,所用データ④!$F:$F,理論在庫!R$5)</f>
        <v>0</v>
      </c>
      <c r="S126" s="1054">
        <f>SUMIFS(所用データ④!$C:$C,所用データ④!$G:$G,理論在庫!$A123,所用データ④!$E:$E,理論在庫!$G$4,所用データ④!$F:$F,理論在庫!S$5)</f>
        <v>0</v>
      </c>
      <c r="T126" s="1054">
        <f>SUMIFS(所用データ④!$C:$C,所用データ④!$G:$G,理論在庫!$A123,所用データ④!$E:$E,理論在庫!$G$4,所用データ④!$F:$F,理論在庫!T$5)</f>
        <v>0</v>
      </c>
      <c r="U126" s="310">
        <f>SUMIFS(所用データ④!$C:$C,所用データ④!$G:$G,理論在庫!$A123,所用データ④!$E:$E,理論在庫!$G$4,所用データ④!$F:$F,理論在庫!U$5)</f>
        <v>0</v>
      </c>
      <c r="V126" s="310">
        <f>SUMIFS(所用データ④!$C:$C,所用データ④!$G:$G,理論在庫!$A123,所用データ④!$E:$E,理論在庫!$G$4,所用データ④!$F:$F,理論在庫!V$5)</f>
        <v>0</v>
      </c>
      <c r="W126" s="310">
        <f>SUMIFS(所用データ④!$C:$C,所用データ④!$G:$G,理論在庫!$A123,所用データ④!$E:$E,理論在庫!$G$4,所用データ④!$F:$F,理論在庫!W$5)</f>
        <v>0</v>
      </c>
      <c r="X126" s="310">
        <f>SUMIFS(所用データ④!$C:$C,所用データ④!$G:$G,理論在庫!$A123,所用データ④!$E:$E,理論在庫!$G$4,所用データ④!$F:$F,理論在庫!X$5)</f>
        <v>0</v>
      </c>
      <c r="Y126" s="310">
        <f>SUMIFS(所用データ④!$C:$C,所用データ④!$G:$G,理論在庫!$A123,所用データ④!$E:$E,理論在庫!$G$4,所用データ④!$F:$F,理論在庫!Y$5)</f>
        <v>0</v>
      </c>
      <c r="Z126" s="1054">
        <f>SUMIFS(所用データ④!$C:$C,所用データ④!$G:$G,理論在庫!$A123,所用データ④!$E:$E,理論在庫!$G$4,所用データ④!$F:$F,理論在庫!Z$5)</f>
        <v>0</v>
      </c>
      <c r="AA126" s="1054">
        <f>SUMIFS(所用データ④!$C:$C,所用データ④!$G:$G,理論在庫!$A123,所用データ④!$E:$E,理論在庫!$G$4,所用データ④!$F:$F,理論在庫!AA$5)</f>
        <v>0</v>
      </c>
      <c r="AB126" s="310">
        <f>SUMIFS(所用データ④!$C:$C,所用データ④!$G:$G,理論在庫!$A123,所用データ④!$E:$E,理論在庫!$G$4,所用データ④!$F:$F,理論在庫!AB$5)</f>
        <v>0</v>
      </c>
      <c r="AC126" s="1054">
        <f>SUMIFS(所用データ④!$C:$C,所用データ④!$G:$G,理論在庫!$A123,所用データ④!$E:$E,理論在庫!$G$4,所用データ④!$F:$F,理論在庫!AC$5)</f>
        <v>0</v>
      </c>
      <c r="AD126" s="310">
        <f>SUMIFS(所用データ④!$C:$C,所用データ④!$G:$G,理論在庫!$A123,所用データ④!$E:$E,理論在庫!$G$4,所用データ④!$F:$F,理論在庫!AD$5)</f>
        <v>0</v>
      </c>
      <c r="AE126" s="310">
        <f>SUMIFS(所用データ④!$C:$C,所用データ④!$G:$G,理論在庫!$A123,所用データ④!$E:$E,理論在庫!$G$4,所用データ④!$F:$F,理論在庫!AE$5)</f>
        <v>0</v>
      </c>
      <c r="AF126" s="310">
        <f>SUMIFS(所用データ④!$C:$C,所用データ④!$G:$G,理論在庫!$A123,所用データ④!$E:$E,理論在庫!$G$4,所用データ④!$F:$F,理論在庫!AF$5)</f>
        <v>0</v>
      </c>
      <c r="AG126" s="1054">
        <f>SUMIFS(所用データ④!$C:$C,所用データ④!$G:$G,理論在庫!$A123,所用データ④!$E:$E,理論在庫!$G$4,所用データ④!$F:$F,理論在庫!AG$5)</f>
        <v>0</v>
      </c>
      <c r="AH126" s="1054">
        <f>SUMIFS(所用データ④!$C:$C,所用データ④!$G:$G,理論在庫!$A123,所用データ④!$E:$E,理論在庫!$G$4,所用データ④!$F:$F,理論在庫!AH$5)</f>
        <v>0</v>
      </c>
      <c r="AI126" s="310">
        <f>SUMIFS(所用データ④!$C:$C,所用データ④!$G:$G,理論在庫!$A123,所用データ④!$E:$E,理論在庫!$G$4,所用データ④!$F:$F,理論在庫!AI$5)</f>
        <v>0</v>
      </c>
      <c r="AJ126" s="1023">
        <f>SUMIFS(所用データ④!$C:$C,所用データ④!$G:$G,理論在庫!$A123,所用データ④!$E:$E,理論在庫!$G$4,所用データ④!$F:$F,理論在庫!AJ$5)</f>
        <v>0</v>
      </c>
      <c r="AK126" s="345">
        <f t="shared" si="15"/>
        <v>0</v>
      </c>
      <c r="AL126" s="350">
        <f>SUMIFS(所用データ④!C:C,所用データ④!G:G,理論在庫!$A123,所用データ④!E:E,理論在庫!$AL$4)</f>
        <v>0</v>
      </c>
      <c r="AM126" s="574">
        <f t="shared" si="26"/>
        <v>0</v>
      </c>
      <c r="AN126" s="608">
        <f>AJ131-AK126</f>
        <v>10</v>
      </c>
      <c r="AO126" s="519"/>
      <c r="AP126" s="714"/>
      <c r="AQ126" s="715"/>
      <c r="AR126" s="709">
        <v>0</v>
      </c>
    </row>
    <row r="127" spans="1:44" ht="18" customHeight="1" x14ac:dyDescent="0.15">
      <c r="A127" s="519"/>
      <c r="B127" s="428" t="s">
        <v>71</v>
      </c>
      <c r="C127" s="439">
        <v>80261239306003</v>
      </c>
      <c r="D127" s="1148"/>
      <c r="E127" s="559"/>
      <c r="F127" s="302">
        <f t="shared" si="35"/>
        <v>0</v>
      </c>
      <c r="G127" s="974">
        <f>SUMIFS(所用データ⑤!$C:$C,所用データ⑤!$G:$G,理論在庫!$A$123,所用データ⑤!$E:$E,理論在庫!$G$4,所用データ⑤!$F:$F,理論在庫!G$5)</f>
        <v>0</v>
      </c>
      <c r="H127" s="310">
        <f>SUMIFS(所用データ⑤!$C:$C,所用データ⑤!$G:$G,理論在庫!$A$123,所用データ⑤!$E:$E,理論在庫!$G$4,所用データ⑤!$F:$F,理論在庫!H$5)</f>
        <v>0</v>
      </c>
      <c r="I127" s="310">
        <f>SUMIFS(所用データ⑤!$C:$C,所用データ⑤!$G:$G,理論在庫!$A$123,所用データ⑤!$E:$E,理論在庫!$G$4,所用データ⑤!$F:$F,理論在庫!I$5)</f>
        <v>0</v>
      </c>
      <c r="J127" s="310">
        <f>SUMIFS(所用データ⑤!$C:$C,所用データ⑤!$G:$G,理論在庫!$A$123,所用データ⑤!$E:$E,理論在庫!$G$4,所用データ⑤!$F:$F,理論在庫!J$5)</f>
        <v>0</v>
      </c>
      <c r="K127" s="310">
        <f>SUMIFS(所用データ⑤!$C:$C,所用データ⑤!$G:$G,理論在庫!$A$123,所用データ⑤!$E:$E,理論在庫!$G$4,所用データ⑤!$F:$F,理論在庫!K$5)</f>
        <v>0</v>
      </c>
      <c r="L127" s="1054">
        <f>SUMIFS(所用データ⑤!$C:$C,所用データ⑤!$G:$G,理論在庫!$A$123,所用データ⑤!$E:$E,理論在庫!$G$4,所用データ⑤!$F:$F,理論在庫!L$5)</f>
        <v>0</v>
      </c>
      <c r="M127" s="1054">
        <f>SUMIFS(所用データ⑤!$C:$C,所用データ⑤!$G:$G,理論在庫!$A$123,所用データ⑤!$E:$E,理論在庫!$G$4,所用データ⑤!$F:$F,理論在庫!M$5)</f>
        <v>0</v>
      </c>
      <c r="N127" s="310">
        <f>SUMIFS(所用データ⑤!$C:$C,所用データ⑤!$G:$G,理論在庫!$A$123,所用データ⑤!$E:$E,理論在庫!$G$4,所用データ⑤!$F:$F,理論在庫!N$5)</f>
        <v>0</v>
      </c>
      <c r="O127" s="310">
        <f>SUMIFS(所用データ⑤!$C:$C,所用データ⑤!$G:$G,理論在庫!$A$123,所用データ⑤!$E:$E,理論在庫!$G$4,所用データ⑤!$F:$F,理論在庫!O$5)</f>
        <v>0</v>
      </c>
      <c r="P127" s="310">
        <f>SUMIFS(所用データ⑤!$C:$C,所用データ⑤!$G:$G,理論在庫!$A$123,所用データ⑤!$E:$E,理論在庫!$G$4,所用データ⑤!$F:$F,理論在庫!P$5)</f>
        <v>0</v>
      </c>
      <c r="Q127" s="310">
        <f>SUMIFS(所用データ⑤!$C:$C,所用データ⑤!$G:$G,理論在庫!$A$123,所用データ⑤!$E:$E,理論在庫!$G$4,所用データ⑤!$F:$F,理論在庫!Q$5)</f>
        <v>0</v>
      </c>
      <c r="R127" s="310">
        <f>SUMIFS(所用データ⑤!$C:$C,所用データ⑤!$G:$G,理論在庫!$A$123,所用データ⑤!$E:$E,理論在庫!$G$4,所用データ⑤!$F:$F,理論在庫!R$5)</f>
        <v>0</v>
      </c>
      <c r="S127" s="1054">
        <f>SUMIFS(所用データ⑤!$C:$C,所用データ⑤!$G:$G,理論在庫!$A$123,所用データ⑤!$E:$E,理論在庫!$G$4,所用データ⑤!$F:$F,理論在庫!S$5)</f>
        <v>0</v>
      </c>
      <c r="T127" s="1054">
        <f>SUMIFS(所用データ⑤!$C:$C,所用データ⑤!$G:$G,理論在庫!$A$123,所用データ⑤!$E:$E,理論在庫!$G$4,所用データ⑤!$F:$F,理論在庫!T$5)</f>
        <v>0</v>
      </c>
      <c r="U127" s="310">
        <f>SUMIFS(所用データ⑤!$C:$C,所用データ⑤!$G:$G,理論在庫!$A$123,所用データ⑤!$E:$E,理論在庫!$G$4,所用データ⑤!$F:$F,理論在庫!U$5)</f>
        <v>0</v>
      </c>
      <c r="V127" s="310">
        <f>SUMIFS(所用データ⑤!$C:$C,所用データ⑤!$G:$G,理論在庫!$A$123,所用データ⑤!$E:$E,理論在庫!$G$4,所用データ⑤!$F:$F,理論在庫!V$5)</f>
        <v>0</v>
      </c>
      <c r="W127" s="310">
        <f>SUMIFS(所用データ⑤!$C:$C,所用データ⑤!$G:$G,理論在庫!$A$123,所用データ⑤!$E:$E,理論在庫!$G$4,所用データ⑤!$F:$F,理論在庫!W$5)</f>
        <v>0</v>
      </c>
      <c r="X127" s="310">
        <f>SUMIFS(所用データ⑤!$C:$C,所用データ⑤!$G:$G,理論在庫!$A$123,所用データ⑤!$E:$E,理論在庫!$G$4,所用データ⑤!$F:$F,理論在庫!X$5)</f>
        <v>0</v>
      </c>
      <c r="Y127" s="310">
        <f>SUMIFS(所用データ⑤!$C:$C,所用データ⑤!$G:$G,理論在庫!$A$123,所用データ⑤!$E:$E,理論在庫!$G$4,所用データ⑤!$F:$F,理論在庫!Y$5)</f>
        <v>0</v>
      </c>
      <c r="Z127" s="1054">
        <f>SUMIFS(所用データ⑤!$C:$C,所用データ⑤!$G:$G,理論在庫!$A$123,所用データ⑤!$E:$E,理論在庫!$G$4,所用データ⑤!$F:$F,理論在庫!Z$5)</f>
        <v>0</v>
      </c>
      <c r="AA127" s="1054">
        <f>SUMIFS(所用データ⑤!$C:$C,所用データ⑤!$G:$G,理論在庫!$A$123,所用データ⑤!$E:$E,理論在庫!$G$4,所用データ⑤!$F:$F,理論在庫!AA$5)</f>
        <v>0</v>
      </c>
      <c r="AB127" s="310">
        <f>SUMIFS(所用データ⑤!$C:$C,所用データ⑤!$G:$G,理論在庫!$A$123,所用データ⑤!$E:$E,理論在庫!$G$4,所用データ⑤!$F:$F,理論在庫!AB$5)</f>
        <v>0</v>
      </c>
      <c r="AC127" s="1054">
        <f>SUMIFS(所用データ⑤!$C:$C,所用データ⑤!$G:$G,理論在庫!$A$123,所用データ⑤!$E:$E,理論在庫!$G$4,所用データ⑤!$F:$F,理論在庫!AC$5)</f>
        <v>0</v>
      </c>
      <c r="AD127" s="310">
        <f>SUMIFS(所用データ⑤!$C:$C,所用データ⑤!$G:$G,理論在庫!$A$123,所用データ⑤!$E:$E,理論在庫!$G$4,所用データ⑤!$F:$F,理論在庫!AD$5)</f>
        <v>0</v>
      </c>
      <c r="AE127" s="310">
        <f>SUMIFS(所用データ⑤!$C:$C,所用データ⑤!$G:$G,理論在庫!$A$123,所用データ⑤!$E:$E,理論在庫!$G$4,所用データ⑤!$F:$F,理論在庫!AE$5)</f>
        <v>0</v>
      </c>
      <c r="AF127" s="310">
        <f>SUMIFS(所用データ⑤!$C:$C,所用データ⑤!$G:$G,理論在庫!$A$123,所用データ⑤!$E:$E,理論在庫!$G$4,所用データ⑤!$F:$F,理論在庫!AF$5)</f>
        <v>0</v>
      </c>
      <c r="AG127" s="1054">
        <f>SUMIFS(所用データ⑤!$C:$C,所用データ⑤!$G:$G,理論在庫!$A$123,所用データ⑤!$E:$E,理論在庫!$G$4,所用データ⑤!$F:$F,理論在庫!AG$5)</f>
        <v>0</v>
      </c>
      <c r="AH127" s="1054">
        <f>SUMIFS(所用データ⑤!$C:$C,所用データ⑤!$G:$G,理論在庫!$A$123,所用データ⑤!$E:$E,理論在庫!$G$4,所用データ⑤!$F:$F,理論在庫!AH$5)</f>
        <v>0</v>
      </c>
      <c r="AI127" s="310">
        <f>SUMIFS(所用データ⑤!$C:$C,所用データ⑤!$G:$G,理論在庫!$A$123,所用データ⑤!$E:$E,理論在庫!$G$4,所用データ⑤!$F:$F,理論在庫!AI$5)</f>
        <v>0</v>
      </c>
      <c r="AJ127" s="1023">
        <f>SUMIFS(所用データ⑤!$C:$C,所用データ⑤!$G:$G,理論在庫!$A$123,所用データ⑤!$E:$E,理論在庫!$G$4,所用データ⑤!$F:$F,理論在庫!AJ$5)</f>
        <v>0</v>
      </c>
      <c r="AK127" s="345">
        <f t="shared" si="15"/>
        <v>0</v>
      </c>
      <c r="AL127" s="350">
        <f>SUMIFS(所用データ⑤!C:C,所用データ⑤!G:G,理論在庫!$A123,所用データ⑤!E:E,理論在庫!$AL$4)</f>
        <v>0</v>
      </c>
      <c r="AM127" s="574">
        <f t="shared" si="26"/>
        <v>0</v>
      </c>
      <c r="AN127" s="608">
        <f>AJ131-AK127</f>
        <v>10</v>
      </c>
      <c r="AO127" s="519"/>
      <c r="AP127" s="714"/>
      <c r="AQ127" s="715"/>
      <c r="AR127" s="709">
        <v>0</v>
      </c>
    </row>
    <row r="128" spans="1:44" ht="18" customHeight="1" x14ac:dyDescent="0.15">
      <c r="A128" s="519"/>
      <c r="B128" s="428" t="s">
        <v>155</v>
      </c>
      <c r="C128" s="439">
        <v>80223324403010</v>
      </c>
      <c r="D128" s="1148"/>
      <c r="E128" s="559"/>
      <c r="F128" s="362">
        <f t="shared" si="35"/>
        <v>0</v>
      </c>
      <c r="G128" s="976">
        <f>SUMIFS(所用データ⑥!$C:$C,所用データ⑥!$G:$G,理論在庫!$A$123,所用データ⑥!$E:$E,理論在庫!$G$4,所用データ⑥!$F:$F,理論在庫!G$5)</f>
        <v>0</v>
      </c>
      <c r="H128" s="363">
        <f>SUMIFS(所用データ⑥!$C:$C,所用データ⑥!$G:$G,理論在庫!$A$123,所用データ⑥!$E:$E,理論在庫!$G$4,所用データ⑥!$F:$F,理論在庫!H$5)</f>
        <v>0</v>
      </c>
      <c r="I128" s="363">
        <f>SUMIFS(所用データ⑥!$C:$C,所用データ⑥!$G:$G,理論在庫!$A$123,所用データ⑥!$E:$E,理論在庫!$G$4,所用データ⑥!$F:$F,理論在庫!I$5)</f>
        <v>0</v>
      </c>
      <c r="J128" s="363">
        <f>SUMIFS(所用データ⑥!$C:$C,所用データ⑥!$G:$G,理論在庫!$A$123,所用データ⑥!$E:$E,理論在庫!$G$4,所用データ⑥!$F:$F,理論在庫!J$5)</f>
        <v>0</v>
      </c>
      <c r="K128" s="363">
        <f>SUMIFS(所用データ⑥!$C:$C,所用データ⑥!$G:$G,理論在庫!$A$123,所用データ⑥!$E:$E,理論在庫!$G$4,所用データ⑥!$F:$F,理論在庫!K$5)</f>
        <v>0</v>
      </c>
      <c r="L128" s="1056">
        <f>SUMIFS(所用データ⑥!$C:$C,所用データ⑥!$G:$G,理論在庫!$A$123,所用データ⑥!$E:$E,理論在庫!$G$4,所用データ⑥!$F:$F,理論在庫!L$5)</f>
        <v>0</v>
      </c>
      <c r="M128" s="1056">
        <f>SUMIFS(所用データ⑥!$C:$C,所用データ⑥!$G:$G,理論在庫!$A$123,所用データ⑥!$E:$E,理論在庫!$G$4,所用データ⑥!$F:$F,理論在庫!M$5)</f>
        <v>0</v>
      </c>
      <c r="N128" s="363">
        <f>SUMIFS(所用データ⑥!$C:$C,所用データ⑥!$G:$G,理論在庫!$A$123,所用データ⑥!$E:$E,理論在庫!$G$4,所用データ⑥!$F:$F,理論在庫!N$5)</f>
        <v>0</v>
      </c>
      <c r="O128" s="363">
        <f>SUMIFS(所用データ⑥!$C:$C,所用データ⑥!$G:$G,理論在庫!$A$123,所用データ⑥!$E:$E,理論在庫!$G$4,所用データ⑥!$F:$F,理論在庫!O$5)</f>
        <v>0</v>
      </c>
      <c r="P128" s="363">
        <f>SUMIFS(所用データ⑥!$C:$C,所用データ⑥!$G:$G,理論在庫!$A$123,所用データ⑥!$E:$E,理論在庫!$G$4,所用データ⑥!$F:$F,理論在庫!P$5)</f>
        <v>0</v>
      </c>
      <c r="Q128" s="363">
        <f>SUMIFS(所用データ⑥!$C:$C,所用データ⑥!$G:$G,理論在庫!$A$123,所用データ⑥!$E:$E,理論在庫!$G$4,所用データ⑥!$F:$F,理論在庫!Q$5)</f>
        <v>0</v>
      </c>
      <c r="R128" s="363">
        <f>SUMIFS(所用データ⑥!$C:$C,所用データ⑥!$G:$G,理論在庫!$A$123,所用データ⑥!$E:$E,理論在庫!$G$4,所用データ⑥!$F:$F,理論在庫!R$5)</f>
        <v>0</v>
      </c>
      <c r="S128" s="1056">
        <f>SUMIFS(所用データ⑥!$C:$C,所用データ⑥!$G:$G,理論在庫!$A$123,所用データ⑥!$E:$E,理論在庫!$G$4,所用データ⑥!$F:$F,理論在庫!S$5)</f>
        <v>0</v>
      </c>
      <c r="T128" s="1056">
        <f>SUMIFS(所用データ⑥!$C:$C,所用データ⑥!$G:$G,理論在庫!$A$123,所用データ⑥!$E:$E,理論在庫!$G$4,所用データ⑥!$F:$F,理論在庫!T$5)</f>
        <v>0</v>
      </c>
      <c r="U128" s="363">
        <f>SUMIFS(所用データ⑥!$C:$C,所用データ⑥!$G:$G,理論在庫!$A$123,所用データ⑥!$E:$E,理論在庫!$G$4,所用データ⑥!$F:$F,理論在庫!U$5)</f>
        <v>0</v>
      </c>
      <c r="V128" s="363">
        <f>SUMIFS(所用データ⑥!$C:$C,所用データ⑥!$G:$G,理論在庫!$A$123,所用データ⑥!$E:$E,理論在庫!$G$4,所用データ⑥!$F:$F,理論在庫!V$5)</f>
        <v>0</v>
      </c>
      <c r="W128" s="363">
        <f>SUMIFS(所用データ⑥!$C:$C,所用データ⑥!$G:$G,理論在庫!$A$123,所用データ⑥!$E:$E,理論在庫!$G$4,所用データ⑥!$F:$F,理論在庫!W$5)</f>
        <v>0</v>
      </c>
      <c r="X128" s="363">
        <f>SUMIFS(所用データ⑥!$C:$C,所用データ⑥!$G:$G,理論在庫!$A$123,所用データ⑥!$E:$E,理論在庫!$G$4,所用データ⑥!$F:$F,理論在庫!X$5)</f>
        <v>0</v>
      </c>
      <c r="Y128" s="363">
        <f>SUMIFS(所用データ⑥!$C:$C,所用データ⑥!$G:$G,理論在庫!$A$123,所用データ⑥!$E:$E,理論在庫!$G$4,所用データ⑥!$F:$F,理論在庫!Y$5)</f>
        <v>0</v>
      </c>
      <c r="Z128" s="1056">
        <f>SUMIFS(所用データ⑥!$C:$C,所用データ⑥!$G:$G,理論在庫!$A$123,所用データ⑥!$E:$E,理論在庫!$G$4,所用データ⑥!$F:$F,理論在庫!Z$5)</f>
        <v>0</v>
      </c>
      <c r="AA128" s="1056">
        <f>SUMIFS(所用データ⑥!$C:$C,所用データ⑥!$G:$G,理論在庫!$A$123,所用データ⑥!$E:$E,理論在庫!$G$4,所用データ⑥!$F:$F,理論在庫!AA$5)</f>
        <v>0</v>
      </c>
      <c r="AB128" s="363">
        <f>SUMIFS(所用データ⑥!$C:$C,所用データ⑥!$G:$G,理論在庫!$A$123,所用データ⑥!$E:$E,理論在庫!$G$4,所用データ⑥!$F:$F,理論在庫!AB$5)</f>
        <v>0</v>
      </c>
      <c r="AC128" s="1056">
        <f>SUMIFS(所用データ⑥!$C:$C,所用データ⑥!$G:$G,理論在庫!$A$123,所用データ⑥!$E:$E,理論在庫!$G$4,所用データ⑥!$F:$F,理論在庫!AC$5)</f>
        <v>0</v>
      </c>
      <c r="AD128" s="363">
        <f>SUMIFS(所用データ⑥!$C:$C,所用データ⑥!$G:$G,理論在庫!$A$123,所用データ⑥!$E:$E,理論在庫!$G$4,所用データ⑥!$F:$F,理論在庫!AD$5)</f>
        <v>0</v>
      </c>
      <c r="AE128" s="363">
        <f>SUMIFS(所用データ⑥!$C:$C,所用データ⑥!$G:$G,理論在庫!$A$123,所用データ⑥!$E:$E,理論在庫!$G$4,所用データ⑥!$F:$F,理論在庫!AE$5)</f>
        <v>0</v>
      </c>
      <c r="AF128" s="363">
        <f>SUMIFS(所用データ⑥!$C:$C,所用データ⑥!$G:$G,理論在庫!$A$123,所用データ⑥!$E:$E,理論在庫!$G$4,所用データ⑥!$F:$F,理論在庫!AF$5)</f>
        <v>0</v>
      </c>
      <c r="AG128" s="1056">
        <f>SUMIFS(所用データ⑥!$C:$C,所用データ⑥!$G:$G,理論在庫!$A$123,所用データ⑥!$E:$E,理論在庫!$G$4,所用データ⑥!$F:$F,理論在庫!AG$5)</f>
        <v>0</v>
      </c>
      <c r="AH128" s="1056">
        <f>SUMIFS(所用データ⑥!$C:$C,所用データ⑥!$G:$G,理論在庫!$A$123,所用データ⑥!$E:$E,理論在庫!$G$4,所用データ⑥!$F:$F,理論在庫!AH$5)</f>
        <v>0</v>
      </c>
      <c r="AI128" s="363">
        <f>SUMIFS(所用データ⑥!$C:$C,所用データ⑥!$G:$G,理論在庫!$A$123,所用データ⑥!$E:$E,理論在庫!$G$4,所用データ⑥!$F:$F,理論在庫!AI$5)</f>
        <v>0</v>
      </c>
      <c r="AJ128" s="1024">
        <f>SUMIFS(所用データ⑥!$C:$C,所用データ⑥!$G:$G,理論在庫!$A$123,所用データ⑥!$E:$E,理論在庫!$G$4,所用データ⑥!$F:$F,理論在庫!AJ$5)</f>
        <v>0</v>
      </c>
      <c r="AK128" s="364">
        <f t="shared" si="15"/>
        <v>0</v>
      </c>
      <c r="AL128" s="609">
        <f>SUMIFS(所用データ⑥!C:C,所用データ⑥!G:G,理論在庫!$A123,所用データ⑥!E:E,理論在庫!$AL$4)</f>
        <v>0</v>
      </c>
      <c r="AM128" s="578">
        <f t="shared" si="26"/>
        <v>0</v>
      </c>
      <c r="AN128" s="608">
        <f>AJ131-AK128</f>
        <v>10</v>
      </c>
      <c r="AO128" s="519"/>
      <c r="AP128" s="714"/>
      <c r="AQ128" s="715"/>
      <c r="AR128" s="709">
        <v>0</v>
      </c>
    </row>
    <row r="129" spans="1:44" ht="18" customHeight="1" x14ac:dyDescent="0.15">
      <c r="A129" s="519"/>
      <c r="B129" s="428"/>
      <c r="C129" s="442"/>
      <c r="D129" s="1148"/>
      <c r="E129" s="560"/>
      <c r="F129" s="359" t="s">
        <v>137</v>
      </c>
      <c r="G129" s="981"/>
      <c r="H129" s="360"/>
      <c r="I129" s="360"/>
      <c r="J129" s="360"/>
      <c r="K129" s="360"/>
      <c r="L129" s="1057"/>
      <c r="M129" s="1057"/>
      <c r="N129" s="360"/>
      <c r="O129" s="360"/>
      <c r="P129" s="360"/>
      <c r="Q129" s="360"/>
      <c r="R129" s="360"/>
      <c r="S129" s="1057"/>
      <c r="T129" s="1057"/>
      <c r="U129" s="360"/>
      <c r="V129" s="360"/>
      <c r="W129" s="360"/>
      <c r="X129" s="360"/>
      <c r="Y129" s="360"/>
      <c r="Z129" s="1057"/>
      <c r="AA129" s="1057"/>
      <c r="AB129" s="360"/>
      <c r="AC129" s="1057"/>
      <c r="AD129" s="360"/>
      <c r="AE129" s="360"/>
      <c r="AF129" s="360"/>
      <c r="AG129" s="1057"/>
      <c r="AH129" s="1057"/>
      <c r="AI129" s="360"/>
      <c r="AJ129" s="1025"/>
      <c r="AK129" s="378">
        <f>SUM(G129:AJ129)</f>
        <v>0</v>
      </c>
      <c r="AL129" s="352"/>
      <c r="AM129" s="576">
        <f t="shared" si="26"/>
        <v>0</v>
      </c>
      <c r="AN129" s="579"/>
      <c r="AO129" s="519"/>
      <c r="AP129" s="714"/>
      <c r="AQ129" s="715"/>
    </row>
    <row r="130" spans="1:44" ht="18" customHeight="1" x14ac:dyDescent="0.15">
      <c r="A130" s="519"/>
      <c r="B130" s="428"/>
      <c r="C130" s="442"/>
      <c r="D130" s="1148"/>
      <c r="E130" s="561" t="s">
        <v>180</v>
      </c>
      <c r="F130" s="356" t="s">
        <v>86</v>
      </c>
      <c r="G130" s="978">
        <f>SUMIFS('注文データ '!$C:$C,'注文データ '!$J:$J,$A123,'注文データ '!$H:$H,理論在庫!$G$4,'注文データ '!$I:$I,理論在庫!G$5)</f>
        <v>0</v>
      </c>
      <c r="H130" s="374">
        <f>SUMIFS('注文データ '!$C:$C,'注文データ '!$J:$J,$A123,'注文データ '!$H:$H,理論在庫!$G$4,'注文データ '!$I:$I,理論在庫!H$5)</f>
        <v>0</v>
      </c>
      <c r="I130" s="374">
        <f>SUMIFS('注文データ '!$C:$C,'注文データ '!$J:$J,$A123,'注文データ '!$H:$H,理論在庫!$G$4,'注文データ '!$I:$I,理論在庫!I$5)</f>
        <v>0</v>
      </c>
      <c r="J130" s="374">
        <f>SUMIFS('注文データ '!$C:$C,'注文データ '!$J:$J,$A123,'注文データ '!$H:$H,理論在庫!$G$4,'注文データ '!$I:$I,理論在庫!J$5)</f>
        <v>0</v>
      </c>
      <c r="K130" s="374">
        <f>SUMIFS('注文データ '!$C:$C,'注文データ '!$J:$J,$A123,'注文データ '!$H:$H,理論在庫!$G$4,'注文データ '!$I:$I,理論在庫!K$5)</f>
        <v>0</v>
      </c>
      <c r="L130" s="1058">
        <f>SUMIFS('注文データ '!$C:$C,'注文データ '!$J:$J,$A123,'注文データ '!$H:$H,理論在庫!$G$4,'注文データ '!$I:$I,理論在庫!L$5)</f>
        <v>0</v>
      </c>
      <c r="M130" s="1058">
        <f>SUMIFS('注文データ '!$C:$C,'注文データ '!$J:$J,$A123,'注文データ '!$H:$H,理論在庫!$G$4,'注文データ '!$I:$I,理論在庫!M$5)</f>
        <v>0</v>
      </c>
      <c r="N130" s="374">
        <f>SUMIFS('注文データ '!$C:$C,'注文データ '!$J:$J,$A123,'注文データ '!$H:$H,理論在庫!$G$4,'注文データ '!$I:$I,理論在庫!N$5)</f>
        <v>0</v>
      </c>
      <c r="O130" s="374">
        <f>SUMIFS('注文データ '!$C:$C,'注文データ '!$J:$J,$A123,'注文データ '!$H:$H,理論在庫!$G$4,'注文データ '!$I:$I,理論在庫!O$5)</f>
        <v>0</v>
      </c>
      <c r="P130" s="374">
        <f>SUMIFS('注文データ '!$C:$C,'注文データ '!$J:$J,$A123,'注文データ '!$H:$H,理論在庫!$G$4,'注文データ '!$I:$I,理論在庫!P$5)</f>
        <v>0</v>
      </c>
      <c r="Q130" s="374">
        <f>SUMIFS('注文データ '!$C:$C,'注文データ '!$J:$J,$A123,'注文データ '!$H:$H,理論在庫!$G$4,'注文データ '!$I:$I,理論在庫!Q$5)</f>
        <v>0</v>
      </c>
      <c r="R130" s="374">
        <f>SUMIFS('注文データ '!$C:$C,'注文データ '!$J:$J,$A123,'注文データ '!$H:$H,理論在庫!$G$4,'注文データ '!$I:$I,理論在庫!R$5)</f>
        <v>0</v>
      </c>
      <c r="S130" s="1058">
        <f>SUMIFS('注文データ '!$C:$C,'注文データ '!$J:$J,$A123,'注文データ '!$H:$H,理論在庫!$G$4,'注文データ '!$I:$I,理論在庫!S$5)</f>
        <v>0</v>
      </c>
      <c r="T130" s="1058">
        <f>SUMIFS('注文データ '!$C:$C,'注文データ '!$J:$J,$A123,'注文データ '!$H:$H,理論在庫!$G$4,'注文データ '!$I:$I,理論在庫!T$5)</f>
        <v>0</v>
      </c>
      <c r="U130" s="374">
        <f>SUMIFS('注文データ '!$C:$C,'注文データ '!$J:$J,$A123,'注文データ '!$H:$H,理論在庫!$G$4,'注文データ '!$I:$I,理論在庫!U$5)</f>
        <v>0</v>
      </c>
      <c r="V130" s="374">
        <f>SUMIFS('注文データ '!$C:$C,'注文データ '!$J:$J,$A123,'注文データ '!$H:$H,理論在庫!$G$4,'注文データ '!$I:$I,理論在庫!V$5)</f>
        <v>0</v>
      </c>
      <c r="W130" s="374">
        <f>SUMIFS('注文データ '!$C:$C,'注文データ '!$J:$J,$A123,'注文データ '!$H:$H,理論在庫!$G$4,'注文データ '!$I:$I,理論在庫!W$5)</f>
        <v>0</v>
      </c>
      <c r="X130" s="374">
        <f>SUMIFS('注文データ '!$C:$C,'注文データ '!$J:$J,$A123,'注文データ '!$H:$H,理論在庫!$G$4,'注文データ '!$I:$I,理論在庫!X$5)</f>
        <v>0</v>
      </c>
      <c r="Y130" s="374">
        <f>SUMIFS('注文データ '!$C:$C,'注文データ '!$J:$J,$A123,'注文データ '!$H:$H,理論在庫!$G$4,'注文データ '!$I:$I,理論在庫!Y$5)</f>
        <v>0</v>
      </c>
      <c r="Z130" s="1058">
        <f>SUMIFS('注文データ '!$C:$C,'注文データ '!$J:$J,$A123,'注文データ '!$H:$H,理論在庫!$G$4,'注文データ '!$I:$I,理論在庫!Z$5)</f>
        <v>0</v>
      </c>
      <c r="AA130" s="1058">
        <f>SUMIFS('注文データ '!$C:$C,'注文データ '!$J:$J,$A123,'注文データ '!$H:$H,理論在庫!$G$4,'注文データ '!$I:$I,理論在庫!AA$5)</f>
        <v>0</v>
      </c>
      <c r="AB130" s="374">
        <f>SUMIFS('注文データ '!$C:$C,'注文データ '!$J:$J,$A123,'注文データ '!$H:$H,理論在庫!$G$4,'注文データ '!$I:$I,理論在庫!AB$5)</f>
        <v>0</v>
      </c>
      <c r="AC130" s="1058">
        <f>SUMIFS('注文データ '!$C:$C,'注文データ '!$J:$J,$A123,'注文データ '!$H:$H,理論在庫!$G$4,'注文データ '!$I:$I,理論在庫!AC$5)</f>
        <v>0</v>
      </c>
      <c r="AD130" s="374">
        <f>SUMIFS('注文データ '!$C:$C,'注文データ '!$J:$J,$A123,'注文データ '!$H:$H,理論在庫!$G$4,'注文データ '!$I:$I,理論在庫!AD$5)</f>
        <v>0</v>
      </c>
      <c r="AE130" s="374">
        <f>SUMIFS('注文データ '!$C:$C,'注文データ '!$J:$J,$A123,'注文データ '!$H:$H,理論在庫!$G$4,'注文データ '!$I:$I,理論在庫!AE$5)</f>
        <v>0</v>
      </c>
      <c r="AF130" s="374">
        <f>SUMIFS('注文データ '!$C:$C,'注文データ '!$J:$J,$A123,'注文データ '!$H:$H,理論在庫!$G$4,'注文データ '!$I:$I,理論在庫!AF$5)</f>
        <v>0</v>
      </c>
      <c r="AG130" s="1058">
        <f>SUMIFS('注文データ '!$C:$C,'注文データ '!$J:$J,$A123,'注文データ '!$H:$H,理論在庫!$G$4,'注文データ '!$I:$I,理論在庫!AG$5)</f>
        <v>0</v>
      </c>
      <c r="AH130" s="1058">
        <f>SUMIFS('注文データ '!$C:$C,'注文データ '!$J:$J,$A123,'注文データ '!$H:$H,理論在庫!$G$4,'注文データ '!$I:$I,理論在庫!AH$5)</f>
        <v>0</v>
      </c>
      <c r="AI130" s="374">
        <f>SUMIFS('注文データ '!$C:$C,'注文データ '!$J:$J,$A123,'注文データ '!$H:$H,理論在庫!$G$4,'注文データ '!$I:$I,理論在庫!AI$5)</f>
        <v>0</v>
      </c>
      <c r="AJ130" s="1026">
        <f>SUMIFS('注文データ '!$C:$C,'注文データ '!$J:$J,$A123,'注文データ '!$H:$H,理論在庫!$G$4,'注文データ '!$I:$I,理論在庫!AJ$5)</f>
        <v>0</v>
      </c>
      <c r="AK130" s="375">
        <f>SUM(G130:AJ130)</f>
        <v>0</v>
      </c>
      <c r="AL130" s="350"/>
      <c r="AM130" s="574">
        <f t="shared" si="26"/>
        <v>0</v>
      </c>
      <c r="AN130" s="579"/>
      <c r="AO130" s="519"/>
      <c r="AP130" s="714"/>
      <c r="AQ130" s="715"/>
      <c r="AR130" s="709">
        <v>0</v>
      </c>
    </row>
    <row r="131" spans="1:44" ht="18" customHeight="1" thickBot="1" x14ac:dyDescent="0.2">
      <c r="A131" s="520"/>
      <c r="B131" s="429"/>
      <c r="C131" s="443"/>
      <c r="D131" s="1149"/>
      <c r="E131" s="528" t="s">
        <v>176</v>
      </c>
      <c r="F131" s="373" t="s">
        <v>85</v>
      </c>
      <c r="G131" s="979">
        <f>D123+G129-G130</f>
        <v>10</v>
      </c>
      <c r="H131" s="376">
        <f t="shared" ref="H131:AJ131" si="36">G131+H129-H130</f>
        <v>10</v>
      </c>
      <c r="I131" s="376">
        <f t="shared" si="36"/>
        <v>10</v>
      </c>
      <c r="J131" s="376">
        <f t="shared" si="36"/>
        <v>10</v>
      </c>
      <c r="K131" s="376">
        <f t="shared" si="36"/>
        <v>10</v>
      </c>
      <c r="L131" s="1059">
        <f t="shared" si="36"/>
        <v>10</v>
      </c>
      <c r="M131" s="1059">
        <f t="shared" si="36"/>
        <v>10</v>
      </c>
      <c r="N131" s="376">
        <f t="shared" si="36"/>
        <v>10</v>
      </c>
      <c r="O131" s="376">
        <f t="shared" si="36"/>
        <v>10</v>
      </c>
      <c r="P131" s="376">
        <f t="shared" si="36"/>
        <v>10</v>
      </c>
      <c r="Q131" s="376">
        <f t="shared" si="36"/>
        <v>10</v>
      </c>
      <c r="R131" s="376">
        <f t="shared" si="36"/>
        <v>10</v>
      </c>
      <c r="S131" s="1059">
        <f t="shared" si="36"/>
        <v>10</v>
      </c>
      <c r="T131" s="1059">
        <f t="shared" si="36"/>
        <v>10</v>
      </c>
      <c r="U131" s="376">
        <f t="shared" si="36"/>
        <v>10</v>
      </c>
      <c r="V131" s="376">
        <f t="shared" si="36"/>
        <v>10</v>
      </c>
      <c r="W131" s="376">
        <f t="shared" si="36"/>
        <v>10</v>
      </c>
      <c r="X131" s="376">
        <f t="shared" si="36"/>
        <v>10</v>
      </c>
      <c r="Y131" s="376">
        <f t="shared" si="36"/>
        <v>10</v>
      </c>
      <c r="Z131" s="1059">
        <f t="shared" si="36"/>
        <v>10</v>
      </c>
      <c r="AA131" s="1059">
        <f t="shared" si="36"/>
        <v>10</v>
      </c>
      <c r="AB131" s="376">
        <f t="shared" si="36"/>
        <v>10</v>
      </c>
      <c r="AC131" s="1059">
        <f t="shared" si="36"/>
        <v>10</v>
      </c>
      <c r="AD131" s="376">
        <f t="shared" si="36"/>
        <v>10</v>
      </c>
      <c r="AE131" s="376">
        <f t="shared" si="36"/>
        <v>10</v>
      </c>
      <c r="AF131" s="376">
        <f t="shared" si="36"/>
        <v>10</v>
      </c>
      <c r="AG131" s="1059">
        <f t="shared" si="36"/>
        <v>10</v>
      </c>
      <c r="AH131" s="1059">
        <f t="shared" si="36"/>
        <v>10</v>
      </c>
      <c r="AI131" s="376">
        <f t="shared" si="36"/>
        <v>10</v>
      </c>
      <c r="AJ131" s="1027">
        <f t="shared" si="36"/>
        <v>10</v>
      </c>
      <c r="AK131" s="377"/>
      <c r="AL131" s="351"/>
      <c r="AM131" s="577">
        <f t="shared" si="26"/>
        <v>0</v>
      </c>
      <c r="AN131" s="580"/>
      <c r="AO131" s="520"/>
      <c r="AP131" s="716">
        <v>30</v>
      </c>
      <c r="AQ131" s="717" t="s">
        <v>474</v>
      </c>
      <c r="AR131" s="709">
        <v>20</v>
      </c>
    </row>
    <row r="132" spans="1:44" ht="18" customHeight="1" x14ac:dyDescent="0.15">
      <c r="A132" s="518">
        <v>11</v>
      </c>
      <c r="B132" s="425"/>
      <c r="C132" s="432" t="s">
        <v>12</v>
      </c>
      <c r="D132" s="1147" t="s">
        <v>559</v>
      </c>
      <c r="E132" s="558">
        <v>4.41E-2</v>
      </c>
      <c r="F132" s="343">
        <f t="shared" ref="F132:F137" si="37">F123</f>
        <v>45864</v>
      </c>
      <c r="G132" s="980">
        <f>SUMIFS(所用データ①!$C:$C,所用データ①!$G:$G,理論在庫!$A132,所用データ①!$E:$E,理論在庫!$G$4,所用データ①!$F:$F,理論在庫!G$5)</f>
        <v>0</v>
      </c>
      <c r="H132" s="308">
        <f>SUMIFS(所用データ①!$C:$C,所用データ①!$G:$G,理論在庫!$A132,所用データ①!$E:$E,理論在庫!$G$4,所用データ①!$F:$F,理論在庫!H$5)</f>
        <v>0</v>
      </c>
      <c r="I132" s="308">
        <f>SUMIFS(所用データ①!$C:$C,所用データ①!$G:$G,理論在庫!$A132,所用データ①!$E:$E,理論在庫!$G$4,所用データ①!$F:$F,理論在庫!I$5)</f>
        <v>0</v>
      </c>
      <c r="J132" s="308">
        <f>SUMIFS(所用データ①!$C:$C,所用データ①!$G:$G,理論在庫!$A132,所用データ①!$E:$E,理論在庫!$G$4,所用データ①!$F:$F,理論在庫!J$5)</f>
        <v>0</v>
      </c>
      <c r="K132" s="308">
        <f>SUMIFS(所用データ①!$C:$C,所用データ①!$G:$G,理論在庫!$A132,所用データ①!$E:$E,理論在庫!$G$4,所用データ①!$F:$F,理論在庫!K$5)</f>
        <v>0</v>
      </c>
      <c r="L132" s="1060">
        <f>SUMIFS(所用データ①!$C:$C,所用データ①!$G:$G,理論在庫!$A132,所用データ①!$E:$E,理論在庫!$G$4,所用データ①!$F:$F,理論在庫!L$5)</f>
        <v>0</v>
      </c>
      <c r="M132" s="1060">
        <f>SUMIFS(所用データ①!$C:$C,所用データ①!$G:$G,理論在庫!$A132,所用データ①!$E:$E,理論在庫!$G$4,所用データ①!$F:$F,理論在庫!M$5)</f>
        <v>0</v>
      </c>
      <c r="N132" s="308">
        <f>SUMIFS(所用データ①!$C:$C,所用データ①!$G:$G,理論在庫!$A132,所用データ①!$E:$E,理論在庫!$G$4,所用データ①!$F:$F,理論在庫!N$5)</f>
        <v>0</v>
      </c>
      <c r="O132" s="308">
        <f>SUMIFS(所用データ①!$C:$C,所用データ①!$G:$G,理論在庫!$A132,所用データ①!$E:$E,理論在庫!$G$4,所用データ①!$F:$F,理論在庫!O$5)</f>
        <v>0</v>
      </c>
      <c r="P132" s="308">
        <f>SUMIFS(所用データ①!$C:$C,所用データ①!$G:$G,理論在庫!$A132,所用データ①!$E:$E,理論在庫!$G$4,所用データ①!$F:$F,理論在庫!P$5)</f>
        <v>0</v>
      </c>
      <c r="Q132" s="308">
        <f>SUMIFS(所用データ①!$C:$C,所用データ①!$G:$G,理論在庫!$A132,所用データ①!$E:$E,理論在庫!$G$4,所用データ①!$F:$F,理論在庫!Q$5)</f>
        <v>0</v>
      </c>
      <c r="R132" s="308">
        <f>SUMIFS(所用データ①!$C:$C,所用データ①!$G:$G,理論在庫!$A132,所用データ①!$E:$E,理論在庫!$G$4,所用データ①!$F:$F,理論在庫!R$5)</f>
        <v>0</v>
      </c>
      <c r="S132" s="1060">
        <f>SUMIFS(所用データ①!$C:$C,所用データ①!$G:$G,理論在庫!$A132,所用データ①!$E:$E,理論在庫!$G$4,所用データ①!$F:$F,理論在庫!S$5)</f>
        <v>0</v>
      </c>
      <c r="T132" s="1060">
        <f>SUMIFS(所用データ①!$C:$C,所用データ①!$G:$G,理論在庫!$A132,所用データ①!$E:$E,理論在庫!$G$4,所用データ①!$F:$F,理論在庫!T$5)</f>
        <v>0</v>
      </c>
      <c r="U132" s="308">
        <f>SUMIFS(所用データ①!$C:$C,所用データ①!$G:$G,理論在庫!$A132,所用データ①!$E:$E,理論在庫!$G$4,所用データ①!$F:$F,理論在庫!U$5)</f>
        <v>0</v>
      </c>
      <c r="V132" s="308">
        <f>SUMIFS(所用データ①!$C:$C,所用データ①!$G:$G,理論在庫!$A132,所用データ①!$E:$E,理論在庫!$G$4,所用データ①!$F:$F,理論在庫!V$5)</f>
        <v>0</v>
      </c>
      <c r="W132" s="308">
        <f>SUMIFS(所用データ①!$C:$C,所用データ①!$G:$G,理論在庫!$A132,所用データ①!$E:$E,理論在庫!$G$4,所用データ①!$F:$F,理論在庫!W$5)</f>
        <v>0</v>
      </c>
      <c r="X132" s="308">
        <f>SUMIFS(所用データ①!$C:$C,所用データ①!$G:$G,理論在庫!$A132,所用データ①!$E:$E,理論在庫!$G$4,所用データ①!$F:$F,理論在庫!X$5)</f>
        <v>0</v>
      </c>
      <c r="Y132" s="308">
        <f>SUMIFS(所用データ①!$C:$C,所用データ①!$G:$G,理論在庫!$A132,所用データ①!$E:$E,理論在庫!$G$4,所用データ①!$F:$F,理論在庫!Y$5)</f>
        <v>0</v>
      </c>
      <c r="Z132" s="1060">
        <f>SUMIFS(所用データ①!$C:$C,所用データ①!$G:$G,理論在庫!$A132,所用データ①!$E:$E,理論在庫!$G$4,所用データ①!$F:$F,理論在庫!Z$5)</f>
        <v>0</v>
      </c>
      <c r="AA132" s="1084">
        <f>SUMIFS(所用データ①!$C:$C,所用データ①!$G:$G,理論在庫!$A132,所用データ①!$E:$E,理論在庫!$G$4,所用データ①!$F:$F,理論在庫!AA$5)</f>
        <v>0</v>
      </c>
      <c r="AB132" s="382">
        <f>SUMIFS(所用データ①!$C:$C,所用データ①!$G:$G,理論在庫!$A132,所用データ①!$E:$E,理論在庫!$G$4,所用データ①!$F:$F,理論在庫!AB$5)</f>
        <v>0</v>
      </c>
      <c r="AC132" s="1084">
        <f>SUMIFS(所用データ①!$C:$C,所用データ①!$G:$G,理論在庫!$A132,所用データ①!$E:$E,理論在庫!$G$4,所用データ①!$F:$F,理論在庫!AC$5)</f>
        <v>0</v>
      </c>
      <c r="AD132" s="382">
        <f>SUMIFS(所用データ①!$C:$C,所用データ①!$G:$G,理論在庫!$A132,所用データ①!$E:$E,理論在庫!$G$4,所用データ①!$F:$F,理論在庫!AD$5)</f>
        <v>0</v>
      </c>
      <c r="AE132" s="382">
        <f>SUMIFS(所用データ①!$C:$C,所用データ①!$G:$G,理論在庫!$A132,所用データ①!$E:$E,理論在庫!$G$4,所用データ①!$F:$F,理論在庫!AE$5)</f>
        <v>0</v>
      </c>
      <c r="AF132" s="382">
        <f>SUMIFS(所用データ①!$C:$C,所用データ①!$G:$G,理論在庫!$A132,所用データ①!$E:$E,理論在庫!$G$4,所用データ①!$F:$F,理論在庫!AF$5)</f>
        <v>0</v>
      </c>
      <c r="AG132" s="1084">
        <f>SUMIFS(所用データ①!$C:$C,所用データ①!$G:$G,理論在庫!$A132,所用データ①!$E:$E,理論在庫!$G$4,所用データ①!$F:$F,理論在庫!AG$5)</f>
        <v>0</v>
      </c>
      <c r="AH132" s="1084">
        <f>SUMIFS(所用データ①!$C:$C,所用データ①!$G:$G,理論在庫!$A132,所用データ①!$E:$E,理論在庫!$G$4,所用データ①!$F:$F,理論在庫!AH$5)</f>
        <v>0</v>
      </c>
      <c r="AI132" s="382">
        <f>SUMIFS(所用データ①!$C:$C,所用データ①!$G:$G,理論在庫!$A132,所用データ①!$E:$E,理論在庫!$G$4,所用データ①!$F:$F,理論在庫!AI$5)</f>
        <v>0</v>
      </c>
      <c r="AJ132" s="1021">
        <f>SUMIFS(所用データ①!$C:$C,所用データ①!$G:$G,理論在庫!$A132,所用データ①!$E:$E,理論在庫!$G$4,所用データ①!$F:$F,理論在庫!AJ$5)</f>
        <v>0</v>
      </c>
      <c r="AK132" s="345">
        <f t="shared" si="15"/>
        <v>0</v>
      </c>
      <c r="AL132" s="610">
        <f>SUMIFS(所用データ①!C:C,所用データ①!G:G,理論在庫!$A132,所用データ①!E:E,理論在庫!$AL$4)</f>
        <v>0</v>
      </c>
      <c r="AM132" s="574">
        <f t="shared" si="26"/>
        <v>0</v>
      </c>
      <c r="AN132" s="608">
        <f>D132-AK132</f>
        <v>62</v>
      </c>
      <c r="AO132" s="518">
        <v>11</v>
      </c>
      <c r="AP132" s="714">
        <v>90</v>
      </c>
      <c r="AQ132" s="715" t="s">
        <v>539</v>
      </c>
      <c r="AR132" s="709">
        <v>0</v>
      </c>
    </row>
    <row r="133" spans="1:44" ht="18" customHeight="1" x14ac:dyDescent="0.15">
      <c r="A133" s="519"/>
      <c r="B133" s="426"/>
      <c r="C133" s="433"/>
      <c r="D133" s="1148"/>
      <c r="E133" s="559"/>
      <c r="F133" s="302">
        <f t="shared" si="37"/>
        <v>0</v>
      </c>
      <c r="G133" s="974">
        <f>SUMIFS(所用データ②!$C:$C,所用データ②!$G:$G,理論在庫!$A132,所用データ②!$E:$E,理論在庫!$G$4,所用データ②!$F:$F,理論在庫!G$5)</f>
        <v>0</v>
      </c>
      <c r="H133" s="310">
        <f>SUMIFS(所用データ②!$C:$C,所用データ②!$G:$G,理論在庫!$A132,所用データ②!$E:$E,理論在庫!$G$4,所用データ②!$F:$F,理論在庫!H$5)</f>
        <v>0</v>
      </c>
      <c r="I133" s="310">
        <f>SUMIFS(所用データ②!$C:$C,所用データ②!$G:$G,理論在庫!$A132,所用データ②!$E:$E,理論在庫!$G$4,所用データ②!$F:$F,理論在庫!I$5)</f>
        <v>0</v>
      </c>
      <c r="J133" s="310">
        <f>SUMIFS(所用データ②!$C:$C,所用データ②!$G:$G,理論在庫!$A132,所用データ②!$E:$E,理論在庫!$G$4,所用データ②!$F:$F,理論在庫!J$5)</f>
        <v>0</v>
      </c>
      <c r="K133" s="310">
        <f>SUMIFS(所用データ②!$C:$C,所用データ②!$G:$G,理論在庫!$A132,所用データ②!$E:$E,理論在庫!$G$4,所用データ②!$F:$F,理論在庫!K$5)</f>
        <v>0</v>
      </c>
      <c r="L133" s="1054">
        <f>SUMIFS(所用データ②!$C:$C,所用データ②!$G:$G,理論在庫!$A132,所用データ②!$E:$E,理論在庫!$G$4,所用データ②!$F:$F,理論在庫!L$5)</f>
        <v>0</v>
      </c>
      <c r="M133" s="1054">
        <f>SUMIFS(所用データ②!$C:$C,所用データ②!$G:$G,理論在庫!$A132,所用データ②!$E:$E,理論在庫!$G$4,所用データ②!$F:$F,理論在庫!M$5)</f>
        <v>0</v>
      </c>
      <c r="N133" s="310">
        <f>SUMIFS(所用データ②!$C:$C,所用データ②!$G:$G,理論在庫!$A132,所用データ②!$E:$E,理論在庫!$G$4,所用データ②!$F:$F,理論在庫!N$5)</f>
        <v>0</v>
      </c>
      <c r="O133" s="310">
        <f>SUMIFS(所用データ②!$C:$C,所用データ②!$G:$G,理論在庫!$A132,所用データ②!$E:$E,理論在庫!$G$4,所用データ②!$F:$F,理論在庫!O$5)</f>
        <v>0</v>
      </c>
      <c r="P133" s="310">
        <f>SUMIFS(所用データ②!$C:$C,所用データ②!$G:$G,理論在庫!$A132,所用データ②!$E:$E,理論在庫!$G$4,所用データ②!$F:$F,理論在庫!P$5)</f>
        <v>0</v>
      </c>
      <c r="Q133" s="310">
        <f>SUMIFS(所用データ②!$C:$C,所用データ②!$G:$G,理論在庫!$A132,所用データ②!$E:$E,理論在庫!$G$4,所用データ②!$F:$F,理論在庫!Q$5)</f>
        <v>0</v>
      </c>
      <c r="R133" s="310">
        <f>SUMIFS(所用データ②!$C:$C,所用データ②!$G:$G,理論在庫!$A132,所用データ②!$E:$E,理論在庫!$G$4,所用データ②!$F:$F,理論在庫!R$5)</f>
        <v>0</v>
      </c>
      <c r="S133" s="1054">
        <f>SUMIFS(所用データ②!$C:$C,所用データ②!$G:$G,理論在庫!$A132,所用データ②!$E:$E,理論在庫!$G$4,所用データ②!$F:$F,理論在庫!S$5)</f>
        <v>0</v>
      </c>
      <c r="T133" s="1054">
        <f>SUMIFS(所用データ②!$C:$C,所用データ②!$G:$G,理論在庫!$A132,所用データ②!$E:$E,理論在庫!$G$4,所用データ②!$F:$F,理論在庫!T$5)</f>
        <v>0</v>
      </c>
      <c r="U133" s="310">
        <f>SUMIFS(所用データ②!$C:$C,所用データ②!$G:$G,理論在庫!$A132,所用データ②!$E:$E,理論在庫!$G$4,所用データ②!$F:$F,理論在庫!U$5)</f>
        <v>0</v>
      </c>
      <c r="V133" s="310">
        <f>SUMIFS(所用データ②!$C:$C,所用データ②!$G:$G,理論在庫!$A132,所用データ②!$E:$E,理論在庫!$G$4,所用データ②!$F:$F,理論在庫!V$5)</f>
        <v>0</v>
      </c>
      <c r="W133" s="310">
        <f>SUMIFS(所用データ②!$C:$C,所用データ②!$G:$G,理論在庫!$A132,所用データ②!$E:$E,理論在庫!$G$4,所用データ②!$F:$F,理論在庫!W$5)</f>
        <v>0</v>
      </c>
      <c r="X133" s="310">
        <f>SUMIFS(所用データ②!$C:$C,所用データ②!$G:$G,理論在庫!$A132,所用データ②!$E:$E,理論在庫!$G$4,所用データ②!$F:$F,理論在庫!X$5)</f>
        <v>0</v>
      </c>
      <c r="Y133" s="310">
        <f>SUMIFS(所用データ②!$C:$C,所用データ②!$G:$G,理論在庫!$A132,所用データ②!$E:$E,理論在庫!$G$4,所用データ②!$F:$F,理論在庫!Y$5)</f>
        <v>0</v>
      </c>
      <c r="Z133" s="1054">
        <f>SUMIFS(所用データ②!$C:$C,所用データ②!$G:$G,理論在庫!$A132,所用データ②!$E:$E,理論在庫!$G$4,所用データ②!$F:$F,理論在庫!Z$5)</f>
        <v>0</v>
      </c>
      <c r="AA133" s="1084">
        <f>SUMIFS(所用データ②!$C:$C,所用データ②!$G:$G,理論在庫!$A132,所用データ②!$E:$E,理論在庫!$G$4,所用データ②!$F:$F,理論在庫!AA$5)</f>
        <v>0</v>
      </c>
      <c r="AB133" s="382">
        <f>SUMIFS(所用データ②!$C:$C,所用データ②!$G:$G,理論在庫!$A132,所用データ②!$E:$E,理論在庫!$G$4,所用データ②!$F:$F,理論在庫!AB$5)</f>
        <v>0</v>
      </c>
      <c r="AC133" s="1084">
        <f>SUMIFS(所用データ②!$C:$C,所用データ②!$G:$G,理論在庫!$A132,所用データ②!$E:$E,理論在庫!$G$4,所用データ②!$F:$F,理論在庫!AC$5)</f>
        <v>0</v>
      </c>
      <c r="AD133" s="382">
        <f>SUMIFS(所用データ②!$C:$C,所用データ②!$G:$G,理論在庫!$A132,所用データ②!$E:$E,理論在庫!$G$4,所用データ②!$F:$F,理論在庫!AD$5)</f>
        <v>0</v>
      </c>
      <c r="AE133" s="382">
        <f>SUMIFS(所用データ②!$C:$C,所用データ②!$G:$G,理論在庫!$A132,所用データ②!$E:$E,理論在庫!$G$4,所用データ②!$F:$F,理論在庫!AE$5)</f>
        <v>0</v>
      </c>
      <c r="AF133" s="382">
        <f>SUMIFS(所用データ②!$C:$C,所用データ②!$G:$G,理論在庫!$A132,所用データ②!$E:$E,理論在庫!$G$4,所用データ②!$F:$F,理論在庫!AF$5)</f>
        <v>0</v>
      </c>
      <c r="AG133" s="1084">
        <f>SUMIFS(所用データ②!$C:$C,所用データ②!$G:$G,理論在庫!$A132,所用データ②!$E:$E,理論在庫!$G$4,所用データ②!$F:$F,理論在庫!AG$5)</f>
        <v>0</v>
      </c>
      <c r="AH133" s="1084">
        <f>SUMIFS(所用データ②!$C:$C,所用データ②!$G:$G,理論在庫!$A132,所用データ②!$E:$E,理論在庫!$G$4,所用データ②!$F:$F,理論在庫!AH$5)</f>
        <v>0</v>
      </c>
      <c r="AI133" s="382">
        <f>SUMIFS(所用データ②!$C:$C,所用データ②!$G:$G,理論在庫!$A132,所用データ②!$E:$E,理論在庫!$G$4,所用データ②!$F:$F,理論在庫!AI$5)</f>
        <v>0</v>
      </c>
      <c r="AJ133" s="1021">
        <f>SUMIFS(所用データ②!$C:$C,所用データ②!$G:$G,理論在庫!$A132,所用データ②!$E:$E,理論在庫!$G$4,所用データ②!$F:$F,理論在庫!AJ$5)</f>
        <v>0</v>
      </c>
      <c r="AK133" s="345">
        <f t="shared" si="15"/>
        <v>0</v>
      </c>
      <c r="AL133" s="610">
        <f>SUMIFS(所用データ②!C:C,所用データ②!G:G,理論在庫!$A132,所用データ②!E:E,理論在庫!$AL$4)</f>
        <v>0</v>
      </c>
      <c r="AM133" s="574">
        <f t="shared" si="26"/>
        <v>0</v>
      </c>
      <c r="AN133" s="608">
        <f>AJ140-AK133</f>
        <v>62</v>
      </c>
      <c r="AO133" s="519"/>
      <c r="AP133" s="714">
        <v>50</v>
      </c>
      <c r="AQ133" s="715" t="s">
        <v>549</v>
      </c>
      <c r="AR133" s="709">
        <v>0</v>
      </c>
    </row>
    <row r="134" spans="1:44" ht="18" customHeight="1" x14ac:dyDescent="0.15">
      <c r="A134" s="519"/>
      <c r="B134" s="428" t="s">
        <v>148</v>
      </c>
      <c r="C134" s="439">
        <v>80261229373002</v>
      </c>
      <c r="D134" s="1148"/>
      <c r="E134" s="559"/>
      <c r="F134" s="302">
        <f t="shared" si="37"/>
        <v>45864</v>
      </c>
      <c r="G134" s="975">
        <f>SUMIFS(所用データ③!$C:$C,所用データ③!$G:$G,理論在庫!$A132,所用データ③!$E:$E,理論在庫!$G$4,所用データ③!$F:$F,理論在庫!G$5)</f>
        <v>0</v>
      </c>
      <c r="H134" s="310">
        <f>SUMIFS(所用データ③!$C:$C,所用データ③!$G:$G,理論在庫!$A132,所用データ③!$E:$E,理論在庫!$G$4,所用データ③!$F:$F,理論在庫!H$5)</f>
        <v>0</v>
      </c>
      <c r="I134" s="310">
        <f>SUMIFS(所用データ③!$C:$C,所用データ③!$G:$G,理論在庫!$A132,所用データ③!$E:$E,理論在庫!$G$4,所用データ③!$F:$F,理論在庫!I$5)</f>
        <v>0</v>
      </c>
      <c r="J134" s="310">
        <f>SUMIFS(所用データ③!$C:$C,所用データ③!$G:$G,理論在庫!$A132,所用データ③!$E:$E,理論在庫!$G$4,所用データ③!$F:$F,理論在庫!J$5)</f>
        <v>0</v>
      </c>
      <c r="K134" s="310">
        <f>SUMIFS(所用データ③!$C:$C,所用データ③!$G:$G,理論在庫!$A132,所用データ③!$E:$E,理論在庫!$G$4,所用データ③!$F:$F,理論在庫!K$5)</f>
        <v>0</v>
      </c>
      <c r="L134" s="1055">
        <f>SUMIFS(所用データ③!$C:$C,所用データ③!$G:$G,理論在庫!$A132,所用データ③!$E:$E,理論在庫!$G$4,所用データ③!$F:$F,理論在庫!L$5)</f>
        <v>0</v>
      </c>
      <c r="M134" s="1054">
        <f>SUMIFS(所用データ③!$C:$C,所用データ③!$G:$G,理論在庫!$A132,所用データ③!$E:$E,理論在庫!$G$4,所用データ③!$F:$F,理論在庫!M$5)</f>
        <v>0</v>
      </c>
      <c r="N134" s="310">
        <f>SUMIFS(所用データ③!$C:$C,所用データ③!$G:$G,理論在庫!$A132,所用データ③!$E:$E,理論在庫!$G$4,所用データ③!$F:$F,理論在庫!N$5)</f>
        <v>0</v>
      </c>
      <c r="O134" s="310">
        <f>SUMIFS(所用データ③!$C:$C,所用データ③!$G:$G,理論在庫!$A132,所用データ③!$E:$E,理論在庫!$G$4,所用データ③!$F:$F,理論在庫!O$5)</f>
        <v>0</v>
      </c>
      <c r="P134" s="310">
        <f>SUMIFS(所用データ③!$C:$C,所用データ③!$G:$G,理論在庫!$A132,所用データ③!$E:$E,理論在庫!$G$4,所用データ③!$F:$F,理論在庫!P$5)</f>
        <v>0</v>
      </c>
      <c r="Q134" s="353">
        <f>SUMIFS(所用データ③!$C:$C,所用データ③!$G:$G,理論在庫!$A132,所用データ③!$E:$E,理論在庫!$G$4,所用データ③!$F:$F,理論在庫!Q$5)</f>
        <v>0</v>
      </c>
      <c r="R134" s="310">
        <f>SUMIFS(所用データ③!$C:$C,所用データ③!$G:$G,理論在庫!$A132,所用データ③!$E:$E,理論在庫!$G$4,所用データ③!$F:$F,理論在庫!R$5)</f>
        <v>0</v>
      </c>
      <c r="S134" s="1054">
        <f>SUMIFS(所用データ③!$C:$C,所用データ③!$G:$G,理論在庫!$A132,所用データ③!$E:$E,理論在庫!$G$4,所用データ③!$F:$F,理論在庫!S$5)</f>
        <v>0</v>
      </c>
      <c r="T134" s="1054">
        <f>SUMIFS(所用データ③!$C:$C,所用データ③!$G:$G,理論在庫!$A132,所用データ③!$E:$E,理論在庫!$G$4,所用データ③!$F:$F,理論在庫!T$5)</f>
        <v>0</v>
      </c>
      <c r="U134" s="310">
        <f>SUMIFS(所用データ③!$C:$C,所用データ③!$G:$G,理論在庫!$A132,所用データ③!$E:$E,理論在庫!$G$4,所用データ③!$F:$F,理論在庫!U$5)</f>
        <v>0</v>
      </c>
      <c r="V134" s="353">
        <f>SUMIFS(所用データ③!$C:$C,所用データ③!$G:$G,理論在庫!$A132,所用データ③!$E:$E,理論在庫!$G$4,所用データ③!$F:$F,理論在庫!V$5)</f>
        <v>0</v>
      </c>
      <c r="W134" s="310">
        <f>SUMIFS(所用データ③!$C:$C,所用データ③!$G:$G,理論在庫!$A132,所用データ③!$E:$E,理論在庫!$G$4,所用データ③!$F:$F,理論在庫!W$5)</f>
        <v>0</v>
      </c>
      <c r="X134" s="310">
        <f>SUMIFS(所用データ③!$C:$C,所用データ③!$G:$G,理論在庫!$A132,所用データ③!$E:$E,理論在庫!$G$4,所用データ③!$F:$F,理論在庫!X$5)</f>
        <v>0</v>
      </c>
      <c r="Y134" s="310">
        <f>SUMIFS(所用データ③!$C:$C,所用データ③!$G:$G,理論在庫!$A132,所用データ③!$E:$E,理論在庫!$G$4,所用データ③!$F:$F,理論在庫!Y$5)</f>
        <v>0</v>
      </c>
      <c r="Z134" s="1054">
        <f>SUMIFS(所用データ③!$C:$C,所用データ③!$G:$G,理論在庫!$A132,所用データ③!$E:$E,理論在庫!$G$4,所用データ③!$F:$F,理論在庫!Z$5)</f>
        <v>0</v>
      </c>
      <c r="AA134" s="1085">
        <f>SUMIFS(所用データ③!$C:$C,所用データ③!$G:$G,理論在庫!$A132,所用データ③!$E:$E,理論在庫!$G$4,所用データ③!$F:$F,理論在庫!AA$5)</f>
        <v>0</v>
      </c>
      <c r="AB134" s="383">
        <f>SUMIFS(所用データ③!$C:$C,所用データ③!$G:$G,理論在庫!$A132,所用データ③!$E:$E,理論在庫!$G$4,所用データ③!$F:$F,理論在庫!AB$5)</f>
        <v>0</v>
      </c>
      <c r="AC134" s="1085">
        <f>SUMIFS(所用データ③!$C:$C,所用データ③!$G:$G,理論在庫!$A132,所用データ③!$E:$E,理論在庫!$G$4,所用データ③!$F:$F,理論在庫!AC$5)</f>
        <v>0</v>
      </c>
      <c r="AD134" s="383">
        <f>SUMIFS(所用データ③!$C:$C,所用データ③!$G:$G,理論在庫!$A132,所用データ③!$E:$E,理論在庫!$G$4,所用データ③!$F:$F,理論在庫!AD$5)</f>
        <v>0</v>
      </c>
      <c r="AE134" s="383">
        <f>SUMIFS(所用データ③!$C:$C,所用データ③!$G:$G,理論在庫!$A132,所用データ③!$E:$E,理論在庫!$G$4,所用データ③!$F:$F,理論在庫!AE$5)</f>
        <v>0</v>
      </c>
      <c r="AF134" s="383">
        <f>SUMIFS(所用データ③!$C:$C,所用データ③!$G:$G,理論在庫!$A132,所用データ③!$E:$E,理論在庫!$G$4,所用データ③!$F:$F,理論在庫!AF$5)</f>
        <v>0</v>
      </c>
      <c r="AG134" s="1085">
        <f>SUMIFS(所用データ③!$C:$C,所用データ③!$G:$G,理論在庫!$A132,所用データ③!$E:$E,理論在庫!$G$4,所用データ③!$F:$F,理論在庫!AG$5)</f>
        <v>0</v>
      </c>
      <c r="AH134" s="1085">
        <f>SUMIFS(所用データ③!$C:$C,所用データ③!$G:$G,理論在庫!$A132,所用データ③!$E:$E,理論在庫!$G$4,所用データ③!$F:$F,理論在庫!AH$5)</f>
        <v>0</v>
      </c>
      <c r="AI134" s="383">
        <f>SUMIFS(所用データ③!$C:$C,所用データ③!$G:$G,理論在庫!$A132,所用データ③!$E:$E,理論在庫!$G$4,所用データ③!$F:$F,理論在庫!AI$5)</f>
        <v>0</v>
      </c>
      <c r="AJ134" s="1022">
        <f>SUMIFS(所用データ③!$C:$C,所用データ③!$G:$G,理論在庫!$A132,所用データ③!$E:$E,理論在庫!$G$4,所用データ③!$F:$F,理論在庫!AJ$5)</f>
        <v>0</v>
      </c>
      <c r="AK134" s="345">
        <f t="shared" si="15"/>
        <v>0</v>
      </c>
      <c r="AL134" s="611">
        <f>SUMIFS(所用データ③!C:C,所用データ③!G:G,理論在庫!$A132,所用データ③!E:E,理論在庫!$AL$4)</f>
        <v>0</v>
      </c>
      <c r="AM134" s="574">
        <f t="shared" si="26"/>
        <v>0</v>
      </c>
      <c r="AN134" s="608">
        <f>AJ140-AK134</f>
        <v>62</v>
      </c>
      <c r="AO134" s="519"/>
      <c r="AP134" s="714">
        <v>50</v>
      </c>
      <c r="AQ134" s="715" t="s">
        <v>554</v>
      </c>
      <c r="AR134" s="709">
        <v>0</v>
      </c>
    </row>
    <row r="135" spans="1:44" ht="18" customHeight="1" x14ac:dyDescent="0.15">
      <c r="A135" s="519"/>
      <c r="B135" s="428" t="s">
        <v>153</v>
      </c>
      <c r="C135" s="439">
        <v>80261219233003</v>
      </c>
      <c r="D135" s="1148"/>
      <c r="E135" s="559"/>
      <c r="F135" s="302">
        <f t="shared" si="37"/>
        <v>45871</v>
      </c>
      <c r="G135" s="974">
        <f>SUMIFS(所用データ④!$C:$C,所用データ④!$G:$G,理論在庫!$A132,所用データ④!$E:$E,理論在庫!$G$4,所用データ④!$F:$F,理論在庫!G$5)</f>
        <v>0</v>
      </c>
      <c r="H135" s="310">
        <f>SUMIFS(所用データ④!$C:$C,所用データ④!$G:$G,理論在庫!$A132,所用データ④!$E:$E,理論在庫!$G$4,所用データ④!$F:$F,理論在庫!H$5)</f>
        <v>0</v>
      </c>
      <c r="I135" s="310">
        <f>SUMIFS(所用データ④!$C:$C,所用データ④!$G:$G,理論在庫!$A132,所用データ④!$E:$E,理論在庫!$G$4,所用データ④!$F:$F,理論在庫!I$5)</f>
        <v>0</v>
      </c>
      <c r="J135" s="310">
        <f>SUMIFS(所用データ④!$C:$C,所用データ④!$G:$G,理論在庫!$A132,所用データ④!$E:$E,理論在庫!$G$4,所用データ④!$F:$F,理論在庫!J$5)</f>
        <v>0</v>
      </c>
      <c r="K135" s="310">
        <f>SUMIFS(所用データ④!$C:$C,所用データ④!$G:$G,理論在庫!$A132,所用データ④!$E:$E,理論在庫!$G$4,所用データ④!$F:$F,理論在庫!K$5)</f>
        <v>0</v>
      </c>
      <c r="L135" s="1054">
        <f>SUMIFS(所用データ④!$C:$C,所用データ④!$G:$G,理論在庫!$A132,所用データ④!$E:$E,理論在庫!$G$4,所用データ④!$F:$F,理論在庫!L$5)</f>
        <v>0</v>
      </c>
      <c r="M135" s="1054">
        <f>SUMIFS(所用データ④!$C:$C,所用データ④!$G:$G,理論在庫!$A132,所用データ④!$E:$E,理論在庫!$G$4,所用データ④!$F:$F,理論在庫!M$5)</f>
        <v>0</v>
      </c>
      <c r="N135" s="310">
        <f>SUMIFS(所用データ④!$C:$C,所用データ④!$G:$G,理論在庫!$A132,所用データ④!$E:$E,理論在庫!$G$4,所用データ④!$F:$F,理論在庫!N$5)</f>
        <v>0</v>
      </c>
      <c r="O135" s="310">
        <f>SUMIFS(所用データ④!$C:$C,所用データ④!$G:$G,理論在庫!$A132,所用データ④!$E:$E,理論在庫!$G$4,所用データ④!$F:$F,理論在庫!O$5)</f>
        <v>0</v>
      </c>
      <c r="P135" s="310">
        <f>SUMIFS(所用データ④!$C:$C,所用データ④!$G:$G,理論在庫!$A132,所用データ④!$E:$E,理論在庫!$G$4,所用データ④!$F:$F,理論在庫!P$5)</f>
        <v>0</v>
      </c>
      <c r="Q135" s="310">
        <f>SUMIFS(所用データ④!$C:$C,所用データ④!$G:$G,理論在庫!$A132,所用データ④!$E:$E,理論在庫!$G$4,所用データ④!$F:$F,理論在庫!Q$5)</f>
        <v>0</v>
      </c>
      <c r="R135" s="310">
        <f>SUMIFS(所用データ④!$C:$C,所用データ④!$G:$G,理論在庫!$A132,所用データ④!$E:$E,理論在庫!$G$4,所用データ④!$F:$F,理論在庫!R$5)</f>
        <v>0</v>
      </c>
      <c r="S135" s="1054">
        <f>SUMIFS(所用データ④!$C:$C,所用データ④!$G:$G,理論在庫!$A132,所用データ④!$E:$E,理論在庫!$G$4,所用データ④!$F:$F,理論在庫!S$5)</f>
        <v>0</v>
      </c>
      <c r="T135" s="1054">
        <f>SUMIFS(所用データ④!$C:$C,所用データ④!$G:$G,理論在庫!$A132,所用データ④!$E:$E,理論在庫!$G$4,所用データ④!$F:$F,理論在庫!T$5)</f>
        <v>0</v>
      </c>
      <c r="U135" s="310">
        <f>SUMIFS(所用データ④!$C:$C,所用データ④!$G:$G,理論在庫!$A132,所用データ④!$E:$E,理論在庫!$G$4,所用データ④!$F:$F,理論在庫!U$5)</f>
        <v>0</v>
      </c>
      <c r="V135" s="310">
        <f>SUMIFS(所用データ④!$C:$C,所用データ④!$G:$G,理論在庫!$A132,所用データ④!$E:$E,理論在庫!$G$4,所用データ④!$F:$F,理論在庫!V$5)</f>
        <v>0</v>
      </c>
      <c r="W135" s="310">
        <f>SUMIFS(所用データ④!$C:$C,所用データ④!$G:$G,理論在庫!$A132,所用データ④!$E:$E,理論在庫!$G$4,所用データ④!$F:$F,理論在庫!W$5)</f>
        <v>0</v>
      </c>
      <c r="X135" s="310">
        <f>SUMIFS(所用データ④!$C:$C,所用データ④!$G:$G,理論在庫!$A132,所用データ④!$E:$E,理論在庫!$G$4,所用データ④!$F:$F,理論在庫!X$5)</f>
        <v>0</v>
      </c>
      <c r="Y135" s="310">
        <f>SUMIFS(所用データ④!$C:$C,所用データ④!$G:$G,理論在庫!$A132,所用データ④!$E:$E,理論在庫!$G$4,所用データ④!$F:$F,理論在庫!Y$5)</f>
        <v>0</v>
      </c>
      <c r="Z135" s="1054">
        <f>SUMIFS(所用データ④!$C:$C,所用データ④!$G:$G,理論在庫!$A132,所用データ④!$E:$E,理論在庫!$G$4,所用データ④!$F:$F,理論在庫!Z$5)</f>
        <v>0</v>
      </c>
      <c r="AA135" s="1054">
        <f>SUMIFS(所用データ④!$C:$C,所用データ④!$G:$G,理論在庫!$A132,所用データ④!$E:$E,理論在庫!$G$4,所用データ④!$F:$F,理論在庫!AA$5)</f>
        <v>0</v>
      </c>
      <c r="AB135" s="310">
        <f>SUMIFS(所用データ④!$C:$C,所用データ④!$G:$G,理論在庫!$A132,所用データ④!$E:$E,理論在庫!$G$4,所用データ④!$F:$F,理論在庫!AB$5)</f>
        <v>0</v>
      </c>
      <c r="AC135" s="1054">
        <f>SUMIFS(所用データ④!$C:$C,所用データ④!$G:$G,理論在庫!$A132,所用データ④!$E:$E,理論在庫!$G$4,所用データ④!$F:$F,理論在庫!AC$5)</f>
        <v>0</v>
      </c>
      <c r="AD135" s="310">
        <f>SUMIFS(所用データ④!$C:$C,所用データ④!$G:$G,理論在庫!$A132,所用データ④!$E:$E,理論在庫!$G$4,所用データ④!$F:$F,理論在庫!AD$5)</f>
        <v>0</v>
      </c>
      <c r="AE135" s="310">
        <f>SUMIFS(所用データ④!$C:$C,所用データ④!$G:$G,理論在庫!$A132,所用データ④!$E:$E,理論在庫!$G$4,所用データ④!$F:$F,理論在庫!AE$5)</f>
        <v>0</v>
      </c>
      <c r="AF135" s="310">
        <f>SUMIFS(所用データ④!$C:$C,所用データ④!$G:$G,理論在庫!$A132,所用データ④!$E:$E,理論在庫!$G$4,所用データ④!$F:$F,理論在庫!AF$5)</f>
        <v>0</v>
      </c>
      <c r="AG135" s="1054">
        <f>SUMIFS(所用データ④!$C:$C,所用データ④!$G:$G,理論在庫!$A132,所用データ④!$E:$E,理論在庫!$G$4,所用データ④!$F:$F,理論在庫!AG$5)</f>
        <v>0</v>
      </c>
      <c r="AH135" s="1054">
        <f>SUMIFS(所用データ④!$C:$C,所用データ④!$G:$G,理論在庫!$A132,所用データ④!$E:$E,理論在庫!$G$4,所用データ④!$F:$F,理論在庫!AH$5)</f>
        <v>0</v>
      </c>
      <c r="AI135" s="310">
        <f>SUMIFS(所用データ④!$C:$C,所用データ④!$G:$G,理論在庫!$A132,所用データ④!$E:$E,理論在庫!$G$4,所用データ④!$F:$F,理論在庫!AI$5)</f>
        <v>0</v>
      </c>
      <c r="AJ135" s="1023">
        <f>SUMIFS(所用データ④!$C:$C,所用データ④!$G:$G,理論在庫!$A132,所用データ④!$E:$E,理論在庫!$G$4,所用データ④!$F:$F,理論在庫!AJ$5)</f>
        <v>0</v>
      </c>
      <c r="AK135" s="345">
        <f t="shared" si="15"/>
        <v>0</v>
      </c>
      <c r="AL135" s="350">
        <f>SUMIFS(所用データ④!C:C,所用データ④!G:G,理論在庫!$A132,所用データ④!E:E,理論在庫!$AL$4)</f>
        <v>0</v>
      </c>
      <c r="AM135" s="574">
        <f t="shared" si="26"/>
        <v>0</v>
      </c>
      <c r="AN135" s="608">
        <f>AJ140-AK135</f>
        <v>62</v>
      </c>
      <c r="AO135" s="519"/>
      <c r="AP135" s="714">
        <v>30</v>
      </c>
      <c r="AQ135" s="715" t="s">
        <v>557</v>
      </c>
      <c r="AR135" s="709">
        <v>0</v>
      </c>
    </row>
    <row r="136" spans="1:44" ht="18" customHeight="1" x14ac:dyDescent="0.15">
      <c r="A136" s="519"/>
      <c r="B136" s="428" t="s">
        <v>71</v>
      </c>
      <c r="C136" s="439">
        <v>80261239305003</v>
      </c>
      <c r="D136" s="1148"/>
      <c r="E136" s="559"/>
      <c r="F136" s="302">
        <f t="shared" si="37"/>
        <v>0</v>
      </c>
      <c r="G136" s="974">
        <f>SUMIFS(所用データ⑤!$C:$C,所用データ⑤!$G:$G,理論在庫!$A$132,所用データ⑤!$E:$E,理論在庫!$G$4,所用データ⑤!$F:$F,理論在庫!G$5)</f>
        <v>0</v>
      </c>
      <c r="H136" s="310">
        <f>SUMIFS(所用データ⑤!$C:$C,所用データ⑤!$G:$G,理論在庫!$A$132,所用データ⑤!$E:$E,理論在庫!$G$4,所用データ⑤!$F:$F,理論在庫!H$5)</f>
        <v>0</v>
      </c>
      <c r="I136" s="310">
        <f>SUMIFS(所用データ⑤!$C:$C,所用データ⑤!$G:$G,理論在庫!$A$132,所用データ⑤!$E:$E,理論在庫!$G$4,所用データ⑤!$F:$F,理論在庫!I$5)</f>
        <v>0</v>
      </c>
      <c r="J136" s="310">
        <f>SUMIFS(所用データ⑤!$C:$C,所用データ⑤!$G:$G,理論在庫!$A$132,所用データ⑤!$E:$E,理論在庫!$G$4,所用データ⑤!$F:$F,理論在庫!J$5)</f>
        <v>0</v>
      </c>
      <c r="K136" s="310">
        <f>SUMIFS(所用データ⑤!$C:$C,所用データ⑤!$G:$G,理論在庫!$A$132,所用データ⑤!$E:$E,理論在庫!$G$4,所用データ⑤!$F:$F,理論在庫!K$5)</f>
        <v>0</v>
      </c>
      <c r="L136" s="1054">
        <f>SUMIFS(所用データ⑤!$C:$C,所用データ⑤!$G:$G,理論在庫!$A$132,所用データ⑤!$E:$E,理論在庫!$G$4,所用データ⑤!$F:$F,理論在庫!L$5)</f>
        <v>0</v>
      </c>
      <c r="M136" s="1054">
        <f>SUMIFS(所用データ⑤!$C:$C,所用データ⑤!$G:$G,理論在庫!$A$132,所用データ⑤!$E:$E,理論在庫!$G$4,所用データ⑤!$F:$F,理論在庫!M$5)</f>
        <v>0</v>
      </c>
      <c r="N136" s="310">
        <f>SUMIFS(所用データ⑤!$C:$C,所用データ⑤!$G:$G,理論在庫!$A$132,所用データ⑤!$E:$E,理論在庫!$G$4,所用データ⑤!$F:$F,理論在庫!N$5)</f>
        <v>0</v>
      </c>
      <c r="O136" s="310">
        <f>SUMIFS(所用データ⑤!$C:$C,所用データ⑤!$G:$G,理論在庫!$A$132,所用データ⑤!$E:$E,理論在庫!$G$4,所用データ⑤!$F:$F,理論在庫!O$5)</f>
        <v>0</v>
      </c>
      <c r="P136" s="310">
        <f>SUMIFS(所用データ⑤!$C:$C,所用データ⑤!$G:$G,理論在庫!$A$132,所用データ⑤!$E:$E,理論在庫!$G$4,所用データ⑤!$F:$F,理論在庫!P$5)</f>
        <v>0</v>
      </c>
      <c r="Q136" s="310">
        <f>SUMIFS(所用データ⑤!$C:$C,所用データ⑤!$G:$G,理論在庫!$A$132,所用データ⑤!$E:$E,理論在庫!$G$4,所用データ⑤!$F:$F,理論在庫!Q$5)</f>
        <v>0</v>
      </c>
      <c r="R136" s="310">
        <f>SUMIFS(所用データ⑤!$C:$C,所用データ⑤!$G:$G,理論在庫!$A$132,所用データ⑤!$E:$E,理論在庫!$G$4,所用データ⑤!$F:$F,理論在庫!R$5)</f>
        <v>0</v>
      </c>
      <c r="S136" s="1054">
        <f>SUMIFS(所用データ⑤!$C:$C,所用データ⑤!$G:$G,理論在庫!$A$132,所用データ⑤!$E:$E,理論在庫!$G$4,所用データ⑤!$F:$F,理論在庫!S$5)</f>
        <v>0</v>
      </c>
      <c r="T136" s="1054">
        <f>SUMIFS(所用データ⑤!$C:$C,所用データ⑤!$G:$G,理論在庫!$A$132,所用データ⑤!$E:$E,理論在庫!$G$4,所用データ⑤!$F:$F,理論在庫!T$5)</f>
        <v>0</v>
      </c>
      <c r="U136" s="310">
        <f>SUMIFS(所用データ⑤!$C:$C,所用データ⑤!$G:$G,理論在庫!$A$132,所用データ⑤!$E:$E,理論在庫!$G$4,所用データ⑤!$F:$F,理論在庫!U$5)</f>
        <v>0</v>
      </c>
      <c r="V136" s="310">
        <f>SUMIFS(所用データ⑤!$C:$C,所用データ⑤!$G:$G,理論在庫!$A$132,所用データ⑤!$E:$E,理論在庫!$G$4,所用データ⑤!$F:$F,理論在庫!V$5)</f>
        <v>0</v>
      </c>
      <c r="W136" s="310">
        <f>SUMIFS(所用データ⑤!$C:$C,所用データ⑤!$G:$G,理論在庫!$A$132,所用データ⑤!$E:$E,理論在庫!$G$4,所用データ⑤!$F:$F,理論在庫!W$5)</f>
        <v>0</v>
      </c>
      <c r="X136" s="310">
        <f>SUMIFS(所用データ⑤!$C:$C,所用データ⑤!$G:$G,理論在庫!$A$132,所用データ⑤!$E:$E,理論在庫!$G$4,所用データ⑤!$F:$F,理論在庫!X$5)</f>
        <v>0</v>
      </c>
      <c r="Y136" s="310">
        <f>SUMIFS(所用データ⑤!$C:$C,所用データ⑤!$G:$G,理論在庫!$A$132,所用データ⑤!$E:$E,理論在庫!$G$4,所用データ⑤!$F:$F,理論在庫!Y$5)</f>
        <v>0</v>
      </c>
      <c r="Z136" s="1054">
        <f>SUMIFS(所用データ⑤!$C:$C,所用データ⑤!$G:$G,理論在庫!$A$132,所用データ⑤!$E:$E,理論在庫!$G$4,所用データ⑤!$F:$F,理論在庫!Z$5)</f>
        <v>0</v>
      </c>
      <c r="AA136" s="1054">
        <f>SUMIFS(所用データ⑤!$C:$C,所用データ⑤!$G:$G,理論在庫!$A$132,所用データ⑤!$E:$E,理論在庫!$G$4,所用データ⑤!$F:$F,理論在庫!AA$5)</f>
        <v>0</v>
      </c>
      <c r="AB136" s="310">
        <f>SUMIFS(所用データ⑤!$C:$C,所用データ⑤!$G:$G,理論在庫!$A$132,所用データ⑤!$E:$E,理論在庫!$G$4,所用データ⑤!$F:$F,理論在庫!AB$5)</f>
        <v>0</v>
      </c>
      <c r="AC136" s="1054">
        <f>SUMIFS(所用データ⑤!$C:$C,所用データ⑤!$G:$G,理論在庫!$A$132,所用データ⑤!$E:$E,理論在庫!$G$4,所用データ⑤!$F:$F,理論在庫!AC$5)</f>
        <v>0</v>
      </c>
      <c r="AD136" s="310">
        <f>SUMIFS(所用データ⑤!$C:$C,所用データ⑤!$G:$G,理論在庫!$A$132,所用データ⑤!$E:$E,理論在庫!$G$4,所用データ⑤!$F:$F,理論在庫!AD$5)</f>
        <v>0</v>
      </c>
      <c r="AE136" s="310">
        <f>SUMIFS(所用データ⑤!$C:$C,所用データ⑤!$G:$G,理論在庫!$A$132,所用データ⑤!$E:$E,理論在庫!$G$4,所用データ⑤!$F:$F,理論在庫!AE$5)</f>
        <v>0</v>
      </c>
      <c r="AF136" s="310">
        <f>SUMIFS(所用データ⑤!$C:$C,所用データ⑤!$G:$G,理論在庫!$A$132,所用データ⑤!$E:$E,理論在庫!$G$4,所用データ⑤!$F:$F,理論在庫!AF$5)</f>
        <v>0</v>
      </c>
      <c r="AG136" s="1054">
        <f>SUMIFS(所用データ⑤!$C:$C,所用データ⑤!$G:$G,理論在庫!$A$132,所用データ⑤!$E:$E,理論在庫!$G$4,所用データ⑤!$F:$F,理論在庫!AG$5)</f>
        <v>0</v>
      </c>
      <c r="AH136" s="1054">
        <f>SUMIFS(所用データ⑤!$C:$C,所用データ⑤!$G:$G,理論在庫!$A$132,所用データ⑤!$E:$E,理論在庫!$G$4,所用データ⑤!$F:$F,理論在庫!AH$5)</f>
        <v>0</v>
      </c>
      <c r="AI136" s="310">
        <f>SUMIFS(所用データ⑤!$C:$C,所用データ⑤!$G:$G,理論在庫!$A$132,所用データ⑤!$E:$E,理論在庫!$G$4,所用データ⑤!$F:$F,理論在庫!AI$5)</f>
        <v>0</v>
      </c>
      <c r="AJ136" s="1023">
        <f>SUMIFS(所用データ⑤!$C:$C,所用データ⑤!$G:$G,理論在庫!$A$132,所用データ⑤!$E:$E,理論在庫!$G$4,所用データ⑤!$F:$F,理論在庫!AJ$5)</f>
        <v>0</v>
      </c>
      <c r="AK136" s="345">
        <f t="shared" si="15"/>
        <v>0</v>
      </c>
      <c r="AL136" s="350">
        <f>SUMIFS(所用データ⑤!C:C,所用データ⑤!G:G,理論在庫!$A132,所用データ⑤!E:E,理論在庫!$AL$4)</f>
        <v>0</v>
      </c>
      <c r="AM136" s="574">
        <f t="shared" si="26"/>
        <v>0</v>
      </c>
      <c r="AN136" s="608">
        <f>AJ140-AK136</f>
        <v>62</v>
      </c>
      <c r="AO136" s="519"/>
      <c r="AP136" s="714">
        <v>100</v>
      </c>
      <c r="AQ136" s="715" t="s">
        <v>561</v>
      </c>
      <c r="AR136" s="709">
        <v>0</v>
      </c>
    </row>
    <row r="137" spans="1:44" ht="18" customHeight="1" x14ac:dyDescent="0.15">
      <c r="A137" s="519"/>
      <c r="B137" s="428" t="s">
        <v>156</v>
      </c>
      <c r="C137" s="439">
        <v>80223324403010</v>
      </c>
      <c r="D137" s="1148"/>
      <c r="E137" s="559"/>
      <c r="F137" s="362">
        <f t="shared" si="37"/>
        <v>0</v>
      </c>
      <c r="G137" s="976">
        <f>SUMIFS(所用データ⑥!$C:$C,所用データ⑥!$G:$G,理論在庫!$A$132,所用データ⑥!$E:$E,理論在庫!$G$4,所用データ⑥!$F:$F,理論在庫!G$5)</f>
        <v>0</v>
      </c>
      <c r="H137" s="363">
        <f>SUMIFS(所用データ⑥!$C:$C,所用データ⑥!$G:$G,理論在庫!$A$132,所用データ⑥!$E:$E,理論在庫!$G$4,所用データ⑥!$F:$F,理論在庫!H$5)</f>
        <v>0</v>
      </c>
      <c r="I137" s="363">
        <f>SUMIFS(所用データ⑥!$C:$C,所用データ⑥!$G:$G,理論在庫!$A$132,所用データ⑥!$E:$E,理論在庫!$G$4,所用データ⑥!$F:$F,理論在庫!I$5)</f>
        <v>0</v>
      </c>
      <c r="J137" s="363">
        <f>SUMIFS(所用データ⑥!$C:$C,所用データ⑥!$G:$G,理論在庫!$A$132,所用データ⑥!$E:$E,理論在庫!$G$4,所用データ⑥!$F:$F,理論在庫!J$5)</f>
        <v>0</v>
      </c>
      <c r="K137" s="363">
        <f>SUMIFS(所用データ⑥!$C:$C,所用データ⑥!$G:$G,理論在庫!$A$132,所用データ⑥!$E:$E,理論在庫!$G$4,所用データ⑥!$F:$F,理論在庫!K$5)</f>
        <v>0</v>
      </c>
      <c r="L137" s="1056">
        <f>SUMIFS(所用データ⑥!$C:$C,所用データ⑥!$G:$G,理論在庫!$A$132,所用データ⑥!$E:$E,理論在庫!$G$4,所用データ⑥!$F:$F,理論在庫!L$5)</f>
        <v>0</v>
      </c>
      <c r="M137" s="1056">
        <f>SUMIFS(所用データ⑥!$C:$C,所用データ⑥!$G:$G,理論在庫!$A$132,所用データ⑥!$E:$E,理論在庫!$G$4,所用データ⑥!$F:$F,理論在庫!M$5)</f>
        <v>0</v>
      </c>
      <c r="N137" s="363">
        <f>SUMIFS(所用データ⑥!$C:$C,所用データ⑥!$G:$G,理論在庫!$A$132,所用データ⑥!$E:$E,理論在庫!$G$4,所用データ⑥!$F:$F,理論在庫!N$5)</f>
        <v>0</v>
      </c>
      <c r="O137" s="363">
        <f>SUMIFS(所用データ⑥!$C:$C,所用データ⑥!$G:$G,理論在庫!$A$132,所用データ⑥!$E:$E,理論在庫!$G$4,所用データ⑥!$F:$F,理論在庫!O$5)</f>
        <v>0</v>
      </c>
      <c r="P137" s="363">
        <f>SUMIFS(所用データ⑥!$C:$C,所用データ⑥!$G:$G,理論在庫!$A$132,所用データ⑥!$E:$E,理論在庫!$G$4,所用データ⑥!$F:$F,理論在庫!P$5)</f>
        <v>0</v>
      </c>
      <c r="Q137" s="363">
        <f>SUMIFS(所用データ⑥!$C:$C,所用データ⑥!$G:$G,理論在庫!$A$132,所用データ⑥!$E:$E,理論在庫!$G$4,所用データ⑥!$F:$F,理論在庫!Q$5)</f>
        <v>0</v>
      </c>
      <c r="R137" s="363">
        <f>SUMIFS(所用データ⑥!$C:$C,所用データ⑥!$G:$G,理論在庫!$A$132,所用データ⑥!$E:$E,理論在庫!$G$4,所用データ⑥!$F:$F,理論在庫!R$5)</f>
        <v>0</v>
      </c>
      <c r="S137" s="1056">
        <f>SUMIFS(所用データ⑥!$C:$C,所用データ⑥!$G:$G,理論在庫!$A$132,所用データ⑥!$E:$E,理論在庫!$G$4,所用データ⑥!$F:$F,理論在庫!S$5)</f>
        <v>0</v>
      </c>
      <c r="T137" s="1056">
        <f>SUMIFS(所用データ⑥!$C:$C,所用データ⑥!$G:$G,理論在庫!$A$132,所用データ⑥!$E:$E,理論在庫!$G$4,所用データ⑥!$F:$F,理論在庫!T$5)</f>
        <v>0</v>
      </c>
      <c r="U137" s="363">
        <f>SUMIFS(所用データ⑥!$C:$C,所用データ⑥!$G:$G,理論在庫!$A$132,所用データ⑥!$E:$E,理論在庫!$G$4,所用データ⑥!$F:$F,理論在庫!U$5)</f>
        <v>0</v>
      </c>
      <c r="V137" s="363">
        <f>SUMIFS(所用データ⑥!$C:$C,所用データ⑥!$G:$G,理論在庫!$A$132,所用データ⑥!$E:$E,理論在庫!$G$4,所用データ⑥!$F:$F,理論在庫!V$5)</f>
        <v>0</v>
      </c>
      <c r="W137" s="363">
        <f>SUMIFS(所用データ⑥!$C:$C,所用データ⑥!$G:$G,理論在庫!$A$132,所用データ⑥!$E:$E,理論在庫!$G$4,所用データ⑥!$F:$F,理論在庫!W$5)</f>
        <v>0</v>
      </c>
      <c r="X137" s="363">
        <f>SUMIFS(所用データ⑥!$C:$C,所用データ⑥!$G:$G,理論在庫!$A$132,所用データ⑥!$E:$E,理論在庫!$G$4,所用データ⑥!$F:$F,理論在庫!X$5)</f>
        <v>0</v>
      </c>
      <c r="Y137" s="363">
        <f>SUMIFS(所用データ⑥!$C:$C,所用データ⑥!$G:$G,理論在庫!$A$132,所用データ⑥!$E:$E,理論在庫!$G$4,所用データ⑥!$F:$F,理論在庫!Y$5)</f>
        <v>0</v>
      </c>
      <c r="Z137" s="1056">
        <f>SUMIFS(所用データ⑥!$C:$C,所用データ⑥!$G:$G,理論在庫!$A$132,所用データ⑥!$E:$E,理論在庫!$G$4,所用データ⑥!$F:$F,理論在庫!Z$5)</f>
        <v>0</v>
      </c>
      <c r="AA137" s="1056">
        <f>SUMIFS(所用データ⑥!$C:$C,所用データ⑥!$G:$G,理論在庫!$A$132,所用データ⑥!$E:$E,理論在庫!$G$4,所用データ⑥!$F:$F,理論在庫!AA$5)</f>
        <v>0</v>
      </c>
      <c r="AB137" s="363">
        <f>SUMIFS(所用データ⑥!$C:$C,所用データ⑥!$G:$G,理論在庫!$A$132,所用データ⑥!$E:$E,理論在庫!$G$4,所用データ⑥!$F:$F,理論在庫!AB$5)</f>
        <v>0</v>
      </c>
      <c r="AC137" s="1056">
        <f>SUMIFS(所用データ⑥!$C:$C,所用データ⑥!$G:$G,理論在庫!$A$132,所用データ⑥!$E:$E,理論在庫!$G$4,所用データ⑥!$F:$F,理論在庫!AC$5)</f>
        <v>0</v>
      </c>
      <c r="AD137" s="363">
        <f>SUMIFS(所用データ⑥!$C:$C,所用データ⑥!$G:$G,理論在庫!$A$132,所用データ⑥!$E:$E,理論在庫!$G$4,所用データ⑥!$F:$F,理論在庫!AD$5)</f>
        <v>0</v>
      </c>
      <c r="AE137" s="363">
        <f>SUMIFS(所用データ⑥!$C:$C,所用データ⑥!$G:$G,理論在庫!$A$132,所用データ⑥!$E:$E,理論在庫!$G$4,所用データ⑥!$F:$F,理論在庫!AE$5)</f>
        <v>0</v>
      </c>
      <c r="AF137" s="363">
        <f>SUMIFS(所用データ⑥!$C:$C,所用データ⑥!$G:$G,理論在庫!$A$132,所用データ⑥!$E:$E,理論在庫!$G$4,所用データ⑥!$F:$F,理論在庫!AF$5)</f>
        <v>0</v>
      </c>
      <c r="AG137" s="1056">
        <f>SUMIFS(所用データ⑥!$C:$C,所用データ⑥!$G:$G,理論在庫!$A$132,所用データ⑥!$E:$E,理論在庫!$G$4,所用データ⑥!$F:$F,理論在庫!AG$5)</f>
        <v>0</v>
      </c>
      <c r="AH137" s="1056">
        <f>SUMIFS(所用データ⑥!$C:$C,所用データ⑥!$G:$G,理論在庫!$A$132,所用データ⑥!$E:$E,理論在庫!$G$4,所用データ⑥!$F:$F,理論在庫!AH$5)</f>
        <v>0</v>
      </c>
      <c r="AI137" s="363">
        <f>SUMIFS(所用データ⑥!$C:$C,所用データ⑥!$G:$G,理論在庫!$A$132,所用データ⑥!$E:$E,理論在庫!$G$4,所用データ⑥!$F:$F,理論在庫!AI$5)</f>
        <v>0</v>
      </c>
      <c r="AJ137" s="1024">
        <f>SUMIFS(所用データ⑥!$C:$C,所用データ⑥!$G:$G,理論在庫!$A$132,所用データ⑥!$E:$E,理論在庫!$G$4,所用データ⑥!$F:$F,理論在庫!AJ$5)</f>
        <v>0</v>
      </c>
      <c r="AK137" s="364">
        <f t="shared" si="15"/>
        <v>0</v>
      </c>
      <c r="AL137" s="609">
        <f>SUMIFS(所用データ⑥!C:C,所用データ⑥!G:G,理論在庫!$A132,所用データ⑥!E:E,理論在庫!$AL$4)</f>
        <v>0</v>
      </c>
      <c r="AM137" s="578">
        <f t="shared" si="26"/>
        <v>0</v>
      </c>
      <c r="AN137" s="608">
        <f>AJ140-AK137</f>
        <v>62</v>
      </c>
      <c r="AO137" s="519"/>
      <c r="AP137" s="714">
        <v>50</v>
      </c>
      <c r="AQ137" s="715" t="s">
        <v>569</v>
      </c>
      <c r="AR137" s="709">
        <v>0</v>
      </c>
    </row>
    <row r="138" spans="1:44" ht="18" customHeight="1" x14ac:dyDescent="0.15">
      <c r="A138" s="519"/>
      <c r="B138" s="428"/>
      <c r="C138" s="442"/>
      <c r="D138" s="1148"/>
      <c r="E138" s="560"/>
      <c r="F138" s="359" t="s">
        <v>137</v>
      </c>
      <c r="G138" s="981"/>
      <c r="H138" s="360"/>
      <c r="I138" s="360"/>
      <c r="J138" s="360"/>
      <c r="K138" s="360"/>
      <c r="L138" s="1057"/>
      <c r="M138" s="1057"/>
      <c r="N138" s="360"/>
      <c r="O138" s="360"/>
      <c r="P138" s="360"/>
      <c r="Q138" s="360"/>
      <c r="R138" s="360"/>
      <c r="S138" s="1057"/>
      <c r="T138" s="1057"/>
      <c r="U138" s="360"/>
      <c r="V138" s="360"/>
      <c r="W138" s="360"/>
      <c r="X138" s="360"/>
      <c r="Y138" s="360"/>
      <c r="Z138" s="1057"/>
      <c r="AA138" s="1057"/>
      <c r="AB138" s="360"/>
      <c r="AC138" s="1057"/>
      <c r="AD138" s="360"/>
      <c r="AE138" s="360"/>
      <c r="AF138" s="360"/>
      <c r="AG138" s="1057"/>
      <c r="AH138" s="1057"/>
      <c r="AI138" s="360"/>
      <c r="AJ138" s="1025"/>
      <c r="AK138" s="378">
        <f>SUM(G138:AJ138)</f>
        <v>0</v>
      </c>
      <c r="AL138" s="352"/>
      <c r="AM138" s="576">
        <f t="shared" si="26"/>
        <v>0</v>
      </c>
      <c r="AN138" s="579"/>
      <c r="AO138" s="519"/>
      <c r="AP138" s="714">
        <v>50</v>
      </c>
      <c r="AQ138" s="715" t="s">
        <v>573</v>
      </c>
    </row>
    <row r="139" spans="1:44" ht="18" customHeight="1" x14ac:dyDescent="0.15">
      <c r="A139" s="519"/>
      <c r="B139" s="428"/>
      <c r="C139" s="867" t="s">
        <v>255</v>
      </c>
      <c r="D139" s="1148"/>
      <c r="E139" s="561" t="s">
        <v>177</v>
      </c>
      <c r="F139" s="356" t="s">
        <v>86</v>
      </c>
      <c r="G139" s="978">
        <f>SUMIFS('注文データ '!$C:$C,'注文データ '!$J:$J,$A132,'注文データ '!$H:$H,理論在庫!$G$4,'注文データ '!$I:$I,理論在庫!G$5)</f>
        <v>0</v>
      </c>
      <c r="H139" s="374">
        <f>SUMIFS('注文データ '!$C:$C,'注文データ '!$J:$J,$A132,'注文データ '!$H:$H,理論在庫!$G$4,'注文データ '!$I:$I,理論在庫!H$5)</f>
        <v>0</v>
      </c>
      <c r="I139" s="374">
        <f>SUMIFS('注文データ '!$C:$C,'注文データ '!$J:$J,$A132,'注文データ '!$H:$H,理論在庫!$G$4,'注文データ '!$I:$I,理論在庫!I$5)</f>
        <v>0</v>
      </c>
      <c r="J139" s="374">
        <f>SUMIFS('注文データ '!$C:$C,'注文データ '!$J:$J,$A132,'注文データ '!$H:$H,理論在庫!$G$4,'注文データ '!$I:$I,理論在庫!J$5)</f>
        <v>0</v>
      </c>
      <c r="K139" s="374">
        <f>SUMIFS('注文データ '!$C:$C,'注文データ '!$J:$J,$A132,'注文データ '!$H:$H,理論在庫!$G$4,'注文データ '!$I:$I,理論在庫!K$5)</f>
        <v>0</v>
      </c>
      <c r="L139" s="1058">
        <f>SUMIFS('注文データ '!$C:$C,'注文データ '!$J:$J,$A132,'注文データ '!$H:$H,理論在庫!$G$4,'注文データ '!$I:$I,理論在庫!L$5)</f>
        <v>0</v>
      </c>
      <c r="M139" s="1058">
        <f>SUMIFS('注文データ '!$C:$C,'注文データ '!$J:$J,$A132,'注文データ '!$H:$H,理論在庫!$G$4,'注文データ '!$I:$I,理論在庫!M$5)</f>
        <v>0</v>
      </c>
      <c r="N139" s="374">
        <f>SUMIFS('注文データ '!$C:$C,'注文データ '!$J:$J,$A132,'注文データ '!$H:$H,理論在庫!$G$4,'注文データ '!$I:$I,理論在庫!N$5)</f>
        <v>0</v>
      </c>
      <c r="O139" s="374">
        <f>SUMIFS('注文データ '!$C:$C,'注文データ '!$J:$J,$A132,'注文データ '!$H:$H,理論在庫!$G$4,'注文データ '!$I:$I,理論在庫!O$5)</f>
        <v>0</v>
      </c>
      <c r="P139" s="374">
        <f>SUMIFS('注文データ '!$C:$C,'注文データ '!$J:$J,$A132,'注文データ '!$H:$H,理論在庫!$G$4,'注文データ '!$I:$I,理論在庫!P$5)</f>
        <v>0</v>
      </c>
      <c r="Q139" s="374">
        <f>SUMIFS('注文データ '!$C:$C,'注文データ '!$J:$J,$A132,'注文データ '!$H:$H,理論在庫!$G$4,'注文データ '!$I:$I,理論在庫!Q$5)</f>
        <v>0</v>
      </c>
      <c r="R139" s="374">
        <f>SUMIFS('注文データ '!$C:$C,'注文データ '!$J:$J,$A132,'注文データ '!$H:$H,理論在庫!$G$4,'注文データ '!$I:$I,理論在庫!R$5)</f>
        <v>0</v>
      </c>
      <c r="S139" s="1058">
        <f>SUMIFS('注文データ '!$C:$C,'注文データ '!$J:$J,$A132,'注文データ '!$H:$H,理論在庫!$G$4,'注文データ '!$I:$I,理論在庫!S$5)</f>
        <v>0</v>
      </c>
      <c r="T139" s="1058">
        <f>SUMIFS('注文データ '!$C:$C,'注文データ '!$J:$J,$A132,'注文データ '!$H:$H,理論在庫!$G$4,'注文データ '!$I:$I,理論在庫!T$5)</f>
        <v>0</v>
      </c>
      <c r="U139" s="374">
        <f>SUMIFS('注文データ '!$C:$C,'注文データ '!$J:$J,$A132,'注文データ '!$H:$H,理論在庫!$G$4,'注文データ '!$I:$I,理論在庫!U$5)</f>
        <v>0</v>
      </c>
      <c r="V139" s="374">
        <f>SUMIFS('注文データ '!$C:$C,'注文データ '!$J:$J,$A132,'注文データ '!$H:$H,理論在庫!$G$4,'注文データ '!$I:$I,理論在庫!V$5)</f>
        <v>0</v>
      </c>
      <c r="W139" s="374">
        <f>SUMIFS('注文データ '!$C:$C,'注文データ '!$J:$J,$A132,'注文データ '!$H:$H,理論在庫!$G$4,'注文データ '!$I:$I,理論在庫!W$5)</f>
        <v>0</v>
      </c>
      <c r="X139" s="374">
        <f>SUMIFS('注文データ '!$C:$C,'注文データ '!$J:$J,$A132,'注文データ '!$H:$H,理論在庫!$G$4,'注文データ '!$I:$I,理論在庫!X$5)</f>
        <v>0</v>
      </c>
      <c r="Y139" s="374">
        <f>SUMIFS('注文データ '!$C:$C,'注文データ '!$J:$J,$A132,'注文データ '!$H:$H,理論在庫!$G$4,'注文データ '!$I:$I,理論在庫!Y$5)</f>
        <v>0</v>
      </c>
      <c r="Z139" s="1058">
        <f>SUMIFS('注文データ '!$C:$C,'注文データ '!$J:$J,$A132,'注文データ '!$H:$H,理論在庫!$G$4,'注文データ '!$I:$I,理論在庫!Z$5)</f>
        <v>0</v>
      </c>
      <c r="AA139" s="1058">
        <f>SUMIFS('注文データ '!$C:$C,'注文データ '!$J:$J,$A132,'注文データ '!$H:$H,理論在庫!$G$4,'注文データ '!$I:$I,理論在庫!AA$5)</f>
        <v>0</v>
      </c>
      <c r="AB139" s="374">
        <f>SUMIFS('注文データ '!$C:$C,'注文データ '!$J:$J,$A132,'注文データ '!$H:$H,理論在庫!$G$4,'注文データ '!$I:$I,理論在庫!AB$5)</f>
        <v>0</v>
      </c>
      <c r="AC139" s="1058">
        <f>SUMIFS('注文データ '!$C:$C,'注文データ '!$J:$J,$A132,'注文データ '!$H:$H,理論在庫!$G$4,'注文データ '!$I:$I,理論在庫!AC$5)</f>
        <v>0</v>
      </c>
      <c r="AD139" s="374">
        <f>SUMIFS('注文データ '!$C:$C,'注文データ '!$J:$J,$A132,'注文データ '!$H:$H,理論在庫!$G$4,'注文データ '!$I:$I,理論在庫!AD$5)</f>
        <v>0</v>
      </c>
      <c r="AE139" s="374">
        <f>SUMIFS('注文データ '!$C:$C,'注文データ '!$J:$J,$A132,'注文データ '!$H:$H,理論在庫!$G$4,'注文データ '!$I:$I,理論在庫!AE$5)</f>
        <v>0</v>
      </c>
      <c r="AF139" s="374">
        <f>SUMIFS('注文データ '!$C:$C,'注文データ '!$J:$J,$A132,'注文データ '!$H:$H,理論在庫!$G$4,'注文データ '!$I:$I,理論在庫!AF$5)</f>
        <v>0</v>
      </c>
      <c r="AG139" s="1058">
        <f>SUMIFS('注文データ '!$C:$C,'注文データ '!$J:$J,$A132,'注文データ '!$H:$H,理論在庫!$G$4,'注文データ '!$I:$I,理論在庫!AG$5)</f>
        <v>0</v>
      </c>
      <c r="AH139" s="1058">
        <f>SUMIFS('注文データ '!$C:$C,'注文データ '!$J:$J,$A132,'注文データ '!$H:$H,理論在庫!$G$4,'注文データ '!$I:$I,理論在庫!AH$5)</f>
        <v>0</v>
      </c>
      <c r="AI139" s="374">
        <f>SUMIFS('注文データ '!$C:$C,'注文データ '!$J:$J,$A132,'注文データ '!$H:$H,理論在庫!$G$4,'注文データ '!$I:$I,理論在庫!AI$5)</f>
        <v>0</v>
      </c>
      <c r="AJ139" s="1026">
        <f>SUMIFS('注文データ '!$C:$C,'注文データ '!$J:$J,$A132,'注文データ '!$H:$H,理論在庫!$G$4,'注文データ '!$I:$I,理論在庫!AJ$5)</f>
        <v>0</v>
      </c>
      <c r="AK139" s="375">
        <f>SUM(G139:AJ139)</f>
        <v>0</v>
      </c>
      <c r="AL139" s="350"/>
      <c r="AM139" s="574">
        <f t="shared" si="26"/>
        <v>0</v>
      </c>
      <c r="AN139" s="579"/>
      <c r="AO139" s="519"/>
      <c r="AP139" s="714"/>
      <c r="AQ139" s="715"/>
      <c r="AR139" s="709">
        <v>0</v>
      </c>
    </row>
    <row r="140" spans="1:44" ht="18" customHeight="1" thickBot="1" x14ac:dyDescent="0.2">
      <c r="A140" s="520"/>
      <c r="B140" s="429"/>
      <c r="C140" s="443"/>
      <c r="D140" s="1149"/>
      <c r="E140" s="528" t="s">
        <v>178</v>
      </c>
      <c r="F140" s="373" t="s">
        <v>85</v>
      </c>
      <c r="G140" s="979">
        <f>D132+G138-G139</f>
        <v>62</v>
      </c>
      <c r="H140" s="376">
        <f t="shared" ref="H140:AJ140" si="38">G140+H138-H139</f>
        <v>62</v>
      </c>
      <c r="I140" s="376">
        <f t="shared" si="38"/>
        <v>62</v>
      </c>
      <c r="J140" s="376">
        <f t="shared" si="38"/>
        <v>62</v>
      </c>
      <c r="K140" s="376">
        <f t="shared" si="38"/>
        <v>62</v>
      </c>
      <c r="L140" s="1059">
        <f t="shared" si="38"/>
        <v>62</v>
      </c>
      <c r="M140" s="1059">
        <f t="shared" si="38"/>
        <v>62</v>
      </c>
      <c r="N140" s="376">
        <f t="shared" si="38"/>
        <v>62</v>
      </c>
      <c r="O140" s="376">
        <f t="shared" si="38"/>
        <v>62</v>
      </c>
      <c r="P140" s="376">
        <f t="shared" si="38"/>
        <v>62</v>
      </c>
      <c r="Q140" s="376">
        <f t="shared" si="38"/>
        <v>62</v>
      </c>
      <c r="R140" s="376">
        <f t="shared" si="38"/>
        <v>62</v>
      </c>
      <c r="S140" s="1059">
        <f t="shared" si="38"/>
        <v>62</v>
      </c>
      <c r="T140" s="1059">
        <f t="shared" si="38"/>
        <v>62</v>
      </c>
      <c r="U140" s="376">
        <f t="shared" si="38"/>
        <v>62</v>
      </c>
      <c r="V140" s="376">
        <f t="shared" si="38"/>
        <v>62</v>
      </c>
      <c r="W140" s="376">
        <f t="shared" si="38"/>
        <v>62</v>
      </c>
      <c r="X140" s="376">
        <f t="shared" si="38"/>
        <v>62</v>
      </c>
      <c r="Y140" s="376">
        <f t="shared" si="38"/>
        <v>62</v>
      </c>
      <c r="Z140" s="1059">
        <f t="shared" si="38"/>
        <v>62</v>
      </c>
      <c r="AA140" s="1059">
        <f t="shared" si="38"/>
        <v>62</v>
      </c>
      <c r="AB140" s="376">
        <f t="shared" si="38"/>
        <v>62</v>
      </c>
      <c r="AC140" s="1059">
        <f t="shared" si="38"/>
        <v>62</v>
      </c>
      <c r="AD140" s="376">
        <f t="shared" si="38"/>
        <v>62</v>
      </c>
      <c r="AE140" s="376">
        <f t="shared" si="38"/>
        <v>62</v>
      </c>
      <c r="AF140" s="376">
        <f t="shared" si="38"/>
        <v>62</v>
      </c>
      <c r="AG140" s="1059">
        <f t="shared" si="38"/>
        <v>62</v>
      </c>
      <c r="AH140" s="1059">
        <f t="shared" si="38"/>
        <v>62</v>
      </c>
      <c r="AI140" s="376">
        <f t="shared" si="38"/>
        <v>62</v>
      </c>
      <c r="AJ140" s="1027">
        <f t="shared" si="38"/>
        <v>62</v>
      </c>
      <c r="AK140" s="377"/>
      <c r="AL140" s="351"/>
      <c r="AM140" s="577">
        <f t="shared" si="26"/>
        <v>0</v>
      </c>
      <c r="AN140" s="580"/>
      <c r="AO140" s="520"/>
      <c r="AP140" s="716"/>
      <c r="AQ140" s="717"/>
      <c r="AR140" s="709">
        <v>128</v>
      </c>
    </row>
    <row r="141" spans="1:44" ht="18" customHeight="1" x14ac:dyDescent="0.15">
      <c r="A141" s="518">
        <v>12</v>
      </c>
      <c r="B141" s="425"/>
      <c r="C141" s="432" t="s">
        <v>13</v>
      </c>
      <c r="D141" s="1147" t="s">
        <v>560</v>
      </c>
      <c r="E141" s="558">
        <v>5.33E-2</v>
      </c>
      <c r="F141" s="343">
        <f t="shared" ref="F141:F146" si="39">F132</f>
        <v>45864</v>
      </c>
      <c r="G141" s="980">
        <f>SUMIFS(所用データ①!$C:$C,所用データ①!$G:$G,理論在庫!$A141,所用データ①!$E:$E,理論在庫!$G$4,所用データ①!$F:$F,理論在庫!G$5)</f>
        <v>0</v>
      </c>
      <c r="H141" s="308">
        <f>SUMIFS(所用データ①!$C:$C,所用データ①!$G:$G,理論在庫!$A141,所用データ①!$E:$E,理論在庫!$G$4,所用データ①!$F:$F,理論在庫!H$5)</f>
        <v>0</v>
      </c>
      <c r="I141" s="308">
        <f>SUMIFS(所用データ①!$C:$C,所用データ①!$G:$G,理論在庫!$A141,所用データ①!$E:$E,理論在庫!$G$4,所用データ①!$F:$F,理論在庫!I$5)</f>
        <v>0</v>
      </c>
      <c r="J141" s="308">
        <f>SUMIFS(所用データ①!$C:$C,所用データ①!$G:$G,理論在庫!$A141,所用データ①!$E:$E,理論在庫!$G$4,所用データ①!$F:$F,理論在庫!J$5)</f>
        <v>0</v>
      </c>
      <c r="K141" s="308">
        <f>SUMIFS(所用データ①!$C:$C,所用データ①!$G:$G,理論在庫!$A141,所用データ①!$E:$E,理論在庫!$G$4,所用データ①!$F:$F,理論在庫!K$5)</f>
        <v>0</v>
      </c>
      <c r="L141" s="1060">
        <f>SUMIFS(所用データ①!$C:$C,所用データ①!$G:$G,理論在庫!$A141,所用データ①!$E:$E,理論在庫!$G$4,所用データ①!$F:$F,理論在庫!L$5)</f>
        <v>0</v>
      </c>
      <c r="M141" s="1060">
        <f>SUMIFS(所用データ①!$C:$C,所用データ①!$G:$G,理論在庫!$A141,所用データ①!$E:$E,理論在庫!$G$4,所用データ①!$F:$F,理論在庫!M$5)</f>
        <v>0</v>
      </c>
      <c r="N141" s="308">
        <f>SUMIFS(所用データ①!$C:$C,所用データ①!$G:$G,理論在庫!$A141,所用データ①!$E:$E,理論在庫!$G$4,所用データ①!$F:$F,理論在庫!N$5)</f>
        <v>0</v>
      </c>
      <c r="O141" s="308">
        <f>SUMIFS(所用データ①!$C:$C,所用データ①!$G:$G,理論在庫!$A141,所用データ①!$E:$E,理論在庫!$G$4,所用データ①!$F:$F,理論在庫!O$5)</f>
        <v>0</v>
      </c>
      <c r="P141" s="308">
        <f>SUMIFS(所用データ①!$C:$C,所用データ①!$G:$G,理論在庫!$A141,所用データ①!$E:$E,理論在庫!$G$4,所用データ①!$F:$F,理論在庫!P$5)</f>
        <v>0</v>
      </c>
      <c r="Q141" s="308">
        <f>SUMIFS(所用データ①!$C:$C,所用データ①!$G:$G,理論在庫!$A141,所用データ①!$E:$E,理論在庫!$G$4,所用データ①!$F:$F,理論在庫!Q$5)</f>
        <v>0</v>
      </c>
      <c r="R141" s="308">
        <f>SUMIFS(所用データ①!$C:$C,所用データ①!$G:$G,理論在庫!$A141,所用データ①!$E:$E,理論在庫!$G$4,所用データ①!$F:$F,理論在庫!R$5)</f>
        <v>0</v>
      </c>
      <c r="S141" s="1060">
        <f>SUMIFS(所用データ①!$C:$C,所用データ①!$G:$G,理論在庫!$A141,所用データ①!$E:$E,理論在庫!$G$4,所用データ①!$F:$F,理論在庫!S$5)</f>
        <v>0</v>
      </c>
      <c r="T141" s="1060">
        <f>SUMIFS(所用データ①!$C:$C,所用データ①!$G:$G,理論在庫!$A141,所用データ①!$E:$E,理論在庫!$G$4,所用データ①!$F:$F,理論在庫!T$5)</f>
        <v>0</v>
      </c>
      <c r="U141" s="308">
        <f>SUMIFS(所用データ①!$C:$C,所用データ①!$G:$G,理論在庫!$A141,所用データ①!$E:$E,理論在庫!$G$4,所用データ①!$F:$F,理論在庫!U$5)</f>
        <v>0</v>
      </c>
      <c r="V141" s="308">
        <f>SUMIFS(所用データ①!$C:$C,所用データ①!$G:$G,理論在庫!$A141,所用データ①!$E:$E,理論在庫!$G$4,所用データ①!$F:$F,理論在庫!V$5)</f>
        <v>0</v>
      </c>
      <c r="W141" s="308">
        <f>SUMIFS(所用データ①!$C:$C,所用データ①!$G:$G,理論在庫!$A141,所用データ①!$E:$E,理論在庫!$G$4,所用データ①!$F:$F,理論在庫!W$5)</f>
        <v>0</v>
      </c>
      <c r="X141" s="308">
        <f>SUMIFS(所用データ①!$C:$C,所用データ①!$G:$G,理論在庫!$A141,所用データ①!$E:$E,理論在庫!$G$4,所用データ①!$F:$F,理論在庫!X$5)</f>
        <v>0</v>
      </c>
      <c r="Y141" s="308">
        <f>SUMIFS(所用データ①!$C:$C,所用データ①!$G:$G,理論在庫!$A141,所用データ①!$E:$E,理論在庫!$G$4,所用データ①!$F:$F,理論在庫!Y$5)</f>
        <v>0</v>
      </c>
      <c r="Z141" s="1060">
        <f>SUMIFS(所用データ①!$C:$C,所用データ①!$G:$G,理論在庫!$A141,所用データ①!$E:$E,理論在庫!$G$4,所用データ①!$F:$F,理論在庫!Z$5)</f>
        <v>0</v>
      </c>
      <c r="AA141" s="1084">
        <f>SUMIFS(所用データ①!$C:$C,所用データ①!$G:$G,理論在庫!$A141,所用データ①!$E:$E,理論在庫!$G$4,所用データ①!$F:$F,理論在庫!AA$5)</f>
        <v>0</v>
      </c>
      <c r="AB141" s="382">
        <f>SUMIFS(所用データ①!$C:$C,所用データ①!$G:$G,理論在庫!$A141,所用データ①!$E:$E,理論在庫!$G$4,所用データ①!$F:$F,理論在庫!AB$5)</f>
        <v>0</v>
      </c>
      <c r="AC141" s="1084">
        <f>SUMIFS(所用データ①!$C:$C,所用データ①!$G:$G,理論在庫!$A141,所用データ①!$E:$E,理論在庫!$G$4,所用データ①!$F:$F,理論在庫!AC$5)</f>
        <v>0</v>
      </c>
      <c r="AD141" s="382">
        <f>SUMIFS(所用データ①!$C:$C,所用データ①!$G:$G,理論在庫!$A141,所用データ①!$E:$E,理論在庫!$G$4,所用データ①!$F:$F,理論在庫!AD$5)</f>
        <v>0</v>
      </c>
      <c r="AE141" s="382">
        <f>SUMIFS(所用データ①!$C:$C,所用データ①!$G:$G,理論在庫!$A141,所用データ①!$E:$E,理論在庫!$G$4,所用データ①!$F:$F,理論在庫!AE$5)</f>
        <v>0</v>
      </c>
      <c r="AF141" s="382">
        <f>SUMIFS(所用データ①!$C:$C,所用データ①!$G:$G,理論在庫!$A141,所用データ①!$E:$E,理論在庫!$G$4,所用データ①!$F:$F,理論在庫!AF$5)</f>
        <v>0</v>
      </c>
      <c r="AG141" s="1084">
        <f>SUMIFS(所用データ①!$C:$C,所用データ①!$G:$G,理論在庫!$A141,所用データ①!$E:$E,理論在庫!$G$4,所用データ①!$F:$F,理論在庫!AG$5)</f>
        <v>0</v>
      </c>
      <c r="AH141" s="1084">
        <f>SUMIFS(所用データ①!$C:$C,所用データ①!$G:$G,理論在庫!$A141,所用データ①!$E:$E,理論在庫!$G$4,所用データ①!$F:$F,理論在庫!AH$5)</f>
        <v>0</v>
      </c>
      <c r="AI141" s="382">
        <f>SUMIFS(所用データ①!$C:$C,所用データ①!$G:$G,理論在庫!$A141,所用データ①!$E:$E,理論在庫!$G$4,所用データ①!$F:$F,理論在庫!AI$5)</f>
        <v>0</v>
      </c>
      <c r="AJ141" s="1021">
        <f>SUMIFS(所用データ①!$C:$C,所用データ①!$G:$G,理論在庫!$A141,所用データ①!$E:$E,理論在庫!$G$4,所用データ①!$F:$F,理論在庫!AJ$5)</f>
        <v>0</v>
      </c>
      <c r="AK141" s="345">
        <f t="shared" si="15"/>
        <v>0</v>
      </c>
      <c r="AL141" s="610">
        <f>SUMIFS(所用データ①!C:C,所用データ①!G:G,理論在庫!$A141,所用データ①!E:E,理論在庫!$AL$4)</f>
        <v>0</v>
      </c>
      <c r="AM141" s="574">
        <f t="shared" si="26"/>
        <v>0</v>
      </c>
      <c r="AN141" s="608">
        <f>D141-AK141</f>
        <v>88</v>
      </c>
      <c r="AO141" s="518">
        <v>12</v>
      </c>
      <c r="AP141" s="714">
        <v>60</v>
      </c>
      <c r="AQ141" s="715" t="s">
        <v>561</v>
      </c>
      <c r="AR141" s="709">
        <v>0</v>
      </c>
    </row>
    <row r="142" spans="1:44" ht="18" customHeight="1" x14ac:dyDescent="0.15">
      <c r="A142" s="519"/>
      <c r="B142" s="426"/>
      <c r="C142" s="433"/>
      <c r="D142" s="1148"/>
      <c r="E142" s="559"/>
      <c r="F142" s="302">
        <f t="shared" si="39"/>
        <v>0</v>
      </c>
      <c r="G142" s="974">
        <f>SUMIFS(所用データ②!$C:$C,所用データ②!$G:$G,理論在庫!$A141,所用データ②!$E:$E,理論在庫!$G$4,所用データ②!$F:$F,理論在庫!G$5)</f>
        <v>0</v>
      </c>
      <c r="H142" s="310">
        <f>SUMIFS(所用データ②!$C:$C,所用データ②!$G:$G,理論在庫!$A141,所用データ②!$E:$E,理論在庫!$G$4,所用データ②!$F:$F,理論在庫!H$5)</f>
        <v>0</v>
      </c>
      <c r="I142" s="310">
        <f>SUMIFS(所用データ②!$C:$C,所用データ②!$G:$G,理論在庫!$A141,所用データ②!$E:$E,理論在庫!$G$4,所用データ②!$F:$F,理論在庫!I$5)</f>
        <v>0</v>
      </c>
      <c r="J142" s="310">
        <f>SUMIFS(所用データ②!$C:$C,所用データ②!$G:$G,理論在庫!$A141,所用データ②!$E:$E,理論在庫!$G$4,所用データ②!$F:$F,理論在庫!J$5)</f>
        <v>0</v>
      </c>
      <c r="K142" s="310">
        <f>SUMIFS(所用データ②!$C:$C,所用データ②!$G:$G,理論在庫!$A141,所用データ②!$E:$E,理論在庫!$G$4,所用データ②!$F:$F,理論在庫!K$5)</f>
        <v>0</v>
      </c>
      <c r="L142" s="1054">
        <f>SUMIFS(所用データ②!$C:$C,所用データ②!$G:$G,理論在庫!$A141,所用データ②!$E:$E,理論在庫!$G$4,所用データ②!$F:$F,理論在庫!L$5)</f>
        <v>0</v>
      </c>
      <c r="M142" s="1054">
        <f>SUMIFS(所用データ②!$C:$C,所用データ②!$G:$G,理論在庫!$A141,所用データ②!$E:$E,理論在庫!$G$4,所用データ②!$F:$F,理論在庫!M$5)</f>
        <v>0</v>
      </c>
      <c r="N142" s="310">
        <f>SUMIFS(所用データ②!$C:$C,所用データ②!$G:$G,理論在庫!$A141,所用データ②!$E:$E,理論在庫!$G$4,所用データ②!$F:$F,理論在庫!N$5)</f>
        <v>0</v>
      </c>
      <c r="O142" s="310">
        <f>SUMIFS(所用データ②!$C:$C,所用データ②!$G:$G,理論在庫!$A141,所用データ②!$E:$E,理論在庫!$G$4,所用データ②!$F:$F,理論在庫!O$5)</f>
        <v>0</v>
      </c>
      <c r="P142" s="310">
        <f>SUMIFS(所用データ②!$C:$C,所用データ②!$G:$G,理論在庫!$A141,所用データ②!$E:$E,理論在庫!$G$4,所用データ②!$F:$F,理論在庫!P$5)</f>
        <v>0</v>
      </c>
      <c r="Q142" s="310">
        <f>SUMIFS(所用データ②!$C:$C,所用データ②!$G:$G,理論在庫!$A141,所用データ②!$E:$E,理論在庫!$G$4,所用データ②!$F:$F,理論在庫!Q$5)</f>
        <v>0</v>
      </c>
      <c r="R142" s="310">
        <f>SUMIFS(所用データ②!$C:$C,所用データ②!$G:$G,理論在庫!$A141,所用データ②!$E:$E,理論在庫!$G$4,所用データ②!$F:$F,理論在庫!R$5)</f>
        <v>0</v>
      </c>
      <c r="S142" s="1054">
        <f>SUMIFS(所用データ②!$C:$C,所用データ②!$G:$G,理論在庫!$A141,所用データ②!$E:$E,理論在庫!$G$4,所用データ②!$F:$F,理論在庫!S$5)</f>
        <v>0</v>
      </c>
      <c r="T142" s="1054">
        <f>SUMIFS(所用データ②!$C:$C,所用データ②!$G:$G,理論在庫!$A141,所用データ②!$E:$E,理論在庫!$G$4,所用データ②!$F:$F,理論在庫!T$5)</f>
        <v>0</v>
      </c>
      <c r="U142" s="310">
        <f>SUMIFS(所用データ②!$C:$C,所用データ②!$G:$G,理論在庫!$A141,所用データ②!$E:$E,理論在庫!$G$4,所用データ②!$F:$F,理論在庫!U$5)</f>
        <v>0</v>
      </c>
      <c r="V142" s="310">
        <f>SUMIFS(所用データ②!$C:$C,所用データ②!$G:$G,理論在庫!$A141,所用データ②!$E:$E,理論在庫!$G$4,所用データ②!$F:$F,理論在庫!V$5)</f>
        <v>0</v>
      </c>
      <c r="W142" s="310">
        <f>SUMIFS(所用データ②!$C:$C,所用データ②!$G:$G,理論在庫!$A141,所用データ②!$E:$E,理論在庫!$G$4,所用データ②!$F:$F,理論在庫!W$5)</f>
        <v>0</v>
      </c>
      <c r="X142" s="310">
        <f>SUMIFS(所用データ②!$C:$C,所用データ②!$G:$G,理論在庫!$A141,所用データ②!$E:$E,理論在庫!$G$4,所用データ②!$F:$F,理論在庫!X$5)</f>
        <v>0</v>
      </c>
      <c r="Y142" s="310">
        <f>SUMIFS(所用データ②!$C:$C,所用データ②!$G:$G,理論在庫!$A141,所用データ②!$E:$E,理論在庫!$G$4,所用データ②!$F:$F,理論在庫!Y$5)</f>
        <v>0</v>
      </c>
      <c r="Z142" s="1054">
        <f>SUMIFS(所用データ②!$C:$C,所用データ②!$G:$G,理論在庫!$A141,所用データ②!$E:$E,理論在庫!$G$4,所用データ②!$F:$F,理論在庫!Z$5)</f>
        <v>0</v>
      </c>
      <c r="AA142" s="1084">
        <f>SUMIFS(所用データ②!$C:$C,所用データ②!$G:$G,理論在庫!$A141,所用データ②!$E:$E,理論在庫!$G$4,所用データ②!$F:$F,理論在庫!AA$5)</f>
        <v>0</v>
      </c>
      <c r="AB142" s="382">
        <f>SUMIFS(所用データ②!$C:$C,所用データ②!$G:$G,理論在庫!$A141,所用データ②!$E:$E,理論在庫!$G$4,所用データ②!$F:$F,理論在庫!AB$5)</f>
        <v>0</v>
      </c>
      <c r="AC142" s="1084">
        <f>SUMIFS(所用データ②!$C:$C,所用データ②!$G:$G,理論在庫!$A141,所用データ②!$E:$E,理論在庫!$G$4,所用データ②!$F:$F,理論在庫!AC$5)</f>
        <v>0</v>
      </c>
      <c r="AD142" s="382">
        <f>SUMIFS(所用データ②!$C:$C,所用データ②!$G:$G,理論在庫!$A141,所用データ②!$E:$E,理論在庫!$G$4,所用データ②!$F:$F,理論在庫!AD$5)</f>
        <v>0</v>
      </c>
      <c r="AE142" s="382">
        <f>SUMIFS(所用データ②!$C:$C,所用データ②!$G:$G,理論在庫!$A141,所用データ②!$E:$E,理論在庫!$G$4,所用データ②!$F:$F,理論在庫!AE$5)</f>
        <v>0</v>
      </c>
      <c r="AF142" s="382">
        <f>SUMIFS(所用データ②!$C:$C,所用データ②!$G:$G,理論在庫!$A141,所用データ②!$E:$E,理論在庫!$G$4,所用データ②!$F:$F,理論在庫!AF$5)</f>
        <v>0</v>
      </c>
      <c r="AG142" s="1084">
        <f>SUMIFS(所用データ②!$C:$C,所用データ②!$G:$G,理論在庫!$A141,所用データ②!$E:$E,理論在庫!$G$4,所用データ②!$F:$F,理論在庫!AG$5)</f>
        <v>0</v>
      </c>
      <c r="AH142" s="1084">
        <f>SUMIFS(所用データ②!$C:$C,所用データ②!$G:$G,理論在庫!$A141,所用データ②!$E:$E,理論在庫!$G$4,所用データ②!$F:$F,理論在庫!AH$5)</f>
        <v>0</v>
      </c>
      <c r="AI142" s="382">
        <f>SUMIFS(所用データ②!$C:$C,所用データ②!$G:$G,理論在庫!$A141,所用データ②!$E:$E,理論在庫!$G$4,所用データ②!$F:$F,理論在庫!AI$5)</f>
        <v>0</v>
      </c>
      <c r="AJ142" s="1021">
        <f>SUMIFS(所用データ②!$C:$C,所用データ②!$G:$G,理論在庫!$A141,所用データ②!$E:$E,理論在庫!$G$4,所用データ②!$F:$F,理論在庫!AJ$5)</f>
        <v>0</v>
      </c>
      <c r="AK142" s="345">
        <f t="shared" si="15"/>
        <v>0</v>
      </c>
      <c r="AL142" s="610">
        <f>SUMIFS(所用データ②!C:C,所用データ②!G:G,理論在庫!$A141,所用データ②!E:E,理論在庫!$AL$4)</f>
        <v>0</v>
      </c>
      <c r="AM142" s="574">
        <f t="shared" si="26"/>
        <v>0</v>
      </c>
      <c r="AN142" s="608">
        <f>AJ149-AK142</f>
        <v>88</v>
      </c>
      <c r="AO142" s="519"/>
      <c r="AP142" s="714">
        <v>30</v>
      </c>
      <c r="AQ142" s="715" t="s">
        <v>569</v>
      </c>
      <c r="AR142" s="709">
        <v>0</v>
      </c>
    </row>
    <row r="143" spans="1:44" ht="18" customHeight="1" x14ac:dyDescent="0.15">
      <c r="A143" s="519"/>
      <c r="B143" s="428" t="s">
        <v>148</v>
      </c>
      <c r="C143" s="439">
        <v>80261229491000</v>
      </c>
      <c r="D143" s="1148"/>
      <c r="E143" s="559"/>
      <c r="F143" s="302">
        <f t="shared" si="39"/>
        <v>45864</v>
      </c>
      <c r="G143" s="975">
        <f>SUMIFS(所用データ③!$C:$C,所用データ③!$G:$G,理論在庫!$A141,所用データ③!$E:$E,理論在庫!$G$4,所用データ③!$F:$F,理論在庫!G$5)</f>
        <v>0</v>
      </c>
      <c r="H143" s="310">
        <f>SUMIFS(所用データ③!$C:$C,所用データ③!$G:$G,理論在庫!$A141,所用データ③!$E:$E,理論在庫!$G$4,所用データ③!$F:$F,理論在庫!H$5)</f>
        <v>0</v>
      </c>
      <c r="I143" s="310">
        <f>SUMIFS(所用データ③!$C:$C,所用データ③!$G:$G,理論在庫!$A141,所用データ③!$E:$E,理論在庫!$G$4,所用データ③!$F:$F,理論在庫!I$5)</f>
        <v>0</v>
      </c>
      <c r="J143" s="310">
        <f>SUMIFS(所用データ③!$C:$C,所用データ③!$G:$G,理論在庫!$A141,所用データ③!$E:$E,理論在庫!$G$4,所用データ③!$F:$F,理論在庫!J$5)</f>
        <v>0</v>
      </c>
      <c r="K143" s="310">
        <f>SUMIFS(所用データ③!$C:$C,所用データ③!$G:$G,理論在庫!$A141,所用データ③!$E:$E,理論在庫!$G$4,所用データ③!$F:$F,理論在庫!K$5)</f>
        <v>0</v>
      </c>
      <c r="L143" s="1055">
        <f>SUMIFS(所用データ③!$C:$C,所用データ③!$G:$G,理論在庫!$A141,所用データ③!$E:$E,理論在庫!$G$4,所用データ③!$F:$F,理論在庫!L$5)</f>
        <v>0</v>
      </c>
      <c r="M143" s="1054">
        <f>SUMIFS(所用データ③!$C:$C,所用データ③!$G:$G,理論在庫!$A141,所用データ③!$E:$E,理論在庫!$G$4,所用データ③!$F:$F,理論在庫!M$5)</f>
        <v>0</v>
      </c>
      <c r="N143" s="310">
        <f>SUMIFS(所用データ③!$C:$C,所用データ③!$G:$G,理論在庫!$A141,所用データ③!$E:$E,理論在庫!$G$4,所用データ③!$F:$F,理論在庫!N$5)</f>
        <v>0</v>
      </c>
      <c r="O143" s="310">
        <f>SUMIFS(所用データ③!$C:$C,所用データ③!$G:$G,理論在庫!$A141,所用データ③!$E:$E,理論在庫!$G$4,所用データ③!$F:$F,理論在庫!O$5)</f>
        <v>0</v>
      </c>
      <c r="P143" s="310">
        <f>SUMIFS(所用データ③!$C:$C,所用データ③!$G:$G,理論在庫!$A141,所用データ③!$E:$E,理論在庫!$G$4,所用データ③!$F:$F,理論在庫!P$5)</f>
        <v>0</v>
      </c>
      <c r="Q143" s="353">
        <f>SUMIFS(所用データ③!$C:$C,所用データ③!$G:$G,理論在庫!$A141,所用データ③!$E:$E,理論在庫!$G$4,所用データ③!$F:$F,理論在庫!Q$5)</f>
        <v>0</v>
      </c>
      <c r="R143" s="310">
        <f>SUMIFS(所用データ③!$C:$C,所用データ③!$G:$G,理論在庫!$A141,所用データ③!$E:$E,理論在庫!$G$4,所用データ③!$F:$F,理論在庫!R$5)</f>
        <v>0</v>
      </c>
      <c r="S143" s="1054">
        <f>SUMIFS(所用データ③!$C:$C,所用データ③!$G:$G,理論在庫!$A141,所用データ③!$E:$E,理論在庫!$G$4,所用データ③!$F:$F,理論在庫!S$5)</f>
        <v>0</v>
      </c>
      <c r="T143" s="1054">
        <f>SUMIFS(所用データ③!$C:$C,所用データ③!$G:$G,理論在庫!$A141,所用データ③!$E:$E,理論在庫!$G$4,所用データ③!$F:$F,理論在庫!T$5)</f>
        <v>0</v>
      </c>
      <c r="U143" s="310">
        <f>SUMIFS(所用データ③!$C:$C,所用データ③!$G:$G,理論在庫!$A141,所用データ③!$E:$E,理論在庫!$G$4,所用データ③!$F:$F,理論在庫!U$5)</f>
        <v>0</v>
      </c>
      <c r="V143" s="353">
        <f>SUMIFS(所用データ③!$C:$C,所用データ③!$G:$G,理論在庫!$A141,所用データ③!$E:$E,理論在庫!$G$4,所用データ③!$F:$F,理論在庫!V$5)</f>
        <v>0</v>
      </c>
      <c r="W143" s="310">
        <f>SUMIFS(所用データ③!$C:$C,所用データ③!$G:$G,理論在庫!$A141,所用データ③!$E:$E,理論在庫!$G$4,所用データ③!$F:$F,理論在庫!W$5)</f>
        <v>0</v>
      </c>
      <c r="X143" s="310">
        <f>SUMIFS(所用データ③!$C:$C,所用データ③!$G:$G,理論在庫!$A141,所用データ③!$E:$E,理論在庫!$G$4,所用データ③!$F:$F,理論在庫!X$5)</f>
        <v>0</v>
      </c>
      <c r="Y143" s="310">
        <f>SUMIFS(所用データ③!$C:$C,所用データ③!$G:$G,理論在庫!$A141,所用データ③!$E:$E,理論在庫!$G$4,所用データ③!$F:$F,理論在庫!Y$5)</f>
        <v>0</v>
      </c>
      <c r="Z143" s="1054">
        <f>SUMIFS(所用データ③!$C:$C,所用データ③!$G:$G,理論在庫!$A141,所用データ③!$E:$E,理論在庫!$G$4,所用データ③!$F:$F,理論在庫!Z$5)</f>
        <v>0</v>
      </c>
      <c r="AA143" s="1085">
        <f>SUMIFS(所用データ③!$C:$C,所用データ③!$G:$G,理論在庫!$A141,所用データ③!$E:$E,理論在庫!$G$4,所用データ③!$F:$F,理論在庫!AA$5)</f>
        <v>0</v>
      </c>
      <c r="AB143" s="383">
        <f>SUMIFS(所用データ③!$C:$C,所用データ③!$G:$G,理論在庫!$A141,所用データ③!$E:$E,理論在庫!$G$4,所用データ③!$F:$F,理論在庫!AB$5)</f>
        <v>0</v>
      </c>
      <c r="AC143" s="1085">
        <f>SUMIFS(所用データ③!$C:$C,所用データ③!$G:$G,理論在庫!$A141,所用データ③!$E:$E,理論在庫!$G$4,所用データ③!$F:$F,理論在庫!AC$5)</f>
        <v>0</v>
      </c>
      <c r="AD143" s="383">
        <f>SUMIFS(所用データ③!$C:$C,所用データ③!$G:$G,理論在庫!$A141,所用データ③!$E:$E,理論在庫!$G$4,所用データ③!$F:$F,理論在庫!AD$5)</f>
        <v>0</v>
      </c>
      <c r="AE143" s="383">
        <f>SUMIFS(所用データ③!$C:$C,所用データ③!$G:$G,理論在庫!$A141,所用データ③!$E:$E,理論在庫!$G$4,所用データ③!$F:$F,理論在庫!AE$5)</f>
        <v>0</v>
      </c>
      <c r="AF143" s="383">
        <f>SUMIFS(所用データ③!$C:$C,所用データ③!$G:$G,理論在庫!$A141,所用データ③!$E:$E,理論在庫!$G$4,所用データ③!$F:$F,理論在庫!AF$5)</f>
        <v>0</v>
      </c>
      <c r="AG143" s="1085">
        <f>SUMIFS(所用データ③!$C:$C,所用データ③!$G:$G,理論在庫!$A141,所用データ③!$E:$E,理論在庫!$G$4,所用データ③!$F:$F,理論在庫!AG$5)</f>
        <v>0</v>
      </c>
      <c r="AH143" s="1085">
        <f>SUMIFS(所用データ③!$C:$C,所用データ③!$G:$G,理論在庫!$A141,所用データ③!$E:$E,理論在庫!$G$4,所用データ③!$F:$F,理論在庫!AH$5)</f>
        <v>0</v>
      </c>
      <c r="AI143" s="383">
        <f>SUMIFS(所用データ③!$C:$C,所用データ③!$G:$G,理論在庫!$A141,所用データ③!$E:$E,理論在庫!$G$4,所用データ③!$F:$F,理論在庫!AI$5)</f>
        <v>0</v>
      </c>
      <c r="AJ143" s="1022">
        <f>SUMIFS(所用データ③!$C:$C,所用データ③!$G:$G,理論在庫!$A141,所用データ③!$E:$E,理論在庫!$G$4,所用データ③!$F:$F,理論在庫!AJ$5)</f>
        <v>0</v>
      </c>
      <c r="AK143" s="345">
        <f t="shared" si="15"/>
        <v>0</v>
      </c>
      <c r="AL143" s="611">
        <f>SUMIFS(所用データ③!C:C,所用データ③!G:G,理論在庫!$A141,所用データ③!E:E,理論在庫!$AL$4)</f>
        <v>0</v>
      </c>
      <c r="AM143" s="574">
        <f t="shared" si="26"/>
        <v>0</v>
      </c>
      <c r="AN143" s="608">
        <f>AJ149-AK143</f>
        <v>88</v>
      </c>
      <c r="AO143" s="519"/>
      <c r="AP143" s="714">
        <v>50</v>
      </c>
      <c r="AQ143" s="715" t="s">
        <v>573</v>
      </c>
      <c r="AR143" s="709">
        <v>0</v>
      </c>
    </row>
    <row r="144" spans="1:44" ht="18" customHeight="1" x14ac:dyDescent="0.15">
      <c r="A144" s="519"/>
      <c r="B144" s="428" t="s">
        <v>153</v>
      </c>
      <c r="C144" s="439">
        <v>80261219359000</v>
      </c>
      <c r="D144" s="1148"/>
      <c r="E144" s="559"/>
      <c r="F144" s="302">
        <f t="shared" si="39"/>
        <v>45871</v>
      </c>
      <c r="G144" s="974">
        <f>SUMIFS(所用データ④!$C:$C,所用データ④!$G:$G,理論在庫!$A141,所用データ④!$E:$E,理論在庫!$G$4,所用データ④!$F:$F,理論在庫!G$5)</f>
        <v>0</v>
      </c>
      <c r="H144" s="310">
        <f>SUMIFS(所用データ④!$C:$C,所用データ④!$G:$G,理論在庫!$A141,所用データ④!$E:$E,理論在庫!$G$4,所用データ④!$F:$F,理論在庫!H$5)</f>
        <v>0</v>
      </c>
      <c r="I144" s="310">
        <f>SUMIFS(所用データ④!$C:$C,所用データ④!$G:$G,理論在庫!$A141,所用データ④!$E:$E,理論在庫!$G$4,所用データ④!$F:$F,理論在庫!I$5)</f>
        <v>0</v>
      </c>
      <c r="J144" s="310">
        <f>SUMIFS(所用データ④!$C:$C,所用データ④!$G:$G,理論在庫!$A141,所用データ④!$E:$E,理論在庫!$G$4,所用データ④!$F:$F,理論在庫!J$5)</f>
        <v>0</v>
      </c>
      <c r="K144" s="310">
        <f>SUMIFS(所用データ④!$C:$C,所用データ④!$G:$G,理論在庫!$A141,所用データ④!$E:$E,理論在庫!$G$4,所用データ④!$F:$F,理論在庫!K$5)</f>
        <v>0</v>
      </c>
      <c r="L144" s="1054">
        <f>SUMIFS(所用データ④!$C:$C,所用データ④!$G:$G,理論在庫!$A141,所用データ④!$E:$E,理論在庫!$G$4,所用データ④!$F:$F,理論在庫!L$5)</f>
        <v>0</v>
      </c>
      <c r="M144" s="1054">
        <f>SUMIFS(所用データ④!$C:$C,所用データ④!$G:$G,理論在庫!$A141,所用データ④!$E:$E,理論在庫!$G$4,所用データ④!$F:$F,理論在庫!M$5)</f>
        <v>0</v>
      </c>
      <c r="N144" s="310">
        <f>SUMIFS(所用データ④!$C:$C,所用データ④!$G:$G,理論在庫!$A141,所用データ④!$E:$E,理論在庫!$G$4,所用データ④!$F:$F,理論在庫!N$5)</f>
        <v>0</v>
      </c>
      <c r="O144" s="310">
        <f>SUMIFS(所用データ④!$C:$C,所用データ④!$G:$G,理論在庫!$A141,所用データ④!$E:$E,理論在庫!$G$4,所用データ④!$F:$F,理論在庫!O$5)</f>
        <v>0</v>
      </c>
      <c r="P144" s="310">
        <f>SUMIFS(所用データ④!$C:$C,所用データ④!$G:$G,理論在庫!$A141,所用データ④!$E:$E,理論在庫!$G$4,所用データ④!$F:$F,理論在庫!P$5)</f>
        <v>0</v>
      </c>
      <c r="Q144" s="310">
        <f>SUMIFS(所用データ④!$C:$C,所用データ④!$G:$G,理論在庫!$A141,所用データ④!$E:$E,理論在庫!$G$4,所用データ④!$F:$F,理論在庫!Q$5)</f>
        <v>0</v>
      </c>
      <c r="R144" s="310">
        <f>SUMIFS(所用データ④!$C:$C,所用データ④!$G:$G,理論在庫!$A141,所用データ④!$E:$E,理論在庫!$G$4,所用データ④!$F:$F,理論在庫!R$5)</f>
        <v>0</v>
      </c>
      <c r="S144" s="1054">
        <f>SUMIFS(所用データ④!$C:$C,所用データ④!$G:$G,理論在庫!$A141,所用データ④!$E:$E,理論在庫!$G$4,所用データ④!$F:$F,理論在庫!S$5)</f>
        <v>0</v>
      </c>
      <c r="T144" s="1054">
        <f>SUMIFS(所用データ④!$C:$C,所用データ④!$G:$G,理論在庫!$A141,所用データ④!$E:$E,理論在庫!$G$4,所用データ④!$F:$F,理論在庫!T$5)</f>
        <v>0</v>
      </c>
      <c r="U144" s="310">
        <f>SUMIFS(所用データ④!$C:$C,所用データ④!$G:$G,理論在庫!$A141,所用データ④!$E:$E,理論在庫!$G$4,所用データ④!$F:$F,理論在庫!U$5)</f>
        <v>0</v>
      </c>
      <c r="V144" s="310">
        <f>SUMIFS(所用データ④!$C:$C,所用データ④!$G:$G,理論在庫!$A141,所用データ④!$E:$E,理論在庫!$G$4,所用データ④!$F:$F,理論在庫!V$5)</f>
        <v>0</v>
      </c>
      <c r="W144" s="310">
        <f>SUMIFS(所用データ④!$C:$C,所用データ④!$G:$G,理論在庫!$A141,所用データ④!$E:$E,理論在庫!$G$4,所用データ④!$F:$F,理論在庫!W$5)</f>
        <v>0</v>
      </c>
      <c r="X144" s="310">
        <f>SUMIFS(所用データ④!$C:$C,所用データ④!$G:$G,理論在庫!$A141,所用データ④!$E:$E,理論在庫!$G$4,所用データ④!$F:$F,理論在庫!X$5)</f>
        <v>0</v>
      </c>
      <c r="Y144" s="310">
        <f>SUMIFS(所用データ④!$C:$C,所用データ④!$G:$G,理論在庫!$A141,所用データ④!$E:$E,理論在庫!$G$4,所用データ④!$F:$F,理論在庫!Y$5)</f>
        <v>0</v>
      </c>
      <c r="Z144" s="1054">
        <f>SUMIFS(所用データ④!$C:$C,所用データ④!$G:$G,理論在庫!$A141,所用データ④!$E:$E,理論在庫!$G$4,所用データ④!$F:$F,理論在庫!Z$5)</f>
        <v>0</v>
      </c>
      <c r="AA144" s="1054">
        <f>SUMIFS(所用データ④!$C:$C,所用データ④!$G:$G,理論在庫!$A141,所用データ④!$E:$E,理論在庫!$G$4,所用データ④!$F:$F,理論在庫!AA$5)</f>
        <v>0</v>
      </c>
      <c r="AB144" s="310">
        <f>SUMIFS(所用データ④!$C:$C,所用データ④!$G:$G,理論在庫!$A141,所用データ④!$E:$E,理論在庫!$G$4,所用データ④!$F:$F,理論在庫!AB$5)</f>
        <v>0</v>
      </c>
      <c r="AC144" s="1054">
        <f>SUMIFS(所用データ④!$C:$C,所用データ④!$G:$G,理論在庫!$A141,所用データ④!$E:$E,理論在庫!$G$4,所用データ④!$F:$F,理論在庫!AC$5)</f>
        <v>0</v>
      </c>
      <c r="AD144" s="310">
        <f>SUMIFS(所用データ④!$C:$C,所用データ④!$G:$G,理論在庫!$A141,所用データ④!$E:$E,理論在庫!$G$4,所用データ④!$F:$F,理論在庫!AD$5)</f>
        <v>0</v>
      </c>
      <c r="AE144" s="310">
        <f>SUMIFS(所用データ④!$C:$C,所用データ④!$G:$G,理論在庫!$A141,所用データ④!$E:$E,理論在庫!$G$4,所用データ④!$F:$F,理論在庫!AE$5)</f>
        <v>0</v>
      </c>
      <c r="AF144" s="310">
        <f>SUMIFS(所用データ④!$C:$C,所用データ④!$G:$G,理論在庫!$A141,所用データ④!$E:$E,理論在庫!$G$4,所用データ④!$F:$F,理論在庫!AF$5)</f>
        <v>0</v>
      </c>
      <c r="AG144" s="1054">
        <f>SUMIFS(所用データ④!$C:$C,所用データ④!$G:$G,理論在庫!$A141,所用データ④!$E:$E,理論在庫!$G$4,所用データ④!$F:$F,理論在庫!AG$5)</f>
        <v>0</v>
      </c>
      <c r="AH144" s="1054">
        <f>SUMIFS(所用データ④!$C:$C,所用データ④!$G:$G,理論在庫!$A141,所用データ④!$E:$E,理論在庫!$G$4,所用データ④!$F:$F,理論在庫!AH$5)</f>
        <v>0</v>
      </c>
      <c r="AI144" s="310">
        <f>SUMIFS(所用データ④!$C:$C,所用データ④!$G:$G,理論在庫!$A141,所用データ④!$E:$E,理論在庫!$G$4,所用データ④!$F:$F,理論在庫!AI$5)</f>
        <v>0</v>
      </c>
      <c r="AJ144" s="1023">
        <f>SUMIFS(所用データ④!$C:$C,所用データ④!$G:$G,理論在庫!$A141,所用データ④!$E:$E,理論在庫!$G$4,所用データ④!$F:$F,理論在庫!AJ$5)</f>
        <v>0</v>
      </c>
      <c r="AK144" s="345">
        <f t="shared" si="15"/>
        <v>0</v>
      </c>
      <c r="AL144" s="350">
        <f>SUMIFS(所用データ④!C:C,所用データ④!G:G,理論在庫!$A141,所用データ④!E:E,理論在庫!$AL$4)</f>
        <v>0</v>
      </c>
      <c r="AM144" s="574">
        <f t="shared" si="26"/>
        <v>0</v>
      </c>
      <c r="AN144" s="608">
        <f>AJ149-AK144</f>
        <v>88</v>
      </c>
      <c r="AO144" s="519"/>
      <c r="AP144" s="714"/>
      <c r="AQ144" s="715"/>
      <c r="AR144" s="709">
        <v>0</v>
      </c>
    </row>
    <row r="145" spans="1:44" ht="18" customHeight="1" x14ac:dyDescent="0.15">
      <c r="A145" s="519"/>
      <c r="B145" s="428" t="s">
        <v>71</v>
      </c>
      <c r="C145" s="439">
        <v>80261239542000</v>
      </c>
      <c r="D145" s="1148"/>
      <c r="E145" s="559"/>
      <c r="F145" s="302">
        <f t="shared" si="39"/>
        <v>0</v>
      </c>
      <c r="G145" s="974">
        <f>SUMIFS(所用データ⑤!$C:$C,所用データ⑤!$G:$G,理論在庫!$A$141,所用データ⑤!$E:$E,理論在庫!$G$4,所用データ⑤!$F:$F,理論在庫!G$5)</f>
        <v>0</v>
      </c>
      <c r="H145" s="310">
        <f>SUMIFS(所用データ⑤!$C:$C,所用データ⑤!$G:$G,理論在庫!$A$141,所用データ⑤!$E:$E,理論在庫!$G$4,所用データ⑤!$F:$F,理論在庫!H$5)</f>
        <v>0</v>
      </c>
      <c r="I145" s="310">
        <f>SUMIFS(所用データ⑤!$C:$C,所用データ⑤!$G:$G,理論在庫!$A$141,所用データ⑤!$E:$E,理論在庫!$G$4,所用データ⑤!$F:$F,理論在庫!I$5)</f>
        <v>0</v>
      </c>
      <c r="J145" s="310">
        <f>SUMIFS(所用データ⑤!$C:$C,所用データ⑤!$G:$G,理論在庫!$A$141,所用データ⑤!$E:$E,理論在庫!$G$4,所用データ⑤!$F:$F,理論在庫!J$5)</f>
        <v>0</v>
      </c>
      <c r="K145" s="310">
        <f>SUMIFS(所用データ⑤!$C:$C,所用データ⑤!$G:$G,理論在庫!$A$141,所用データ⑤!$E:$E,理論在庫!$G$4,所用データ⑤!$F:$F,理論在庫!K$5)</f>
        <v>0</v>
      </c>
      <c r="L145" s="1054">
        <f>SUMIFS(所用データ⑤!$C:$C,所用データ⑤!$G:$G,理論在庫!$A$141,所用データ⑤!$E:$E,理論在庫!$G$4,所用データ⑤!$F:$F,理論在庫!L$5)</f>
        <v>0</v>
      </c>
      <c r="M145" s="1054">
        <f>SUMIFS(所用データ⑤!$C:$C,所用データ⑤!$G:$G,理論在庫!$A$141,所用データ⑤!$E:$E,理論在庫!$G$4,所用データ⑤!$F:$F,理論在庫!M$5)</f>
        <v>0</v>
      </c>
      <c r="N145" s="310">
        <f>SUMIFS(所用データ⑤!$C:$C,所用データ⑤!$G:$G,理論在庫!$A$141,所用データ⑤!$E:$E,理論在庫!$G$4,所用データ⑤!$F:$F,理論在庫!N$5)</f>
        <v>0</v>
      </c>
      <c r="O145" s="310">
        <f>SUMIFS(所用データ⑤!$C:$C,所用データ⑤!$G:$G,理論在庫!$A$141,所用データ⑤!$E:$E,理論在庫!$G$4,所用データ⑤!$F:$F,理論在庫!O$5)</f>
        <v>0</v>
      </c>
      <c r="P145" s="310">
        <f>SUMIFS(所用データ⑤!$C:$C,所用データ⑤!$G:$G,理論在庫!$A$141,所用データ⑤!$E:$E,理論在庫!$G$4,所用データ⑤!$F:$F,理論在庫!P$5)</f>
        <v>0</v>
      </c>
      <c r="Q145" s="310">
        <f>SUMIFS(所用データ⑤!$C:$C,所用データ⑤!$G:$G,理論在庫!$A$141,所用データ⑤!$E:$E,理論在庫!$G$4,所用データ⑤!$F:$F,理論在庫!Q$5)</f>
        <v>0</v>
      </c>
      <c r="R145" s="310">
        <f>SUMIFS(所用データ⑤!$C:$C,所用データ⑤!$G:$G,理論在庫!$A$141,所用データ⑤!$E:$E,理論在庫!$G$4,所用データ⑤!$F:$F,理論在庫!R$5)</f>
        <v>0</v>
      </c>
      <c r="S145" s="1054">
        <f>SUMIFS(所用データ⑤!$C:$C,所用データ⑤!$G:$G,理論在庫!$A$141,所用データ⑤!$E:$E,理論在庫!$G$4,所用データ⑤!$F:$F,理論在庫!S$5)</f>
        <v>0</v>
      </c>
      <c r="T145" s="1054">
        <f>SUMIFS(所用データ⑤!$C:$C,所用データ⑤!$G:$G,理論在庫!$A$141,所用データ⑤!$E:$E,理論在庫!$G$4,所用データ⑤!$F:$F,理論在庫!T$5)</f>
        <v>0</v>
      </c>
      <c r="U145" s="310">
        <f>SUMIFS(所用データ⑤!$C:$C,所用データ⑤!$G:$G,理論在庫!$A$141,所用データ⑤!$E:$E,理論在庫!$G$4,所用データ⑤!$F:$F,理論在庫!U$5)</f>
        <v>0</v>
      </c>
      <c r="V145" s="310">
        <f>SUMIFS(所用データ⑤!$C:$C,所用データ⑤!$G:$G,理論在庫!$A$141,所用データ⑤!$E:$E,理論在庫!$G$4,所用データ⑤!$F:$F,理論在庫!V$5)</f>
        <v>0</v>
      </c>
      <c r="W145" s="310">
        <f>SUMIFS(所用データ⑤!$C:$C,所用データ⑤!$G:$G,理論在庫!$A$141,所用データ⑤!$E:$E,理論在庫!$G$4,所用データ⑤!$F:$F,理論在庫!W$5)</f>
        <v>0</v>
      </c>
      <c r="X145" s="310">
        <f>SUMIFS(所用データ⑤!$C:$C,所用データ⑤!$G:$G,理論在庫!$A$141,所用データ⑤!$E:$E,理論在庫!$G$4,所用データ⑤!$F:$F,理論在庫!X$5)</f>
        <v>0</v>
      </c>
      <c r="Y145" s="310">
        <f>SUMIFS(所用データ⑤!$C:$C,所用データ⑤!$G:$G,理論在庫!$A$141,所用データ⑤!$E:$E,理論在庫!$G$4,所用データ⑤!$F:$F,理論在庫!Y$5)</f>
        <v>0</v>
      </c>
      <c r="Z145" s="1054">
        <f>SUMIFS(所用データ⑤!$C:$C,所用データ⑤!$G:$G,理論在庫!$A$141,所用データ⑤!$E:$E,理論在庫!$G$4,所用データ⑤!$F:$F,理論在庫!Z$5)</f>
        <v>0</v>
      </c>
      <c r="AA145" s="1054">
        <f>SUMIFS(所用データ⑤!$C:$C,所用データ⑤!$G:$G,理論在庫!$A$141,所用データ⑤!$E:$E,理論在庫!$G$4,所用データ⑤!$F:$F,理論在庫!AA$5)</f>
        <v>0</v>
      </c>
      <c r="AB145" s="310">
        <f>SUMIFS(所用データ⑤!$C:$C,所用データ⑤!$G:$G,理論在庫!$A$141,所用データ⑤!$E:$E,理論在庫!$G$4,所用データ⑤!$F:$F,理論在庫!AB$5)</f>
        <v>0</v>
      </c>
      <c r="AC145" s="1054">
        <f>SUMIFS(所用データ⑤!$C:$C,所用データ⑤!$G:$G,理論在庫!$A$141,所用データ⑤!$E:$E,理論在庫!$G$4,所用データ⑤!$F:$F,理論在庫!AC$5)</f>
        <v>0</v>
      </c>
      <c r="AD145" s="310">
        <f>SUMIFS(所用データ⑤!$C:$C,所用データ⑤!$G:$G,理論在庫!$A$141,所用データ⑤!$E:$E,理論在庫!$G$4,所用データ⑤!$F:$F,理論在庫!AD$5)</f>
        <v>0</v>
      </c>
      <c r="AE145" s="310">
        <f>SUMIFS(所用データ⑤!$C:$C,所用データ⑤!$G:$G,理論在庫!$A$141,所用データ⑤!$E:$E,理論在庫!$G$4,所用データ⑤!$F:$F,理論在庫!AE$5)</f>
        <v>0</v>
      </c>
      <c r="AF145" s="310">
        <f>SUMIFS(所用データ⑤!$C:$C,所用データ⑤!$G:$G,理論在庫!$A$141,所用データ⑤!$E:$E,理論在庫!$G$4,所用データ⑤!$F:$F,理論在庫!AF$5)</f>
        <v>0</v>
      </c>
      <c r="AG145" s="1054">
        <f>SUMIFS(所用データ⑤!$C:$C,所用データ⑤!$G:$G,理論在庫!$A$141,所用データ⑤!$E:$E,理論在庫!$G$4,所用データ⑤!$F:$F,理論在庫!AG$5)</f>
        <v>0</v>
      </c>
      <c r="AH145" s="1054">
        <f>SUMIFS(所用データ⑤!$C:$C,所用データ⑤!$G:$G,理論在庫!$A$141,所用データ⑤!$E:$E,理論在庫!$G$4,所用データ⑤!$F:$F,理論在庫!AH$5)</f>
        <v>0</v>
      </c>
      <c r="AI145" s="310">
        <f>SUMIFS(所用データ⑤!$C:$C,所用データ⑤!$G:$G,理論在庫!$A$141,所用データ⑤!$E:$E,理論在庫!$G$4,所用データ⑤!$F:$F,理論在庫!AI$5)</f>
        <v>0</v>
      </c>
      <c r="AJ145" s="1023">
        <f>SUMIFS(所用データ⑤!$C:$C,所用データ⑤!$G:$G,理論在庫!$A$141,所用データ⑤!$E:$E,理論在庫!$G$4,所用データ⑤!$F:$F,理論在庫!AJ$5)</f>
        <v>0</v>
      </c>
      <c r="AK145" s="345">
        <f t="shared" si="15"/>
        <v>0</v>
      </c>
      <c r="AL145" s="350">
        <f>SUMIFS(所用データ⑤!C:C,所用データ⑤!G:G,理論在庫!$A141,所用データ⑤!E:E,理論在庫!$AL$4)</f>
        <v>0</v>
      </c>
      <c r="AM145" s="574">
        <f t="shared" si="26"/>
        <v>0</v>
      </c>
      <c r="AN145" s="608">
        <f>AJ149-AK145</f>
        <v>88</v>
      </c>
      <c r="AO145" s="519"/>
      <c r="AP145" s="714"/>
      <c r="AQ145" s="715"/>
      <c r="AR145" s="709">
        <v>0</v>
      </c>
    </row>
    <row r="146" spans="1:44" ht="18" customHeight="1" x14ac:dyDescent="0.15">
      <c r="A146" s="519"/>
      <c r="B146" s="428" t="s">
        <v>155</v>
      </c>
      <c r="C146" s="439">
        <v>80223324403010</v>
      </c>
      <c r="D146" s="1148"/>
      <c r="E146" s="559"/>
      <c r="F146" s="362">
        <f t="shared" si="39"/>
        <v>0</v>
      </c>
      <c r="G146" s="976">
        <f>SUMIFS(所用データ⑥!$C:$C,所用データ⑥!$G:$G,理論在庫!$A$141,所用データ⑥!$E:$E,理論在庫!$G$4,所用データ⑥!$F:$F,理論在庫!G$5)</f>
        <v>0</v>
      </c>
      <c r="H146" s="363">
        <f>SUMIFS(所用データ⑥!$C:$C,所用データ⑥!$G:$G,理論在庫!$A$141,所用データ⑥!$E:$E,理論在庫!$G$4,所用データ⑥!$F:$F,理論在庫!H$5)</f>
        <v>0</v>
      </c>
      <c r="I146" s="363">
        <f>SUMIFS(所用データ⑥!$C:$C,所用データ⑥!$G:$G,理論在庫!$A$141,所用データ⑥!$E:$E,理論在庫!$G$4,所用データ⑥!$F:$F,理論在庫!I$5)</f>
        <v>0</v>
      </c>
      <c r="J146" s="363">
        <f>SUMIFS(所用データ⑥!$C:$C,所用データ⑥!$G:$G,理論在庫!$A$141,所用データ⑥!$E:$E,理論在庫!$G$4,所用データ⑥!$F:$F,理論在庫!J$5)</f>
        <v>0</v>
      </c>
      <c r="K146" s="363">
        <f>SUMIFS(所用データ⑥!$C:$C,所用データ⑥!$G:$G,理論在庫!$A$141,所用データ⑥!$E:$E,理論在庫!$G$4,所用データ⑥!$F:$F,理論在庫!K$5)</f>
        <v>0</v>
      </c>
      <c r="L146" s="1056">
        <f>SUMIFS(所用データ⑥!$C:$C,所用データ⑥!$G:$G,理論在庫!$A$141,所用データ⑥!$E:$E,理論在庫!$G$4,所用データ⑥!$F:$F,理論在庫!L$5)</f>
        <v>0</v>
      </c>
      <c r="M146" s="1056">
        <f>SUMIFS(所用データ⑥!$C:$C,所用データ⑥!$G:$G,理論在庫!$A$141,所用データ⑥!$E:$E,理論在庫!$G$4,所用データ⑥!$F:$F,理論在庫!M$5)</f>
        <v>0</v>
      </c>
      <c r="N146" s="363">
        <f>SUMIFS(所用データ⑥!$C:$C,所用データ⑥!$G:$G,理論在庫!$A$141,所用データ⑥!$E:$E,理論在庫!$G$4,所用データ⑥!$F:$F,理論在庫!N$5)</f>
        <v>0</v>
      </c>
      <c r="O146" s="363">
        <f>SUMIFS(所用データ⑥!$C:$C,所用データ⑥!$G:$G,理論在庫!$A$141,所用データ⑥!$E:$E,理論在庫!$G$4,所用データ⑥!$F:$F,理論在庫!O$5)</f>
        <v>0</v>
      </c>
      <c r="P146" s="363">
        <f>SUMIFS(所用データ⑥!$C:$C,所用データ⑥!$G:$G,理論在庫!$A$141,所用データ⑥!$E:$E,理論在庫!$G$4,所用データ⑥!$F:$F,理論在庫!P$5)</f>
        <v>0</v>
      </c>
      <c r="Q146" s="363">
        <f>SUMIFS(所用データ⑥!$C:$C,所用データ⑥!$G:$G,理論在庫!$A$141,所用データ⑥!$E:$E,理論在庫!$G$4,所用データ⑥!$F:$F,理論在庫!Q$5)</f>
        <v>0</v>
      </c>
      <c r="R146" s="363">
        <f>SUMIFS(所用データ⑥!$C:$C,所用データ⑥!$G:$G,理論在庫!$A$141,所用データ⑥!$E:$E,理論在庫!$G$4,所用データ⑥!$F:$F,理論在庫!R$5)</f>
        <v>0</v>
      </c>
      <c r="S146" s="1056">
        <f>SUMIFS(所用データ⑥!$C:$C,所用データ⑥!$G:$G,理論在庫!$A$141,所用データ⑥!$E:$E,理論在庫!$G$4,所用データ⑥!$F:$F,理論在庫!S$5)</f>
        <v>0</v>
      </c>
      <c r="T146" s="1056">
        <f>SUMIFS(所用データ⑥!$C:$C,所用データ⑥!$G:$G,理論在庫!$A$141,所用データ⑥!$E:$E,理論在庫!$G$4,所用データ⑥!$F:$F,理論在庫!T$5)</f>
        <v>0</v>
      </c>
      <c r="U146" s="363">
        <f>SUMIFS(所用データ⑥!$C:$C,所用データ⑥!$G:$G,理論在庫!$A$141,所用データ⑥!$E:$E,理論在庫!$G$4,所用データ⑥!$F:$F,理論在庫!U$5)</f>
        <v>0</v>
      </c>
      <c r="V146" s="363">
        <f>SUMIFS(所用データ⑥!$C:$C,所用データ⑥!$G:$G,理論在庫!$A$141,所用データ⑥!$E:$E,理論在庫!$G$4,所用データ⑥!$F:$F,理論在庫!V$5)</f>
        <v>0</v>
      </c>
      <c r="W146" s="363">
        <f>SUMIFS(所用データ⑥!$C:$C,所用データ⑥!$G:$G,理論在庫!$A$141,所用データ⑥!$E:$E,理論在庫!$G$4,所用データ⑥!$F:$F,理論在庫!W$5)</f>
        <v>0</v>
      </c>
      <c r="X146" s="363">
        <f>SUMIFS(所用データ⑥!$C:$C,所用データ⑥!$G:$G,理論在庫!$A$141,所用データ⑥!$E:$E,理論在庫!$G$4,所用データ⑥!$F:$F,理論在庫!X$5)</f>
        <v>0</v>
      </c>
      <c r="Y146" s="363">
        <f>SUMIFS(所用データ⑥!$C:$C,所用データ⑥!$G:$G,理論在庫!$A$141,所用データ⑥!$E:$E,理論在庫!$G$4,所用データ⑥!$F:$F,理論在庫!Y$5)</f>
        <v>0</v>
      </c>
      <c r="Z146" s="1056">
        <f>SUMIFS(所用データ⑥!$C:$C,所用データ⑥!$G:$G,理論在庫!$A$141,所用データ⑥!$E:$E,理論在庫!$G$4,所用データ⑥!$F:$F,理論在庫!Z$5)</f>
        <v>0</v>
      </c>
      <c r="AA146" s="1056">
        <f>SUMIFS(所用データ⑥!$C:$C,所用データ⑥!$G:$G,理論在庫!$A$141,所用データ⑥!$E:$E,理論在庫!$G$4,所用データ⑥!$F:$F,理論在庫!AA$5)</f>
        <v>0</v>
      </c>
      <c r="AB146" s="363">
        <f>SUMIFS(所用データ⑥!$C:$C,所用データ⑥!$G:$G,理論在庫!$A$141,所用データ⑥!$E:$E,理論在庫!$G$4,所用データ⑥!$F:$F,理論在庫!AB$5)</f>
        <v>0</v>
      </c>
      <c r="AC146" s="1056">
        <f>SUMIFS(所用データ⑥!$C:$C,所用データ⑥!$G:$G,理論在庫!$A$141,所用データ⑥!$E:$E,理論在庫!$G$4,所用データ⑥!$F:$F,理論在庫!AC$5)</f>
        <v>0</v>
      </c>
      <c r="AD146" s="363">
        <f>SUMIFS(所用データ⑥!$C:$C,所用データ⑥!$G:$G,理論在庫!$A$141,所用データ⑥!$E:$E,理論在庫!$G$4,所用データ⑥!$F:$F,理論在庫!AD$5)</f>
        <v>0</v>
      </c>
      <c r="AE146" s="363">
        <f>SUMIFS(所用データ⑥!$C:$C,所用データ⑥!$G:$G,理論在庫!$A$141,所用データ⑥!$E:$E,理論在庫!$G$4,所用データ⑥!$F:$F,理論在庫!AE$5)</f>
        <v>0</v>
      </c>
      <c r="AF146" s="363">
        <f>SUMIFS(所用データ⑥!$C:$C,所用データ⑥!$G:$G,理論在庫!$A$141,所用データ⑥!$E:$E,理論在庫!$G$4,所用データ⑥!$F:$F,理論在庫!AF$5)</f>
        <v>0</v>
      </c>
      <c r="AG146" s="1056">
        <f>SUMIFS(所用データ⑥!$C:$C,所用データ⑥!$G:$G,理論在庫!$A$141,所用データ⑥!$E:$E,理論在庫!$G$4,所用データ⑥!$F:$F,理論在庫!AG$5)</f>
        <v>0</v>
      </c>
      <c r="AH146" s="1056">
        <f>SUMIFS(所用データ⑥!$C:$C,所用データ⑥!$G:$G,理論在庫!$A$141,所用データ⑥!$E:$E,理論在庫!$G$4,所用データ⑥!$F:$F,理論在庫!AH$5)</f>
        <v>0</v>
      </c>
      <c r="AI146" s="363">
        <f>SUMIFS(所用データ⑥!$C:$C,所用データ⑥!$G:$G,理論在庫!$A$141,所用データ⑥!$E:$E,理論在庫!$G$4,所用データ⑥!$F:$F,理論在庫!AI$5)</f>
        <v>0</v>
      </c>
      <c r="AJ146" s="1024">
        <f>SUMIFS(所用データ⑥!$C:$C,所用データ⑥!$G:$G,理論在庫!$A$141,所用データ⑥!$E:$E,理論在庫!$G$4,所用データ⑥!$F:$F,理論在庫!AJ$5)</f>
        <v>0</v>
      </c>
      <c r="AK146" s="364">
        <f t="shared" si="15"/>
        <v>0</v>
      </c>
      <c r="AL146" s="609">
        <f>SUMIFS(所用データ⑥!C:C,所用データ⑥!G:G,理論在庫!$A141,所用データ⑥!E:E,理論在庫!$AL$4)</f>
        <v>0</v>
      </c>
      <c r="AM146" s="578">
        <f t="shared" si="26"/>
        <v>0</v>
      </c>
      <c r="AN146" s="608">
        <f>AJ149-AK146</f>
        <v>88</v>
      </c>
      <c r="AO146" s="519"/>
      <c r="AP146" s="714">
        <v>30</v>
      </c>
      <c r="AQ146" s="715" t="s">
        <v>529</v>
      </c>
      <c r="AR146" s="709">
        <v>0</v>
      </c>
    </row>
    <row r="147" spans="1:44" ht="18" customHeight="1" x14ac:dyDescent="0.15">
      <c r="A147" s="519"/>
      <c r="B147" s="428"/>
      <c r="C147" s="442"/>
      <c r="D147" s="1148"/>
      <c r="E147" s="866"/>
      <c r="F147" s="359" t="s">
        <v>137</v>
      </c>
      <c r="G147" s="981"/>
      <c r="H147" s="360"/>
      <c r="I147" s="360"/>
      <c r="J147" s="360"/>
      <c r="K147" s="360"/>
      <c r="L147" s="1057"/>
      <c r="M147" s="1057"/>
      <c r="N147" s="360"/>
      <c r="O147" s="360"/>
      <c r="P147" s="360"/>
      <c r="Q147" s="360"/>
      <c r="R147" s="360"/>
      <c r="S147" s="1057"/>
      <c r="T147" s="1057"/>
      <c r="U147" s="360"/>
      <c r="V147" s="360"/>
      <c r="W147" s="360"/>
      <c r="X147" s="360"/>
      <c r="Y147" s="360"/>
      <c r="Z147" s="1057"/>
      <c r="AA147" s="1057"/>
      <c r="AB147" s="360"/>
      <c r="AC147" s="1057"/>
      <c r="AD147" s="360"/>
      <c r="AE147" s="360"/>
      <c r="AF147" s="360"/>
      <c r="AG147" s="1057"/>
      <c r="AH147" s="1057"/>
      <c r="AI147" s="360"/>
      <c r="AJ147" s="1025"/>
      <c r="AK147" s="378">
        <f>SUM(G147:AJ147)</f>
        <v>0</v>
      </c>
      <c r="AL147" s="352"/>
      <c r="AM147" s="576">
        <f t="shared" si="26"/>
        <v>0</v>
      </c>
      <c r="AN147" s="579"/>
      <c r="AO147" s="519"/>
      <c r="AP147" s="714">
        <v>30</v>
      </c>
      <c r="AQ147" s="715" t="s">
        <v>539</v>
      </c>
    </row>
    <row r="148" spans="1:44" ht="18" customHeight="1" x14ac:dyDescent="0.15">
      <c r="A148" s="519"/>
      <c r="B148" s="428"/>
      <c r="C148" s="867" t="s">
        <v>256</v>
      </c>
      <c r="D148" s="1148"/>
      <c r="E148" s="561" t="s">
        <v>180</v>
      </c>
      <c r="F148" s="356" t="s">
        <v>86</v>
      </c>
      <c r="G148" s="978">
        <f>SUMIFS('注文データ '!$C:$C,'注文データ '!$J:$J,$A141,'注文データ '!$H:$H,理論在庫!$G$4,'注文データ '!$I:$I,理論在庫!G$5)</f>
        <v>0</v>
      </c>
      <c r="H148" s="374">
        <f>SUMIFS('注文データ '!$C:$C,'注文データ '!$J:$J,$A141,'注文データ '!$H:$H,理論在庫!$G$4,'注文データ '!$I:$I,理論在庫!H$5)</f>
        <v>0</v>
      </c>
      <c r="I148" s="374">
        <f>SUMIFS('注文データ '!$C:$C,'注文データ '!$J:$J,$A141,'注文データ '!$H:$H,理論在庫!$G$4,'注文データ '!$I:$I,理論在庫!I$5)</f>
        <v>0</v>
      </c>
      <c r="J148" s="374">
        <f>SUMIFS('注文データ '!$C:$C,'注文データ '!$J:$J,$A141,'注文データ '!$H:$H,理論在庫!$G$4,'注文データ '!$I:$I,理論在庫!J$5)</f>
        <v>0</v>
      </c>
      <c r="K148" s="374">
        <f>SUMIFS('注文データ '!$C:$C,'注文データ '!$J:$J,$A141,'注文データ '!$H:$H,理論在庫!$G$4,'注文データ '!$I:$I,理論在庫!K$5)</f>
        <v>0</v>
      </c>
      <c r="L148" s="1058">
        <f>SUMIFS('注文データ '!$C:$C,'注文データ '!$J:$J,$A141,'注文データ '!$H:$H,理論在庫!$G$4,'注文データ '!$I:$I,理論在庫!L$5)</f>
        <v>0</v>
      </c>
      <c r="M148" s="1058">
        <f>SUMIFS('注文データ '!$C:$C,'注文データ '!$J:$J,$A141,'注文データ '!$H:$H,理論在庫!$G$4,'注文データ '!$I:$I,理論在庫!M$5)</f>
        <v>0</v>
      </c>
      <c r="N148" s="374">
        <f>SUMIFS('注文データ '!$C:$C,'注文データ '!$J:$J,$A141,'注文データ '!$H:$H,理論在庫!$G$4,'注文データ '!$I:$I,理論在庫!N$5)</f>
        <v>0</v>
      </c>
      <c r="O148" s="374">
        <f>SUMIFS('注文データ '!$C:$C,'注文データ '!$J:$J,$A141,'注文データ '!$H:$H,理論在庫!$G$4,'注文データ '!$I:$I,理論在庫!O$5)</f>
        <v>0</v>
      </c>
      <c r="P148" s="374">
        <f>SUMIFS('注文データ '!$C:$C,'注文データ '!$J:$J,$A141,'注文データ '!$H:$H,理論在庫!$G$4,'注文データ '!$I:$I,理論在庫!P$5)</f>
        <v>0</v>
      </c>
      <c r="Q148" s="374">
        <f>SUMIFS('注文データ '!$C:$C,'注文データ '!$J:$J,$A141,'注文データ '!$H:$H,理論在庫!$G$4,'注文データ '!$I:$I,理論在庫!Q$5)</f>
        <v>0</v>
      </c>
      <c r="R148" s="374">
        <f>SUMIFS('注文データ '!$C:$C,'注文データ '!$J:$J,$A141,'注文データ '!$H:$H,理論在庫!$G$4,'注文データ '!$I:$I,理論在庫!R$5)</f>
        <v>0</v>
      </c>
      <c r="S148" s="1058">
        <f>SUMIFS('注文データ '!$C:$C,'注文データ '!$J:$J,$A141,'注文データ '!$H:$H,理論在庫!$G$4,'注文データ '!$I:$I,理論在庫!S$5)</f>
        <v>0</v>
      </c>
      <c r="T148" s="1058">
        <f>SUMIFS('注文データ '!$C:$C,'注文データ '!$J:$J,$A141,'注文データ '!$H:$H,理論在庫!$G$4,'注文データ '!$I:$I,理論在庫!T$5)</f>
        <v>0</v>
      </c>
      <c r="U148" s="374">
        <f>SUMIFS('注文データ '!$C:$C,'注文データ '!$J:$J,$A141,'注文データ '!$H:$H,理論在庫!$G$4,'注文データ '!$I:$I,理論在庫!U$5)</f>
        <v>0</v>
      </c>
      <c r="V148" s="374">
        <f>SUMIFS('注文データ '!$C:$C,'注文データ '!$J:$J,$A141,'注文データ '!$H:$H,理論在庫!$G$4,'注文データ '!$I:$I,理論在庫!V$5)</f>
        <v>0</v>
      </c>
      <c r="W148" s="374">
        <f>SUMIFS('注文データ '!$C:$C,'注文データ '!$J:$J,$A141,'注文データ '!$H:$H,理論在庫!$G$4,'注文データ '!$I:$I,理論在庫!W$5)</f>
        <v>0</v>
      </c>
      <c r="X148" s="374">
        <f>SUMIFS('注文データ '!$C:$C,'注文データ '!$J:$J,$A141,'注文データ '!$H:$H,理論在庫!$G$4,'注文データ '!$I:$I,理論在庫!X$5)</f>
        <v>0</v>
      </c>
      <c r="Y148" s="374">
        <f>SUMIFS('注文データ '!$C:$C,'注文データ '!$J:$J,$A141,'注文データ '!$H:$H,理論在庫!$G$4,'注文データ '!$I:$I,理論在庫!Y$5)</f>
        <v>0</v>
      </c>
      <c r="Z148" s="1058">
        <f>SUMIFS('注文データ '!$C:$C,'注文データ '!$J:$J,$A141,'注文データ '!$H:$H,理論在庫!$G$4,'注文データ '!$I:$I,理論在庫!Z$5)</f>
        <v>0</v>
      </c>
      <c r="AA148" s="1058">
        <f>SUMIFS('注文データ '!$C:$C,'注文データ '!$J:$J,$A141,'注文データ '!$H:$H,理論在庫!$G$4,'注文データ '!$I:$I,理論在庫!AA$5)</f>
        <v>0</v>
      </c>
      <c r="AB148" s="374">
        <f>SUMIFS('注文データ '!$C:$C,'注文データ '!$J:$J,$A141,'注文データ '!$H:$H,理論在庫!$G$4,'注文データ '!$I:$I,理論在庫!AB$5)</f>
        <v>0</v>
      </c>
      <c r="AC148" s="1058">
        <f>SUMIFS('注文データ '!$C:$C,'注文データ '!$J:$J,$A141,'注文データ '!$H:$H,理論在庫!$G$4,'注文データ '!$I:$I,理論在庫!AC$5)</f>
        <v>0</v>
      </c>
      <c r="AD148" s="374">
        <f>SUMIFS('注文データ '!$C:$C,'注文データ '!$J:$J,$A141,'注文データ '!$H:$H,理論在庫!$G$4,'注文データ '!$I:$I,理論在庫!AD$5)</f>
        <v>0</v>
      </c>
      <c r="AE148" s="374">
        <f>SUMIFS('注文データ '!$C:$C,'注文データ '!$J:$J,$A141,'注文データ '!$H:$H,理論在庫!$G$4,'注文データ '!$I:$I,理論在庫!AE$5)</f>
        <v>0</v>
      </c>
      <c r="AF148" s="374">
        <f>SUMIFS('注文データ '!$C:$C,'注文データ '!$J:$J,$A141,'注文データ '!$H:$H,理論在庫!$G$4,'注文データ '!$I:$I,理論在庫!AF$5)</f>
        <v>0</v>
      </c>
      <c r="AG148" s="1058">
        <f>SUMIFS('注文データ '!$C:$C,'注文データ '!$J:$J,$A141,'注文データ '!$H:$H,理論在庫!$G$4,'注文データ '!$I:$I,理論在庫!AG$5)</f>
        <v>0</v>
      </c>
      <c r="AH148" s="1058">
        <f>SUMIFS('注文データ '!$C:$C,'注文データ '!$J:$J,$A141,'注文データ '!$H:$H,理論在庫!$G$4,'注文データ '!$I:$I,理論在庫!AH$5)</f>
        <v>0</v>
      </c>
      <c r="AI148" s="374">
        <f>SUMIFS('注文データ '!$C:$C,'注文データ '!$J:$J,$A141,'注文データ '!$H:$H,理論在庫!$G$4,'注文データ '!$I:$I,理論在庫!AI$5)</f>
        <v>0</v>
      </c>
      <c r="AJ148" s="1026">
        <f>SUMIFS('注文データ '!$C:$C,'注文データ '!$J:$J,$A141,'注文データ '!$H:$H,理論在庫!$G$4,'注文データ '!$I:$I,理論在庫!AJ$5)</f>
        <v>0</v>
      </c>
      <c r="AK148" s="375">
        <f>SUM(G148:AJ148)</f>
        <v>0</v>
      </c>
      <c r="AL148" s="350"/>
      <c r="AM148" s="574">
        <f t="shared" si="26"/>
        <v>0</v>
      </c>
      <c r="AN148" s="579"/>
      <c r="AO148" s="519"/>
      <c r="AP148" s="714">
        <v>30</v>
      </c>
      <c r="AQ148" s="715" t="s">
        <v>549</v>
      </c>
      <c r="AR148" s="709">
        <v>0</v>
      </c>
    </row>
    <row r="149" spans="1:44" ht="18" customHeight="1" thickBot="1" x14ac:dyDescent="0.2">
      <c r="A149" s="520"/>
      <c r="B149" s="429"/>
      <c r="C149" s="443"/>
      <c r="D149" s="1149"/>
      <c r="E149" s="528" t="s">
        <v>179</v>
      </c>
      <c r="F149" s="373" t="s">
        <v>85</v>
      </c>
      <c r="G149" s="979">
        <f>D141+G147-G148</f>
        <v>88</v>
      </c>
      <c r="H149" s="376">
        <f t="shared" ref="H149:AJ149" si="40">G149+H147-H148</f>
        <v>88</v>
      </c>
      <c r="I149" s="376">
        <f t="shared" si="40"/>
        <v>88</v>
      </c>
      <c r="J149" s="376">
        <f t="shared" si="40"/>
        <v>88</v>
      </c>
      <c r="K149" s="376">
        <f t="shared" si="40"/>
        <v>88</v>
      </c>
      <c r="L149" s="1059">
        <f t="shared" si="40"/>
        <v>88</v>
      </c>
      <c r="M149" s="1059">
        <f t="shared" si="40"/>
        <v>88</v>
      </c>
      <c r="N149" s="376">
        <f t="shared" si="40"/>
        <v>88</v>
      </c>
      <c r="O149" s="376">
        <f t="shared" si="40"/>
        <v>88</v>
      </c>
      <c r="P149" s="376">
        <f t="shared" si="40"/>
        <v>88</v>
      </c>
      <c r="Q149" s="376">
        <f t="shared" si="40"/>
        <v>88</v>
      </c>
      <c r="R149" s="376">
        <f t="shared" si="40"/>
        <v>88</v>
      </c>
      <c r="S149" s="1059">
        <f t="shared" si="40"/>
        <v>88</v>
      </c>
      <c r="T149" s="1059">
        <f t="shared" si="40"/>
        <v>88</v>
      </c>
      <c r="U149" s="376">
        <f t="shared" si="40"/>
        <v>88</v>
      </c>
      <c r="V149" s="376">
        <f t="shared" si="40"/>
        <v>88</v>
      </c>
      <c r="W149" s="376">
        <f t="shared" si="40"/>
        <v>88</v>
      </c>
      <c r="X149" s="376">
        <f t="shared" si="40"/>
        <v>88</v>
      </c>
      <c r="Y149" s="376">
        <f t="shared" si="40"/>
        <v>88</v>
      </c>
      <c r="Z149" s="1059">
        <f t="shared" si="40"/>
        <v>88</v>
      </c>
      <c r="AA149" s="1059">
        <f t="shared" si="40"/>
        <v>88</v>
      </c>
      <c r="AB149" s="376">
        <f t="shared" si="40"/>
        <v>88</v>
      </c>
      <c r="AC149" s="1059">
        <f t="shared" si="40"/>
        <v>88</v>
      </c>
      <c r="AD149" s="376">
        <f t="shared" si="40"/>
        <v>88</v>
      </c>
      <c r="AE149" s="376">
        <f t="shared" si="40"/>
        <v>88</v>
      </c>
      <c r="AF149" s="376">
        <f t="shared" si="40"/>
        <v>88</v>
      </c>
      <c r="AG149" s="1059">
        <f t="shared" si="40"/>
        <v>88</v>
      </c>
      <c r="AH149" s="1059">
        <f t="shared" si="40"/>
        <v>88</v>
      </c>
      <c r="AI149" s="376">
        <f t="shared" si="40"/>
        <v>88</v>
      </c>
      <c r="AJ149" s="1027">
        <f t="shared" si="40"/>
        <v>88</v>
      </c>
      <c r="AK149" s="377"/>
      <c r="AL149" s="351"/>
      <c r="AM149" s="577">
        <f t="shared" si="26"/>
        <v>0</v>
      </c>
      <c r="AN149" s="580"/>
      <c r="AO149" s="520"/>
      <c r="AP149" s="716">
        <v>30</v>
      </c>
      <c r="AQ149" s="717" t="s">
        <v>557</v>
      </c>
      <c r="AR149" s="709">
        <v>48</v>
      </c>
    </row>
    <row r="150" spans="1:44" ht="18" customHeight="1" x14ac:dyDescent="0.15">
      <c r="A150" s="416">
        <v>13</v>
      </c>
      <c r="B150" s="425"/>
      <c r="C150" s="432" t="s">
        <v>14</v>
      </c>
      <c r="D150" s="1147" t="s">
        <v>200</v>
      </c>
      <c r="E150" s="558">
        <v>6.5199999999999994E-2</v>
      </c>
      <c r="F150" s="343">
        <f t="shared" ref="F150:F155" si="41">F141</f>
        <v>45864</v>
      </c>
      <c r="G150" s="980">
        <f>SUMIFS(所用データ①!$C:$C,所用データ①!$G:$G,理論在庫!$A150,所用データ①!$E:$E,理論在庫!$G$4,所用データ①!$F:$F,理論在庫!G$5)</f>
        <v>0</v>
      </c>
      <c r="H150" s="308">
        <f>SUMIFS(所用データ①!$C:$C,所用データ①!$G:$G,理論在庫!$A150,所用データ①!$E:$E,理論在庫!$G$4,所用データ①!$F:$F,理論在庫!H$5)</f>
        <v>0</v>
      </c>
      <c r="I150" s="308">
        <f>SUMIFS(所用データ①!$C:$C,所用データ①!$G:$G,理論在庫!$A150,所用データ①!$E:$E,理論在庫!$G$4,所用データ①!$F:$F,理論在庫!I$5)</f>
        <v>0</v>
      </c>
      <c r="J150" s="308">
        <f>SUMIFS(所用データ①!$C:$C,所用データ①!$G:$G,理論在庫!$A150,所用データ①!$E:$E,理論在庫!$G$4,所用データ①!$F:$F,理論在庫!J$5)</f>
        <v>0</v>
      </c>
      <c r="K150" s="308">
        <f>SUMIFS(所用データ①!$C:$C,所用データ①!$G:$G,理論在庫!$A150,所用データ①!$E:$E,理論在庫!$G$4,所用データ①!$F:$F,理論在庫!K$5)</f>
        <v>0</v>
      </c>
      <c r="L150" s="1060">
        <f>SUMIFS(所用データ①!$C:$C,所用データ①!$G:$G,理論在庫!$A150,所用データ①!$E:$E,理論在庫!$G$4,所用データ①!$F:$F,理論在庫!L$5)</f>
        <v>0</v>
      </c>
      <c r="M150" s="1060">
        <f>SUMIFS(所用データ①!$C:$C,所用データ①!$G:$G,理論在庫!$A150,所用データ①!$E:$E,理論在庫!$G$4,所用データ①!$F:$F,理論在庫!M$5)</f>
        <v>0</v>
      </c>
      <c r="N150" s="308">
        <f>SUMIFS(所用データ①!$C:$C,所用データ①!$G:$G,理論在庫!$A150,所用データ①!$E:$E,理論在庫!$G$4,所用データ①!$F:$F,理論在庫!N$5)</f>
        <v>0</v>
      </c>
      <c r="O150" s="308">
        <f>SUMIFS(所用データ①!$C:$C,所用データ①!$G:$G,理論在庫!$A150,所用データ①!$E:$E,理論在庫!$G$4,所用データ①!$F:$F,理論在庫!O$5)</f>
        <v>0</v>
      </c>
      <c r="P150" s="308">
        <f>SUMIFS(所用データ①!$C:$C,所用データ①!$G:$G,理論在庫!$A150,所用データ①!$E:$E,理論在庫!$G$4,所用データ①!$F:$F,理論在庫!P$5)</f>
        <v>0</v>
      </c>
      <c r="Q150" s="308">
        <f>SUMIFS(所用データ①!$C:$C,所用データ①!$G:$G,理論在庫!$A150,所用データ①!$E:$E,理論在庫!$G$4,所用データ①!$F:$F,理論在庫!Q$5)</f>
        <v>0</v>
      </c>
      <c r="R150" s="308">
        <f>SUMIFS(所用データ①!$C:$C,所用データ①!$G:$G,理論在庫!$A150,所用データ①!$E:$E,理論在庫!$G$4,所用データ①!$F:$F,理論在庫!R$5)</f>
        <v>0</v>
      </c>
      <c r="S150" s="1060">
        <f>SUMIFS(所用データ①!$C:$C,所用データ①!$G:$G,理論在庫!$A150,所用データ①!$E:$E,理論在庫!$G$4,所用データ①!$F:$F,理論在庫!S$5)</f>
        <v>0</v>
      </c>
      <c r="T150" s="1060">
        <f>SUMIFS(所用データ①!$C:$C,所用データ①!$G:$G,理論在庫!$A150,所用データ①!$E:$E,理論在庫!$G$4,所用データ①!$F:$F,理論在庫!T$5)</f>
        <v>0</v>
      </c>
      <c r="U150" s="308">
        <f>SUMIFS(所用データ①!$C:$C,所用データ①!$G:$G,理論在庫!$A150,所用データ①!$E:$E,理論在庫!$G$4,所用データ①!$F:$F,理論在庫!U$5)</f>
        <v>0</v>
      </c>
      <c r="V150" s="308">
        <f>SUMIFS(所用データ①!$C:$C,所用データ①!$G:$G,理論在庫!$A150,所用データ①!$E:$E,理論在庫!$G$4,所用データ①!$F:$F,理論在庫!V$5)</f>
        <v>0</v>
      </c>
      <c r="W150" s="308">
        <f>SUMIFS(所用データ①!$C:$C,所用データ①!$G:$G,理論在庫!$A150,所用データ①!$E:$E,理論在庫!$G$4,所用データ①!$F:$F,理論在庫!W$5)</f>
        <v>0</v>
      </c>
      <c r="X150" s="308">
        <f>SUMIFS(所用データ①!$C:$C,所用データ①!$G:$G,理論在庫!$A150,所用データ①!$E:$E,理論在庫!$G$4,所用データ①!$F:$F,理論在庫!X$5)</f>
        <v>0</v>
      </c>
      <c r="Y150" s="308">
        <f>SUMIFS(所用データ①!$C:$C,所用データ①!$G:$G,理論在庫!$A150,所用データ①!$E:$E,理論在庫!$G$4,所用データ①!$F:$F,理論在庫!Y$5)</f>
        <v>0</v>
      </c>
      <c r="Z150" s="1060">
        <f>SUMIFS(所用データ①!$C:$C,所用データ①!$G:$G,理論在庫!$A150,所用データ①!$E:$E,理論在庫!$G$4,所用データ①!$F:$F,理論在庫!Z$5)</f>
        <v>0</v>
      </c>
      <c r="AA150" s="1084">
        <f>SUMIFS(所用データ①!$C:$C,所用データ①!$G:$G,理論在庫!$A150,所用データ①!$E:$E,理論在庫!$G$4,所用データ①!$F:$F,理論在庫!AA$5)</f>
        <v>0</v>
      </c>
      <c r="AB150" s="382">
        <f>SUMIFS(所用データ①!$C:$C,所用データ①!$G:$G,理論在庫!$A150,所用データ①!$E:$E,理論在庫!$G$4,所用データ①!$F:$F,理論在庫!AB$5)</f>
        <v>0</v>
      </c>
      <c r="AC150" s="1084">
        <f>SUMIFS(所用データ①!$C:$C,所用データ①!$G:$G,理論在庫!$A150,所用データ①!$E:$E,理論在庫!$G$4,所用データ①!$F:$F,理論在庫!AC$5)</f>
        <v>0</v>
      </c>
      <c r="AD150" s="382">
        <f>SUMIFS(所用データ①!$C:$C,所用データ①!$G:$G,理論在庫!$A150,所用データ①!$E:$E,理論在庫!$G$4,所用データ①!$F:$F,理論在庫!AD$5)</f>
        <v>0</v>
      </c>
      <c r="AE150" s="382">
        <f>SUMIFS(所用データ①!$C:$C,所用データ①!$G:$G,理論在庫!$A150,所用データ①!$E:$E,理論在庫!$G$4,所用データ①!$F:$F,理論在庫!AE$5)</f>
        <v>0</v>
      </c>
      <c r="AF150" s="382">
        <f>SUMIFS(所用データ①!$C:$C,所用データ①!$G:$G,理論在庫!$A150,所用データ①!$E:$E,理論在庫!$G$4,所用データ①!$F:$F,理論在庫!AF$5)</f>
        <v>0</v>
      </c>
      <c r="AG150" s="1084">
        <f>SUMIFS(所用データ①!$C:$C,所用データ①!$G:$G,理論在庫!$A150,所用データ①!$E:$E,理論在庫!$G$4,所用データ①!$F:$F,理論在庫!AG$5)</f>
        <v>0</v>
      </c>
      <c r="AH150" s="1084">
        <f>SUMIFS(所用データ①!$C:$C,所用データ①!$G:$G,理論在庫!$A150,所用データ①!$E:$E,理論在庫!$G$4,所用データ①!$F:$F,理論在庫!AH$5)</f>
        <v>0</v>
      </c>
      <c r="AI150" s="382">
        <f>SUMIFS(所用データ①!$C:$C,所用データ①!$G:$G,理論在庫!$A150,所用データ①!$E:$E,理論在庫!$G$4,所用データ①!$F:$F,理論在庫!AI$5)</f>
        <v>0</v>
      </c>
      <c r="AJ150" s="1021">
        <f>SUMIFS(所用データ①!$C:$C,所用データ①!$G:$G,理論在庫!$A150,所用データ①!$E:$E,理論在庫!$G$4,所用データ①!$F:$F,理論在庫!AJ$5)</f>
        <v>0</v>
      </c>
      <c r="AK150" s="345">
        <f t="shared" si="15"/>
        <v>0</v>
      </c>
      <c r="AL150" s="610">
        <f>SUMIFS(所用データ①!C:C,所用データ①!G:G,理論在庫!$A150,所用データ①!E:E,理論在庫!$AL$4)</f>
        <v>0</v>
      </c>
      <c r="AM150" s="574">
        <f t="shared" si="26"/>
        <v>0</v>
      </c>
      <c r="AN150" s="608">
        <f>D150-AK150</f>
        <v>0</v>
      </c>
      <c r="AO150" s="416">
        <v>13</v>
      </c>
      <c r="AP150" s="714"/>
      <c r="AQ150" s="715"/>
      <c r="AR150" s="709">
        <v>0</v>
      </c>
    </row>
    <row r="151" spans="1:44" ht="18" customHeight="1" x14ac:dyDescent="0.15">
      <c r="A151" s="417"/>
      <c r="B151" s="426"/>
      <c r="C151" s="433"/>
      <c r="D151" s="1148"/>
      <c r="E151" s="559"/>
      <c r="F151" s="302">
        <f t="shared" si="41"/>
        <v>0</v>
      </c>
      <c r="G151" s="974">
        <f>SUMIFS(所用データ②!$C:$C,所用データ②!$G:$G,理論在庫!$A150,所用データ②!$E:$E,理論在庫!$G$4,所用データ②!$F:$F,理論在庫!G$5)</f>
        <v>0</v>
      </c>
      <c r="H151" s="310">
        <f>SUMIFS(所用データ②!$C:$C,所用データ②!$G:$G,理論在庫!$A150,所用データ②!$E:$E,理論在庫!$G$4,所用データ②!$F:$F,理論在庫!H$5)</f>
        <v>0</v>
      </c>
      <c r="I151" s="310">
        <f>SUMIFS(所用データ②!$C:$C,所用データ②!$G:$G,理論在庫!$A150,所用データ②!$E:$E,理論在庫!$G$4,所用データ②!$F:$F,理論在庫!I$5)</f>
        <v>0</v>
      </c>
      <c r="J151" s="310">
        <f>SUMIFS(所用データ②!$C:$C,所用データ②!$G:$G,理論在庫!$A150,所用データ②!$E:$E,理論在庫!$G$4,所用データ②!$F:$F,理論在庫!J$5)</f>
        <v>0</v>
      </c>
      <c r="K151" s="310">
        <f>SUMIFS(所用データ②!$C:$C,所用データ②!$G:$G,理論在庫!$A150,所用データ②!$E:$E,理論在庫!$G$4,所用データ②!$F:$F,理論在庫!K$5)</f>
        <v>0</v>
      </c>
      <c r="L151" s="1054">
        <f>SUMIFS(所用データ②!$C:$C,所用データ②!$G:$G,理論在庫!$A150,所用データ②!$E:$E,理論在庫!$G$4,所用データ②!$F:$F,理論在庫!L$5)</f>
        <v>0</v>
      </c>
      <c r="M151" s="1054">
        <f>SUMIFS(所用データ②!$C:$C,所用データ②!$G:$G,理論在庫!$A150,所用データ②!$E:$E,理論在庫!$G$4,所用データ②!$F:$F,理論在庫!M$5)</f>
        <v>0</v>
      </c>
      <c r="N151" s="310">
        <f>SUMIFS(所用データ②!$C:$C,所用データ②!$G:$G,理論在庫!$A150,所用データ②!$E:$E,理論在庫!$G$4,所用データ②!$F:$F,理論在庫!N$5)</f>
        <v>0</v>
      </c>
      <c r="O151" s="310">
        <f>SUMIFS(所用データ②!$C:$C,所用データ②!$G:$G,理論在庫!$A150,所用データ②!$E:$E,理論在庫!$G$4,所用データ②!$F:$F,理論在庫!O$5)</f>
        <v>0</v>
      </c>
      <c r="P151" s="310">
        <f>SUMIFS(所用データ②!$C:$C,所用データ②!$G:$G,理論在庫!$A150,所用データ②!$E:$E,理論在庫!$G$4,所用データ②!$F:$F,理論在庫!P$5)</f>
        <v>0</v>
      </c>
      <c r="Q151" s="310">
        <f>SUMIFS(所用データ②!$C:$C,所用データ②!$G:$G,理論在庫!$A150,所用データ②!$E:$E,理論在庫!$G$4,所用データ②!$F:$F,理論在庫!Q$5)</f>
        <v>0</v>
      </c>
      <c r="R151" s="310">
        <f>SUMIFS(所用データ②!$C:$C,所用データ②!$G:$G,理論在庫!$A150,所用データ②!$E:$E,理論在庫!$G$4,所用データ②!$F:$F,理論在庫!R$5)</f>
        <v>0</v>
      </c>
      <c r="S151" s="1054">
        <f>SUMIFS(所用データ②!$C:$C,所用データ②!$G:$G,理論在庫!$A150,所用データ②!$E:$E,理論在庫!$G$4,所用データ②!$F:$F,理論在庫!S$5)</f>
        <v>0</v>
      </c>
      <c r="T151" s="1054">
        <f>SUMIFS(所用データ②!$C:$C,所用データ②!$G:$G,理論在庫!$A150,所用データ②!$E:$E,理論在庫!$G$4,所用データ②!$F:$F,理論在庫!T$5)</f>
        <v>0</v>
      </c>
      <c r="U151" s="310">
        <f>SUMIFS(所用データ②!$C:$C,所用データ②!$G:$G,理論在庫!$A150,所用データ②!$E:$E,理論在庫!$G$4,所用データ②!$F:$F,理論在庫!U$5)</f>
        <v>0</v>
      </c>
      <c r="V151" s="310">
        <f>SUMIFS(所用データ②!$C:$C,所用データ②!$G:$G,理論在庫!$A150,所用データ②!$E:$E,理論在庫!$G$4,所用データ②!$F:$F,理論在庫!V$5)</f>
        <v>0</v>
      </c>
      <c r="W151" s="310">
        <f>SUMIFS(所用データ②!$C:$C,所用データ②!$G:$G,理論在庫!$A150,所用データ②!$E:$E,理論在庫!$G$4,所用データ②!$F:$F,理論在庫!W$5)</f>
        <v>0</v>
      </c>
      <c r="X151" s="310">
        <f>SUMIFS(所用データ②!$C:$C,所用データ②!$G:$G,理論在庫!$A150,所用データ②!$E:$E,理論在庫!$G$4,所用データ②!$F:$F,理論在庫!X$5)</f>
        <v>0</v>
      </c>
      <c r="Y151" s="310">
        <f>SUMIFS(所用データ②!$C:$C,所用データ②!$G:$G,理論在庫!$A150,所用データ②!$E:$E,理論在庫!$G$4,所用データ②!$F:$F,理論在庫!Y$5)</f>
        <v>0</v>
      </c>
      <c r="Z151" s="1054">
        <f>SUMIFS(所用データ②!$C:$C,所用データ②!$G:$G,理論在庫!$A150,所用データ②!$E:$E,理論在庫!$G$4,所用データ②!$F:$F,理論在庫!Z$5)</f>
        <v>0</v>
      </c>
      <c r="AA151" s="1084">
        <f>SUMIFS(所用データ②!$C:$C,所用データ②!$G:$G,理論在庫!$A150,所用データ②!$E:$E,理論在庫!$G$4,所用データ②!$F:$F,理論在庫!AA$5)</f>
        <v>0</v>
      </c>
      <c r="AB151" s="382">
        <f>SUMIFS(所用データ②!$C:$C,所用データ②!$G:$G,理論在庫!$A150,所用データ②!$E:$E,理論在庫!$G$4,所用データ②!$F:$F,理論在庫!AB$5)</f>
        <v>0</v>
      </c>
      <c r="AC151" s="1084">
        <f>SUMIFS(所用データ②!$C:$C,所用データ②!$G:$G,理論在庫!$A150,所用データ②!$E:$E,理論在庫!$G$4,所用データ②!$F:$F,理論在庫!AC$5)</f>
        <v>0</v>
      </c>
      <c r="AD151" s="382">
        <f>SUMIFS(所用データ②!$C:$C,所用データ②!$G:$G,理論在庫!$A150,所用データ②!$E:$E,理論在庫!$G$4,所用データ②!$F:$F,理論在庫!AD$5)</f>
        <v>0</v>
      </c>
      <c r="AE151" s="382">
        <f>SUMIFS(所用データ②!$C:$C,所用データ②!$G:$G,理論在庫!$A150,所用データ②!$E:$E,理論在庫!$G$4,所用データ②!$F:$F,理論在庫!AE$5)</f>
        <v>0</v>
      </c>
      <c r="AF151" s="382">
        <f>SUMIFS(所用データ②!$C:$C,所用データ②!$G:$G,理論在庫!$A150,所用データ②!$E:$E,理論在庫!$G$4,所用データ②!$F:$F,理論在庫!AF$5)</f>
        <v>0</v>
      </c>
      <c r="AG151" s="1084">
        <f>SUMIFS(所用データ②!$C:$C,所用データ②!$G:$G,理論在庫!$A150,所用データ②!$E:$E,理論在庫!$G$4,所用データ②!$F:$F,理論在庫!AG$5)</f>
        <v>0</v>
      </c>
      <c r="AH151" s="1084">
        <f>SUMIFS(所用データ②!$C:$C,所用データ②!$G:$G,理論在庫!$A150,所用データ②!$E:$E,理論在庫!$G$4,所用データ②!$F:$F,理論在庫!AH$5)</f>
        <v>0</v>
      </c>
      <c r="AI151" s="382">
        <f>SUMIFS(所用データ②!$C:$C,所用データ②!$G:$G,理論在庫!$A150,所用データ②!$E:$E,理論在庫!$G$4,所用データ②!$F:$F,理論在庫!AI$5)</f>
        <v>0</v>
      </c>
      <c r="AJ151" s="1021">
        <f>SUMIFS(所用データ②!$C:$C,所用データ②!$G:$G,理論在庫!$A150,所用データ②!$E:$E,理論在庫!$G$4,所用データ②!$F:$F,理論在庫!AJ$5)</f>
        <v>0</v>
      </c>
      <c r="AK151" s="345">
        <f t="shared" si="15"/>
        <v>0</v>
      </c>
      <c r="AL151" s="610">
        <f>SUMIFS(所用データ②!C:C,所用データ②!G:G,理論在庫!$A150,所用データ②!E:E,理論在庫!$AL$4)</f>
        <v>0</v>
      </c>
      <c r="AM151" s="574">
        <f t="shared" si="26"/>
        <v>0</v>
      </c>
      <c r="AN151" s="608">
        <f>AJ158-AK151</f>
        <v>0</v>
      </c>
      <c r="AO151" s="417"/>
      <c r="AP151" s="714"/>
      <c r="AQ151" s="715"/>
      <c r="AR151" s="709">
        <v>0</v>
      </c>
    </row>
    <row r="152" spans="1:44" ht="18" customHeight="1" x14ac:dyDescent="0.15">
      <c r="A152" s="417"/>
      <c r="B152" s="428" t="s">
        <v>148</v>
      </c>
      <c r="C152" s="439">
        <v>80261229490001</v>
      </c>
      <c r="D152" s="1148"/>
      <c r="E152" s="559"/>
      <c r="F152" s="302">
        <f t="shared" si="41"/>
        <v>45864</v>
      </c>
      <c r="G152" s="975">
        <f>SUMIFS(所用データ③!$C:$C,所用データ③!$G:$G,理論在庫!$A150,所用データ③!$E:$E,理論在庫!$G$4,所用データ③!$F:$F,理論在庫!G$5)</f>
        <v>0</v>
      </c>
      <c r="H152" s="310">
        <f>SUMIFS(所用データ③!$C:$C,所用データ③!$G:$G,理論在庫!$A150,所用データ③!$E:$E,理論在庫!$G$4,所用データ③!$F:$F,理論在庫!H$5)</f>
        <v>0</v>
      </c>
      <c r="I152" s="310">
        <f>SUMIFS(所用データ③!$C:$C,所用データ③!$G:$G,理論在庫!$A150,所用データ③!$E:$E,理論在庫!$G$4,所用データ③!$F:$F,理論在庫!I$5)</f>
        <v>0</v>
      </c>
      <c r="J152" s="310">
        <f>SUMIFS(所用データ③!$C:$C,所用データ③!$G:$G,理論在庫!$A150,所用データ③!$E:$E,理論在庫!$G$4,所用データ③!$F:$F,理論在庫!J$5)</f>
        <v>0</v>
      </c>
      <c r="K152" s="310">
        <f>SUMIFS(所用データ③!$C:$C,所用データ③!$G:$G,理論在庫!$A150,所用データ③!$E:$E,理論在庫!$G$4,所用データ③!$F:$F,理論在庫!K$5)</f>
        <v>0</v>
      </c>
      <c r="L152" s="1055">
        <f>SUMIFS(所用データ③!$C:$C,所用データ③!$G:$G,理論在庫!$A150,所用データ③!$E:$E,理論在庫!$G$4,所用データ③!$F:$F,理論在庫!L$5)</f>
        <v>0</v>
      </c>
      <c r="M152" s="1054">
        <f>SUMIFS(所用データ③!$C:$C,所用データ③!$G:$G,理論在庫!$A150,所用データ③!$E:$E,理論在庫!$G$4,所用データ③!$F:$F,理論在庫!M$5)</f>
        <v>0</v>
      </c>
      <c r="N152" s="310">
        <f>SUMIFS(所用データ③!$C:$C,所用データ③!$G:$G,理論在庫!$A150,所用データ③!$E:$E,理論在庫!$G$4,所用データ③!$F:$F,理論在庫!N$5)</f>
        <v>0</v>
      </c>
      <c r="O152" s="310">
        <f>SUMIFS(所用データ③!$C:$C,所用データ③!$G:$G,理論在庫!$A150,所用データ③!$E:$E,理論在庫!$G$4,所用データ③!$F:$F,理論在庫!O$5)</f>
        <v>0</v>
      </c>
      <c r="P152" s="310">
        <f>SUMIFS(所用データ③!$C:$C,所用データ③!$G:$G,理論在庫!$A150,所用データ③!$E:$E,理論在庫!$G$4,所用データ③!$F:$F,理論在庫!P$5)</f>
        <v>0</v>
      </c>
      <c r="Q152" s="353">
        <f>SUMIFS(所用データ③!$C:$C,所用データ③!$G:$G,理論在庫!$A150,所用データ③!$E:$E,理論在庫!$G$4,所用データ③!$F:$F,理論在庫!Q$5)</f>
        <v>0</v>
      </c>
      <c r="R152" s="310">
        <f>SUMIFS(所用データ③!$C:$C,所用データ③!$G:$G,理論在庫!$A150,所用データ③!$E:$E,理論在庫!$G$4,所用データ③!$F:$F,理論在庫!R$5)</f>
        <v>0</v>
      </c>
      <c r="S152" s="1054">
        <f>SUMIFS(所用データ③!$C:$C,所用データ③!$G:$G,理論在庫!$A150,所用データ③!$E:$E,理論在庫!$G$4,所用データ③!$F:$F,理論在庫!S$5)</f>
        <v>0</v>
      </c>
      <c r="T152" s="1054">
        <f>SUMIFS(所用データ③!$C:$C,所用データ③!$G:$G,理論在庫!$A150,所用データ③!$E:$E,理論在庫!$G$4,所用データ③!$F:$F,理論在庫!T$5)</f>
        <v>0</v>
      </c>
      <c r="U152" s="310">
        <f>SUMIFS(所用データ③!$C:$C,所用データ③!$G:$G,理論在庫!$A150,所用データ③!$E:$E,理論在庫!$G$4,所用データ③!$F:$F,理論在庫!U$5)</f>
        <v>0</v>
      </c>
      <c r="V152" s="353">
        <f>SUMIFS(所用データ③!$C:$C,所用データ③!$G:$G,理論在庫!$A150,所用データ③!$E:$E,理論在庫!$G$4,所用データ③!$F:$F,理論在庫!V$5)</f>
        <v>0</v>
      </c>
      <c r="W152" s="310">
        <f>SUMIFS(所用データ③!$C:$C,所用データ③!$G:$G,理論在庫!$A150,所用データ③!$E:$E,理論在庫!$G$4,所用データ③!$F:$F,理論在庫!W$5)</f>
        <v>0</v>
      </c>
      <c r="X152" s="310">
        <f>SUMIFS(所用データ③!$C:$C,所用データ③!$G:$G,理論在庫!$A150,所用データ③!$E:$E,理論在庫!$G$4,所用データ③!$F:$F,理論在庫!X$5)</f>
        <v>0</v>
      </c>
      <c r="Y152" s="310">
        <f>SUMIFS(所用データ③!$C:$C,所用データ③!$G:$G,理論在庫!$A150,所用データ③!$E:$E,理論在庫!$G$4,所用データ③!$F:$F,理論在庫!Y$5)</f>
        <v>0</v>
      </c>
      <c r="Z152" s="1054">
        <f>SUMIFS(所用データ③!$C:$C,所用データ③!$G:$G,理論在庫!$A150,所用データ③!$E:$E,理論在庫!$G$4,所用データ③!$F:$F,理論在庫!Z$5)</f>
        <v>0</v>
      </c>
      <c r="AA152" s="1085">
        <f>SUMIFS(所用データ③!$C:$C,所用データ③!$G:$G,理論在庫!$A150,所用データ③!$E:$E,理論在庫!$G$4,所用データ③!$F:$F,理論在庫!AA$5)</f>
        <v>0</v>
      </c>
      <c r="AB152" s="383">
        <f>SUMIFS(所用データ③!$C:$C,所用データ③!$G:$G,理論在庫!$A150,所用データ③!$E:$E,理論在庫!$G$4,所用データ③!$F:$F,理論在庫!AB$5)</f>
        <v>0</v>
      </c>
      <c r="AC152" s="1085">
        <f>SUMIFS(所用データ③!$C:$C,所用データ③!$G:$G,理論在庫!$A150,所用データ③!$E:$E,理論在庫!$G$4,所用データ③!$F:$F,理論在庫!AC$5)</f>
        <v>0</v>
      </c>
      <c r="AD152" s="383">
        <f>SUMIFS(所用データ③!$C:$C,所用データ③!$G:$G,理論在庫!$A150,所用データ③!$E:$E,理論在庫!$G$4,所用データ③!$F:$F,理論在庫!AD$5)</f>
        <v>0</v>
      </c>
      <c r="AE152" s="383">
        <f>SUMIFS(所用データ③!$C:$C,所用データ③!$G:$G,理論在庫!$A150,所用データ③!$E:$E,理論在庫!$G$4,所用データ③!$F:$F,理論在庫!AE$5)</f>
        <v>0</v>
      </c>
      <c r="AF152" s="383">
        <f>SUMIFS(所用データ③!$C:$C,所用データ③!$G:$G,理論在庫!$A150,所用データ③!$E:$E,理論在庫!$G$4,所用データ③!$F:$F,理論在庫!AF$5)</f>
        <v>0</v>
      </c>
      <c r="AG152" s="1085">
        <f>SUMIFS(所用データ③!$C:$C,所用データ③!$G:$G,理論在庫!$A150,所用データ③!$E:$E,理論在庫!$G$4,所用データ③!$F:$F,理論在庫!AG$5)</f>
        <v>0</v>
      </c>
      <c r="AH152" s="1085">
        <f>SUMIFS(所用データ③!$C:$C,所用データ③!$G:$G,理論在庫!$A150,所用データ③!$E:$E,理論在庫!$G$4,所用データ③!$F:$F,理論在庫!AH$5)</f>
        <v>0</v>
      </c>
      <c r="AI152" s="383">
        <f>SUMIFS(所用データ③!$C:$C,所用データ③!$G:$G,理論在庫!$A150,所用データ③!$E:$E,理論在庫!$G$4,所用データ③!$F:$F,理論在庫!AI$5)</f>
        <v>0</v>
      </c>
      <c r="AJ152" s="1022">
        <f>SUMIFS(所用データ③!$C:$C,所用データ③!$G:$G,理論在庫!$A150,所用データ③!$E:$E,理論在庫!$G$4,所用データ③!$F:$F,理論在庫!AJ$5)</f>
        <v>0</v>
      </c>
      <c r="AK152" s="345">
        <f t="shared" ref="AK152:AK263" si="42">SUM(G152:AJ152)</f>
        <v>0</v>
      </c>
      <c r="AL152" s="611">
        <f>SUMIFS(所用データ③!C:C,所用データ③!G:G,理論在庫!$A150,所用データ③!E:E,理論在庫!$AL$4)</f>
        <v>0</v>
      </c>
      <c r="AM152" s="574">
        <f t="shared" ref="AM152:AM233" si="43">AK152+AL152</f>
        <v>0</v>
      </c>
      <c r="AN152" s="608">
        <f>AJ158-AK152</f>
        <v>0</v>
      </c>
      <c r="AO152" s="417"/>
      <c r="AP152" s="714"/>
      <c r="AQ152" s="715"/>
      <c r="AR152" s="709">
        <v>0</v>
      </c>
    </row>
    <row r="153" spans="1:44" ht="18" customHeight="1" x14ac:dyDescent="0.15">
      <c r="A153" s="417"/>
      <c r="B153" s="428" t="s">
        <v>153</v>
      </c>
      <c r="C153" s="439">
        <v>80261219349001</v>
      </c>
      <c r="D153" s="1148"/>
      <c r="E153" s="559"/>
      <c r="F153" s="302">
        <f t="shared" si="41"/>
        <v>45871</v>
      </c>
      <c r="G153" s="974">
        <f>SUMIFS(所用データ④!$C:$C,所用データ④!$G:$G,理論在庫!$A150,所用データ④!$E:$E,理論在庫!$G$4,所用データ④!$F:$F,理論在庫!G$5)</f>
        <v>0</v>
      </c>
      <c r="H153" s="310">
        <f>SUMIFS(所用データ④!$C:$C,所用データ④!$G:$G,理論在庫!$A150,所用データ④!$E:$E,理論在庫!$G$4,所用データ④!$F:$F,理論在庫!H$5)</f>
        <v>0</v>
      </c>
      <c r="I153" s="310">
        <f>SUMIFS(所用データ④!$C:$C,所用データ④!$G:$G,理論在庫!$A150,所用データ④!$E:$E,理論在庫!$G$4,所用データ④!$F:$F,理論在庫!I$5)</f>
        <v>0</v>
      </c>
      <c r="J153" s="310">
        <f>SUMIFS(所用データ④!$C:$C,所用データ④!$G:$G,理論在庫!$A150,所用データ④!$E:$E,理論在庫!$G$4,所用データ④!$F:$F,理論在庫!J$5)</f>
        <v>0</v>
      </c>
      <c r="K153" s="310">
        <f>SUMIFS(所用データ④!$C:$C,所用データ④!$G:$G,理論在庫!$A150,所用データ④!$E:$E,理論在庫!$G$4,所用データ④!$F:$F,理論在庫!K$5)</f>
        <v>0</v>
      </c>
      <c r="L153" s="1054">
        <f>SUMIFS(所用データ④!$C:$C,所用データ④!$G:$G,理論在庫!$A150,所用データ④!$E:$E,理論在庫!$G$4,所用データ④!$F:$F,理論在庫!L$5)</f>
        <v>0</v>
      </c>
      <c r="M153" s="1054">
        <f>SUMIFS(所用データ④!$C:$C,所用データ④!$G:$G,理論在庫!$A150,所用データ④!$E:$E,理論在庫!$G$4,所用データ④!$F:$F,理論在庫!M$5)</f>
        <v>0</v>
      </c>
      <c r="N153" s="310">
        <f>SUMIFS(所用データ④!$C:$C,所用データ④!$G:$G,理論在庫!$A150,所用データ④!$E:$E,理論在庫!$G$4,所用データ④!$F:$F,理論在庫!N$5)</f>
        <v>0</v>
      </c>
      <c r="O153" s="310">
        <f>SUMIFS(所用データ④!$C:$C,所用データ④!$G:$G,理論在庫!$A150,所用データ④!$E:$E,理論在庫!$G$4,所用データ④!$F:$F,理論在庫!O$5)</f>
        <v>0</v>
      </c>
      <c r="P153" s="310">
        <f>SUMIFS(所用データ④!$C:$C,所用データ④!$G:$G,理論在庫!$A150,所用データ④!$E:$E,理論在庫!$G$4,所用データ④!$F:$F,理論在庫!P$5)</f>
        <v>0</v>
      </c>
      <c r="Q153" s="310">
        <f>SUMIFS(所用データ④!$C:$C,所用データ④!$G:$G,理論在庫!$A150,所用データ④!$E:$E,理論在庫!$G$4,所用データ④!$F:$F,理論在庫!Q$5)</f>
        <v>0</v>
      </c>
      <c r="R153" s="310">
        <f>SUMIFS(所用データ④!$C:$C,所用データ④!$G:$G,理論在庫!$A150,所用データ④!$E:$E,理論在庫!$G$4,所用データ④!$F:$F,理論在庫!R$5)</f>
        <v>0</v>
      </c>
      <c r="S153" s="1054">
        <f>SUMIFS(所用データ④!$C:$C,所用データ④!$G:$G,理論在庫!$A150,所用データ④!$E:$E,理論在庫!$G$4,所用データ④!$F:$F,理論在庫!S$5)</f>
        <v>0</v>
      </c>
      <c r="T153" s="1054">
        <f>SUMIFS(所用データ④!$C:$C,所用データ④!$G:$G,理論在庫!$A150,所用データ④!$E:$E,理論在庫!$G$4,所用データ④!$F:$F,理論在庫!T$5)</f>
        <v>0</v>
      </c>
      <c r="U153" s="310">
        <f>SUMIFS(所用データ④!$C:$C,所用データ④!$G:$G,理論在庫!$A150,所用データ④!$E:$E,理論在庫!$G$4,所用データ④!$F:$F,理論在庫!U$5)</f>
        <v>0</v>
      </c>
      <c r="V153" s="310">
        <f>SUMIFS(所用データ④!$C:$C,所用データ④!$G:$G,理論在庫!$A150,所用データ④!$E:$E,理論在庫!$G$4,所用データ④!$F:$F,理論在庫!V$5)</f>
        <v>0</v>
      </c>
      <c r="W153" s="310">
        <f>SUMIFS(所用データ④!$C:$C,所用データ④!$G:$G,理論在庫!$A150,所用データ④!$E:$E,理論在庫!$G$4,所用データ④!$F:$F,理論在庫!W$5)</f>
        <v>0</v>
      </c>
      <c r="X153" s="310">
        <f>SUMIFS(所用データ④!$C:$C,所用データ④!$G:$G,理論在庫!$A150,所用データ④!$E:$E,理論在庫!$G$4,所用データ④!$F:$F,理論在庫!X$5)</f>
        <v>0</v>
      </c>
      <c r="Y153" s="310">
        <f>SUMIFS(所用データ④!$C:$C,所用データ④!$G:$G,理論在庫!$A150,所用データ④!$E:$E,理論在庫!$G$4,所用データ④!$F:$F,理論在庫!Y$5)</f>
        <v>0</v>
      </c>
      <c r="Z153" s="1054">
        <f>SUMIFS(所用データ④!$C:$C,所用データ④!$G:$G,理論在庫!$A150,所用データ④!$E:$E,理論在庫!$G$4,所用データ④!$F:$F,理論在庫!Z$5)</f>
        <v>0</v>
      </c>
      <c r="AA153" s="1054">
        <f>SUMIFS(所用データ④!$C:$C,所用データ④!$G:$G,理論在庫!$A150,所用データ④!$E:$E,理論在庫!$G$4,所用データ④!$F:$F,理論在庫!AA$5)</f>
        <v>0</v>
      </c>
      <c r="AB153" s="310">
        <f>SUMIFS(所用データ④!$C:$C,所用データ④!$G:$G,理論在庫!$A150,所用データ④!$E:$E,理論在庫!$G$4,所用データ④!$F:$F,理論在庫!AB$5)</f>
        <v>0</v>
      </c>
      <c r="AC153" s="1054">
        <f>SUMIFS(所用データ④!$C:$C,所用データ④!$G:$G,理論在庫!$A150,所用データ④!$E:$E,理論在庫!$G$4,所用データ④!$F:$F,理論在庫!AC$5)</f>
        <v>0</v>
      </c>
      <c r="AD153" s="310">
        <f>SUMIFS(所用データ④!$C:$C,所用データ④!$G:$G,理論在庫!$A150,所用データ④!$E:$E,理論在庫!$G$4,所用データ④!$F:$F,理論在庫!AD$5)</f>
        <v>0</v>
      </c>
      <c r="AE153" s="310">
        <f>SUMIFS(所用データ④!$C:$C,所用データ④!$G:$G,理論在庫!$A150,所用データ④!$E:$E,理論在庫!$G$4,所用データ④!$F:$F,理論在庫!AE$5)</f>
        <v>0</v>
      </c>
      <c r="AF153" s="310">
        <f>SUMIFS(所用データ④!$C:$C,所用データ④!$G:$G,理論在庫!$A150,所用データ④!$E:$E,理論在庫!$G$4,所用データ④!$F:$F,理論在庫!AF$5)</f>
        <v>0</v>
      </c>
      <c r="AG153" s="1054">
        <f>SUMIFS(所用データ④!$C:$C,所用データ④!$G:$G,理論在庫!$A150,所用データ④!$E:$E,理論在庫!$G$4,所用データ④!$F:$F,理論在庫!AG$5)</f>
        <v>0</v>
      </c>
      <c r="AH153" s="1054">
        <f>SUMIFS(所用データ④!$C:$C,所用データ④!$G:$G,理論在庫!$A150,所用データ④!$E:$E,理論在庫!$G$4,所用データ④!$F:$F,理論在庫!AH$5)</f>
        <v>0</v>
      </c>
      <c r="AI153" s="310">
        <f>SUMIFS(所用データ④!$C:$C,所用データ④!$G:$G,理論在庫!$A150,所用データ④!$E:$E,理論在庫!$G$4,所用データ④!$F:$F,理論在庫!AI$5)</f>
        <v>0</v>
      </c>
      <c r="AJ153" s="1023">
        <f>SUMIFS(所用データ④!$C:$C,所用データ④!$G:$G,理論在庫!$A150,所用データ④!$E:$E,理論在庫!$G$4,所用データ④!$F:$F,理論在庫!AJ$5)</f>
        <v>0</v>
      </c>
      <c r="AK153" s="345">
        <f t="shared" si="42"/>
        <v>0</v>
      </c>
      <c r="AL153" s="350">
        <f>SUMIFS(所用データ④!C:C,所用データ④!G:G,理論在庫!$A150,所用データ④!E:E,理論在庫!$AL$4)</f>
        <v>0</v>
      </c>
      <c r="AM153" s="574">
        <f t="shared" si="43"/>
        <v>0</v>
      </c>
      <c r="AN153" s="608">
        <f>AJ158-AK153</f>
        <v>0</v>
      </c>
      <c r="AO153" s="417"/>
      <c r="AP153" s="714"/>
      <c r="AQ153" s="715"/>
      <c r="AR153" s="709">
        <v>0</v>
      </c>
    </row>
    <row r="154" spans="1:44" ht="18" customHeight="1" x14ac:dyDescent="0.15">
      <c r="A154" s="417"/>
      <c r="B154" s="428" t="s">
        <v>153</v>
      </c>
      <c r="C154" s="439">
        <v>80261219350001</v>
      </c>
      <c r="D154" s="1148"/>
      <c r="E154" s="559"/>
      <c r="F154" s="302">
        <f t="shared" si="41"/>
        <v>0</v>
      </c>
      <c r="G154" s="974">
        <f>SUMIFS(所用データ⑤!$C:$C,所用データ⑤!$G:$G,理論在庫!$A$150,所用データ⑤!$E:$E,理論在庫!$G$4,所用データ⑤!$F:$F,理論在庫!G$5)</f>
        <v>0</v>
      </c>
      <c r="H154" s="310">
        <f>SUMIFS(所用データ⑤!$C:$C,所用データ⑤!$G:$G,理論在庫!$A$150,所用データ⑤!$E:$E,理論在庫!$G$4,所用データ⑤!$F:$F,理論在庫!H$5)</f>
        <v>0</v>
      </c>
      <c r="I154" s="310">
        <f>SUMIFS(所用データ⑤!$C:$C,所用データ⑤!$G:$G,理論在庫!$A$150,所用データ⑤!$E:$E,理論在庫!$G$4,所用データ⑤!$F:$F,理論在庫!I$5)</f>
        <v>0</v>
      </c>
      <c r="J154" s="310">
        <f>SUMIFS(所用データ⑤!$C:$C,所用データ⑤!$G:$G,理論在庫!$A$150,所用データ⑤!$E:$E,理論在庫!$G$4,所用データ⑤!$F:$F,理論在庫!J$5)</f>
        <v>0</v>
      </c>
      <c r="K154" s="310">
        <f>SUMIFS(所用データ⑤!$C:$C,所用データ⑤!$G:$G,理論在庫!$A$150,所用データ⑤!$E:$E,理論在庫!$G$4,所用データ⑤!$F:$F,理論在庫!K$5)</f>
        <v>0</v>
      </c>
      <c r="L154" s="1054">
        <f>SUMIFS(所用データ⑤!$C:$C,所用データ⑤!$G:$G,理論在庫!$A$150,所用データ⑤!$E:$E,理論在庫!$G$4,所用データ⑤!$F:$F,理論在庫!L$5)</f>
        <v>0</v>
      </c>
      <c r="M154" s="1054">
        <f>SUMIFS(所用データ⑤!$C:$C,所用データ⑤!$G:$G,理論在庫!$A$150,所用データ⑤!$E:$E,理論在庫!$G$4,所用データ⑤!$F:$F,理論在庫!M$5)</f>
        <v>0</v>
      </c>
      <c r="N154" s="310">
        <f>SUMIFS(所用データ⑤!$C:$C,所用データ⑤!$G:$G,理論在庫!$A$150,所用データ⑤!$E:$E,理論在庫!$G$4,所用データ⑤!$F:$F,理論在庫!N$5)</f>
        <v>0</v>
      </c>
      <c r="O154" s="310">
        <f>SUMIFS(所用データ⑤!$C:$C,所用データ⑤!$G:$G,理論在庫!$A$150,所用データ⑤!$E:$E,理論在庫!$G$4,所用データ⑤!$F:$F,理論在庫!O$5)</f>
        <v>0</v>
      </c>
      <c r="P154" s="310">
        <f>SUMIFS(所用データ⑤!$C:$C,所用データ⑤!$G:$G,理論在庫!$A$150,所用データ⑤!$E:$E,理論在庫!$G$4,所用データ⑤!$F:$F,理論在庫!P$5)</f>
        <v>0</v>
      </c>
      <c r="Q154" s="310">
        <f>SUMIFS(所用データ⑤!$C:$C,所用データ⑤!$G:$G,理論在庫!$A$150,所用データ⑤!$E:$E,理論在庫!$G$4,所用データ⑤!$F:$F,理論在庫!Q$5)</f>
        <v>0</v>
      </c>
      <c r="R154" s="310">
        <f>SUMIFS(所用データ⑤!$C:$C,所用データ⑤!$G:$G,理論在庫!$A$150,所用データ⑤!$E:$E,理論在庫!$G$4,所用データ⑤!$F:$F,理論在庫!R$5)</f>
        <v>0</v>
      </c>
      <c r="S154" s="1054">
        <f>SUMIFS(所用データ⑤!$C:$C,所用データ⑤!$G:$G,理論在庫!$A$150,所用データ⑤!$E:$E,理論在庫!$G$4,所用データ⑤!$F:$F,理論在庫!S$5)</f>
        <v>0</v>
      </c>
      <c r="T154" s="1054">
        <f>SUMIFS(所用データ⑤!$C:$C,所用データ⑤!$G:$G,理論在庫!$A$150,所用データ⑤!$E:$E,理論在庫!$G$4,所用データ⑤!$F:$F,理論在庫!T$5)</f>
        <v>0</v>
      </c>
      <c r="U154" s="310">
        <f>SUMIFS(所用データ⑤!$C:$C,所用データ⑤!$G:$G,理論在庫!$A$150,所用データ⑤!$E:$E,理論在庫!$G$4,所用データ⑤!$F:$F,理論在庫!U$5)</f>
        <v>0</v>
      </c>
      <c r="V154" s="310">
        <f>SUMIFS(所用データ⑤!$C:$C,所用データ⑤!$G:$G,理論在庫!$A$150,所用データ⑤!$E:$E,理論在庫!$G$4,所用データ⑤!$F:$F,理論在庫!V$5)</f>
        <v>0</v>
      </c>
      <c r="W154" s="310">
        <f>SUMIFS(所用データ⑤!$C:$C,所用データ⑤!$G:$G,理論在庫!$A$150,所用データ⑤!$E:$E,理論在庫!$G$4,所用データ⑤!$F:$F,理論在庫!W$5)</f>
        <v>0</v>
      </c>
      <c r="X154" s="310">
        <f>SUMIFS(所用データ⑤!$C:$C,所用データ⑤!$G:$G,理論在庫!$A$150,所用データ⑤!$E:$E,理論在庫!$G$4,所用データ⑤!$F:$F,理論在庫!X$5)</f>
        <v>0</v>
      </c>
      <c r="Y154" s="310">
        <f>SUMIFS(所用データ⑤!$C:$C,所用データ⑤!$G:$G,理論在庫!$A$150,所用データ⑤!$E:$E,理論在庫!$G$4,所用データ⑤!$F:$F,理論在庫!Y$5)</f>
        <v>0</v>
      </c>
      <c r="Z154" s="1054">
        <f>SUMIFS(所用データ⑤!$C:$C,所用データ⑤!$G:$G,理論在庫!$A$150,所用データ⑤!$E:$E,理論在庫!$G$4,所用データ⑤!$F:$F,理論在庫!Z$5)</f>
        <v>0</v>
      </c>
      <c r="AA154" s="1054">
        <f>SUMIFS(所用データ⑤!$C:$C,所用データ⑤!$G:$G,理論在庫!$A$150,所用データ⑤!$E:$E,理論在庫!$G$4,所用データ⑤!$F:$F,理論在庫!AA$5)</f>
        <v>0</v>
      </c>
      <c r="AB154" s="310">
        <f>SUMIFS(所用データ⑤!$C:$C,所用データ⑤!$G:$G,理論在庫!$A$150,所用データ⑤!$E:$E,理論在庫!$G$4,所用データ⑤!$F:$F,理論在庫!AB$5)</f>
        <v>0</v>
      </c>
      <c r="AC154" s="1054">
        <f>SUMIFS(所用データ⑤!$C:$C,所用データ⑤!$G:$G,理論在庫!$A$150,所用データ⑤!$E:$E,理論在庫!$G$4,所用データ⑤!$F:$F,理論在庫!AC$5)</f>
        <v>0</v>
      </c>
      <c r="AD154" s="310">
        <f>SUMIFS(所用データ⑤!$C:$C,所用データ⑤!$G:$G,理論在庫!$A$150,所用データ⑤!$E:$E,理論在庫!$G$4,所用データ⑤!$F:$F,理論在庫!AD$5)</f>
        <v>0</v>
      </c>
      <c r="AE154" s="310">
        <f>SUMIFS(所用データ⑤!$C:$C,所用データ⑤!$G:$G,理論在庫!$A$150,所用データ⑤!$E:$E,理論在庫!$G$4,所用データ⑤!$F:$F,理論在庫!AE$5)</f>
        <v>0</v>
      </c>
      <c r="AF154" s="310">
        <f>SUMIFS(所用データ⑤!$C:$C,所用データ⑤!$G:$G,理論在庫!$A$150,所用データ⑤!$E:$E,理論在庫!$G$4,所用データ⑤!$F:$F,理論在庫!AF$5)</f>
        <v>0</v>
      </c>
      <c r="AG154" s="1054">
        <f>SUMIFS(所用データ⑤!$C:$C,所用データ⑤!$G:$G,理論在庫!$A$150,所用データ⑤!$E:$E,理論在庫!$G$4,所用データ⑤!$F:$F,理論在庫!AG$5)</f>
        <v>0</v>
      </c>
      <c r="AH154" s="1054">
        <f>SUMIFS(所用データ⑤!$C:$C,所用データ⑤!$G:$G,理論在庫!$A$150,所用データ⑤!$E:$E,理論在庫!$G$4,所用データ⑤!$F:$F,理論在庫!AH$5)</f>
        <v>0</v>
      </c>
      <c r="AI154" s="310">
        <f>SUMIFS(所用データ⑤!$C:$C,所用データ⑤!$G:$G,理論在庫!$A$150,所用データ⑤!$E:$E,理論在庫!$G$4,所用データ⑤!$F:$F,理論在庫!AI$5)</f>
        <v>0</v>
      </c>
      <c r="AJ154" s="1023">
        <f>SUMIFS(所用データ⑤!$C:$C,所用データ⑤!$G:$G,理論在庫!$A$150,所用データ⑤!$E:$E,理論在庫!$G$4,所用データ⑤!$F:$F,理論在庫!AJ$5)</f>
        <v>0</v>
      </c>
      <c r="AK154" s="345">
        <f t="shared" si="42"/>
        <v>0</v>
      </c>
      <c r="AL154" s="350">
        <f>SUMIFS(所用データ⑤!C:C,所用データ⑤!G:G,理論在庫!$A150,所用データ⑤!E:E,理論在庫!$AL$4)</f>
        <v>0</v>
      </c>
      <c r="AM154" s="574">
        <f t="shared" si="43"/>
        <v>0</v>
      </c>
      <c r="AN154" s="608">
        <f>AJ158-AK154</f>
        <v>0</v>
      </c>
      <c r="AO154" s="417"/>
      <c r="AP154" s="714"/>
      <c r="AQ154" s="715"/>
      <c r="AR154" s="709">
        <v>0</v>
      </c>
    </row>
    <row r="155" spans="1:44" ht="18" customHeight="1" x14ac:dyDescent="0.15">
      <c r="A155" s="417"/>
      <c r="B155" s="428" t="s">
        <v>153</v>
      </c>
      <c r="C155" s="439">
        <v>80261219351001</v>
      </c>
      <c r="D155" s="1148"/>
      <c r="E155" s="559"/>
      <c r="F155" s="362">
        <f t="shared" si="41"/>
        <v>0</v>
      </c>
      <c r="G155" s="976">
        <f>SUMIFS(所用データ⑥!$C:$C,所用データ⑥!$G:$G,理論在庫!$A$150,所用データ⑥!$E:$E,理論在庫!$G$4,所用データ⑥!$F:$F,理論在庫!G$5)</f>
        <v>0</v>
      </c>
      <c r="H155" s="363">
        <f>SUMIFS(所用データ⑥!$C:$C,所用データ⑥!$G:$G,理論在庫!$A$150,所用データ⑥!$E:$E,理論在庫!$G$4,所用データ⑥!$F:$F,理論在庫!H$5)</f>
        <v>0</v>
      </c>
      <c r="I155" s="363">
        <f>SUMIFS(所用データ⑥!$C:$C,所用データ⑥!$G:$G,理論在庫!$A$150,所用データ⑥!$E:$E,理論在庫!$G$4,所用データ⑥!$F:$F,理論在庫!I$5)</f>
        <v>0</v>
      </c>
      <c r="J155" s="363">
        <f>SUMIFS(所用データ⑥!$C:$C,所用データ⑥!$G:$G,理論在庫!$A$150,所用データ⑥!$E:$E,理論在庫!$G$4,所用データ⑥!$F:$F,理論在庫!J$5)</f>
        <v>0</v>
      </c>
      <c r="K155" s="363">
        <f>SUMIFS(所用データ⑥!$C:$C,所用データ⑥!$G:$G,理論在庫!$A$150,所用データ⑥!$E:$E,理論在庫!$G$4,所用データ⑥!$F:$F,理論在庫!K$5)</f>
        <v>0</v>
      </c>
      <c r="L155" s="1056">
        <f>SUMIFS(所用データ⑥!$C:$C,所用データ⑥!$G:$G,理論在庫!$A$150,所用データ⑥!$E:$E,理論在庫!$G$4,所用データ⑥!$F:$F,理論在庫!L$5)</f>
        <v>0</v>
      </c>
      <c r="M155" s="1056">
        <f>SUMIFS(所用データ⑥!$C:$C,所用データ⑥!$G:$G,理論在庫!$A$150,所用データ⑥!$E:$E,理論在庫!$G$4,所用データ⑥!$F:$F,理論在庫!M$5)</f>
        <v>0</v>
      </c>
      <c r="N155" s="363">
        <f>SUMIFS(所用データ⑥!$C:$C,所用データ⑥!$G:$G,理論在庫!$A$150,所用データ⑥!$E:$E,理論在庫!$G$4,所用データ⑥!$F:$F,理論在庫!N$5)</f>
        <v>0</v>
      </c>
      <c r="O155" s="363">
        <f>SUMIFS(所用データ⑥!$C:$C,所用データ⑥!$G:$G,理論在庫!$A$150,所用データ⑥!$E:$E,理論在庫!$G$4,所用データ⑥!$F:$F,理論在庫!O$5)</f>
        <v>0</v>
      </c>
      <c r="P155" s="363">
        <f>SUMIFS(所用データ⑥!$C:$C,所用データ⑥!$G:$G,理論在庫!$A$150,所用データ⑥!$E:$E,理論在庫!$G$4,所用データ⑥!$F:$F,理論在庫!P$5)</f>
        <v>0</v>
      </c>
      <c r="Q155" s="363">
        <f>SUMIFS(所用データ⑥!$C:$C,所用データ⑥!$G:$G,理論在庫!$A$150,所用データ⑥!$E:$E,理論在庫!$G$4,所用データ⑥!$F:$F,理論在庫!Q$5)</f>
        <v>0</v>
      </c>
      <c r="R155" s="363">
        <f>SUMIFS(所用データ⑥!$C:$C,所用データ⑥!$G:$G,理論在庫!$A$150,所用データ⑥!$E:$E,理論在庫!$G$4,所用データ⑥!$F:$F,理論在庫!R$5)</f>
        <v>0</v>
      </c>
      <c r="S155" s="1056">
        <f>SUMIFS(所用データ⑥!$C:$C,所用データ⑥!$G:$G,理論在庫!$A$150,所用データ⑥!$E:$E,理論在庫!$G$4,所用データ⑥!$F:$F,理論在庫!S$5)</f>
        <v>0</v>
      </c>
      <c r="T155" s="1056">
        <f>SUMIFS(所用データ⑥!$C:$C,所用データ⑥!$G:$G,理論在庫!$A$150,所用データ⑥!$E:$E,理論在庫!$G$4,所用データ⑥!$F:$F,理論在庫!T$5)</f>
        <v>0</v>
      </c>
      <c r="U155" s="363">
        <f>SUMIFS(所用データ⑥!$C:$C,所用データ⑥!$G:$G,理論在庫!$A$150,所用データ⑥!$E:$E,理論在庫!$G$4,所用データ⑥!$F:$F,理論在庫!U$5)</f>
        <v>0</v>
      </c>
      <c r="V155" s="363">
        <f>SUMIFS(所用データ⑥!$C:$C,所用データ⑥!$G:$G,理論在庫!$A$150,所用データ⑥!$E:$E,理論在庫!$G$4,所用データ⑥!$F:$F,理論在庫!V$5)</f>
        <v>0</v>
      </c>
      <c r="W155" s="363">
        <f>SUMIFS(所用データ⑥!$C:$C,所用データ⑥!$G:$G,理論在庫!$A$150,所用データ⑥!$E:$E,理論在庫!$G$4,所用データ⑥!$F:$F,理論在庫!W$5)</f>
        <v>0</v>
      </c>
      <c r="X155" s="363">
        <f>SUMIFS(所用データ⑥!$C:$C,所用データ⑥!$G:$G,理論在庫!$A$150,所用データ⑥!$E:$E,理論在庫!$G$4,所用データ⑥!$F:$F,理論在庫!X$5)</f>
        <v>0</v>
      </c>
      <c r="Y155" s="363">
        <f>SUMIFS(所用データ⑥!$C:$C,所用データ⑥!$G:$G,理論在庫!$A$150,所用データ⑥!$E:$E,理論在庫!$G$4,所用データ⑥!$F:$F,理論在庫!Y$5)</f>
        <v>0</v>
      </c>
      <c r="Z155" s="1056">
        <f>SUMIFS(所用データ⑥!$C:$C,所用データ⑥!$G:$G,理論在庫!$A$150,所用データ⑥!$E:$E,理論在庫!$G$4,所用データ⑥!$F:$F,理論在庫!Z$5)</f>
        <v>0</v>
      </c>
      <c r="AA155" s="1056">
        <f>SUMIFS(所用データ⑥!$C:$C,所用データ⑥!$G:$G,理論在庫!$A$150,所用データ⑥!$E:$E,理論在庫!$G$4,所用データ⑥!$F:$F,理論在庫!AA$5)</f>
        <v>0</v>
      </c>
      <c r="AB155" s="363">
        <f>SUMIFS(所用データ⑥!$C:$C,所用データ⑥!$G:$G,理論在庫!$A$150,所用データ⑥!$E:$E,理論在庫!$G$4,所用データ⑥!$F:$F,理論在庫!AB$5)</f>
        <v>0</v>
      </c>
      <c r="AC155" s="1056">
        <f>SUMIFS(所用データ⑥!$C:$C,所用データ⑥!$G:$G,理論在庫!$A$150,所用データ⑥!$E:$E,理論在庫!$G$4,所用データ⑥!$F:$F,理論在庫!AC$5)</f>
        <v>0</v>
      </c>
      <c r="AD155" s="363">
        <f>SUMIFS(所用データ⑥!$C:$C,所用データ⑥!$G:$G,理論在庫!$A$150,所用データ⑥!$E:$E,理論在庫!$G$4,所用データ⑥!$F:$F,理論在庫!AD$5)</f>
        <v>0</v>
      </c>
      <c r="AE155" s="363">
        <f>SUMIFS(所用データ⑥!$C:$C,所用データ⑥!$G:$G,理論在庫!$A$150,所用データ⑥!$E:$E,理論在庫!$G$4,所用データ⑥!$F:$F,理論在庫!AE$5)</f>
        <v>0</v>
      </c>
      <c r="AF155" s="363">
        <f>SUMIFS(所用データ⑥!$C:$C,所用データ⑥!$G:$G,理論在庫!$A$150,所用データ⑥!$E:$E,理論在庫!$G$4,所用データ⑥!$F:$F,理論在庫!AF$5)</f>
        <v>0</v>
      </c>
      <c r="AG155" s="1056">
        <f>SUMIFS(所用データ⑥!$C:$C,所用データ⑥!$G:$G,理論在庫!$A$150,所用データ⑥!$E:$E,理論在庫!$G$4,所用データ⑥!$F:$F,理論在庫!AG$5)</f>
        <v>0</v>
      </c>
      <c r="AH155" s="1056">
        <f>SUMIFS(所用データ⑥!$C:$C,所用データ⑥!$G:$G,理論在庫!$A$150,所用データ⑥!$E:$E,理論在庫!$G$4,所用データ⑥!$F:$F,理論在庫!AH$5)</f>
        <v>0</v>
      </c>
      <c r="AI155" s="363">
        <f>SUMIFS(所用データ⑥!$C:$C,所用データ⑥!$G:$G,理論在庫!$A$150,所用データ⑥!$E:$E,理論在庫!$G$4,所用データ⑥!$F:$F,理論在庫!AI$5)</f>
        <v>0</v>
      </c>
      <c r="AJ155" s="1024">
        <f>SUMIFS(所用データ⑥!$C:$C,所用データ⑥!$G:$G,理論在庫!$A$150,所用データ⑥!$E:$E,理論在庫!$G$4,所用データ⑥!$F:$F,理論在庫!AJ$5)</f>
        <v>0</v>
      </c>
      <c r="AK155" s="364">
        <f t="shared" si="42"/>
        <v>0</v>
      </c>
      <c r="AL155" s="609">
        <f>SUMIFS(所用データ⑥!C:C,所用データ⑥!G:G,理論在庫!$A150,所用データ⑥!E:E,理論在庫!$AL$4)</f>
        <v>0</v>
      </c>
      <c r="AM155" s="578">
        <f t="shared" si="43"/>
        <v>0</v>
      </c>
      <c r="AN155" s="608">
        <f>AJ158-AK155</f>
        <v>0</v>
      </c>
      <c r="AO155" s="417"/>
      <c r="AP155" s="714"/>
      <c r="AQ155" s="715"/>
      <c r="AR155" s="709">
        <v>0</v>
      </c>
    </row>
    <row r="156" spans="1:44" ht="18" customHeight="1" x14ac:dyDescent="0.15">
      <c r="A156" s="417"/>
      <c r="B156" s="428" t="s">
        <v>153</v>
      </c>
      <c r="C156" s="439">
        <v>80261219357000</v>
      </c>
      <c r="D156" s="1148"/>
      <c r="E156" s="559"/>
      <c r="F156" s="359" t="s">
        <v>137</v>
      </c>
      <c r="G156" s="981"/>
      <c r="H156" s="360"/>
      <c r="I156" s="360"/>
      <c r="J156" s="360"/>
      <c r="K156" s="360"/>
      <c r="L156" s="1057"/>
      <c r="M156" s="1057"/>
      <c r="N156" s="360"/>
      <c r="O156" s="360"/>
      <c r="P156" s="360"/>
      <c r="Q156" s="360"/>
      <c r="R156" s="360"/>
      <c r="S156" s="1057"/>
      <c r="T156" s="1057"/>
      <c r="U156" s="360"/>
      <c r="V156" s="360"/>
      <c r="W156" s="360"/>
      <c r="X156" s="360"/>
      <c r="Y156" s="360"/>
      <c r="Z156" s="1057"/>
      <c r="AA156" s="1057"/>
      <c r="AB156" s="360"/>
      <c r="AC156" s="1057"/>
      <c r="AD156" s="360"/>
      <c r="AE156" s="360"/>
      <c r="AF156" s="360"/>
      <c r="AG156" s="1057"/>
      <c r="AH156" s="1057"/>
      <c r="AI156" s="360"/>
      <c r="AJ156" s="1025"/>
      <c r="AK156" s="361">
        <f>SUM(G156:AJ156)</f>
        <v>0</v>
      </c>
      <c r="AL156" s="352"/>
      <c r="AM156" s="576">
        <f t="shared" si="43"/>
        <v>0</v>
      </c>
      <c r="AN156" s="579"/>
      <c r="AO156" s="417"/>
      <c r="AP156" s="714"/>
      <c r="AQ156" s="715"/>
    </row>
    <row r="157" spans="1:44" ht="18" customHeight="1" x14ac:dyDescent="0.15">
      <c r="A157" s="417"/>
      <c r="B157" s="428" t="s">
        <v>153</v>
      </c>
      <c r="C157" s="439">
        <v>80261219358000</v>
      </c>
      <c r="D157" s="1148"/>
      <c r="E157" s="559"/>
      <c r="F157" s="356" t="s">
        <v>86</v>
      </c>
      <c r="G157" s="982">
        <f>SUMIFS('注文データ '!$C:$C,'注文データ '!$J:$J,$A150,'注文データ '!$H:$H,理論在庫!$G$4,'注文データ '!$I:$I,理論在庫!G$5)</f>
        <v>0</v>
      </c>
      <c r="H157" s="357">
        <f>SUMIFS('注文データ '!$C:$C,'注文データ '!$J:$J,$A150,'注文データ '!$H:$H,理論在庫!$G$4,'注文データ '!$I:$I,理論在庫!H$5)</f>
        <v>0</v>
      </c>
      <c r="I157" s="357">
        <f>SUMIFS('注文データ '!$C:$C,'注文データ '!$J:$J,$A150,'注文データ '!$H:$H,理論在庫!$G$4,'注文データ '!$I:$I,理論在庫!I$5)</f>
        <v>0</v>
      </c>
      <c r="J157" s="357">
        <f>SUMIFS('注文データ '!$C:$C,'注文データ '!$J:$J,$A150,'注文データ '!$H:$H,理論在庫!$G$4,'注文データ '!$I:$I,理論在庫!J$5)</f>
        <v>0</v>
      </c>
      <c r="K157" s="357">
        <f>SUMIFS('注文データ '!$C:$C,'注文データ '!$J:$J,$A150,'注文データ '!$H:$H,理論在庫!$G$4,'注文データ '!$I:$I,理論在庫!K$5)</f>
        <v>0</v>
      </c>
      <c r="L157" s="1061">
        <f>SUMIFS('注文データ '!$C:$C,'注文データ '!$J:$J,$A150,'注文データ '!$H:$H,理論在庫!$G$4,'注文データ '!$I:$I,理論在庫!L$5)</f>
        <v>0</v>
      </c>
      <c r="M157" s="1061">
        <f>SUMIFS('注文データ '!$C:$C,'注文データ '!$J:$J,$A150,'注文データ '!$H:$H,理論在庫!$G$4,'注文データ '!$I:$I,理論在庫!M$5)</f>
        <v>0</v>
      </c>
      <c r="N157" s="357">
        <f>SUMIFS('注文データ '!$C:$C,'注文データ '!$J:$J,$A150,'注文データ '!$H:$H,理論在庫!$G$4,'注文データ '!$I:$I,理論在庫!N$5)</f>
        <v>0</v>
      </c>
      <c r="O157" s="357">
        <f>SUMIFS('注文データ '!$C:$C,'注文データ '!$J:$J,$A150,'注文データ '!$H:$H,理論在庫!$G$4,'注文データ '!$I:$I,理論在庫!O$5)</f>
        <v>0</v>
      </c>
      <c r="P157" s="357">
        <f>SUMIFS('注文データ '!$C:$C,'注文データ '!$J:$J,$A150,'注文データ '!$H:$H,理論在庫!$G$4,'注文データ '!$I:$I,理論在庫!P$5)</f>
        <v>0</v>
      </c>
      <c r="Q157" s="357">
        <f>SUMIFS('注文データ '!$C:$C,'注文データ '!$J:$J,$A150,'注文データ '!$H:$H,理論在庫!$G$4,'注文データ '!$I:$I,理論在庫!Q$5)</f>
        <v>0</v>
      </c>
      <c r="R157" s="357">
        <f>SUMIFS('注文データ '!$C:$C,'注文データ '!$J:$J,$A150,'注文データ '!$H:$H,理論在庫!$G$4,'注文データ '!$I:$I,理論在庫!R$5)</f>
        <v>0</v>
      </c>
      <c r="S157" s="1061">
        <f>SUMIFS('注文データ '!$C:$C,'注文データ '!$J:$J,$A150,'注文データ '!$H:$H,理論在庫!$G$4,'注文データ '!$I:$I,理論在庫!S$5)</f>
        <v>0</v>
      </c>
      <c r="T157" s="1061">
        <f>SUMIFS('注文データ '!$C:$C,'注文データ '!$J:$J,$A150,'注文データ '!$H:$H,理論在庫!$G$4,'注文データ '!$I:$I,理論在庫!T$5)</f>
        <v>0</v>
      </c>
      <c r="U157" s="357">
        <f>SUMIFS('注文データ '!$C:$C,'注文データ '!$J:$J,$A150,'注文データ '!$H:$H,理論在庫!$G$4,'注文データ '!$I:$I,理論在庫!U$5)</f>
        <v>0</v>
      </c>
      <c r="V157" s="357">
        <f>SUMIFS('注文データ '!$C:$C,'注文データ '!$J:$J,$A150,'注文データ '!$H:$H,理論在庫!$G$4,'注文データ '!$I:$I,理論在庫!V$5)</f>
        <v>0</v>
      </c>
      <c r="W157" s="357">
        <f>SUMIFS('注文データ '!$C:$C,'注文データ '!$J:$J,$A150,'注文データ '!$H:$H,理論在庫!$G$4,'注文データ '!$I:$I,理論在庫!W$5)</f>
        <v>0</v>
      </c>
      <c r="X157" s="357">
        <f>SUMIFS('注文データ '!$C:$C,'注文データ '!$J:$J,$A150,'注文データ '!$H:$H,理論在庫!$G$4,'注文データ '!$I:$I,理論在庫!X$5)</f>
        <v>0</v>
      </c>
      <c r="Y157" s="357">
        <f>SUMIFS('注文データ '!$C:$C,'注文データ '!$J:$J,$A150,'注文データ '!$H:$H,理論在庫!$G$4,'注文データ '!$I:$I,理論在庫!Y$5)</f>
        <v>0</v>
      </c>
      <c r="Z157" s="1061">
        <f>SUMIFS('注文データ '!$C:$C,'注文データ '!$J:$J,$A150,'注文データ '!$H:$H,理論在庫!$G$4,'注文データ '!$I:$I,理論在庫!Z$5)</f>
        <v>0</v>
      </c>
      <c r="AA157" s="1061">
        <f>SUMIFS('注文データ '!$C:$C,'注文データ '!$J:$J,$A150,'注文データ '!$H:$H,理論在庫!$G$4,'注文データ '!$I:$I,理論在庫!AA$5)</f>
        <v>0</v>
      </c>
      <c r="AB157" s="357">
        <f>SUMIFS('注文データ '!$C:$C,'注文データ '!$J:$J,$A150,'注文データ '!$H:$H,理論在庫!$G$4,'注文データ '!$I:$I,理論在庫!AB$5)</f>
        <v>0</v>
      </c>
      <c r="AC157" s="1061">
        <f>SUMIFS('注文データ '!$C:$C,'注文データ '!$J:$J,$A150,'注文データ '!$H:$H,理論在庫!$G$4,'注文データ '!$I:$I,理論在庫!AC$5)</f>
        <v>0</v>
      </c>
      <c r="AD157" s="357">
        <f>SUMIFS('注文データ '!$C:$C,'注文データ '!$J:$J,$A150,'注文データ '!$H:$H,理論在庫!$G$4,'注文データ '!$I:$I,理論在庫!AD$5)</f>
        <v>0</v>
      </c>
      <c r="AE157" s="357">
        <f>SUMIFS('注文データ '!$C:$C,'注文データ '!$J:$J,$A150,'注文データ '!$H:$H,理論在庫!$G$4,'注文データ '!$I:$I,理論在庫!AE$5)</f>
        <v>0</v>
      </c>
      <c r="AF157" s="357">
        <f>SUMIFS('注文データ '!$C:$C,'注文データ '!$J:$J,$A150,'注文データ '!$H:$H,理論在庫!$G$4,'注文データ '!$I:$I,理論在庫!AF$5)</f>
        <v>0</v>
      </c>
      <c r="AG157" s="1061">
        <f>SUMIFS('注文データ '!$C:$C,'注文データ '!$J:$J,$A150,'注文データ '!$H:$H,理論在庫!$G$4,'注文データ '!$I:$I,理論在庫!AG$5)</f>
        <v>0</v>
      </c>
      <c r="AH157" s="1061">
        <f>SUMIFS('注文データ '!$C:$C,'注文データ '!$J:$J,$A150,'注文データ '!$H:$H,理論在庫!$G$4,'注文データ '!$I:$I,理論在庫!AH$5)</f>
        <v>0</v>
      </c>
      <c r="AI157" s="357">
        <f>SUMIFS('注文データ '!$C:$C,'注文データ '!$J:$J,$A150,'注文データ '!$H:$H,理論在庫!$G$4,'注文データ '!$I:$I,理論在庫!AI$5)</f>
        <v>0</v>
      </c>
      <c r="AJ157" s="1031">
        <f>SUMIFS('注文データ '!$C:$C,'注文データ '!$J:$J,$A150,'注文データ '!$H:$H,理論在庫!$G$4,'注文データ '!$I:$I,理論在庫!AJ$5)</f>
        <v>0</v>
      </c>
      <c r="AK157" s="358">
        <f>SUM(G157:AJ157)</f>
        <v>0</v>
      </c>
      <c r="AL157" s="350"/>
      <c r="AM157" s="574">
        <f t="shared" si="43"/>
        <v>0</v>
      </c>
      <c r="AN157" s="579"/>
      <c r="AO157" s="417"/>
      <c r="AP157" s="714"/>
      <c r="AQ157" s="715"/>
      <c r="AR157" s="709">
        <v>0</v>
      </c>
    </row>
    <row r="158" spans="1:44" ht="18" customHeight="1" thickBot="1" x14ac:dyDescent="0.2">
      <c r="A158" s="418"/>
      <c r="B158" s="429" t="s">
        <v>71</v>
      </c>
      <c r="C158" s="450">
        <v>80261239541001</v>
      </c>
      <c r="D158" s="1149"/>
      <c r="E158" s="562"/>
      <c r="F158" s="373" t="s">
        <v>85</v>
      </c>
      <c r="G158" s="983">
        <f>D150+G156-G157</f>
        <v>0</v>
      </c>
      <c r="H158" s="355">
        <f t="shared" ref="H158:AJ158" si="44">G158+H156-H157</f>
        <v>0</v>
      </c>
      <c r="I158" s="355">
        <f t="shared" si="44"/>
        <v>0</v>
      </c>
      <c r="J158" s="355">
        <f t="shared" si="44"/>
        <v>0</v>
      </c>
      <c r="K158" s="355">
        <f t="shared" si="44"/>
        <v>0</v>
      </c>
      <c r="L158" s="1062">
        <f t="shared" si="44"/>
        <v>0</v>
      </c>
      <c r="M158" s="1062">
        <f t="shared" si="44"/>
        <v>0</v>
      </c>
      <c r="N158" s="355">
        <f t="shared" si="44"/>
        <v>0</v>
      </c>
      <c r="O158" s="355">
        <f t="shared" si="44"/>
        <v>0</v>
      </c>
      <c r="P158" s="355">
        <f t="shared" si="44"/>
        <v>0</v>
      </c>
      <c r="Q158" s="355">
        <f t="shared" si="44"/>
        <v>0</v>
      </c>
      <c r="R158" s="355">
        <f t="shared" si="44"/>
        <v>0</v>
      </c>
      <c r="S158" s="1062">
        <f t="shared" si="44"/>
        <v>0</v>
      </c>
      <c r="T158" s="1062">
        <f t="shared" si="44"/>
        <v>0</v>
      </c>
      <c r="U158" s="355">
        <f t="shared" si="44"/>
        <v>0</v>
      </c>
      <c r="V158" s="355">
        <f t="shared" si="44"/>
        <v>0</v>
      </c>
      <c r="W158" s="355">
        <f t="shared" si="44"/>
        <v>0</v>
      </c>
      <c r="X158" s="355">
        <f t="shared" si="44"/>
        <v>0</v>
      </c>
      <c r="Y158" s="355">
        <f t="shared" si="44"/>
        <v>0</v>
      </c>
      <c r="Z158" s="1062">
        <f t="shared" si="44"/>
        <v>0</v>
      </c>
      <c r="AA158" s="1062">
        <f t="shared" si="44"/>
        <v>0</v>
      </c>
      <c r="AB158" s="355">
        <f t="shared" si="44"/>
        <v>0</v>
      </c>
      <c r="AC158" s="1062">
        <f t="shared" si="44"/>
        <v>0</v>
      </c>
      <c r="AD158" s="355">
        <f t="shared" si="44"/>
        <v>0</v>
      </c>
      <c r="AE158" s="355">
        <f t="shared" si="44"/>
        <v>0</v>
      </c>
      <c r="AF158" s="355">
        <f t="shared" si="44"/>
        <v>0</v>
      </c>
      <c r="AG158" s="1062">
        <f t="shared" si="44"/>
        <v>0</v>
      </c>
      <c r="AH158" s="1062">
        <f t="shared" si="44"/>
        <v>0</v>
      </c>
      <c r="AI158" s="355">
        <f t="shared" si="44"/>
        <v>0</v>
      </c>
      <c r="AJ158" s="1027">
        <f t="shared" si="44"/>
        <v>0</v>
      </c>
      <c r="AK158" s="354"/>
      <c r="AL158" s="351"/>
      <c r="AM158" s="577">
        <f t="shared" si="43"/>
        <v>0</v>
      </c>
      <c r="AN158" s="580"/>
      <c r="AO158" s="418"/>
      <c r="AP158" s="716"/>
      <c r="AQ158" s="717"/>
      <c r="AR158" s="709">
        <v>0</v>
      </c>
    </row>
    <row r="159" spans="1:44" ht="18" customHeight="1" x14ac:dyDescent="0.15">
      <c r="A159" s="416">
        <v>14</v>
      </c>
      <c r="B159" s="425"/>
      <c r="C159" s="432" t="s">
        <v>15</v>
      </c>
      <c r="D159" s="1147" t="s">
        <v>200</v>
      </c>
      <c r="E159" s="558">
        <v>6.9199999999999998E-2</v>
      </c>
      <c r="F159" s="343">
        <f t="shared" ref="F159:F164" si="45">F150</f>
        <v>45864</v>
      </c>
      <c r="G159" s="980">
        <f>SUMIFS(所用データ①!$C:$C,所用データ①!$G:$G,理論在庫!$A159,所用データ①!$E:$E,理論在庫!$G$4,所用データ①!$F:$F,理論在庫!G$5)</f>
        <v>0</v>
      </c>
      <c r="H159" s="308">
        <f>SUMIFS(所用データ①!$C:$C,所用データ①!$G:$G,理論在庫!$A159,所用データ①!$E:$E,理論在庫!$G$4,所用データ①!$F:$F,理論在庫!H$5)</f>
        <v>0</v>
      </c>
      <c r="I159" s="308">
        <f>SUMIFS(所用データ①!$C:$C,所用データ①!$G:$G,理論在庫!$A159,所用データ①!$E:$E,理論在庫!$G$4,所用データ①!$F:$F,理論在庫!I$5)</f>
        <v>0</v>
      </c>
      <c r="J159" s="308">
        <f>SUMIFS(所用データ①!$C:$C,所用データ①!$G:$G,理論在庫!$A159,所用データ①!$E:$E,理論在庫!$G$4,所用データ①!$F:$F,理論在庫!J$5)</f>
        <v>0</v>
      </c>
      <c r="K159" s="308">
        <f>SUMIFS(所用データ①!$C:$C,所用データ①!$G:$G,理論在庫!$A159,所用データ①!$E:$E,理論在庫!$G$4,所用データ①!$F:$F,理論在庫!K$5)</f>
        <v>0</v>
      </c>
      <c r="L159" s="1060">
        <f>SUMIFS(所用データ①!$C:$C,所用データ①!$G:$G,理論在庫!$A159,所用データ①!$E:$E,理論在庫!$G$4,所用データ①!$F:$F,理論在庫!L$5)</f>
        <v>0</v>
      </c>
      <c r="M159" s="1060">
        <f>SUMIFS(所用データ①!$C:$C,所用データ①!$G:$G,理論在庫!$A159,所用データ①!$E:$E,理論在庫!$G$4,所用データ①!$F:$F,理論在庫!M$5)</f>
        <v>0</v>
      </c>
      <c r="N159" s="308">
        <f>SUMIFS(所用データ①!$C:$C,所用データ①!$G:$G,理論在庫!$A159,所用データ①!$E:$E,理論在庫!$G$4,所用データ①!$F:$F,理論在庫!N$5)</f>
        <v>0</v>
      </c>
      <c r="O159" s="308">
        <f>SUMIFS(所用データ①!$C:$C,所用データ①!$G:$G,理論在庫!$A159,所用データ①!$E:$E,理論在庫!$G$4,所用データ①!$F:$F,理論在庫!O$5)</f>
        <v>0</v>
      </c>
      <c r="P159" s="308">
        <f>SUMIFS(所用データ①!$C:$C,所用データ①!$G:$G,理論在庫!$A159,所用データ①!$E:$E,理論在庫!$G$4,所用データ①!$F:$F,理論在庫!P$5)</f>
        <v>0</v>
      </c>
      <c r="Q159" s="308">
        <f>SUMIFS(所用データ①!$C:$C,所用データ①!$G:$G,理論在庫!$A159,所用データ①!$E:$E,理論在庫!$G$4,所用データ①!$F:$F,理論在庫!Q$5)</f>
        <v>0</v>
      </c>
      <c r="R159" s="308">
        <f>SUMIFS(所用データ①!$C:$C,所用データ①!$G:$G,理論在庫!$A159,所用データ①!$E:$E,理論在庫!$G$4,所用データ①!$F:$F,理論在庫!R$5)</f>
        <v>0</v>
      </c>
      <c r="S159" s="1060">
        <f>SUMIFS(所用データ①!$C:$C,所用データ①!$G:$G,理論在庫!$A159,所用データ①!$E:$E,理論在庫!$G$4,所用データ①!$F:$F,理論在庫!S$5)</f>
        <v>0</v>
      </c>
      <c r="T159" s="1060">
        <f>SUMIFS(所用データ①!$C:$C,所用データ①!$G:$G,理論在庫!$A159,所用データ①!$E:$E,理論在庫!$G$4,所用データ①!$F:$F,理論在庫!T$5)</f>
        <v>0</v>
      </c>
      <c r="U159" s="308">
        <f>SUMIFS(所用データ①!$C:$C,所用データ①!$G:$G,理論在庫!$A159,所用データ①!$E:$E,理論在庫!$G$4,所用データ①!$F:$F,理論在庫!U$5)</f>
        <v>0</v>
      </c>
      <c r="V159" s="308">
        <f>SUMIFS(所用データ①!$C:$C,所用データ①!$G:$G,理論在庫!$A159,所用データ①!$E:$E,理論在庫!$G$4,所用データ①!$F:$F,理論在庫!V$5)</f>
        <v>0</v>
      </c>
      <c r="W159" s="308">
        <f>SUMIFS(所用データ①!$C:$C,所用データ①!$G:$G,理論在庫!$A159,所用データ①!$E:$E,理論在庫!$G$4,所用データ①!$F:$F,理論在庫!W$5)</f>
        <v>0</v>
      </c>
      <c r="X159" s="308">
        <f>SUMIFS(所用データ①!$C:$C,所用データ①!$G:$G,理論在庫!$A159,所用データ①!$E:$E,理論在庫!$G$4,所用データ①!$F:$F,理論在庫!X$5)</f>
        <v>0</v>
      </c>
      <c r="Y159" s="308">
        <f>SUMIFS(所用データ①!$C:$C,所用データ①!$G:$G,理論在庫!$A159,所用データ①!$E:$E,理論在庫!$G$4,所用データ①!$F:$F,理論在庫!Y$5)</f>
        <v>0</v>
      </c>
      <c r="Z159" s="1060">
        <f>SUMIFS(所用データ①!$C:$C,所用データ①!$G:$G,理論在庫!$A159,所用データ①!$E:$E,理論在庫!$G$4,所用データ①!$F:$F,理論在庫!Z$5)</f>
        <v>0</v>
      </c>
      <c r="AA159" s="1084">
        <f>SUMIFS(所用データ①!$C:$C,所用データ①!$G:$G,理論在庫!$A159,所用データ①!$E:$E,理論在庫!$G$4,所用データ①!$F:$F,理論在庫!AA$5)</f>
        <v>0</v>
      </c>
      <c r="AB159" s="382">
        <f>SUMIFS(所用データ①!$C:$C,所用データ①!$G:$G,理論在庫!$A159,所用データ①!$E:$E,理論在庫!$G$4,所用データ①!$F:$F,理論在庫!AB$5)</f>
        <v>0</v>
      </c>
      <c r="AC159" s="1084">
        <f>SUMIFS(所用データ①!$C:$C,所用データ①!$G:$G,理論在庫!$A159,所用データ①!$E:$E,理論在庫!$G$4,所用データ①!$F:$F,理論在庫!AC$5)</f>
        <v>0</v>
      </c>
      <c r="AD159" s="382">
        <f>SUMIFS(所用データ①!$C:$C,所用データ①!$G:$G,理論在庫!$A159,所用データ①!$E:$E,理論在庫!$G$4,所用データ①!$F:$F,理論在庫!AD$5)</f>
        <v>0</v>
      </c>
      <c r="AE159" s="382">
        <f>SUMIFS(所用データ①!$C:$C,所用データ①!$G:$G,理論在庫!$A159,所用データ①!$E:$E,理論在庫!$G$4,所用データ①!$F:$F,理論在庫!AE$5)</f>
        <v>0</v>
      </c>
      <c r="AF159" s="382">
        <f>SUMIFS(所用データ①!$C:$C,所用データ①!$G:$G,理論在庫!$A159,所用データ①!$E:$E,理論在庫!$G$4,所用データ①!$F:$F,理論在庫!AF$5)</f>
        <v>0</v>
      </c>
      <c r="AG159" s="1084">
        <f>SUMIFS(所用データ①!$C:$C,所用データ①!$G:$G,理論在庫!$A159,所用データ①!$E:$E,理論在庫!$G$4,所用データ①!$F:$F,理論在庫!AG$5)</f>
        <v>0</v>
      </c>
      <c r="AH159" s="1084">
        <f>SUMIFS(所用データ①!$C:$C,所用データ①!$G:$G,理論在庫!$A159,所用データ①!$E:$E,理論在庫!$G$4,所用データ①!$F:$F,理論在庫!AH$5)</f>
        <v>0</v>
      </c>
      <c r="AI159" s="382">
        <f>SUMIFS(所用データ①!$C:$C,所用データ①!$G:$G,理論在庫!$A159,所用データ①!$E:$E,理論在庫!$G$4,所用データ①!$F:$F,理論在庫!AI$5)</f>
        <v>0</v>
      </c>
      <c r="AJ159" s="1021">
        <f>SUMIFS(所用データ①!$C:$C,所用データ①!$G:$G,理論在庫!$A159,所用データ①!$E:$E,理論在庫!$G$4,所用データ①!$F:$F,理論在庫!AJ$5)</f>
        <v>0</v>
      </c>
      <c r="AK159" s="345">
        <f t="shared" si="42"/>
        <v>0</v>
      </c>
      <c r="AL159" s="610">
        <f>SUMIFS(所用データ①!C:C,所用データ①!G:G,理論在庫!$A159,所用データ①!E:E,理論在庫!$AL$4)</f>
        <v>0</v>
      </c>
      <c r="AM159" s="574">
        <f t="shared" si="43"/>
        <v>0</v>
      </c>
      <c r="AN159" s="608">
        <f>D159-AK159</f>
        <v>0</v>
      </c>
      <c r="AO159" s="416">
        <v>14</v>
      </c>
      <c r="AP159" s="714"/>
      <c r="AQ159" s="715"/>
      <c r="AR159" s="709">
        <v>0</v>
      </c>
    </row>
    <row r="160" spans="1:44" ht="18" customHeight="1" x14ac:dyDescent="0.15">
      <c r="A160" s="417"/>
      <c r="B160" s="426"/>
      <c r="C160" s="433"/>
      <c r="D160" s="1148"/>
      <c r="E160" s="559"/>
      <c r="F160" s="302">
        <f t="shared" si="45"/>
        <v>0</v>
      </c>
      <c r="G160" s="974">
        <f>SUMIFS(所用データ②!$C:$C,所用データ②!$G:$G,理論在庫!$A159,所用データ②!$E:$E,理論在庫!$G$4,所用データ②!$F:$F,理論在庫!G$5)</f>
        <v>0</v>
      </c>
      <c r="H160" s="310">
        <f>SUMIFS(所用データ②!$C:$C,所用データ②!$G:$G,理論在庫!$A159,所用データ②!$E:$E,理論在庫!$G$4,所用データ②!$F:$F,理論在庫!H$5)</f>
        <v>0</v>
      </c>
      <c r="I160" s="310">
        <f>SUMIFS(所用データ②!$C:$C,所用データ②!$G:$G,理論在庫!$A159,所用データ②!$E:$E,理論在庫!$G$4,所用データ②!$F:$F,理論在庫!I$5)</f>
        <v>0</v>
      </c>
      <c r="J160" s="310">
        <f>SUMIFS(所用データ②!$C:$C,所用データ②!$G:$G,理論在庫!$A159,所用データ②!$E:$E,理論在庫!$G$4,所用データ②!$F:$F,理論在庫!J$5)</f>
        <v>0</v>
      </c>
      <c r="K160" s="310">
        <f>SUMIFS(所用データ②!$C:$C,所用データ②!$G:$G,理論在庫!$A159,所用データ②!$E:$E,理論在庫!$G$4,所用データ②!$F:$F,理論在庫!K$5)</f>
        <v>0</v>
      </c>
      <c r="L160" s="1054">
        <f>SUMIFS(所用データ②!$C:$C,所用データ②!$G:$G,理論在庫!$A159,所用データ②!$E:$E,理論在庫!$G$4,所用データ②!$F:$F,理論在庫!L$5)</f>
        <v>0</v>
      </c>
      <c r="M160" s="1054">
        <f>SUMIFS(所用データ②!$C:$C,所用データ②!$G:$G,理論在庫!$A159,所用データ②!$E:$E,理論在庫!$G$4,所用データ②!$F:$F,理論在庫!M$5)</f>
        <v>0</v>
      </c>
      <c r="N160" s="310">
        <f>SUMIFS(所用データ②!$C:$C,所用データ②!$G:$G,理論在庫!$A159,所用データ②!$E:$E,理論在庫!$G$4,所用データ②!$F:$F,理論在庫!N$5)</f>
        <v>0</v>
      </c>
      <c r="O160" s="310">
        <f>SUMIFS(所用データ②!$C:$C,所用データ②!$G:$G,理論在庫!$A159,所用データ②!$E:$E,理論在庫!$G$4,所用データ②!$F:$F,理論在庫!O$5)</f>
        <v>0</v>
      </c>
      <c r="P160" s="310">
        <f>SUMIFS(所用データ②!$C:$C,所用データ②!$G:$G,理論在庫!$A159,所用データ②!$E:$E,理論在庫!$G$4,所用データ②!$F:$F,理論在庫!P$5)</f>
        <v>0</v>
      </c>
      <c r="Q160" s="310">
        <f>SUMIFS(所用データ②!$C:$C,所用データ②!$G:$G,理論在庫!$A159,所用データ②!$E:$E,理論在庫!$G$4,所用データ②!$F:$F,理論在庫!Q$5)</f>
        <v>0</v>
      </c>
      <c r="R160" s="310">
        <f>SUMIFS(所用データ②!$C:$C,所用データ②!$G:$G,理論在庫!$A159,所用データ②!$E:$E,理論在庫!$G$4,所用データ②!$F:$F,理論在庫!R$5)</f>
        <v>0</v>
      </c>
      <c r="S160" s="1054">
        <f>SUMIFS(所用データ②!$C:$C,所用データ②!$G:$G,理論在庫!$A159,所用データ②!$E:$E,理論在庫!$G$4,所用データ②!$F:$F,理論在庫!S$5)</f>
        <v>0</v>
      </c>
      <c r="T160" s="1054">
        <f>SUMIFS(所用データ②!$C:$C,所用データ②!$G:$G,理論在庫!$A159,所用データ②!$E:$E,理論在庫!$G$4,所用データ②!$F:$F,理論在庫!T$5)</f>
        <v>0</v>
      </c>
      <c r="U160" s="310">
        <f>SUMIFS(所用データ②!$C:$C,所用データ②!$G:$G,理論在庫!$A159,所用データ②!$E:$E,理論在庫!$G$4,所用データ②!$F:$F,理論在庫!U$5)</f>
        <v>0</v>
      </c>
      <c r="V160" s="310">
        <f>SUMIFS(所用データ②!$C:$C,所用データ②!$G:$G,理論在庫!$A159,所用データ②!$E:$E,理論在庫!$G$4,所用データ②!$F:$F,理論在庫!V$5)</f>
        <v>0</v>
      </c>
      <c r="W160" s="310">
        <f>SUMIFS(所用データ②!$C:$C,所用データ②!$G:$G,理論在庫!$A159,所用データ②!$E:$E,理論在庫!$G$4,所用データ②!$F:$F,理論在庫!W$5)</f>
        <v>0</v>
      </c>
      <c r="X160" s="310">
        <f>SUMIFS(所用データ②!$C:$C,所用データ②!$G:$G,理論在庫!$A159,所用データ②!$E:$E,理論在庫!$G$4,所用データ②!$F:$F,理論在庫!X$5)</f>
        <v>0</v>
      </c>
      <c r="Y160" s="310">
        <f>SUMIFS(所用データ②!$C:$C,所用データ②!$G:$G,理論在庫!$A159,所用データ②!$E:$E,理論在庫!$G$4,所用データ②!$F:$F,理論在庫!Y$5)</f>
        <v>0</v>
      </c>
      <c r="Z160" s="1054">
        <f>SUMIFS(所用データ②!$C:$C,所用データ②!$G:$G,理論在庫!$A159,所用データ②!$E:$E,理論在庫!$G$4,所用データ②!$F:$F,理論在庫!Z$5)</f>
        <v>0</v>
      </c>
      <c r="AA160" s="1084">
        <f>SUMIFS(所用データ②!$C:$C,所用データ②!$G:$G,理論在庫!$A159,所用データ②!$E:$E,理論在庫!$G$4,所用データ②!$F:$F,理論在庫!AA$5)</f>
        <v>0</v>
      </c>
      <c r="AB160" s="382">
        <f>SUMIFS(所用データ②!$C:$C,所用データ②!$G:$G,理論在庫!$A159,所用データ②!$E:$E,理論在庫!$G$4,所用データ②!$F:$F,理論在庫!AB$5)</f>
        <v>0</v>
      </c>
      <c r="AC160" s="1084">
        <f>SUMIFS(所用データ②!$C:$C,所用データ②!$G:$G,理論在庫!$A159,所用データ②!$E:$E,理論在庫!$G$4,所用データ②!$F:$F,理論在庫!AC$5)</f>
        <v>0</v>
      </c>
      <c r="AD160" s="382">
        <f>SUMIFS(所用データ②!$C:$C,所用データ②!$G:$G,理論在庫!$A159,所用データ②!$E:$E,理論在庫!$G$4,所用データ②!$F:$F,理論在庫!AD$5)</f>
        <v>0</v>
      </c>
      <c r="AE160" s="382">
        <f>SUMIFS(所用データ②!$C:$C,所用データ②!$G:$G,理論在庫!$A159,所用データ②!$E:$E,理論在庫!$G$4,所用データ②!$F:$F,理論在庫!AE$5)</f>
        <v>0</v>
      </c>
      <c r="AF160" s="382">
        <f>SUMIFS(所用データ②!$C:$C,所用データ②!$G:$G,理論在庫!$A159,所用データ②!$E:$E,理論在庫!$G$4,所用データ②!$F:$F,理論在庫!AF$5)</f>
        <v>0</v>
      </c>
      <c r="AG160" s="1084">
        <f>SUMIFS(所用データ②!$C:$C,所用データ②!$G:$G,理論在庫!$A159,所用データ②!$E:$E,理論在庫!$G$4,所用データ②!$F:$F,理論在庫!AG$5)</f>
        <v>0</v>
      </c>
      <c r="AH160" s="1084">
        <f>SUMIFS(所用データ②!$C:$C,所用データ②!$G:$G,理論在庫!$A159,所用データ②!$E:$E,理論在庫!$G$4,所用データ②!$F:$F,理論在庫!AH$5)</f>
        <v>0</v>
      </c>
      <c r="AI160" s="382">
        <f>SUMIFS(所用データ②!$C:$C,所用データ②!$G:$G,理論在庫!$A159,所用データ②!$E:$E,理論在庫!$G$4,所用データ②!$F:$F,理論在庫!AI$5)</f>
        <v>0</v>
      </c>
      <c r="AJ160" s="1021">
        <f>SUMIFS(所用データ②!$C:$C,所用データ②!$G:$G,理論在庫!$A159,所用データ②!$E:$E,理論在庫!$G$4,所用データ②!$F:$F,理論在庫!AJ$5)</f>
        <v>0</v>
      </c>
      <c r="AK160" s="345">
        <f t="shared" si="42"/>
        <v>0</v>
      </c>
      <c r="AL160" s="610">
        <f>SUMIFS(所用データ②!C:C,所用データ②!G:G,理論在庫!$A159,所用データ②!E:E,理論在庫!$AL$4)</f>
        <v>0</v>
      </c>
      <c r="AM160" s="574">
        <f t="shared" si="43"/>
        <v>0</v>
      </c>
      <c r="AN160" s="608">
        <f>AJ167-AK160</f>
        <v>0</v>
      </c>
      <c r="AO160" s="417"/>
      <c r="AP160" s="714"/>
      <c r="AQ160" s="715"/>
      <c r="AR160" s="709">
        <v>0</v>
      </c>
    </row>
    <row r="161" spans="1:44" ht="18" customHeight="1" x14ac:dyDescent="0.15">
      <c r="A161" s="417"/>
      <c r="B161" s="428" t="s">
        <v>148</v>
      </c>
      <c r="C161" s="439">
        <v>80261229489001</v>
      </c>
      <c r="D161" s="1148"/>
      <c r="E161" s="559"/>
      <c r="F161" s="302">
        <f t="shared" si="45"/>
        <v>45864</v>
      </c>
      <c r="G161" s="975">
        <f>SUMIFS(所用データ③!$C:$C,所用データ③!$G:$G,理論在庫!$A159,所用データ③!$E:$E,理論在庫!$G$4,所用データ③!$F:$F,理論在庫!G$5)</f>
        <v>0</v>
      </c>
      <c r="H161" s="310">
        <f>SUMIFS(所用データ③!$C:$C,所用データ③!$G:$G,理論在庫!$A159,所用データ③!$E:$E,理論在庫!$G$4,所用データ③!$F:$F,理論在庫!H$5)</f>
        <v>0</v>
      </c>
      <c r="I161" s="310">
        <f>SUMIFS(所用データ③!$C:$C,所用データ③!$G:$G,理論在庫!$A159,所用データ③!$E:$E,理論在庫!$G$4,所用データ③!$F:$F,理論在庫!I$5)</f>
        <v>0</v>
      </c>
      <c r="J161" s="310">
        <f>SUMIFS(所用データ③!$C:$C,所用データ③!$G:$G,理論在庫!$A159,所用データ③!$E:$E,理論在庫!$G$4,所用データ③!$F:$F,理論在庫!J$5)</f>
        <v>0</v>
      </c>
      <c r="K161" s="310">
        <f>SUMIFS(所用データ③!$C:$C,所用データ③!$G:$G,理論在庫!$A159,所用データ③!$E:$E,理論在庫!$G$4,所用データ③!$F:$F,理論在庫!K$5)</f>
        <v>0</v>
      </c>
      <c r="L161" s="1055">
        <f>SUMIFS(所用データ③!$C:$C,所用データ③!$G:$G,理論在庫!$A159,所用データ③!$E:$E,理論在庫!$G$4,所用データ③!$F:$F,理論在庫!L$5)</f>
        <v>0</v>
      </c>
      <c r="M161" s="1054">
        <f>SUMIFS(所用データ③!$C:$C,所用データ③!$G:$G,理論在庫!$A159,所用データ③!$E:$E,理論在庫!$G$4,所用データ③!$F:$F,理論在庫!M$5)</f>
        <v>0</v>
      </c>
      <c r="N161" s="310">
        <f>SUMIFS(所用データ③!$C:$C,所用データ③!$G:$G,理論在庫!$A159,所用データ③!$E:$E,理論在庫!$G$4,所用データ③!$F:$F,理論在庫!N$5)</f>
        <v>0</v>
      </c>
      <c r="O161" s="310">
        <f>SUMIFS(所用データ③!$C:$C,所用データ③!$G:$G,理論在庫!$A159,所用データ③!$E:$E,理論在庫!$G$4,所用データ③!$F:$F,理論在庫!O$5)</f>
        <v>0</v>
      </c>
      <c r="P161" s="310">
        <f>SUMIFS(所用データ③!$C:$C,所用データ③!$G:$G,理論在庫!$A159,所用データ③!$E:$E,理論在庫!$G$4,所用データ③!$F:$F,理論在庫!P$5)</f>
        <v>0</v>
      </c>
      <c r="Q161" s="353">
        <f>SUMIFS(所用データ③!$C:$C,所用データ③!$G:$G,理論在庫!$A159,所用データ③!$E:$E,理論在庫!$G$4,所用データ③!$F:$F,理論在庫!Q$5)</f>
        <v>0</v>
      </c>
      <c r="R161" s="310">
        <f>SUMIFS(所用データ③!$C:$C,所用データ③!$G:$G,理論在庫!$A159,所用データ③!$E:$E,理論在庫!$G$4,所用データ③!$F:$F,理論在庫!R$5)</f>
        <v>0</v>
      </c>
      <c r="S161" s="1054">
        <f>SUMIFS(所用データ③!$C:$C,所用データ③!$G:$G,理論在庫!$A159,所用データ③!$E:$E,理論在庫!$G$4,所用データ③!$F:$F,理論在庫!S$5)</f>
        <v>0</v>
      </c>
      <c r="T161" s="1054">
        <f>SUMIFS(所用データ③!$C:$C,所用データ③!$G:$G,理論在庫!$A159,所用データ③!$E:$E,理論在庫!$G$4,所用データ③!$F:$F,理論在庫!T$5)</f>
        <v>0</v>
      </c>
      <c r="U161" s="310">
        <f>SUMIFS(所用データ③!$C:$C,所用データ③!$G:$G,理論在庫!$A159,所用データ③!$E:$E,理論在庫!$G$4,所用データ③!$F:$F,理論在庫!U$5)</f>
        <v>0</v>
      </c>
      <c r="V161" s="353">
        <f>SUMIFS(所用データ③!$C:$C,所用データ③!$G:$G,理論在庫!$A159,所用データ③!$E:$E,理論在庫!$G$4,所用データ③!$F:$F,理論在庫!V$5)</f>
        <v>0</v>
      </c>
      <c r="W161" s="310">
        <f>SUMIFS(所用データ③!$C:$C,所用データ③!$G:$G,理論在庫!$A159,所用データ③!$E:$E,理論在庫!$G$4,所用データ③!$F:$F,理論在庫!W$5)</f>
        <v>0</v>
      </c>
      <c r="X161" s="310">
        <f>SUMIFS(所用データ③!$C:$C,所用データ③!$G:$G,理論在庫!$A159,所用データ③!$E:$E,理論在庫!$G$4,所用データ③!$F:$F,理論在庫!X$5)</f>
        <v>0</v>
      </c>
      <c r="Y161" s="310">
        <f>SUMIFS(所用データ③!$C:$C,所用データ③!$G:$G,理論在庫!$A159,所用データ③!$E:$E,理論在庫!$G$4,所用データ③!$F:$F,理論在庫!Y$5)</f>
        <v>0</v>
      </c>
      <c r="Z161" s="1054">
        <f>SUMIFS(所用データ③!$C:$C,所用データ③!$G:$G,理論在庫!$A159,所用データ③!$E:$E,理論在庫!$G$4,所用データ③!$F:$F,理論在庫!Z$5)</f>
        <v>0</v>
      </c>
      <c r="AA161" s="1085">
        <f>SUMIFS(所用データ③!$C:$C,所用データ③!$G:$G,理論在庫!$A159,所用データ③!$E:$E,理論在庫!$G$4,所用データ③!$F:$F,理論在庫!AA$5)</f>
        <v>0</v>
      </c>
      <c r="AB161" s="383">
        <f>SUMIFS(所用データ③!$C:$C,所用データ③!$G:$G,理論在庫!$A159,所用データ③!$E:$E,理論在庫!$G$4,所用データ③!$F:$F,理論在庫!AB$5)</f>
        <v>0</v>
      </c>
      <c r="AC161" s="1085">
        <f>SUMIFS(所用データ③!$C:$C,所用データ③!$G:$G,理論在庫!$A159,所用データ③!$E:$E,理論在庫!$G$4,所用データ③!$F:$F,理論在庫!AC$5)</f>
        <v>0</v>
      </c>
      <c r="AD161" s="383">
        <f>SUMIFS(所用データ③!$C:$C,所用データ③!$G:$G,理論在庫!$A159,所用データ③!$E:$E,理論在庫!$G$4,所用データ③!$F:$F,理論在庫!AD$5)</f>
        <v>0</v>
      </c>
      <c r="AE161" s="383">
        <f>SUMIFS(所用データ③!$C:$C,所用データ③!$G:$G,理論在庫!$A159,所用データ③!$E:$E,理論在庫!$G$4,所用データ③!$F:$F,理論在庫!AE$5)</f>
        <v>0</v>
      </c>
      <c r="AF161" s="383">
        <f>SUMIFS(所用データ③!$C:$C,所用データ③!$G:$G,理論在庫!$A159,所用データ③!$E:$E,理論在庫!$G$4,所用データ③!$F:$F,理論在庫!AF$5)</f>
        <v>0</v>
      </c>
      <c r="AG161" s="1085">
        <f>SUMIFS(所用データ③!$C:$C,所用データ③!$G:$G,理論在庫!$A159,所用データ③!$E:$E,理論在庫!$G$4,所用データ③!$F:$F,理論在庫!AG$5)</f>
        <v>0</v>
      </c>
      <c r="AH161" s="1085">
        <f>SUMIFS(所用データ③!$C:$C,所用データ③!$G:$G,理論在庫!$A159,所用データ③!$E:$E,理論在庫!$G$4,所用データ③!$F:$F,理論在庫!AH$5)</f>
        <v>0</v>
      </c>
      <c r="AI161" s="383">
        <f>SUMIFS(所用データ③!$C:$C,所用データ③!$G:$G,理論在庫!$A159,所用データ③!$E:$E,理論在庫!$G$4,所用データ③!$F:$F,理論在庫!AI$5)</f>
        <v>0</v>
      </c>
      <c r="AJ161" s="1022">
        <f>SUMIFS(所用データ③!$C:$C,所用データ③!$G:$G,理論在庫!$A159,所用データ③!$E:$E,理論在庫!$G$4,所用データ③!$F:$F,理論在庫!AJ$5)</f>
        <v>0</v>
      </c>
      <c r="AK161" s="345">
        <f t="shared" si="42"/>
        <v>0</v>
      </c>
      <c r="AL161" s="611">
        <f>SUMIFS(所用データ③!C:C,所用データ③!G:G,理論在庫!$A159,所用データ③!E:E,理論在庫!$AL$4)</f>
        <v>0</v>
      </c>
      <c r="AM161" s="574">
        <f t="shared" si="43"/>
        <v>0</v>
      </c>
      <c r="AN161" s="608">
        <f>AJ167-AK161</f>
        <v>0</v>
      </c>
      <c r="AO161" s="417"/>
      <c r="AP161" s="714"/>
      <c r="AQ161" s="715"/>
      <c r="AR161" s="709">
        <v>0</v>
      </c>
    </row>
    <row r="162" spans="1:44" ht="18" customHeight="1" x14ac:dyDescent="0.15">
      <c r="A162" s="417"/>
      <c r="B162" s="428" t="s">
        <v>152</v>
      </c>
      <c r="C162" s="439">
        <v>80261219349001</v>
      </c>
      <c r="D162" s="1148"/>
      <c r="E162" s="559"/>
      <c r="F162" s="302">
        <f t="shared" si="45"/>
        <v>45871</v>
      </c>
      <c r="G162" s="974">
        <f>SUMIFS(所用データ④!$C:$C,所用データ④!$G:$G,理論在庫!$A159,所用データ④!$E:$E,理論在庫!$G$4,所用データ④!$F:$F,理論在庫!G$5)</f>
        <v>0</v>
      </c>
      <c r="H162" s="310">
        <f>SUMIFS(所用データ④!$C:$C,所用データ④!$G:$G,理論在庫!$A159,所用データ④!$E:$E,理論在庫!$G$4,所用データ④!$F:$F,理論在庫!H$5)</f>
        <v>0</v>
      </c>
      <c r="I162" s="310">
        <f>SUMIFS(所用データ④!$C:$C,所用データ④!$G:$G,理論在庫!$A159,所用データ④!$E:$E,理論在庫!$G$4,所用データ④!$F:$F,理論在庫!I$5)</f>
        <v>0</v>
      </c>
      <c r="J162" s="310">
        <f>SUMIFS(所用データ④!$C:$C,所用データ④!$G:$G,理論在庫!$A159,所用データ④!$E:$E,理論在庫!$G$4,所用データ④!$F:$F,理論在庫!J$5)</f>
        <v>0</v>
      </c>
      <c r="K162" s="310">
        <f>SUMIFS(所用データ④!$C:$C,所用データ④!$G:$G,理論在庫!$A159,所用データ④!$E:$E,理論在庫!$G$4,所用データ④!$F:$F,理論在庫!K$5)</f>
        <v>0</v>
      </c>
      <c r="L162" s="1054">
        <f>SUMIFS(所用データ④!$C:$C,所用データ④!$G:$G,理論在庫!$A159,所用データ④!$E:$E,理論在庫!$G$4,所用データ④!$F:$F,理論在庫!L$5)</f>
        <v>0</v>
      </c>
      <c r="M162" s="1054">
        <f>SUMIFS(所用データ④!$C:$C,所用データ④!$G:$G,理論在庫!$A159,所用データ④!$E:$E,理論在庫!$G$4,所用データ④!$F:$F,理論在庫!M$5)</f>
        <v>0</v>
      </c>
      <c r="N162" s="310">
        <f>SUMIFS(所用データ④!$C:$C,所用データ④!$G:$G,理論在庫!$A159,所用データ④!$E:$E,理論在庫!$G$4,所用データ④!$F:$F,理論在庫!N$5)</f>
        <v>0</v>
      </c>
      <c r="O162" s="310">
        <f>SUMIFS(所用データ④!$C:$C,所用データ④!$G:$G,理論在庫!$A159,所用データ④!$E:$E,理論在庫!$G$4,所用データ④!$F:$F,理論在庫!O$5)</f>
        <v>0</v>
      </c>
      <c r="P162" s="310">
        <f>SUMIFS(所用データ④!$C:$C,所用データ④!$G:$G,理論在庫!$A159,所用データ④!$E:$E,理論在庫!$G$4,所用データ④!$F:$F,理論在庫!P$5)</f>
        <v>0</v>
      </c>
      <c r="Q162" s="310">
        <f>SUMIFS(所用データ④!$C:$C,所用データ④!$G:$G,理論在庫!$A159,所用データ④!$E:$E,理論在庫!$G$4,所用データ④!$F:$F,理論在庫!Q$5)</f>
        <v>0</v>
      </c>
      <c r="R162" s="310">
        <f>SUMIFS(所用データ④!$C:$C,所用データ④!$G:$G,理論在庫!$A159,所用データ④!$E:$E,理論在庫!$G$4,所用データ④!$F:$F,理論在庫!R$5)</f>
        <v>0</v>
      </c>
      <c r="S162" s="1054">
        <f>SUMIFS(所用データ④!$C:$C,所用データ④!$G:$G,理論在庫!$A159,所用データ④!$E:$E,理論在庫!$G$4,所用データ④!$F:$F,理論在庫!S$5)</f>
        <v>0</v>
      </c>
      <c r="T162" s="1054">
        <f>SUMIFS(所用データ④!$C:$C,所用データ④!$G:$G,理論在庫!$A159,所用データ④!$E:$E,理論在庫!$G$4,所用データ④!$F:$F,理論在庫!T$5)</f>
        <v>0</v>
      </c>
      <c r="U162" s="310">
        <f>SUMIFS(所用データ④!$C:$C,所用データ④!$G:$G,理論在庫!$A159,所用データ④!$E:$E,理論在庫!$G$4,所用データ④!$F:$F,理論在庫!U$5)</f>
        <v>0</v>
      </c>
      <c r="V162" s="310">
        <f>SUMIFS(所用データ④!$C:$C,所用データ④!$G:$G,理論在庫!$A159,所用データ④!$E:$E,理論在庫!$G$4,所用データ④!$F:$F,理論在庫!V$5)</f>
        <v>0</v>
      </c>
      <c r="W162" s="310">
        <f>SUMIFS(所用データ④!$C:$C,所用データ④!$G:$G,理論在庫!$A159,所用データ④!$E:$E,理論在庫!$G$4,所用データ④!$F:$F,理論在庫!W$5)</f>
        <v>0</v>
      </c>
      <c r="X162" s="310">
        <f>SUMIFS(所用データ④!$C:$C,所用データ④!$G:$G,理論在庫!$A159,所用データ④!$E:$E,理論在庫!$G$4,所用データ④!$F:$F,理論在庫!X$5)</f>
        <v>0</v>
      </c>
      <c r="Y162" s="310">
        <f>SUMIFS(所用データ④!$C:$C,所用データ④!$G:$G,理論在庫!$A159,所用データ④!$E:$E,理論在庫!$G$4,所用データ④!$F:$F,理論在庫!Y$5)</f>
        <v>0</v>
      </c>
      <c r="Z162" s="1054">
        <f>SUMIFS(所用データ④!$C:$C,所用データ④!$G:$G,理論在庫!$A159,所用データ④!$E:$E,理論在庫!$G$4,所用データ④!$F:$F,理論在庫!Z$5)</f>
        <v>0</v>
      </c>
      <c r="AA162" s="1054">
        <f>SUMIFS(所用データ④!$C:$C,所用データ④!$G:$G,理論在庫!$A159,所用データ④!$E:$E,理論在庫!$G$4,所用データ④!$F:$F,理論在庫!AA$5)</f>
        <v>0</v>
      </c>
      <c r="AB162" s="310">
        <f>SUMIFS(所用データ④!$C:$C,所用データ④!$G:$G,理論在庫!$A159,所用データ④!$E:$E,理論在庫!$G$4,所用データ④!$F:$F,理論在庫!AB$5)</f>
        <v>0</v>
      </c>
      <c r="AC162" s="1054">
        <f>SUMIFS(所用データ④!$C:$C,所用データ④!$G:$G,理論在庫!$A159,所用データ④!$E:$E,理論在庫!$G$4,所用データ④!$F:$F,理論在庫!AC$5)</f>
        <v>0</v>
      </c>
      <c r="AD162" s="310">
        <f>SUMIFS(所用データ④!$C:$C,所用データ④!$G:$G,理論在庫!$A159,所用データ④!$E:$E,理論在庫!$G$4,所用データ④!$F:$F,理論在庫!AD$5)</f>
        <v>0</v>
      </c>
      <c r="AE162" s="310">
        <f>SUMIFS(所用データ④!$C:$C,所用データ④!$G:$G,理論在庫!$A159,所用データ④!$E:$E,理論在庫!$G$4,所用データ④!$F:$F,理論在庫!AE$5)</f>
        <v>0</v>
      </c>
      <c r="AF162" s="310">
        <f>SUMIFS(所用データ④!$C:$C,所用データ④!$G:$G,理論在庫!$A159,所用データ④!$E:$E,理論在庫!$G$4,所用データ④!$F:$F,理論在庫!AF$5)</f>
        <v>0</v>
      </c>
      <c r="AG162" s="1054">
        <f>SUMIFS(所用データ④!$C:$C,所用データ④!$G:$G,理論在庫!$A159,所用データ④!$E:$E,理論在庫!$G$4,所用データ④!$F:$F,理論在庫!AG$5)</f>
        <v>0</v>
      </c>
      <c r="AH162" s="1054">
        <f>SUMIFS(所用データ④!$C:$C,所用データ④!$G:$G,理論在庫!$A159,所用データ④!$E:$E,理論在庫!$G$4,所用データ④!$F:$F,理論在庫!AH$5)</f>
        <v>0</v>
      </c>
      <c r="AI162" s="310">
        <f>SUMIFS(所用データ④!$C:$C,所用データ④!$G:$G,理論在庫!$A159,所用データ④!$E:$E,理論在庫!$G$4,所用データ④!$F:$F,理論在庫!AI$5)</f>
        <v>0</v>
      </c>
      <c r="AJ162" s="1023">
        <f>SUMIFS(所用データ④!$C:$C,所用データ④!$G:$G,理論在庫!$A159,所用データ④!$E:$E,理論在庫!$G$4,所用データ④!$F:$F,理論在庫!AJ$5)</f>
        <v>0</v>
      </c>
      <c r="AK162" s="345">
        <f t="shared" si="42"/>
        <v>0</v>
      </c>
      <c r="AL162" s="350">
        <f>SUMIFS(所用データ④!C:C,所用データ④!G:G,理論在庫!$A159,所用データ④!E:E,理論在庫!$AL$4)</f>
        <v>0</v>
      </c>
      <c r="AM162" s="574">
        <f t="shared" si="43"/>
        <v>0</v>
      </c>
      <c r="AN162" s="608">
        <f>AJ167-AK162</f>
        <v>0</v>
      </c>
      <c r="AO162" s="417"/>
      <c r="AP162" s="714"/>
      <c r="AQ162" s="715"/>
      <c r="AR162" s="709">
        <v>0</v>
      </c>
    </row>
    <row r="163" spans="1:44" ht="18" customHeight="1" x14ac:dyDescent="0.15">
      <c r="A163" s="417"/>
      <c r="B163" s="428" t="s">
        <v>152</v>
      </c>
      <c r="C163" s="439">
        <v>80261219350001</v>
      </c>
      <c r="D163" s="1148"/>
      <c r="E163" s="559"/>
      <c r="F163" s="302">
        <f t="shared" si="45"/>
        <v>0</v>
      </c>
      <c r="G163" s="974">
        <f>SUMIFS(所用データ⑤!$C:$C,所用データ⑤!$G:$G,理論在庫!$A$159,所用データ⑤!$E:$E,理論在庫!$G$4,所用データ⑤!$F:$F,理論在庫!G$5)</f>
        <v>0</v>
      </c>
      <c r="H163" s="310">
        <f>SUMIFS(所用データ⑤!$C:$C,所用データ⑤!$G:$G,理論在庫!$A$159,所用データ⑤!$E:$E,理論在庫!$G$4,所用データ⑤!$F:$F,理論在庫!H$5)</f>
        <v>0</v>
      </c>
      <c r="I163" s="310">
        <f>SUMIFS(所用データ⑤!$C:$C,所用データ⑤!$G:$G,理論在庫!$A$159,所用データ⑤!$E:$E,理論在庫!$G$4,所用データ⑤!$F:$F,理論在庫!I$5)</f>
        <v>0</v>
      </c>
      <c r="J163" s="310">
        <f>SUMIFS(所用データ⑤!$C:$C,所用データ⑤!$G:$G,理論在庫!$A$159,所用データ⑤!$E:$E,理論在庫!$G$4,所用データ⑤!$F:$F,理論在庫!J$5)</f>
        <v>0</v>
      </c>
      <c r="K163" s="310">
        <f>SUMIFS(所用データ⑤!$C:$C,所用データ⑤!$G:$G,理論在庫!$A$159,所用データ⑤!$E:$E,理論在庫!$G$4,所用データ⑤!$F:$F,理論在庫!K$5)</f>
        <v>0</v>
      </c>
      <c r="L163" s="1054">
        <f>SUMIFS(所用データ⑤!$C:$C,所用データ⑤!$G:$G,理論在庫!$A$159,所用データ⑤!$E:$E,理論在庫!$G$4,所用データ⑤!$F:$F,理論在庫!L$5)</f>
        <v>0</v>
      </c>
      <c r="M163" s="1054">
        <f>SUMIFS(所用データ⑤!$C:$C,所用データ⑤!$G:$G,理論在庫!$A$159,所用データ⑤!$E:$E,理論在庫!$G$4,所用データ⑤!$F:$F,理論在庫!M$5)</f>
        <v>0</v>
      </c>
      <c r="N163" s="310">
        <f>SUMIFS(所用データ⑤!$C:$C,所用データ⑤!$G:$G,理論在庫!$A$159,所用データ⑤!$E:$E,理論在庫!$G$4,所用データ⑤!$F:$F,理論在庫!N$5)</f>
        <v>0</v>
      </c>
      <c r="O163" s="310">
        <f>SUMIFS(所用データ⑤!$C:$C,所用データ⑤!$G:$G,理論在庫!$A$159,所用データ⑤!$E:$E,理論在庫!$G$4,所用データ⑤!$F:$F,理論在庫!O$5)</f>
        <v>0</v>
      </c>
      <c r="P163" s="310">
        <f>SUMIFS(所用データ⑤!$C:$C,所用データ⑤!$G:$G,理論在庫!$A$159,所用データ⑤!$E:$E,理論在庫!$G$4,所用データ⑤!$F:$F,理論在庫!P$5)</f>
        <v>0</v>
      </c>
      <c r="Q163" s="310">
        <f>SUMIFS(所用データ⑤!$C:$C,所用データ⑤!$G:$G,理論在庫!$A$159,所用データ⑤!$E:$E,理論在庫!$G$4,所用データ⑤!$F:$F,理論在庫!Q$5)</f>
        <v>0</v>
      </c>
      <c r="R163" s="310">
        <f>SUMIFS(所用データ⑤!$C:$C,所用データ⑤!$G:$G,理論在庫!$A$159,所用データ⑤!$E:$E,理論在庫!$G$4,所用データ⑤!$F:$F,理論在庫!R$5)</f>
        <v>0</v>
      </c>
      <c r="S163" s="1054">
        <f>SUMIFS(所用データ⑤!$C:$C,所用データ⑤!$G:$G,理論在庫!$A$159,所用データ⑤!$E:$E,理論在庫!$G$4,所用データ⑤!$F:$F,理論在庫!S$5)</f>
        <v>0</v>
      </c>
      <c r="T163" s="1054">
        <f>SUMIFS(所用データ⑤!$C:$C,所用データ⑤!$G:$G,理論在庫!$A$159,所用データ⑤!$E:$E,理論在庫!$G$4,所用データ⑤!$F:$F,理論在庫!T$5)</f>
        <v>0</v>
      </c>
      <c r="U163" s="310">
        <f>SUMIFS(所用データ⑤!$C:$C,所用データ⑤!$G:$G,理論在庫!$A$159,所用データ⑤!$E:$E,理論在庫!$G$4,所用データ⑤!$F:$F,理論在庫!U$5)</f>
        <v>0</v>
      </c>
      <c r="V163" s="310">
        <f>SUMIFS(所用データ⑤!$C:$C,所用データ⑤!$G:$G,理論在庫!$A$159,所用データ⑤!$E:$E,理論在庫!$G$4,所用データ⑤!$F:$F,理論在庫!V$5)</f>
        <v>0</v>
      </c>
      <c r="W163" s="310">
        <f>SUMIFS(所用データ⑤!$C:$C,所用データ⑤!$G:$G,理論在庫!$A$159,所用データ⑤!$E:$E,理論在庫!$G$4,所用データ⑤!$F:$F,理論在庫!W$5)</f>
        <v>0</v>
      </c>
      <c r="X163" s="310">
        <f>SUMIFS(所用データ⑤!$C:$C,所用データ⑤!$G:$G,理論在庫!$A$159,所用データ⑤!$E:$E,理論在庫!$G$4,所用データ⑤!$F:$F,理論在庫!X$5)</f>
        <v>0</v>
      </c>
      <c r="Y163" s="310">
        <f>SUMIFS(所用データ⑤!$C:$C,所用データ⑤!$G:$G,理論在庫!$A$159,所用データ⑤!$E:$E,理論在庫!$G$4,所用データ⑤!$F:$F,理論在庫!Y$5)</f>
        <v>0</v>
      </c>
      <c r="Z163" s="1054">
        <f>SUMIFS(所用データ⑤!$C:$C,所用データ⑤!$G:$G,理論在庫!$A$159,所用データ⑤!$E:$E,理論在庫!$G$4,所用データ⑤!$F:$F,理論在庫!Z$5)</f>
        <v>0</v>
      </c>
      <c r="AA163" s="1054">
        <f>SUMIFS(所用データ⑤!$C:$C,所用データ⑤!$G:$G,理論在庫!$A$159,所用データ⑤!$E:$E,理論在庫!$G$4,所用データ⑤!$F:$F,理論在庫!AA$5)</f>
        <v>0</v>
      </c>
      <c r="AB163" s="310">
        <f>SUMIFS(所用データ⑤!$C:$C,所用データ⑤!$G:$G,理論在庫!$A$159,所用データ⑤!$E:$E,理論在庫!$G$4,所用データ⑤!$F:$F,理論在庫!AB$5)</f>
        <v>0</v>
      </c>
      <c r="AC163" s="1054">
        <f>SUMIFS(所用データ⑤!$C:$C,所用データ⑤!$G:$G,理論在庫!$A$159,所用データ⑤!$E:$E,理論在庫!$G$4,所用データ⑤!$F:$F,理論在庫!AC$5)</f>
        <v>0</v>
      </c>
      <c r="AD163" s="310">
        <f>SUMIFS(所用データ⑤!$C:$C,所用データ⑤!$G:$G,理論在庫!$A$159,所用データ⑤!$E:$E,理論在庫!$G$4,所用データ⑤!$F:$F,理論在庫!AD$5)</f>
        <v>0</v>
      </c>
      <c r="AE163" s="310">
        <f>SUMIFS(所用データ⑤!$C:$C,所用データ⑤!$G:$G,理論在庫!$A$159,所用データ⑤!$E:$E,理論在庫!$G$4,所用データ⑤!$F:$F,理論在庫!AE$5)</f>
        <v>0</v>
      </c>
      <c r="AF163" s="310">
        <f>SUMIFS(所用データ⑤!$C:$C,所用データ⑤!$G:$G,理論在庫!$A$159,所用データ⑤!$E:$E,理論在庫!$G$4,所用データ⑤!$F:$F,理論在庫!AF$5)</f>
        <v>0</v>
      </c>
      <c r="AG163" s="1054">
        <f>SUMIFS(所用データ⑤!$C:$C,所用データ⑤!$G:$G,理論在庫!$A$159,所用データ⑤!$E:$E,理論在庫!$G$4,所用データ⑤!$F:$F,理論在庫!AG$5)</f>
        <v>0</v>
      </c>
      <c r="AH163" s="1054">
        <f>SUMIFS(所用データ⑤!$C:$C,所用データ⑤!$G:$G,理論在庫!$A$159,所用データ⑤!$E:$E,理論在庫!$G$4,所用データ⑤!$F:$F,理論在庫!AH$5)</f>
        <v>0</v>
      </c>
      <c r="AI163" s="310">
        <f>SUMIFS(所用データ⑤!$C:$C,所用データ⑤!$G:$G,理論在庫!$A$159,所用データ⑤!$E:$E,理論在庫!$G$4,所用データ⑤!$F:$F,理論在庫!AI$5)</f>
        <v>0</v>
      </c>
      <c r="AJ163" s="1023">
        <f>SUMIFS(所用データ⑤!$C:$C,所用データ⑤!$G:$G,理論在庫!$A$159,所用データ⑤!$E:$E,理論在庫!$G$4,所用データ⑤!$F:$F,理論在庫!AJ$5)</f>
        <v>0</v>
      </c>
      <c r="AK163" s="345">
        <f t="shared" si="42"/>
        <v>0</v>
      </c>
      <c r="AL163" s="350">
        <f>SUMIFS(所用データ⑤!C:C,所用データ⑤!G:G,理論在庫!$A159,所用データ⑤!E:E,理論在庫!$AL$4)</f>
        <v>0</v>
      </c>
      <c r="AM163" s="574">
        <f t="shared" si="43"/>
        <v>0</v>
      </c>
      <c r="AN163" s="608">
        <f>AJ167-AK163</f>
        <v>0</v>
      </c>
      <c r="AO163" s="417"/>
      <c r="AP163" s="714"/>
      <c r="AQ163" s="715"/>
      <c r="AR163" s="709">
        <v>0</v>
      </c>
    </row>
    <row r="164" spans="1:44" ht="18" customHeight="1" x14ac:dyDescent="0.15">
      <c r="A164" s="417"/>
      <c r="B164" s="428" t="s">
        <v>152</v>
      </c>
      <c r="C164" s="439">
        <v>80261219351001</v>
      </c>
      <c r="D164" s="1148"/>
      <c r="E164" s="559"/>
      <c r="F164" s="362">
        <f t="shared" si="45"/>
        <v>0</v>
      </c>
      <c r="G164" s="976">
        <f>SUMIFS(所用データ⑥!$C:$C,所用データ⑥!$G:$G,理論在庫!$A$159,所用データ⑥!$E:$E,理論在庫!$G$4,所用データ⑥!$F:$F,理論在庫!G$5)</f>
        <v>0</v>
      </c>
      <c r="H164" s="363">
        <f>SUMIFS(所用データ⑥!$C:$C,所用データ⑥!$G:$G,理論在庫!$A$159,所用データ⑥!$E:$E,理論在庫!$G$4,所用データ⑥!$F:$F,理論在庫!H$5)</f>
        <v>0</v>
      </c>
      <c r="I164" s="363">
        <f>SUMIFS(所用データ⑥!$C:$C,所用データ⑥!$G:$G,理論在庫!$A$159,所用データ⑥!$E:$E,理論在庫!$G$4,所用データ⑥!$F:$F,理論在庫!I$5)</f>
        <v>0</v>
      </c>
      <c r="J164" s="363">
        <f>SUMIFS(所用データ⑥!$C:$C,所用データ⑥!$G:$G,理論在庫!$A$159,所用データ⑥!$E:$E,理論在庫!$G$4,所用データ⑥!$F:$F,理論在庫!J$5)</f>
        <v>0</v>
      </c>
      <c r="K164" s="363">
        <f>SUMIFS(所用データ⑥!$C:$C,所用データ⑥!$G:$G,理論在庫!$A$159,所用データ⑥!$E:$E,理論在庫!$G$4,所用データ⑥!$F:$F,理論在庫!K$5)</f>
        <v>0</v>
      </c>
      <c r="L164" s="1056">
        <f>SUMIFS(所用データ⑥!$C:$C,所用データ⑥!$G:$G,理論在庫!$A$159,所用データ⑥!$E:$E,理論在庫!$G$4,所用データ⑥!$F:$F,理論在庫!L$5)</f>
        <v>0</v>
      </c>
      <c r="M164" s="1056">
        <f>SUMIFS(所用データ⑥!$C:$C,所用データ⑥!$G:$G,理論在庫!$A$159,所用データ⑥!$E:$E,理論在庫!$G$4,所用データ⑥!$F:$F,理論在庫!M$5)</f>
        <v>0</v>
      </c>
      <c r="N164" s="363">
        <f>SUMIFS(所用データ⑥!$C:$C,所用データ⑥!$G:$G,理論在庫!$A$159,所用データ⑥!$E:$E,理論在庫!$G$4,所用データ⑥!$F:$F,理論在庫!N$5)</f>
        <v>0</v>
      </c>
      <c r="O164" s="363">
        <f>SUMIFS(所用データ⑥!$C:$C,所用データ⑥!$G:$G,理論在庫!$A$159,所用データ⑥!$E:$E,理論在庫!$G$4,所用データ⑥!$F:$F,理論在庫!O$5)</f>
        <v>0</v>
      </c>
      <c r="P164" s="363">
        <f>SUMIFS(所用データ⑥!$C:$C,所用データ⑥!$G:$G,理論在庫!$A$159,所用データ⑥!$E:$E,理論在庫!$G$4,所用データ⑥!$F:$F,理論在庫!P$5)</f>
        <v>0</v>
      </c>
      <c r="Q164" s="363">
        <f>SUMIFS(所用データ⑥!$C:$C,所用データ⑥!$G:$G,理論在庫!$A$159,所用データ⑥!$E:$E,理論在庫!$G$4,所用データ⑥!$F:$F,理論在庫!Q$5)</f>
        <v>0</v>
      </c>
      <c r="R164" s="363">
        <f>SUMIFS(所用データ⑥!$C:$C,所用データ⑥!$G:$G,理論在庫!$A$159,所用データ⑥!$E:$E,理論在庫!$G$4,所用データ⑥!$F:$F,理論在庫!R$5)</f>
        <v>0</v>
      </c>
      <c r="S164" s="1056">
        <f>SUMIFS(所用データ⑥!$C:$C,所用データ⑥!$G:$G,理論在庫!$A$159,所用データ⑥!$E:$E,理論在庫!$G$4,所用データ⑥!$F:$F,理論在庫!S$5)</f>
        <v>0</v>
      </c>
      <c r="T164" s="1056">
        <f>SUMIFS(所用データ⑥!$C:$C,所用データ⑥!$G:$G,理論在庫!$A$159,所用データ⑥!$E:$E,理論在庫!$G$4,所用データ⑥!$F:$F,理論在庫!T$5)</f>
        <v>0</v>
      </c>
      <c r="U164" s="363">
        <f>SUMIFS(所用データ⑥!$C:$C,所用データ⑥!$G:$G,理論在庫!$A$159,所用データ⑥!$E:$E,理論在庫!$G$4,所用データ⑥!$F:$F,理論在庫!U$5)</f>
        <v>0</v>
      </c>
      <c r="V164" s="363">
        <f>SUMIFS(所用データ⑥!$C:$C,所用データ⑥!$G:$G,理論在庫!$A$159,所用データ⑥!$E:$E,理論在庫!$G$4,所用データ⑥!$F:$F,理論在庫!V$5)</f>
        <v>0</v>
      </c>
      <c r="W164" s="363">
        <f>SUMIFS(所用データ⑥!$C:$C,所用データ⑥!$G:$G,理論在庫!$A$159,所用データ⑥!$E:$E,理論在庫!$G$4,所用データ⑥!$F:$F,理論在庫!W$5)</f>
        <v>0</v>
      </c>
      <c r="X164" s="363">
        <f>SUMIFS(所用データ⑥!$C:$C,所用データ⑥!$G:$G,理論在庫!$A$159,所用データ⑥!$E:$E,理論在庫!$G$4,所用データ⑥!$F:$F,理論在庫!X$5)</f>
        <v>0</v>
      </c>
      <c r="Y164" s="363">
        <f>SUMIFS(所用データ⑥!$C:$C,所用データ⑥!$G:$G,理論在庫!$A$159,所用データ⑥!$E:$E,理論在庫!$G$4,所用データ⑥!$F:$F,理論在庫!Y$5)</f>
        <v>0</v>
      </c>
      <c r="Z164" s="1056">
        <f>SUMIFS(所用データ⑥!$C:$C,所用データ⑥!$G:$G,理論在庫!$A$159,所用データ⑥!$E:$E,理論在庫!$G$4,所用データ⑥!$F:$F,理論在庫!Z$5)</f>
        <v>0</v>
      </c>
      <c r="AA164" s="1056">
        <f>SUMIFS(所用データ⑥!$C:$C,所用データ⑥!$G:$G,理論在庫!$A$159,所用データ⑥!$E:$E,理論在庫!$G$4,所用データ⑥!$F:$F,理論在庫!AA$5)</f>
        <v>0</v>
      </c>
      <c r="AB164" s="363">
        <f>SUMIFS(所用データ⑥!$C:$C,所用データ⑥!$G:$G,理論在庫!$A$159,所用データ⑥!$E:$E,理論在庫!$G$4,所用データ⑥!$F:$F,理論在庫!AB$5)</f>
        <v>0</v>
      </c>
      <c r="AC164" s="1056">
        <f>SUMIFS(所用データ⑥!$C:$C,所用データ⑥!$G:$G,理論在庫!$A$159,所用データ⑥!$E:$E,理論在庫!$G$4,所用データ⑥!$F:$F,理論在庫!AC$5)</f>
        <v>0</v>
      </c>
      <c r="AD164" s="363">
        <f>SUMIFS(所用データ⑥!$C:$C,所用データ⑥!$G:$G,理論在庫!$A$159,所用データ⑥!$E:$E,理論在庫!$G$4,所用データ⑥!$F:$F,理論在庫!AD$5)</f>
        <v>0</v>
      </c>
      <c r="AE164" s="363">
        <f>SUMIFS(所用データ⑥!$C:$C,所用データ⑥!$G:$G,理論在庫!$A$159,所用データ⑥!$E:$E,理論在庫!$G$4,所用データ⑥!$F:$F,理論在庫!AE$5)</f>
        <v>0</v>
      </c>
      <c r="AF164" s="363">
        <f>SUMIFS(所用データ⑥!$C:$C,所用データ⑥!$G:$G,理論在庫!$A$159,所用データ⑥!$E:$E,理論在庫!$G$4,所用データ⑥!$F:$F,理論在庫!AF$5)</f>
        <v>0</v>
      </c>
      <c r="AG164" s="1056">
        <f>SUMIFS(所用データ⑥!$C:$C,所用データ⑥!$G:$G,理論在庫!$A$159,所用データ⑥!$E:$E,理論在庫!$G$4,所用データ⑥!$F:$F,理論在庫!AG$5)</f>
        <v>0</v>
      </c>
      <c r="AH164" s="1056">
        <f>SUMIFS(所用データ⑥!$C:$C,所用データ⑥!$G:$G,理論在庫!$A$159,所用データ⑥!$E:$E,理論在庫!$G$4,所用データ⑥!$F:$F,理論在庫!AH$5)</f>
        <v>0</v>
      </c>
      <c r="AI164" s="363">
        <f>SUMIFS(所用データ⑥!$C:$C,所用データ⑥!$G:$G,理論在庫!$A$159,所用データ⑥!$E:$E,理論在庫!$G$4,所用データ⑥!$F:$F,理論在庫!AI$5)</f>
        <v>0</v>
      </c>
      <c r="AJ164" s="1024">
        <f>SUMIFS(所用データ⑥!$C:$C,所用データ⑥!$G:$G,理論在庫!$A$159,所用データ⑥!$E:$E,理論在庫!$G$4,所用データ⑥!$F:$F,理論在庫!AJ$5)</f>
        <v>0</v>
      </c>
      <c r="AK164" s="364">
        <f t="shared" si="42"/>
        <v>0</v>
      </c>
      <c r="AL164" s="609">
        <f>SUMIFS(所用データ⑥!C:C,所用データ⑥!G:G,理論在庫!$A159,所用データ⑥!E:E,理論在庫!$AL$4)</f>
        <v>0</v>
      </c>
      <c r="AM164" s="578">
        <f t="shared" si="43"/>
        <v>0</v>
      </c>
      <c r="AN164" s="608">
        <f>AJ167-AK164</f>
        <v>0</v>
      </c>
      <c r="AO164" s="417"/>
      <c r="AP164" s="714"/>
      <c r="AQ164" s="715"/>
      <c r="AR164" s="709">
        <v>0</v>
      </c>
    </row>
    <row r="165" spans="1:44" ht="18" customHeight="1" x14ac:dyDescent="0.15">
      <c r="A165" s="417"/>
      <c r="B165" s="428" t="s">
        <v>152</v>
      </c>
      <c r="C165" s="439">
        <v>80261219356000</v>
      </c>
      <c r="D165" s="1148"/>
      <c r="E165" s="559"/>
      <c r="F165" s="359" t="s">
        <v>137</v>
      </c>
      <c r="G165" s="981"/>
      <c r="H165" s="360"/>
      <c r="I165" s="360"/>
      <c r="J165" s="360"/>
      <c r="K165" s="360"/>
      <c r="L165" s="1057"/>
      <c r="M165" s="1057"/>
      <c r="N165" s="360"/>
      <c r="O165" s="360"/>
      <c r="P165" s="360"/>
      <c r="Q165" s="360"/>
      <c r="R165" s="360"/>
      <c r="S165" s="1057"/>
      <c r="T165" s="1057"/>
      <c r="U165" s="360"/>
      <c r="V165" s="360"/>
      <c r="W165" s="360"/>
      <c r="X165" s="360"/>
      <c r="Y165" s="360"/>
      <c r="Z165" s="1057"/>
      <c r="AA165" s="1057"/>
      <c r="AB165" s="360"/>
      <c r="AC165" s="1057"/>
      <c r="AD165" s="360"/>
      <c r="AE165" s="360"/>
      <c r="AF165" s="360"/>
      <c r="AG165" s="1057"/>
      <c r="AH165" s="1057"/>
      <c r="AI165" s="360"/>
      <c r="AJ165" s="1025"/>
      <c r="AK165" s="378">
        <f>SUM(G165:AJ165)</f>
        <v>0</v>
      </c>
      <c r="AL165" s="352"/>
      <c r="AM165" s="576">
        <f t="shared" si="43"/>
        <v>0</v>
      </c>
      <c r="AN165" s="579"/>
      <c r="AO165" s="417"/>
      <c r="AP165" s="714"/>
      <c r="AQ165" s="715"/>
    </row>
    <row r="166" spans="1:44" ht="18" customHeight="1" x14ac:dyDescent="0.15">
      <c r="A166" s="417"/>
      <c r="B166" s="428" t="s">
        <v>152</v>
      </c>
      <c r="C166" s="439">
        <v>80261219360000</v>
      </c>
      <c r="D166" s="1148"/>
      <c r="E166" s="559"/>
      <c r="F166" s="356" t="s">
        <v>86</v>
      </c>
      <c r="G166" s="978">
        <f>SUMIFS('注文データ '!$C:$C,'注文データ '!$J:$J,$A159,'注文データ '!$H:$H,理論在庫!$G$4,'注文データ '!$I:$I,理論在庫!G$5)</f>
        <v>0</v>
      </c>
      <c r="H166" s="374">
        <f>SUMIFS('注文データ '!$C:$C,'注文データ '!$J:$J,$A159,'注文データ '!$H:$H,理論在庫!$G$4,'注文データ '!$I:$I,理論在庫!H$5)</f>
        <v>0</v>
      </c>
      <c r="I166" s="374">
        <f>SUMIFS('注文データ '!$C:$C,'注文データ '!$J:$J,$A159,'注文データ '!$H:$H,理論在庫!$G$4,'注文データ '!$I:$I,理論在庫!I$5)</f>
        <v>0</v>
      </c>
      <c r="J166" s="374">
        <f>SUMIFS('注文データ '!$C:$C,'注文データ '!$J:$J,$A159,'注文データ '!$H:$H,理論在庫!$G$4,'注文データ '!$I:$I,理論在庫!J$5)</f>
        <v>0</v>
      </c>
      <c r="K166" s="374">
        <f>SUMIFS('注文データ '!$C:$C,'注文データ '!$J:$J,$A159,'注文データ '!$H:$H,理論在庫!$G$4,'注文データ '!$I:$I,理論在庫!K$5)</f>
        <v>0</v>
      </c>
      <c r="L166" s="1058">
        <f>SUMIFS('注文データ '!$C:$C,'注文データ '!$J:$J,$A159,'注文データ '!$H:$H,理論在庫!$G$4,'注文データ '!$I:$I,理論在庫!L$5)</f>
        <v>0</v>
      </c>
      <c r="M166" s="1058">
        <f>SUMIFS('注文データ '!$C:$C,'注文データ '!$J:$J,$A159,'注文データ '!$H:$H,理論在庫!$G$4,'注文データ '!$I:$I,理論在庫!M$5)</f>
        <v>0</v>
      </c>
      <c r="N166" s="374">
        <f>SUMIFS('注文データ '!$C:$C,'注文データ '!$J:$J,$A159,'注文データ '!$H:$H,理論在庫!$G$4,'注文データ '!$I:$I,理論在庫!N$5)</f>
        <v>0</v>
      </c>
      <c r="O166" s="374">
        <f>SUMIFS('注文データ '!$C:$C,'注文データ '!$J:$J,$A159,'注文データ '!$H:$H,理論在庫!$G$4,'注文データ '!$I:$I,理論在庫!O$5)</f>
        <v>0</v>
      </c>
      <c r="P166" s="374">
        <f>SUMIFS('注文データ '!$C:$C,'注文データ '!$J:$J,$A159,'注文データ '!$H:$H,理論在庫!$G$4,'注文データ '!$I:$I,理論在庫!P$5)</f>
        <v>0</v>
      </c>
      <c r="Q166" s="374">
        <f>SUMIFS('注文データ '!$C:$C,'注文データ '!$J:$J,$A159,'注文データ '!$H:$H,理論在庫!$G$4,'注文データ '!$I:$I,理論在庫!Q$5)</f>
        <v>0</v>
      </c>
      <c r="R166" s="374">
        <f>SUMIFS('注文データ '!$C:$C,'注文データ '!$J:$J,$A159,'注文データ '!$H:$H,理論在庫!$G$4,'注文データ '!$I:$I,理論在庫!R$5)</f>
        <v>0</v>
      </c>
      <c r="S166" s="1058">
        <f>SUMIFS('注文データ '!$C:$C,'注文データ '!$J:$J,$A159,'注文データ '!$H:$H,理論在庫!$G$4,'注文データ '!$I:$I,理論在庫!S$5)</f>
        <v>0</v>
      </c>
      <c r="T166" s="1058">
        <f>SUMIFS('注文データ '!$C:$C,'注文データ '!$J:$J,$A159,'注文データ '!$H:$H,理論在庫!$G$4,'注文データ '!$I:$I,理論在庫!T$5)</f>
        <v>0</v>
      </c>
      <c r="U166" s="374">
        <f>SUMIFS('注文データ '!$C:$C,'注文データ '!$J:$J,$A159,'注文データ '!$H:$H,理論在庫!$G$4,'注文データ '!$I:$I,理論在庫!U$5)</f>
        <v>0</v>
      </c>
      <c r="V166" s="374">
        <f>SUMIFS('注文データ '!$C:$C,'注文データ '!$J:$J,$A159,'注文データ '!$H:$H,理論在庫!$G$4,'注文データ '!$I:$I,理論在庫!V$5)</f>
        <v>0</v>
      </c>
      <c r="W166" s="374">
        <f>SUMIFS('注文データ '!$C:$C,'注文データ '!$J:$J,$A159,'注文データ '!$H:$H,理論在庫!$G$4,'注文データ '!$I:$I,理論在庫!W$5)</f>
        <v>0</v>
      </c>
      <c r="X166" s="374">
        <f>SUMIFS('注文データ '!$C:$C,'注文データ '!$J:$J,$A159,'注文データ '!$H:$H,理論在庫!$G$4,'注文データ '!$I:$I,理論在庫!X$5)</f>
        <v>0</v>
      </c>
      <c r="Y166" s="374">
        <f>SUMIFS('注文データ '!$C:$C,'注文データ '!$J:$J,$A159,'注文データ '!$H:$H,理論在庫!$G$4,'注文データ '!$I:$I,理論在庫!Y$5)</f>
        <v>0</v>
      </c>
      <c r="Z166" s="1058">
        <f>SUMIFS('注文データ '!$C:$C,'注文データ '!$J:$J,$A159,'注文データ '!$H:$H,理論在庫!$G$4,'注文データ '!$I:$I,理論在庫!Z$5)</f>
        <v>0</v>
      </c>
      <c r="AA166" s="1058">
        <f>SUMIFS('注文データ '!$C:$C,'注文データ '!$J:$J,$A159,'注文データ '!$H:$H,理論在庫!$G$4,'注文データ '!$I:$I,理論在庫!AA$5)</f>
        <v>0</v>
      </c>
      <c r="AB166" s="374">
        <f>SUMIFS('注文データ '!$C:$C,'注文データ '!$J:$J,$A159,'注文データ '!$H:$H,理論在庫!$G$4,'注文データ '!$I:$I,理論在庫!AB$5)</f>
        <v>0</v>
      </c>
      <c r="AC166" s="1058">
        <f>SUMIFS('注文データ '!$C:$C,'注文データ '!$J:$J,$A159,'注文データ '!$H:$H,理論在庫!$G$4,'注文データ '!$I:$I,理論在庫!AC$5)</f>
        <v>0</v>
      </c>
      <c r="AD166" s="374">
        <f>SUMIFS('注文データ '!$C:$C,'注文データ '!$J:$J,$A159,'注文データ '!$H:$H,理論在庫!$G$4,'注文データ '!$I:$I,理論在庫!AD$5)</f>
        <v>0</v>
      </c>
      <c r="AE166" s="374">
        <f>SUMIFS('注文データ '!$C:$C,'注文データ '!$J:$J,$A159,'注文データ '!$H:$H,理論在庫!$G$4,'注文データ '!$I:$I,理論在庫!AE$5)</f>
        <v>0</v>
      </c>
      <c r="AF166" s="374">
        <f>SUMIFS('注文データ '!$C:$C,'注文データ '!$J:$J,$A159,'注文データ '!$H:$H,理論在庫!$G$4,'注文データ '!$I:$I,理論在庫!AF$5)</f>
        <v>0</v>
      </c>
      <c r="AG166" s="1058">
        <f>SUMIFS('注文データ '!$C:$C,'注文データ '!$J:$J,$A159,'注文データ '!$H:$H,理論在庫!$G$4,'注文データ '!$I:$I,理論在庫!AG$5)</f>
        <v>0</v>
      </c>
      <c r="AH166" s="1058">
        <f>SUMIFS('注文データ '!$C:$C,'注文データ '!$J:$J,$A159,'注文データ '!$H:$H,理論在庫!$G$4,'注文データ '!$I:$I,理論在庫!AH$5)</f>
        <v>0</v>
      </c>
      <c r="AI166" s="374">
        <f>SUMIFS('注文データ '!$C:$C,'注文データ '!$J:$J,$A159,'注文データ '!$H:$H,理論在庫!$G$4,'注文データ '!$I:$I,理論在庫!AI$5)</f>
        <v>0</v>
      </c>
      <c r="AJ166" s="1026">
        <f>SUMIFS('注文データ '!$C:$C,'注文データ '!$J:$J,$A159,'注文データ '!$H:$H,理論在庫!$G$4,'注文データ '!$I:$I,理論在庫!AJ$5)</f>
        <v>0</v>
      </c>
      <c r="AK166" s="375">
        <f>SUM(G166:AJ166)</f>
        <v>0</v>
      </c>
      <c r="AL166" s="350"/>
      <c r="AM166" s="574">
        <f t="shared" si="43"/>
        <v>0</v>
      </c>
      <c r="AN166" s="579"/>
      <c r="AO166" s="417"/>
      <c r="AP166" s="714"/>
      <c r="AQ166" s="715"/>
      <c r="AR166" s="709">
        <v>0</v>
      </c>
    </row>
    <row r="167" spans="1:44" ht="18" customHeight="1" thickBot="1" x14ac:dyDescent="0.2">
      <c r="A167" s="418"/>
      <c r="B167" s="429" t="s">
        <v>71</v>
      </c>
      <c r="C167" s="450">
        <v>80261239540001</v>
      </c>
      <c r="D167" s="1149"/>
      <c r="E167" s="562"/>
      <c r="F167" s="373" t="s">
        <v>85</v>
      </c>
      <c r="G167" s="979">
        <f>D159+G165-G166</f>
        <v>0</v>
      </c>
      <c r="H167" s="376">
        <f t="shared" ref="H167:AJ167" si="46">G167+H165-H166</f>
        <v>0</v>
      </c>
      <c r="I167" s="376">
        <f t="shared" si="46"/>
        <v>0</v>
      </c>
      <c r="J167" s="376">
        <f t="shared" si="46"/>
        <v>0</v>
      </c>
      <c r="K167" s="376">
        <f t="shared" si="46"/>
        <v>0</v>
      </c>
      <c r="L167" s="1059">
        <f t="shared" si="46"/>
        <v>0</v>
      </c>
      <c r="M167" s="1059">
        <f t="shared" si="46"/>
        <v>0</v>
      </c>
      <c r="N167" s="376">
        <f t="shared" si="46"/>
        <v>0</v>
      </c>
      <c r="O167" s="376">
        <f t="shared" si="46"/>
        <v>0</v>
      </c>
      <c r="P167" s="376">
        <f t="shared" si="46"/>
        <v>0</v>
      </c>
      <c r="Q167" s="376">
        <f t="shared" si="46"/>
        <v>0</v>
      </c>
      <c r="R167" s="376">
        <f t="shared" si="46"/>
        <v>0</v>
      </c>
      <c r="S167" s="1059">
        <f t="shared" si="46"/>
        <v>0</v>
      </c>
      <c r="T167" s="1059">
        <f t="shared" si="46"/>
        <v>0</v>
      </c>
      <c r="U167" s="376">
        <f t="shared" si="46"/>
        <v>0</v>
      </c>
      <c r="V167" s="376">
        <f t="shared" si="46"/>
        <v>0</v>
      </c>
      <c r="W167" s="376">
        <f t="shared" si="46"/>
        <v>0</v>
      </c>
      <c r="X167" s="376">
        <f t="shared" si="46"/>
        <v>0</v>
      </c>
      <c r="Y167" s="376">
        <f t="shared" si="46"/>
        <v>0</v>
      </c>
      <c r="Z167" s="1059">
        <f t="shared" si="46"/>
        <v>0</v>
      </c>
      <c r="AA167" s="1059">
        <f t="shared" si="46"/>
        <v>0</v>
      </c>
      <c r="AB167" s="376">
        <f t="shared" si="46"/>
        <v>0</v>
      </c>
      <c r="AC167" s="1059">
        <f t="shared" si="46"/>
        <v>0</v>
      </c>
      <c r="AD167" s="376">
        <f t="shared" si="46"/>
        <v>0</v>
      </c>
      <c r="AE167" s="376">
        <f t="shared" si="46"/>
        <v>0</v>
      </c>
      <c r="AF167" s="376">
        <f t="shared" si="46"/>
        <v>0</v>
      </c>
      <c r="AG167" s="1059">
        <f t="shared" si="46"/>
        <v>0</v>
      </c>
      <c r="AH167" s="1059">
        <f t="shared" si="46"/>
        <v>0</v>
      </c>
      <c r="AI167" s="376">
        <f t="shared" si="46"/>
        <v>0</v>
      </c>
      <c r="AJ167" s="1027">
        <f t="shared" si="46"/>
        <v>0</v>
      </c>
      <c r="AK167" s="377"/>
      <c r="AL167" s="351"/>
      <c r="AM167" s="577">
        <f t="shared" si="43"/>
        <v>0</v>
      </c>
      <c r="AN167" s="580"/>
      <c r="AO167" s="418"/>
      <c r="AP167" s="716"/>
      <c r="AQ167" s="717"/>
      <c r="AR167" s="709">
        <v>0</v>
      </c>
    </row>
    <row r="168" spans="1:44" ht="18" customHeight="1" x14ac:dyDescent="0.15">
      <c r="A168" s="518">
        <v>15</v>
      </c>
      <c r="B168" s="425"/>
      <c r="C168" s="432" t="s">
        <v>16</v>
      </c>
      <c r="D168" s="1147" t="s">
        <v>467</v>
      </c>
      <c r="E168" s="558">
        <v>3.2500000000000001E-2</v>
      </c>
      <c r="F168" s="343">
        <f t="shared" ref="F168:F173" si="47">F159</f>
        <v>45864</v>
      </c>
      <c r="G168" s="980">
        <f>SUMIFS(所用データ①!$C:$C,所用データ①!$G:$G,理論在庫!$A168,所用データ①!$E:$E,理論在庫!$G$4,所用データ①!$F:$F,理論在庫!G$5)</f>
        <v>0</v>
      </c>
      <c r="H168" s="308">
        <f>SUMIFS(所用データ①!$C:$C,所用データ①!$G:$G,理論在庫!$A168,所用データ①!$E:$E,理論在庫!$G$4,所用データ①!$F:$F,理論在庫!H$5)</f>
        <v>0</v>
      </c>
      <c r="I168" s="308">
        <f>SUMIFS(所用データ①!$C:$C,所用データ①!$G:$G,理論在庫!$A168,所用データ①!$E:$E,理論在庫!$G$4,所用データ①!$F:$F,理論在庫!I$5)</f>
        <v>0</v>
      </c>
      <c r="J168" s="308">
        <f>SUMIFS(所用データ①!$C:$C,所用データ①!$G:$G,理論在庫!$A168,所用データ①!$E:$E,理論在庫!$G$4,所用データ①!$F:$F,理論在庫!J$5)</f>
        <v>0</v>
      </c>
      <c r="K168" s="308">
        <f>SUMIFS(所用データ①!$C:$C,所用データ①!$G:$G,理論在庫!$A168,所用データ①!$E:$E,理論在庫!$G$4,所用データ①!$F:$F,理論在庫!K$5)</f>
        <v>0</v>
      </c>
      <c r="L168" s="1060">
        <f>SUMIFS(所用データ①!$C:$C,所用データ①!$G:$G,理論在庫!$A168,所用データ①!$E:$E,理論在庫!$G$4,所用データ①!$F:$F,理論在庫!L$5)</f>
        <v>0</v>
      </c>
      <c r="M168" s="1060">
        <f>SUMIFS(所用データ①!$C:$C,所用データ①!$G:$G,理論在庫!$A168,所用データ①!$E:$E,理論在庫!$G$4,所用データ①!$F:$F,理論在庫!M$5)</f>
        <v>0</v>
      </c>
      <c r="N168" s="308">
        <f>SUMIFS(所用データ①!$C:$C,所用データ①!$G:$G,理論在庫!$A168,所用データ①!$E:$E,理論在庫!$G$4,所用データ①!$F:$F,理論在庫!N$5)</f>
        <v>0</v>
      </c>
      <c r="O168" s="308">
        <f>SUMIFS(所用データ①!$C:$C,所用データ①!$G:$G,理論在庫!$A168,所用データ①!$E:$E,理論在庫!$G$4,所用データ①!$F:$F,理論在庫!O$5)</f>
        <v>0</v>
      </c>
      <c r="P168" s="308">
        <f>SUMIFS(所用データ①!$C:$C,所用データ①!$G:$G,理論在庫!$A168,所用データ①!$E:$E,理論在庫!$G$4,所用データ①!$F:$F,理論在庫!P$5)</f>
        <v>0</v>
      </c>
      <c r="Q168" s="308">
        <f>SUMIFS(所用データ①!$C:$C,所用データ①!$G:$G,理論在庫!$A168,所用データ①!$E:$E,理論在庫!$G$4,所用データ①!$F:$F,理論在庫!Q$5)</f>
        <v>0</v>
      </c>
      <c r="R168" s="308">
        <f>SUMIFS(所用データ①!$C:$C,所用データ①!$G:$G,理論在庫!$A168,所用データ①!$E:$E,理論在庫!$G$4,所用データ①!$F:$F,理論在庫!R$5)</f>
        <v>0</v>
      </c>
      <c r="S168" s="1060">
        <f>SUMIFS(所用データ①!$C:$C,所用データ①!$G:$G,理論在庫!$A168,所用データ①!$E:$E,理論在庫!$G$4,所用データ①!$F:$F,理論在庫!S$5)</f>
        <v>0</v>
      </c>
      <c r="T168" s="1060">
        <f>SUMIFS(所用データ①!$C:$C,所用データ①!$G:$G,理論在庫!$A168,所用データ①!$E:$E,理論在庫!$G$4,所用データ①!$F:$F,理論在庫!T$5)</f>
        <v>0</v>
      </c>
      <c r="U168" s="308">
        <f>SUMIFS(所用データ①!$C:$C,所用データ①!$G:$G,理論在庫!$A168,所用データ①!$E:$E,理論在庫!$G$4,所用データ①!$F:$F,理論在庫!U$5)</f>
        <v>0</v>
      </c>
      <c r="V168" s="308">
        <f>SUMIFS(所用データ①!$C:$C,所用データ①!$G:$G,理論在庫!$A168,所用データ①!$E:$E,理論在庫!$G$4,所用データ①!$F:$F,理論在庫!V$5)</f>
        <v>0</v>
      </c>
      <c r="W168" s="308">
        <f>SUMIFS(所用データ①!$C:$C,所用データ①!$G:$G,理論在庫!$A168,所用データ①!$E:$E,理論在庫!$G$4,所用データ①!$F:$F,理論在庫!W$5)</f>
        <v>0</v>
      </c>
      <c r="X168" s="308">
        <f>SUMIFS(所用データ①!$C:$C,所用データ①!$G:$G,理論在庫!$A168,所用データ①!$E:$E,理論在庫!$G$4,所用データ①!$F:$F,理論在庫!X$5)</f>
        <v>0</v>
      </c>
      <c r="Y168" s="308">
        <f>SUMIFS(所用データ①!$C:$C,所用データ①!$G:$G,理論在庫!$A168,所用データ①!$E:$E,理論在庫!$G$4,所用データ①!$F:$F,理論在庫!Y$5)</f>
        <v>0</v>
      </c>
      <c r="Z168" s="1060">
        <f>SUMIFS(所用データ①!$C:$C,所用データ①!$G:$G,理論在庫!$A168,所用データ①!$E:$E,理論在庫!$G$4,所用データ①!$F:$F,理論在庫!Z$5)</f>
        <v>0</v>
      </c>
      <c r="AA168" s="1084">
        <f>SUMIFS(所用データ①!$C:$C,所用データ①!$G:$G,理論在庫!$A168,所用データ①!$E:$E,理論在庫!$G$4,所用データ①!$F:$F,理論在庫!AA$5)</f>
        <v>0</v>
      </c>
      <c r="AB168" s="382">
        <f>SUMIFS(所用データ①!$C:$C,所用データ①!$G:$G,理論在庫!$A168,所用データ①!$E:$E,理論在庫!$G$4,所用データ①!$F:$F,理論在庫!AB$5)</f>
        <v>0</v>
      </c>
      <c r="AC168" s="1084">
        <f>SUMIFS(所用データ①!$C:$C,所用データ①!$G:$G,理論在庫!$A168,所用データ①!$E:$E,理論在庫!$G$4,所用データ①!$F:$F,理論在庫!AC$5)</f>
        <v>0</v>
      </c>
      <c r="AD168" s="382">
        <f>SUMIFS(所用データ①!$C:$C,所用データ①!$G:$G,理論在庫!$A168,所用データ①!$E:$E,理論在庫!$G$4,所用データ①!$F:$F,理論在庫!AD$5)</f>
        <v>0</v>
      </c>
      <c r="AE168" s="382">
        <f>SUMIFS(所用データ①!$C:$C,所用データ①!$G:$G,理論在庫!$A168,所用データ①!$E:$E,理論在庫!$G$4,所用データ①!$F:$F,理論在庫!AE$5)</f>
        <v>0</v>
      </c>
      <c r="AF168" s="382">
        <f>SUMIFS(所用データ①!$C:$C,所用データ①!$G:$G,理論在庫!$A168,所用データ①!$E:$E,理論在庫!$G$4,所用データ①!$F:$F,理論在庫!AF$5)</f>
        <v>0</v>
      </c>
      <c r="AG168" s="1084">
        <f>SUMIFS(所用データ①!$C:$C,所用データ①!$G:$G,理論在庫!$A168,所用データ①!$E:$E,理論在庫!$G$4,所用データ①!$F:$F,理論在庫!AG$5)</f>
        <v>0</v>
      </c>
      <c r="AH168" s="1084">
        <f>SUMIFS(所用データ①!$C:$C,所用データ①!$G:$G,理論在庫!$A168,所用データ①!$E:$E,理論在庫!$G$4,所用データ①!$F:$F,理論在庫!AH$5)</f>
        <v>0</v>
      </c>
      <c r="AI168" s="382">
        <f>SUMIFS(所用データ①!$C:$C,所用データ①!$G:$G,理論在庫!$A168,所用データ①!$E:$E,理論在庫!$G$4,所用データ①!$F:$F,理論在庫!AI$5)</f>
        <v>0</v>
      </c>
      <c r="AJ168" s="1021">
        <f>SUMIFS(所用データ①!$C:$C,所用データ①!$G:$G,理論在庫!$A168,所用データ①!$E:$E,理論在庫!$G$4,所用データ①!$F:$F,理論在庫!AJ$5)</f>
        <v>0</v>
      </c>
      <c r="AK168" s="345">
        <f t="shared" si="42"/>
        <v>0</v>
      </c>
      <c r="AL168" s="610">
        <f>SUMIFS(所用データ①!C:C,所用データ①!G:G,理論在庫!$A168,所用データ①!E:E,理論在庫!$AL$4)</f>
        <v>0</v>
      </c>
      <c r="AM168" s="574">
        <f t="shared" si="43"/>
        <v>0</v>
      </c>
      <c r="AN168" s="608">
        <f>D168-AK168</f>
        <v>12</v>
      </c>
      <c r="AO168" s="518">
        <v>15</v>
      </c>
      <c r="AP168" s="714">
        <v>30</v>
      </c>
      <c r="AQ168" s="715" t="s">
        <v>236</v>
      </c>
      <c r="AR168" s="709">
        <v>0</v>
      </c>
    </row>
    <row r="169" spans="1:44" ht="18" customHeight="1" x14ac:dyDescent="0.15">
      <c r="A169" s="519"/>
      <c r="B169" s="426"/>
      <c r="C169" s="433"/>
      <c r="D169" s="1148"/>
      <c r="E169" s="559"/>
      <c r="F169" s="302">
        <f t="shared" si="47"/>
        <v>0</v>
      </c>
      <c r="G169" s="974">
        <f>SUMIFS(所用データ②!$C:$C,所用データ②!$G:$G,理論在庫!$A168,所用データ②!$E:$E,理論在庫!$G$4,所用データ②!$F:$F,理論在庫!G$5)</f>
        <v>0</v>
      </c>
      <c r="H169" s="310">
        <f>SUMIFS(所用データ②!$C:$C,所用データ②!$G:$G,理論在庫!$A168,所用データ②!$E:$E,理論在庫!$G$4,所用データ②!$F:$F,理論在庫!H$5)</f>
        <v>0</v>
      </c>
      <c r="I169" s="310">
        <f>SUMIFS(所用データ②!$C:$C,所用データ②!$G:$G,理論在庫!$A168,所用データ②!$E:$E,理論在庫!$G$4,所用データ②!$F:$F,理論在庫!I$5)</f>
        <v>0</v>
      </c>
      <c r="J169" s="310">
        <f>SUMIFS(所用データ②!$C:$C,所用データ②!$G:$G,理論在庫!$A168,所用データ②!$E:$E,理論在庫!$G$4,所用データ②!$F:$F,理論在庫!J$5)</f>
        <v>0</v>
      </c>
      <c r="K169" s="310">
        <f>SUMIFS(所用データ②!$C:$C,所用データ②!$G:$G,理論在庫!$A168,所用データ②!$E:$E,理論在庫!$G$4,所用データ②!$F:$F,理論在庫!K$5)</f>
        <v>0</v>
      </c>
      <c r="L169" s="1054">
        <f>SUMIFS(所用データ②!$C:$C,所用データ②!$G:$G,理論在庫!$A168,所用データ②!$E:$E,理論在庫!$G$4,所用データ②!$F:$F,理論在庫!L$5)</f>
        <v>0</v>
      </c>
      <c r="M169" s="1054">
        <f>SUMIFS(所用データ②!$C:$C,所用データ②!$G:$G,理論在庫!$A168,所用データ②!$E:$E,理論在庫!$G$4,所用データ②!$F:$F,理論在庫!M$5)</f>
        <v>0</v>
      </c>
      <c r="N169" s="310">
        <f>SUMIFS(所用データ②!$C:$C,所用データ②!$G:$G,理論在庫!$A168,所用データ②!$E:$E,理論在庫!$G$4,所用データ②!$F:$F,理論在庫!N$5)</f>
        <v>0</v>
      </c>
      <c r="O169" s="310">
        <f>SUMIFS(所用データ②!$C:$C,所用データ②!$G:$G,理論在庫!$A168,所用データ②!$E:$E,理論在庫!$G$4,所用データ②!$F:$F,理論在庫!O$5)</f>
        <v>0</v>
      </c>
      <c r="P169" s="310">
        <f>SUMIFS(所用データ②!$C:$C,所用データ②!$G:$G,理論在庫!$A168,所用データ②!$E:$E,理論在庫!$G$4,所用データ②!$F:$F,理論在庫!P$5)</f>
        <v>0</v>
      </c>
      <c r="Q169" s="310">
        <f>SUMIFS(所用データ②!$C:$C,所用データ②!$G:$G,理論在庫!$A168,所用データ②!$E:$E,理論在庫!$G$4,所用データ②!$F:$F,理論在庫!Q$5)</f>
        <v>0</v>
      </c>
      <c r="R169" s="310">
        <f>SUMIFS(所用データ②!$C:$C,所用データ②!$G:$G,理論在庫!$A168,所用データ②!$E:$E,理論在庫!$G$4,所用データ②!$F:$F,理論在庫!R$5)</f>
        <v>0</v>
      </c>
      <c r="S169" s="1054">
        <f>SUMIFS(所用データ②!$C:$C,所用データ②!$G:$G,理論在庫!$A168,所用データ②!$E:$E,理論在庫!$G$4,所用データ②!$F:$F,理論在庫!S$5)</f>
        <v>0</v>
      </c>
      <c r="T169" s="1054">
        <f>SUMIFS(所用データ②!$C:$C,所用データ②!$G:$G,理論在庫!$A168,所用データ②!$E:$E,理論在庫!$G$4,所用データ②!$F:$F,理論在庫!T$5)</f>
        <v>0</v>
      </c>
      <c r="U169" s="310">
        <f>SUMIFS(所用データ②!$C:$C,所用データ②!$G:$G,理論在庫!$A168,所用データ②!$E:$E,理論在庫!$G$4,所用データ②!$F:$F,理論在庫!U$5)</f>
        <v>0</v>
      </c>
      <c r="V169" s="310">
        <f>SUMIFS(所用データ②!$C:$C,所用データ②!$G:$G,理論在庫!$A168,所用データ②!$E:$E,理論在庫!$G$4,所用データ②!$F:$F,理論在庫!V$5)</f>
        <v>0</v>
      </c>
      <c r="W169" s="310">
        <f>SUMIFS(所用データ②!$C:$C,所用データ②!$G:$G,理論在庫!$A168,所用データ②!$E:$E,理論在庫!$G$4,所用データ②!$F:$F,理論在庫!W$5)</f>
        <v>0</v>
      </c>
      <c r="X169" s="310">
        <f>SUMIFS(所用データ②!$C:$C,所用データ②!$G:$G,理論在庫!$A168,所用データ②!$E:$E,理論在庫!$G$4,所用データ②!$F:$F,理論在庫!X$5)</f>
        <v>0</v>
      </c>
      <c r="Y169" s="310">
        <f>SUMIFS(所用データ②!$C:$C,所用データ②!$G:$G,理論在庫!$A168,所用データ②!$E:$E,理論在庫!$G$4,所用データ②!$F:$F,理論在庫!Y$5)</f>
        <v>0</v>
      </c>
      <c r="Z169" s="1054">
        <f>SUMIFS(所用データ②!$C:$C,所用データ②!$G:$G,理論在庫!$A168,所用データ②!$E:$E,理論在庫!$G$4,所用データ②!$F:$F,理論在庫!Z$5)</f>
        <v>0</v>
      </c>
      <c r="AA169" s="1084">
        <f>SUMIFS(所用データ②!$C:$C,所用データ②!$G:$G,理論在庫!$A168,所用データ②!$E:$E,理論在庫!$G$4,所用データ②!$F:$F,理論在庫!AA$5)</f>
        <v>0</v>
      </c>
      <c r="AB169" s="382">
        <f>SUMIFS(所用データ②!$C:$C,所用データ②!$G:$G,理論在庫!$A168,所用データ②!$E:$E,理論在庫!$G$4,所用データ②!$F:$F,理論在庫!AB$5)</f>
        <v>0</v>
      </c>
      <c r="AC169" s="1084">
        <f>SUMIFS(所用データ②!$C:$C,所用データ②!$G:$G,理論在庫!$A168,所用データ②!$E:$E,理論在庫!$G$4,所用データ②!$F:$F,理論在庫!AC$5)</f>
        <v>0</v>
      </c>
      <c r="AD169" s="382">
        <f>SUMIFS(所用データ②!$C:$C,所用データ②!$G:$G,理論在庫!$A168,所用データ②!$E:$E,理論在庫!$G$4,所用データ②!$F:$F,理論在庫!AD$5)</f>
        <v>0</v>
      </c>
      <c r="AE169" s="382">
        <f>SUMIFS(所用データ②!$C:$C,所用データ②!$G:$G,理論在庫!$A168,所用データ②!$E:$E,理論在庫!$G$4,所用データ②!$F:$F,理論在庫!AE$5)</f>
        <v>0</v>
      </c>
      <c r="AF169" s="382">
        <f>SUMIFS(所用データ②!$C:$C,所用データ②!$G:$G,理論在庫!$A168,所用データ②!$E:$E,理論在庫!$G$4,所用データ②!$F:$F,理論在庫!AF$5)</f>
        <v>0</v>
      </c>
      <c r="AG169" s="1084">
        <f>SUMIFS(所用データ②!$C:$C,所用データ②!$G:$G,理論在庫!$A168,所用データ②!$E:$E,理論在庫!$G$4,所用データ②!$F:$F,理論在庫!AG$5)</f>
        <v>0</v>
      </c>
      <c r="AH169" s="1084">
        <f>SUMIFS(所用データ②!$C:$C,所用データ②!$G:$G,理論在庫!$A168,所用データ②!$E:$E,理論在庫!$G$4,所用データ②!$F:$F,理論在庫!AH$5)</f>
        <v>0</v>
      </c>
      <c r="AI169" s="382">
        <f>SUMIFS(所用データ②!$C:$C,所用データ②!$G:$G,理論在庫!$A168,所用データ②!$E:$E,理論在庫!$G$4,所用データ②!$F:$F,理論在庫!AI$5)</f>
        <v>0</v>
      </c>
      <c r="AJ169" s="1021">
        <f>SUMIFS(所用データ②!$C:$C,所用データ②!$G:$G,理論在庫!$A168,所用データ②!$E:$E,理論在庫!$G$4,所用データ②!$F:$F,理論在庫!AJ$5)</f>
        <v>0</v>
      </c>
      <c r="AK169" s="345">
        <f t="shared" si="42"/>
        <v>0</v>
      </c>
      <c r="AL169" s="610">
        <f>SUMIFS(所用データ②!C:C,所用データ②!G:G,理論在庫!$A168,所用データ②!E:E,理論在庫!$AL$4)</f>
        <v>0</v>
      </c>
      <c r="AM169" s="574">
        <f t="shared" si="43"/>
        <v>0</v>
      </c>
      <c r="AN169" s="608">
        <f>AJ176-AK169</f>
        <v>12</v>
      </c>
      <c r="AO169" s="519"/>
      <c r="AP169" s="714">
        <v>30</v>
      </c>
      <c r="AQ169" s="715" t="s">
        <v>238</v>
      </c>
      <c r="AR169" s="709">
        <v>0</v>
      </c>
    </row>
    <row r="170" spans="1:44" ht="18" customHeight="1" x14ac:dyDescent="0.15">
      <c r="A170" s="519"/>
      <c r="B170" s="428" t="s">
        <v>148</v>
      </c>
      <c r="C170" s="439">
        <v>80261229383002</v>
      </c>
      <c r="D170" s="1148"/>
      <c r="E170" s="559"/>
      <c r="F170" s="302">
        <f t="shared" si="47"/>
        <v>45864</v>
      </c>
      <c r="G170" s="975">
        <f>SUMIFS(所用データ③!$C:$C,所用データ③!$G:$G,理論在庫!$A168,所用データ③!$E:$E,理論在庫!$G$4,所用データ③!$F:$F,理論在庫!G$5)</f>
        <v>0</v>
      </c>
      <c r="H170" s="310">
        <f>SUMIFS(所用データ③!$C:$C,所用データ③!$G:$G,理論在庫!$A168,所用データ③!$E:$E,理論在庫!$G$4,所用データ③!$F:$F,理論在庫!H$5)</f>
        <v>0</v>
      </c>
      <c r="I170" s="310">
        <f>SUMIFS(所用データ③!$C:$C,所用データ③!$G:$G,理論在庫!$A168,所用データ③!$E:$E,理論在庫!$G$4,所用データ③!$F:$F,理論在庫!I$5)</f>
        <v>0</v>
      </c>
      <c r="J170" s="310">
        <f>SUMIFS(所用データ③!$C:$C,所用データ③!$G:$G,理論在庫!$A168,所用データ③!$E:$E,理論在庫!$G$4,所用データ③!$F:$F,理論在庫!J$5)</f>
        <v>0</v>
      </c>
      <c r="K170" s="310">
        <f>SUMIFS(所用データ③!$C:$C,所用データ③!$G:$G,理論在庫!$A168,所用データ③!$E:$E,理論在庫!$G$4,所用データ③!$F:$F,理論在庫!K$5)</f>
        <v>0</v>
      </c>
      <c r="L170" s="1055">
        <f>SUMIFS(所用データ③!$C:$C,所用データ③!$G:$G,理論在庫!$A168,所用データ③!$E:$E,理論在庫!$G$4,所用データ③!$F:$F,理論在庫!L$5)</f>
        <v>0</v>
      </c>
      <c r="M170" s="1054">
        <f>SUMIFS(所用データ③!$C:$C,所用データ③!$G:$G,理論在庫!$A168,所用データ③!$E:$E,理論在庫!$G$4,所用データ③!$F:$F,理論在庫!M$5)</f>
        <v>0</v>
      </c>
      <c r="N170" s="310">
        <f>SUMIFS(所用データ③!$C:$C,所用データ③!$G:$G,理論在庫!$A168,所用データ③!$E:$E,理論在庫!$G$4,所用データ③!$F:$F,理論在庫!N$5)</f>
        <v>0</v>
      </c>
      <c r="O170" s="310">
        <f>SUMIFS(所用データ③!$C:$C,所用データ③!$G:$G,理論在庫!$A168,所用データ③!$E:$E,理論在庫!$G$4,所用データ③!$F:$F,理論在庫!O$5)</f>
        <v>0</v>
      </c>
      <c r="P170" s="310">
        <f>SUMIFS(所用データ③!$C:$C,所用データ③!$G:$G,理論在庫!$A168,所用データ③!$E:$E,理論在庫!$G$4,所用データ③!$F:$F,理論在庫!P$5)</f>
        <v>0</v>
      </c>
      <c r="Q170" s="353">
        <f>SUMIFS(所用データ③!$C:$C,所用データ③!$G:$G,理論在庫!$A168,所用データ③!$E:$E,理論在庫!$G$4,所用データ③!$F:$F,理論在庫!Q$5)</f>
        <v>0</v>
      </c>
      <c r="R170" s="310">
        <f>SUMIFS(所用データ③!$C:$C,所用データ③!$G:$G,理論在庫!$A168,所用データ③!$E:$E,理論在庫!$G$4,所用データ③!$F:$F,理論在庫!R$5)</f>
        <v>0</v>
      </c>
      <c r="S170" s="1054">
        <f>SUMIFS(所用データ③!$C:$C,所用データ③!$G:$G,理論在庫!$A168,所用データ③!$E:$E,理論在庫!$G$4,所用データ③!$F:$F,理論在庫!S$5)</f>
        <v>0</v>
      </c>
      <c r="T170" s="1054">
        <f>SUMIFS(所用データ③!$C:$C,所用データ③!$G:$G,理論在庫!$A168,所用データ③!$E:$E,理論在庫!$G$4,所用データ③!$F:$F,理論在庫!T$5)</f>
        <v>0</v>
      </c>
      <c r="U170" s="310">
        <f>SUMIFS(所用データ③!$C:$C,所用データ③!$G:$G,理論在庫!$A168,所用データ③!$E:$E,理論在庫!$G$4,所用データ③!$F:$F,理論在庫!U$5)</f>
        <v>0</v>
      </c>
      <c r="V170" s="353">
        <f>SUMIFS(所用データ③!$C:$C,所用データ③!$G:$G,理論在庫!$A168,所用データ③!$E:$E,理論在庫!$G$4,所用データ③!$F:$F,理論在庫!V$5)</f>
        <v>0</v>
      </c>
      <c r="W170" s="310">
        <f>SUMIFS(所用データ③!$C:$C,所用データ③!$G:$G,理論在庫!$A168,所用データ③!$E:$E,理論在庫!$G$4,所用データ③!$F:$F,理論在庫!W$5)</f>
        <v>0</v>
      </c>
      <c r="X170" s="310">
        <f>SUMIFS(所用データ③!$C:$C,所用データ③!$G:$G,理論在庫!$A168,所用データ③!$E:$E,理論在庫!$G$4,所用データ③!$F:$F,理論在庫!X$5)</f>
        <v>0</v>
      </c>
      <c r="Y170" s="310">
        <f>SUMIFS(所用データ③!$C:$C,所用データ③!$G:$G,理論在庫!$A168,所用データ③!$E:$E,理論在庫!$G$4,所用データ③!$F:$F,理論在庫!Y$5)</f>
        <v>0</v>
      </c>
      <c r="Z170" s="1054">
        <f>SUMIFS(所用データ③!$C:$C,所用データ③!$G:$G,理論在庫!$A168,所用データ③!$E:$E,理論在庫!$G$4,所用データ③!$F:$F,理論在庫!Z$5)</f>
        <v>0</v>
      </c>
      <c r="AA170" s="1085">
        <f>SUMIFS(所用データ③!$C:$C,所用データ③!$G:$G,理論在庫!$A168,所用データ③!$E:$E,理論在庫!$G$4,所用データ③!$F:$F,理論在庫!AA$5)</f>
        <v>0</v>
      </c>
      <c r="AB170" s="383">
        <f>SUMIFS(所用データ③!$C:$C,所用データ③!$G:$G,理論在庫!$A168,所用データ③!$E:$E,理論在庫!$G$4,所用データ③!$F:$F,理論在庫!AB$5)</f>
        <v>0</v>
      </c>
      <c r="AC170" s="1085">
        <f>SUMIFS(所用データ③!$C:$C,所用データ③!$G:$G,理論在庫!$A168,所用データ③!$E:$E,理論在庫!$G$4,所用データ③!$F:$F,理論在庫!AC$5)</f>
        <v>0</v>
      </c>
      <c r="AD170" s="383">
        <f>SUMIFS(所用データ③!$C:$C,所用データ③!$G:$G,理論在庫!$A168,所用データ③!$E:$E,理論在庫!$G$4,所用データ③!$F:$F,理論在庫!AD$5)</f>
        <v>0</v>
      </c>
      <c r="AE170" s="383">
        <f>SUMIFS(所用データ③!$C:$C,所用データ③!$G:$G,理論在庫!$A168,所用データ③!$E:$E,理論在庫!$G$4,所用データ③!$F:$F,理論在庫!AE$5)</f>
        <v>0</v>
      </c>
      <c r="AF170" s="383">
        <f>SUMIFS(所用データ③!$C:$C,所用データ③!$G:$G,理論在庫!$A168,所用データ③!$E:$E,理論在庫!$G$4,所用データ③!$F:$F,理論在庫!AF$5)</f>
        <v>0</v>
      </c>
      <c r="AG170" s="1085">
        <f>SUMIFS(所用データ③!$C:$C,所用データ③!$G:$G,理論在庫!$A168,所用データ③!$E:$E,理論在庫!$G$4,所用データ③!$F:$F,理論在庫!AG$5)</f>
        <v>0</v>
      </c>
      <c r="AH170" s="1085">
        <f>SUMIFS(所用データ③!$C:$C,所用データ③!$G:$G,理論在庫!$A168,所用データ③!$E:$E,理論在庫!$G$4,所用データ③!$F:$F,理論在庫!AH$5)</f>
        <v>0</v>
      </c>
      <c r="AI170" s="383">
        <f>SUMIFS(所用データ③!$C:$C,所用データ③!$G:$G,理論在庫!$A168,所用データ③!$E:$E,理論在庫!$G$4,所用データ③!$F:$F,理論在庫!AI$5)</f>
        <v>0</v>
      </c>
      <c r="AJ170" s="1022">
        <f>SUMIFS(所用データ③!$C:$C,所用データ③!$G:$G,理論在庫!$A168,所用データ③!$E:$E,理論在庫!$G$4,所用データ③!$F:$F,理論在庫!AJ$5)</f>
        <v>0</v>
      </c>
      <c r="AK170" s="345">
        <f t="shared" si="42"/>
        <v>0</v>
      </c>
      <c r="AL170" s="611">
        <f>SUMIFS(所用データ③!C:C,所用データ③!G:G,理論在庫!$A168,所用データ③!E:E,理論在庫!$AL$4)</f>
        <v>0</v>
      </c>
      <c r="AM170" s="574">
        <f t="shared" si="43"/>
        <v>0</v>
      </c>
      <c r="AN170" s="608">
        <f>AJ176-AK170</f>
        <v>12</v>
      </c>
      <c r="AO170" s="519"/>
      <c r="AP170" s="714">
        <v>20</v>
      </c>
      <c r="AQ170" s="715" t="s">
        <v>239</v>
      </c>
      <c r="AR170" s="709">
        <v>0</v>
      </c>
    </row>
    <row r="171" spans="1:44" ht="18" customHeight="1" x14ac:dyDescent="0.15">
      <c r="A171" s="519"/>
      <c r="B171" s="428" t="s">
        <v>153</v>
      </c>
      <c r="C171" s="439">
        <v>80261219287000</v>
      </c>
      <c r="D171" s="1148"/>
      <c r="E171" s="559"/>
      <c r="F171" s="302">
        <f t="shared" si="47"/>
        <v>45871</v>
      </c>
      <c r="G171" s="974">
        <f>SUMIFS(所用データ④!$C:$C,所用データ④!$G:$G,理論在庫!$A168,所用データ④!$E:$E,理論在庫!$G$4,所用データ④!$F:$F,理論在庫!G$5)</f>
        <v>0</v>
      </c>
      <c r="H171" s="310">
        <f>SUMIFS(所用データ④!$C:$C,所用データ④!$G:$G,理論在庫!$A168,所用データ④!$E:$E,理論在庫!$G$4,所用データ④!$F:$F,理論在庫!H$5)</f>
        <v>0</v>
      </c>
      <c r="I171" s="310">
        <f>SUMIFS(所用データ④!$C:$C,所用データ④!$G:$G,理論在庫!$A168,所用データ④!$E:$E,理論在庫!$G$4,所用データ④!$F:$F,理論在庫!I$5)</f>
        <v>0</v>
      </c>
      <c r="J171" s="310">
        <f>SUMIFS(所用データ④!$C:$C,所用データ④!$G:$G,理論在庫!$A168,所用データ④!$E:$E,理論在庫!$G$4,所用データ④!$F:$F,理論在庫!J$5)</f>
        <v>0</v>
      </c>
      <c r="K171" s="310">
        <f>SUMIFS(所用データ④!$C:$C,所用データ④!$G:$G,理論在庫!$A168,所用データ④!$E:$E,理論在庫!$G$4,所用データ④!$F:$F,理論在庫!K$5)</f>
        <v>0</v>
      </c>
      <c r="L171" s="1054">
        <f>SUMIFS(所用データ④!$C:$C,所用データ④!$G:$G,理論在庫!$A168,所用データ④!$E:$E,理論在庫!$G$4,所用データ④!$F:$F,理論在庫!L$5)</f>
        <v>0</v>
      </c>
      <c r="M171" s="1054">
        <f>SUMIFS(所用データ④!$C:$C,所用データ④!$G:$G,理論在庫!$A168,所用データ④!$E:$E,理論在庫!$G$4,所用データ④!$F:$F,理論在庫!M$5)</f>
        <v>0</v>
      </c>
      <c r="N171" s="310">
        <f>SUMIFS(所用データ④!$C:$C,所用データ④!$G:$G,理論在庫!$A168,所用データ④!$E:$E,理論在庫!$G$4,所用データ④!$F:$F,理論在庫!N$5)</f>
        <v>0</v>
      </c>
      <c r="O171" s="310">
        <f>SUMIFS(所用データ④!$C:$C,所用データ④!$G:$G,理論在庫!$A168,所用データ④!$E:$E,理論在庫!$G$4,所用データ④!$F:$F,理論在庫!O$5)</f>
        <v>0</v>
      </c>
      <c r="P171" s="310">
        <f>SUMIFS(所用データ④!$C:$C,所用データ④!$G:$G,理論在庫!$A168,所用データ④!$E:$E,理論在庫!$G$4,所用データ④!$F:$F,理論在庫!P$5)</f>
        <v>0</v>
      </c>
      <c r="Q171" s="310">
        <f>SUMIFS(所用データ④!$C:$C,所用データ④!$G:$G,理論在庫!$A168,所用データ④!$E:$E,理論在庫!$G$4,所用データ④!$F:$F,理論在庫!Q$5)</f>
        <v>0</v>
      </c>
      <c r="R171" s="310">
        <f>SUMIFS(所用データ④!$C:$C,所用データ④!$G:$G,理論在庫!$A168,所用データ④!$E:$E,理論在庫!$G$4,所用データ④!$F:$F,理論在庫!R$5)</f>
        <v>0</v>
      </c>
      <c r="S171" s="1054">
        <f>SUMIFS(所用データ④!$C:$C,所用データ④!$G:$G,理論在庫!$A168,所用データ④!$E:$E,理論在庫!$G$4,所用データ④!$F:$F,理論在庫!S$5)</f>
        <v>0</v>
      </c>
      <c r="T171" s="1054">
        <f>SUMIFS(所用データ④!$C:$C,所用データ④!$G:$G,理論在庫!$A168,所用データ④!$E:$E,理論在庫!$G$4,所用データ④!$F:$F,理論在庫!T$5)</f>
        <v>0</v>
      </c>
      <c r="U171" s="310">
        <f>SUMIFS(所用データ④!$C:$C,所用データ④!$G:$G,理論在庫!$A168,所用データ④!$E:$E,理論在庫!$G$4,所用データ④!$F:$F,理論在庫!U$5)</f>
        <v>0</v>
      </c>
      <c r="V171" s="310">
        <f>SUMIFS(所用データ④!$C:$C,所用データ④!$G:$G,理論在庫!$A168,所用データ④!$E:$E,理論在庫!$G$4,所用データ④!$F:$F,理論在庫!V$5)</f>
        <v>0</v>
      </c>
      <c r="W171" s="310">
        <f>SUMIFS(所用データ④!$C:$C,所用データ④!$G:$G,理論在庫!$A168,所用データ④!$E:$E,理論在庫!$G$4,所用データ④!$F:$F,理論在庫!W$5)</f>
        <v>0</v>
      </c>
      <c r="X171" s="310">
        <f>SUMIFS(所用データ④!$C:$C,所用データ④!$G:$G,理論在庫!$A168,所用データ④!$E:$E,理論在庫!$G$4,所用データ④!$F:$F,理論在庫!X$5)</f>
        <v>0</v>
      </c>
      <c r="Y171" s="310">
        <f>SUMIFS(所用データ④!$C:$C,所用データ④!$G:$G,理論在庫!$A168,所用データ④!$E:$E,理論在庫!$G$4,所用データ④!$F:$F,理論在庫!Y$5)</f>
        <v>0</v>
      </c>
      <c r="Z171" s="1054">
        <f>SUMIFS(所用データ④!$C:$C,所用データ④!$G:$G,理論在庫!$A168,所用データ④!$E:$E,理論在庫!$G$4,所用データ④!$F:$F,理論在庫!Z$5)</f>
        <v>0</v>
      </c>
      <c r="AA171" s="1054">
        <f>SUMIFS(所用データ④!$C:$C,所用データ④!$G:$G,理論在庫!$A168,所用データ④!$E:$E,理論在庫!$G$4,所用データ④!$F:$F,理論在庫!AA$5)</f>
        <v>0</v>
      </c>
      <c r="AB171" s="310">
        <f>SUMIFS(所用データ④!$C:$C,所用データ④!$G:$G,理論在庫!$A168,所用データ④!$E:$E,理論在庫!$G$4,所用データ④!$F:$F,理論在庫!AB$5)</f>
        <v>0</v>
      </c>
      <c r="AC171" s="1054">
        <f>SUMIFS(所用データ④!$C:$C,所用データ④!$G:$G,理論在庫!$A168,所用データ④!$E:$E,理論在庫!$G$4,所用データ④!$F:$F,理論在庫!AC$5)</f>
        <v>0</v>
      </c>
      <c r="AD171" s="310">
        <f>SUMIFS(所用データ④!$C:$C,所用データ④!$G:$G,理論在庫!$A168,所用データ④!$E:$E,理論在庫!$G$4,所用データ④!$F:$F,理論在庫!AD$5)</f>
        <v>0</v>
      </c>
      <c r="AE171" s="310">
        <f>SUMIFS(所用データ④!$C:$C,所用データ④!$G:$G,理論在庫!$A168,所用データ④!$E:$E,理論在庫!$G$4,所用データ④!$F:$F,理論在庫!AE$5)</f>
        <v>0</v>
      </c>
      <c r="AF171" s="310">
        <f>SUMIFS(所用データ④!$C:$C,所用データ④!$G:$G,理論在庫!$A168,所用データ④!$E:$E,理論在庫!$G$4,所用データ④!$F:$F,理論在庫!AF$5)</f>
        <v>0</v>
      </c>
      <c r="AG171" s="1054">
        <f>SUMIFS(所用データ④!$C:$C,所用データ④!$G:$G,理論在庫!$A168,所用データ④!$E:$E,理論在庫!$G$4,所用データ④!$F:$F,理論在庫!AG$5)</f>
        <v>0</v>
      </c>
      <c r="AH171" s="1054">
        <f>SUMIFS(所用データ④!$C:$C,所用データ④!$G:$G,理論在庫!$A168,所用データ④!$E:$E,理論在庫!$G$4,所用データ④!$F:$F,理論在庫!AH$5)</f>
        <v>0</v>
      </c>
      <c r="AI171" s="310">
        <f>SUMIFS(所用データ④!$C:$C,所用データ④!$G:$G,理論在庫!$A168,所用データ④!$E:$E,理論在庫!$G$4,所用データ④!$F:$F,理論在庫!AI$5)</f>
        <v>0</v>
      </c>
      <c r="AJ171" s="1023">
        <f>SUMIFS(所用データ④!$C:$C,所用データ④!$G:$G,理論在庫!$A168,所用データ④!$E:$E,理論在庫!$G$4,所用データ④!$F:$F,理論在庫!AJ$5)</f>
        <v>0</v>
      </c>
      <c r="AK171" s="345">
        <f t="shared" si="42"/>
        <v>0</v>
      </c>
      <c r="AL171" s="350">
        <f>SUMIFS(所用データ④!C:C,所用データ④!G:G,理論在庫!$A168,所用データ④!E:E,理論在庫!$AL$4)</f>
        <v>0</v>
      </c>
      <c r="AM171" s="574">
        <f t="shared" si="43"/>
        <v>0</v>
      </c>
      <c r="AN171" s="608">
        <f>AJ176-AK171</f>
        <v>12</v>
      </c>
      <c r="AO171" s="519"/>
      <c r="AP171" s="714">
        <v>20</v>
      </c>
      <c r="AQ171" s="715" t="s">
        <v>264</v>
      </c>
      <c r="AR171" s="709">
        <v>0</v>
      </c>
    </row>
    <row r="172" spans="1:44" ht="18" customHeight="1" x14ac:dyDescent="0.15">
      <c r="A172" s="519"/>
      <c r="B172" s="428" t="s">
        <v>71</v>
      </c>
      <c r="C172" s="439">
        <v>80261239321002</v>
      </c>
      <c r="D172" s="1148"/>
      <c r="E172" s="559"/>
      <c r="F172" s="302">
        <f t="shared" si="47"/>
        <v>0</v>
      </c>
      <c r="G172" s="974">
        <f>SUMIFS(所用データ⑤!$C:$C,所用データ⑤!$G:$G,理論在庫!$A$168,所用データ⑤!$E:$E,理論在庫!$G$4,所用データ⑤!$F:$F,理論在庫!G$5)</f>
        <v>0</v>
      </c>
      <c r="H172" s="310">
        <f>SUMIFS(所用データ⑤!$C:$C,所用データ⑤!$G:$G,理論在庫!$A$168,所用データ⑤!$E:$E,理論在庫!$G$4,所用データ⑤!$F:$F,理論在庫!H$5)</f>
        <v>0</v>
      </c>
      <c r="I172" s="310">
        <f>SUMIFS(所用データ⑤!$C:$C,所用データ⑤!$G:$G,理論在庫!$A$168,所用データ⑤!$E:$E,理論在庫!$G$4,所用データ⑤!$F:$F,理論在庫!I$5)</f>
        <v>0</v>
      </c>
      <c r="J172" s="310">
        <f>SUMIFS(所用データ⑤!$C:$C,所用データ⑤!$G:$G,理論在庫!$A$168,所用データ⑤!$E:$E,理論在庫!$G$4,所用データ⑤!$F:$F,理論在庫!J$5)</f>
        <v>0</v>
      </c>
      <c r="K172" s="310">
        <f>SUMIFS(所用データ⑤!$C:$C,所用データ⑤!$G:$G,理論在庫!$A$168,所用データ⑤!$E:$E,理論在庫!$G$4,所用データ⑤!$F:$F,理論在庫!K$5)</f>
        <v>0</v>
      </c>
      <c r="L172" s="1054">
        <f>SUMIFS(所用データ⑤!$C:$C,所用データ⑤!$G:$G,理論在庫!$A$168,所用データ⑤!$E:$E,理論在庫!$G$4,所用データ⑤!$F:$F,理論在庫!L$5)</f>
        <v>0</v>
      </c>
      <c r="M172" s="1054">
        <f>SUMIFS(所用データ⑤!$C:$C,所用データ⑤!$G:$G,理論在庫!$A$168,所用データ⑤!$E:$E,理論在庫!$G$4,所用データ⑤!$F:$F,理論在庫!M$5)</f>
        <v>0</v>
      </c>
      <c r="N172" s="310">
        <f>SUMIFS(所用データ⑤!$C:$C,所用データ⑤!$G:$G,理論在庫!$A$168,所用データ⑤!$E:$E,理論在庫!$G$4,所用データ⑤!$F:$F,理論在庫!N$5)</f>
        <v>0</v>
      </c>
      <c r="O172" s="310">
        <f>SUMIFS(所用データ⑤!$C:$C,所用データ⑤!$G:$G,理論在庫!$A$168,所用データ⑤!$E:$E,理論在庫!$G$4,所用データ⑤!$F:$F,理論在庫!O$5)</f>
        <v>0</v>
      </c>
      <c r="P172" s="310">
        <f>SUMIFS(所用データ⑤!$C:$C,所用データ⑤!$G:$G,理論在庫!$A$168,所用データ⑤!$E:$E,理論在庫!$G$4,所用データ⑤!$F:$F,理論在庫!P$5)</f>
        <v>0</v>
      </c>
      <c r="Q172" s="310">
        <f>SUMIFS(所用データ⑤!$C:$C,所用データ⑤!$G:$G,理論在庫!$A$168,所用データ⑤!$E:$E,理論在庫!$G$4,所用データ⑤!$F:$F,理論在庫!Q$5)</f>
        <v>0</v>
      </c>
      <c r="R172" s="310">
        <f>SUMIFS(所用データ⑤!$C:$C,所用データ⑤!$G:$G,理論在庫!$A$168,所用データ⑤!$E:$E,理論在庫!$G$4,所用データ⑤!$F:$F,理論在庫!R$5)</f>
        <v>0</v>
      </c>
      <c r="S172" s="1054">
        <f>SUMIFS(所用データ⑤!$C:$C,所用データ⑤!$G:$G,理論在庫!$A$168,所用データ⑤!$E:$E,理論在庫!$G$4,所用データ⑤!$F:$F,理論在庫!S$5)</f>
        <v>0</v>
      </c>
      <c r="T172" s="1054">
        <f>SUMIFS(所用データ⑤!$C:$C,所用データ⑤!$G:$G,理論在庫!$A$168,所用データ⑤!$E:$E,理論在庫!$G$4,所用データ⑤!$F:$F,理論在庫!T$5)</f>
        <v>0</v>
      </c>
      <c r="U172" s="310">
        <f>SUMIFS(所用データ⑤!$C:$C,所用データ⑤!$G:$G,理論在庫!$A$168,所用データ⑤!$E:$E,理論在庫!$G$4,所用データ⑤!$F:$F,理論在庫!U$5)</f>
        <v>0</v>
      </c>
      <c r="V172" s="310">
        <f>SUMIFS(所用データ⑤!$C:$C,所用データ⑤!$G:$G,理論在庫!$A$168,所用データ⑤!$E:$E,理論在庫!$G$4,所用データ⑤!$F:$F,理論在庫!V$5)</f>
        <v>0</v>
      </c>
      <c r="W172" s="310">
        <f>SUMIFS(所用データ⑤!$C:$C,所用データ⑤!$G:$G,理論在庫!$A$168,所用データ⑤!$E:$E,理論在庫!$G$4,所用データ⑤!$F:$F,理論在庫!W$5)</f>
        <v>0</v>
      </c>
      <c r="X172" s="310">
        <f>SUMIFS(所用データ⑤!$C:$C,所用データ⑤!$G:$G,理論在庫!$A$168,所用データ⑤!$E:$E,理論在庫!$G$4,所用データ⑤!$F:$F,理論在庫!X$5)</f>
        <v>0</v>
      </c>
      <c r="Y172" s="310">
        <f>SUMIFS(所用データ⑤!$C:$C,所用データ⑤!$G:$G,理論在庫!$A$168,所用データ⑤!$E:$E,理論在庫!$G$4,所用データ⑤!$F:$F,理論在庫!Y$5)</f>
        <v>0</v>
      </c>
      <c r="Z172" s="1054">
        <f>SUMIFS(所用データ⑤!$C:$C,所用データ⑤!$G:$G,理論在庫!$A$168,所用データ⑤!$E:$E,理論在庫!$G$4,所用データ⑤!$F:$F,理論在庫!Z$5)</f>
        <v>0</v>
      </c>
      <c r="AA172" s="1054">
        <f>SUMIFS(所用データ⑤!$C:$C,所用データ⑤!$G:$G,理論在庫!$A$168,所用データ⑤!$E:$E,理論在庫!$G$4,所用データ⑤!$F:$F,理論在庫!AA$5)</f>
        <v>0</v>
      </c>
      <c r="AB172" s="310">
        <f>SUMIFS(所用データ⑤!$C:$C,所用データ⑤!$G:$G,理論在庫!$A$168,所用データ⑤!$E:$E,理論在庫!$G$4,所用データ⑤!$F:$F,理論在庫!AB$5)</f>
        <v>0</v>
      </c>
      <c r="AC172" s="1054">
        <f>SUMIFS(所用データ⑤!$C:$C,所用データ⑤!$G:$G,理論在庫!$A$168,所用データ⑤!$E:$E,理論在庫!$G$4,所用データ⑤!$F:$F,理論在庫!AC$5)</f>
        <v>0</v>
      </c>
      <c r="AD172" s="310">
        <f>SUMIFS(所用データ⑤!$C:$C,所用データ⑤!$G:$G,理論在庫!$A$168,所用データ⑤!$E:$E,理論在庫!$G$4,所用データ⑤!$F:$F,理論在庫!AD$5)</f>
        <v>0</v>
      </c>
      <c r="AE172" s="310">
        <f>SUMIFS(所用データ⑤!$C:$C,所用データ⑤!$G:$G,理論在庫!$A$168,所用データ⑤!$E:$E,理論在庫!$G$4,所用データ⑤!$F:$F,理論在庫!AE$5)</f>
        <v>0</v>
      </c>
      <c r="AF172" s="310">
        <f>SUMIFS(所用データ⑤!$C:$C,所用データ⑤!$G:$G,理論在庫!$A$168,所用データ⑤!$E:$E,理論在庫!$G$4,所用データ⑤!$F:$F,理論在庫!AF$5)</f>
        <v>0</v>
      </c>
      <c r="AG172" s="1054">
        <f>SUMIFS(所用データ⑤!$C:$C,所用データ⑤!$G:$G,理論在庫!$A$168,所用データ⑤!$E:$E,理論在庫!$G$4,所用データ⑤!$F:$F,理論在庫!AG$5)</f>
        <v>0</v>
      </c>
      <c r="AH172" s="1054">
        <f>SUMIFS(所用データ⑤!$C:$C,所用データ⑤!$G:$G,理論在庫!$A$168,所用データ⑤!$E:$E,理論在庫!$G$4,所用データ⑤!$F:$F,理論在庫!AH$5)</f>
        <v>0</v>
      </c>
      <c r="AI172" s="310">
        <f>SUMIFS(所用データ⑤!$C:$C,所用データ⑤!$G:$G,理論在庫!$A$168,所用データ⑤!$E:$E,理論在庫!$G$4,所用データ⑤!$F:$F,理論在庫!AI$5)</f>
        <v>0</v>
      </c>
      <c r="AJ172" s="1023">
        <f>SUMIFS(所用データ⑤!$C:$C,所用データ⑤!$G:$G,理論在庫!$A$168,所用データ⑤!$E:$E,理論在庫!$G$4,所用データ⑤!$F:$F,理論在庫!AJ$5)</f>
        <v>0</v>
      </c>
      <c r="AK172" s="345">
        <f t="shared" si="42"/>
        <v>0</v>
      </c>
      <c r="AL172" s="350">
        <f>SUMIFS(所用データ⑤!C:C,所用データ⑤!G:G,理論在庫!$A168,所用データ⑤!E:E,理論在庫!$AL$4)</f>
        <v>0</v>
      </c>
      <c r="AM172" s="574">
        <f t="shared" si="43"/>
        <v>0</v>
      </c>
      <c r="AN172" s="608">
        <f>AJ176-AK172</f>
        <v>12</v>
      </c>
      <c r="AO172" s="519"/>
      <c r="AP172" s="714">
        <v>20</v>
      </c>
      <c r="AQ172" s="715" t="s">
        <v>270</v>
      </c>
      <c r="AR172" s="709">
        <v>0</v>
      </c>
    </row>
    <row r="173" spans="1:44" ht="18" customHeight="1" x14ac:dyDescent="0.15">
      <c r="A173" s="519"/>
      <c r="B173" s="428" t="s">
        <v>156</v>
      </c>
      <c r="C173" s="439">
        <v>80223324349000</v>
      </c>
      <c r="D173" s="1148"/>
      <c r="E173" s="559"/>
      <c r="F173" s="362">
        <f t="shared" si="47"/>
        <v>0</v>
      </c>
      <c r="G173" s="976">
        <f>SUMIFS(所用データ⑥!$C:$C,所用データ⑥!$G:$G,理論在庫!$A$168,所用データ⑥!$E:$E,理論在庫!$G$4,所用データ⑥!$F:$F,理論在庫!G$5)</f>
        <v>0</v>
      </c>
      <c r="H173" s="363">
        <f>SUMIFS(所用データ⑥!$C:$C,所用データ⑥!$G:$G,理論在庫!$A$168,所用データ⑥!$E:$E,理論在庫!$G$4,所用データ⑥!$F:$F,理論在庫!H$5)</f>
        <v>0</v>
      </c>
      <c r="I173" s="363">
        <f>SUMIFS(所用データ⑥!$C:$C,所用データ⑥!$G:$G,理論在庫!$A$168,所用データ⑥!$E:$E,理論在庫!$G$4,所用データ⑥!$F:$F,理論在庫!I$5)</f>
        <v>0</v>
      </c>
      <c r="J173" s="363">
        <f>SUMIFS(所用データ⑥!$C:$C,所用データ⑥!$G:$G,理論在庫!$A$168,所用データ⑥!$E:$E,理論在庫!$G$4,所用データ⑥!$F:$F,理論在庫!J$5)</f>
        <v>0</v>
      </c>
      <c r="K173" s="363">
        <f>SUMIFS(所用データ⑥!$C:$C,所用データ⑥!$G:$G,理論在庫!$A$168,所用データ⑥!$E:$E,理論在庫!$G$4,所用データ⑥!$F:$F,理論在庫!K$5)</f>
        <v>0</v>
      </c>
      <c r="L173" s="1056">
        <f>SUMIFS(所用データ⑥!$C:$C,所用データ⑥!$G:$G,理論在庫!$A$168,所用データ⑥!$E:$E,理論在庫!$G$4,所用データ⑥!$F:$F,理論在庫!L$5)</f>
        <v>0</v>
      </c>
      <c r="M173" s="1056">
        <f>SUMIFS(所用データ⑥!$C:$C,所用データ⑥!$G:$G,理論在庫!$A$168,所用データ⑥!$E:$E,理論在庫!$G$4,所用データ⑥!$F:$F,理論在庫!M$5)</f>
        <v>0</v>
      </c>
      <c r="N173" s="363">
        <f>SUMIFS(所用データ⑥!$C:$C,所用データ⑥!$G:$G,理論在庫!$A$168,所用データ⑥!$E:$E,理論在庫!$G$4,所用データ⑥!$F:$F,理論在庫!N$5)</f>
        <v>0</v>
      </c>
      <c r="O173" s="363">
        <f>SUMIFS(所用データ⑥!$C:$C,所用データ⑥!$G:$G,理論在庫!$A$168,所用データ⑥!$E:$E,理論在庫!$G$4,所用データ⑥!$F:$F,理論在庫!O$5)</f>
        <v>0</v>
      </c>
      <c r="P173" s="363">
        <f>SUMIFS(所用データ⑥!$C:$C,所用データ⑥!$G:$G,理論在庫!$A$168,所用データ⑥!$E:$E,理論在庫!$G$4,所用データ⑥!$F:$F,理論在庫!P$5)</f>
        <v>0</v>
      </c>
      <c r="Q173" s="363">
        <f>SUMIFS(所用データ⑥!$C:$C,所用データ⑥!$G:$G,理論在庫!$A$168,所用データ⑥!$E:$E,理論在庫!$G$4,所用データ⑥!$F:$F,理論在庫!Q$5)</f>
        <v>0</v>
      </c>
      <c r="R173" s="363">
        <f>SUMIFS(所用データ⑥!$C:$C,所用データ⑥!$G:$G,理論在庫!$A$168,所用データ⑥!$E:$E,理論在庫!$G$4,所用データ⑥!$F:$F,理論在庫!R$5)</f>
        <v>0</v>
      </c>
      <c r="S173" s="1056">
        <f>SUMIFS(所用データ⑥!$C:$C,所用データ⑥!$G:$G,理論在庫!$A$168,所用データ⑥!$E:$E,理論在庫!$G$4,所用データ⑥!$F:$F,理論在庫!S$5)</f>
        <v>0</v>
      </c>
      <c r="T173" s="1056">
        <f>SUMIFS(所用データ⑥!$C:$C,所用データ⑥!$G:$G,理論在庫!$A$168,所用データ⑥!$E:$E,理論在庫!$G$4,所用データ⑥!$F:$F,理論在庫!T$5)</f>
        <v>0</v>
      </c>
      <c r="U173" s="363">
        <f>SUMIFS(所用データ⑥!$C:$C,所用データ⑥!$G:$G,理論在庫!$A$168,所用データ⑥!$E:$E,理論在庫!$G$4,所用データ⑥!$F:$F,理論在庫!U$5)</f>
        <v>0</v>
      </c>
      <c r="V173" s="363">
        <f>SUMIFS(所用データ⑥!$C:$C,所用データ⑥!$G:$G,理論在庫!$A$168,所用データ⑥!$E:$E,理論在庫!$G$4,所用データ⑥!$F:$F,理論在庫!V$5)</f>
        <v>0</v>
      </c>
      <c r="W173" s="363">
        <f>SUMIFS(所用データ⑥!$C:$C,所用データ⑥!$G:$G,理論在庫!$A$168,所用データ⑥!$E:$E,理論在庫!$G$4,所用データ⑥!$F:$F,理論在庫!W$5)</f>
        <v>0</v>
      </c>
      <c r="X173" s="363">
        <f>SUMIFS(所用データ⑥!$C:$C,所用データ⑥!$G:$G,理論在庫!$A$168,所用データ⑥!$E:$E,理論在庫!$G$4,所用データ⑥!$F:$F,理論在庫!X$5)</f>
        <v>0</v>
      </c>
      <c r="Y173" s="363">
        <f>SUMIFS(所用データ⑥!$C:$C,所用データ⑥!$G:$G,理論在庫!$A$168,所用データ⑥!$E:$E,理論在庫!$G$4,所用データ⑥!$F:$F,理論在庫!Y$5)</f>
        <v>0</v>
      </c>
      <c r="Z173" s="1056">
        <f>SUMIFS(所用データ⑥!$C:$C,所用データ⑥!$G:$G,理論在庫!$A$168,所用データ⑥!$E:$E,理論在庫!$G$4,所用データ⑥!$F:$F,理論在庫!Z$5)</f>
        <v>0</v>
      </c>
      <c r="AA173" s="1056">
        <f>SUMIFS(所用データ⑥!$C:$C,所用データ⑥!$G:$G,理論在庫!$A$168,所用データ⑥!$E:$E,理論在庫!$G$4,所用データ⑥!$F:$F,理論在庫!AA$5)</f>
        <v>0</v>
      </c>
      <c r="AB173" s="363">
        <f>SUMIFS(所用データ⑥!$C:$C,所用データ⑥!$G:$G,理論在庫!$A$168,所用データ⑥!$E:$E,理論在庫!$G$4,所用データ⑥!$F:$F,理論在庫!AB$5)</f>
        <v>0</v>
      </c>
      <c r="AC173" s="1056">
        <f>SUMIFS(所用データ⑥!$C:$C,所用データ⑥!$G:$G,理論在庫!$A$168,所用データ⑥!$E:$E,理論在庫!$G$4,所用データ⑥!$F:$F,理論在庫!AC$5)</f>
        <v>0</v>
      </c>
      <c r="AD173" s="363">
        <f>SUMIFS(所用データ⑥!$C:$C,所用データ⑥!$G:$G,理論在庫!$A$168,所用データ⑥!$E:$E,理論在庫!$G$4,所用データ⑥!$F:$F,理論在庫!AD$5)</f>
        <v>0</v>
      </c>
      <c r="AE173" s="363">
        <f>SUMIFS(所用データ⑥!$C:$C,所用データ⑥!$G:$G,理論在庫!$A$168,所用データ⑥!$E:$E,理論在庫!$G$4,所用データ⑥!$F:$F,理論在庫!AE$5)</f>
        <v>0</v>
      </c>
      <c r="AF173" s="363">
        <f>SUMIFS(所用データ⑥!$C:$C,所用データ⑥!$G:$G,理論在庫!$A$168,所用データ⑥!$E:$E,理論在庫!$G$4,所用データ⑥!$F:$F,理論在庫!AF$5)</f>
        <v>0</v>
      </c>
      <c r="AG173" s="1056">
        <f>SUMIFS(所用データ⑥!$C:$C,所用データ⑥!$G:$G,理論在庫!$A$168,所用データ⑥!$E:$E,理論在庫!$G$4,所用データ⑥!$F:$F,理論在庫!AG$5)</f>
        <v>0</v>
      </c>
      <c r="AH173" s="1056">
        <f>SUMIFS(所用データ⑥!$C:$C,所用データ⑥!$G:$G,理論在庫!$A$168,所用データ⑥!$E:$E,理論在庫!$G$4,所用データ⑥!$F:$F,理論在庫!AH$5)</f>
        <v>0</v>
      </c>
      <c r="AI173" s="363">
        <f>SUMIFS(所用データ⑥!$C:$C,所用データ⑥!$G:$G,理論在庫!$A$168,所用データ⑥!$E:$E,理論在庫!$G$4,所用データ⑥!$F:$F,理論在庫!AI$5)</f>
        <v>0</v>
      </c>
      <c r="AJ173" s="1024">
        <f>SUMIFS(所用データ⑥!$C:$C,所用データ⑥!$G:$G,理論在庫!$A$168,所用データ⑥!$E:$E,理論在庫!$G$4,所用データ⑥!$F:$F,理論在庫!AJ$5)</f>
        <v>0</v>
      </c>
      <c r="AK173" s="364">
        <f t="shared" si="42"/>
        <v>0</v>
      </c>
      <c r="AL173" s="609">
        <f>SUMIFS(所用データ⑥!C:C,所用データ⑥!G:G,理論在庫!$A168,所用データ⑥!E:E,理論在庫!$AL$4)</f>
        <v>0</v>
      </c>
      <c r="AM173" s="578">
        <f t="shared" si="43"/>
        <v>0</v>
      </c>
      <c r="AN173" s="608">
        <f>AJ176-AK173</f>
        <v>12</v>
      </c>
      <c r="AO173" s="519"/>
      <c r="AP173" s="714">
        <v>20</v>
      </c>
      <c r="AQ173" s="715" t="s">
        <v>295</v>
      </c>
      <c r="AR173" s="709">
        <v>0</v>
      </c>
    </row>
    <row r="174" spans="1:44" ht="18" customHeight="1" x14ac:dyDescent="0.15">
      <c r="A174" s="519"/>
      <c r="B174" s="428"/>
      <c r="C174" s="442"/>
      <c r="D174" s="1148"/>
      <c r="E174" s="560"/>
      <c r="F174" s="359" t="s">
        <v>137</v>
      </c>
      <c r="G174" s="981"/>
      <c r="H174" s="360"/>
      <c r="I174" s="360"/>
      <c r="J174" s="360"/>
      <c r="K174" s="360"/>
      <c r="L174" s="1057"/>
      <c r="M174" s="1057"/>
      <c r="N174" s="360"/>
      <c r="O174" s="360"/>
      <c r="P174" s="360"/>
      <c r="Q174" s="360"/>
      <c r="R174" s="360"/>
      <c r="S174" s="1057"/>
      <c r="T174" s="1057"/>
      <c r="U174" s="360"/>
      <c r="V174" s="360"/>
      <c r="W174" s="360"/>
      <c r="X174" s="360"/>
      <c r="Y174" s="360"/>
      <c r="Z174" s="1057"/>
      <c r="AA174" s="1057"/>
      <c r="AB174" s="360"/>
      <c r="AC174" s="1057"/>
      <c r="AD174" s="360"/>
      <c r="AE174" s="360"/>
      <c r="AF174" s="360"/>
      <c r="AG174" s="1057"/>
      <c r="AH174" s="1057"/>
      <c r="AI174" s="360"/>
      <c r="AJ174" s="1025"/>
      <c r="AK174" s="378">
        <f>SUM(G174:AJ174)</f>
        <v>0</v>
      </c>
      <c r="AL174" s="352"/>
      <c r="AM174" s="576">
        <f t="shared" si="43"/>
        <v>0</v>
      </c>
      <c r="AN174" s="579"/>
      <c r="AO174" s="519"/>
      <c r="AP174" s="714">
        <v>20</v>
      </c>
      <c r="AQ174" s="715" t="s">
        <v>302</v>
      </c>
    </row>
    <row r="175" spans="1:44" ht="18" customHeight="1" x14ac:dyDescent="0.15">
      <c r="A175" s="519"/>
      <c r="B175" s="428"/>
      <c r="C175" s="442"/>
      <c r="D175" s="1148"/>
      <c r="E175" s="561" t="s">
        <v>180</v>
      </c>
      <c r="F175" s="356" t="s">
        <v>86</v>
      </c>
      <c r="G175" s="978">
        <f>SUMIFS('注文データ '!$C:$C,'注文データ '!$J:$J,$A168,'注文データ '!$H:$H,理論在庫!$G$4,'注文データ '!$I:$I,理論在庫!G$5)</f>
        <v>0</v>
      </c>
      <c r="H175" s="374">
        <f>SUMIFS('注文データ '!$C:$C,'注文データ '!$J:$J,$A168,'注文データ '!$H:$H,理論在庫!$G$4,'注文データ '!$I:$I,理論在庫!H$5)</f>
        <v>0</v>
      </c>
      <c r="I175" s="374">
        <f>SUMIFS('注文データ '!$C:$C,'注文データ '!$J:$J,$A168,'注文データ '!$H:$H,理論在庫!$G$4,'注文データ '!$I:$I,理論在庫!I$5)</f>
        <v>0</v>
      </c>
      <c r="J175" s="374">
        <f>SUMIFS('注文データ '!$C:$C,'注文データ '!$J:$J,$A168,'注文データ '!$H:$H,理論在庫!$G$4,'注文データ '!$I:$I,理論在庫!J$5)</f>
        <v>0</v>
      </c>
      <c r="K175" s="374">
        <f>SUMIFS('注文データ '!$C:$C,'注文データ '!$J:$J,$A168,'注文データ '!$H:$H,理論在庫!$G$4,'注文データ '!$I:$I,理論在庫!K$5)</f>
        <v>0</v>
      </c>
      <c r="L175" s="1058">
        <f>SUMIFS('注文データ '!$C:$C,'注文データ '!$J:$J,$A168,'注文データ '!$H:$H,理論在庫!$G$4,'注文データ '!$I:$I,理論在庫!L$5)</f>
        <v>0</v>
      </c>
      <c r="M175" s="1058">
        <f>SUMIFS('注文データ '!$C:$C,'注文データ '!$J:$J,$A168,'注文データ '!$H:$H,理論在庫!$G$4,'注文データ '!$I:$I,理論在庫!M$5)</f>
        <v>0</v>
      </c>
      <c r="N175" s="374">
        <f>SUMIFS('注文データ '!$C:$C,'注文データ '!$J:$J,$A168,'注文データ '!$H:$H,理論在庫!$G$4,'注文データ '!$I:$I,理論在庫!N$5)</f>
        <v>0</v>
      </c>
      <c r="O175" s="374">
        <f>SUMIFS('注文データ '!$C:$C,'注文データ '!$J:$J,$A168,'注文データ '!$H:$H,理論在庫!$G$4,'注文データ '!$I:$I,理論在庫!O$5)</f>
        <v>0</v>
      </c>
      <c r="P175" s="374">
        <f>SUMIFS('注文データ '!$C:$C,'注文データ '!$J:$J,$A168,'注文データ '!$H:$H,理論在庫!$G$4,'注文データ '!$I:$I,理論在庫!P$5)</f>
        <v>0</v>
      </c>
      <c r="Q175" s="374">
        <f>SUMIFS('注文データ '!$C:$C,'注文データ '!$J:$J,$A168,'注文データ '!$H:$H,理論在庫!$G$4,'注文データ '!$I:$I,理論在庫!Q$5)</f>
        <v>0</v>
      </c>
      <c r="R175" s="374">
        <f>SUMIFS('注文データ '!$C:$C,'注文データ '!$J:$J,$A168,'注文データ '!$H:$H,理論在庫!$G$4,'注文データ '!$I:$I,理論在庫!R$5)</f>
        <v>0</v>
      </c>
      <c r="S175" s="1058">
        <f>SUMIFS('注文データ '!$C:$C,'注文データ '!$J:$J,$A168,'注文データ '!$H:$H,理論在庫!$G$4,'注文データ '!$I:$I,理論在庫!S$5)</f>
        <v>0</v>
      </c>
      <c r="T175" s="1058">
        <f>SUMIFS('注文データ '!$C:$C,'注文データ '!$J:$J,$A168,'注文データ '!$H:$H,理論在庫!$G$4,'注文データ '!$I:$I,理論在庫!T$5)</f>
        <v>0</v>
      </c>
      <c r="U175" s="374">
        <f>SUMIFS('注文データ '!$C:$C,'注文データ '!$J:$J,$A168,'注文データ '!$H:$H,理論在庫!$G$4,'注文データ '!$I:$I,理論在庫!U$5)</f>
        <v>0</v>
      </c>
      <c r="V175" s="374">
        <f>SUMIFS('注文データ '!$C:$C,'注文データ '!$J:$J,$A168,'注文データ '!$H:$H,理論在庫!$G$4,'注文データ '!$I:$I,理論在庫!V$5)</f>
        <v>0</v>
      </c>
      <c r="W175" s="374">
        <f>SUMIFS('注文データ '!$C:$C,'注文データ '!$J:$J,$A168,'注文データ '!$H:$H,理論在庫!$G$4,'注文データ '!$I:$I,理論在庫!W$5)</f>
        <v>0</v>
      </c>
      <c r="X175" s="374">
        <f>SUMIFS('注文データ '!$C:$C,'注文データ '!$J:$J,$A168,'注文データ '!$H:$H,理論在庫!$G$4,'注文データ '!$I:$I,理論在庫!X$5)</f>
        <v>0</v>
      </c>
      <c r="Y175" s="374">
        <f>SUMIFS('注文データ '!$C:$C,'注文データ '!$J:$J,$A168,'注文データ '!$H:$H,理論在庫!$G$4,'注文データ '!$I:$I,理論在庫!Y$5)</f>
        <v>0</v>
      </c>
      <c r="Z175" s="1058">
        <f>SUMIFS('注文データ '!$C:$C,'注文データ '!$J:$J,$A168,'注文データ '!$H:$H,理論在庫!$G$4,'注文データ '!$I:$I,理論在庫!Z$5)</f>
        <v>0</v>
      </c>
      <c r="AA175" s="1058">
        <f>SUMIFS('注文データ '!$C:$C,'注文データ '!$J:$J,$A168,'注文データ '!$H:$H,理論在庫!$G$4,'注文データ '!$I:$I,理論在庫!AA$5)</f>
        <v>0</v>
      </c>
      <c r="AB175" s="374">
        <f>SUMIFS('注文データ '!$C:$C,'注文データ '!$J:$J,$A168,'注文データ '!$H:$H,理論在庫!$G$4,'注文データ '!$I:$I,理論在庫!AB$5)</f>
        <v>0</v>
      </c>
      <c r="AC175" s="1058">
        <f>SUMIFS('注文データ '!$C:$C,'注文データ '!$J:$J,$A168,'注文データ '!$H:$H,理論在庫!$G$4,'注文データ '!$I:$I,理論在庫!AC$5)</f>
        <v>0</v>
      </c>
      <c r="AD175" s="374">
        <f>SUMIFS('注文データ '!$C:$C,'注文データ '!$J:$J,$A168,'注文データ '!$H:$H,理論在庫!$G$4,'注文データ '!$I:$I,理論在庫!AD$5)</f>
        <v>0</v>
      </c>
      <c r="AE175" s="374">
        <f>SUMIFS('注文データ '!$C:$C,'注文データ '!$J:$J,$A168,'注文データ '!$H:$H,理論在庫!$G$4,'注文データ '!$I:$I,理論在庫!AE$5)</f>
        <v>0</v>
      </c>
      <c r="AF175" s="374">
        <f>SUMIFS('注文データ '!$C:$C,'注文データ '!$J:$J,$A168,'注文データ '!$H:$H,理論在庫!$G$4,'注文データ '!$I:$I,理論在庫!AF$5)</f>
        <v>0</v>
      </c>
      <c r="AG175" s="1058">
        <f>SUMIFS('注文データ '!$C:$C,'注文データ '!$J:$J,$A168,'注文データ '!$H:$H,理論在庫!$G$4,'注文データ '!$I:$I,理論在庫!AG$5)</f>
        <v>0</v>
      </c>
      <c r="AH175" s="1058">
        <f>SUMIFS('注文データ '!$C:$C,'注文データ '!$J:$J,$A168,'注文データ '!$H:$H,理論在庫!$G$4,'注文データ '!$I:$I,理論在庫!AH$5)</f>
        <v>0</v>
      </c>
      <c r="AI175" s="374">
        <f>SUMIFS('注文データ '!$C:$C,'注文データ '!$J:$J,$A168,'注文データ '!$H:$H,理論在庫!$G$4,'注文データ '!$I:$I,理論在庫!AI$5)</f>
        <v>0</v>
      </c>
      <c r="AJ175" s="1026">
        <f>SUMIFS('注文データ '!$C:$C,'注文データ '!$J:$J,$A168,'注文データ '!$H:$H,理論在庫!$G$4,'注文データ '!$I:$I,理論在庫!AJ$5)</f>
        <v>0</v>
      </c>
      <c r="AK175" s="375">
        <f>SUM(G175:AJ175)</f>
        <v>0</v>
      </c>
      <c r="AL175" s="350"/>
      <c r="AM175" s="574">
        <f t="shared" si="43"/>
        <v>0</v>
      </c>
      <c r="AN175" s="579"/>
      <c r="AO175" s="519"/>
      <c r="AP175" s="714">
        <v>20</v>
      </c>
      <c r="AQ175" s="715" t="s">
        <v>306</v>
      </c>
      <c r="AR175" s="709">
        <v>0</v>
      </c>
    </row>
    <row r="176" spans="1:44" ht="18" customHeight="1" thickBot="1" x14ac:dyDescent="0.2">
      <c r="A176" s="520"/>
      <c r="B176" s="429"/>
      <c r="C176" s="443"/>
      <c r="D176" s="1149"/>
      <c r="E176" s="528" t="s">
        <v>176</v>
      </c>
      <c r="F176" s="373" t="s">
        <v>85</v>
      </c>
      <c r="G176" s="979">
        <f>D168+G174-G175</f>
        <v>12</v>
      </c>
      <c r="H176" s="376">
        <f t="shared" ref="H176:AJ176" si="48">G176+H174-H175</f>
        <v>12</v>
      </c>
      <c r="I176" s="376">
        <f t="shared" si="48"/>
        <v>12</v>
      </c>
      <c r="J176" s="376">
        <f t="shared" si="48"/>
        <v>12</v>
      </c>
      <c r="K176" s="376">
        <f t="shared" si="48"/>
        <v>12</v>
      </c>
      <c r="L176" s="1059">
        <f t="shared" si="48"/>
        <v>12</v>
      </c>
      <c r="M176" s="1059">
        <f t="shared" si="48"/>
        <v>12</v>
      </c>
      <c r="N176" s="376">
        <f t="shared" si="48"/>
        <v>12</v>
      </c>
      <c r="O176" s="376">
        <f t="shared" si="48"/>
        <v>12</v>
      </c>
      <c r="P176" s="376">
        <f t="shared" si="48"/>
        <v>12</v>
      </c>
      <c r="Q176" s="376">
        <f t="shared" si="48"/>
        <v>12</v>
      </c>
      <c r="R176" s="376">
        <f t="shared" si="48"/>
        <v>12</v>
      </c>
      <c r="S176" s="1059">
        <f t="shared" si="48"/>
        <v>12</v>
      </c>
      <c r="T176" s="1059">
        <f t="shared" si="48"/>
        <v>12</v>
      </c>
      <c r="U176" s="376">
        <f t="shared" si="48"/>
        <v>12</v>
      </c>
      <c r="V176" s="376">
        <f t="shared" si="48"/>
        <v>12</v>
      </c>
      <c r="W176" s="376">
        <f t="shared" si="48"/>
        <v>12</v>
      </c>
      <c r="X176" s="376">
        <f t="shared" si="48"/>
        <v>12</v>
      </c>
      <c r="Y176" s="376">
        <f t="shared" si="48"/>
        <v>12</v>
      </c>
      <c r="Z176" s="1059">
        <f t="shared" si="48"/>
        <v>12</v>
      </c>
      <c r="AA176" s="1059">
        <f t="shared" si="48"/>
        <v>12</v>
      </c>
      <c r="AB176" s="376">
        <f t="shared" si="48"/>
        <v>12</v>
      </c>
      <c r="AC176" s="1059">
        <f t="shared" si="48"/>
        <v>12</v>
      </c>
      <c r="AD176" s="376">
        <f t="shared" si="48"/>
        <v>12</v>
      </c>
      <c r="AE176" s="376">
        <f t="shared" si="48"/>
        <v>12</v>
      </c>
      <c r="AF176" s="376">
        <f t="shared" si="48"/>
        <v>12</v>
      </c>
      <c r="AG176" s="1059">
        <f t="shared" si="48"/>
        <v>12</v>
      </c>
      <c r="AH176" s="1059">
        <f t="shared" si="48"/>
        <v>12</v>
      </c>
      <c r="AI176" s="376">
        <f t="shared" si="48"/>
        <v>12</v>
      </c>
      <c r="AJ176" s="1027">
        <f t="shared" si="48"/>
        <v>12</v>
      </c>
      <c r="AK176" s="377"/>
      <c r="AL176" s="351"/>
      <c r="AM176" s="577">
        <f t="shared" si="43"/>
        <v>0</v>
      </c>
      <c r="AN176" s="580"/>
      <c r="AO176" s="520"/>
      <c r="AP176" s="716">
        <v>20</v>
      </c>
      <c r="AQ176" s="717" t="s">
        <v>459</v>
      </c>
      <c r="AR176" s="709">
        <v>12</v>
      </c>
    </row>
    <row r="177" spans="1:44" ht="18" customHeight="1" x14ac:dyDescent="0.15">
      <c r="A177" s="518">
        <v>16</v>
      </c>
      <c r="B177" s="425"/>
      <c r="C177" s="432" t="s">
        <v>17</v>
      </c>
      <c r="D177" s="1147" t="s">
        <v>476</v>
      </c>
      <c r="E177" s="558">
        <v>4.2599999999999999E-2</v>
      </c>
      <c r="F177" s="343">
        <f t="shared" ref="F177:F182" si="49">F168</f>
        <v>45864</v>
      </c>
      <c r="G177" s="980">
        <f>SUMIFS(所用データ①!$C:$C,所用データ①!$G:$G,理論在庫!$A177,所用データ①!$E:$E,理論在庫!$G$4,所用データ①!$F:$F,理論在庫!G$5)</f>
        <v>0</v>
      </c>
      <c r="H177" s="308">
        <f>SUMIFS(所用データ①!$C:$C,所用データ①!$G:$G,理論在庫!$A177,所用データ①!$E:$E,理論在庫!$G$4,所用データ①!$F:$F,理論在庫!H$5)</f>
        <v>0</v>
      </c>
      <c r="I177" s="308">
        <f>SUMIFS(所用データ①!$C:$C,所用データ①!$G:$G,理論在庫!$A177,所用データ①!$E:$E,理論在庫!$G$4,所用データ①!$F:$F,理論在庫!I$5)</f>
        <v>0</v>
      </c>
      <c r="J177" s="308">
        <f>SUMIFS(所用データ①!$C:$C,所用データ①!$G:$G,理論在庫!$A177,所用データ①!$E:$E,理論在庫!$G$4,所用データ①!$F:$F,理論在庫!J$5)</f>
        <v>0</v>
      </c>
      <c r="K177" s="308">
        <f>SUMIFS(所用データ①!$C:$C,所用データ①!$G:$G,理論在庫!$A177,所用データ①!$E:$E,理論在庫!$G$4,所用データ①!$F:$F,理論在庫!K$5)</f>
        <v>0</v>
      </c>
      <c r="L177" s="1060">
        <f>SUMIFS(所用データ①!$C:$C,所用データ①!$G:$G,理論在庫!$A177,所用データ①!$E:$E,理論在庫!$G$4,所用データ①!$F:$F,理論在庫!L$5)</f>
        <v>0</v>
      </c>
      <c r="M177" s="1060">
        <f>SUMIFS(所用データ①!$C:$C,所用データ①!$G:$G,理論在庫!$A177,所用データ①!$E:$E,理論在庫!$G$4,所用データ①!$F:$F,理論在庫!M$5)</f>
        <v>0</v>
      </c>
      <c r="N177" s="308">
        <f>SUMIFS(所用データ①!$C:$C,所用データ①!$G:$G,理論在庫!$A177,所用データ①!$E:$E,理論在庫!$G$4,所用データ①!$F:$F,理論在庫!N$5)</f>
        <v>0</v>
      </c>
      <c r="O177" s="308">
        <f>SUMIFS(所用データ①!$C:$C,所用データ①!$G:$G,理論在庫!$A177,所用データ①!$E:$E,理論在庫!$G$4,所用データ①!$F:$F,理論在庫!O$5)</f>
        <v>0</v>
      </c>
      <c r="P177" s="308">
        <f>SUMIFS(所用データ①!$C:$C,所用データ①!$G:$G,理論在庫!$A177,所用データ①!$E:$E,理論在庫!$G$4,所用データ①!$F:$F,理論在庫!P$5)</f>
        <v>0</v>
      </c>
      <c r="Q177" s="308">
        <f>SUMIFS(所用データ①!$C:$C,所用データ①!$G:$G,理論在庫!$A177,所用データ①!$E:$E,理論在庫!$G$4,所用データ①!$F:$F,理論在庫!Q$5)</f>
        <v>0</v>
      </c>
      <c r="R177" s="308">
        <f>SUMIFS(所用データ①!$C:$C,所用データ①!$G:$G,理論在庫!$A177,所用データ①!$E:$E,理論在庫!$G$4,所用データ①!$F:$F,理論在庫!R$5)</f>
        <v>0</v>
      </c>
      <c r="S177" s="1060">
        <f>SUMIFS(所用データ①!$C:$C,所用データ①!$G:$G,理論在庫!$A177,所用データ①!$E:$E,理論在庫!$G$4,所用データ①!$F:$F,理論在庫!S$5)</f>
        <v>0</v>
      </c>
      <c r="T177" s="1060">
        <f>SUMIFS(所用データ①!$C:$C,所用データ①!$G:$G,理論在庫!$A177,所用データ①!$E:$E,理論在庫!$G$4,所用データ①!$F:$F,理論在庫!T$5)</f>
        <v>0</v>
      </c>
      <c r="U177" s="308">
        <f>SUMIFS(所用データ①!$C:$C,所用データ①!$G:$G,理論在庫!$A177,所用データ①!$E:$E,理論在庫!$G$4,所用データ①!$F:$F,理論在庫!U$5)</f>
        <v>0</v>
      </c>
      <c r="V177" s="308">
        <f>SUMIFS(所用データ①!$C:$C,所用データ①!$G:$G,理論在庫!$A177,所用データ①!$E:$E,理論在庫!$G$4,所用データ①!$F:$F,理論在庫!V$5)</f>
        <v>0</v>
      </c>
      <c r="W177" s="308">
        <f>SUMIFS(所用データ①!$C:$C,所用データ①!$G:$G,理論在庫!$A177,所用データ①!$E:$E,理論在庫!$G$4,所用データ①!$F:$F,理論在庫!W$5)</f>
        <v>0</v>
      </c>
      <c r="X177" s="308">
        <f>SUMIFS(所用データ①!$C:$C,所用データ①!$G:$G,理論在庫!$A177,所用データ①!$E:$E,理論在庫!$G$4,所用データ①!$F:$F,理論在庫!X$5)</f>
        <v>0</v>
      </c>
      <c r="Y177" s="308">
        <f>SUMIFS(所用データ①!$C:$C,所用データ①!$G:$G,理論在庫!$A177,所用データ①!$E:$E,理論在庫!$G$4,所用データ①!$F:$F,理論在庫!Y$5)</f>
        <v>0</v>
      </c>
      <c r="Z177" s="1060">
        <f>SUMIFS(所用データ①!$C:$C,所用データ①!$G:$G,理論在庫!$A177,所用データ①!$E:$E,理論在庫!$G$4,所用データ①!$F:$F,理論在庫!Z$5)</f>
        <v>0</v>
      </c>
      <c r="AA177" s="1084">
        <f>SUMIFS(所用データ①!$C:$C,所用データ①!$G:$G,理論在庫!$A177,所用データ①!$E:$E,理論在庫!$G$4,所用データ①!$F:$F,理論在庫!AA$5)</f>
        <v>0</v>
      </c>
      <c r="AB177" s="382">
        <f>SUMIFS(所用データ①!$C:$C,所用データ①!$G:$G,理論在庫!$A177,所用データ①!$E:$E,理論在庫!$G$4,所用データ①!$F:$F,理論在庫!AB$5)</f>
        <v>0</v>
      </c>
      <c r="AC177" s="1084">
        <f>SUMIFS(所用データ①!$C:$C,所用データ①!$G:$G,理論在庫!$A177,所用データ①!$E:$E,理論在庫!$G$4,所用データ①!$F:$F,理論在庫!AC$5)</f>
        <v>0</v>
      </c>
      <c r="AD177" s="382">
        <f>SUMIFS(所用データ①!$C:$C,所用データ①!$G:$G,理論在庫!$A177,所用データ①!$E:$E,理論在庫!$G$4,所用データ①!$F:$F,理論在庫!AD$5)</f>
        <v>0</v>
      </c>
      <c r="AE177" s="382">
        <f>SUMIFS(所用データ①!$C:$C,所用データ①!$G:$G,理論在庫!$A177,所用データ①!$E:$E,理論在庫!$G$4,所用データ①!$F:$F,理論在庫!AE$5)</f>
        <v>0</v>
      </c>
      <c r="AF177" s="382">
        <f>SUMIFS(所用データ①!$C:$C,所用データ①!$G:$G,理論在庫!$A177,所用データ①!$E:$E,理論在庫!$G$4,所用データ①!$F:$F,理論在庫!AF$5)</f>
        <v>0</v>
      </c>
      <c r="AG177" s="1084">
        <f>SUMIFS(所用データ①!$C:$C,所用データ①!$G:$G,理論在庫!$A177,所用データ①!$E:$E,理論在庫!$G$4,所用データ①!$F:$F,理論在庫!AG$5)</f>
        <v>0</v>
      </c>
      <c r="AH177" s="1084">
        <f>SUMIFS(所用データ①!$C:$C,所用データ①!$G:$G,理論在庫!$A177,所用データ①!$E:$E,理論在庫!$G$4,所用データ①!$F:$F,理論在庫!AH$5)</f>
        <v>0</v>
      </c>
      <c r="AI177" s="382">
        <f>SUMIFS(所用データ①!$C:$C,所用データ①!$G:$G,理論在庫!$A177,所用データ①!$E:$E,理論在庫!$G$4,所用データ①!$F:$F,理論在庫!AI$5)</f>
        <v>0</v>
      </c>
      <c r="AJ177" s="1021">
        <f>SUMIFS(所用データ①!$C:$C,所用データ①!$G:$G,理論在庫!$A177,所用データ①!$E:$E,理論在庫!$G$4,所用データ①!$F:$F,理論在庫!AJ$5)</f>
        <v>0</v>
      </c>
      <c r="AK177" s="345">
        <f t="shared" si="42"/>
        <v>0</v>
      </c>
      <c r="AL177" s="610">
        <f>SUMIFS(所用データ①!C:C,所用データ①!G:G,理論在庫!$A177,所用データ①!E:E,理論在庫!$AL$4)</f>
        <v>0</v>
      </c>
      <c r="AM177" s="574">
        <f t="shared" si="43"/>
        <v>0</v>
      </c>
      <c r="AN177" s="608">
        <f>D177-AK177</f>
        <v>20</v>
      </c>
      <c r="AO177" s="518">
        <v>16</v>
      </c>
      <c r="AP177" s="714">
        <v>20</v>
      </c>
      <c r="AQ177" s="715" t="s">
        <v>235</v>
      </c>
      <c r="AR177" s="709">
        <v>0</v>
      </c>
    </row>
    <row r="178" spans="1:44" ht="18" customHeight="1" x14ac:dyDescent="0.15">
      <c r="A178" s="519"/>
      <c r="B178" s="426"/>
      <c r="C178" s="433"/>
      <c r="D178" s="1148"/>
      <c r="E178" s="559"/>
      <c r="F178" s="302">
        <f t="shared" si="49"/>
        <v>0</v>
      </c>
      <c r="G178" s="974">
        <f>SUMIFS(所用データ②!$C:$C,所用データ②!$G:$G,理論在庫!$A177,所用データ②!$E:$E,理論在庫!$G$4,所用データ②!$F:$F,理論在庫!G$5)</f>
        <v>0</v>
      </c>
      <c r="H178" s="310">
        <f>SUMIFS(所用データ②!$C:$C,所用データ②!$G:$G,理論在庫!$A177,所用データ②!$E:$E,理論在庫!$G$4,所用データ②!$F:$F,理論在庫!H$5)</f>
        <v>0</v>
      </c>
      <c r="I178" s="310">
        <f>SUMIFS(所用データ②!$C:$C,所用データ②!$G:$G,理論在庫!$A177,所用データ②!$E:$E,理論在庫!$G$4,所用データ②!$F:$F,理論在庫!I$5)</f>
        <v>0</v>
      </c>
      <c r="J178" s="310">
        <f>SUMIFS(所用データ②!$C:$C,所用データ②!$G:$G,理論在庫!$A177,所用データ②!$E:$E,理論在庫!$G$4,所用データ②!$F:$F,理論在庫!J$5)</f>
        <v>0</v>
      </c>
      <c r="K178" s="310">
        <f>SUMIFS(所用データ②!$C:$C,所用データ②!$G:$G,理論在庫!$A177,所用データ②!$E:$E,理論在庫!$G$4,所用データ②!$F:$F,理論在庫!K$5)</f>
        <v>0</v>
      </c>
      <c r="L178" s="1054">
        <f>SUMIFS(所用データ②!$C:$C,所用データ②!$G:$G,理論在庫!$A177,所用データ②!$E:$E,理論在庫!$G$4,所用データ②!$F:$F,理論在庫!L$5)</f>
        <v>0</v>
      </c>
      <c r="M178" s="1054">
        <f>SUMIFS(所用データ②!$C:$C,所用データ②!$G:$G,理論在庫!$A177,所用データ②!$E:$E,理論在庫!$G$4,所用データ②!$F:$F,理論在庫!M$5)</f>
        <v>0</v>
      </c>
      <c r="N178" s="310">
        <f>SUMIFS(所用データ②!$C:$C,所用データ②!$G:$G,理論在庫!$A177,所用データ②!$E:$E,理論在庫!$G$4,所用データ②!$F:$F,理論在庫!N$5)</f>
        <v>0</v>
      </c>
      <c r="O178" s="310">
        <f>SUMIFS(所用データ②!$C:$C,所用データ②!$G:$G,理論在庫!$A177,所用データ②!$E:$E,理論在庫!$G$4,所用データ②!$F:$F,理論在庫!O$5)</f>
        <v>0</v>
      </c>
      <c r="P178" s="310">
        <f>SUMIFS(所用データ②!$C:$C,所用データ②!$G:$G,理論在庫!$A177,所用データ②!$E:$E,理論在庫!$G$4,所用データ②!$F:$F,理論在庫!P$5)</f>
        <v>0</v>
      </c>
      <c r="Q178" s="310">
        <f>SUMIFS(所用データ②!$C:$C,所用データ②!$G:$G,理論在庫!$A177,所用データ②!$E:$E,理論在庫!$G$4,所用データ②!$F:$F,理論在庫!Q$5)</f>
        <v>0</v>
      </c>
      <c r="R178" s="310">
        <f>SUMIFS(所用データ②!$C:$C,所用データ②!$G:$G,理論在庫!$A177,所用データ②!$E:$E,理論在庫!$G$4,所用データ②!$F:$F,理論在庫!R$5)</f>
        <v>0</v>
      </c>
      <c r="S178" s="1054">
        <f>SUMIFS(所用データ②!$C:$C,所用データ②!$G:$G,理論在庫!$A177,所用データ②!$E:$E,理論在庫!$G$4,所用データ②!$F:$F,理論在庫!S$5)</f>
        <v>0</v>
      </c>
      <c r="T178" s="1054">
        <f>SUMIFS(所用データ②!$C:$C,所用データ②!$G:$G,理論在庫!$A177,所用データ②!$E:$E,理論在庫!$G$4,所用データ②!$F:$F,理論在庫!T$5)</f>
        <v>0</v>
      </c>
      <c r="U178" s="310">
        <f>SUMIFS(所用データ②!$C:$C,所用データ②!$G:$G,理論在庫!$A177,所用データ②!$E:$E,理論在庫!$G$4,所用データ②!$F:$F,理論在庫!U$5)</f>
        <v>0</v>
      </c>
      <c r="V178" s="310">
        <f>SUMIFS(所用データ②!$C:$C,所用データ②!$G:$G,理論在庫!$A177,所用データ②!$E:$E,理論在庫!$G$4,所用データ②!$F:$F,理論在庫!V$5)</f>
        <v>0</v>
      </c>
      <c r="W178" s="310">
        <f>SUMIFS(所用データ②!$C:$C,所用データ②!$G:$G,理論在庫!$A177,所用データ②!$E:$E,理論在庫!$G$4,所用データ②!$F:$F,理論在庫!W$5)</f>
        <v>0</v>
      </c>
      <c r="X178" s="310">
        <f>SUMIFS(所用データ②!$C:$C,所用データ②!$G:$G,理論在庫!$A177,所用データ②!$E:$E,理論在庫!$G$4,所用データ②!$F:$F,理論在庫!X$5)</f>
        <v>0</v>
      </c>
      <c r="Y178" s="310">
        <f>SUMIFS(所用データ②!$C:$C,所用データ②!$G:$G,理論在庫!$A177,所用データ②!$E:$E,理論在庫!$G$4,所用データ②!$F:$F,理論在庫!Y$5)</f>
        <v>0</v>
      </c>
      <c r="Z178" s="1054">
        <f>SUMIFS(所用データ②!$C:$C,所用データ②!$G:$G,理論在庫!$A177,所用データ②!$E:$E,理論在庫!$G$4,所用データ②!$F:$F,理論在庫!Z$5)</f>
        <v>0</v>
      </c>
      <c r="AA178" s="1084">
        <f>SUMIFS(所用データ②!$C:$C,所用データ②!$G:$G,理論在庫!$A177,所用データ②!$E:$E,理論在庫!$G$4,所用データ②!$F:$F,理論在庫!AA$5)</f>
        <v>0</v>
      </c>
      <c r="AB178" s="382">
        <f>SUMIFS(所用データ②!$C:$C,所用データ②!$G:$G,理論在庫!$A177,所用データ②!$E:$E,理論在庫!$G$4,所用データ②!$F:$F,理論在庫!AB$5)</f>
        <v>0</v>
      </c>
      <c r="AC178" s="1084">
        <f>SUMIFS(所用データ②!$C:$C,所用データ②!$G:$G,理論在庫!$A177,所用データ②!$E:$E,理論在庫!$G$4,所用データ②!$F:$F,理論在庫!AC$5)</f>
        <v>0</v>
      </c>
      <c r="AD178" s="382">
        <f>SUMIFS(所用データ②!$C:$C,所用データ②!$G:$G,理論在庫!$A177,所用データ②!$E:$E,理論在庫!$G$4,所用データ②!$F:$F,理論在庫!AD$5)</f>
        <v>0</v>
      </c>
      <c r="AE178" s="382">
        <f>SUMIFS(所用データ②!$C:$C,所用データ②!$G:$G,理論在庫!$A177,所用データ②!$E:$E,理論在庫!$G$4,所用データ②!$F:$F,理論在庫!AE$5)</f>
        <v>0</v>
      </c>
      <c r="AF178" s="382">
        <f>SUMIFS(所用データ②!$C:$C,所用データ②!$G:$G,理論在庫!$A177,所用データ②!$E:$E,理論在庫!$G$4,所用データ②!$F:$F,理論在庫!AF$5)</f>
        <v>0</v>
      </c>
      <c r="AG178" s="1084">
        <f>SUMIFS(所用データ②!$C:$C,所用データ②!$G:$G,理論在庫!$A177,所用データ②!$E:$E,理論在庫!$G$4,所用データ②!$F:$F,理論在庫!AG$5)</f>
        <v>0</v>
      </c>
      <c r="AH178" s="1084">
        <f>SUMIFS(所用データ②!$C:$C,所用データ②!$G:$G,理論在庫!$A177,所用データ②!$E:$E,理論在庫!$G$4,所用データ②!$F:$F,理論在庫!AH$5)</f>
        <v>0</v>
      </c>
      <c r="AI178" s="382">
        <f>SUMIFS(所用データ②!$C:$C,所用データ②!$G:$G,理論在庫!$A177,所用データ②!$E:$E,理論在庫!$G$4,所用データ②!$F:$F,理論在庫!AI$5)</f>
        <v>0</v>
      </c>
      <c r="AJ178" s="1021">
        <f>SUMIFS(所用データ②!$C:$C,所用データ②!$G:$G,理論在庫!$A177,所用データ②!$E:$E,理論在庫!$G$4,所用データ②!$F:$F,理論在庫!AJ$5)</f>
        <v>0</v>
      </c>
      <c r="AK178" s="345">
        <f t="shared" si="42"/>
        <v>0</v>
      </c>
      <c r="AL178" s="610">
        <f>SUMIFS(所用データ②!C:C,所用データ②!G:G,理論在庫!$A177,所用データ②!E:E,理論在庫!$AL$4)</f>
        <v>0</v>
      </c>
      <c r="AM178" s="574">
        <f t="shared" si="43"/>
        <v>0</v>
      </c>
      <c r="AN178" s="608">
        <f>AJ185-AK178</f>
        <v>20</v>
      </c>
      <c r="AO178" s="519"/>
      <c r="AP178" s="714">
        <v>30</v>
      </c>
      <c r="AQ178" s="715" t="s">
        <v>237</v>
      </c>
      <c r="AR178" s="709">
        <v>0</v>
      </c>
    </row>
    <row r="179" spans="1:44" ht="18" customHeight="1" x14ac:dyDescent="0.15">
      <c r="A179" s="519"/>
      <c r="B179" s="428" t="s">
        <v>148</v>
      </c>
      <c r="C179" s="439">
        <v>80261229380000</v>
      </c>
      <c r="D179" s="1148"/>
      <c r="E179" s="559"/>
      <c r="F179" s="302">
        <f t="shared" si="49"/>
        <v>45864</v>
      </c>
      <c r="G179" s="975">
        <f>SUMIFS(所用データ③!$C:$C,所用データ③!$G:$G,理論在庫!$A177,所用データ③!$E:$E,理論在庫!$G$4,所用データ③!$F:$F,理論在庫!G$5)</f>
        <v>0</v>
      </c>
      <c r="H179" s="310">
        <f>SUMIFS(所用データ③!$C:$C,所用データ③!$G:$G,理論在庫!$A177,所用データ③!$E:$E,理論在庫!$G$4,所用データ③!$F:$F,理論在庫!H$5)</f>
        <v>0</v>
      </c>
      <c r="I179" s="310">
        <f>SUMIFS(所用データ③!$C:$C,所用データ③!$G:$G,理論在庫!$A177,所用データ③!$E:$E,理論在庫!$G$4,所用データ③!$F:$F,理論在庫!I$5)</f>
        <v>0</v>
      </c>
      <c r="J179" s="310">
        <f>SUMIFS(所用データ③!$C:$C,所用データ③!$G:$G,理論在庫!$A177,所用データ③!$E:$E,理論在庫!$G$4,所用データ③!$F:$F,理論在庫!J$5)</f>
        <v>0</v>
      </c>
      <c r="K179" s="310">
        <f>SUMIFS(所用データ③!$C:$C,所用データ③!$G:$G,理論在庫!$A177,所用データ③!$E:$E,理論在庫!$G$4,所用データ③!$F:$F,理論在庫!K$5)</f>
        <v>0</v>
      </c>
      <c r="L179" s="1055">
        <f>SUMIFS(所用データ③!$C:$C,所用データ③!$G:$G,理論在庫!$A177,所用データ③!$E:$E,理論在庫!$G$4,所用データ③!$F:$F,理論在庫!L$5)</f>
        <v>0</v>
      </c>
      <c r="M179" s="1054">
        <f>SUMIFS(所用データ③!$C:$C,所用データ③!$G:$G,理論在庫!$A177,所用データ③!$E:$E,理論在庫!$G$4,所用データ③!$F:$F,理論在庫!M$5)</f>
        <v>0</v>
      </c>
      <c r="N179" s="310">
        <f>SUMIFS(所用データ③!$C:$C,所用データ③!$G:$G,理論在庫!$A177,所用データ③!$E:$E,理論在庫!$G$4,所用データ③!$F:$F,理論在庫!N$5)</f>
        <v>0</v>
      </c>
      <c r="O179" s="310">
        <f>SUMIFS(所用データ③!$C:$C,所用データ③!$G:$G,理論在庫!$A177,所用データ③!$E:$E,理論在庫!$G$4,所用データ③!$F:$F,理論在庫!O$5)</f>
        <v>0</v>
      </c>
      <c r="P179" s="310">
        <f>SUMIFS(所用データ③!$C:$C,所用データ③!$G:$G,理論在庫!$A177,所用データ③!$E:$E,理論在庫!$G$4,所用データ③!$F:$F,理論在庫!P$5)</f>
        <v>0</v>
      </c>
      <c r="Q179" s="353">
        <f>SUMIFS(所用データ③!$C:$C,所用データ③!$G:$G,理論在庫!$A177,所用データ③!$E:$E,理論在庫!$G$4,所用データ③!$F:$F,理論在庫!Q$5)</f>
        <v>0</v>
      </c>
      <c r="R179" s="310">
        <f>SUMIFS(所用データ③!$C:$C,所用データ③!$G:$G,理論在庫!$A177,所用データ③!$E:$E,理論在庫!$G$4,所用データ③!$F:$F,理論在庫!R$5)</f>
        <v>0</v>
      </c>
      <c r="S179" s="1054">
        <f>SUMIFS(所用データ③!$C:$C,所用データ③!$G:$G,理論在庫!$A177,所用データ③!$E:$E,理論在庫!$G$4,所用データ③!$F:$F,理論在庫!S$5)</f>
        <v>0</v>
      </c>
      <c r="T179" s="1054">
        <f>SUMIFS(所用データ③!$C:$C,所用データ③!$G:$G,理論在庫!$A177,所用データ③!$E:$E,理論在庫!$G$4,所用データ③!$F:$F,理論在庫!T$5)</f>
        <v>0</v>
      </c>
      <c r="U179" s="310">
        <f>SUMIFS(所用データ③!$C:$C,所用データ③!$G:$G,理論在庫!$A177,所用データ③!$E:$E,理論在庫!$G$4,所用データ③!$F:$F,理論在庫!U$5)</f>
        <v>0</v>
      </c>
      <c r="V179" s="353">
        <f>SUMIFS(所用データ③!$C:$C,所用データ③!$G:$G,理論在庫!$A177,所用データ③!$E:$E,理論在庫!$G$4,所用データ③!$F:$F,理論在庫!V$5)</f>
        <v>0</v>
      </c>
      <c r="W179" s="310">
        <f>SUMIFS(所用データ③!$C:$C,所用データ③!$G:$G,理論在庫!$A177,所用データ③!$E:$E,理論在庫!$G$4,所用データ③!$F:$F,理論在庫!W$5)</f>
        <v>0</v>
      </c>
      <c r="X179" s="310">
        <f>SUMIFS(所用データ③!$C:$C,所用データ③!$G:$G,理論在庫!$A177,所用データ③!$E:$E,理論在庫!$G$4,所用データ③!$F:$F,理論在庫!X$5)</f>
        <v>0</v>
      </c>
      <c r="Y179" s="310">
        <f>SUMIFS(所用データ③!$C:$C,所用データ③!$G:$G,理論在庫!$A177,所用データ③!$E:$E,理論在庫!$G$4,所用データ③!$F:$F,理論在庫!Y$5)</f>
        <v>0</v>
      </c>
      <c r="Z179" s="1054">
        <f>SUMIFS(所用データ③!$C:$C,所用データ③!$G:$G,理論在庫!$A177,所用データ③!$E:$E,理論在庫!$G$4,所用データ③!$F:$F,理論在庫!Z$5)</f>
        <v>0</v>
      </c>
      <c r="AA179" s="1085">
        <f>SUMIFS(所用データ③!$C:$C,所用データ③!$G:$G,理論在庫!$A177,所用データ③!$E:$E,理論在庫!$G$4,所用データ③!$F:$F,理論在庫!AA$5)</f>
        <v>0</v>
      </c>
      <c r="AB179" s="383">
        <f>SUMIFS(所用データ③!$C:$C,所用データ③!$G:$G,理論在庫!$A177,所用データ③!$E:$E,理論在庫!$G$4,所用データ③!$F:$F,理論在庫!AB$5)</f>
        <v>0</v>
      </c>
      <c r="AC179" s="1085">
        <f>SUMIFS(所用データ③!$C:$C,所用データ③!$G:$G,理論在庫!$A177,所用データ③!$E:$E,理論在庫!$G$4,所用データ③!$F:$F,理論在庫!AC$5)</f>
        <v>0</v>
      </c>
      <c r="AD179" s="383">
        <f>SUMIFS(所用データ③!$C:$C,所用データ③!$G:$G,理論在庫!$A177,所用データ③!$E:$E,理論在庫!$G$4,所用データ③!$F:$F,理論在庫!AD$5)</f>
        <v>0</v>
      </c>
      <c r="AE179" s="383">
        <f>SUMIFS(所用データ③!$C:$C,所用データ③!$G:$G,理論在庫!$A177,所用データ③!$E:$E,理論在庫!$G$4,所用データ③!$F:$F,理論在庫!AE$5)</f>
        <v>0</v>
      </c>
      <c r="AF179" s="383">
        <f>SUMIFS(所用データ③!$C:$C,所用データ③!$G:$G,理論在庫!$A177,所用データ③!$E:$E,理論在庫!$G$4,所用データ③!$F:$F,理論在庫!AF$5)</f>
        <v>0</v>
      </c>
      <c r="AG179" s="1085">
        <f>SUMIFS(所用データ③!$C:$C,所用データ③!$G:$G,理論在庫!$A177,所用データ③!$E:$E,理論在庫!$G$4,所用データ③!$F:$F,理論在庫!AG$5)</f>
        <v>0</v>
      </c>
      <c r="AH179" s="1085">
        <f>SUMIFS(所用データ③!$C:$C,所用データ③!$G:$G,理論在庫!$A177,所用データ③!$E:$E,理論在庫!$G$4,所用データ③!$F:$F,理論在庫!AH$5)</f>
        <v>0</v>
      </c>
      <c r="AI179" s="383">
        <f>SUMIFS(所用データ③!$C:$C,所用データ③!$G:$G,理論在庫!$A177,所用データ③!$E:$E,理論在庫!$G$4,所用データ③!$F:$F,理論在庫!AI$5)</f>
        <v>0</v>
      </c>
      <c r="AJ179" s="1022">
        <f>SUMIFS(所用データ③!$C:$C,所用データ③!$G:$G,理論在庫!$A177,所用データ③!$E:$E,理論在庫!$G$4,所用データ③!$F:$F,理論在庫!AJ$5)</f>
        <v>0</v>
      </c>
      <c r="AK179" s="345">
        <f t="shared" si="42"/>
        <v>0</v>
      </c>
      <c r="AL179" s="611">
        <f>SUMIFS(所用データ③!C:C,所用データ③!G:G,理論在庫!$A177,所用データ③!E:E,理論在庫!$AL$4)</f>
        <v>0</v>
      </c>
      <c r="AM179" s="574">
        <f t="shared" si="43"/>
        <v>0</v>
      </c>
      <c r="AN179" s="608">
        <f>AJ185-AK179</f>
        <v>20</v>
      </c>
      <c r="AO179" s="519"/>
      <c r="AP179" s="714">
        <v>30</v>
      </c>
      <c r="AQ179" s="715" t="s">
        <v>229</v>
      </c>
      <c r="AR179" s="709">
        <v>0</v>
      </c>
    </row>
    <row r="180" spans="1:44" ht="18" customHeight="1" x14ac:dyDescent="0.15">
      <c r="A180" s="519"/>
      <c r="B180" s="428" t="s">
        <v>153</v>
      </c>
      <c r="C180" s="439">
        <v>80261219292000</v>
      </c>
      <c r="D180" s="1148"/>
      <c r="E180" s="559"/>
      <c r="F180" s="302">
        <f t="shared" si="49"/>
        <v>45871</v>
      </c>
      <c r="G180" s="974">
        <f>SUMIFS(所用データ④!$C:$C,所用データ④!$G:$G,理論在庫!$A177,所用データ④!$E:$E,理論在庫!$G$4,所用データ④!$F:$F,理論在庫!G$5)</f>
        <v>0</v>
      </c>
      <c r="H180" s="310">
        <f>SUMIFS(所用データ④!$C:$C,所用データ④!$G:$G,理論在庫!$A177,所用データ④!$E:$E,理論在庫!$G$4,所用データ④!$F:$F,理論在庫!H$5)</f>
        <v>0</v>
      </c>
      <c r="I180" s="310">
        <f>SUMIFS(所用データ④!$C:$C,所用データ④!$G:$G,理論在庫!$A177,所用データ④!$E:$E,理論在庫!$G$4,所用データ④!$F:$F,理論在庫!I$5)</f>
        <v>0</v>
      </c>
      <c r="J180" s="310">
        <f>SUMIFS(所用データ④!$C:$C,所用データ④!$G:$G,理論在庫!$A177,所用データ④!$E:$E,理論在庫!$G$4,所用データ④!$F:$F,理論在庫!J$5)</f>
        <v>0</v>
      </c>
      <c r="K180" s="310">
        <f>SUMIFS(所用データ④!$C:$C,所用データ④!$G:$G,理論在庫!$A177,所用データ④!$E:$E,理論在庫!$G$4,所用データ④!$F:$F,理論在庫!K$5)</f>
        <v>0</v>
      </c>
      <c r="L180" s="1054">
        <f>SUMIFS(所用データ④!$C:$C,所用データ④!$G:$G,理論在庫!$A177,所用データ④!$E:$E,理論在庫!$G$4,所用データ④!$F:$F,理論在庫!L$5)</f>
        <v>0</v>
      </c>
      <c r="M180" s="1054">
        <f>SUMIFS(所用データ④!$C:$C,所用データ④!$G:$G,理論在庫!$A177,所用データ④!$E:$E,理論在庫!$G$4,所用データ④!$F:$F,理論在庫!M$5)</f>
        <v>0</v>
      </c>
      <c r="N180" s="310">
        <f>SUMIFS(所用データ④!$C:$C,所用データ④!$G:$G,理論在庫!$A177,所用データ④!$E:$E,理論在庫!$G$4,所用データ④!$F:$F,理論在庫!N$5)</f>
        <v>0</v>
      </c>
      <c r="O180" s="310">
        <f>SUMIFS(所用データ④!$C:$C,所用データ④!$G:$G,理論在庫!$A177,所用データ④!$E:$E,理論在庫!$G$4,所用データ④!$F:$F,理論在庫!O$5)</f>
        <v>0</v>
      </c>
      <c r="P180" s="310">
        <f>SUMIFS(所用データ④!$C:$C,所用データ④!$G:$G,理論在庫!$A177,所用データ④!$E:$E,理論在庫!$G$4,所用データ④!$F:$F,理論在庫!P$5)</f>
        <v>0</v>
      </c>
      <c r="Q180" s="310">
        <f>SUMIFS(所用データ④!$C:$C,所用データ④!$G:$G,理論在庫!$A177,所用データ④!$E:$E,理論在庫!$G$4,所用データ④!$F:$F,理論在庫!Q$5)</f>
        <v>0</v>
      </c>
      <c r="R180" s="310">
        <f>SUMIFS(所用データ④!$C:$C,所用データ④!$G:$G,理論在庫!$A177,所用データ④!$E:$E,理論在庫!$G$4,所用データ④!$F:$F,理論在庫!R$5)</f>
        <v>0</v>
      </c>
      <c r="S180" s="1054">
        <f>SUMIFS(所用データ④!$C:$C,所用データ④!$G:$G,理論在庫!$A177,所用データ④!$E:$E,理論在庫!$G$4,所用データ④!$F:$F,理論在庫!S$5)</f>
        <v>0</v>
      </c>
      <c r="T180" s="1054">
        <f>SUMIFS(所用データ④!$C:$C,所用データ④!$G:$G,理論在庫!$A177,所用データ④!$E:$E,理論在庫!$G$4,所用データ④!$F:$F,理論在庫!T$5)</f>
        <v>0</v>
      </c>
      <c r="U180" s="310">
        <f>SUMIFS(所用データ④!$C:$C,所用データ④!$G:$G,理論在庫!$A177,所用データ④!$E:$E,理論在庫!$G$4,所用データ④!$F:$F,理論在庫!U$5)</f>
        <v>0</v>
      </c>
      <c r="V180" s="310">
        <f>SUMIFS(所用データ④!$C:$C,所用データ④!$G:$G,理論在庫!$A177,所用データ④!$E:$E,理論在庫!$G$4,所用データ④!$F:$F,理論在庫!V$5)</f>
        <v>0</v>
      </c>
      <c r="W180" s="310">
        <f>SUMIFS(所用データ④!$C:$C,所用データ④!$G:$G,理論在庫!$A177,所用データ④!$E:$E,理論在庫!$G$4,所用データ④!$F:$F,理論在庫!W$5)</f>
        <v>0</v>
      </c>
      <c r="X180" s="310">
        <f>SUMIFS(所用データ④!$C:$C,所用データ④!$G:$G,理論在庫!$A177,所用データ④!$E:$E,理論在庫!$G$4,所用データ④!$F:$F,理論在庫!X$5)</f>
        <v>0</v>
      </c>
      <c r="Y180" s="310">
        <f>SUMIFS(所用データ④!$C:$C,所用データ④!$G:$G,理論在庫!$A177,所用データ④!$E:$E,理論在庫!$G$4,所用データ④!$F:$F,理論在庫!Y$5)</f>
        <v>0</v>
      </c>
      <c r="Z180" s="1054">
        <f>SUMIFS(所用データ④!$C:$C,所用データ④!$G:$G,理論在庫!$A177,所用データ④!$E:$E,理論在庫!$G$4,所用データ④!$F:$F,理論在庫!Z$5)</f>
        <v>0</v>
      </c>
      <c r="AA180" s="1054">
        <f>SUMIFS(所用データ④!$C:$C,所用データ④!$G:$G,理論在庫!$A177,所用データ④!$E:$E,理論在庫!$G$4,所用データ④!$F:$F,理論在庫!AA$5)</f>
        <v>0</v>
      </c>
      <c r="AB180" s="310">
        <f>SUMIFS(所用データ④!$C:$C,所用データ④!$G:$G,理論在庫!$A177,所用データ④!$E:$E,理論在庫!$G$4,所用データ④!$F:$F,理論在庫!AB$5)</f>
        <v>0</v>
      </c>
      <c r="AC180" s="1054">
        <f>SUMIFS(所用データ④!$C:$C,所用データ④!$G:$G,理論在庫!$A177,所用データ④!$E:$E,理論在庫!$G$4,所用データ④!$F:$F,理論在庫!AC$5)</f>
        <v>0</v>
      </c>
      <c r="AD180" s="310">
        <f>SUMIFS(所用データ④!$C:$C,所用データ④!$G:$G,理論在庫!$A177,所用データ④!$E:$E,理論在庫!$G$4,所用データ④!$F:$F,理論在庫!AD$5)</f>
        <v>0</v>
      </c>
      <c r="AE180" s="310">
        <f>SUMIFS(所用データ④!$C:$C,所用データ④!$G:$G,理論在庫!$A177,所用データ④!$E:$E,理論在庫!$G$4,所用データ④!$F:$F,理論在庫!AE$5)</f>
        <v>0</v>
      </c>
      <c r="AF180" s="310">
        <f>SUMIFS(所用データ④!$C:$C,所用データ④!$G:$G,理論在庫!$A177,所用データ④!$E:$E,理論在庫!$G$4,所用データ④!$F:$F,理論在庫!AF$5)</f>
        <v>0</v>
      </c>
      <c r="AG180" s="1054">
        <f>SUMIFS(所用データ④!$C:$C,所用データ④!$G:$G,理論在庫!$A177,所用データ④!$E:$E,理論在庫!$G$4,所用データ④!$F:$F,理論在庫!AG$5)</f>
        <v>0</v>
      </c>
      <c r="AH180" s="1054">
        <f>SUMIFS(所用データ④!$C:$C,所用データ④!$G:$G,理論在庫!$A177,所用データ④!$E:$E,理論在庫!$G$4,所用データ④!$F:$F,理論在庫!AH$5)</f>
        <v>0</v>
      </c>
      <c r="AI180" s="310">
        <f>SUMIFS(所用データ④!$C:$C,所用データ④!$G:$G,理論在庫!$A177,所用データ④!$E:$E,理論在庫!$G$4,所用データ④!$F:$F,理論在庫!AI$5)</f>
        <v>0</v>
      </c>
      <c r="AJ180" s="1023">
        <f>SUMIFS(所用データ④!$C:$C,所用データ④!$G:$G,理論在庫!$A177,所用データ④!$E:$E,理論在庫!$G$4,所用データ④!$F:$F,理論在庫!AJ$5)</f>
        <v>0</v>
      </c>
      <c r="AK180" s="345">
        <f t="shared" si="42"/>
        <v>0</v>
      </c>
      <c r="AL180" s="350">
        <f>SUMIFS(所用データ④!C:C,所用データ④!G:G,理論在庫!$A177,所用データ④!E:E,理論在庫!$AL$4)</f>
        <v>0</v>
      </c>
      <c r="AM180" s="574">
        <f t="shared" si="43"/>
        <v>0</v>
      </c>
      <c r="AN180" s="608">
        <f>AJ185-AK180</f>
        <v>20</v>
      </c>
      <c r="AO180" s="519"/>
      <c r="AP180" s="714">
        <v>30</v>
      </c>
      <c r="AQ180" s="715" t="s">
        <v>239</v>
      </c>
      <c r="AR180" s="709">
        <v>0</v>
      </c>
    </row>
    <row r="181" spans="1:44" ht="18" customHeight="1" x14ac:dyDescent="0.15">
      <c r="A181" s="519"/>
      <c r="B181" s="428" t="s">
        <v>71</v>
      </c>
      <c r="C181" s="439">
        <v>80261239301003</v>
      </c>
      <c r="D181" s="1148"/>
      <c r="E181" s="559"/>
      <c r="F181" s="302">
        <f t="shared" si="49"/>
        <v>0</v>
      </c>
      <c r="G181" s="974">
        <f>SUMIFS(所用データ⑤!$C:$C,所用データ⑤!$G:$G,理論在庫!$A$177,所用データ⑤!$E:$E,理論在庫!$G$4,所用データ⑤!$F:$F,理論在庫!G$5)</f>
        <v>0</v>
      </c>
      <c r="H181" s="310">
        <f>SUMIFS(所用データ⑤!$C:$C,所用データ⑤!$G:$G,理論在庫!$A$177,所用データ⑤!$E:$E,理論在庫!$G$4,所用データ⑤!$F:$F,理論在庫!H$5)</f>
        <v>0</v>
      </c>
      <c r="I181" s="310">
        <f>SUMIFS(所用データ⑤!$C:$C,所用データ⑤!$G:$G,理論在庫!$A$177,所用データ⑤!$E:$E,理論在庫!$G$4,所用データ⑤!$F:$F,理論在庫!I$5)</f>
        <v>0</v>
      </c>
      <c r="J181" s="310">
        <f>SUMIFS(所用データ⑤!$C:$C,所用データ⑤!$G:$G,理論在庫!$A$177,所用データ⑤!$E:$E,理論在庫!$G$4,所用データ⑤!$F:$F,理論在庫!J$5)</f>
        <v>0</v>
      </c>
      <c r="K181" s="310">
        <f>SUMIFS(所用データ⑤!$C:$C,所用データ⑤!$G:$G,理論在庫!$A$177,所用データ⑤!$E:$E,理論在庫!$G$4,所用データ⑤!$F:$F,理論在庫!K$5)</f>
        <v>0</v>
      </c>
      <c r="L181" s="1054">
        <f>SUMIFS(所用データ⑤!$C:$C,所用データ⑤!$G:$G,理論在庫!$A$177,所用データ⑤!$E:$E,理論在庫!$G$4,所用データ⑤!$F:$F,理論在庫!L$5)</f>
        <v>0</v>
      </c>
      <c r="M181" s="1054">
        <f>SUMIFS(所用データ⑤!$C:$C,所用データ⑤!$G:$G,理論在庫!$A$177,所用データ⑤!$E:$E,理論在庫!$G$4,所用データ⑤!$F:$F,理論在庫!M$5)</f>
        <v>0</v>
      </c>
      <c r="N181" s="310">
        <f>SUMIFS(所用データ⑤!$C:$C,所用データ⑤!$G:$G,理論在庫!$A$177,所用データ⑤!$E:$E,理論在庫!$G$4,所用データ⑤!$F:$F,理論在庫!N$5)</f>
        <v>0</v>
      </c>
      <c r="O181" s="310">
        <f>SUMIFS(所用データ⑤!$C:$C,所用データ⑤!$G:$G,理論在庫!$A$177,所用データ⑤!$E:$E,理論在庫!$G$4,所用データ⑤!$F:$F,理論在庫!O$5)</f>
        <v>0</v>
      </c>
      <c r="P181" s="310">
        <f>SUMIFS(所用データ⑤!$C:$C,所用データ⑤!$G:$G,理論在庫!$A$177,所用データ⑤!$E:$E,理論在庫!$G$4,所用データ⑤!$F:$F,理論在庫!P$5)</f>
        <v>0</v>
      </c>
      <c r="Q181" s="310">
        <f>SUMIFS(所用データ⑤!$C:$C,所用データ⑤!$G:$G,理論在庫!$A$177,所用データ⑤!$E:$E,理論在庫!$G$4,所用データ⑤!$F:$F,理論在庫!Q$5)</f>
        <v>0</v>
      </c>
      <c r="R181" s="310">
        <f>SUMIFS(所用データ⑤!$C:$C,所用データ⑤!$G:$G,理論在庫!$A$177,所用データ⑤!$E:$E,理論在庫!$G$4,所用データ⑤!$F:$F,理論在庫!R$5)</f>
        <v>0</v>
      </c>
      <c r="S181" s="1054">
        <f>SUMIFS(所用データ⑤!$C:$C,所用データ⑤!$G:$G,理論在庫!$A$177,所用データ⑤!$E:$E,理論在庫!$G$4,所用データ⑤!$F:$F,理論在庫!S$5)</f>
        <v>0</v>
      </c>
      <c r="T181" s="1054">
        <f>SUMIFS(所用データ⑤!$C:$C,所用データ⑤!$G:$G,理論在庫!$A$177,所用データ⑤!$E:$E,理論在庫!$G$4,所用データ⑤!$F:$F,理論在庫!T$5)</f>
        <v>0</v>
      </c>
      <c r="U181" s="310">
        <f>SUMIFS(所用データ⑤!$C:$C,所用データ⑤!$G:$G,理論在庫!$A$177,所用データ⑤!$E:$E,理論在庫!$G$4,所用データ⑤!$F:$F,理論在庫!U$5)</f>
        <v>0</v>
      </c>
      <c r="V181" s="310">
        <f>SUMIFS(所用データ⑤!$C:$C,所用データ⑤!$G:$G,理論在庫!$A$177,所用データ⑤!$E:$E,理論在庫!$G$4,所用データ⑤!$F:$F,理論在庫!V$5)</f>
        <v>0</v>
      </c>
      <c r="W181" s="310">
        <f>SUMIFS(所用データ⑤!$C:$C,所用データ⑤!$G:$G,理論在庫!$A$177,所用データ⑤!$E:$E,理論在庫!$G$4,所用データ⑤!$F:$F,理論在庫!W$5)</f>
        <v>0</v>
      </c>
      <c r="X181" s="310">
        <f>SUMIFS(所用データ⑤!$C:$C,所用データ⑤!$G:$G,理論在庫!$A$177,所用データ⑤!$E:$E,理論在庫!$G$4,所用データ⑤!$F:$F,理論在庫!X$5)</f>
        <v>0</v>
      </c>
      <c r="Y181" s="310">
        <f>SUMIFS(所用データ⑤!$C:$C,所用データ⑤!$G:$G,理論在庫!$A$177,所用データ⑤!$E:$E,理論在庫!$G$4,所用データ⑤!$F:$F,理論在庫!Y$5)</f>
        <v>0</v>
      </c>
      <c r="Z181" s="1054">
        <f>SUMIFS(所用データ⑤!$C:$C,所用データ⑤!$G:$G,理論在庫!$A$177,所用データ⑤!$E:$E,理論在庫!$G$4,所用データ⑤!$F:$F,理論在庫!Z$5)</f>
        <v>0</v>
      </c>
      <c r="AA181" s="1054">
        <f>SUMIFS(所用データ⑤!$C:$C,所用データ⑤!$G:$G,理論在庫!$A$177,所用データ⑤!$E:$E,理論在庫!$G$4,所用データ⑤!$F:$F,理論在庫!AA$5)</f>
        <v>0</v>
      </c>
      <c r="AB181" s="310">
        <f>SUMIFS(所用データ⑤!$C:$C,所用データ⑤!$G:$G,理論在庫!$A$177,所用データ⑤!$E:$E,理論在庫!$G$4,所用データ⑤!$F:$F,理論在庫!AB$5)</f>
        <v>0</v>
      </c>
      <c r="AC181" s="1054">
        <f>SUMIFS(所用データ⑤!$C:$C,所用データ⑤!$G:$G,理論在庫!$A$177,所用データ⑤!$E:$E,理論在庫!$G$4,所用データ⑤!$F:$F,理論在庫!AC$5)</f>
        <v>0</v>
      </c>
      <c r="AD181" s="310">
        <f>SUMIFS(所用データ⑤!$C:$C,所用データ⑤!$G:$G,理論在庫!$A$177,所用データ⑤!$E:$E,理論在庫!$G$4,所用データ⑤!$F:$F,理論在庫!AD$5)</f>
        <v>0</v>
      </c>
      <c r="AE181" s="310">
        <f>SUMIFS(所用データ⑤!$C:$C,所用データ⑤!$G:$G,理論在庫!$A$177,所用データ⑤!$E:$E,理論在庫!$G$4,所用データ⑤!$F:$F,理論在庫!AE$5)</f>
        <v>0</v>
      </c>
      <c r="AF181" s="310">
        <f>SUMIFS(所用データ⑤!$C:$C,所用データ⑤!$G:$G,理論在庫!$A$177,所用データ⑤!$E:$E,理論在庫!$G$4,所用データ⑤!$F:$F,理論在庫!AF$5)</f>
        <v>0</v>
      </c>
      <c r="AG181" s="1054">
        <f>SUMIFS(所用データ⑤!$C:$C,所用データ⑤!$G:$G,理論在庫!$A$177,所用データ⑤!$E:$E,理論在庫!$G$4,所用データ⑤!$F:$F,理論在庫!AG$5)</f>
        <v>0</v>
      </c>
      <c r="AH181" s="1054">
        <f>SUMIFS(所用データ⑤!$C:$C,所用データ⑤!$G:$G,理論在庫!$A$177,所用データ⑤!$E:$E,理論在庫!$G$4,所用データ⑤!$F:$F,理論在庫!AH$5)</f>
        <v>0</v>
      </c>
      <c r="AI181" s="310">
        <f>SUMIFS(所用データ⑤!$C:$C,所用データ⑤!$G:$G,理論在庫!$A$177,所用データ⑤!$E:$E,理論在庫!$G$4,所用データ⑤!$F:$F,理論在庫!AI$5)</f>
        <v>0</v>
      </c>
      <c r="AJ181" s="1023">
        <f>SUMIFS(所用データ⑤!$C:$C,所用データ⑤!$G:$G,理論在庫!$A$177,所用データ⑤!$E:$E,理論在庫!$G$4,所用データ⑤!$F:$F,理論在庫!AJ$5)</f>
        <v>0</v>
      </c>
      <c r="AK181" s="345">
        <f t="shared" si="42"/>
        <v>0</v>
      </c>
      <c r="AL181" s="350">
        <f>SUMIFS(所用データ⑤!C:C,所用データ⑤!G:G,理論在庫!$A177,所用データ⑤!E:E,理論在庫!$AL$4)</f>
        <v>0</v>
      </c>
      <c r="AM181" s="574">
        <f t="shared" si="43"/>
        <v>0</v>
      </c>
      <c r="AN181" s="608">
        <f>AJ185-AK181</f>
        <v>20</v>
      </c>
      <c r="AO181" s="519"/>
      <c r="AP181" s="714">
        <v>30</v>
      </c>
      <c r="AQ181" s="715" t="s">
        <v>254</v>
      </c>
      <c r="AR181" s="709">
        <v>0</v>
      </c>
    </row>
    <row r="182" spans="1:44" ht="18" customHeight="1" x14ac:dyDescent="0.15">
      <c r="A182" s="519"/>
      <c r="B182" s="428" t="s">
        <v>156</v>
      </c>
      <c r="C182" s="439">
        <v>80223324322000</v>
      </c>
      <c r="D182" s="1148"/>
      <c r="E182" s="559"/>
      <c r="F182" s="362">
        <f t="shared" si="49"/>
        <v>0</v>
      </c>
      <c r="G182" s="976">
        <f>SUMIFS(所用データ⑥!$C:$C,所用データ⑥!$G:$G,理論在庫!$A$177,所用データ⑥!$E:$E,理論在庫!$G$4,所用データ⑥!$F:$F,理論在庫!G$5)</f>
        <v>0</v>
      </c>
      <c r="H182" s="363">
        <f>SUMIFS(所用データ⑥!$C:$C,所用データ⑥!$G:$G,理論在庫!$A$177,所用データ⑥!$E:$E,理論在庫!$G$4,所用データ⑥!$F:$F,理論在庫!H$5)</f>
        <v>0</v>
      </c>
      <c r="I182" s="363">
        <f>SUMIFS(所用データ⑥!$C:$C,所用データ⑥!$G:$G,理論在庫!$A$177,所用データ⑥!$E:$E,理論在庫!$G$4,所用データ⑥!$F:$F,理論在庫!I$5)</f>
        <v>0</v>
      </c>
      <c r="J182" s="363">
        <f>SUMIFS(所用データ⑥!$C:$C,所用データ⑥!$G:$G,理論在庫!$A$177,所用データ⑥!$E:$E,理論在庫!$G$4,所用データ⑥!$F:$F,理論在庫!J$5)</f>
        <v>0</v>
      </c>
      <c r="K182" s="363">
        <f>SUMIFS(所用データ⑥!$C:$C,所用データ⑥!$G:$G,理論在庫!$A$177,所用データ⑥!$E:$E,理論在庫!$G$4,所用データ⑥!$F:$F,理論在庫!K$5)</f>
        <v>0</v>
      </c>
      <c r="L182" s="1056">
        <f>SUMIFS(所用データ⑥!$C:$C,所用データ⑥!$G:$G,理論在庫!$A$177,所用データ⑥!$E:$E,理論在庫!$G$4,所用データ⑥!$F:$F,理論在庫!L$5)</f>
        <v>0</v>
      </c>
      <c r="M182" s="1056">
        <f>SUMIFS(所用データ⑥!$C:$C,所用データ⑥!$G:$G,理論在庫!$A$177,所用データ⑥!$E:$E,理論在庫!$G$4,所用データ⑥!$F:$F,理論在庫!M$5)</f>
        <v>0</v>
      </c>
      <c r="N182" s="363">
        <f>SUMIFS(所用データ⑥!$C:$C,所用データ⑥!$G:$G,理論在庫!$A$177,所用データ⑥!$E:$E,理論在庫!$G$4,所用データ⑥!$F:$F,理論在庫!N$5)</f>
        <v>0</v>
      </c>
      <c r="O182" s="363">
        <f>SUMIFS(所用データ⑥!$C:$C,所用データ⑥!$G:$G,理論在庫!$A$177,所用データ⑥!$E:$E,理論在庫!$G$4,所用データ⑥!$F:$F,理論在庫!O$5)</f>
        <v>0</v>
      </c>
      <c r="P182" s="363">
        <f>SUMIFS(所用データ⑥!$C:$C,所用データ⑥!$G:$G,理論在庫!$A$177,所用データ⑥!$E:$E,理論在庫!$G$4,所用データ⑥!$F:$F,理論在庫!P$5)</f>
        <v>0</v>
      </c>
      <c r="Q182" s="363">
        <f>SUMIFS(所用データ⑥!$C:$C,所用データ⑥!$G:$G,理論在庫!$A$177,所用データ⑥!$E:$E,理論在庫!$G$4,所用データ⑥!$F:$F,理論在庫!Q$5)</f>
        <v>0</v>
      </c>
      <c r="R182" s="363">
        <f>SUMIFS(所用データ⑥!$C:$C,所用データ⑥!$G:$G,理論在庫!$A$177,所用データ⑥!$E:$E,理論在庫!$G$4,所用データ⑥!$F:$F,理論在庫!R$5)</f>
        <v>0</v>
      </c>
      <c r="S182" s="1056">
        <f>SUMIFS(所用データ⑥!$C:$C,所用データ⑥!$G:$G,理論在庫!$A$177,所用データ⑥!$E:$E,理論在庫!$G$4,所用データ⑥!$F:$F,理論在庫!S$5)</f>
        <v>0</v>
      </c>
      <c r="T182" s="1056">
        <f>SUMIFS(所用データ⑥!$C:$C,所用データ⑥!$G:$G,理論在庫!$A$177,所用データ⑥!$E:$E,理論在庫!$G$4,所用データ⑥!$F:$F,理論在庫!T$5)</f>
        <v>0</v>
      </c>
      <c r="U182" s="363">
        <f>SUMIFS(所用データ⑥!$C:$C,所用データ⑥!$G:$G,理論在庫!$A$177,所用データ⑥!$E:$E,理論在庫!$G$4,所用データ⑥!$F:$F,理論在庫!U$5)</f>
        <v>0</v>
      </c>
      <c r="V182" s="363">
        <f>SUMIFS(所用データ⑥!$C:$C,所用データ⑥!$G:$G,理論在庫!$A$177,所用データ⑥!$E:$E,理論在庫!$G$4,所用データ⑥!$F:$F,理論在庫!V$5)</f>
        <v>0</v>
      </c>
      <c r="W182" s="363">
        <f>SUMIFS(所用データ⑥!$C:$C,所用データ⑥!$G:$G,理論在庫!$A$177,所用データ⑥!$E:$E,理論在庫!$G$4,所用データ⑥!$F:$F,理論在庫!W$5)</f>
        <v>0</v>
      </c>
      <c r="X182" s="363">
        <f>SUMIFS(所用データ⑥!$C:$C,所用データ⑥!$G:$G,理論在庫!$A$177,所用データ⑥!$E:$E,理論在庫!$G$4,所用データ⑥!$F:$F,理論在庫!X$5)</f>
        <v>0</v>
      </c>
      <c r="Y182" s="363">
        <f>SUMIFS(所用データ⑥!$C:$C,所用データ⑥!$G:$G,理論在庫!$A$177,所用データ⑥!$E:$E,理論在庫!$G$4,所用データ⑥!$F:$F,理論在庫!Y$5)</f>
        <v>0</v>
      </c>
      <c r="Z182" s="1056">
        <f>SUMIFS(所用データ⑥!$C:$C,所用データ⑥!$G:$G,理論在庫!$A$177,所用データ⑥!$E:$E,理論在庫!$G$4,所用データ⑥!$F:$F,理論在庫!Z$5)</f>
        <v>0</v>
      </c>
      <c r="AA182" s="1056">
        <f>SUMIFS(所用データ⑥!$C:$C,所用データ⑥!$G:$G,理論在庫!$A$177,所用データ⑥!$E:$E,理論在庫!$G$4,所用データ⑥!$F:$F,理論在庫!AA$5)</f>
        <v>0</v>
      </c>
      <c r="AB182" s="363">
        <f>SUMIFS(所用データ⑥!$C:$C,所用データ⑥!$G:$G,理論在庫!$A$177,所用データ⑥!$E:$E,理論在庫!$G$4,所用データ⑥!$F:$F,理論在庫!AB$5)</f>
        <v>0</v>
      </c>
      <c r="AC182" s="1056">
        <f>SUMIFS(所用データ⑥!$C:$C,所用データ⑥!$G:$G,理論在庫!$A$177,所用データ⑥!$E:$E,理論在庫!$G$4,所用データ⑥!$F:$F,理論在庫!AC$5)</f>
        <v>0</v>
      </c>
      <c r="AD182" s="363">
        <f>SUMIFS(所用データ⑥!$C:$C,所用データ⑥!$G:$G,理論在庫!$A$177,所用データ⑥!$E:$E,理論在庫!$G$4,所用データ⑥!$F:$F,理論在庫!AD$5)</f>
        <v>0</v>
      </c>
      <c r="AE182" s="363">
        <f>SUMIFS(所用データ⑥!$C:$C,所用データ⑥!$G:$G,理論在庫!$A$177,所用データ⑥!$E:$E,理論在庫!$G$4,所用データ⑥!$F:$F,理論在庫!AE$5)</f>
        <v>0</v>
      </c>
      <c r="AF182" s="363">
        <f>SUMIFS(所用データ⑥!$C:$C,所用データ⑥!$G:$G,理論在庫!$A$177,所用データ⑥!$E:$E,理論在庫!$G$4,所用データ⑥!$F:$F,理論在庫!AF$5)</f>
        <v>0</v>
      </c>
      <c r="AG182" s="1056">
        <f>SUMIFS(所用データ⑥!$C:$C,所用データ⑥!$G:$G,理論在庫!$A$177,所用データ⑥!$E:$E,理論在庫!$G$4,所用データ⑥!$F:$F,理論在庫!AG$5)</f>
        <v>0</v>
      </c>
      <c r="AH182" s="1056">
        <f>SUMIFS(所用データ⑥!$C:$C,所用データ⑥!$G:$G,理論在庫!$A$177,所用データ⑥!$E:$E,理論在庫!$G$4,所用データ⑥!$F:$F,理論在庫!AH$5)</f>
        <v>0</v>
      </c>
      <c r="AI182" s="363">
        <f>SUMIFS(所用データ⑥!$C:$C,所用データ⑥!$G:$G,理論在庫!$A$177,所用データ⑥!$E:$E,理論在庫!$G$4,所用データ⑥!$F:$F,理論在庫!AI$5)</f>
        <v>0</v>
      </c>
      <c r="AJ182" s="1024">
        <f>SUMIFS(所用データ⑥!$C:$C,所用データ⑥!$G:$G,理論在庫!$A$177,所用データ⑥!$E:$E,理論在庫!$G$4,所用データ⑥!$F:$F,理論在庫!AJ$5)</f>
        <v>0</v>
      </c>
      <c r="AK182" s="364">
        <f t="shared" si="42"/>
        <v>0</v>
      </c>
      <c r="AL182" s="609">
        <f>SUMIFS(所用データ⑥!C:C,所用データ⑥!G:G,理論在庫!$A177,所用データ⑥!E:E,理論在庫!$AL$4)</f>
        <v>0</v>
      </c>
      <c r="AM182" s="578">
        <f t="shared" si="43"/>
        <v>0</v>
      </c>
      <c r="AN182" s="608">
        <f>AJ185-AK182</f>
        <v>20</v>
      </c>
      <c r="AO182" s="519"/>
      <c r="AP182" s="714">
        <v>30</v>
      </c>
      <c r="AQ182" s="715" t="s">
        <v>268</v>
      </c>
      <c r="AR182" s="709">
        <v>0</v>
      </c>
    </row>
    <row r="183" spans="1:44" ht="18" customHeight="1" x14ac:dyDescent="0.15">
      <c r="A183" s="519"/>
      <c r="B183" s="428"/>
      <c r="C183" s="442"/>
      <c r="D183" s="1148"/>
      <c r="E183" s="560"/>
      <c r="F183" s="359" t="s">
        <v>137</v>
      </c>
      <c r="G183" s="981"/>
      <c r="H183" s="360"/>
      <c r="I183" s="360"/>
      <c r="J183" s="360"/>
      <c r="K183" s="360"/>
      <c r="L183" s="1057"/>
      <c r="M183" s="1057"/>
      <c r="N183" s="360"/>
      <c r="O183" s="360"/>
      <c r="P183" s="360"/>
      <c r="Q183" s="360"/>
      <c r="R183" s="360"/>
      <c r="S183" s="1057"/>
      <c r="T183" s="1057"/>
      <c r="U183" s="360"/>
      <c r="V183" s="360"/>
      <c r="W183" s="360"/>
      <c r="X183" s="360"/>
      <c r="Y183" s="360"/>
      <c r="Z183" s="1057"/>
      <c r="AA183" s="1057"/>
      <c r="AB183" s="360"/>
      <c r="AC183" s="1057"/>
      <c r="AD183" s="360"/>
      <c r="AE183" s="360"/>
      <c r="AF183" s="360"/>
      <c r="AG183" s="1057"/>
      <c r="AH183" s="1057"/>
      <c r="AI183" s="360"/>
      <c r="AJ183" s="1025"/>
      <c r="AK183" s="378">
        <f>SUM(G183:AJ183)</f>
        <v>0</v>
      </c>
      <c r="AL183" s="352"/>
      <c r="AM183" s="576">
        <f t="shared" si="43"/>
        <v>0</v>
      </c>
      <c r="AN183" s="579"/>
      <c r="AO183" s="519"/>
      <c r="AP183" s="714">
        <v>30</v>
      </c>
      <c r="AQ183" s="715" t="s">
        <v>295</v>
      </c>
    </row>
    <row r="184" spans="1:44" ht="18" customHeight="1" x14ac:dyDescent="0.15">
      <c r="A184" s="519"/>
      <c r="B184" s="428"/>
      <c r="C184" s="442"/>
      <c r="D184" s="1148"/>
      <c r="E184" s="561" t="s">
        <v>177</v>
      </c>
      <c r="F184" s="356" t="s">
        <v>86</v>
      </c>
      <c r="G184" s="978">
        <f>SUMIFS('注文データ '!$C:$C,'注文データ '!$J:$J,$A177,'注文データ '!$H:$H,理論在庫!$G$4,'注文データ '!$I:$I,理論在庫!G$5)</f>
        <v>0</v>
      </c>
      <c r="H184" s="374">
        <f>SUMIFS('注文データ '!$C:$C,'注文データ '!$J:$J,$A177,'注文データ '!$H:$H,理論在庫!$G$4,'注文データ '!$I:$I,理論在庫!H$5)</f>
        <v>0</v>
      </c>
      <c r="I184" s="374">
        <f>SUMIFS('注文データ '!$C:$C,'注文データ '!$J:$J,$A177,'注文データ '!$H:$H,理論在庫!$G$4,'注文データ '!$I:$I,理論在庫!I$5)</f>
        <v>0</v>
      </c>
      <c r="J184" s="374">
        <f>SUMIFS('注文データ '!$C:$C,'注文データ '!$J:$J,$A177,'注文データ '!$H:$H,理論在庫!$G$4,'注文データ '!$I:$I,理論在庫!J$5)</f>
        <v>0</v>
      </c>
      <c r="K184" s="374">
        <f>SUMIFS('注文データ '!$C:$C,'注文データ '!$J:$J,$A177,'注文データ '!$H:$H,理論在庫!$G$4,'注文データ '!$I:$I,理論在庫!K$5)</f>
        <v>0</v>
      </c>
      <c r="L184" s="1058">
        <f>SUMIFS('注文データ '!$C:$C,'注文データ '!$J:$J,$A177,'注文データ '!$H:$H,理論在庫!$G$4,'注文データ '!$I:$I,理論在庫!L$5)</f>
        <v>0</v>
      </c>
      <c r="M184" s="1058">
        <f>SUMIFS('注文データ '!$C:$C,'注文データ '!$J:$J,$A177,'注文データ '!$H:$H,理論在庫!$G$4,'注文データ '!$I:$I,理論在庫!M$5)</f>
        <v>0</v>
      </c>
      <c r="N184" s="374">
        <f>SUMIFS('注文データ '!$C:$C,'注文データ '!$J:$J,$A177,'注文データ '!$H:$H,理論在庫!$G$4,'注文データ '!$I:$I,理論在庫!N$5)</f>
        <v>0</v>
      </c>
      <c r="O184" s="374">
        <f>SUMIFS('注文データ '!$C:$C,'注文データ '!$J:$J,$A177,'注文データ '!$H:$H,理論在庫!$G$4,'注文データ '!$I:$I,理論在庫!O$5)</f>
        <v>0</v>
      </c>
      <c r="P184" s="374">
        <f>SUMIFS('注文データ '!$C:$C,'注文データ '!$J:$J,$A177,'注文データ '!$H:$H,理論在庫!$G$4,'注文データ '!$I:$I,理論在庫!P$5)</f>
        <v>0</v>
      </c>
      <c r="Q184" s="374">
        <f>SUMIFS('注文データ '!$C:$C,'注文データ '!$J:$J,$A177,'注文データ '!$H:$H,理論在庫!$G$4,'注文データ '!$I:$I,理論在庫!Q$5)</f>
        <v>0</v>
      </c>
      <c r="R184" s="374">
        <f>SUMIFS('注文データ '!$C:$C,'注文データ '!$J:$J,$A177,'注文データ '!$H:$H,理論在庫!$G$4,'注文データ '!$I:$I,理論在庫!R$5)</f>
        <v>0</v>
      </c>
      <c r="S184" s="1058">
        <f>SUMIFS('注文データ '!$C:$C,'注文データ '!$J:$J,$A177,'注文データ '!$H:$H,理論在庫!$G$4,'注文データ '!$I:$I,理論在庫!S$5)</f>
        <v>0</v>
      </c>
      <c r="T184" s="1058">
        <f>SUMIFS('注文データ '!$C:$C,'注文データ '!$J:$J,$A177,'注文データ '!$H:$H,理論在庫!$G$4,'注文データ '!$I:$I,理論在庫!T$5)</f>
        <v>0</v>
      </c>
      <c r="U184" s="374">
        <f>SUMIFS('注文データ '!$C:$C,'注文データ '!$J:$J,$A177,'注文データ '!$H:$H,理論在庫!$G$4,'注文データ '!$I:$I,理論在庫!U$5)</f>
        <v>0</v>
      </c>
      <c r="V184" s="374">
        <f>SUMIFS('注文データ '!$C:$C,'注文データ '!$J:$J,$A177,'注文データ '!$H:$H,理論在庫!$G$4,'注文データ '!$I:$I,理論在庫!V$5)</f>
        <v>0</v>
      </c>
      <c r="W184" s="374">
        <f>SUMIFS('注文データ '!$C:$C,'注文データ '!$J:$J,$A177,'注文データ '!$H:$H,理論在庫!$G$4,'注文データ '!$I:$I,理論在庫!W$5)</f>
        <v>0</v>
      </c>
      <c r="X184" s="374">
        <f>SUMIFS('注文データ '!$C:$C,'注文データ '!$J:$J,$A177,'注文データ '!$H:$H,理論在庫!$G$4,'注文データ '!$I:$I,理論在庫!X$5)</f>
        <v>0</v>
      </c>
      <c r="Y184" s="374">
        <f>SUMIFS('注文データ '!$C:$C,'注文データ '!$J:$J,$A177,'注文データ '!$H:$H,理論在庫!$G$4,'注文データ '!$I:$I,理論在庫!Y$5)</f>
        <v>0</v>
      </c>
      <c r="Z184" s="1058">
        <f>SUMIFS('注文データ '!$C:$C,'注文データ '!$J:$J,$A177,'注文データ '!$H:$H,理論在庫!$G$4,'注文データ '!$I:$I,理論在庫!Z$5)</f>
        <v>0</v>
      </c>
      <c r="AA184" s="1058">
        <f>SUMIFS('注文データ '!$C:$C,'注文データ '!$J:$J,$A177,'注文データ '!$H:$H,理論在庫!$G$4,'注文データ '!$I:$I,理論在庫!AA$5)</f>
        <v>0</v>
      </c>
      <c r="AB184" s="374">
        <f>SUMIFS('注文データ '!$C:$C,'注文データ '!$J:$J,$A177,'注文データ '!$H:$H,理論在庫!$G$4,'注文データ '!$I:$I,理論在庫!AB$5)</f>
        <v>0</v>
      </c>
      <c r="AC184" s="1058">
        <f>SUMIFS('注文データ '!$C:$C,'注文データ '!$J:$J,$A177,'注文データ '!$H:$H,理論在庫!$G$4,'注文データ '!$I:$I,理論在庫!AC$5)</f>
        <v>0</v>
      </c>
      <c r="AD184" s="374">
        <f>SUMIFS('注文データ '!$C:$C,'注文データ '!$J:$J,$A177,'注文データ '!$H:$H,理論在庫!$G$4,'注文データ '!$I:$I,理論在庫!AD$5)</f>
        <v>0</v>
      </c>
      <c r="AE184" s="374">
        <f>SUMIFS('注文データ '!$C:$C,'注文データ '!$J:$J,$A177,'注文データ '!$H:$H,理論在庫!$G$4,'注文データ '!$I:$I,理論在庫!AE$5)</f>
        <v>0</v>
      </c>
      <c r="AF184" s="374">
        <f>SUMIFS('注文データ '!$C:$C,'注文データ '!$J:$J,$A177,'注文データ '!$H:$H,理論在庫!$G$4,'注文データ '!$I:$I,理論在庫!AF$5)</f>
        <v>0</v>
      </c>
      <c r="AG184" s="1058">
        <f>SUMIFS('注文データ '!$C:$C,'注文データ '!$J:$J,$A177,'注文データ '!$H:$H,理論在庫!$G$4,'注文データ '!$I:$I,理論在庫!AG$5)</f>
        <v>0</v>
      </c>
      <c r="AH184" s="1058">
        <f>SUMIFS('注文データ '!$C:$C,'注文データ '!$J:$J,$A177,'注文データ '!$H:$H,理論在庫!$G$4,'注文データ '!$I:$I,理論在庫!AH$5)</f>
        <v>0</v>
      </c>
      <c r="AI184" s="374">
        <f>SUMIFS('注文データ '!$C:$C,'注文データ '!$J:$J,$A177,'注文データ '!$H:$H,理論在庫!$G$4,'注文データ '!$I:$I,理論在庫!AI$5)</f>
        <v>0</v>
      </c>
      <c r="AJ184" s="1026">
        <f>SUMIFS('注文データ '!$C:$C,'注文データ '!$J:$J,$A177,'注文データ '!$H:$H,理論在庫!$G$4,'注文データ '!$I:$I,理論在庫!AJ$5)</f>
        <v>0</v>
      </c>
      <c r="AK184" s="375">
        <f>SUM(G184:AJ184)</f>
        <v>0</v>
      </c>
      <c r="AL184" s="350"/>
      <c r="AM184" s="574">
        <f t="shared" si="43"/>
        <v>0</v>
      </c>
      <c r="AN184" s="579"/>
      <c r="AO184" s="519"/>
      <c r="AP184" s="714">
        <v>30</v>
      </c>
      <c r="AQ184" s="715" t="s">
        <v>320</v>
      </c>
      <c r="AR184" s="709">
        <v>0</v>
      </c>
    </row>
    <row r="185" spans="1:44" ht="18" customHeight="1" thickBot="1" x14ac:dyDescent="0.2">
      <c r="A185" s="520"/>
      <c r="B185" s="429"/>
      <c r="C185" s="443"/>
      <c r="D185" s="1149"/>
      <c r="E185" s="528" t="s">
        <v>176</v>
      </c>
      <c r="F185" s="373" t="s">
        <v>85</v>
      </c>
      <c r="G185" s="979">
        <f>D177+G183-G184</f>
        <v>20</v>
      </c>
      <c r="H185" s="376">
        <f t="shared" ref="H185:AJ185" si="50">G185+H183-H184</f>
        <v>20</v>
      </c>
      <c r="I185" s="376">
        <f t="shared" si="50"/>
        <v>20</v>
      </c>
      <c r="J185" s="376">
        <f t="shared" si="50"/>
        <v>20</v>
      </c>
      <c r="K185" s="376">
        <f t="shared" si="50"/>
        <v>20</v>
      </c>
      <c r="L185" s="1059">
        <f t="shared" si="50"/>
        <v>20</v>
      </c>
      <c r="M185" s="1059">
        <f t="shared" si="50"/>
        <v>20</v>
      </c>
      <c r="N185" s="376">
        <f t="shared" si="50"/>
        <v>20</v>
      </c>
      <c r="O185" s="376">
        <f t="shared" si="50"/>
        <v>20</v>
      </c>
      <c r="P185" s="376">
        <f t="shared" si="50"/>
        <v>20</v>
      </c>
      <c r="Q185" s="376">
        <f t="shared" si="50"/>
        <v>20</v>
      </c>
      <c r="R185" s="376">
        <f t="shared" si="50"/>
        <v>20</v>
      </c>
      <c r="S185" s="1059">
        <f t="shared" si="50"/>
        <v>20</v>
      </c>
      <c r="T185" s="1059">
        <f t="shared" si="50"/>
        <v>20</v>
      </c>
      <c r="U185" s="376">
        <f t="shared" si="50"/>
        <v>20</v>
      </c>
      <c r="V185" s="376">
        <f t="shared" si="50"/>
        <v>20</v>
      </c>
      <c r="W185" s="376">
        <f t="shared" si="50"/>
        <v>20</v>
      </c>
      <c r="X185" s="376">
        <f t="shared" si="50"/>
        <v>20</v>
      </c>
      <c r="Y185" s="376">
        <f t="shared" si="50"/>
        <v>20</v>
      </c>
      <c r="Z185" s="1059">
        <f t="shared" si="50"/>
        <v>20</v>
      </c>
      <c r="AA185" s="1059">
        <f t="shared" si="50"/>
        <v>20</v>
      </c>
      <c r="AB185" s="376">
        <f t="shared" si="50"/>
        <v>20</v>
      </c>
      <c r="AC185" s="1059">
        <f t="shared" si="50"/>
        <v>20</v>
      </c>
      <c r="AD185" s="376">
        <f t="shared" si="50"/>
        <v>20</v>
      </c>
      <c r="AE185" s="376">
        <f t="shared" si="50"/>
        <v>20</v>
      </c>
      <c r="AF185" s="376">
        <f t="shared" si="50"/>
        <v>20</v>
      </c>
      <c r="AG185" s="1059">
        <f t="shared" si="50"/>
        <v>20</v>
      </c>
      <c r="AH185" s="1059">
        <f t="shared" si="50"/>
        <v>20</v>
      </c>
      <c r="AI185" s="376">
        <f t="shared" si="50"/>
        <v>20</v>
      </c>
      <c r="AJ185" s="1027">
        <f t="shared" si="50"/>
        <v>20</v>
      </c>
      <c r="AK185" s="377"/>
      <c r="AL185" s="351"/>
      <c r="AM185" s="577">
        <f t="shared" si="43"/>
        <v>0</v>
      </c>
      <c r="AN185" s="580"/>
      <c r="AO185" s="520"/>
      <c r="AP185" s="716">
        <v>30</v>
      </c>
      <c r="AQ185" s="717" t="s">
        <v>323</v>
      </c>
      <c r="AR185" s="709">
        <v>20</v>
      </c>
    </row>
    <row r="186" spans="1:44" ht="18" customHeight="1" x14ac:dyDescent="0.15">
      <c r="A186" s="518">
        <v>17</v>
      </c>
      <c r="B186" s="425"/>
      <c r="C186" s="432" t="s">
        <v>18</v>
      </c>
      <c r="D186" s="1147" t="s">
        <v>473</v>
      </c>
      <c r="E186" s="558">
        <v>4.5499999999999999E-2</v>
      </c>
      <c r="F186" s="343">
        <f t="shared" ref="F186:F191" si="51">F177</f>
        <v>45864</v>
      </c>
      <c r="G186" s="980">
        <f>SUMIFS(所用データ①!$C:$C,所用データ①!$G:$G,理論在庫!$A186,所用データ①!$E:$E,理論在庫!$G$4,所用データ①!$F:$F,理論在庫!G$5)</f>
        <v>0</v>
      </c>
      <c r="H186" s="308">
        <f>SUMIFS(所用データ①!$C:$C,所用データ①!$G:$G,理論在庫!$A186,所用データ①!$E:$E,理論在庫!$G$4,所用データ①!$F:$F,理論在庫!H$5)</f>
        <v>0</v>
      </c>
      <c r="I186" s="308">
        <f>SUMIFS(所用データ①!$C:$C,所用データ①!$G:$G,理論在庫!$A186,所用データ①!$E:$E,理論在庫!$G$4,所用データ①!$F:$F,理論在庫!I$5)</f>
        <v>0</v>
      </c>
      <c r="J186" s="308">
        <f>SUMIFS(所用データ①!$C:$C,所用データ①!$G:$G,理論在庫!$A186,所用データ①!$E:$E,理論在庫!$G$4,所用データ①!$F:$F,理論在庫!J$5)</f>
        <v>0</v>
      </c>
      <c r="K186" s="308">
        <f>SUMIFS(所用データ①!$C:$C,所用データ①!$G:$G,理論在庫!$A186,所用データ①!$E:$E,理論在庫!$G$4,所用データ①!$F:$F,理論在庫!K$5)</f>
        <v>0</v>
      </c>
      <c r="L186" s="1060">
        <f>SUMIFS(所用データ①!$C:$C,所用データ①!$G:$G,理論在庫!$A186,所用データ①!$E:$E,理論在庫!$G$4,所用データ①!$F:$F,理論在庫!L$5)</f>
        <v>0</v>
      </c>
      <c r="M186" s="1060">
        <f>SUMIFS(所用データ①!$C:$C,所用データ①!$G:$G,理論在庫!$A186,所用データ①!$E:$E,理論在庫!$G$4,所用データ①!$F:$F,理論在庫!M$5)</f>
        <v>0</v>
      </c>
      <c r="N186" s="308">
        <f>SUMIFS(所用データ①!$C:$C,所用データ①!$G:$G,理論在庫!$A186,所用データ①!$E:$E,理論在庫!$G$4,所用データ①!$F:$F,理論在庫!N$5)</f>
        <v>0</v>
      </c>
      <c r="O186" s="308">
        <f>SUMIFS(所用データ①!$C:$C,所用データ①!$G:$G,理論在庫!$A186,所用データ①!$E:$E,理論在庫!$G$4,所用データ①!$F:$F,理論在庫!O$5)</f>
        <v>0</v>
      </c>
      <c r="P186" s="308">
        <f>SUMIFS(所用データ①!$C:$C,所用データ①!$G:$G,理論在庫!$A186,所用データ①!$E:$E,理論在庫!$G$4,所用データ①!$F:$F,理論在庫!P$5)</f>
        <v>0</v>
      </c>
      <c r="Q186" s="308">
        <f>SUMIFS(所用データ①!$C:$C,所用データ①!$G:$G,理論在庫!$A186,所用データ①!$E:$E,理論在庫!$G$4,所用データ①!$F:$F,理論在庫!Q$5)</f>
        <v>0</v>
      </c>
      <c r="R186" s="308">
        <f>SUMIFS(所用データ①!$C:$C,所用データ①!$G:$G,理論在庫!$A186,所用データ①!$E:$E,理論在庫!$G$4,所用データ①!$F:$F,理論在庫!R$5)</f>
        <v>0</v>
      </c>
      <c r="S186" s="1060">
        <f>SUMIFS(所用データ①!$C:$C,所用データ①!$G:$G,理論在庫!$A186,所用データ①!$E:$E,理論在庫!$G$4,所用データ①!$F:$F,理論在庫!S$5)</f>
        <v>0</v>
      </c>
      <c r="T186" s="1060">
        <f>SUMIFS(所用データ①!$C:$C,所用データ①!$G:$G,理論在庫!$A186,所用データ①!$E:$E,理論在庫!$G$4,所用データ①!$F:$F,理論在庫!T$5)</f>
        <v>0</v>
      </c>
      <c r="U186" s="308">
        <f>SUMIFS(所用データ①!$C:$C,所用データ①!$G:$G,理論在庫!$A186,所用データ①!$E:$E,理論在庫!$G$4,所用データ①!$F:$F,理論在庫!U$5)</f>
        <v>0</v>
      </c>
      <c r="V186" s="308">
        <f>SUMIFS(所用データ①!$C:$C,所用データ①!$G:$G,理論在庫!$A186,所用データ①!$E:$E,理論在庫!$G$4,所用データ①!$F:$F,理論在庫!V$5)</f>
        <v>0</v>
      </c>
      <c r="W186" s="308">
        <f>SUMIFS(所用データ①!$C:$C,所用データ①!$G:$G,理論在庫!$A186,所用データ①!$E:$E,理論在庫!$G$4,所用データ①!$F:$F,理論在庫!W$5)</f>
        <v>0</v>
      </c>
      <c r="X186" s="308">
        <f>SUMIFS(所用データ①!$C:$C,所用データ①!$G:$G,理論在庫!$A186,所用データ①!$E:$E,理論在庫!$G$4,所用データ①!$F:$F,理論在庫!X$5)</f>
        <v>0</v>
      </c>
      <c r="Y186" s="308">
        <f>SUMIFS(所用データ①!$C:$C,所用データ①!$G:$G,理論在庫!$A186,所用データ①!$E:$E,理論在庫!$G$4,所用データ①!$F:$F,理論在庫!Y$5)</f>
        <v>0</v>
      </c>
      <c r="Z186" s="1060">
        <f>SUMIFS(所用データ①!$C:$C,所用データ①!$G:$G,理論在庫!$A186,所用データ①!$E:$E,理論在庫!$G$4,所用データ①!$F:$F,理論在庫!Z$5)</f>
        <v>0</v>
      </c>
      <c r="AA186" s="1084">
        <f>SUMIFS(所用データ①!$C:$C,所用データ①!$G:$G,理論在庫!$A186,所用データ①!$E:$E,理論在庫!$G$4,所用データ①!$F:$F,理論在庫!AA$5)</f>
        <v>0</v>
      </c>
      <c r="AB186" s="382">
        <f>SUMIFS(所用データ①!$C:$C,所用データ①!$G:$G,理論在庫!$A186,所用データ①!$E:$E,理論在庫!$G$4,所用データ①!$F:$F,理論在庫!AB$5)</f>
        <v>0</v>
      </c>
      <c r="AC186" s="1084">
        <f>SUMIFS(所用データ①!$C:$C,所用データ①!$G:$G,理論在庫!$A186,所用データ①!$E:$E,理論在庫!$G$4,所用データ①!$F:$F,理論在庫!AC$5)</f>
        <v>0</v>
      </c>
      <c r="AD186" s="382">
        <f>SUMIFS(所用データ①!$C:$C,所用データ①!$G:$G,理論在庫!$A186,所用データ①!$E:$E,理論在庫!$G$4,所用データ①!$F:$F,理論在庫!AD$5)</f>
        <v>0</v>
      </c>
      <c r="AE186" s="382">
        <f>SUMIFS(所用データ①!$C:$C,所用データ①!$G:$G,理論在庫!$A186,所用データ①!$E:$E,理論在庫!$G$4,所用データ①!$F:$F,理論在庫!AE$5)</f>
        <v>0</v>
      </c>
      <c r="AF186" s="382">
        <f>SUMIFS(所用データ①!$C:$C,所用データ①!$G:$G,理論在庫!$A186,所用データ①!$E:$E,理論在庫!$G$4,所用データ①!$F:$F,理論在庫!AF$5)</f>
        <v>0</v>
      </c>
      <c r="AG186" s="1084">
        <f>SUMIFS(所用データ①!$C:$C,所用データ①!$G:$G,理論在庫!$A186,所用データ①!$E:$E,理論在庫!$G$4,所用データ①!$F:$F,理論在庫!AG$5)</f>
        <v>0</v>
      </c>
      <c r="AH186" s="1084">
        <f>SUMIFS(所用データ①!$C:$C,所用データ①!$G:$G,理論在庫!$A186,所用データ①!$E:$E,理論在庫!$G$4,所用データ①!$F:$F,理論在庫!AH$5)</f>
        <v>0</v>
      </c>
      <c r="AI186" s="382">
        <f>SUMIFS(所用データ①!$C:$C,所用データ①!$G:$G,理論在庫!$A186,所用データ①!$E:$E,理論在庫!$G$4,所用データ①!$F:$F,理論在庫!AI$5)</f>
        <v>0</v>
      </c>
      <c r="AJ186" s="1021">
        <f>SUMIFS(所用データ①!$C:$C,所用データ①!$G:$G,理論在庫!$A186,所用データ①!$E:$E,理論在庫!$G$4,所用データ①!$F:$F,理論在庫!AJ$5)</f>
        <v>0</v>
      </c>
      <c r="AK186" s="345">
        <f t="shared" si="42"/>
        <v>0</v>
      </c>
      <c r="AL186" s="610">
        <f>SUMIFS(所用データ①!C:C,所用データ①!G:G,理論在庫!$A186,所用データ①!E:E,理論在庫!$AL$4)</f>
        <v>0</v>
      </c>
      <c r="AM186" s="574">
        <f t="shared" si="43"/>
        <v>0</v>
      </c>
      <c r="AN186" s="608">
        <f>D186-AK186</f>
        <v>17</v>
      </c>
      <c r="AO186" s="518">
        <v>17</v>
      </c>
      <c r="AP186" s="714">
        <v>20</v>
      </c>
      <c r="AQ186" s="715" t="s">
        <v>343</v>
      </c>
      <c r="AR186" s="709">
        <v>0</v>
      </c>
    </row>
    <row r="187" spans="1:44" ht="18" customHeight="1" x14ac:dyDescent="0.15">
      <c r="A187" s="519"/>
      <c r="B187" s="426"/>
      <c r="C187" s="433"/>
      <c r="D187" s="1148"/>
      <c r="E187" s="559"/>
      <c r="F187" s="302">
        <f t="shared" si="51"/>
        <v>0</v>
      </c>
      <c r="G187" s="974">
        <f>SUMIFS(所用データ②!$C:$C,所用データ②!$G:$G,理論在庫!$A186,所用データ②!$E:$E,理論在庫!$G$4,所用データ②!$F:$F,理論在庫!G$5)</f>
        <v>0</v>
      </c>
      <c r="H187" s="310">
        <f>SUMIFS(所用データ②!$C:$C,所用データ②!$G:$G,理論在庫!$A186,所用データ②!$E:$E,理論在庫!$G$4,所用データ②!$F:$F,理論在庫!H$5)</f>
        <v>0</v>
      </c>
      <c r="I187" s="310">
        <f>SUMIFS(所用データ②!$C:$C,所用データ②!$G:$G,理論在庫!$A186,所用データ②!$E:$E,理論在庫!$G$4,所用データ②!$F:$F,理論在庫!I$5)</f>
        <v>0</v>
      </c>
      <c r="J187" s="310">
        <f>SUMIFS(所用データ②!$C:$C,所用データ②!$G:$G,理論在庫!$A186,所用データ②!$E:$E,理論在庫!$G$4,所用データ②!$F:$F,理論在庫!J$5)</f>
        <v>0</v>
      </c>
      <c r="K187" s="310">
        <f>SUMIFS(所用データ②!$C:$C,所用データ②!$G:$G,理論在庫!$A186,所用データ②!$E:$E,理論在庫!$G$4,所用データ②!$F:$F,理論在庫!K$5)</f>
        <v>0</v>
      </c>
      <c r="L187" s="1054">
        <f>SUMIFS(所用データ②!$C:$C,所用データ②!$G:$G,理論在庫!$A186,所用データ②!$E:$E,理論在庫!$G$4,所用データ②!$F:$F,理論在庫!L$5)</f>
        <v>0</v>
      </c>
      <c r="M187" s="1054">
        <f>SUMIFS(所用データ②!$C:$C,所用データ②!$G:$G,理論在庫!$A186,所用データ②!$E:$E,理論在庫!$G$4,所用データ②!$F:$F,理論在庫!M$5)</f>
        <v>0</v>
      </c>
      <c r="N187" s="310">
        <f>SUMIFS(所用データ②!$C:$C,所用データ②!$G:$G,理論在庫!$A186,所用データ②!$E:$E,理論在庫!$G$4,所用データ②!$F:$F,理論在庫!N$5)</f>
        <v>0</v>
      </c>
      <c r="O187" s="310">
        <f>SUMIFS(所用データ②!$C:$C,所用データ②!$G:$G,理論在庫!$A186,所用データ②!$E:$E,理論在庫!$G$4,所用データ②!$F:$F,理論在庫!O$5)</f>
        <v>0</v>
      </c>
      <c r="P187" s="310">
        <f>SUMIFS(所用データ②!$C:$C,所用データ②!$G:$G,理論在庫!$A186,所用データ②!$E:$E,理論在庫!$G$4,所用データ②!$F:$F,理論在庫!P$5)</f>
        <v>0</v>
      </c>
      <c r="Q187" s="310">
        <f>SUMIFS(所用データ②!$C:$C,所用データ②!$G:$G,理論在庫!$A186,所用データ②!$E:$E,理論在庫!$G$4,所用データ②!$F:$F,理論在庫!Q$5)</f>
        <v>0</v>
      </c>
      <c r="R187" s="310">
        <f>SUMIFS(所用データ②!$C:$C,所用データ②!$G:$G,理論在庫!$A186,所用データ②!$E:$E,理論在庫!$G$4,所用データ②!$F:$F,理論在庫!R$5)</f>
        <v>0</v>
      </c>
      <c r="S187" s="1054">
        <f>SUMIFS(所用データ②!$C:$C,所用データ②!$G:$G,理論在庫!$A186,所用データ②!$E:$E,理論在庫!$G$4,所用データ②!$F:$F,理論在庫!S$5)</f>
        <v>0</v>
      </c>
      <c r="T187" s="1054">
        <f>SUMIFS(所用データ②!$C:$C,所用データ②!$G:$G,理論在庫!$A186,所用データ②!$E:$E,理論在庫!$G$4,所用データ②!$F:$F,理論在庫!T$5)</f>
        <v>0</v>
      </c>
      <c r="U187" s="310">
        <f>SUMIFS(所用データ②!$C:$C,所用データ②!$G:$G,理論在庫!$A186,所用データ②!$E:$E,理論在庫!$G$4,所用データ②!$F:$F,理論在庫!U$5)</f>
        <v>0</v>
      </c>
      <c r="V187" s="310">
        <f>SUMIFS(所用データ②!$C:$C,所用データ②!$G:$G,理論在庫!$A186,所用データ②!$E:$E,理論在庫!$G$4,所用データ②!$F:$F,理論在庫!V$5)</f>
        <v>0</v>
      </c>
      <c r="W187" s="310">
        <f>SUMIFS(所用データ②!$C:$C,所用データ②!$G:$G,理論在庫!$A186,所用データ②!$E:$E,理論在庫!$G$4,所用データ②!$F:$F,理論在庫!W$5)</f>
        <v>0</v>
      </c>
      <c r="X187" s="310">
        <f>SUMIFS(所用データ②!$C:$C,所用データ②!$G:$G,理論在庫!$A186,所用データ②!$E:$E,理論在庫!$G$4,所用データ②!$F:$F,理論在庫!X$5)</f>
        <v>0</v>
      </c>
      <c r="Y187" s="310">
        <f>SUMIFS(所用データ②!$C:$C,所用データ②!$G:$G,理論在庫!$A186,所用データ②!$E:$E,理論在庫!$G$4,所用データ②!$F:$F,理論在庫!Y$5)</f>
        <v>0</v>
      </c>
      <c r="Z187" s="1054">
        <f>SUMIFS(所用データ②!$C:$C,所用データ②!$G:$G,理論在庫!$A186,所用データ②!$E:$E,理論在庫!$G$4,所用データ②!$F:$F,理論在庫!Z$5)</f>
        <v>0</v>
      </c>
      <c r="AA187" s="1084">
        <f>SUMIFS(所用データ②!$C:$C,所用データ②!$G:$G,理論在庫!$A186,所用データ②!$E:$E,理論在庫!$G$4,所用データ②!$F:$F,理論在庫!AA$5)</f>
        <v>0</v>
      </c>
      <c r="AB187" s="382">
        <f>SUMIFS(所用データ②!$C:$C,所用データ②!$G:$G,理論在庫!$A186,所用データ②!$E:$E,理論在庫!$G$4,所用データ②!$F:$F,理論在庫!AB$5)</f>
        <v>0</v>
      </c>
      <c r="AC187" s="1084">
        <f>SUMIFS(所用データ②!$C:$C,所用データ②!$G:$G,理論在庫!$A186,所用データ②!$E:$E,理論在庫!$G$4,所用データ②!$F:$F,理論在庫!AC$5)</f>
        <v>0</v>
      </c>
      <c r="AD187" s="382">
        <f>SUMIFS(所用データ②!$C:$C,所用データ②!$G:$G,理論在庫!$A186,所用データ②!$E:$E,理論在庫!$G$4,所用データ②!$F:$F,理論在庫!AD$5)</f>
        <v>0</v>
      </c>
      <c r="AE187" s="382">
        <f>SUMIFS(所用データ②!$C:$C,所用データ②!$G:$G,理論在庫!$A186,所用データ②!$E:$E,理論在庫!$G$4,所用データ②!$F:$F,理論在庫!AE$5)</f>
        <v>0</v>
      </c>
      <c r="AF187" s="382">
        <f>SUMIFS(所用データ②!$C:$C,所用データ②!$G:$G,理論在庫!$A186,所用データ②!$E:$E,理論在庫!$G$4,所用データ②!$F:$F,理論在庫!AF$5)</f>
        <v>0</v>
      </c>
      <c r="AG187" s="1084">
        <f>SUMIFS(所用データ②!$C:$C,所用データ②!$G:$G,理論在庫!$A186,所用データ②!$E:$E,理論在庫!$G$4,所用データ②!$F:$F,理論在庫!AG$5)</f>
        <v>0</v>
      </c>
      <c r="AH187" s="1084">
        <f>SUMIFS(所用データ②!$C:$C,所用データ②!$G:$G,理論在庫!$A186,所用データ②!$E:$E,理論在庫!$G$4,所用データ②!$F:$F,理論在庫!AH$5)</f>
        <v>0</v>
      </c>
      <c r="AI187" s="382">
        <f>SUMIFS(所用データ②!$C:$C,所用データ②!$G:$G,理論在庫!$A186,所用データ②!$E:$E,理論在庫!$G$4,所用データ②!$F:$F,理論在庫!AI$5)</f>
        <v>0</v>
      </c>
      <c r="AJ187" s="1021">
        <f>SUMIFS(所用データ②!$C:$C,所用データ②!$G:$G,理論在庫!$A186,所用データ②!$E:$E,理論在庫!$G$4,所用データ②!$F:$F,理論在庫!AJ$5)</f>
        <v>0</v>
      </c>
      <c r="AK187" s="345">
        <f t="shared" si="42"/>
        <v>0</v>
      </c>
      <c r="AL187" s="610">
        <f>SUMIFS(所用データ②!C:C,所用データ②!G:G,理論在庫!$A186,所用データ②!E:E,理論在庫!$AL$4)</f>
        <v>0</v>
      </c>
      <c r="AM187" s="574">
        <f t="shared" si="43"/>
        <v>0</v>
      </c>
      <c r="AN187" s="608">
        <f>AJ194-AK187</f>
        <v>17</v>
      </c>
      <c r="AO187" s="519"/>
      <c r="AP187" s="714"/>
      <c r="AQ187" s="715"/>
      <c r="AR187" s="709">
        <v>0</v>
      </c>
    </row>
    <row r="188" spans="1:44" ht="18" customHeight="1" x14ac:dyDescent="0.15">
      <c r="A188" s="519"/>
      <c r="B188" s="428" t="s">
        <v>148</v>
      </c>
      <c r="C188" s="439">
        <v>80261229381000</v>
      </c>
      <c r="D188" s="1148"/>
      <c r="E188" s="559"/>
      <c r="F188" s="302">
        <f t="shared" si="51"/>
        <v>45864</v>
      </c>
      <c r="G188" s="975">
        <f>SUMIFS(所用データ③!$C:$C,所用データ③!$G:$G,理論在庫!$A186,所用データ③!$E:$E,理論在庫!$G$4,所用データ③!$F:$F,理論在庫!G$5)</f>
        <v>0</v>
      </c>
      <c r="H188" s="310">
        <f>SUMIFS(所用データ③!$C:$C,所用データ③!$G:$G,理論在庫!$A186,所用データ③!$E:$E,理論在庫!$G$4,所用データ③!$F:$F,理論在庫!H$5)</f>
        <v>0</v>
      </c>
      <c r="I188" s="310">
        <f>SUMIFS(所用データ③!$C:$C,所用データ③!$G:$G,理論在庫!$A186,所用データ③!$E:$E,理論在庫!$G$4,所用データ③!$F:$F,理論在庫!I$5)</f>
        <v>0</v>
      </c>
      <c r="J188" s="310">
        <f>SUMIFS(所用データ③!$C:$C,所用データ③!$G:$G,理論在庫!$A186,所用データ③!$E:$E,理論在庫!$G$4,所用データ③!$F:$F,理論在庫!J$5)</f>
        <v>0</v>
      </c>
      <c r="K188" s="310">
        <f>SUMIFS(所用データ③!$C:$C,所用データ③!$G:$G,理論在庫!$A186,所用データ③!$E:$E,理論在庫!$G$4,所用データ③!$F:$F,理論在庫!K$5)</f>
        <v>0</v>
      </c>
      <c r="L188" s="1055">
        <f>SUMIFS(所用データ③!$C:$C,所用データ③!$G:$G,理論在庫!$A186,所用データ③!$E:$E,理論在庫!$G$4,所用データ③!$F:$F,理論在庫!L$5)</f>
        <v>0</v>
      </c>
      <c r="M188" s="1054">
        <f>SUMIFS(所用データ③!$C:$C,所用データ③!$G:$G,理論在庫!$A186,所用データ③!$E:$E,理論在庫!$G$4,所用データ③!$F:$F,理論在庫!M$5)</f>
        <v>0</v>
      </c>
      <c r="N188" s="310">
        <f>SUMIFS(所用データ③!$C:$C,所用データ③!$G:$G,理論在庫!$A186,所用データ③!$E:$E,理論在庫!$G$4,所用データ③!$F:$F,理論在庫!N$5)</f>
        <v>0</v>
      </c>
      <c r="O188" s="310">
        <f>SUMIFS(所用データ③!$C:$C,所用データ③!$G:$G,理論在庫!$A186,所用データ③!$E:$E,理論在庫!$G$4,所用データ③!$F:$F,理論在庫!O$5)</f>
        <v>0</v>
      </c>
      <c r="P188" s="310">
        <f>SUMIFS(所用データ③!$C:$C,所用データ③!$G:$G,理論在庫!$A186,所用データ③!$E:$E,理論在庫!$G$4,所用データ③!$F:$F,理論在庫!P$5)</f>
        <v>0</v>
      </c>
      <c r="Q188" s="353">
        <f>SUMIFS(所用データ③!$C:$C,所用データ③!$G:$G,理論在庫!$A186,所用データ③!$E:$E,理論在庫!$G$4,所用データ③!$F:$F,理論在庫!Q$5)</f>
        <v>0</v>
      </c>
      <c r="R188" s="310">
        <f>SUMIFS(所用データ③!$C:$C,所用データ③!$G:$G,理論在庫!$A186,所用データ③!$E:$E,理論在庫!$G$4,所用データ③!$F:$F,理論在庫!R$5)</f>
        <v>0</v>
      </c>
      <c r="S188" s="1054">
        <f>SUMIFS(所用データ③!$C:$C,所用データ③!$G:$G,理論在庫!$A186,所用データ③!$E:$E,理論在庫!$G$4,所用データ③!$F:$F,理論在庫!S$5)</f>
        <v>0</v>
      </c>
      <c r="T188" s="1054">
        <f>SUMIFS(所用データ③!$C:$C,所用データ③!$G:$G,理論在庫!$A186,所用データ③!$E:$E,理論在庫!$G$4,所用データ③!$F:$F,理論在庫!T$5)</f>
        <v>0</v>
      </c>
      <c r="U188" s="310">
        <f>SUMIFS(所用データ③!$C:$C,所用データ③!$G:$G,理論在庫!$A186,所用データ③!$E:$E,理論在庫!$G$4,所用データ③!$F:$F,理論在庫!U$5)</f>
        <v>0</v>
      </c>
      <c r="V188" s="353">
        <f>SUMIFS(所用データ③!$C:$C,所用データ③!$G:$G,理論在庫!$A186,所用データ③!$E:$E,理論在庫!$G$4,所用データ③!$F:$F,理論在庫!V$5)</f>
        <v>0</v>
      </c>
      <c r="W188" s="310">
        <f>SUMIFS(所用データ③!$C:$C,所用データ③!$G:$G,理論在庫!$A186,所用データ③!$E:$E,理論在庫!$G$4,所用データ③!$F:$F,理論在庫!W$5)</f>
        <v>0</v>
      </c>
      <c r="X188" s="310">
        <f>SUMIFS(所用データ③!$C:$C,所用データ③!$G:$G,理論在庫!$A186,所用データ③!$E:$E,理論在庫!$G$4,所用データ③!$F:$F,理論在庫!X$5)</f>
        <v>0</v>
      </c>
      <c r="Y188" s="310">
        <f>SUMIFS(所用データ③!$C:$C,所用データ③!$G:$G,理論在庫!$A186,所用データ③!$E:$E,理論在庫!$G$4,所用データ③!$F:$F,理論在庫!Y$5)</f>
        <v>0</v>
      </c>
      <c r="Z188" s="1054">
        <f>SUMIFS(所用データ③!$C:$C,所用データ③!$G:$G,理論在庫!$A186,所用データ③!$E:$E,理論在庫!$G$4,所用データ③!$F:$F,理論在庫!Z$5)</f>
        <v>0</v>
      </c>
      <c r="AA188" s="1085">
        <f>SUMIFS(所用データ③!$C:$C,所用データ③!$G:$G,理論在庫!$A186,所用データ③!$E:$E,理論在庫!$G$4,所用データ③!$F:$F,理論在庫!AA$5)</f>
        <v>0</v>
      </c>
      <c r="AB188" s="383">
        <f>SUMIFS(所用データ③!$C:$C,所用データ③!$G:$G,理論在庫!$A186,所用データ③!$E:$E,理論在庫!$G$4,所用データ③!$F:$F,理論在庫!AB$5)</f>
        <v>0</v>
      </c>
      <c r="AC188" s="1085">
        <f>SUMIFS(所用データ③!$C:$C,所用データ③!$G:$G,理論在庫!$A186,所用データ③!$E:$E,理論在庫!$G$4,所用データ③!$F:$F,理論在庫!AC$5)</f>
        <v>0</v>
      </c>
      <c r="AD188" s="383">
        <f>SUMIFS(所用データ③!$C:$C,所用データ③!$G:$G,理論在庫!$A186,所用データ③!$E:$E,理論在庫!$G$4,所用データ③!$F:$F,理論在庫!AD$5)</f>
        <v>0</v>
      </c>
      <c r="AE188" s="383">
        <f>SUMIFS(所用データ③!$C:$C,所用データ③!$G:$G,理論在庫!$A186,所用データ③!$E:$E,理論在庫!$G$4,所用データ③!$F:$F,理論在庫!AE$5)</f>
        <v>0</v>
      </c>
      <c r="AF188" s="383">
        <f>SUMIFS(所用データ③!$C:$C,所用データ③!$G:$G,理論在庫!$A186,所用データ③!$E:$E,理論在庫!$G$4,所用データ③!$F:$F,理論在庫!AF$5)</f>
        <v>0</v>
      </c>
      <c r="AG188" s="1085">
        <f>SUMIFS(所用データ③!$C:$C,所用データ③!$G:$G,理論在庫!$A186,所用データ③!$E:$E,理論在庫!$G$4,所用データ③!$F:$F,理論在庫!AG$5)</f>
        <v>0</v>
      </c>
      <c r="AH188" s="1085">
        <f>SUMIFS(所用データ③!$C:$C,所用データ③!$G:$G,理論在庫!$A186,所用データ③!$E:$E,理論在庫!$G$4,所用データ③!$F:$F,理論在庫!AH$5)</f>
        <v>0</v>
      </c>
      <c r="AI188" s="383">
        <f>SUMIFS(所用データ③!$C:$C,所用データ③!$G:$G,理論在庫!$A186,所用データ③!$E:$E,理論在庫!$G$4,所用データ③!$F:$F,理論在庫!AI$5)</f>
        <v>0</v>
      </c>
      <c r="AJ188" s="1022">
        <f>SUMIFS(所用データ③!$C:$C,所用データ③!$G:$G,理論在庫!$A186,所用データ③!$E:$E,理論在庫!$G$4,所用データ③!$F:$F,理論在庫!AJ$5)</f>
        <v>0</v>
      </c>
      <c r="AK188" s="345">
        <f t="shared" si="42"/>
        <v>0</v>
      </c>
      <c r="AL188" s="611">
        <f>SUMIFS(所用データ③!C:C,所用データ③!G:G,理論在庫!$A186,所用データ③!E:E,理論在庫!$AL$4)</f>
        <v>0</v>
      </c>
      <c r="AM188" s="574">
        <f t="shared" si="43"/>
        <v>0</v>
      </c>
      <c r="AN188" s="608">
        <f>AJ194-AK188</f>
        <v>17</v>
      </c>
      <c r="AO188" s="519"/>
      <c r="AP188" s="714"/>
      <c r="AQ188" s="715"/>
      <c r="AR188" s="709">
        <v>0</v>
      </c>
    </row>
    <row r="189" spans="1:44" ht="18" customHeight="1" x14ac:dyDescent="0.15">
      <c r="A189" s="519"/>
      <c r="B189" s="428" t="s">
        <v>153</v>
      </c>
      <c r="C189" s="439">
        <v>80261219293000</v>
      </c>
      <c r="D189" s="1148"/>
      <c r="E189" s="559"/>
      <c r="F189" s="302">
        <f t="shared" si="51"/>
        <v>45871</v>
      </c>
      <c r="G189" s="974">
        <f>SUMIFS(所用データ④!$C:$C,所用データ④!$G:$G,理論在庫!$A186,所用データ④!$E:$E,理論在庫!$G$4,所用データ④!$F:$F,理論在庫!G$5)</f>
        <v>0</v>
      </c>
      <c r="H189" s="310">
        <f>SUMIFS(所用データ④!$C:$C,所用データ④!$G:$G,理論在庫!$A186,所用データ④!$E:$E,理論在庫!$G$4,所用データ④!$F:$F,理論在庫!H$5)</f>
        <v>0</v>
      </c>
      <c r="I189" s="310">
        <f>SUMIFS(所用データ④!$C:$C,所用データ④!$G:$G,理論在庫!$A186,所用データ④!$E:$E,理論在庫!$G$4,所用データ④!$F:$F,理論在庫!I$5)</f>
        <v>0</v>
      </c>
      <c r="J189" s="310">
        <f>SUMIFS(所用データ④!$C:$C,所用データ④!$G:$G,理論在庫!$A186,所用データ④!$E:$E,理論在庫!$G$4,所用データ④!$F:$F,理論在庫!J$5)</f>
        <v>0</v>
      </c>
      <c r="K189" s="310">
        <f>SUMIFS(所用データ④!$C:$C,所用データ④!$G:$G,理論在庫!$A186,所用データ④!$E:$E,理論在庫!$G$4,所用データ④!$F:$F,理論在庫!K$5)</f>
        <v>0</v>
      </c>
      <c r="L189" s="1054">
        <f>SUMIFS(所用データ④!$C:$C,所用データ④!$G:$G,理論在庫!$A186,所用データ④!$E:$E,理論在庫!$G$4,所用データ④!$F:$F,理論在庫!L$5)</f>
        <v>0</v>
      </c>
      <c r="M189" s="1054">
        <f>SUMIFS(所用データ④!$C:$C,所用データ④!$G:$G,理論在庫!$A186,所用データ④!$E:$E,理論在庫!$G$4,所用データ④!$F:$F,理論在庫!M$5)</f>
        <v>0</v>
      </c>
      <c r="N189" s="310">
        <f>SUMIFS(所用データ④!$C:$C,所用データ④!$G:$G,理論在庫!$A186,所用データ④!$E:$E,理論在庫!$G$4,所用データ④!$F:$F,理論在庫!N$5)</f>
        <v>0</v>
      </c>
      <c r="O189" s="310">
        <f>SUMIFS(所用データ④!$C:$C,所用データ④!$G:$G,理論在庫!$A186,所用データ④!$E:$E,理論在庫!$G$4,所用データ④!$F:$F,理論在庫!O$5)</f>
        <v>0</v>
      </c>
      <c r="P189" s="310">
        <f>SUMIFS(所用データ④!$C:$C,所用データ④!$G:$G,理論在庫!$A186,所用データ④!$E:$E,理論在庫!$G$4,所用データ④!$F:$F,理論在庫!P$5)</f>
        <v>0</v>
      </c>
      <c r="Q189" s="310">
        <f>SUMIFS(所用データ④!$C:$C,所用データ④!$G:$G,理論在庫!$A186,所用データ④!$E:$E,理論在庫!$G$4,所用データ④!$F:$F,理論在庫!Q$5)</f>
        <v>0</v>
      </c>
      <c r="R189" s="310">
        <f>SUMIFS(所用データ④!$C:$C,所用データ④!$G:$G,理論在庫!$A186,所用データ④!$E:$E,理論在庫!$G$4,所用データ④!$F:$F,理論在庫!R$5)</f>
        <v>0</v>
      </c>
      <c r="S189" s="1054">
        <f>SUMIFS(所用データ④!$C:$C,所用データ④!$G:$G,理論在庫!$A186,所用データ④!$E:$E,理論在庫!$G$4,所用データ④!$F:$F,理論在庫!S$5)</f>
        <v>0</v>
      </c>
      <c r="T189" s="1054">
        <f>SUMIFS(所用データ④!$C:$C,所用データ④!$G:$G,理論在庫!$A186,所用データ④!$E:$E,理論在庫!$G$4,所用データ④!$F:$F,理論在庫!T$5)</f>
        <v>0</v>
      </c>
      <c r="U189" s="310">
        <f>SUMIFS(所用データ④!$C:$C,所用データ④!$G:$G,理論在庫!$A186,所用データ④!$E:$E,理論在庫!$G$4,所用データ④!$F:$F,理論在庫!U$5)</f>
        <v>0</v>
      </c>
      <c r="V189" s="310">
        <f>SUMIFS(所用データ④!$C:$C,所用データ④!$G:$G,理論在庫!$A186,所用データ④!$E:$E,理論在庫!$G$4,所用データ④!$F:$F,理論在庫!V$5)</f>
        <v>0</v>
      </c>
      <c r="W189" s="310">
        <f>SUMIFS(所用データ④!$C:$C,所用データ④!$G:$G,理論在庫!$A186,所用データ④!$E:$E,理論在庫!$G$4,所用データ④!$F:$F,理論在庫!W$5)</f>
        <v>0</v>
      </c>
      <c r="X189" s="310">
        <f>SUMIFS(所用データ④!$C:$C,所用データ④!$G:$G,理論在庫!$A186,所用データ④!$E:$E,理論在庫!$G$4,所用データ④!$F:$F,理論在庫!X$5)</f>
        <v>0</v>
      </c>
      <c r="Y189" s="310">
        <f>SUMIFS(所用データ④!$C:$C,所用データ④!$G:$G,理論在庫!$A186,所用データ④!$E:$E,理論在庫!$G$4,所用データ④!$F:$F,理論在庫!Y$5)</f>
        <v>0</v>
      </c>
      <c r="Z189" s="1054">
        <f>SUMIFS(所用データ④!$C:$C,所用データ④!$G:$G,理論在庫!$A186,所用データ④!$E:$E,理論在庫!$G$4,所用データ④!$F:$F,理論在庫!Z$5)</f>
        <v>0</v>
      </c>
      <c r="AA189" s="1054">
        <f>SUMIFS(所用データ④!$C:$C,所用データ④!$G:$G,理論在庫!$A186,所用データ④!$E:$E,理論在庫!$G$4,所用データ④!$F:$F,理論在庫!AA$5)</f>
        <v>0</v>
      </c>
      <c r="AB189" s="310">
        <f>SUMIFS(所用データ④!$C:$C,所用データ④!$G:$G,理論在庫!$A186,所用データ④!$E:$E,理論在庫!$G$4,所用データ④!$F:$F,理論在庫!AB$5)</f>
        <v>0</v>
      </c>
      <c r="AC189" s="1054">
        <f>SUMIFS(所用データ④!$C:$C,所用データ④!$G:$G,理論在庫!$A186,所用データ④!$E:$E,理論在庫!$G$4,所用データ④!$F:$F,理論在庫!AC$5)</f>
        <v>0</v>
      </c>
      <c r="AD189" s="310">
        <f>SUMIFS(所用データ④!$C:$C,所用データ④!$G:$G,理論在庫!$A186,所用データ④!$E:$E,理論在庫!$G$4,所用データ④!$F:$F,理論在庫!AD$5)</f>
        <v>0</v>
      </c>
      <c r="AE189" s="310">
        <f>SUMIFS(所用データ④!$C:$C,所用データ④!$G:$G,理論在庫!$A186,所用データ④!$E:$E,理論在庫!$G$4,所用データ④!$F:$F,理論在庫!AE$5)</f>
        <v>0</v>
      </c>
      <c r="AF189" s="310">
        <f>SUMIFS(所用データ④!$C:$C,所用データ④!$G:$G,理論在庫!$A186,所用データ④!$E:$E,理論在庫!$G$4,所用データ④!$F:$F,理論在庫!AF$5)</f>
        <v>0</v>
      </c>
      <c r="AG189" s="1054">
        <f>SUMIFS(所用データ④!$C:$C,所用データ④!$G:$G,理論在庫!$A186,所用データ④!$E:$E,理論在庫!$G$4,所用データ④!$F:$F,理論在庫!AG$5)</f>
        <v>0</v>
      </c>
      <c r="AH189" s="1054">
        <f>SUMIFS(所用データ④!$C:$C,所用データ④!$G:$G,理論在庫!$A186,所用データ④!$E:$E,理論在庫!$G$4,所用データ④!$F:$F,理論在庫!AH$5)</f>
        <v>0</v>
      </c>
      <c r="AI189" s="310">
        <f>SUMIFS(所用データ④!$C:$C,所用データ④!$G:$G,理論在庫!$A186,所用データ④!$E:$E,理論在庫!$G$4,所用データ④!$F:$F,理論在庫!AI$5)</f>
        <v>0</v>
      </c>
      <c r="AJ189" s="1023">
        <f>SUMIFS(所用データ④!$C:$C,所用データ④!$G:$G,理論在庫!$A186,所用データ④!$E:$E,理論在庫!$G$4,所用データ④!$F:$F,理論在庫!AJ$5)</f>
        <v>0</v>
      </c>
      <c r="AK189" s="345">
        <f t="shared" si="42"/>
        <v>0</v>
      </c>
      <c r="AL189" s="350">
        <f>SUMIFS(所用データ④!C:C,所用データ④!G:G,理論在庫!$A186,所用データ④!E:E,理論在庫!$AL$4)</f>
        <v>0</v>
      </c>
      <c r="AM189" s="574">
        <f t="shared" si="43"/>
        <v>0</v>
      </c>
      <c r="AN189" s="608">
        <f>AJ194-AK189</f>
        <v>17</v>
      </c>
      <c r="AO189" s="519"/>
      <c r="AP189" s="714"/>
      <c r="AQ189" s="715"/>
      <c r="AR189" s="709">
        <v>0</v>
      </c>
    </row>
    <row r="190" spans="1:44" ht="18" customHeight="1" x14ac:dyDescent="0.15">
      <c r="A190" s="519"/>
      <c r="B190" s="428" t="s">
        <v>71</v>
      </c>
      <c r="C190" s="439">
        <v>80261239302003</v>
      </c>
      <c r="D190" s="1148"/>
      <c r="E190" s="559"/>
      <c r="F190" s="302">
        <f t="shared" si="51"/>
        <v>0</v>
      </c>
      <c r="G190" s="974">
        <f>SUMIFS(所用データ⑤!$C:$C,所用データ⑤!$G:$G,理論在庫!$A$186,所用データ⑤!$E:$E,理論在庫!$G$4,所用データ⑤!$F:$F,理論在庫!G$5)</f>
        <v>0</v>
      </c>
      <c r="H190" s="310">
        <f>SUMIFS(所用データ⑤!$C:$C,所用データ⑤!$G:$G,理論在庫!$A$186,所用データ⑤!$E:$E,理論在庫!$G$4,所用データ⑤!$F:$F,理論在庫!H$5)</f>
        <v>0</v>
      </c>
      <c r="I190" s="310">
        <f>SUMIFS(所用データ⑤!$C:$C,所用データ⑤!$G:$G,理論在庫!$A$186,所用データ⑤!$E:$E,理論在庫!$G$4,所用データ⑤!$F:$F,理論在庫!I$5)</f>
        <v>0</v>
      </c>
      <c r="J190" s="310">
        <f>SUMIFS(所用データ⑤!$C:$C,所用データ⑤!$G:$G,理論在庫!$A$186,所用データ⑤!$E:$E,理論在庫!$G$4,所用データ⑤!$F:$F,理論在庫!J$5)</f>
        <v>0</v>
      </c>
      <c r="K190" s="310">
        <f>SUMIFS(所用データ⑤!$C:$C,所用データ⑤!$G:$G,理論在庫!$A$186,所用データ⑤!$E:$E,理論在庫!$G$4,所用データ⑤!$F:$F,理論在庫!K$5)</f>
        <v>0</v>
      </c>
      <c r="L190" s="1054">
        <f>SUMIFS(所用データ⑤!$C:$C,所用データ⑤!$G:$G,理論在庫!$A$186,所用データ⑤!$E:$E,理論在庫!$G$4,所用データ⑤!$F:$F,理論在庫!L$5)</f>
        <v>0</v>
      </c>
      <c r="M190" s="1054">
        <f>SUMIFS(所用データ⑤!$C:$C,所用データ⑤!$G:$G,理論在庫!$A$186,所用データ⑤!$E:$E,理論在庫!$G$4,所用データ⑤!$F:$F,理論在庫!M$5)</f>
        <v>0</v>
      </c>
      <c r="N190" s="310">
        <f>SUMIFS(所用データ⑤!$C:$C,所用データ⑤!$G:$G,理論在庫!$A$186,所用データ⑤!$E:$E,理論在庫!$G$4,所用データ⑤!$F:$F,理論在庫!N$5)</f>
        <v>0</v>
      </c>
      <c r="O190" s="310">
        <f>SUMIFS(所用データ⑤!$C:$C,所用データ⑤!$G:$G,理論在庫!$A$186,所用データ⑤!$E:$E,理論在庫!$G$4,所用データ⑤!$F:$F,理論在庫!O$5)</f>
        <v>0</v>
      </c>
      <c r="P190" s="310">
        <f>SUMIFS(所用データ⑤!$C:$C,所用データ⑤!$G:$G,理論在庫!$A$186,所用データ⑤!$E:$E,理論在庫!$G$4,所用データ⑤!$F:$F,理論在庫!P$5)</f>
        <v>0</v>
      </c>
      <c r="Q190" s="310">
        <f>SUMIFS(所用データ⑤!$C:$C,所用データ⑤!$G:$G,理論在庫!$A$186,所用データ⑤!$E:$E,理論在庫!$G$4,所用データ⑤!$F:$F,理論在庫!Q$5)</f>
        <v>0</v>
      </c>
      <c r="R190" s="310">
        <f>SUMIFS(所用データ⑤!$C:$C,所用データ⑤!$G:$G,理論在庫!$A$186,所用データ⑤!$E:$E,理論在庫!$G$4,所用データ⑤!$F:$F,理論在庫!R$5)</f>
        <v>0</v>
      </c>
      <c r="S190" s="1054">
        <f>SUMIFS(所用データ⑤!$C:$C,所用データ⑤!$G:$G,理論在庫!$A$186,所用データ⑤!$E:$E,理論在庫!$G$4,所用データ⑤!$F:$F,理論在庫!S$5)</f>
        <v>0</v>
      </c>
      <c r="T190" s="1054">
        <f>SUMIFS(所用データ⑤!$C:$C,所用データ⑤!$G:$G,理論在庫!$A$186,所用データ⑤!$E:$E,理論在庫!$G$4,所用データ⑤!$F:$F,理論在庫!T$5)</f>
        <v>0</v>
      </c>
      <c r="U190" s="310">
        <f>SUMIFS(所用データ⑤!$C:$C,所用データ⑤!$G:$G,理論在庫!$A$186,所用データ⑤!$E:$E,理論在庫!$G$4,所用データ⑤!$F:$F,理論在庫!U$5)</f>
        <v>0</v>
      </c>
      <c r="V190" s="310">
        <f>SUMIFS(所用データ⑤!$C:$C,所用データ⑤!$G:$G,理論在庫!$A$186,所用データ⑤!$E:$E,理論在庫!$G$4,所用データ⑤!$F:$F,理論在庫!V$5)</f>
        <v>0</v>
      </c>
      <c r="W190" s="310">
        <f>SUMIFS(所用データ⑤!$C:$C,所用データ⑤!$G:$G,理論在庫!$A$186,所用データ⑤!$E:$E,理論在庫!$G$4,所用データ⑤!$F:$F,理論在庫!W$5)</f>
        <v>0</v>
      </c>
      <c r="X190" s="310">
        <f>SUMIFS(所用データ⑤!$C:$C,所用データ⑤!$G:$G,理論在庫!$A$186,所用データ⑤!$E:$E,理論在庫!$G$4,所用データ⑤!$F:$F,理論在庫!X$5)</f>
        <v>0</v>
      </c>
      <c r="Y190" s="310">
        <f>SUMIFS(所用データ⑤!$C:$C,所用データ⑤!$G:$G,理論在庫!$A$186,所用データ⑤!$E:$E,理論在庫!$G$4,所用データ⑤!$F:$F,理論在庫!Y$5)</f>
        <v>0</v>
      </c>
      <c r="Z190" s="1054">
        <f>SUMIFS(所用データ⑤!$C:$C,所用データ⑤!$G:$G,理論在庫!$A$186,所用データ⑤!$E:$E,理論在庫!$G$4,所用データ⑤!$F:$F,理論在庫!Z$5)</f>
        <v>0</v>
      </c>
      <c r="AA190" s="1054">
        <f>SUMIFS(所用データ⑤!$C:$C,所用データ⑤!$G:$G,理論在庫!$A$186,所用データ⑤!$E:$E,理論在庫!$G$4,所用データ⑤!$F:$F,理論在庫!AA$5)</f>
        <v>0</v>
      </c>
      <c r="AB190" s="310">
        <f>SUMIFS(所用データ⑤!$C:$C,所用データ⑤!$G:$G,理論在庫!$A$186,所用データ⑤!$E:$E,理論在庫!$G$4,所用データ⑤!$F:$F,理論在庫!AB$5)</f>
        <v>0</v>
      </c>
      <c r="AC190" s="1054">
        <f>SUMIFS(所用データ⑤!$C:$C,所用データ⑤!$G:$G,理論在庫!$A$186,所用データ⑤!$E:$E,理論在庫!$G$4,所用データ⑤!$F:$F,理論在庫!AC$5)</f>
        <v>0</v>
      </c>
      <c r="AD190" s="310">
        <f>SUMIFS(所用データ⑤!$C:$C,所用データ⑤!$G:$G,理論在庫!$A$186,所用データ⑤!$E:$E,理論在庫!$G$4,所用データ⑤!$F:$F,理論在庫!AD$5)</f>
        <v>0</v>
      </c>
      <c r="AE190" s="310">
        <f>SUMIFS(所用データ⑤!$C:$C,所用データ⑤!$G:$G,理論在庫!$A$186,所用データ⑤!$E:$E,理論在庫!$G$4,所用データ⑤!$F:$F,理論在庫!AE$5)</f>
        <v>0</v>
      </c>
      <c r="AF190" s="310">
        <f>SUMIFS(所用データ⑤!$C:$C,所用データ⑤!$G:$G,理論在庫!$A$186,所用データ⑤!$E:$E,理論在庫!$G$4,所用データ⑤!$F:$F,理論在庫!AF$5)</f>
        <v>0</v>
      </c>
      <c r="AG190" s="1054">
        <f>SUMIFS(所用データ⑤!$C:$C,所用データ⑤!$G:$G,理論在庫!$A$186,所用データ⑤!$E:$E,理論在庫!$G$4,所用データ⑤!$F:$F,理論在庫!AG$5)</f>
        <v>0</v>
      </c>
      <c r="AH190" s="1054">
        <f>SUMIFS(所用データ⑤!$C:$C,所用データ⑤!$G:$G,理論在庫!$A$186,所用データ⑤!$E:$E,理論在庫!$G$4,所用データ⑤!$F:$F,理論在庫!AH$5)</f>
        <v>0</v>
      </c>
      <c r="AI190" s="310">
        <f>SUMIFS(所用データ⑤!$C:$C,所用データ⑤!$G:$G,理論在庫!$A$186,所用データ⑤!$E:$E,理論在庫!$G$4,所用データ⑤!$F:$F,理論在庫!AI$5)</f>
        <v>0</v>
      </c>
      <c r="AJ190" s="1023">
        <f>SUMIFS(所用データ⑤!$C:$C,所用データ⑤!$G:$G,理論在庫!$A$186,所用データ⑤!$E:$E,理論在庫!$G$4,所用データ⑤!$F:$F,理論在庫!AJ$5)</f>
        <v>0</v>
      </c>
      <c r="AK190" s="345">
        <f t="shared" si="42"/>
        <v>0</v>
      </c>
      <c r="AL190" s="350">
        <f>SUMIFS(所用データ⑤!C:C,所用データ⑤!G:G,理論在庫!$A186,所用データ⑤!E:E,理論在庫!$AL$4)</f>
        <v>0</v>
      </c>
      <c r="AM190" s="574">
        <f t="shared" si="43"/>
        <v>0</v>
      </c>
      <c r="AN190" s="608">
        <f>AJ194-AK190</f>
        <v>17</v>
      </c>
      <c r="AO190" s="519"/>
      <c r="AP190" s="714"/>
      <c r="AQ190" s="715"/>
      <c r="AR190" s="709">
        <v>0</v>
      </c>
    </row>
    <row r="191" spans="1:44" ht="18" customHeight="1" x14ac:dyDescent="0.15">
      <c r="A191" s="519"/>
      <c r="B191" s="428" t="s">
        <v>156</v>
      </c>
      <c r="C191" s="439">
        <v>80223324322000</v>
      </c>
      <c r="D191" s="1148"/>
      <c r="E191" s="559"/>
      <c r="F191" s="362">
        <f t="shared" si="51"/>
        <v>0</v>
      </c>
      <c r="G191" s="976">
        <f>SUMIFS(所用データ⑥!$C:$C,所用データ⑥!$G:$G,理論在庫!$A$186,所用データ⑥!$E:$E,理論在庫!$G$4,所用データ⑥!$F:$F,理論在庫!G$5)</f>
        <v>0</v>
      </c>
      <c r="H191" s="363">
        <f>SUMIFS(所用データ⑥!$C:$C,所用データ⑥!$G:$G,理論在庫!$A$186,所用データ⑥!$E:$E,理論在庫!$G$4,所用データ⑥!$F:$F,理論在庫!H$5)</f>
        <v>0</v>
      </c>
      <c r="I191" s="363">
        <f>SUMIFS(所用データ⑥!$C:$C,所用データ⑥!$G:$G,理論在庫!$A$186,所用データ⑥!$E:$E,理論在庫!$G$4,所用データ⑥!$F:$F,理論在庫!I$5)</f>
        <v>0</v>
      </c>
      <c r="J191" s="363">
        <f>SUMIFS(所用データ⑥!$C:$C,所用データ⑥!$G:$G,理論在庫!$A$186,所用データ⑥!$E:$E,理論在庫!$G$4,所用データ⑥!$F:$F,理論在庫!J$5)</f>
        <v>0</v>
      </c>
      <c r="K191" s="363">
        <f>SUMIFS(所用データ⑥!$C:$C,所用データ⑥!$G:$G,理論在庫!$A$186,所用データ⑥!$E:$E,理論在庫!$G$4,所用データ⑥!$F:$F,理論在庫!K$5)</f>
        <v>0</v>
      </c>
      <c r="L191" s="1056">
        <f>SUMIFS(所用データ⑥!$C:$C,所用データ⑥!$G:$G,理論在庫!$A$186,所用データ⑥!$E:$E,理論在庫!$G$4,所用データ⑥!$F:$F,理論在庫!L$5)</f>
        <v>0</v>
      </c>
      <c r="M191" s="1056">
        <f>SUMIFS(所用データ⑥!$C:$C,所用データ⑥!$G:$G,理論在庫!$A$186,所用データ⑥!$E:$E,理論在庫!$G$4,所用データ⑥!$F:$F,理論在庫!M$5)</f>
        <v>0</v>
      </c>
      <c r="N191" s="363">
        <f>SUMIFS(所用データ⑥!$C:$C,所用データ⑥!$G:$G,理論在庫!$A$186,所用データ⑥!$E:$E,理論在庫!$G$4,所用データ⑥!$F:$F,理論在庫!N$5)</f>
        <v>0</v>
      </c>
      <c r="O191" s="363">
        <f>SUMIFS(所用データ⑥!$C:$C,所用データ⑥!$G:$G,理論在庫!$A$186,所用データ⑥!$E:$E,理論在庫!$G$4,所用データ⑥!$F:$F,理論在庫!O$5)</f>
        <v>0</v>
      </c>
      <c r="P191" s="363">
        <f>SUMIFS(所用データ⑥!$C:$C,所用データ⑥!$G:$G,理論在庫!$A$186,所用データ⑥!$E:$E,理論在庫!$G$4,所用データ⑥!$F:$F,理論在庫!P$5)</f>
        <v>0</v>
      </c>
      <c r="Q191" s="363">
        <f>SUMIFS(所用データ⑥!$C:$C,所用データ⑥!$G:$G,理論在庫!$A$186,所用データ⑥!$E:$E,理論在庫!$G$4,所用データ⑥!$F:$F,理論在庫!Q$5)</f>
        <v>0</v>
      </c>
      <c r="R191" s="363">
        <f>SUMIFS(所用データ⑥!$C:$C,所用データ⑥!$G:$G,理論在庫!$A$186,所用データ⑥!$E:$E,理論在庫!$G$4,所用データ⑥!$F:$F,理論在庫!R$5)</f>
        <v>0</v>
      </c>
      <c r="S191" s="1056">
        <f>SUMIFS(所用データ⑥!$C:$C,所用データ⑥!$G:$G,理論在庫!$A$186,所用データ⑥!$E:$E,理論在庫!$G$4,所用データ⑥!$F:$F,理論在庫!S$5)</f>
        <v>0</v>
      </c>
      <c r="T191" s="1056">
        <f>SUMIFS(所用データ⑥!$C:$C,所用データ⑥!$G:$G,理論在庫!$A$186,所用データ⑥!$E:$E,理論在庫!$G$4,所用データ⑥!$F:$F,理論在庫!T$5)</f>
        <v>0</v>
      </c>
      <c r="U191" s="363">
        <f>SUMIFS(所用データ⑥!$C:$C,所用データ⑥!$G:$G,理論在庫!$A$186,所用データ⑥!$E:$E,理論在庫!$G$4,所用データ⑥!$F:$F,理論在庫!U$5)</f>
        <v>0</v>
      </c>
      <c r="V191" s="363">
        <f>SUMIFS(所用データ⑥!$C:$C,所用データ⑥!$G:$G,理論在庫!$A$186,所用データ⑥!$E:$E,理論在庫!$G$4,所用データ⑥!$F:$F,理論在庫!V$5)</f>
        <v>0</v>
      </c>
      <c r="W191" s="363">
        <f>SUMIFS(所用データ⑥!$C:$C,所用データ⑥!$G:$G,理論在庫!$A$186,所用データ⑥!$E:$E,理論在庫!$G$4,所用データ⑥!$F:$F,理論在庫!W$5)</f>
        <v>0</v>
      </c>
      <c r="X191" s="363">
        <f>SUMIFS(所用データ⑥!$C:$C,所用データ⑥!$G:$G,理論在庫!$A$186,所用データ⑥!$E:$E,理論在庫!$G$4,所用データ⑥!$F:$F,理論在庫!X$5)</f>
        <v>0</v>
      </c>
      <c r="Y191" s="363">
        <f>SUMIFS(所用データ⑥!$C:$C,所用データ⑥!$G:$G,理論在庫!$A$186,所用データ⑥!$E:$E,理論在庫!$G$4,所用データ⑥!$F:$F,理論在庫!Y$5)</f>
        <v>0</v>
      </c>
      <c r="Z191" s="1056">
        <f>SUMIFS(所用データ⑥!$C:$C,所用データ⑥!$G:$G,理論在庫!$A$186,所用データ⑥!$E:$E,理論在庫!$G$4,所用データ⑥!$F:$F,理論在庫!Z$5)</f>
        <v>0</v>
      </c>
      <c r="AA191" s="1056">
        <f>SUMIFS(所用データ⑥!$C:$C,所用データ⑥!$G:$G,理論在庫!$A$186,所用データ⑥!$E:$E,理論在庫!$G$4,所用データ⑥!$F:$F,理論在庫!AA$5)</f>
        <v>0</v>
      </c>
      <c r="AB191" s="363">
        <f>SUMIFS(所用データ⑥!$C:$C,所用データ⑥!$G:$G,理論在庫!$A$186,所用データ⑥!$E:$E,理論在庫!$G$4,所用データ⑥!$F:$F,理論在庫!AB$5)</f>
        <v>0</v>
      </c>
      <c r="AC191" s="1056">
        <f>SUMIFS(所用データ⑥!$C:$C,所用データ⑥!$G:$G,理論在庫!$A$186,所用データ⑥!$E:$E,理論在庫!$G$4,所用データ⑥!$F:$F,理論在庫!AC$5)</f>
        <v>0</v>
      </c>
      <c r="AD191" s="363">
        <f>SUMIFS(所用データ⑥!$C:$C,所用データ⑥!$G:$G,理論在庫!$A$186,所用データ⑥!$E:$E,理論在庫!$G$4,所用データ⑥!$F:$F,理論在庫!AD$5)</f>
        <v>0</v>
      </c>
      <c r="AE191" s="363">
        <f>SUMIFS(所用データ⑥!$C:$C,所用データ⑥!$G:$G,理論在庫!$A$186,所用データ⑥!$E:$E,理論在庫!$G$4,所用データ⑥!$F:$F,理論在庫!AE$5)</f>
        <v>0</v>
      </c>
      <c r="AF191" s="363">
        <f>SUMIFS(所用データ⑥!$C:$C,所用データ⑥!$G:$G,理論在庫!$A$186,所用データ⑥!$E:$E,理論在庫!$G$4,所用データ⑥!$F:$F,理論在庫!AF$5)</f>
        <v>0</v>
      </c>
      <c r="AG191" s="1056">
        <f>SUMIFS(所用データ⑥!$C:$C,所用データ⑥!$G:$G,理論在庫!$A$186,所用データ⑥!$E:$E,理論在庫!$G$4,所用データ⑥!$F:$F,理論在庫!AG$5)</f>
        <v>0</v>
      </c>
      <c r="AH191" s="1056">
        <f>SUMIFS(所用データ⑥!$C:$C,所用データ⑥!$G:$G,理論在庫!$A$186,所用データ⑥!$E:$E,理論在庫!$G$4,所用データ⑥!$F:$F,理論在庫!AH$5)</f>
        <v>0</v>
      </c>
      <c r="AI191" s="363">
        <f>SUMIFS(所用データ⑥!$C:$C,所用データ⑥!$G:$G,理論在庫!$A$186,所用データ⑥!$E:$E,理論在庫!$G$4,所用データ⑥!$F:$F,理論在庫!AI$5)</f>
        <v>0</v>
      </c>
      <c r="AJ191" s="1024">
        <f>SUMIFS(所用データ⑥!$C:$C,所用データ⑥!$G:$G,理論在庫!$A$186,所用データ⑥!$E:$E,理論在庫!$G$4,所用データ⑥!$F:$F,理論在庫!AJ$5)</f>
        <v>0</v>
      </c>
      <c r="AK191" s="364">
        <f t="shared" si="42"/>
        <v>0</v>
      </c>
      <c r="AL191" s="609">
        <f>SUMIFS(所用データ⑥!C:C,所用データ⑥!G:G,理論在庫!$A186,所用データ⑥!E:E,理論在庫!$AL$4)</f>
        <v>0</v>
      </c>
      <c r="AM191" s="578">
        <f t="shared" si="43"/>
        <v>0</v>
      </c>
      <c r="AN191" s="608">
        <f>AJ194-AK191</f>
        <v>17</v>
      </c>
      <c r="AO191" s="519"/>
      <c r="AP191" s="714"/>
      <c r="AQ191" s="715"/>
      <c r="AR191" s="709">
        <v>0</v>
      </c>
    </row>
    <row r="192" spans="1:44" ht="18" customHeight="1" x14ac:dyDescent="0.15">
      <c r="A192" s="519"/>
      <c r="B192" s="428"/>
      <c r="C192" s="442"/>
      <c r="D192" s="1148"/>
      <c r="E192" s="560"/>
      <c r="F192" s="359" t="s">
        <v>137</v>
      </c>
      <c r="G192" s="981"/>
      <c r="H192" s="360"/>
      <c r="I192" s="360"/>
      <c r="J192" s="360"/>
      <c r="K192" s="360"/>
      <c r="L192" s="1057"/>
      <c r="M192" s="1057"/>
      <c r="N192" s="360"/>
      <c r="O192" s="360"/>
      <c r="P192" s="360"/>
      <c r="Q192" s="360"/>
      <c r="R192" s="360"/>
      <c r="S192" s="1057"/>
      <c r="T192" s="1057"/>
      <c r="U192" s="360"/>
      <c r="V192" s="360"/>
      <c r="W192" s="360"/>
      <c r="X192" s="360"/>
      <c r="Y192" s="360"/>
      <c r="Z192" s="1057"/>
      <c r="AA192" s="1057"/>
      <c r="AB192" s="360"/>
      <c r="AC192" s="1057"/>
      <c r="AD192" s="360"/>
      <c r="AE192" s="360"/>
      <c r="AF192" s="360"/>
      <c r="AG192" s="1057"/>
      <c r="AH192" s="1057"/>
      <c r="AI192" s="360"/>
      <c r="AJ192" s="1025"/>
      <c r="AK192" s="378">
        <f>SUM(G192:AJ192)</f>
        <v>0</v>
      </c>
      <c r="AL192" s="352"/>
      <c r="AM192" s="576">
        <f t="shared" si="43"/>
        <v>0</v>
      </c>
      <c r="AN192" s="579"/>
      <c r="AO192" s="519"/>
      <c r="AP192" s="714"/>
      <c r="AQ192" s="715"/>
    </row>
    <row r="193" spans="1:44" ht="18" customHeight="1" x14ac:dyDescent="0.15">
      <c r="A193" s="519"/>
      <c r="B193" s="428"/>
      <c r="C193" s="442"/>
      <c r="D193" s="1148"/>
      <c r="E193" s="561" t="s">
        <v>180</v>
      </c>
      <c r="F193" s="356" t="s">
        <v>86</v>
      </c>
      <c r="G193" s="978">
        <f>SUMIFS('注文データ '!$C:$C,'注文データ '!$J:$J,$A186,'注文データ '!$H:$H,理論在庫!$G$4,'注文データ '!$I:$I,理論在庫!G$5)</f>
        <v>0</v>
      </c>
      <c r="H193" s="374">
        <f>SUMIFS('注文データ '!$C:$C,'注文データ '!$J:$J,$A186,'注文データ '!$H:$H,理論在庫!$G$4,'注文データ '!$I:$I,理論在庫!H$5)</f>
        <v>0</v>
      </c>
      <c r="I193" s="374">
        <f>SUMIFS('注文データ '!$C:$C,'注文データ '!$J:$J,$A186,'注文データ '!$H:$H,理論在庫!$G$4,'注文データ '!$I:$I,理論在庫!I$5)</f>
        <v>0</v>
      </c>
      <c r="J193" s="374">
        <f>SUMIFS('注文データ '!$C:$C,'注文データ '!$J:$J,$A186,'注文データ '!$H:$H,理論在庫!$G$4,'注文データ '!$I:$I,理論在庫!J$5)</f>
        <v>0</v>
      </c>
      <c r="K193" s="374">
        <f>SUMIFS('注文データ '!$C:$C,'注文データ '!$J:$J,$A186,'注文データ '!$H:$H,理論在庫!$G$4,'注文データ '!$I:$I,理論在庫!K$5)</f>
        <v>0</v>
      </c>
      <c r="L193" s="1058">
        <f>SUMIFS('注文データ '!$C:$C,'注文データ '!$J:$J,$A186,'注文データ '!$H:$H,理論在庫!$G$4,'注文データ '!$I:$I,理論在庫!L$5)</f>
        <v>0</v>
      </c>
      <c r="M193" s="1058">
        <f>SUMIFS('注文データ '!$C:$C,'注文データ '!$J:$J,$A186,'注文データ '!$H:$H,理論在庫!$G$4,'注文データ '!$I:$I,理論在庫!M$5)</f>
        <v>0</v>
      </c>
      <c r="N193" s="374">
        <f>SUMIFS('注文データ '!$C:$C,'注文データ '!$J:$J,$A186,'注文データ '!$H:$H,理論在庫!$G$4,'注文データ '!$I:$I,理論在庫!N$5)</f>
        <v>0</v>
      </c>
      <c r="O193" s="374">
        <f>SUMIFS('注文データ '!$C:$C,'注文データ '!$J:$J,$A186,'注文データ '!$H:$H,理論在庫!$G$4,'注文データ '!$I:$I,理論在庫!O$5)</f>
        <v>0</v>
      </c>
      <c r="P193" s="374">
        <f>SUMIFS('注文データ '!$C:$C,'注文データ '!$J:$J,$A186,'注文データ '!$H:$H,理論在庫!$G$4,'注文データ '!$I:$I,理論在庫!P$5)</f>
        <v>0</v>
      </c>
      <c r="Q193" s="374">
        <f>SUMIFS('注文データ '!$C:$C,'注文データ '!$J:$J,$A186,'注文データ '!$H:$H,理論在庫!$G$4,'注文データ '!$I:$I,理論在庫!Q$5)</f>
        <v>0</v>
      </c>
      <c r="R193" s="374">
        <f>SUMIFS('注文データ '!$C:$C,'注文データ '!$J:$J,$A186,'注文データ '!$H:$H,理論在庫!$G$4,'注文データ '!$I:$I,理論在庫!R$5)</f>
        <v>0</v>
      </c>
      <c r="S193" s="1058">
        <f>SUMIFS('注文データ '!$C:$C,'注文データ '!$J:$J,$A186,'注文データ '!$H:$H,理論在庫!$G$4,'注文データ '!$I:$I,理論在庫!S$5)</f>
        <v>0</v>
      </c>
      <c r="T193" s="1058">
        <f>SUMIFS('注文データ '!$C:$C,'注文データ '!$J:$J,$A186,'注文データ '!$H:$H,理論在庫!$G$4,'注文データ '!$I:$I,理論在庫!T$5)</f>
        <v>0</v>
      </c>
      <c r="U193" s="374">
        <f>SUMIFS('注文データ '!$C:$C,'注文データ '!$J:$J,$A186,'注文データ '!$H:$H,理論在庫!$G$4,'注文データ '!$I:$I,理論在庫!U$5)</f>
        <v>0</v>
      </c>
      <c r="V193" s="374">
        <f>SUMIFS('注文データ '!$C:$C,'注文データ '!$J:$J,$A186,'注文データ '!$H:$H,理論在庫!$G$4,'注文データ '!$I:$I,理論在庫!V$5)</f>
        <v>0</v>
      </c>
      <c r="W193" s="374">
        <f>SUMIFS('注文データ '!$C:$C,'注文データ '!$J:$J,$A186,'注文データ '!$H:$H,理論在庫!$G$4,'注文データ '!$I:$I,理論在庫!W$5)</f>
        <v>0</v>
      </c>
      <c r="X193" s="374">
        <f>SUMIFS('注文データ '!$C:$C,'注文データ '!$J:$J,$A186,'注文データ '!$H:$H,理論在庫!$G$4,'注文データ '!$I:$I,理論在庫!X$5)</f>
        <v>0</v>
      </c>
      <c r="Y193" s="374">
        <f>SUMIFS('注文データ '!$C:$C,'注文データ '!$J:$J,$A186,'注文データ '!$H:$H,理論在庫!$G$4,'注文データ '!$I:$I,理論在庫!Y$5)</f>
        <v>0</v>
      </c>
      <c r="Z193" s="1058">
        <f>SUMIFS('注文データ '!$C:$C,'注文データ '!$J:$J,$A186,'注文データ '!$H:$H,理論在庫!$G$4,'注文データ '!$I:$I,理論在庫!Z$5)</f>
        <v>0</v>
      </c>
      <c r="AA193" s="1058">
        <f>SUMIFS('注文データ '!$C:$C,'注文データ '!$J:$J,$A186,'注文データ '!$H:$H,理論在庫!$G$4,'注文データ '!$I:$I,理論在庫!AA$5)</f>
        <v>0</v>
      </c>
      <c r="AB193" s="374">
        <f>SUMIFS('注文データ '!$C:$C,'注文データ '!$J:$J,$A186,'注文データ '!$H:$H,理論在庫!$G$4,'注文データ '!$I:$I,理論在庫!AB$5)</f>
        <v>0</v>
      </c>
      <c r="AC193" s="1058">
        <f>SUMIFS('注文データ '!$C:$C,'注文データ '!$J:$J,$A186,'注文データ '!$H:$H,理論在庫!$G$4,'注文データ '!$I:$I,理論在庫!AC$5)</f>
        <v>0</v>
      </c>
      <c r="AD193" s="374">
        <f>SUMIFS('注文データ '!$C:$C,'注文データ '!$J:$J,$A186,'注文データ '!$H:$H,理論在庫!$G$4,'注文データ '!$I:$I,理論在庫!AD$5)</f>
        <v>0</v>
      </c>
      <c r="AE193" s="374">
        <f>SUMIFS('注文データ '!$C:$C,'注文データ '!$J:$J,$A186,'注文データ '!$H:$H,理論在庫!$G$4,'注文データ '!$I:$I,理論在庫!AE$5)</f>
        <v>0</v>
      </c>
      <c r="AF193" s="374">
        <f>SUMIFS('注文データ '!$C:$C,'注文データ '!$J:$J,$A186,'注文データ '!$H:$H,理論在庫!$G$4,'注文データ '!$I:$I,理論在庫!AF$5)</f>
        <v>0</v>
      </c>
      <c r="AG193" s="1058">
        <f>SUMIFS('注文データ '!$C:$C,'注文データ '!$J:$J,$A186,'注文データ '!$H:$H,理論在庫!$G$4,'注文データ '!$I:$I,理論在庫!AG$5)</f>
        <v>0</v>
      </c>
      <c r="AH193" s="1058">
        <f>SUMIFS('注文データ '!$C:$C,'注文データ '!$J:$J,$A186,'注文データ '!$H:$H,理論在庫!$G$4,'注文データ '!$I:$I,理論在庫!AH$5)</f>
        <v>0</v>
      </c>
      <c r="AI193" s="374">
        <f>SUMIFS('注文データ '!$C:$C,'注文データ '!$J:$J,$A186,'注文データ '!$H:$H,理論在庫!$G$4,'注文データ '!$I:$I,理論在庫!AI$5)</f>
        <v>0</v>
      </c>
      <c r="AJ193" s="1026">
        <f>SUMIFS('注文データ '!$C:$C,'注文データ '!$J:$J,$A186,'注文データ '!$H:$H,理論在庫!$G$4,'注文データ '!$I:$I,理論在庫!AJ$5)</f>
        <v>0</v>
      </c>
      <c r="AK193" s="375">
        <f>SUM(G193:AJ193)</f>
        <v>0</v>
      </c>
      <c r="AL193" s="350"/>
      <c r="AM193" s="574">
        <f t="shared" si="43"/>
        <v>0</v>
      </c>
      <c r="AN193" s="579"/>
      <c r="AO193" s="519"/>
      <c r="AP193" s="714"/>
      <c r="AQ193" s="715"/>
      <c r="AR193" s="709">
        <v>0</v>
      </c>
    </row>
    <row r="194" spans="1:44" ht="18" customHeight="1" thickBot="1" x14ac:dyDescent="0.2">
      <c r="A194" s="520"/>
      <c r="B194" s="429"/>
      <c r="C194" s="443"/>
      <c r="D194" s="1149"/>
      <c r="E194" s="528" t="s">
        <v>176</v>
      </c>
      <c r="F194" s="373" t="s">
        <v>85</v>
      </c>
      <c r="G194" s="979">
        <f>D186+G192-G193</f>
        <v>17</v>
      </c>
      <c r="H194" s="376">
        <f t="shared" ref="H194:AJ194" si="52">G194+H192-H193</f>
        <v>17</v>
      </c>
      <c r="I194" s="376">
        <f t="shared" si="52"/>
        <v>17</v>
      </c>
      <c r="J194" s="376">
        <f t="shared" si="52"/>
        <v>17</v>
      </c>
      <c r="K194" s="376">
        <f t="shared" si="52"/>
        <v>17</v>
      </c>
      <c r="L194" s="1059">
        <f t="shared" si="52"/>
        <v>17</v>
      </c>
      <c r="M194" s="1059">
        <f t="shared" si="52"/>
        <v>17</v>
      </c>
      <c r="N194" s="376">
        <f t="shared" si="52"/>
        <v>17</v>
      </c>
      <c r="O194" s="376">
        <f t="shared" si="52"/>
        <v>17</v>
      </c>
      <c r="P194" s="376">
        <f t="shared" si="52"/>
        <v>17</v>
      </c>
      <c r="Q194" s="376">
        <f t="shared" si="52"/>
        <v>17</v>
      </c>
      <c r="R194" s="376">
        <f t="shared" si="52"/>
        <v>17</v>
      </c>
      <c r="S194" s="1059">
        <f t="shared" si="52"/>
        <v>17</v>
      </c>
      <c r="T194" s="1059">
        <f t="shared" si="52"/>
        <v>17</v>
      </c>
      <c r="U194" s="376">
        <f t="shared" si="52"/>
        <v>17</v>
      </c>
      <c r="V194" s="376">
        <f t="shared" si="52"/>
        <v>17</v>
      </c>
      <c r="W194" s="376">
        <f t="shared" si="52"/>
        <v>17</v>
      </c>
      <c r="X194" s="376">
        <f t="shared" si="52"/>
        <v>17</v>
      </c>
      <c r="Y194" s="376">
        <f t="shared" si="52"/>
        <v>17</v>
      </c>
      <c r="Z194" s="1059">
        <f t="shared" si="52"/>
        <v>17</v>
      </c>
      <c r="AA194" s="1059">
        <f t="shared" si="52"/>
        <v>17</v>
      </c>
      <c r="AB194" s="376">
        <f t="shared" si="52"/>
        <v>17</v>
      </c>
      <c r="AC194" s="1059">
        <f t="shared" si="52"/>
        <v>17</v>
      </c>
      <c r="AD194" s="376">
        <f t="shared" si="52"/>
        <v>17</v>
      </c>
      <c r="AE194" s="376">
        <f t="shared" si="52"/>
        <v>17</v>
      </c>
      <c r="AF194" s="376">
        <f t="shared" si="52"/>
        <v>17</v>
      </c>
      <c r="AG194" s="1059">
        <f t="shared" si="52"/>
        <v>17</v>
      </c>
      <c r="AH194" s="1059">
        <f t="shared" si="52"/>
        <v>17</v>
      </c>
      <c r="AI194" s="376">
        <f t="shared" si="52"/>
        <v>17</v>
      </c>
      <c r="AJ194" s="1027">
        <f t="shared" si="52"/>
        <v>17</v>
      </c>
      <c r="AK194" s="377"/>
      <c r="AL194" s="351"/>
      <c r="AM194" s="577">
        <f t="shared" si="43"/>
        <v>0</v>
      </c>
      <c r="AN194" s="580"/>
      <c r="AO194" s="520"/>
      <c r="AP194" s="716">
        <v>30</v>
      </c>
      <c r="AQ194" s="717" t="s">
        <v>306</v>
      </c>
      <c r="AR194" s="709">
        <v>17</v>
      </c>
    </row>
    <row r="195" spans="1:44" ht="18" customHeight="1" x14ac:dyDescent="0.15">
      <c r="A195" s="416">
        <v>18</v>
      </c>
      <c r="B195" s="425"/>
      <c r="C195" s="432" t="s">
        <v>19</v>
      </c>
      <c r="D195" s="1147" t="s">
        <v>200</v>
      </c>
      <c r="E195" s="558">
        <v>3.39E-2</v>
      </c>
      <c r="F195" s="343">
        <f t="shared" ref="F195:F200" si="53">F186</f>
        <v>45864</v>
      </c>
      <c r="G195" s="980">
        <f>SUMIFS(所用データ①!$C:$C,所用データ①!$G:$G,理論在庫!$A195,所用データ①!$E:$E,理論在庫!$G$4,所用データ①!$F:$F,理論在庫!G$5)</f>
        <v>0</v>
      </c>
      <c r="H195" s="308">
        <f>SUMIFS(所用データ①!$C:$C,所用データ①!$G:$G,理論在庫!$A195,所用データ①!$E:$E,理論在庫!$G$4,所用データ①!$F:$F,理論在庫!H$5)</f>
        <v>0</v>
      </c>
      <c r="I195" s="308">
        <f>SUMIFS(所用データ①!$C:$C,所用データ①!$G:$G,理論在庫!$A195,所用データ①!$E:$E,理論在庫!$G$4,所用データ①!$F:$F,理論在庫!I$5)</f>
        <v>0</v>
      </c>
      <c r="J195" s="308">
        <f>SUMIFS(所用データ①!$C:$C,所用データ①!$G:$G,理論在庫!$A195,所用データ①!$E:$E,理論在庫!$G$4,所用データ①!$F:$F,理論在庫!J$5)</f>
        <v>0</v>
      </c>
      <c r="K195" s="308">
        <f>SUMIFS(所用データ①!$C:$C,所用データ①!$G:$G,理論在庫!$A195,所用データ①!$E:$E,理論在庫!$G$4,所用データ①!$F:$F,理論在庫!K$5)</f>
        <v>0</v>
      </c>
      <c r="L195" s="1060">
        <f>SUMIFS(所用データ①!$C:$C,所用データ①!$G:$G,理論在庫!$A195,所用データ①!$E:$E,理論在庫!$G$4,所用データ①!$F:$F,理論在庫!L$5)</f>
        <v>0</v>
      </c>
      <c r="M195" s="1060">
        <f>SUMIFS(所用データ①!$C:$C,所用データ①!$G:$G,理論在庫!$A195,所用データ①!$E:$E,理論在庫!$G$4,所用データ①!$F:$F,理論在庫!M$5)</f>
        <v>0</v>
      </c>
      <c r="N195" s="308">
        <f>SUMIFS(所用データ①!$C:$C,所用データ①!$G:$G,理論在庫!$A195,所用データ①!$E:$E,理論在庫!$G$4,所用データ①!$F:$F,理論在庫!N$5)</f>
        <v>0</v>
      </c>
      <c r="O195" s="308">
        <f>SUMIFS(所用データ①!$C:$C,所用データ①!$G:$G,理論在庫!$A195,所用データ①!$E:$E,理論在庫!$G$4,所用データ①!$F:$F,理論在庫!O$5)</f>
        <v>0</v>
      </c>
      <c r="P195" s="308">
        <f>SUMIFS(所用データ①!$C:$C,所用データ①!$G:$G,理論在庫!$A195,所用データ①!$E:$E,理論在庫!$G$4,所用データ①!$F:$F,理論在庫!P$5)</f>
        <v>0</v>
      </c>
      <c r="Q195" s="308">
        <f>SUMIFS(所用データ①!$C:$C,所用データ①!$G:$G,理論在庫!$A195,所用データ①!$E:$E,理論在庫!$G$4,所用データ①!$F:$F,理論在庫!Q$5)</f>
        <v>0</v>
      </c>
      <c r="R195" s="308">
        <f>SUMIFS(所用データ①!$C:$C,所用データ①!$G:$G,理論在庫!$A195,所用データ①!$E:$E,理論在庫!$G$4,所用データ①!$F:$F,理論在庫!R$5)</f>
        <v>0</v>
      </c>
      <c r="S195" s="1060">
        <f>SUMIFS(所用データ①!$C:$C,所用データ①!$G:$G,理論在庫!$A195,所用データ①!$E:$E,理論在庫!$G$4,所用データ①!$F:$F,理論在庫!S$5)</f>
        <v>0</v>
      </c>
      <c r="T195" s="1060">
        <f>SUMIFS(所用データ①!$C:$C,所用データ①!$G:$G,理論在庫!$A195,所用データ①!$E:$E,理論在庫!$G$4,所用データ①!$F:$F,理論在庫!T$5)</f>
        <v>0</v>
      </c>
      <c r="U195" s="308">
        <f>SUMIFS(所用データ①!$C:$C,所用データ①!$G:$G,理論在庫!$A195,所用データ①!$E:$E,理論在庫!$G$4,所用データ①!$F:$F,理論在庫!U$5)</f>
        <v>0</v>
      </c>
      <c r="V195" s="308">
        <f>SUMIFS(所用データ①!$C:$C,所用データ①!$G:$G,理論在庫!$A195,所用データ①!$E:$E,理論在庫!$G$4,所用データ①!$F:$F,理論在庫!V$5)</f>
        <v>0</v>
      </c>
      <c r="W195" s="308">
        <f>SUMIFS(所用データ①!$C:$C,所用データ①!$G:$G,理論在庫!$A195,所用データ①!$E:$E,理論在庫!$G$4,所用データ①!$F:$F,理論在庫!W$5)</f>
        <v>0</v>
      </c>
      <c r="X195" s="308">
        <f>SUMIFS(所用データ①!$C:$C,所用データ①!$G:$G,理論在庫!$A195,所用データ①!$E:$E,理論在庫!$G$4,所用データ①!$F:$F,理論在庫!X$5)</f>
        <v>0</v>
      </c>
      <c r="Y195" s="308">
        <f>SUMIFS(所用データ①!$C:$C,所用データ①!$G:$G,理論在庫!$A195,所用データ①!$E:$E,理論在庫!$G$4,所用データ①!$F:$F,理論在庫!Y$5)</f>
        <v>0</v>
      </c>
      <c r="Z195" s="1060">
        <f>SUMIFS(所用データ①!$C:$C,所用データ①!$G:$G,理論在庫!$A195,所用データ①!$E:$E,理論在庫!$G$4,所用データ①!$F:$F,理論在庫!Z$5)</f>
        <v>0</v>
      </c>
      <c r="AA195" s="1084">
        <f>SUMIFS(所用データ①!$C:$C,所用データ①!$G:$G,理論在庫!$A195,所用データ①!$E:$E,理論在庫!$G$4,所用データ①!$F:$F,理論在庫!AA$5)</f>
        <v>0</v>
      </c>
      <c r="AB195" s="382">
        <f>SUMIFS(所用データ①!$C:$C,所用データ①!$G:$G,理論在庫!$A195,所用データ①!$E:$E,理論在庫!$G$4,所用データ①!$F:$F,理論在庫!AB$5)</f>
        <v>0</v>
      </c>
      <c r="AC195" s="1084">
        <f>SUMIFS(所用データ①!$C:$C,所用データ①!$G:$G,理論在庫!$A195,所用データ①!$E:$E,理論在庫!$G$4,所用データ①!$F:$F,理論在庫!AC$5)</f>
        <v>0</v>
      </c>
      <c r="AD195" s="382">
        <f>SUMIFS(所用データ①!$C:$C,所用データ①!$G:$G,理論在庫!$A195,所用データ①!$E:$E,理論在庫!$G$4,所用データ①!$F:$F,理論在庫!AD$5)</f>
        <v>0</v>
      </c>
      <c r="AE195" s="382">
        <f>SUMIFS(所用データ①!$C:$C,所用データ①!$G:$G,理論在庫!$A195,所用データ①!$E:$E,理論在庫!$G$4,所用データ①!$F:$F,理論在庫!AE$5)</f>
        <v>0</v>
      </c>
      <c r="AF195" s="382">
        <f>SUMIFS(所用データ①!$C:$C,所用データ①!$G:$G,理論在庫!$A195,所用データ①!$E:$E,理論在庫!$G$4,所用データ①!$F:$F,理論在庫!AF$5)</f>
        <v>0</v>
      </c>
      <c r="AG195" s="1084">
        <f>SUMIFS(所用データ①!$C:$C,所用データ①!$G:$G,理論在庫!$A195,所用データ①!$E:$E,理論在庫!$G$4,所用データ①!$F:$F,理論在庫!AG$5)</f>
        <v>0</v>
      </c>
      <c r="AH195" s="1084">
        <f>SUMIFS(所用データ①!$C:$C,所用データ①!$G:$G,理論在庫!$A195,所用データ①!$E:$E,理論在庫!$G$4,所用データ①!$F:$F,理論在庫!AH$5)</f>
        <v>0</v>
      </c>
      <c r="AI195" s="382">
        <f>SUMIFS(所用データ①!$C:$C,所用データ①!$G:$G,理論在庫!$A195,所用データ①!$E:$E,理論在庫!$G$4,所用データ①!$F:$F,理論在庫!AI$5)</f>
        <v>0</v>
      </c>
      <c r="AJ195" s="1021">
        <f>SUMIFS(所用データ①!$C:$C,所用データ①!$G:$G,理論在庫!$A195,所用データ①!$E:$E,理論在庫!$G$4,所用データ①!$F:$F,理論在庫!AJ$5)</f>
        <v>0</v>
      </c>
      <c r="AK195" s="345">
        <f t="shared" si="42"/>
        <v>0</v>
      </c>
      <c r="AL195" s="610">
        <f>SUMIFS(所用データ①!C:C,所用データ①!G:G,理論在庫!$A195,所用データ①!E:E,理論在庫!$AL$4)</f>
        <v>0</v>
      </c>
      <c r="AM195" s="574">
        <f t="shared" si="43"/>
        <v>0</v>
      </c>
      <c r="AN195" s="608">
        <f>D195-AK195</f>
        <v>0</v>
      </c>
      <c r="AO195" s="416">
        <v>18</v>
      </c>
      <c r="AP195" s="714"/>
      <c r="AQ195" s="715"/>
      <c r="AR195" s="709">
        <v>0</v>
      </c>
    </row>
    <row r="196" spans="1:44" ht="18" customHeight="1" x14ac:dyDescent="0.15">
      <c r="A196" s="417"/>
      <c r="B196" s="426"/>
      <c r="C196" s="433"/>
      <c r="D196" s="1148"/>
      <c r="E196" s="559"/>
      <c r="F196" s="302">
        <f t="shared" si="53"/>
        <v>0</v>
      </c>
      <c r="G196" s="974">
        <f>SUMIFS(所用データ②!$C:$C,所用データ②!$G:$G,理論在庫!$A195,所用データ②!$E:$E,理論在庫!$G$4,所用データ②!$F:$F,理論在庫!G$5)</f>
        <v>0</v>
      </c>
      <c r="H196" s="310">
        <f>SUMIFS(所用データ②!$C:$C,所用データ②!$G:$G,理論在庫!$A195,所用データ②!$E:$E,理論在庫!$G$4,所用データ②!$F:$F,理論在庫!H$5)</f>
        <v>0</v>
      </c>
      <c r="I196" s="310">
        <f>SUMIFS(所用データ②!$C:$C,所用データ②!$G:$G,理論在庫!$A195,所用データ②!$E:$E,理論在庫!$G$4,所用データ②!$F:$F,理論在庫!I$5)</f>
        <v>0</v>
      </c>
      <c r="J196" s="310">
        <f>SUMIFS(所用データ②!$C:$C,所用データ②!$G:$G,理論在庫!$A195,所用データ②!$E:$E,理論在庫!$G$4,所用データ②!$F:$F,理論在庫!J$5)</f>
        <v>0</v>
      </c>
      <c r="K196" s="310">
        <f>SUMIFS(所用データ②!$C:$C,所用データ②!$G:$G,理論在庫!$A195,所用データ②!$E:$E,理論在庫!$G$4,所用データ②!$F:$F,理論在庫!K$5)</f>
        <v>0</v>
      </c>
      <c r="L196" s="1054">
        <f>SUMIFS(所用データ②!$C:$C,所用データ②!$G:$G,理論在庫!$A195,所用データ②!$E:$E,理論在庫!$G$4,所用データ②!$F:$F,理論在庫!L$5)</f>
        <v>0</v>
      </c>
      <c r="M196" s="1054">
        <f>SUMIFS(所用データ②!$C:$C,所用データ②!$G:$G,理論在庫!$A195,所用データ②!$E:$E,理論在庫!$G$4,所用データ②!$F:$F,理論在庫!M$5)</f>
        <v>0</v>
      </c>
      <c r="N196" s="310">
        <f>SUMIFS(所用データ②!$C:$C,所用データ②!$G:$G,理論在庫!$A195,所用データ②!$E:$E,理論在庫!$G$4,所用データ②!$F:$F,理論在庫!N$5)</f>
        <v>0</v>
      </c>
      <c r="O196" s="310">
        <f>SUMIFS(所用データ②!$C:$C,所用データ②!$G:$G,理論在庫!$A195,所用データ②!$E:$E,理論在庫!$G$4,所用データ②!$F:$F,理論在庫!O$5)</f>
        <v>0</v>
      </c>
      <c r="P196" s="310">
        <f>SUMIFS(所用データ②!$C:$C,所用データ②!$G:$G,理論在庫!$A195,所用データ②!$E:$E,理論在庫!$G$4,所用データ②!$F:$F,理論在庫!P$5)</f>
        <v>0</v>
      </c>
      <c r="Q196" s="310">
        <f>SUMIFS(所用データ②!$C:$C,所用データ②!$G:$G,理論在庫!$A195,所用データ②!$E:$E,理論在庫!$G$4,所用データ②!$F:$F,理論在庫!Q$5)</f>
        <v>0</v>
      </c>
      <c r="R196" s="310">
        <f>SUMIFS(所用データ②!$C:$C,所用データ②!$G:$G,理論在庫!$A195,所用データ②!$E:$E,理論在庫!$G$4,所用データ②!$F:$F,理論在庫!R$5)</f>
        <v>0</v>
      </c>
      <c r="S196" s="1054">
        <f>SUMIFS(所用データ②!$C:$C,所用データ②!$G:$G,理論在庫!$A195,所用データ②!$E:$E,理論在庫!$G$4,所用データ②!$F:$F,理論在庫!S$5)</f>
        <v>0</v>
      </c>
      <c r="T196" s="1054">
        <f>SUMIFS(所用データ②!$C:$C,所用データ②!$G:$G,理論在庫!$A195,所用データ②!$E:$E,理論在庫!$G$4,所用データ②!$F:$F,理論在庫!T$5)</f>
        <v>0</v>
      </c>
      <c r="U196" s="310">
        <f>SUMIFS(所用データ②!$C:$C,所用データ②!$G:$G,理論在庫!$A195,所用データ②!$E:$E,理論在庫!$G$4,所用データ②!$F:$F,理論在庫!U$5)</f>
        <v>0</v>
      </c>
      <c r="V196" s="310">
        <f>SUMIFS(所用データ②!$C:$C,所用データ②!$G:$G,理論在庫!$A195,所用データ②!$E:$E,理論在庫!$G$4,所用データ②!$F:$F,理論在庫!V$5)</f>
        <v>0</v>
      </c>
      <c r="W196" s="310">
        <f>SUMIFS(所用データ②!$C:$C,所用データ②!$G:$G,理論在庫!$A195,所用データ②!$E:$E,理論在庫!$G$4,所用データ②!$F:$F,理論在庫!W$5)</f>
        <v>0</v>
      </c>
      <c r="X196" s="310">
        <f>SUMIFS(所用データ②!$C:$C,所用データ②!$G:$G,理論在庫!$A195,所用データ②!$E:$E,理論在庫!$G$4,所用データ②!$F:$F,理論在庫!X$5)</f>
        <v>0</v>
      </c>
      <c r="Y196" s="310">
        <f>SUMIFS(所用データ②!$C:$C,所用データ②!$G:$G,理論在庫!$A195,所用データ②!$E:$E,理論在庫!$G$4,所用データ②!$F:$F,理論在庫!Y$5)</f>
        <v>0</v>
      </c>
      <c r="Z196" s="1054">
        <f>SUMIFS(所用データ②!$C:$C,所用データ②!$G:$G,理論在庫!$A195,所用データ②!$E:$E,理論在庫!$G$4,所用データ②!$F:$F,理論在庫!Z$5)</f>
        <v>0</v>
      </c>
      <c r="AA196" s="1084">
        <f>SUMIFS(所用データ②!$C:$C,所用データ②!$G:$G,理論在庫!$A195,所用データ②!$E:$E,理論在庫!$G$4,所用データ②!$F:$F,理論在庫!AA$5)</f>
        <v>0</v>
      </c>
      <c r="AB196" s="382">
        <f>SUMIFS(所用データ②!$C:$C,所用データ②!$G:$G,理論在庫!$A195,所用データ②!$E:$E,理論在庫!$G$4,所用データ②!$F:$F,理論在庫!AB$5)</f>
        <v>0</v>
      </c>
      <c r="AC196" s="1084">
        <f>SUMIFS(所用データ②!$C:$C,所用データ②!$G:$G,理論在庫!$A195,所用データ②!$E:$E,理論在庫!$G$4,所用データ②!$F:$F,理論在庫!AC$5)</f>
        <v>0</v>
      </c>
      <c r="AD196" s="382">
        <f>SUMIFS(所用データ②!$C:$C,所用データ②!$G:$G,理論在庫!$A195,所用データ②!$E:$E,理論在庫!$G$4,所用データ②!$F:$F,理論在庫!AD$5)</f>
        <v>0</v>
      </c>
      <c r="AE196" s="382">
        <f>SUMIFS(所用データ②!$C:$C,所用データ②!$G:$G,理論在庫!$A195,所用データ②!$E:$E,理論在庫!$G$4,所用データ②!$F:$F,理論在庫!AE$5)</f>
        <v>0</v>
      </c>
      <c r="AF196" s="382">
        <f>SUMIFS(所用データ②!$C:$C,所用データ②!$G:$G,理論在庫!$A195,所用データ②!$E:$E,理論在庫!$G$4,所用データ②!$F:$F,理論在庫!AF$5)</f>
        <v>0</v>
      </c>
      <c r="AG196" s="1084">
        <f>SUMIFS(所用データ②!$C:$C,所用データ②!$G:$G,理論在庫!$A195,所用データ②!$E:$E,理論在庫!$G$4,所用データ②!$F:$F,理論在庫!AG$5)</f>
        <v>0</v>
      </c>
      <c r="AH196" s="1084">
        <f>SUMIFS(所用データ②!$C:$C,所用データ②!$G:$G,理論在庫!$A195,所用データ②!$E:$E,理論在庫!$G$4,所用データ②!$F:$F,理論在庫!AH$5)</f>
        <v>0</v>
      </c>
      <c r="AI196" s="382">
        <f>SUMIFS(所用データ②!$C:$C,所用データ②!$G:$G,理論在庫!$A195,所用データ②!$E:$E,理論在庫!$G$4,所用データ②!$F:$F,理論在庫!AI$5)</f>
        <v>0</v>
      </c>
      <c r="AJ196" s="1021">
        <f>SUMIFS(所用データ②!$C:$C,所用データ②!$G:$G,理論在庫!$A195,所用データ②!$E:$E,理論在庫!$G$4,所用データ②!$F:$F,理論在庫!AJ$5)</f>
        <v>0</v>
      </c>
      <c r="AK196" s="345">
        <f t="shared" si="42"/>
        <v>0</v>
      </c>
      <c r="AL196" s="610">
        <f>SUMIFS(所用データ②!C:C,所用データ②!G:G,理論在庫!$A195,所用データ②!E:E,理論在庫!$AL$4)</f>
        <v>0</v>
      </c>
      <c r="AM196" s="574">
        <f t="shared" si="43"/>
        <v>0</v>
      </c>
      <c r="AN196" s="608">
        <f>AJ203-AK196</f>
        <v>0</v>
      </c>
      <c r="AO196" s="417"/>
      <c r="AP196" s="714"/>
      <c r="AQ196" s="715"/>
      <c r="AR196" s="709">
        <v>0</v>
      </c>
    </row>
    <row r="197" spans="1:44" ht="18" customHeight="1" x14ac:dyDescent="0.15">
      <c r="A197" s="417"/>
      <c r="B197" s="428" t="s">
        <v>148</v>
      </c>
      <c r="C197" s="439">
        <v>80261229494000</v>
      </c>
      <c r="D197" s="1148"/>
      <c r="E197" s="559"/>
      <c r="F197" s="302">
        <f t="shared" si="53"/>
        <v>45864</v>
      </c>
      <c r="G197" s="975">
        <f>SUMIFS(所用データ③!$C:$C,所用データ③!$G:$G,理論在庫!$A195,所用データ③!$E:$E,理論在庫!$G$4,所用データ③!$F:$F,理論在庫!G$5)</f>
        <v>0</v>
      </c>
      <c r="H197" s="310">
        <f>SUMIFS(所用データ③!$C:$C,所用データ③!$G:$G,理論在庫!$A195,所用データ③!$E:$E,理論在庫!$G$4,所用データ③!$F:$F,理論在庫!H$5)</f>
        <v>0</v>
      </c>
      <c r="I197" s="310">
        <f>SUMIFS(所用データ③!$C:$C,所用データ③!$G:$G,理論在庫!$A195,所用データ③!$E:$E,理論在庫!$G$4,所用データ③!$F:$F,理論在庫!I$5)</f>
        <v>0</v>
      </c>
      <c r="J197" s="310">
        <f>SUMIFS(所用データ③!$C:$C,所用データ③!$G:$G,理論在庫!$A195,所用データ③!$E:$E,理論在庫!$G$4,所用データ③!$F:$F,理論在庫!J$5)</f>
        <v>0</v>
      </c>
      <c r="K197" s="310">
        <f>SUMIFS(所用データ③!$C:$C,所用データ③!$G:$G,理論在庫!$A195,所用データ③!$E:$E,理論在庫!$G$4,所用データ③!$F:$F,理論在庫!K$5)</f>
        <v>0</v>
      </c>
      <c r="L197" s="1055">
        <f>SUMIFS(所用データ③!$C:$C,所用データ③!$G:$G,理論在庫!$A195,所用データ③!$E:$E,理論在庫!$G$4,所用データ③!$F:$F,理論在庫!L$5)</f>
        <v>0</v>
      </c>
      <c r="M197" s="1054">
        <f>SUMIFS(所用データ③!$C:$C,所用データ③!$G:$G,理論在庫!$A195,所用データ③!$E:$E,理論在庫!$G$4,所用データ③!$F:$F,理論在庫!M$5)</f>
        <v>0</v>
      </c>
      <c r="N197" s="310">
        <f>SUMIFS(所用データ③!$C:$C,所用データ③!$G:$G,理論在庫!$A195,所用データ③!$E:$E,理論在庫!$G$4,所用データ③!$F:$F,理論在庫!N$5)</f>
        <v>0</v>
      </c>
      <c r="O197" s="310">
        <f>SUMIFS(所用データ③!$C:$C,所用データ③!$G:$G,理論在庫!$A195,所用データ③!$E:$E,理論在庫!$G$4,所用データ③!$F:$F,理論在庫!O$5)</f>
        <v>0</v>
      </c>
      <c r="P197" s="310">
        <f>SUMIFS(所用データ③!$C:$C,所用データ③!$G:$G,理論在庫!$A195,所用データ③!$E:$E,理論在庫!$G$4,所用データ③!$F:$F,理論在庫!P$5)</f>
        <v>0</v>
      </c>
      <c r="Q197" s="353">
        <f>SUMIFS(所用データ③!$C:$C,所用データ③!$G:$G,理論在庫!$A195,所用データ③!$E:$E,理論在庫!$G$4,所用データ③!$F:$F,理論在庫!Q$5)</f>
        <v>0</v>
      </c>
      <c r="R197" s="310">
        <f>SUMIFS(所用データ③!$C:$C,所用データ③!$G:$G,理論在庫!$A195,所用データ③!$E:$E,理論在庫!$G$4,所用データ③!$F:$F,理論在庫!R$5)</f>
        <v>0</v>
      </c>
      <c r="S197" s="1054">
        <f>SUMIFS(所用データ③!$C:$C,所用データ③!$G:$G,理論在庫!$A195,所用データ③!$E:$E,理論在庫!$G$4,所用データ③!$F:$F,理論在庫!S$5)</f>
        <v>0</v>
      </c>
      <c r="T197" s="1054">
        <f>SUMIFS(所用データ③!$C:$C,所用データ③!$G:$G,理論在庫!$A195,所用データ③!$E:$E,理論在庫!$G$4,所用データ③!$F:$F,理論在庫!T$5)</f>
        <v>0</v>
      </c>
      <c r="U197" s="310">
        <f>SUMIFS(所用データ③!$C:$C,所用データ③!$G:$G,理論在庫!$A195,所用データ③!$E:$E,理論在庫!$G$4,所用データ③!$F:$F,理論在庫!U$5)</f>
        <v>0</v>
      </c>
      <c r="V197" s="353">
        <f>SUMIFS(所用データ③!$C:$C,所用データ③!$G:$G,理論在庫!$A195,所用データ③!$E:$E,理論在庫!$G$4,所用データ③!$F:$F,理論在庫!V$5)</f>
        <v>0</v>
      </c>
      <c r="W197" s="310">
        <f>SUMIFS(所用データ③!$C:$C,所用データ③!$G:$G,理論在庫!$A195,所用データ③!$E:$E,理論在庫!$G$4,所用データ③!$F:$F,理論在庫!W$5)</f>
        <v>0</v>
      </c>
      <c r="X197" s="310">
        <f>SUMIFS(所用データ③!$C:$C,所用データ③!$G:$G,理論在庫!$A195,所用データ③!$E:$E,理論在庫!$G$4,所用データ③!$F:$F,理論在庫!X$5)</f>
        <v>0</v>
      </c>
      <c r="Y197" s="310">
        <f>SUMIFS(所用データ③!$C:$C,所用データ③!$G:$G,理論在庫!$A195,所用データ③!$E:$E,理論在庫!$G$4,所用データ③!$F:$F,理論在庫!Y$5)</f>
        <v>0</v>
      </c>
      <c r="Z197" s="1054">
        <f>SUMIFS(所用データ③!$C:$C,所用データ③!$G:$G,理論在庫!$A195,所用データ③!$E:$E,理論在庫!$G$4,所用データ③!$F:$F,理論在庫!Z$5)</f>
        <v>0</v>
      </c>
      <c r="AA197" s="1085">
        <f>SUMIFS(所用データ③!$C:$C,所用データ③!$G:$G,理論在庫!$A195,所用データ③!$E:$E,理論在庫!$G$4,所用データ③!$F:$F,理論在庫!AA$5)</f>
        <v>0</v>
      </c>
      <c r="AB197" s="383">
        <f>SUMIFS(所用データ③!$C:$C,所用データ③!$G:$G,理論在庫!$A195,所用データ③!$E:$E,理論在庫!$G$4,所用データ③!$F:$F,理論在庫!AB$5)</f>
        <v>0</v>
      </c>
      <c r="AC197" s="1085">
        <f>SUMIFS(所用データ③!$C:$C,所用データ③!$G:$G,理論在庫!$A195,所用データ③!$E:$E,理論在庫!$G$4,所用データ③!$F:$F,理論在庫!AC$5)</f>
        <v>0</v>
      </c>
      <c r="AD197" s="383">
        <f>SUMIFS(所用データ③!$C:$C,所用データ③!$G:$G,理論在庫!$A195,所用データ③!$E:$E,理論在庫!$G$4,所用データ③!$F:$F,理論在庫!AD$5)</f>
        <v>0</v>
      </c>
      <c r="AE197" s="383">
        <f>SUMIFS(所用データ③!$C:$C,所用データ③!$G:$G,理論在庫!$A195,所用データ③!$E:$E,理論在庫!$G$4,所用データ③!$F:$F,理論在庫!AE$5)</f>
        <v>0</v>
      </c>
      <c r="AF197" s="383">
        <f>SUMIFS(所用データ③!$C:$C,所用データ③!$G:$G,理論在庫!$A195,所用データ③!$E:$E,理論在庫!$G$4,所用データ③!$F:$F,理論在庫!AF$5)</f>
        <v>0</v>
      </c>
      <c r="AG197" s="1085">
        <f>SUMIFS(所用データ③!$C:$C,所用データ③!$G:$G,理論在庫!$A195,所用データ③!$E:$E,理論在庫!$G$4,所用データ③!$F:$F,理論在庫!AG$5)</f>
        <v>0</v>
      </c>
      <c r="AH197" s="1085">
        <f>SUMIFS(所用データ③!$C:$C,所用データ③!$G:$G,理論在庫!$A195,所用データ③!$E:$E,理論在庫!$G$4,所用データ③!$F:$F,理論在庫!AH$5)</f>
        <v>0</v>
      </c>
      <c r="AI197" s="383">
        <f>SUMIFS(所用データ③!$C:$C,所用データ③!$G:$G,理論在庫!$A195,所用データ③!$E:$E,理論在庫!$G$4,所用データ③!$F:$F,理論在庫!AI$5)</f>
        <v>0</v>
      </c>
      <c r="AJ197" s="1022">
        <f>SUMIFS(所用データ③!$C:$C,所用データ③!$G:$G,理論在庫!$A195,所用データ③!$E:$E,理論在庫!$G$4,所用データ③!$F:$F,理論在庫!AJ$5)</f>
        <v>0</v>
      </c>
      <c r="AK197" s="345">
        <f t="shared" si="42"/>
        <v>0</v>
      </c>
      <c r="AL197" s="611">
        <f>SUMIFS(所用データ③!C:C,所用データ③!G:G,理論在庫!$A195,所用データ③!E:E,理論在庫!$AL$4)</f>
        <v>0</v>
      </c>
      <c r="AM197" s="574">
        <f t="shared" si="43"/>
        <v>0</v>
      </c>
      <c r="AN197" s="608">
        <f>AJ203-AK197</f>
        <v>0</v>
      </c>
      <c r="AO197" s="417"/>
      <c r="AP197" s="714"/>
      <c r="AQ197" s="715"/>
      <c r="AR197" s="709">
        <v>0</v>
      </c>
    </row>
    <row r="198" spans="1:44" ht="18" customHeight="1" x14ac:dyDescent="0.15">
      <c r="A198" s="417"/>
      <c r="B198" s="428" t="s">
        <v>152</v>
      </c>
      <c r="C198" s="439">
        <v>80261219368000</v>
      </c>
      <c r="D198" s="1148"/>
      <c r="E198" s="559"/>
      <c r="F198" s="302">
        <f t="shared" si="53"/>
        <v>45871</v>
      </c>
      <c r="G198" s="974">
        <f>SUMIFS(所用データ④!$C:$C,所用データ④!$G:$G,理論在庫!$A195,所用データ④!$E:$E,理論在庫!$G$4,所用データ④!$F:$F,理論在庫!G$5)</f>
        <v>0</v>
      </c>
      <c r="H198" s="310">
        <f>SUMIFS(所用データ④!$C:$C,所用データ④!$G:$G,理論在庫!$A195,所用データ④!$E:$E,理論在庫!$G$4,所用データ④!$F:$F,理論在庫!H$5)</f>
        <v>0</v>
      </c>
      <c r="I198" s="310">
        <f>SUMIFS(所用データ④!$C:$C,所用データ④!$G:$G,理論在庫!$A195,所用データ④!$E:$E,理論在庫!$G$4,所用データ④!$F:$F,理論在庫!I$5)</f>
        <v>0</v>
      </c>
      <c r="J198" s="310">
        <f>SUMIFS(所用データ④!$C:$C,所用データ④!$G:$G,理論在庫!$A195,所用データ④!$E:$E,理論在庫!$G$4,所用データ④!$F:$F,理論在庫!J$5)</f>
        <v>0</v>
      </c>
      <c r="K198" s="310">
        <f>SUMIFS(所用データ④!$C:$C,所用データ④!$G:$G,理論在庫!$A195,所用データ④!$E:$E,理論在庫!$G$4,所用データ④!$F:$F,理論在庫!K$5)</f>
        <v>0</v>
      </c>
      <c r="L198" s="1054">
        <f>SUMIFS(所用データ④!$C:$C,所用データ④!$G:$G,理論在庫!$A195,所用データ④!$E:$E,理論在庫!$G$4,所用データ④!$F:$F,理論在庫!L$5)</f>
        <v>0</v>
      </c>
      <c r="M198" s="1054">
        <f>SUMIFS(所用データ④!$C:$C,所用データ④!$G:$G,理論在庫!$A195,所用データ④!$E:$E,理論在庫!$G$4,所用データ④!$F:$F,理論在庫!M$5)</f>
        <v>0</v>
      </c>
      <c r="N198" s="310">
        <f>SUMIFS(所用データ④!$C:$C,所用データ④!$G:$G,理論在庫!$A195,所用データ④!$E:$E,理論在庫!$G$4,所用データ④!$F:$F,理論在庫!N$5)</f>
        <v>0</v>
      </c>
      <c r="O198" s="310">
        <f>SUMIFS(所用データ④!$C:$C,所用データ④!$G:$G,理論在庫!$A195,所用データ④!$E:$E,理論在庫!$G$4,所用データ④!$F:$F,理論在庫!O$5)</f>
        <v>0</v>
      </c>
      <c r="P198" s="310">
        <f>SUMIFS(所用データ④!$C:$C,所用データ④!$G:$G,理論在庫!$A195,所用データ④!$E:$E,理論在庫!$G$4,所用データ④!$F:$F,理論在庫!P$5)</f>
        <v>0</v>
      </c>
      <c r="Q198" s="310">
        <f>SUMIFS(所用データ④!$C:$C,所用データ④!$G:$G,理論在庫!$A195,所用データ④!$E:$E,理論在庫!$G$4,所用データ④!$F:$F,理論在庫!Q$5)</f>
        <v>0</v>
      </c>
      <c r="R198" s="310">
        <f>SUMIFS(所用データ④!$C:$C,所用データ④!$G:$G,理論在庫!$A195,所用データ④!$E:$E,理論在庫!$G$4,所用データ④!$F:$F,理論在庫!R$5)</f>
        <v>0</v>
      </c>
      <c r="S198" s="1054">
        <f>SUMIFS(所用データ④!$C:$C,所用データ④!$G:$G,理論在庫!$A195,所用データ④!$E:$E,理論在庫!$G$4,所用データ④!$F:$F,理論在庫!S$5)</f>
        <v>0</v>
      </c>
      <c r="T198" s="1054">
        <f>SUMIFS(所用データ④!$C:$C,所用データ④!$G:$G,理論在庫!$A195,所用データ④!$E:$E,理論在庫!$G$4,所用データ④!$F:$F,理論在庫!T$5)</f>
        <v>0</v>
      </c>
      <c r="U198" s="310">
        <f>SUMIFS(所用データ④!$C:$C,所用データ④!$G:$G,理論在庫!$A195,所用データ④!$E:$E,理論在庫!$G$4,所用データ④!$F:$F,理論在庫!U$5)</f>
        <v>0</v>
      </c>
      <c r="V198" s="310">
        <f>SUMIFS(所用データ④!$C:$C,所用データ④!$G:$G,理論在庫!$A195,所用データ④!$E:$E,理論在庫!$G$4,所用データ④!$F:$F,理論在庫!V$5)</f>
        <v>0</v>
      </c>
      <c r="W198" s="310">
        <f>SUMIFS(所用データ④!$C:$C,所用データ④!$G:$G,理論在庫!$A195,所用データ④!$E:$E,理論在庫!$G$4,所用データ④!$F:$F,理論在庫!W$5)</f>
        <v>0</v>
      </c>
      <c r="X198" s="310">
        <f>SUMIFS(所用データ④!$C:$C,所用データ④!$G:$G,理論在庫!$A195,所用データ④!$E:$E,理論在庫!$G$4,所用データ④!$F:$F,理論在庫!X$5)</f>
        <v>0</v>
      </c>
      <c r="Y198" s="310">
        <f>SUMIFS(所用データ④!$C:$C,所用データ④!$G:$G,理論在庫!$A195,所用データ④!$E:$E,理論在庫!$G$4,所用データ④!$F:$F,理論在庫!Y$5)</f>
        <v>0</v>
      </c>
      <c r="Z198" s="1054">
        <f>SUMIFS(所用データ④!$C:$C,所用データ④!$G:$G,理論在庫!$A195,所用データ④!$E:$E,理論在庫!$G$4,所用データ④!$F:$F,理論在庫!Z$5)</f>
        <v>0</v>
      </c>
      <c r="AA198" s="1054">
        <f>SUMIFS(所用データ④!$C:$C,所用データ④!$G:$G,理論在庫!$A195,所用データ④!$E:$E,理論在庫!$G$4,所用データ④!$F:$F,理論在庫!AA$5)</f>
        <v>0</v>
      </c>
      <c r="AB198" s="310">
        <f>SUMIFS(所用データ④!$C:$C,所用データ④!$G:$G,理論在庫!$A195,所用データ④!$E:$E,理論在庫!$G$4,所用データ④!$F:$F,理論在庫!AB$5)</f>
        <v>0</v>
      </c>
      <c r="AC198" s="1054">
        <f>SUMIFS(所用データ④!$C:$C,所用データ④!$G:$G,理論在庫!$A195,所用データ④!$E:$E,理論在庫!$G$4,所用データ④!$F:$F,理論在庫!AC$5)</f>
        <v>0</v>
      </c>
      <c r="AD198" s="310">
        <f>SUMIFS(所用データ④!$C:$C,所用データ④!$G:$G,理論在庫!$A195,所用データ④!$E:$E,理論在庫!$G$4,所用データ④!$F:$F,理論在庫!AD$5)</f>
        <v>0</v>
      </c>
      <c r="AE198" s="310">
        <f>SUMIFS(所用データ④!$C:$C,所用データ④!$G:$G,理論在庫!$A195,所用データ④!$E:$E,理論在庫!$G$4,所用データ④!$F:$F,理論在庫!AE$5)</f>
        <v>0</v>
      </c>
      <c r="AF198" s="310">
        <f>SUMIFS(所用データ④!$C:$C,所用データ④!$G:$G,理論在庫!$A195,所用データ④!$E:$E,理論在庫!$G$4,所用データ④!$F:$F,理論在庫!AF$5)</f>
        <v>0</v>
      </c>
      <c r="AG198" s="1054">
        <f>SUMIFS(所用データ④!$C:$C,所用データ④!$G:$G,理論在庫!$A195,所用データ④!$E:$E,理論在庫!$G$4,所用データ④!$F:$F,理論在庫!AG$5)</f>
        <v>0</v>
      </c>
      <c r="AH198" s="1054">
        <f>SUMIFS(所用データ④!$C:$C,所用データ④!$G:$G,理論在庫!$A195,所用データ④!$E:$E,理論在庫!$G$4,所用データ④!$F:$F,理論在庫!AH$5)</f>
        <v>0</v>
      </c>
      <c r="AI198" s="310">
        <f>SUMIFS(所用データ④!$C:$C,所用データ④!$G:$G,理論在庫!$A195,所用データ④!$E:$E,理論在庫!$G$4,所用データ④!$F:$F,理論在庫!AI$5)</f>
        <v>0</v>
      </c>
      <c r="AJ198" s="1023">
        <f>SUMIFS(所用データ④!$C:$C,所用データ④!$G:$G,理論在庫!$A195,所用データ④!$E:$E,理論在庫!$G$4,所用データ④!$F:$F,理論在庫!AJ$5)</f>
        <v>0</v>
      </c>
      <c r="AK198" s="345">
        <f t="shared" si="42"/>
        <v>0</v>
      </c>
      <c r="AL198" s="350">
        <f>SUMIFS(所用データ④!C:C,所用データ④!G:G,理論在庫!$A195,所用データ④!E:E,理論在庫!$AL$4)</f>
        <v>0</v>
      </c>
      <c r="AM198" s="574">
        <f t="shared" si="43"/>
        <v>0</v>
      </c>
      <c r="AN198" s="608">
        <f>AJ203-AK198</f>
        <v>0</v>
      </c>
      <c r="AO198" s="417"/>
      <c r="AP198" s="714"/>
      <c r="AQ198" s="715"/>
      <c r="AR198" s="709">
        <v>0</v>
      </c>
    </row>
    <row r="199" spans="1:44" ht="18" customHeight="1" x14ac:dyDescent="0.15">
      <c r="A199" s="417"/>
      <c r="B199" s="428" t="s">
        <v>152</v>
      </c>
      <c r="C199" s="439">
        <v>80261219369000</v>
      </c>
      <c r="D199" s="1148"/>
      <c r="E199" s="559"/>
      <c r="F199" s="302">
        <f t="shared" si="53"/>
        <v>0</v>
      </c>
      <c r="G199" s="974">
        <f>SUMIFS(所用データ⑤!$C:$C,所用データ⑤!$G:$G,理論在庫!$A$195,所用データ⑤!$E:$E,理論在庫!$G$4,所用データ⑤!$F:$F,理論在庫!G$5)</f>
        <v>0</v>
      </c>
      <c r="H199" s="310">
        <f>SUMIFS(所用データ⑤!$C:$C,所用データ⑤!$G:$G,理論在庫!$A$195,所用データ⑤!$E:$E,理論在庫!$G$4,所用データ⑤!$F:$F,理論在庫!H$5)</f>
        <v>0</v>
      </c>
      <c r="I199" s="310">
        <f>SUMIFS(所用データ⑤!$C:$C,所用データ⑤!$G:$G,理論在庫!$A$195,所用データ⑤!$E:$E,理論在庫!$G$4,所用データ⑤!$F:$F,理論在庫!I$5)</f>
        <v>0</v>
      </c>
      <c r="J199" s="310">
        <f>SUMIFS(所用データ⑤!$C:$C,所用データ⑤!$G:$G,理論在庫!$A$195,所用データ⑤!$E:$E,理論在庫!$G$4,所用データ⑤!$F:$F,理論在庫!J$5)</f>
        <v>0</v>
      </c>
      <c r="K199" s="310">
        <f>SUMIFS(所用データ⑤!$C:$C,所用データ⑤!$G:$G,理論在庫!$A$195,所用データ⑤!$E:$E,理論在庫!$G$4,所用データ⑤!$F:$F,理論在庫!K$5)</f>
        <v>0</v>
      </c>
      <c r="L199" s="1054">
        <f>SUMIFS(所用データ⑤!$C:$C,所用データ⑤!$G:$G,理論在庫!$A$195,所用データ⑤!$E:$E,理論在庫!$G$4,所用データ⑤!$F:$F,理論在庫!L$5)</f>
        <v>0</v>
      </c>
      <c r="M199" s="1054">
        <f>SUMIFS(所用データ⑤!$C:$C,所用データ⑤!$G:$G,理論在庫!$A$195,所用データ⑤!$E:$E,理論在庫!$G$4,所用データ⑤!$F:$F,理論在庫!M$5)</f>
        <v>0</v>
      </c>
      <c r="N199" s="310">
        <f>SUMIFS(所用データ⑤!$C:$C,所用データ⑤!$G:$G,理論在庫!$A$195,所用データ⑤!$E:$E,理論在庫!$G$4,所用データ⑤!$F:$F,理論在庫!N$5)</f>
        <v>0</v>
      </c>
      <c r="O199" s="310">
        <f>SUMIFS(所用データ⑤!$C:$C,所用データ⑤!$G:$G,理論在庫!$A$195,所用データ⑤!$E:$E,理論在庫!$G$4,所用データ⑤!$F:$F,理論在庫!O$5)</f>
        <v>0</v>
      </c>
      <c r="P199" s="310">
        <f>SUMIFS(所用データ⑤!$C:$C,所用データ⑤!$G:$G,理論在庫!$A$195,所用データ⑤!$E:$E,理論在庫!$G$4,所用データ⑤!$F:$F,理論在庫!P$5)</f>
        <v>0</v>
      </c>
      <c r="Q199" s="310">
        <f>SUMIFS(所用データ⑤!$C:$C,所用データ⑤!$G:$G,理論在庫!$A$195,所用データ⑤!$E:$E,理論在庫!$G$4,所用データ⑤!$F:$F,理論在庫!Q$5)</f>
        <v>0</v>
      </c>
      <c r="R199" s="310">
        <f>SUMIFS(所用データ⑤!$C:$C,所用データ⑤!$G:$G,理論在庫!$A$195,所用データ⑤!$E:$E,理論在庫!$G$4,所用データ⑤!$F:$F,理論在庫!R$5)</f>
        <v>0</v>
      </c>
      <c r="S199" s="1054">
        <f>SUMIFS(所用データ⑤!$C:$C,所用データ⑤!$G:$G,理論在庫!$A$195,所用データ⑤!$E:$E,理論在庫!$G$4,所用データ⑤!$F:$F,理論在庫!S$5)</f>
        <v>0</v>
      </c>
      <c r="T199" s="1054">
        <f>SUMIFS(所用データ⑤!$C:$C,所用データ⑤!$G:$G,理論在庫!$A$195,所用データ⑤!$E:$E,理論在庫!$G$4,所用データ⑤!$F:$F,理論在庫!T$5)</f>
        <v>0</v>
      </c>
      <c r="U199" s="310">
        <f>SUMIFS(所用データ⑤!$C:$C,所用データ⑤!$G:$G,理論在庫!$A$195,所用データ⑤!$E:$E,理論在庫!$G$4,所用データ⑤!$F:$F,理論在庫!U$5)</f>
        <v>0</v>
      </c>
      <c r="V199" s="310">
        <f>SUMIFS(所用データ⑤!$C:$C,所用データ⑤!$G:$G,理論在庫!$A$195,所用データ⑤!$E:$E,理論在庫!$G$4,所用データ⑤!$F:$F,理論在庫!V$5)</f>
        <v>0</v>
      </c>
      <c r="W199" s="310">
        <f>SUMIFS(所用データ⑤!$C:$C,所用データ⑤!$G:$G,理論在庫!$A$195,所用データ⑤!$E:$E,理論在庫!$G$4,所用データ⑤!$F:$F,理論在庫!W$5)</f>
        <v>0</v>
      </c>
      <c r="X199" s="310">
        <f>SUMIFS(所用データ⑤!$C:$C,所用データ⑤!$G:$G,理論在庫!$A$195,所用データ⑤!$E:$E,理論在庫!$G$4,所用データ⑤!$F:$F,理論在庫!X$5)</f>
        <v>0</v>
      </c>
      <c r="Y199" s="310">
        <f>SUMIFS(所用データ⑤!$C:$C,所用データ⑤!$G:$G,理論在庫!$A$195,所用データ⑤!$E:$E,理論在庫!$G$4,所用データ⑤!$F:$F,理論在庫!Y$5)</f>
        <v>0</v>
      </c>
      <c r="Z199" s="1054">
        <f>SUMIFS(所用データ⑤!$C:$C,所用データ⑤!$G:$G,理論在庫!$A$195,所用データ⑤!$E:$E,理論在庫!$G$4,所用データ⑤!$F:$F,理論在庫!Z$5)</f>
        <v>0</v>
      </c>
      <c r="AA199" s="1054">
        <f>SUMIFS(所用データ⑤!$C:$C,所用データ⑤!$G:$G,理論在庫!$A$195,所用データ⑤!$E:$E,理論在庫!$G$4,所用データ⑤!$F:$F,理論在庫!AA$5)</f>
        <v>0</v>
      </c>
      <c r="AB199" s="310">
        <f>SUMIFS(所用データ⑤!$C:$C,所用データ⑤!$G:$G,理論在庫!$A$195,所用データ⑤!$E:$E,理論在庫!$G$4,所用データ⑤!$F:$F,理論在庫!AB$5)</f>
        <v>0</v>
      </c>
      <c r="AC199" s="1054">
        <f>SUMIFS(所用データ⑤!$C:$C,所用データ⑤!$G:$G,理論在庫!$A$195,所用データ⑤!$E:$E,理論在庫!$G$4,所用データ⑤!$F:$F,理論在庫!AC$5)</f>
        <v>0</v>
      </c>
      <c r="AD199" s="310">
        <f>SUMIFS(所用データ⑤!$C:$C,所用データ⑤!$G:$G,理論在庫!$A$195,所用データ⑤!$E:$E,理論在庫!$G$4,所用データ⑤!$F:$F,理論在庫!AD$5)</f>
        <v>0</v>
      </c>
      <c r="AE199" s="310">
        <f>SUMIFS(所用データ⑤!$C:$C,所用データ⑤!$G:$G,理論在庫!$A$195,所用データ⑤!$E:$E,理論在庫!$G$4,所用データ⑤!$F:$F,理論在庫!AE$5)</f>
        <v>0</v>
      </c>
      <c r="AF199" s="310">
        <f>SUMIFS(所用データ⑤!$C:$C,所用データ⑤!$G:$G,理論在庫!$A$195,所用データ⑤!$E:$E,理論在庫!$G$4,所用データ⑤!$F:$F,理論在庫!AF$5)</f>
        <v>0</v>
      </c>
      <c r="AG199" s="1054">
        <f>SUMIFS(所用データ⑤!$C:$C,所用データ⑤!$G:$G,理論在庫!$A$195,所用データ⑤!$E:$E,理論在庫!$G$4,所用データ⑤!$F:$F,理論在庫!AG$5)</f>
        <v>0</v>
      </c>
      <c r="AH199" s="1054">
        <f>SUMIFS(所用データ⑤!$C:$C,所用データ⑤!$G:$G,理論在庫!$A$195,所用データ⑤!$E:$E,理論在庫!$G$4,所用データ⑤!$F:$F,理論在庫!AH$5)</f>
        <v>0</v>
      </c>
      <c r="AI199" s="310">
        <f>SUMIFS(所用データ⑤!$C:$C,所用データ⑤!$G:$G,理論在庫!$A$195,所用データ⑤!$E:$E,理論在庫!$G$4,所用データ⑤!$F:$F,理論在庫!AI$5)</f>
        <v>0</v>
      </c>
      <c r="AJ199" s="1023">
        <f>SUMIFS(所用データ⑤!$C:$C,所用データ⑤!$G:$G,理論在庫!$A$195,所用データ⑤!$E:$E,理論在庫!$G$4,所用データ⑤!$F:$F,理論在庫!AJ$5)</f>
        <v>0</v>
      </c>
      <c r="AK199" s="345">
        <f t="shared" si="42"/>
        <v>0</v>
      </c>
      <c r="AL199" s="350">
        <f>SUMIFS(所用データ⑤!C:C,所用データ⑤!G:G,理論在庫!$A195,所用データ⑤!E:E,理論在庫!$AL$4)</f>
        <v>0</v>
      </c>
      <c r="AM199" s="574">
        <f t="shared" si="43"/>
        <v>0</v>
      </c>
      <c r="AN199" s="608">
        <f>AJ203-AK199</f>
        <v>0</v>
      </c>
      <c r="AO199" s="417"/>
      <c r="AP199" s="714"/>
      <c r="AQ199" s="715"/>
      <c r="AR199" s="709">
        <v>0</v>
      </c>
    </row>
    <row r="200" spans="1:44" ht="18" customHeight="1" x14ac:dyDescent="0.15">
      <c r="A200" s="417"/>
      <c r="B200" s="428" t="s">
        <v>152</v>
      </c>
      <c r="C200" s="439">
        <v>80261219370000</v>
      </c>
      <c r="D200" s="1148"/>
      <c r="E200" s="559"/>
      <c r="F200" s="362">
        <f t="shared" si="53"/>
        <v>0</v>
      </c>
      <c r="G200" s="976">
        <f>SUMIFS(所用データ⑥!$C:$C,所用データ⑥!$G:$G,理論在庫!$A$195,所用データ⑥!$E:$E,理論在庫!$G$4,所用データ⑥!$F:$F,理論在庫!G$5)</f>
        <v>0</v>
      </c>
      <c r="H200" s="363">
        <f>SUMIFS(所用データ⑥!$C:$C,所用データ⑥!$G:$G,理論在庫!$A$195,所用データ⑥!$E:$E,理論在庫!$G$4,所用データ⑥!$F:$F,理論在庫!H$5)</f>
        <v>0</v>
      </c>
      <c r="I200" s="363">
        <f>SUMIFS(所用データ⑥!$C:$C,所用データ⑥!$G:$G,理論在庫!$A$195,所用データ⑥!$E:$E,理論在庫!$G$4,所用データ⑥!$F:$F,理論在庫!I$5)</f>
        <v>0</v>
      </c>
      <c r="J200" s="363">
        <f>SUMIFS(所用データ⑥!$C:$C,所用データ⑥!$G:$G,理論在庫!$A$195,所用データ⑥!$E:$E,理論在庫!$G$4,所用データ⑥!$F:$F,理論在庫!J$5)</f>
        <v>0</v>
      </c>
      <c r="K200" s="363">
        <f>SUMIFS(所用データ⑥!$C:$C,所用データ⑥!$G:$G,理論在庫!$A$195,所用データ⑥!$E:$E,理論在庫!$G$4,所用データ⑥!$F:$F,理論在庫!K$5)</f>
        <v>0</v>
      </c>
      <c r="L200" s="1056">
        <f>SUMIFS(所用データ⑥!$C:$C,所用データ⑥!$G:$G,理論在庫!$A$195,所用データ⑥!$E:$E,理論在庫!$G$4,所用データ⑥!$F:$F,理論在庫!L$5)</f>
        <v>0</v>
      </c>
      <c r="M200" s="1056">
        <f>SUMIFS(所用データ⑥!$C:$C,所用データ⑥!$G:$G,理論在庫!$A$195,所用データ⑥!$E:$E,理論在庫!$G$4,所用データ⑥!$F:$F,理論在庫!M$5)</f>
        <v>0</v>
      </c>
      <c r="N200" s="363">
        <f>SUMIFS(所用データ⑥!$C:$C,所用データ⑥!$G:$G,理論在庫!$A$195,所用データ⑥!$E:$E,理論在庫!$G$4,所用データ⑥!$F:$F,理論在庫!N$5)</f>
        <v>0</v>
      </c>
      <c r="O200" s="363">
        <f>SUMIFS(所用データ⑥!$C:$C,所用データ⑥!$G:$G,理論在庫!$A$195,所用データ⑥!$E:$E,理論在庫!$G$4,所用データ⑥!$F:$F,理論在庫!O$5)</f>
        <v>0</v>
      </c>
      <c r="P200" s="363">
        <f>SUMIFS(所用データ⑥!$C:$C,所用データ⑥!$G:$G,理論在庫!$A$195,所用データ⑥!$E:$E,理論在庫!$G$4,所用データ⑥!$F:$F,理論在庫!P$5)</f>
        <v>0</v>
      </c>
      <c r="Q200" s="363">
        <f>SUMIFS(所用データ⑥!$C:$C,所用データ⑥!$G:$G,理論在庫!$A$195,所用データ⑥!$E:$E,理論在庫!$G$4,所用データ⑥!$F:$F,理論在庫!Q$5)</f>
        <v>0</v>
      </c>
      <c r="R200" s="363">
        <f>SUMIFS(所用データ⑥!$C:$C,所用データ⑥!$G:$G,理論在庫!$A$195,所用データ⑥!$E:$E,理論在庫!$G$4,所用データ⑥!$F:$F,理論在庫!R$5)</f>
        <v>0</v>
      </c>
      <c r="S200" s="1056">
        <f>SUMIFS(所用データ⑥!$C:$C,所用データ⑥!$G:$G,理論在庫!$A$195,所用データ⑥!$E:$E,理論在庫!$G$4,所用データ⑥!$F:$F,理論在庫!S$5)</f>
        <v>0</v>
      </c>
      <c r="T200" s="1056">
        <f>SUMIFS(所用データ⑥!$C:$C,所用データ⑥!$G:$G,理論在庫!$A$195,所用データ⑥!$E:$E,理論在庫!$G$4,所用データ⑥!$F:$F,理論在庫!T$5)</f>
        <v>0</v>
      </c>
      <c r="U200" s="363">
        <f>SUMIFS(所用データ⑥!$C:$C,所用データ⑥!$G:$G,理論在庫!$A$195,所用データ⑥!$E:$E,理論在庫!$G$4,所用データ⑥!$F:$F,理論在庫!U$5)</f>
        <v>0</v>
      </c>
      <c r="V200" s="363">
        <f>SUMIFS(所用データ⑥!$C:$C,所用データ⑥!$G:$G,理論在庫!$A$195,所用データ⑥!$E:$E,理論在庫!$G$4,所用データ⑥!$F:$F,理論在庫!V$5)</f>
        <v>0</v>
      </c>
      <c r="W200" s="363">
        <f>SUMIFS(所用データ⑥!$C:$C,所用データ⑥!$G:$G,理論在庫!$A$195,所用データ⑥!$E:$E,理論在庫!$G$4,所用データ⑥!$F:$F,理論在庫!W$5)</f>
        <v>0</v>
      </c>
      <c r="X200" s="363">
        <f>SUMIFS(所用データ⑥!$C:$C,所用データ⑥!$G:$G,理論在庫!$A$195,所用データ⑥!$E:$E,理論在庫!$G$4,所用データ⑥!$F:$F,理論在庫!X$5)</f>
        <v>0</v>
      </c>
      <c r="Y200" s="363">
        <f>SUMIFS(所用データ⑥!$C:$C,所用データ⑥!$G:$G,理論在庫!$A$195,所用データ⑥!$E:$E,理論在庫!$G$4,所用データ⑥!$F:$F,理論在庫!Y$5)</f>
        <v>0</v>
      </c>
      <c r="Z200" s="1056">
        <f>SUMIFS(所用データ⑥!$C:$C,所用データ⑥!$G:$G,理論在庫!$A$195,所用データ⑥!$E:$E,理論在庫!$G$4,所用データ⑥!$F:$F,理論在庫!Z$5)</f>
        <v>0</v>
      </c>
      <c r="AA200" s="1056">
        <f>SUMIFS(所用データ⑥!$C:$C,所用データ⑥!$G:$G,理論在庫!$A$195,所用データ⑥!$E:$E,理論在庫!$G$4,所用データ⑥!$F:$F,理論在庫!AA$5)</f>
        <v>0</v>
      </c>
      <c r="AB200" s="363">
        <f>SUMIFS(所用データ⑥!$C:$C,所用データ⑥!$G:$G,理論在庫!$A$195,所用データ⑥!$E:$E,理論在庫!$G$4,所用データ⑥!$F:$F,理論在庫!AB$5)</f>
        <v>0</v>
      </c>
      <c r="AC200" s="1056">
        <f>SUMIFS(所用データ⑥!$C:$C,所用データ⑥!$G:$G,理論在庫!$A$195,所用データ⑥!$E:$E,理論在庫!$G$4,所用データ⑥!$F:$F,理論在庫!AC$5)</f>
        <v>0</v>
      </c>
      <c r="AD200" s="363">
        <f>SUMIFS(所用データ⑥!$C:$C,所用データ⑥!$G:$G,理論在庫!$A$195,所用データ⑥!$E:$E,理論在庫!$G$4,所用データ⑥!$F:$F,理論在庫!AD$5)</f>
        <v>0</v>
      </c>
      <c r="AE200" s="363">
        <f>SUMIFS(所用データ⑥!$C:$C,所用データ⑥!$G:$G,理論在庫!$A$195,所用データ⑥!$E:$E,理論在庫!$G$4,所用データ⑥!$F:$F,理論在庫!AE$5)</f>
        <v>0</v>
      </c>
      <c r="AF200" s="363">
        <f>SUMIFS(所用データ⑥!$C:$C,所用データ⑥!$G:$G,理論在庫!$A$195,所用データ⑥!$E:$E,理論在庫!$G$4,所用データ⑥!$F:$F,理論在庫!AF$5)</f>
        <v>0</v>
      </c>
      <c r="AG200" s="1056">
        <f>SUMIFS(所用データ⑥!$C:$C,所用データ⑥!$G:$G,理論在庫!$A$195,所用データ⑥!$E:$E,理論在庫!$G$4,所用データ⑥!$F:$F,理論在庫!AG$5)</f>
        <v>0</v>
      </c>
      <c r="AH200" s="1056">
        <f>SUMIFS(所用データ⑥!$C:$C,所用データ⑥!$G:$G,理論在庫!$A$195,所用データ⑥!$E:$E,理論在庫!$G$4,所用データ⑥!$F:$F,理論在庫!AH$5)</f>
        <v>0</v>
      </c>
      <c r="AI200" s="363">
        <f>SUMIFS(所用データ⑥!$C:$C,所用データ⑥!$G:$G,理論在庫!$A$195,所用データ⑥!$E:$E,理論在庫!$G$4,所用データ⑥!$F:$F,理論在庫!AI$5)</f>
        <v>0</v>
      </c>
      <c r="AJ200" s="1024">
        <f>SUMIFS(所用データ⑥!$C:$C,所用データ⑥!$G:$G,理論在庫!$A$195,所用データ⑥!$E:$E,理論在庫!$G$4,所用データ⑥!$F:$F,理論在庫!AJ$5)</f>
        <v>0</v>
      </c>
      <c r="AK200" s="364">
        <f t="shared" si="42"/>
        <v>0</v>
      </c>
      <c r="AL200" s="609">
        <f>SUMIFS(所用データ⑥!C:C,所用データ⑥!G:G,理論在庫!$A195,所用データ⑥!E:E,理論在庫!$AL$4)</f>
        <v>0</v>
      </c>
      <c r="AM200" s="578">
        <f t="shared" si="43"/>
        <v>0</v>
      </c>
      <c r="AN200" s="608">
        <f>AJ203-AK200</f>
        <v>0</v>
      </c>
      <c r="AO200" s="417"/>
      <c r="AP200" s="714"/>
      <c r="AQ200" s="715"/>
      <c r="AR200" s="709">
        <v>0</v>
      </c>
    </row>
    <row r="201" spans="1:44" ht="18" customHeight="1" x14ac:dyDescent="0.15">
      <c r="A201" s="417"/>
      <c r="B201" s="428" t="s">
        <v>152</v>
      </c>
      <c r="C201" s="439">
        <v>80261219371000</v>
      </c>
      <c r="D201" s="1148"/>
      <c r="E201" s="559"/>
      <c r="F201" s="359" t="s">
        <v>137</v>
      </c>
      <c r="G201" s="981"/>
      <c r="H201" s="360"/>
      <c r="I201" s="360"/>
      <c r="J201" s="360"/>
      <c r="K201" s="360"/>
      <c r="L201" s="1057"/>
      <c r="M201" s="1057"/>
      <c r="N201" s="360"/>
      <c r="O201" s="360"/>
      <c r="P201" s="360"/>
      <c r="Q201" s="360"/>
      <c r="R201" s="360"/>
      <c r="S201" s="1057"/>
      <c r="T201" s="1057"/>
      <c r="U201" s="360"/>
      <c r="V201" s="360"/>
      <c r="W201" s="360"/>
      <c r="X201" s="360"/>
      <c r="Y201" s="360"/>
      <c r="Z201" s="1057"/>
      <c r="AA201" s="1057"/>
      <c r="AB201" s="360"/>
      <c r="AC201" s="1057"/>
      <c r="AD201" s="360"/>
      <c r="AE201" s="360"/>
      <c r="AF201" s="360"/>
      <c r="AG201" s="1057"/>
      <c r="AH201" s="1057"/>
      <c r="AI201" s="360"/>
      <c r="AJ201" s="1025"/>
      <c r="AK201" s="378">
        <f>SUM(G201:AJ201)</f>
        <v>0</v>
      </c>
      <c r="AL201" s="352"/>
      <c r="AM201" s="576">
        <f t="shared" si="43"/>
        <v>0</v>
      </c>
      <c r="AN201" s="579"/>
      <c r="AO201" s="417"/>
      <c r="AP201" s="714"/>
      <c r="AQ201" s="715"/>
    </row>
    <row r="202" spans="1:44" ht="18" customHeight="1" x14ac:dyDescent="0.15">
      <c r="A202" s="417"/>
      <c r="B202" s="428" t="s">
        <v>71</v>
      </c>
      <c r="C202" s="439">
        <v>80261239549000</v>
      </c>
      <c r="D202" s="1148"/>
      <c r="E202" s="559"/>
      <c r="F202" s="356" t="s">
        <v>86</v>
      </c>
      <c r="G202" s="978">
        <f>SUMIFS('注文データ '!$C:$C,'注文データ '!$J:$J,$A195,'注文データ '!$H:$H,理論在庫!$G$4,'注文データ '!$I:$I,理論在庫!G$5)</f>
        <v>0</v>
      </c>
      <c r="H202" s="374">
        <f>SUMIFS('注文データ '!$C:$C,'注文データ '!$J:$J,$A195,'注文データ '!$H:$H,理論在庫!$G$4,'注文データ '!$I:$I,理論在庫!H$5)</f>
        <v>0</v>
      </c>
      <c r="I202" s="374">
        <f>SUMIFS('注文データ '!$C:$C,'注文データ '!$J:$J,$A195,'注文データ '!$H:$H,理論在庫!$G$4,'注文データ '!$I:$I,理論在庫!I$5)</f>
        <v>0</v>
      </c>
      <c r="J202" s="374">
        <f>SUMIFS('注文データ '!$C:$C,'注文データ '!$J:$J,$A195,'注文データ '!$H:$H,理論在庫!$G$4,'注文データ '!$I:$I,理論在庫!J$5)</f>
        <v>0</v>
      </c>
      <c r="K202" s="374">
        <f>SUMIFS('注文データ '!$C:$C,'注文データ '!$J:$J,$A195,'注文データ '!$H:$H,理論在庫!$G$4,'注文データ '!$I:$I,理論在庫!K$5)</f>
        <v>0</v>
      </c>
      <c r="L202" s="1058">
        <f>SUMIFS('注文データ '!$C:$C,'注文データ '!$J:$J,$A195,'注文データ '!$H:$H,理論在庫!$G$4,'注文データ '!$I:$I,理論在庫!L$5)</f>
        <v>0</v>
      </c>
      <c r="M202" s="1058">
        <f>SUMIFS('注文データ '!$C:$C,'注文データ '!$J:$J,$A195,'注文データ '!$H:$H,理論在庫!$G$4,'注文データ '!$I:$I,理論在庫!M$5)</f>
        <v>0</v>
      </c>
      <c r="N202" s="374">
        <f>SUMIFS('注文データ '!$C:$C,'注文データ '!$J:$J,$A195,'注文データ '!$H:$H,理論在庫!$G$4,'注文データ '!$I:$I,理論在庫!N$5)</f>
        <v>0</v>
      </c>
      <c r="O202" s="374">
        <f>SUMIFS('注文データ '!$C:$C,'注文データ '!$J:$J,$A195,'注文データ '!$H:$H,理論在庫!$G$4,'注文データ '!$I:$I,理論在庫!O$5)</f>
        <v>0</v>
      </c>
      <c r="P202" s="374">
        <f>SUMIFS('注文データ '!$C:$C,'注文データ '!$J:$J,$A195,'注文データ '!$H:$H,理論在庫!$G$4,'注文データ '!$I:$I,理論在庫!P$5)</f>
        <v>0</v>
      </c>
      <c r="Q202" s="374">
        <f>SUMIFS('注文データ '!$C:$C,'注文データ '!$J:$J,$A195,'注文データ '!$H:$H,理論在庫!$G$4,'注文データ '!$I:$I,理論在庫!Q$5)</f>
        <v>0</v>
      </c>
      <c r="R202" s="374">
        <f>SUMIFS('注文データ '!$C:$C,'注文データ '!$J:$J,$A195,'注文データ '!$H:$H,理論在庫!$G$4,'注文データ '!$I:$I,理論在庫!R$5)</f>
        <v>0</v>
      </c>
      <c r="S202" s="1058">
        <f>SUMIFS('注文データ '!$C:$C,'注文データ '!$J:$J,$A195,'注文データ '!$H:$H,理論在庫!$G$4,'注文データ '!$I:$I,理論在庫!S$5)</f>
        <v>0</v>
      </c>
      <c r="T202" s="1058">
        <f>SUMIFS('注文データ '!$C:$C,'注文データ '!$J:$J,$A195,'注文データ '!$H:$H,理論在庫!$G$4,'注文データ '!$I:$I,理論在庫!T$5)</f>
        <v>0</v>
      </c>
      <c r="U202" s="374">
        <f>SUMIFS('注文データ '!$C:$C,'注文データ '!$J:$J,$A195,'注文データ '!$H:$H,理論在庫!$G$4,'注文データ '!$I:$I,理論在庫!U$5)</f>
        <v>0</v>
      </c>
      <c r="V202" s="374">
        <f>SUMIFS('注文データ '!$C:$C,'注文データ '!$J:$J,$A195,'注文データ '!$H:$H,理論在庫!$G$4,'注文データ '!$I:$I,理論在庫!V$5)</f>
        <v>0</v>
      </c>
      <c r="W202" s="374">
        <f>SUMIFS('注文データ '!$C:$C,'注文データ '!$J:$J,$A195,'注文データ '!$H:$H,理論在庫!$G$4,'注文データ '!$I:$I,理論在庫!W$5)</f>
        <v>0</v>
      </c>
      <c r="X202" s="374">
        <f>SUMIFS('注文データ '!$C:$C,'注文データ '!$J:$J,$A195,'注文データ '!$H:$H,理論在庫!$G$4,'注文データ '!$I:$I,理論在庫!X$5)</f>
        <v>0</v>
      </c>
      <c r="Y202" s="374">
        <f>SUMIFS('注文データ '!$C:$C,'注文データ '!$J:$J,$A195,'注文データ '!$H:$H,理論在庫!$G$4,'注文データ '!$I:$I,理論在庫!Y$5)</f>
        <v>0</v>
      </c>
      <c r="Z202" s="1058">
        <f>SUMIFS('注文データ '!$C:$C,'注文データ '!$J:$J,$A195,'注文データ '!$H:$H,理論在庫!$G$4,'注文データ '!$I:$I,理論在庫!Z$5)</f>
        <v>0</v>
      </c>
      <c r="AA202" s="1058">
        <f>SUMIFS('注文データ '!$C:$C,'注文データ '!$J:$J,$A195,'注文データ '!$H:$H,理論在庫!$G$4,'注文データ '!$I:$I,理論在庫!AA$5)</f>
        <v>0</v>
      </c>
      <c r="AB202" s="374">
        <f>SUMIFS('注文データ '!$C:$C,'注文データ '!$J:$J,$A195,'注文データ '!$H:$H,理論在庫!$G$4,'注文データ '!$I:$I,理論在庫!AB$5)</f>
        <v>0</v>
      </c>
      <c r="AC202" s="1058">
        <f>SUMIFS('注文データ '!$C:$C,'注文データ '!$J:$J,$A195,'注文データ '!$H:$H,理論在庫!$G$4,'注文データ '!$I:$I,理論在庫!AC$5)</f>
        <v>0</v>
      </c>
      <c r="AD202" s="374">
        <f>SUMIFS('注文データ '!$C:$C,'注文データ '!$J:$J,$A195,'注文データ '!$H:$H,理論在庫!$G$4,'注文データ '!$I:$I,理論在庫!AD$5)</f>
        <v>0</v>
      </c>
      <c r="AE202" s="374">
        <f>SUMIFS('注文データ '!$C:$C,'注文データ '!$J:$J,$A195,'注文データ '!$H:$H,理論在庫!$G$4,'注文データ '!$I:$I,理論在庫!AE$5)</f>
        <v>0</v>
      </c>
      <c r="AF202" s="374">
        <f>SUMIFS('注文データ '!$C:$C,'注文データ '!$J:$J,$A195,'注文データ '!$H:$H,理論在庫!$G$4,'注文データ '!$I:$I,理論在庫!AF$5)</f>
        <v>0</v>
      </c>
      <c r="AG202" s="1058">
        <f>SUMIFS('注文データ '!$C:$C,'注文データ '!$J:$J,$A195,'注文データ '!$H:$H,理論在庫!$G$4,'注文データ '!$I:$I,理論在庫!AG$5)</f>
        <v>0</v>
      </c>
      <c r="AH202" s="1058">
        <f>SUMIFS('注文データ '!$C:$C,'注文データ '!$J:$J,$A195,'注文データ '!$H:$H,理論在庫!$G$4,'注文データ '!$I:$I,理論在庫!AH$5)</f>
        <v>0</v>
      </c>
      <c r="AI202" s="374">
        <f>SUMIFS('注文データ '!$C:$C,'注文データ '!$J:$J,$A195,'注文データ '!$H:$H,理論在庫!$G$4,'注文データ '!$I:$I,理論在庫!AI$5)</f>
        <v>0</v>
      </c>
      <c r="AJ202" s="1026">
        <f>SUMIFS('注文データ '!$C:$C,'注文データ '!$J:$J,$A195,'注文データ '!$H:$H,理論在庫!$G$4,'注文データ '!$I:$I,理論在庫!AJ$5)</f>
        <v>0</v>
      </c>
      <c r="AK202" s="375">
        <f>SUM(G202:AJ202)</f>
        <v>0</v>
      </c>
      <c r="AL202" s="350"/>
      <c r="AM202" s="574">
        <f t="shared" si="43"/>
        <v>0</v>
      </c>
      <c r="AN202" s="579"/>
      <c r="AO202" s="417"/>
      <c r="AP202" s="714"/>
      <c r="AQ202" s="715"/>
      <c r="AR202" s="709">
        <v>0</v>
      </c>
    </row>
    <row r="203" spans="1:44" ht="18" customHeight="1" thickBot="1" x14ac:dyDescent="0.2">
      <c r="A203" s="418"/>
      <c r="B203" s="429"/>
      <c r="C203" s="443"/>
      <c r="D203" s="1149"/>
      <c r="E203" s="562"/>
      <c r="F203" s="373" t="s">
        <v>85</v>
      </c>
      <c r="G203" s="979">
        <f>D195+G201-G202</f>
        <v>0</v>
      </c>
      <c r="H203" s="376">
        <f t="shared" ref="H203:AJ203" si="54">G203+H201-H202</f>
        <v>0</v>
      </c>
      <c r="I203" s="376">
        <f t="shared" si="54"/>
        <v>0</v>
      </c>
      <c r="J203" s="376">
        <f t="shared" si="54"/>
        <v>0</v>
      </c>
      <c r="K203" s="376">
        <f t="shared" si="54"/>
        <v>0</v>
      </c>
      <c r="L203" s="1059">
        <f t="shared" si="54"/>
        <v>0</v>
      </c>
      <c r="M203" s="1059">
        <f t="shared" si="54"/>
        <v>0</v>
      </c>
      <c r="N203" s="376">
        <f t="shared" si="54"/>
        <v>0</v>
      </c>
      <c r="O203" s="376">
        <f t="shared" si="54"/>
        <v>0</v>
      </c>
      <c r="P203" s="376">
        <f t="shared" si="54"/>
        <v>0</v>
      </c>
      <c r="Q203" s="376">
        <f t="shared" si="54"/>
        <v>0</v>
      </c>
      <c r="R203" s="376">
        <f t="shared" si="54"/>
        <v>0</v>
      </c>
      <c r="S203" s="1059">
        <f t="shared" si="54"/>
        <v>0</v>
      </c>
      <c r="T203" s="1059">
        <f t="shared" si="54"/>
        <v>0</v>
      </c>
      <c r="U203" s="376">
        <f t="shared" si="54"/>
        <v>0</v>
      </c>
      <c r="V203" s="376">
        <f t="shared" si="54"/>
        <v>0</v>
      </c>
      <c r="W203" s="376">
        <f t="shared" si="54"/>
        <v>0</v>
      </c>
      <c r="X203" s="376">
        <f t="shared" si="54"/>
        <v>0</v>
      </c>
      <c r="Y203" s="376">
        <f t="shared" si="54"/>
        <v>0</v>
      </c>
      <c r="Z203" s="1059">
        <f t="shared" si="54"/>
        <v>0</v>
      </c>
      <c r="AA203" s="1059">
        <f t="shared" si="54"/>
        <v>0</v>
      </c>
      <c r="AB203" s="376">
        <f t="shared" si="54"/>
        <v>0</v>
      </c>
      <c r="AC203" s="1059">
        <f t="shared" si="54"/>
        <v>0</v>
      </c>
      <c r="AD203" s="376">
        <f t="shared" si="54"/>
        <v>0</v>
      </c>
      <c r="AE203" s="376">
        <f t="shared" si="54"/>
        <v>0</v>
      </c>
      <c r="AF203" s="376">
        <f t="shared" si="54"/>
        <v>0</v>
      </c>
      <c r="AG203" s="1059">
        <f t="shared" si="54"/>
        <v>0</v>
      </c>
      <c r="AH203" s="1059">
        <f t="shared" si="54"/>
        <v>0</v>
      </c>
      <c r="AI203" s="376">
        <f t="shared" si="54"/>
        <v>0</v>
      </c>
      <c r="AJ203" s="1027">
        <f t="shared" si="54"/>
        <v>0</v>
      </c>
      <c r="AK203" s="377"/>
      <c r="AL203" s="351"/>
      <c r="AM203" s="577">
        <f t="shared" si="43"/>
        <v>0</v>
      </c>
      <c r="AN203" s="580"/>
      <c r="AO203" s="418"/>
      <c r="AP203" s="716"/>
      <c r="AQ203" s="717"/>
      <c r="AR203" s="709">
        <v>0</v>
      </c>
    </row>
    <row r="204" spans="1:44" ht="18" customHeight="1" x14ac:dyDescent="0.15">
      <c r="A204" s="416">
        <v>19</v>
      </c>
      <c r="B204" s="425"/>
      <c r="C204" s="432" t="s">
        <v>20</v>
      </c>
      <c r="D204" s="1147" t="s">
        <v>574</v>
      </c>
      <c r="E204" s="558">
        <v>3.5900000000000001E-2</v>
      </c>
      <c r="F204" s="343">
        <f t="shared" ref="F204:F209" si="55">F195</f>
        <v>45864</v>
      </c>
      <c r="G204" s="980">
        <f>SUMIFS(所用データ①!$C:$C,所用データ①!$G:$G,理論在庫!$A204,所用データ①!$E:$E,理論在庫!$G$4,所用データ①!$F:$F,理論在庫!G$5)</f>
        <v>0</v>
      </c>
      <c r="H204" s="308">
        <f>SUMIFS(所用データ①!$C:$C,所用データ①!$G:$G,理論在庫!$A204,所用データ①!$E:$E,理論在庫!$G$4,所用データ①!$F:$F,理論在庫!H$5)</f>
        <v>0</v>
      </c>
      <c r="I204" s="308">
        <f>SUMIFS(所用データ①!$C:$C,所用データ①!$G:$G,理論在庫!$A204,所用データ①!$E:$E,理論在庫!$G$4,所用データ①!$F:$F,理論在庫!I$5)</f>
        <v>0</v>
      </c>
      <c r="J204" s="308">
        <f>SUMIFS(所用データ①!$C:$C,所用データ①!$G:$G,理論在庫!$A204,所用データ①!$E:$E,理論在庫!$G$4,所用データ①!$F:$F,理論在庫!J$5)</f>
        <v>0</v>
      </c>
      <c r="K204" s="308">
        <f>SUMIFS(所用データ①!$C:$C,所用データ①!$G:$G,理論在庫!$A204,所用データ①!$E:$E,理論在庫!$G$4,所用データ①!$F:$F,理論在庫!K$5)</f>
        <v>0</v>
      </c>
      <c r="L204" s="1060">
        <f>SUMIFS(所用データ①!$C:$C,所用データ①!$G:$G,理論在庫!$A204,所用データ①!$E:$E,理論在庫!$G$4,所用データ①!$F:$F,理論在庫!L$5)</f>
        <v>0</v>
      </c>
      <c r="M204" s="1060">
        <f>SUMIFS(所用データ①!$C:$C,所用データ①!$G:$G,理論在庫!$A204,所用データ①!$E:$E,理論在庫!$G$4,所用データ①!$F:$F,理論在庫!M$5)</f>
        <v>0</v>
      </c>
      <c r="N204" s="308">
        <f>SUMIFS(所用データ①!$C:$C,所用データ①!$G:$G,理論在庫!$A204,所用データ①!$E:$E,理論在庫!$G$4,所用データ①!$F:$F,理論在庫!N$5)</f>
        <v>0</v>
      </c>
      <c r="O204" s="308">
        <f>SUMIFS(所用データ①!$C:$C,所用データ①!$G:$G,理論在庫!$A204,所用データ①!$E:$E,理論在庫!$G$4,所用データ①!$F:$F,理論在庫!O$5)</f>
        <v>0</v>
      </c>
      <c r="P204" s="308">
        <f>SUMIFS(所用データ①!$C:$C,所用データ①!$G:$G,理論在庫!$A204,所用データ①!$E:$E,理論在庫!$G$4,所用データ①!$F:$F,理論在庫!P$5)</f>
        <v>0</v>
      </c>
      <c r="Q204" s="308">
        <f>SUMIFS(所用データ①!$C:$C,所用データ①!$G:$G,理論在庫!$A204,所用データ①!$E:$E,理論在庫!$G$4,所用データ①!$F:$F,理論在庫!Q$5)</f>
        <v>0</v>
      </c>
      <c r="R204" s="308">
        <f>SUMIFS(所用データ①!$C:$C,所用データ①!$G:$G,理論在庫!$A204,所用データ①!$E:$E,理論在庫!$G$4,所用データ①!$F:$F,理論在庫!R$5)</f>
        <v>0</v>
      </c>
      <c r="S204" s="1060">
        <f>SUMIFS(所用データ①!$C:$C,所用データ①!$G:$G,理論在庫!$A204,所用データ①!$E:$E,理論在庫!$G$4,所用データ①!$F:$F,理論在庫!S$5)</f>
        <v>0</v>
      </c>
      <c r="T204" s="1060">
        <f>SUMIFS(所用データ①!$C:$C,所用データ①!$G:$G,理論在庫!$A204,所用データ①!$E:$E,理論在庫!$G$4,所用データ①!$F:$F,理論在庫!T$5)</f>
        <v>0</v>
      </c>
      <c r="U204" s="308">
        <f>SUMIFS(所用データ①!$C:$C,所用データ①!$G:$G,理論在庫!$A204,所用データ①!$E:$E,理論在庫!$G$4,所用データ①!$F:$F,理論在庫!U$5)</f>
        <v>0</v>
      </c>
      <c r="V204" s="308">
        <f>SUMIFS(所用データ①!$C:$C,所用データ①!$G:$G,理論在庫!$A204,所用データ①!$E:$E,理論在庫!$G$4,所用データ①!$F:$F,理論在庫!V$5)</f>
        <v>0</v>
      </c>
      <c r="W204" s="308">
        <f>SUMIFS(所用データ①!$C:$C,所用データ①!$G:$G,理論在庫!$A204,所用データ①!$E:$E,理論在庫!$G$4,所用データ①!$F:$F,理論在庫!W$5)</f>
        <v>0</v>
      </c>
      <c r="X204" s="308">
        <f>SUMIFS(所用データ①!$C:$C,所用データ①!$G:$G,理論在庫!$A204,所用データ①!$E:$E,理論在庫!$G$4,所用データ①!$F:$F,理論在庫!X$5)</f>
        <v>0</v>
      </c>
      <c r="Y204" s="308">
        <f>SUMIFS(所用データ①!$C:$C,所用データ①!$G:$G,理論在庫!$A204,所用データ①!$E:$E,理論在庫!$G$4,所用データ①!$F:$F,理論在庫!Y$5)</f>
        <v>0</v>
      </c>
      <c r="Z204" s="1060">
        <f>SUMIFS(所用データ①!$C:$C,所用データ①!$G:$G,理論在庫!$A204,所用データ①!$E:$E,理論在庫!$G$4,所用データ①!$F:$F,理論在庫!Z$5)</f>
        <v>0</v>
      </c>
      <c r="AA204" s="1084">
        <f>SUMIFS(所用データ①!$C:$C,所用データ①!$G:$G,理論在庫!$A204,所用データ①!$E:$E,理論在庫!$G$4,所用データ①!$F:$F,理論在庫!AA$5)</f>
        <v>0</v>
      </c>
      <c r="AB204" s="382">
        <f>SUMIFS(所用データ①!$C:$C,所用データ①!$G:$G,理論在庫!$A204,所用データ①!$E:$E,理論在庫!$G$4,所用データ①!$F:$F,理論在庫!AB$5)</f>
        <v>0</v>
      </c>
      <c r="AC204" s="1084">
        <f>SUMIFS(所用データ①!$C:$C,所用データ①!$G:$G,理論在庫!$A204,所用データ①!$E:$E,理論在庫!$G$4,所用データ①!$F:$F,理論在庫!AC$5)</f>
        <v>0</v>
      </c>
      <c r="AD204" s="382">
        <f>SUMIFS(所用データ①!$C:$C,所用データ①!$G:$G,理論在庫!$A204,所用データ①!$E:$E,理論在庫!$G$4,所用データ①!$F:$F,理論在庫!AD$5)</f>
        <v>0</v>
      </c>
      <c r="AE204" s="382">
        <f>SUMIFS(所用データ①!$C:$C,所用データ①!$G:$G,理論在庫!$A204,所用データ①!$E:$E,理論在庫!$G$4,所用データ①!$F:$F,理論在庫!AE$5)</f>
        <v>0</v>
      </c>
      <c r="AF204" s="382">
        <f>SUMIFS(所用データ①!$C:$C,所用データ①!$G:$G,理論在庫!$A204,所用データ①!$E:$E,理論在庫!$G$4,所用データ①!$F:$F,理論在庫!AF$5)</f>
        <v>0</v>
      </c>
      <c r="AG204" s="1084">
        <f>SUMIFS(所用データ①!$C:$C,所用データ①!$G:$G,理論在庫!$A204,所用データ①!$E:$E,理論在庫!$G$4,所用データ①!$F:$F,理論在庫!AG$5)</f>
        <v>0</v>
      </c>
      <c r="AH204" s="1084">
        <f>SUMIFS(所用データ①!$C:$C,所用データ①!$G:$G,理論在庫!$A204,所用データ①!$E:$E,理論在庫!$G$4,所用データ①!$F:$F,理論在庫!AH$5)</f>
        <v>0</v>
      </c>
      <c r="AI204" s="382">
        <f>SUMIFS(所用データ①!$C:$C,所用データ①!$G:$G,理論在庫!$A204,所用データ①!$E:$E,理論在庫!$G$4,所用データ①!$F:$F,理論在庫!AI$5)</f>
        <v>0</v>
      </c>
      <c r="AJ204" s="1021">
        <f>SUMIFS(所用データ①!$C:$C,所用データ①!$G:$G,理論在庫!$A204,所用データ①!$E:$E,理論在庫!$G$4,所用データ①!$F:$F,理論在庫!AJ$5)</f>
        <v>0</v>
      </c>
      <c r="AK204" s="345">
        <f t="shared" si="42"/>
        <v>0</v>
      </c>
      <c r="AL204" s="610">
        <f>SUMIFS(所用データ①!C:C,所用データ①!G:G,理論在庫!$A204,所用データ①!E:E,理論在庫!$AL$4)</f>
        <v>0</v>
      </c>
      <c r="AM204" s="574">
        <f t="shared" si="43"/>
        <v>0</v>
      </c>
      <c r="AN204" s="608">
        <f>D204-AK204</f>
        <v>32</v>
      </c>
      <c r="AO204" s="416">
        <v>19</v>
      </c>
      <c r="AP204" s="714">
        <v>20</v>
      </c>
      <c r="AQ204" s="715" t="s">
        <v>561</v>
      </c>
      <c r="AR204" s="709">
        <v>0</v>
      </c>
    </row>
    <row r="205" spans="1:44" ht="18" customHeight="1" x14ac:dyDescent="0.15">
      <c r="A205" s="417"/>
      <c r="B205" s="426"/>
      <c r="C205" s="433"/>
      <c r="D205" s="1148"/>
      <c r="E205" s="559"/>
      <c r="F205" s="302">
        <f t="shared" si="55"/>
        <v>0</v>
      </c>
      <c r="G205" s="974">
        <f>SUMIFS(所用データ②!$C:$C,所用データ②!$G:$G,理論在庫!$A204,所用データ②!$E:$E,理論在庫!$G$4,所用データ②!$F:$F,理論在庫!G$5)</f>
        <v>0</v>
      </c>
      <c r="H205" s="310">
        <f>SUMIFS(所用データ②!$C:$C,所用データ②!$G:$G,理論在庫!$A204,所用データ②!$E:$E,理論在庫!$G$4,所用データ②!$F:$F,理論在庫!H$5)</f>
        <v>0</v>
      </c>
      <c r="I205" s="310">
        <f>SUMIFS(所用データ②!$C:$C,所用データ②!$G:$G,理論在庫!$A204,所用データ②!$E:$E,理論在庫!$G$4,所用データ②!$F:$F,理論在庫!I$5)</f>
        <v>0</v>
      </c>
      <c r="J205" s="310">
        <f>SUMIFS(所用データ②!$C:$C,所用データ②!$G:$G,理論在庫!$A204,所用データ②!$E:$E,理論在庫!$G$4,所用データ②!$F:$F,理論在庫!J$5)</f>
        <v>0</v>
      </c>
      <c r="K205" s="310">
        <f>SUMIFS(所用データ②!$C:$C,所用データ②!$G:$G,理論在庫!$A204,所用データ②!$E:$E,理論在庫!$G$4,所用データ②!$F:$F,理論在庫!K$5)</f>
        <v>0</v>
      </c>
      <c r="L205" s="1054">
        <f>SUMIFS(所用データ②!$C:$C,所用データ②!$G:$G,理論在庫!$A204,所用データ②!$E:$E,理論在庫!$G$4,所用データ②!$F:$F,理論在庫!L$5)</f>
        <v>0</v>
      </c>
      <c r="M205" s="1054">
        <f>SUMIFS(所用データ②!$C:$C,所用データ②!$G:$G,理論在庫!$A204,所用データ②!$E:$E,理論在庫!$G$4,所用データ②!$F:$F,理論在庫!M$5)</f>
        <v>0</v>
      </c>
      <c r="N205" s="310">
        <f>SUMIFS(所用データ②!$C:$C,所用データ②!$G:$G,理論在庫!$A204,所用データ②!$E:$E,理論在庫!$G$4,所用データ②!$F:$F,理論在庫!N$5)</f>
        <v>0</v>
      </c>
      <c r="O205" s="310">
        <f>SUMIFS(所用データ②!$C:$C,所用データ②!$G:$G,理論在庫!$A204,所用データ②!$E:$E,理論在庫!$G$4,所用データ②!$F:$F,理論在庫!O$5)</f>
        <v>0</v>
      </c>
      <c r="P205" s="310">
        <f>SUMIFS(所用データ②!$C:$C,所用データ②!$G:$G,理論在庫!$A204,所用データ②!$E:$E,理論在庫!$G$4,所用データ②!$F:$F,理論在庫!P$5)</f>
        <v>0</v>
      </c>
      <c r="Q205" s="310">
        <f>SUMIFS(所用データ②!$C:$C,所用データ②!$G:$G,理論在庫!$A204,所用データ②!$E:$E,理論在庫!$G$4,所用データ②!$F:$F,理論在庫!Q$5)</f>
        <v>0</v>
      </c>
      <c r="R205" s="310">
        <f>SUMIFS(所用データ②!$C:$C,所用データ②!$G:$G,理論在庫!$A204,所用データ②!$E:$E,理論在庫!$G$4,所用データ②!$F:$F,理論在庫!R$5)</f>
        <v>0</v>
      </c>
      <c r="S205" s="1054">
        <f>SUMIFS(所用データ②!$C:$C,所用データ②!$G:$G,理論在庫!$A204,所用データ②!$E:$E,理論在庫!$G$4,所用データ②!$F:$F,理論在庫!S$5)</f>
        <v>0</v>
      </c>
      <c r="T205" s="1054">
        <f>SUMIFS(所用データ②!$C:$C,所用データ②!$G:$G,理論在庫!$A204,所用データ②!$E:$E,理論在庫!$G$4,所用データ②!$F:$F,理論在庫!T$5)</f>
        <v>0</v>
      </c>
      <c r="U205" s="310">
        <f>SUMIFS(所用データ②!$C:$C,所用データ②!$G:$G,理論在庫!$A204,所用データ②!$E:$E,理論在庫!$G$4,所用データ②!$F:$F,理論在庫!U$5)</f>
        <v>0</v>
      </c>
      <c r="V205" s="310">
        <f>SUMIFS(所用データ②!$C:$C,所用データ②!$G:$G,理論在庫!$A204,所用データ②!$E:$E,理論在庫!$G$4,所用データ②!$F:$F,理論在庫!V$5)</f>
        <v>0</v>
      </c>
      <c r="W205" s="310">
        <f>SUMIFS(所用データ②!$C:$C,所用データ②!$G:$G,理論在庫!$A204,所用データ②!$E:$E,理論在庫!$G$4,所用データ②!$F:$F,理論在庫!W$5)</f>
        <v>0</v>
      </c>
      <c r="X205" s="310">
        <f>SUMIFS(所用データ②!$C:$C,所用データ②!$G:$G,理論在庫!$A204,所用データ②!$E:$E,理論在庫!$G$4,所用データ②!$F:$F,理論在庫!X$5)</f>
        <v>0</v>
      </c>
      <c r="Y205" s="310">
        <f>SUMIFS(所用データ②!$C:$C,所用データ②!$G:$G,理論在庫!$A204,所用データ②!$E:$E,理論在庫!$G$4,所用データ②!$F:$F,理論在庫!Y$5)</f>
        <v>0</v>
      </c>
      <c r="Z205" s="1054">
        <f>SUMIFS(所用データ②!$C:$C,所用データ②!$G:$G,理論在庫!$A204,所用データ②!$E:$E,理論在庫!$G$4,所用データ②!$F:$F,理論在庫!Z$5)</f>
        <v>0</v>
      </c>
      <c r="AA205" s="1084">
        <f>SUMIFS(所用データ②!$C:$C,所用データ②!$G:$G,理論在庫!$A204,所用データ②!$E:$E,理論在庫!$G$4,所用データ②!$F:$F,理論在庫!AA$5)</f>
        <v>0</v>
      </c>
      <c r="AB205" s="382">
        <f>SUMIFS(所用データ②!$C:$C,所用データ②!$G:$G,理論在庫!$A204,所用データ②!$E:$E,理論在庫!$G$4,所用データ②!$F:$F,理論在庫!AB$5)</f>
        <v>0</v>
      </c>
      <c r="AC205" s="1084">
        <f>SUMIFS(所用データ②!$C:$C,所用データ②!$G:$G,理論在庫!$A204,所用データ②!$E:$E,理論在庫!$G$4,所用データ②!$F:$F,理論在庫!AC$5)</f>
        <v>0</v>
      </c>
      <c r="AD205" s="382">
        <f>SUMIFS(所用データ②!$C:$C,所用データ②!$G:$G,理論在庫!$A204,所用データ②!$E:$E,理論在庫!$G$4,所用データ②!$F:$F,理論在庫!AD$5)</f>
        <v>0</v>
      </c>
      <c r="AE205" s="382">
        <f>SUMIFS(所用データ②!$C:$C,所用データ②!$G:$G,理論在庫!$A204,所用データ②!$E:$E,理論在庫!$G$4,所用データ②!$F:$F,理論在庫!AE$5)</f>
        <v>0</v>
      </c>
      <c r="AF205" s="382">
        <f>SUMIFS(所用データ②!$C:$C,所用データ②!$G:$G,理論在庫!$A204,所用データ②!$E:$E,理論在庫!$G$4,所用データ②!$F:$F,理論在庫!AF$5)</f>
        <v>0</v>
      </c>
      <c r="AG205" s="1084">
        <f>SUMIFS(所用データ②!$C:$C,所用データ②!$G:$G,理論在庫!$A204,所用データ②!$E:$E,理論在庫!$G$4,所用データ②!$F:$F,理論在庫!AG$5)</f>
        <v>0</v>
      </c>
      <c r="AH205" s="1084">
        <f>SUMIFS(所用データ②!$C:$C,所用データ②!$G:$G,理論在庫!$A204,所用データ②!$E:$E,理論在庫!$G$4,所用データ②!$F:$F,理論在庫!AH$5)</f>
        <v>0</v>
      </c>
      <c r="AI205" s="382">
        <f>SUMIFS(所用データ②!$C:$C,所用データ②!$G:$G,理論在庫!$A204,所用データ②!$E:$E,理論在庫!$G$4,所用データ②!$F:$F,理論在庫!AI$5)</f>
        <v>0</v>
      </c>
      <c r="AJ205" s="1021">
        <f>SUMIFS(所用データ②!$C:$C,所用データ②!$G:$G,理論在庫!$A204,所用データ②!$E:$E,理論在庫!$G$4,所用データ②!$F:$F,理論在庫!AJ$5)</f>
        <v>0</v>
      </c>
      <c r="AK205" s="346">
        <f t="shared" si="42"/>
        <v>0</v>
      </c>
      <c r="AL205" s="610">
        <f>SUMIFS(所用データ②!C:C,所用データ②!G:G,理論在庫!$A204,所用データ②!E:E,理論在庫!$AL$4)</f>
        <v>0</v>
      </c>
      <c r="AM205" s="574">
        <f t="shared" si="43"/>
        <v>0</v>
      </c>
      <c r="AN205" s="608">
        <f>AJ212-AK205</f>
        <v>32</v>
      </c>
      <c r="AO205" s="417"/>
      <c r="AP205" s="714"/>
      <c r="AQ205" s="715"/>
      <c r="AR205" s="709">
        <v>0</v>
      </c>
    </row>
    <row r="206" spans="1:44" ht="18" customHeight="1" x14ac:dyDescent="0.15">
      <c r="A206" s="417"/>
      <c r="B206" s="428" t="s">
        <v>148</v>
      </c>
      <c r="C206" s="439">
        <v>80261229495000</v>
      </c>
      <c r="D206" s="1148"/>
      <c r="E206" s="559"/>
      <c r="F206" s="302">
        <f t="shared" si="55"/>
        <v>45864</v>
      </c>
      <c r="G206" s="975">
        <f>SUMIFS(所用データ③!$C:$C,所用データ③!$G:$G,理論在庫!$A204,所用データ③!$E:$E,理論在庫!$G$4,所用データ③!$F:$F,理論在庫!G$5)</f>
        <v>0</v>
      </c>
      <c r="H206" s="310">
        <f>SUMIFS(所用データ③!$C:$C,所用データ③!$G:$G,理論在庫!$A204,所用データ③!$E:$E,理論在庫!$G$4,所用データ③!$F:$F,理論在庫!H$5)</f>
        <v>0</v>
      </c>
      <c r="I206" s="310">
        <f>SUMIFS(所用データ③!$C:$C,所用データ③!$G:$G,理論在庫!$A204,所用データ③!$E:$E,理論在庫!$G$4,所用データ③!$F:$F,理論在庫!I$5)</f>
        <v>0</v>
      </c>
      <c r="J206" s="310">
        <f>SUMIFS(所用データ③!$C:$C,所用データ③!$G:$G,理論在庫!$A204,所用データ③!$E:$E,理論在庫!$G$4,所用データ③!$F:$F,理論在庫!J$5)</f>
        <v>0</v>
      </c>
      <c r="K206" s="310">
        <f>SUMIFS(所用データ③!$C:$C,所用データ③!$G:$G,理論在庫!$A204,所用データ③!$E:$E,理論在庫!$G$4,所用データ③!$F:$F,理論在庫!K$5)</f>
        <v>0</v>
      </c>
      <c r="L206" s="1055">
        <f>SUMIFS(所用データ③!$C:$C,所用データ③!$G:$G,理論在庫!$A204,所用データ③!$E:$E,理論在庫!$G$4,所用データ③!$F:$F,理論在庫!L$5)</f>
        <v>0</v>
      </c>
      <c r="M206" s="1054">
        <f>SUMIFS(所用データ③!$C:$C,所用データ③!$G:$G,理論在庫!$A204,所用データ③!$E:$E,理論在庫!$G$4,所用データ③!$F:$F,理論在庫!M$5)</f>
        <v>0</v>
      </c>
      <c r="N206" s="310">
        <f>SUMIFS(所用データ③!$C:$C,所用データ③!$G:$G,理論在庫!$A204,所用データ③!$E:$E,理論在庫!$G$4,所用データ③!$F:$F,理論在庫!N$5)</f>
        <v>0</v>
      </c>
      <c r="O206" s="310">
        <f>SUMIFS(所用データ③!$C:$C,所用データ③!$G:$G,理論在庫!$A204,所用データ③!$E:$E,理論在庫!$G$4,所用データ③!$F:$F,理論在庫!O$5)</f>
        <v>0</v>
      </c>
      <c r="P206" s="310">
        <f>SUMIFS(所用データ③!$C:$C,所用データ③!$G:$G,理論在庫!$A204,所用データ③!$E:$E,理論在庫!$G$4,所用データ③!$F:$F,理論在庫!P$5)</f>
        <v>0</v>
      </c>
      <c r="Q206" s="353">
        <f>SUMIFS(所用データ③!$C:$C,所用データ③!$G:$G,理論在庫!$A204,所用データ③!$E:$E,理論在庫!$G$4,所用データ③!$F:$F,理論在庫!Q$5)</f>
        <v>0</v>
      </c>
      <c r="R206" s="310">
        <f>SUMIFS(所用データ③!$C:$C,所用データ③!$G:$G,理論在庫!$A204,所用データ③!$E:$E,理論在庫!$G$4,所用データ③!$F:$F,理論在庫!R$5)</f>
        <v>0</v>
      </c>
      <c r="S206" s="1054">
        <f>SUMIFS(所用データ③!$C:$C,所用データ③!$G:$G,理論在庫!$A204,所用データ③!$E:$E,理論在庫!$G$4,所用データ③!$F:$F,理論在庫!S$5)</f>
        <v>0</v>
      </c>
      <c r="T206" s="1054">
        <f>SUMIFS(所用データ③!$C:$C,所用データ③!$G:$G,理論在庫!$A204,所用データ③!$E:$E,理論在庫!$G$4,所用データ③!$F:$F,理論在庫!T$5)</f>
        <v>0</v>
      </c>
      <c r="U206" s="310">
        <f>SUMIFS(所用データ③!$C:$C,所用データ③!$G:$G,理論在庫!$A204,所用データ③!$E:$E,理論在庫!$G$4,所用データ③!$F:$F,理論在庫!U$5)</f>
        <v>0</v>
      </c>
      <c r="V206" s="353">
        <f>SUMIFS(所用データ③!$C:$C,所用データ③!$G:$G,理論在庫!$A204,所用データ③!$E:$E,理論在庫!$G$4,所用データ③!$F:$F,理論在庫!V$5)</f>
        <v>0</v>
      </c>
      <c r="W206" s="310">
        <f>SUMIFS(所用データ③!$C:$C,所用データ③!$G:$G,理論在庫!$A204,所用データ③!$E:$E,理論在庫!$G$4,所用データ③!$F:$F,理論在庫!W$5)</f>
        <v>0</v>
      </c>
      <c r="X206" s="310">
        <f>SUMIFS(所用データ③!$C:$C,所用データ③!$G:$G,理論在庫!$A204,所用データ③!$E:$E,理論在庫!$G$4,所用データ③!$F:$F,理論在庫!X$5)</f>
        <v>0</v>
      </c>
      <c r="Y206" s="310">
        <f>SUMIFS(所用データ③!$C:$C,所用データ③!$G:$G,理論在庫!$A204,所用データ③!$E:$E,理論在庫!$G$4,所用データ③!$F:$F,理論在庫!Y$5)</f>
        <v>0</v>
      </c>
      <c r="Z206" s="1054">
        <f>SUMIFS(所用データ③!$C:$C,所用データ③!$G:$G,理論在庫!$A204,所用データ③!$E:$E,理論在庫!$G$4,所用データ③!$F:$F,理論在庫!Z$5)</f>
        <v>0</v>
      </c>
      <c r="AA206" s="1085">
        <f>SUMIFS(所用データ③!$C:$C,所用データ③!$G:$G,理論在庫!$A204,所用データ③!$E:$E,理論在庫!$G$4,所用データ③!$F:$F,理論在庫!AA$5)</f>
        <v>0</v>
      </c>
      <c r="AB206" s="383">
        <f>SUMIFS(所用データ③!$C:$C,所用データ③!$G:$G,理論在庫!$A204,所用データ③!$E:$E,理論在庫!$G$4,所用データ③!$F:$F,理論在庫!AB$5)</f>
        <v>0</v>
      </c>
      <c r="AC206" s="1085">
        <f>SUMIFS(所用データ③!$C:$C,所用データ③!$G:$G,理論在庫!$A204,所用データ③!$E:$E,理論在庫!$G$4,所用データ③!$F:$F,理論在庫!AC$5)</f>
        <v>0</v>
      </c>
      <c r="AD206" s="383">
        <f>SUMIFS(所用データ③!$C:$C,所用データ③!$G:$G,理論在庫!$A204,所用データ③!$E:$E,理論在庫!$G$4,所用データ③!$F:$F,理論在庫!AD$5)</f>
        <v>0</v>
      </c>
      <c r="AE206" s="383">
        <f>SUMIFS(所用データ③!$C:$C,所用データ③!$G:$G,理論在庫!$A204,所用データ③!$E:$E,理論在庫!$G$4,所用データ③!$F:$F,理論在庫!AE$5)</f>
        <v>0</v>
      </c>
      <c r="AF206" s="383">
        <f>SUMIFS(所用データ③!$C:$C,所用データ③!$G:$G,理論在庫!$A204,所用データ③!$E:$E,理論在庫!$G$4,所用データ③!$F:$F,理論在庫!AF$5)</f>
        <v>0</v>
      </c>
      <c r="AG206" s="1085">
        <f>SUMIFS(所用データ③!$C:$C,所用データ③!$G:$G,理論在庫!$A204,所用データ③!$E:$E,理論在庫!$G$4,所用データ③!$F:$F,理論在庫!AG$5)</f>
        <v>0</v>
      </c>
      <c r="AH206" s="1085">
        <f>SUMIFS(所用データ③!$C:$C,所用データ③!$G:$G,理論在庫!$A204,所用データ③!$E:$E,理論在庫!$G$4,所用データ③!$F:$F,理論在庫!AH$5)</f>
        <v>0</v>
      </c>
      <c r="AI206" s="383">
        <f>SUMIFS(所用データ③!$C:$C,所用データ③!$G:$G,理論在庫!$A204,所用データ③!$E:$E,理論在庫!$G$4,所用データ③!$F:$F,理論在庫!AI$5)</f>
        <v>0</v>
      </c>
      <c r="AJ206" s="1022">
        <f>SUMIFS(所用データ③!$C:$C,所用データ③!$G:$G,理論在庫!$A204,所用データ③!$E:$E,理論在庫!$G$4,所用データ③!$F:$F,理論在庫!AJ$5)</f>
        <v>0</v>
      </c>
      <c r="AK206" s="346">
        <f t="shared" si="42"/>
        <v>0</v>
      </c>
      <c r="AL206" s="611">
        <f>SUMIFS(所用データ③!C:C,所用データ③!G:G,理論在庫!$A204,所用データ③!E:E,理論在庫!$AL$4)</f>
        <v>0</v>
      </c>
      <c r="AM206" s="574">
        <f t="shared" si="43"/>
        <v>0</v>
      </c>
      <c r="AN206" s="608">
        <f>AJ212-AK206</f>
        <v>32</v>
      </c>
      <c r="AO206" s="417"/>
      <c r="AP206" s="714"/>
      <c r="AQ206" s="715"/>
      <c r="AR206" s="709">
        <v>0</v>
      </c>
    </row>
    <row r="207" spans="1:44" ht="18" customHeight="1" x14ac:dyDescent="0.15">
      <c r="A207" s="417"/>
      <c r="B207" s="428" t="s">
        <v>153</v>
      </c>
      <c r="C207" s="439">
        <v>80261219372000</v>
      </c>
      <c r="D207" s="1148"/>
      <c r="E207" s="559"/>
      <c r="F207" s="302">
        <f t="shared" si="55"/>
        <v>45871</v>
      </c>
      <c r="G207" s="974">
        <f>SUMIFS(所用データ④!$C:$C,所用データ④!$G:$G,理論在庫!$A204,所用データ④!$E:$E,理論在庫!$G$4,所用データ④!$F:$F,理論在庫!G$5)</f>
        <v>0</v>
      </c>
      <c r="H207" s="310">
        <f>SUMIFS(所用データ④!$C:$C,所用データ④!$G:$G,理論在庫!$A204,所用データ④!$E:$E,理論在庫!$G$4,所用データ④!$F:$F,理論在庫!H$5)</f>
        <v>0</v>
      </c>
      <c r="I207" s="310">
        <f>SUMIFS(所用データ④!$C:$C,所用データ④!$G:$G,理論在庫!$A204,所用データ④!$E:$E,理論在庫!$G$4,所用データ④!$F:$F,理論在庫!I$5)</f>
        <v>0</v>
      </c>
      <c r="J207" s="310">
        <f>SUMIFS(所用データ④!$C:$C,所用データ④!$G:$G,理論在庫!$A204,所用データ④!$E:$E,理論在庫!$G$4,所用データ④!$F:$F,理論在庫!J$5)</f>
        <v>0</v>
      </c>
      <c r="K207" s="310">
        <f>SUMIFS(所用データ④!$C:$C,所用データ④!$G:$G,理論在庫!$A204,所用データ④!$E:$E,理論在庫!$G$4,所用データ④!$F:$F,理論在庫!K$5)</f>
        <v>0</v>
      </c>
      <c r="L207" s="1054">
        <f>SUMIFS(所用データ④!$C:$C,所用データ④!$G:$G,理論在庫!$A204,所用データ④!$E:$E,理論在庫!$G$4,所用データ④!$F:$F,理論在庫!L$5)</f>
        <v>0</v>
      </c>
      <c r="M207" s="1054">
        <f>SUMIFS(所用データ④!$C:$C,所用データ④!$G:$G,理論在庫!$A204,所用データ④!$E:$E,理論在庫!$G$4,所用データ④!$F:$F,理論在庫!M$5)</f>
        <v>0</v>
      </c>
      <c r="N207" s="310">
        <f>SUMIFS(所用データ④!$C:$C,所用データ④!$G:$G,理論在庫!$A204,所用データ④!$E:$E,理論在庫!$G$4,所用データ④!$F:$F,理論在庫!N$5)</f>
        <v>0</v>
      </c>
      <c r="O207" s="310">
        <f>SUMIFS(所用データ④!$C:$C,所用データ④!$G:$G,理論在庫!$A204,所用データ④!$E:$E,理論在庫!$G$4,所用データ④!$F:$F,理論在庫!O$5)</f>
        <v>0</v>
      </c>
      <c r="P207" s="310">
        <f>SUMIFS(所用データ④!$C:$C,所用データ④!$G:$G,理論在庫!$A204,所用データ④!$E:$E,理論在庫!$G$4,所用データ④!$F:$F,理論在庫!P$5)</f>
        <v>0</v>
      </c>
      <c r="Q207" s="310">
        <f>SUMIFS(所用データ④!$C:$C,所用データ④!$G:$G,理論在庫!$A204,所用データ④!$E:$E,理論在庫!$G$4,所用データ④!$F:$F,理論在庫!Q$5)</f>
        <v>0</v>
      </c>
      <c r="R207" s="310">
        <f>SUMIFS(所用データ④!$C:$C,所用データ④!$G:$G,理論在庫!$A204,所用データ④!$E:$E,理論在庫!$G$4,所用データ④!$F:$F,理論在庫!R$5)</f>
        <v>0</v>
      </c>
      <c r="S207" s="1054">
        <f>SUMIFS(所用データ④!$C:$C,所用データ④!$G:$G,理論在庫!$A204,所用データ④!$E:$E,理論在庫!$G$4,所用データ④!$F:$F,理論在庫!S$5)</f>
        <v>0</v>
      </c>
      <c r="T207" s="1054">
        <f>SUMIFS(所用データ④!$C:$C,所用データ④!$G:$G,理論在庫!$A204,所用データ④!$E:$E,理論在庫!$G$4,所用データ④!$F:$F,理論在庫!T$5)</f>
        <v>0</v>
      </c>
      <c r="U207" s="310">
        <f>SUMIFS(所用データ④!$C:$C,所用データ④!$G:$G,理論在庫!$A204,所用データ④!$E:$E,理論在庫!$G$4,所用データ④!$F:$F,理論在庫!U$5)</f>
        <v>0</v>
      </c>
      <c r="V207" s="310">
        <f>SUMIFS(所用データ④!$C:$C,所用データ④!$G:$G,理論在庫!$A204,所用データ④!$E:$E,理論在庫!$G$4,所用データ④!$F:$F,理論在庫!V$5)</f>
        <v>0</v>
      </c>
      <c r="W207" s="310">
        <f>SUMIFS(所用データ④!$C:$C,所用データ④!$G:$G,理論在庫!$A204,所用データ④!$E:$E,理論在庫!$G$4,所用データ④!$F:$F,理論在庫!W$5)</f>
        <v>0</v>
      </c>
      <c r="X207" s="310">
        <f>SUMIFS(所用データ④!$C:$C,所用データ④!$G:$G,理論在庫!$A204,所用データ④!$E:$E,理論在庫!$G$4,所用データ④!$F:$F,理論在庫!X$5)</f>
        <v>0</v>
      </c>
      <c r="Y207" s="310">
        <f>SUMIFS(所用データ④!$C:$C,所用データ④!$G:$G,理論在庫!$A204,所用データ④!$E:$E,理論在庫!$G$4,所用データ④!$F:$F,理論在庫!Y$5)</f>
        <v>0</v>
      </c>
      <c r="Z207" s="1054">
        <f>SUMIFS(所用データ④!$C:$C,所用データ④!$G:$G,理論在庫!$A204,所用データ④!$E:$E,理論在庫!$G$4,所用データ④!$F:$F,理論在庫!Z$5)</f>
        <v>0</v>
      </c>
      <c r="AA207" s="1054">
        <f>SUMIFS(所用データ④!$C:$C,所用データ④!$G:$G,理論在庫!$A204,所用データ④!$E:$E,理論在庫!$G$4,所用データ④!$F:$F,理論在庫!AA$5)</f>
        <v>0</v>
      </c>
      <c r="AB207" s="310">
        <f>SUMIFS(所用データ④!$C:$C,所用データ④!$G:$G,理論在庫!$A204,所用データ④!$E:$E,理論在庫!$G$4,所用データ④!$F:$F,理論在庫!AB$5)</f>
        <v>0</v>
      </c>
      <c r="AC207" s="1054">
        <f>SUMIFS(所用データ④!$C:$C,所用データ④!$G:$G,理論在庫!$A204,所用データ④!$E:$E,理論在庫!$G$4,所用データ④!$F:$F,理論在庫!AC$5)</f>
        <v>0</v>
      </c>
      <c r="AD207" s="310">
        <f>SUMIFS(所用データ④!$C:$C,所用データ④!$G:$G,理論在庫!$A204,所用データ④!$E:$E,理論在庫!$G$4,所用データ④!$F:$F,理論在庫!AD$5)</f>
        <v>0</v>
      </c>
      <c r="AE207" s="310">
        <f>SUMIFS(所用データ④!$C:$C,所用データ④!$G:$G,理論在庫!$A204,所用データ④!$E:$E,理論在庫!$G$4,所用データ④!$F:$F,理論在庫!AE$5)</f>
        <v>0</v>
      </c>
      <c r="AF207" s="310">
        <f>SUMIFS(所用データ④!$C:$C,所用データ④!$G:$G,理論在庫!$A204,所用データ④!$E:$E,理論在庫!$G$4,所用データ④!$F:$F,理論在庫!AF$5)</f>
        <v>0</v>
      </c>
      <c r="AG207" s="1054">
        <f>SUMIFS(所用データ④!$C:$C,所用データ④!$G:$G,理論在庫!$A204,所用データ④!$E:$E,理論在庫!$G$4,所用データ④!$F:$F,理論在庫!AG$5)</f>
        <v>0</v>
      </c>
      <c r="AH207" s="1054">
        <f>SUMIFS(所用データ④!$C:$C,所用データ④!$G:$G,理論在庫!$A204,所用データ④!$E:$E,理論在庫!$G$4,所用データ④!$F:$F,理論在庫!AH$5)</f>
        <v>0</v>
      </c>
      <c r="AI207" s="310">
        <f>SUMIFS(所用データ④!$C:$C,所用データ④!$G:$G,理論在庫!$A204,所用データ④!$E:$E,理論在庫!$G$4,所用データ④!$F:$F,理論在庫!AI$5)</f>
        <v>0</v>
      </c>
      <c r="AJ207" s="1023">
        <f>SUMIFS(所用データ④!$C:$C,所用データ④!$G:$G,理論在庫!$A204,所用データ④!$E:$E,理論在庫!$G$4,所用データ④!$F:$F,理論在庫!AJ$5)</f>
        <v>0</v>
      </c>
      <c r="AK207" s="345">
        <f t="shared" si="42"/>
        <v>0</v>
      </c>
      <c r="AL207" s="350">
        <f>SUMIFS(所用データ④!C:C,所用データ④!G:G,理論在庫!$A204,所用データ④!E:E,理論在庫!$AL$4)</f>
        <v>0</v>
      </c>
      <c r="AM207" s="574">
        <f t="shared" si="43"/>
        <v>0</v>
      </c>
      <c r="AN207" s="608">
        <f>AJ212-AK207</f>
        <v>32</v>
      </c>
      <c r="AO207" s="417"/>
      <c r="AP207" s="714"/>
      <c r="AQ207" s="715"/>
      <c r="AR207" s="709">
        <v>0</v>
      </c>
    </row>
    <row r="208" spans="1:44" ht="18" customHeight="1" x14ac:dyDescent="0.15">
      <c r="A208" s="417"/>
      <c r="B208" s="428" t="s">
        <v>153</v>
      </c>
      <c r="C208" s="439">
        <v>80261219373000</v>
      </c>
      <c r="D208" s="1148"/>
      <c r="E208" s="559"/>
      <c r="F208" s="302">
        <f t="shared" si="55"/>
        <v>0</v>
      </c>
      <c r="G208" s="974">
        <f>SUMIFS(所用データ⑤!$C:$C,所用データ⑤!$G:$G,理論在庫!$A204,所用データ⑤!$E:$E,理論在庫!$G$4,所用データ⑤!$F:$F,理論在庫!G$5)</f>
        <v>0</v>
      </c>
      <c r="H208" s="310">
        <f>SUMIFS(所用データ⑤!$C:$C,所用データ⑤!$G:$G,理論在庫!$A$204,所用データ⑤!$E:$E,理論在庫!$G$4,所用データ⑤!$F:$F,理論在庫!H$5)</f>
        <v>0</v>
      </c>
      <c r="I208" s="310">
        <f>SUMIFS(所用データ⑤!$C:$C,所用データ⑤!$G:$G,理論在庫!$A204,所用データ⑤!$E:$E,理論在庫!$G$4,所用データ⑤!$F:$F,理論在庫!I$5)</f>
        <v>0</v>
      </c>
      <c r="J208" s="310">
        <f>SUMIFS(所用データ⑤!$C:$C,所用データ⑤!$G:$G,理論在庫!$A204,所用データ⑤!$E:$E,理論在庫!$G$4,所用データ⑤!$F:$F,理論在庫!J$5)</f>
        <v>0</v>
      </c>
      <c r="K208" s="310">
        <f>SUMIFS(所用データ⑤!$C:$C,所用データ⑤!$G:$G,理論在庫!$A204,所用データ⑤!$E:$E,理論在庫!$G$4,所用データ⑤!$F:$F,理論在庫!K$5)</f>
        <v>0</v>
      </c>
      <c r="L208" s="1054">
        <f>SUMIFS(所用データ⑤!$C:$C,所用データ⑤!$G:$G,理論在庫!$A204,所用データ⑤!$E:$E,理論在庫!$G$4,所用データ⑤!$F:$F,理論在庫!L$5)</f>
        <v>0</v>
      </c>
      <c r="M208" s="1054">
        <f>SUMIFS(所用データ⑤!$C:$C,所用データ⑤!$G:$G,理論在庫!$A204,所用データ⑤!$E:$E,理論在庫!$G$4,所用データ⑤!$F:$F,理論在庫!M$5)</f>
        <v>0</v>
      </c>
      <c r="N208" s="310">
        <f>SUMIFS(所用データ⑤!$C:$C,所用データ⑤!$G:$G,理論在庫!$A204,所用データ⑤!$E:$E,理論在庫!$G$4,所用データ⑤!$F:$F,理論在庫!N$5)</f>
        <v>0</v>
      </c>
      <c r="O208" s="310">
        <f>SUMIFS(所用データ⑤!$C:$C,所用データ⑤!$G:$G,理論在庫!$A204,所用データ⑤!$E:$E,理論在庫!$G$4,所用データ⑤!$F:$F,理論在庫!O$5)</f>
        <v>0</v>
      </c>
      <c r="P208" s="310">
        <f>SUMIFS(所用データ⑤!$C:$C,所用データ⑤!$G:$G,理論在庫!$A204,所用データ⑤!$E:$E,理論在庫!$G$4,所用データ⑤!$F:$F,理論在庫!P$5)</f>
        <v>0</v>
      </c>
      <c r="Q208" s="310">
        <f>SUMIFS(所用データ⑤!$C:$C,所用データ⑤!$G:$G,理論在庫!$A204,所用データ⑤!$E:$E,理論在庫!$G$4,所用データ⑤!$F:$F,理論在庫!Q$5)</f>
        <v>0</v>
      </c>
      <c r="R208" s="310">
        <f>SUMIFS(所用データ⑤!$C:$C,所用データ⑤!$G:$G,理論在庫!$A204,所用データ⑤!$E:$E,理論在庫!$G$4,所用データ⑤!$F:$F,理論在庫!R$5)</f>
        <v>0</v>
      </c>
      <c r="S208" s="1054">
        <f>SUMIFS(所用データ⑤!$C:$C,所用データ⑤!$G:$G,理論在庫!$A204,所用データ⑤!$E:$E,理論在庫!$G$4,所用データ⑤!$F:$F,理論在庫!S$5)</f>
        <v>0</v>
      </c>
      <c r="T208" s="1054">
        <f>SUMIFS(所用データ⑤!$C:$C,所用データ⑤!$G:$G,理論在庫!$A204,所用データ⑤!$E:$E,理論在庫!$G$4,所用データ⑤!$F:$F,理論在庫!T$5)</f>
        <v>0</v>
      </c>
      <c r="U208" s="310">
        <f>SUMIFS(所用データ⑤!$C:$C,所用データ⑤!$G:$G,理論在庫!$A204,所用データ⑤!$E:$E,理論在庫!$G$4,所用データ⑤!$F:$F,理論在庫!U$5)</f>
        <v>0</v>
      </c>
      <c r="V208" s="310">
        <f>SUMIFS(所用データ⑤!$C:$C,所用データ⑤!$G:$G,理論在庫!$A204,所用データ⑤!$E:$E,理論在庫!$G$4,所用データ⑤!$F:$F,理論在庫!V$5)</f>
        <v>0</v>
      </c>
      <c r="W208" s="310">
        <f>SUMIFS(所用データ⑤!$C:$C,所用データ⑤!$G:$G,理論在庫!$A204,所用データ⑤!$E:$E,理論在庫!$G$4,所用データ⑤!$F:$F,理論在庫!W$5)</f>
        <v>0</v>
      </c>
      <c r="X208" s="310">
        <f>SUMIFS(所用データ⑤!$C:$C,所用データ⑤!$G:$G,理論在庫!$A204,所用データ⑤!$E:$E,理論在庫!$G$4,所用データ⑤!$F:$F,理論在庫!X$5)</f>
        <v>0</v>
      </c>
      <c r="Y208" s="310">
        <f>SUMIFS(所用データ⑤!$C:$C,所用データ⑤!$G:$G,理論在庫!$A204,所用データ⑤!$E:$E,理論在庫!$G$4,所用データ⑤!$F:$F,理論在庫!Y$5)</f>
        <v>0</v>
      </c>
      <c r="Z208" s="1054">
        <f>SUMIFS(所用データ⑤!$C:$C,所用データ⑤!$G:$G,理論在庫!$A204,所用データ⑤!$E:$E,理論在庫!$G$4,所用データ⑤!$F:$F,理論在庫!Z$5)</f>
        <v>0</v>
      </c>
      <c r="AA208" s="1054">
        <f>SUMIFS(所用データ⑤!$C:$C,所用データ⑤!$G:$G,理論在庫!$A204,所用データ⑤!$E:$E,理論在庫!$G$4,所用データ⑤!$F:$F,理論在庫!AA$5)</f>
        <v>0</v>
      </c>
      <c r="AB208" s="310">
        <f>SUMIFS(所用データ⑤!$C:$C,所用データ⑤!$G:$G,理論在庫!$A204,所用データ⑤!$E:$E,理論在庫!$G$4,所用データ⑤!$F:$F,理論在庫!AB$5)</f>
        <v>0</v>
      </c>
      <c r="AC208" s="1054">
        <f>SUMIFS(所用データ⑤!$C:$C,所用データ⑤!$G:$G,理論在庫!$A204,所用データ⑤!$E:$E,理論在庫!$G$4,所用データ⑤!$F:$F,理論在庫!AC$5)</f>
        <v>0</v>
      </c>
      <c r="AD208" s="310">
        <f>SUMIFS(所用データ⑤!$C:$C,所用データ⑤!$G:$G,理論在庫!$A204,所用データ⑤!$E:$E,理論在庫!$G$4,所用データ⑤!$F:$F,理論在庫!AD$5)</f>
        <v>0</v>
      </c>
      <c r="AE208" s="310">
        <f>SUMIFS(所用データ⑤!$C:$C,所用データ⑤!$G:$G,理論在庫!$A204,所用データ⑤!$E:$E,理論在庫!$G$4,所用データ⑤!$F:$F,理論在庫!AE$5)</f>
        <v>0</v>
      </c>
      <c r="AF208" s="310">
        <f>SUMIFS(所用データ⑤!$C:$C,所用データ⑤!$G:$G,理論在庫!$A204,所用データ⑤!$E:$E,理論在庫!$G$4,所用データ⑤!$F:$F,理論在庫!AF$5)</f>
        <v>0</v>
      </c>
      <c r="AG208" s="1054">
        <f>SUMIFS(所用データ⑤!$C:$C,所用データ⑤!$G:$G,理論在庫!$A204,所用データ⑤!$E:$E,理論在庫!$G$4,所用データ⑤!$F:$F,理論在庫!AG$5)</f>
        <v>0</v>
      </c>
      <c r="AH208" s="1054">
        <f>SUMIFS(所用データ⑤!$C:$C,所用データ⑤!$G:$G,理論在庫!$A204,所用データ⑤!$E:$E,理論在庫!$G$4,所用データ⑤!$F:$F,理論在庫!AH$5)</f>
        <v>0</v>
      </c>
      <c r="AI208" s="310">
        <f>SUMIFS(所用データ⑤!$C:$C,所用データ⑤!$G:$G,理論在庫!$A204,所用データ⑤!$E:$E,理論在庫!$G$4,所用データ⑤!$F:$F,理論在庫!AI$5)</f>
        <v>0</v>
      </c>
      <c r="AJ208" s="1023">
        <f>SUMIFS(所用データ⑤!$C:$C,所用データ⑤!$G:$G,理論在庫!$A204,所用データ⑤!$E:$E,理論在庫!$G$4,所用データ⑤!$F:$F,理論在庫!AJ$5)</f>
        <v>0</v>
      </c>
      <c r="AK208" s="345">
        <f t="shared" si="42"/>
        <v>0</v>
      </c>
      <c r="AL208" s="350">
        <f>SUMIFS(所用データ⑤!C:C,所用データ⑤!G:G,理論在庫!$A204,所用データ⑤!E:E,理論在庫!$AL$4)</f>
        <v>0</v>
      </c>
      <c r="AM208" s="574">
        <f t="shared" si="43"/>
        <v>0</v>
      </c>
      <c r="AN208" s="608">
        <f>AJ212-AK208</f>
        <v>32</v>
      </c>
      <c r="AO208" s="417"/>
      <c r="AP208" s="714"/>
      <c r="AQ208" s="715"/>
      <c r="AR208" s="709">
        <v>0</v>
      </c>
    </row>
    <row r="209" spans="1:44" ht="18" customHeight="1" x14ac:dyDescent="0.15">
      <c r="A209" s="417"/>
      <c r="B209" s="428" t="s">
        <v>153</v>
      </c>
      <c r="C209" s="439">
        <v>80261219374000</v>
      </c>
      <c r="D209" s="1148"/>
      <c r="E209" s="559"/>
      <c r="F209" s="362">
        <f t="shared" si="55"/>
        <v>0</v>
      </c>
      <c r="G209" s="976">
        <f>SUMIFS(所用データ⑥!$C:$C,所用データ⑥!$G:$G,理論在庫!$A204,所用データ⑥!$E:$E,理論在庫!$G$4,所用データ⑥!$F:$F,理論在庫!G$5)</f>
        <v>0</v>
      </c>
      <c r="H209" s="363">
        <f>SUMIFS(所用データ⑥!$C:$C,所用データ⑥!$G:$G,理論在庫!$A$204,所用データ⑥!$E:$E,理論在庫!$G$4,所用データ⑥!$F:$F,理論在庫!H$5)</f>
        <v>0</v>
      </c>
      <c r="I209" s="363">
        <f>SUMIFS(所用データ⑤!$C:$C,所用データ⑤!$G:$G,理論在庫!$A205,所用データ⑤!$E:$E,理論在庫!$G$4,所用データ⑤!$F:$F,理論在庫!I$5)</f>
        <v>0</v>
      </c>
      <c r="J209" s="363">
        <f>SUMIFS(所用データ⑤!$C:$C,所用データ⑤!$G:$G,理論在庫!$A205,所用データ⑤!$E:$E,理論在庫!$G$4,所用データ⑤!$F:$F,理論在庫!J$5)</f>
        <v>0</v>
      </c>
      <c r="K209" s="363">
        <f>SUMIFS(所用データ⑤!$C:$C,所用データ⑤!$G:$G,理論在庫!$A205,所用データ⑤!$E:$E,理論在庫!$G$4,所用データ⑤!$F:$F,理論在庫!K$5)</f>
        <v>0</v>
      </c>
      <c r="L209" s="1056">
        <f>SUMIFS(所用データ⑤!$C:$C,所用データ⑤!$G:$G,理論在庫!$A205,所用データ⑤!$E:$E,理論在庫!$G$4,所用データ⑤!$F:$F,理論在庫!L$5)</f>
        <v>0</v>
      </c>
      <c r="M209" s="1056">
        <f>SUMIFS(所用データ⑤!$C:$C,所用データ⑤!$G:$G,理論在庫!$A205,所用データ⑤!$E:$E,理論在庫!$G$4,所用データ⑤!$F:$F,理論在庫!M$5)</f>
        <v>0</v>
      </c>
      <c r="N209" s="363">
        <f>SUMIFS(所用データ⑤!$C:$C,所用データ⑤!$G:$G,理論在庫!$A205,所用データ⑤!$E:$E,理論在庫!$G$4,所用データ⑤!$F:$F,理論在庫!N$5)</f>
        <v>0</v>
      </c>
      <c r="O209" s="363">
        <f>SUMIFS(所用データ⑤!$C:$C,所用データ⑤!$G:$G,理論在庫!$A205,所用データ⑤!$E:$E,理論在庫!$G$4,所用データ⑤!$F:$F,理論在庫!O$5)</f>
        <v>0</v>
      </c>
      <c r="P209" s="363">
        <f>SUMIFS(所用データ⑤!$C:$C,所用データ⑤!$G:$G,理論在庫!$A205,所用データ⑤!$E:$E,理論在庫!$G$4,所用データ⑤!$F:$F,理論在庫!P$5)</f>
        <v>0</v>
      </c>
      <c r="Q209" s="363">
        <f>SUMIFS(所用データ⑤!$C:$C,所用データ⑤!$G:$G,理論在庫!$A205,所用データ⑤!$E:$E,理論在庫!$G$4,所用データ⑤!$F:$F,理論在庫!Q$5)</f>
        <v>0</v>
      </c>
      <c r="R209" s="363">
        <f>SUMIFS(所用データ⑤!$C:$C,所用データ⑤!$G:$G,理論在庫!$A205,所用データ⑤!$E:$E,理論在庫!$G$4,所用データ⑤!$F:$F,理論在庫!R$5)</f>
        <v>0</v>
      </c>
      <c r="S209" s="1056">
        <f>SUMIFS(所用データ⑤!$C:$C,所用データ⑤!$G:$G,理論在庫!$A205,所用データ⑤!$E:$E,理論在庫!$G$4,所用データ⑤!$F:$F,理論在庫!S$5)</f>
        <v>0</v>
      </c>
      <c r="T209" s="1056">
        <f>SUMIFS(所用データ⑤!$C:$C,所用データ⑤!$G:$G,理論在庫!$A205,所用データ⑤!$E:$E,理論在庫!$G$4,所用データ⑤!$F:$F,理論在庫!T$5)</f>
        <v>0</v>
      </c>
      <c r="U209" s="363">
        <f>SUMIFS(所用データ⑤!$C:$C,所用データ⑤!$G:$G,理論在庫!$A205,所用データ⑤!$E:$E,理論在庫!$G$4,所用データ⑤!$F:$F,理論在庫!U$5)</f>
        <v>0</v>
      </c>
      <c r="V209" s="363">
        <f>SUMIFS(所用データ⑤!$C:$C,所用データ⑤!$G:$G,理論在庫!$A205,所用データ⑤!$E:$E,理論在庫!$G$4,所用データ⑤!$F:$F,理論在庫!V$5)</f>
        <v>0</v>
      </c>
      <c r="W209" s="363">
        <f>SUMIFS(所用データ⑤!$C:$C,所用データ⑤!$G:$G,理論在庫!$A205,所用データ⑤!$E:$E,理論在庫!$G$4,所用データ⑤!$F:$F,理論在庫!W$5)</f>
        <v>0</v>
      </c>
      <c r="X209" s="363">
        <f>SUMIFS(所用データ⑤!$C:$C,所用データ⑤!$G:$G,理論在庫!$A205,所用データ⑤!$E:$E,理論在庫!$G$4,所用データ⑤!$F:$F,理論在庫!X$5)</f>
        <v>0</v>
      </c>
      <c r="Y209" s="363">
        <f>SUMIFS(所用データ⑤!$C:$C,所用データ⑤!$G:$G,理論在庫!$A205,所用データ⑤!$E:$E,理論在庫!$G$4,所用データ⑤!$F:$F,理論在庫!Y$5)</f>
        <v>0</v>
      </c>
      <c r="Z209" s="1056">
        <f>SUMIFS(所用データ⑤!$C:$C,所用データ⑤!$G:$G,理論在庫!$A205,所用データ⑤!$E:$E,理論在庫!$G$4,所用データ⑤!$F:$F,理論在庫!Z$5)</f>
        <v>0</v>
      </c>
      <c r="AA209" s="1056">
        <f>SUMIFS(所用データ⑤!$C:$C,所用データ⑤!$G:$G,理論在庫!$A205,所用データ⑤!$E:$E,理論在庫!$G$4,所用データ⑤!$F:$F,理論在庫!AA$5)</f>
        <v>0</v>
      </c>
      <c r="AB209" s="363">
        <f>SUMIFS(所用データ⑤!$C:$C,所用データ⑤!$G:$G,理論在庫!$A205,所用データ⑤!$E:$E,理論在庫!$G$4,所用データ⑤!$F:$F,理論在庫!AB$5)</f>
        <v>0</v>
      </c>
      <c r="AC209" s="1056">
        <f>SUMIFS(所用データ⑤!$C:$C,所用データ⑤!$G:$G,理論在庫!$A205,所用データ⑤!$E:$E,理論在庫!$G$4,所用データ⑤!$F:$F,理論在庫!AC$5)</f>
        <v>0</v>
      </c>
      <c r="AD209" s="363">
        <f>SUMIFS(所用データ⑤!$C:$C,所用データ⑤!$G:$G,理論在庫!$A205,所用データ⑤!$E:$E,理論在庫!$G$4,所用データ⑤!$F:$F,理論在庫!AD$5)</f>
        <v>0</v>
      </c>
      <c r="AE209" s="363">
        <f>SUMIFS(所用データ⑤!$C:$C,所用データ⑤!$G:$G,理論在庫!$A205,所用データ⑤!$E:$E,理論在庫!$G$4,所用データ⑤!$F:$F,理論在庫!AE$5)</f>
        <v>0</v>
      </c>
      <c r="AF209" s="363">
        <f>SUMIFS(所用データ⑤!$C:$C,所用データ⑤!$G:$G,理論在庫!$A205,所用データ⑤!$E:$E,理論在庫!$G$4,所用データ⑤!$F:$F,理論在庫!AF$5)</f>
        <v>0</v>
      </c>
      <c r="AG209" s="1056">
        <f>SUMIFS(所用データ⑤!$C:$C,所用データ⑤!$G:$G,理論在庫!$A205,所用データ⑤!$E:$E,理論在庫!$G$4,所用データ⑤!$F:$F,理論在庫!AG$5)</f>
        <v>0</v>
      </c>
      <c r="AH209" s="1056">
        <f>SUMIFS(所用データ⑤!$C:$C,所用データ⑤!$G:$G,理論在庫!$A205,所用データ⑤!$E:$E,理論在庫!$G$4,所用データ⑤!$F:$F,理論在庫!AH$5)</f>
        <v>0</v>
      </c>
      <c r="AI209" s="363">
        <f>SUMIFS(所用データ⑤!$C:$C,所用データ⑤!$G:$G,理論在庫!$A205,所用データ⑤!$E:$E,理論在庫!$G$4,所用データ⑤!$F:$F,理論在庫!AI$5)</f>
        <v>0</v>
      </c>
      <c r="AJ209" s="1024">
        <f>SUMIFS(所用データ⑤!$C:$C,所用データ⑤!$G:$G,理論在庫!$A205,所用データ⑤!$E:$E,理論在庫!$G$4,所用データ⑤!$F:$F,理論在庫!AJ$5)</f>
        <v>0</v>
      </c>
      <c r="AK209" s="364">
        <f t="shared" si="42"/>
        <v>0</v>
      </c>
      <c r="AL209" s="609">
        <f>SUMIFS(所用データ⑥!C:C,所用データ⑥!G:G,理論在庫!$A204,所用データ⑥!E:E,理論在庫!$AL$4)</f>
        <v>0</v>
      </c>
      <c r="AM209" s="578">
        <f t="shared" si="43"/>
        <v>0</v>
      </c>
      <c r="AN209" s="608">
        <f>AJ212-AK209</f>
        <v>32</v>
      </c>
      <c r="AO209" s="417"/>
      <c r="AP209" s="714"/>
      <c r="AQ209" s="715"/>
      <c r="AR209" s="709">
        <v>0</v>
      </c>
    </row>
    <row r="210" spans="1:44" ht="18" customHeight="1" x14ac:dyDescent="0.15">
      <c r="A210" s="417"/>
      <c r="B210" s="428" t="s">
        <v>153</v>
      </c>
      <c r="C210" s="439">
        <v>80261219375000</v>
      </c>
      <c r="D210" s="1148"/>
      <c r="E210" s="559"/>
      <c r="F210" s="359" t="s">
        <v>137</v>
      </c>
      <c r="G210" s="981"/>
      <c r="H210" s="360"/>
      <c r="I210" s="360"/>
      <c r="J210" s="360"/>
      <c r="K210" s="360"/>
      <c r="L210" s="1057"/>
      <c r="M210" s="1057"/>
      <c r="N210" s="360"/>
      <c r="O210" s="360"/>
      <c r="P210" s="360"/>
      <c r="Q210" s="360"/>
      <c r="R210" s="360"/>
      <c r="S210" s="1057"/>
      <c r="T210" s="1057"/>
      <c r="U210" s="360"/>
      <c r="V210" s="360"/>
      <c r="W210" s="360"/>
      <c r="X210" s="360"/>
      <c r="Y210" s="360"/>
      <c r="Z210" s="1057"/>
      <c r="AA210" s="1057"/>
      <c r="AB210" s="360"/>
      <c r="AC210" s="1057"/>
      <c r="AD210" s="360"/>
      <c r="AE210" s="360"/>
      <c r="AF210" s="360"/>
      <c r="AG210" s="1057"/>
      <c r="AH210" s="1057"/>
      <c r="AI210" s="360"/>
      <c r="AJ210" s="1025"/>
      <c r="AK210" s="378">
        <f>SUM(G210:AJ210)</f>
        <v>0</v>
      </c>
      <c r="AL210" s="352"/>
      <c r="AM210" s="576">
        <f t="shared" si="43"/>
        <v>0</v>
      </c>
      <c r="AN210" s="579"/>
      <c r="AO210" s="417"/>
      <c r="AP210" s="714"/>
      <c r="AQ210" s="715"/>
    </row>
    <row r="211" spans="1:44" ht="18" customHeight="1" x14ac:dyDescent="0.15">
      <c r="A211" s="417"/>
      <c r="B211" s="428" t="s">
        <v>71</v>
      </c>
      <c r="C211" s="439">
        <v>80261239550000</v>
      </c>
      <c r="D211" s="1148"/>
      <c r="E211" s="561" t="s">
        <v>216</v>
      </c>
      <c r="F211" s="356" t="s">
        <v>86</v>
      </c>
      <c r="G211" s="978">
        <f>SUMIFS('注文データ '!$C:$C,'注文データ '!$J:$J,$A204,'注文データ '!$H:$H,理論在庫!$G$4,'注文データ '!$I:$I,理論在庫!G$5)</f>
        <v>0</v>
      </c>
      <c r="H211" s="374">
        <f>SUMIFS('注文データ '!$C:$C,'注文データ '!$J:$J,$A204,'注文データ '!$H:$H,理論在庫!$G$4,'注文データ '!$I:$I,理論在庫!H$5)</f>
        <v>0</v>
      </c>
      <c r="I211" s="374">
        <f>SUMIFS('注文データ '!$C:$C,'注文データ '!$J:$J,$A204,'注文データ '!$H:$H,理論在庫!$G$4,'注文データ '!$I:$I,理論在庫!I$5)</f>
        <v>0</v>
      </c>
      <c r="J211" s="374">
        <f>SUMIFS('注文データ '!$C:$C,'注文データ '!$J:$J,$A204,'注文データ '!$H:$H,理論在庫!$G$4,'注文データ '!$I:$I,理論在庫!J$5)</f>
        <v>0</v>
      </c>
      <c r="K211" s="374">
        <f>SUMIFS('注文データ '!$C:$C,'注文データ '!$J:$J,$A204,'注文データ '!$H:$H,理論在庫!$G$4,'注文データ '!$I:$I,理論在庫!K$5)</f>
        <v>0</v>
      </c>
      <c r="L211" s="1058">
        <f>SUMIFS('注文データ '!$C:$C,'注文データ '!$J:$J,$A204,'注文データ '!$H:$H,理論在庫!$G$4,'注文データ '!$I:$I,理論在庫!L$5)</f>
        <v>0</v>
      </c>
      <c r="M211" s="1058">
        <f>SUMIFS('注文データ '!$C:$C,'注文データ '!$J:$J,$A204,'注文データ '!$H:$H,理論在庫!$G$4,'注文データ '!$I:$I,理論在庫!M$5)</f>
        <v>0</v>
      </c>
      <c r="N211" s="374">
        <f>SUMIFS('注文データ '!$C:$C,'注文データ '!$J:$J,$A204,'注文データ '!$H:$H,理論在庫!$G$4,'注文データ '!$I:$I,理論在庫!N$5)</f>
        <v>0</v>
      </c>
      <c r="O211" s="374">
        <f>SUMIFS('注文データ '!$C:$C,'注文データ '!$J:$J,$A204,'注文データ '!$H:$H,理論在庫!$G$4,'注文データ '!$I:$I,理論在庫!O$5)</f>
        <v>0</v>
      </c>
      <c r="P211" s="374">
        <f>SUMIFS('注文データ '!$C:$C,'注文データ '!$J:$J,$A204,'注文データ '!$H:$H,理論在庫!$G$4,'注文データ '!$I:$I,理論在庫!P$5)</f>
        <v>0</v>
      </c>
      <c r="Q211" s="374">
        <f>SUMIFS('注文データ '!$C:$C,'注文データ '!$J:$J,$A204,'注文データ '!$H:$H,理論在庫!$G$4,'注文データ '!$I:$I,理論在庫!Q$5)</f>
        <v>0</v>
      </c>
      <c r="R211" s="374">
        <f>SUMIFS('注文データ '!$C:$C,'注文データ '!$J:$J,$A204,'注文データ '!$H:$H,理論在庫!$G$4,'注文データ '!$I:$I,理論在庫!R$5)</f>
        <v>0</v>
      </c>
      <c r="S211" s="1058">
        <f>SUMIFS('注文データ '!$C:$C,'注文データ '!$J:$J,$A204,'注文データ '!$H:$H,理論在庫!$G$4,'注文データ '!$I:$I,理論在庫!S$5)</f>
        <v>0</v>
      </c>
      <c r="T211" s="1058">
        <f>SUMIFS('注文データ '!$C:$C,'注文データ '!$J:$J,$A204,'注文データ '!$H:$H,理論在庫!$G$4,'注文データ '!$I:$I,理論在庫!T$5)</f>
        <v>0</v>
      </c>
      <c r="U211" s="374">
        <f>SUMIFS('注文データ '!$C:$C,'注文データ '!$J:$J,$A204,'注文データ '!$H:$H,理論在庫!$G$4,'注文データ '!$I:$I,理論在庫!U$5)</f>
        <v>0</v>
      </c>
      <c r="V211" s="374">
        <f>SUMIFS('注文データ '!$C:$C,'注文データ '!$J:$J,$A204,'注文データ '!$H:$H,理論在庫!$G$4,'注文データ '!$I:$I,理論在庫!V$5)</f>
        <v>0</v>
      </c>
      <c r="W211" s="374">
        <f>SUMIFS('注文データ '!$C:$C,'注文データ '!$J:$J,$A204,'注文データ '!$H:$H,理論在庫!$G$4,'注文データ '!$I:$I,理論在庫!W$5)</f>
        <v>0</v>
      </c>
      <c r="X211" s="374">
        <f>SUMIFS('注文データ '!$C:$C,'注文データ '!$J:$J,$A204,'注文データ '!$H:$H,理論在庫!$G$4,'注文データ '!$I:$I,理論在庫!X$5)</f>
        <v>0</v>
      </c>
      <c r="Y211" s="374">
        <f>SUMIFS('注文データ '!$C:$C,'注文データ '!$J:$J,$A204,'注文データ '!$H:$H,理論在庫!$G$4,'注文データ '!$I:$I,理論在庫!Y$5)</f>
        <v>0</v>
      </c>
      <c r="Z211" s="1058">
        <f>SUMIFS('注文データ '!$C:$C,'注文データ '!$J:$J,$A204,'注文データ '!$H:$H,理論在庫!$G$4,'注文データ '!$I:$I,理論在庫!Z$5)</f>
        <v>0</v>
      </c>
      <c r="AA211" s="1058">
        <f>SUMIFS('注文データ '!$C:$C,'注文データ '!$J:$J,$A204,'注文データ '!$H:$H,理論在庫!$G$4,'注文データ '!$I:$I,理論在庫!AA$5)</f>
        <v>0</v>
      </c>
      <c r="AB211" s="374">
        <f>SUMIFS('注文データ '!$C:$C,'注文データ '!$J:$J,$A204,'注文データ '!$H:$H,理論在庫!$G$4,'注文データ '!$I:$I,理論在庫!AB$5)</f>
        <v>0</v>
      </c>
      <c r="AC211" s="1058">
        <f>SUMIFS('注文データ '!$C:$C,'注文データ '!$J:$J,$A204,'注文データ '!$H:$H,理論在庫!$G$4,'注文データ '!$I:$I,理論在庫!AC$5)</f>
        <v>0</v>
      </c>
      <c r="AD211" s="374">
        <f>SUMIFS('注文データ '!$C:$C,'注文データ '!$J:$J,$A204,'注文データ '!$H:$H,理論在庫!$G$4,'注文データ '!$I:$I,理論在庫!AD$5)</f>
        <v>0</v>
      </c>
      <c r="AE211" s="374">
        <f>SUMIFS('注文データ '!$C:$C,'注文データ '!$J:$J,$A204,'注文データ '!$H:$H,理論在庫!$G$4,'注文データ '!$I:$I,理論在庫!AE$5)</f>
        <v>0</v>
      </c>
      <c r="AF211" s="374">
        <f>SUMIFS('注文データ '!$C:$C,'注文データ '!$J:$J,$A204,'注文データ '!$H:$H,理論在庫!$G$4,'注文データ '!$I:$I,理論在庫!AF$5)</f>
        <v>0</v>
      </c>
      <c r="AG211" s="1058">
        <f>SUMIFS('注文データ '!$C:$C,'注文データ '!$J:$J,$A204,'注文データ '!$H:$H,理論在庫!$G$4,'注文データ '!$I:$I,理論在庫!AG$5)</f>
        <v>0</v>
      </c>
      <c r="AH211" s="1058">
        <f>SUMIFS('注文データ '!$C:$C,'注文データ '!$J:$J,$A204,'注文データ '!$H:$H,理論在庫!$G$4,'注文データ '!$I:$I,理論在庫!AH$5)</f>
        <v>0</v>
      </c>
      <c r="AI211" s="374">
        <f>SUMIFS('注文データ '!$C:$C,'注文データ '!$J:$J,$A204,'注文データ '!$H:$H,理論在庫!$G$4,'注文データ '!$I:$I,理論在庫!AI$5)</f>
        <v>0</v>
      </c>
      <c r="AJ211" s="1026">
        <f>SUMIFS('注文データ '!$C:$C,'注文データ '!$J:$J,$A204,'注文データ '!$H:$H,理論在庫!$G$4,'注文データ '!$I:$I,理論在庫!AJ$5)</f>
        <v>0</v>
      </c>
      <c r="AK211" s="375">
        <f>SUM(G211:AJ211)</f>
        <v>0</v>
      </c>
      <c r="AL211" s="350"/>
      <c r="AM211" s="574">
        <f t="shared" si="43"/>
        <v>0</v>
      </c>
      <c r="AN211" s="579"/>
      <c r="AO211" s="417"/>
      <c r="AP211" s="714">
        <v>5</v>
      </c>
      <c r="AQ211" s="715" t="s">
        <v>530</v>
      </c>
      <c r="AR211" s="709">
        <v>0</v>
      </c>
    </row>
    <row r="212" spans="1:44" ht="18" customHeight="1" thickBot="1" x14ac:dyDescent="0.2">
      <c r="A212" s="418"/>
      <c r="B212" s="429"/>
      <c r="C212" s="443"/>
      <c r="D212" s="1149"/>
      <c r="E212" s="562"/>
      <c r="F212" s="373" t="s">
        <v>85</v>
      </c>
      <c r="G212" s="979">
        <f>D204+G210-G211</f>
        <v>32</v>
      </c>
      <c r="H212" s="376">
        <f t="shared" ref="H212:AJ212" si="56">G212+H210-H211</f>
        <v>32</v>
      </c>
      <c r="I212" s="376">
        <f t="shared" si="56"/>
        <v>32</v>
      </c>
      <c r="J212" s="376">
        <f t="shared" si="56"/>
        <v>32</v>
      </c>
      <c r="K212" s="376">
        <f t="shared" si="56"/>
        <v>32</v>
      </c>
      <c r="L212" s="1059">
        <f t="shared" si="56"/>
        <v>32</v>
      </c>
      <c r="M212" s="1059">
        <f t="shared" si="56"/>
        <v>32</v>
      </c>
      <c r="N212" s="376">
        <f t="shared" si="56"/>
        <v>32</v>
      </c>
      <c r="O212" s="376">
        <f t="shared" si="56"/>
        <v>32</v>
      </c>
      <c r="P212" s="376">
        <f t="shared" si="56"/>
        <v>32</v>
      </c>
      <c r="Q212" s="376">
        <f t="shared" si="56"/>
        <v>32</v>
      </c>
      <c r="R212" s="376">
        <f t="shared" si="56"/>
        <v>32</v>
      </c>
      <c r="S212" s="1059">
        <f t="shared" si="56"/>
        <v>32</v>
      </c>
      <c r="T212" s="1059">
        <f t="shared" si="56"/>
        <v>32</v>
      </c>
      <c r="U212" s="376">
        <f t="shared" si="56"/>
        <v>32</v>
      </c>
      <c r="V212" s="376">
        <f t="shared" si="56"/>
        <v>32</v>
      </c>
      <c r="W212" s="376">
        <f t="shared" si="56"/>
        <v>32</v>
      </c>
      <c r="X212" s="376">
        <f t="shared" si="56"/>
        <v>32</v>
      </c>
      <c r="Y212" s="376">
        <f t="shared" si="56"/>
        <v>32</v>
      </c>
      <c r="Z212" s="1059">
        <f t="shared" si="56"/>
        <v>32</v>
      </c>
      <c r="AA212" s="1059">
        <f t="shared" si="56"/>
        <v>32</v>
      </c>
      <c r="AB212" s="376">
        <f t="shared" si="56"/>
        <v>32</v>
      </c>
      <c r="AC212" s="1059">
        <f t="shared" si="56"/>
        <v>32</v>
      </c>
      <c r="AD212" s="376">
        <f t="shared" si="56"/>
        <v>32</v>
      </c>
      <c r="AE212" s="376">
        <f t="shared" si="56"/>
        <v>32</v>
      </c>
      <c r="AF212" s="376">
        <f t="shared" si="56"/>
        <v>32</v>
      </c>
      <c r="AG212" s="1059">
        <f t="shared" si="56"/>
        <v>32</v>
      </c>
      <c r="AH212" s="1059">
        <f t="shared" si="56"/>
        <v>32</v>
      </c>
      <c r="AI212" s="376">
        <f t="shared" si="56"/>
        <v>32</v>
      </c>
      <c r="AJ212" s="1027">
        <f t="shared" si="56"/>
        <v>32</v>
      </c>
      <c r="AK212" s="377"/>
      <c r="AL212" s="351"/>
      <c r="AM212" s="577">
        <f t="shared" si="43"/>
        <v>0</v>
      </c>
      <c r="AN212" s="580"/>
      <c r="AO212" s="418"/>
      <c r="AP212" s="716">
        <v>40</v>
      </c>
      <c r="AQ212" s="717" t="s">
        <v>529</v>
      </c>
      <c r="AR212" s="709">
        <v>31</v>
      </c>
    </row>
    <row r="213" spans="1:44" ht="18" customHeight="1" x14ac:dyDescent="0.15">
      <c r="A213" s="416">
        <v>20</v>
      </c>
      <c r="B213" s="924"/>
      <c r="C213" s="925" t="s">
        <v>460</v>
      </c>
      <c r="D213" s="1147" t="s">
        <v>200</v>
      </c>
      <c r="E213" s="558"/>
      <c r="F213" s="343">
        <f t="shared" ref="F213:F218" si="57">F204</f>
        <v>45864</v>
      </c>
      <c r="G213" s="984">
        <f>SUMIFS(所用データ①!$C:$C,所用データ①!$G:$G,理論在庫!$A213,所用データ①!$E:$E,理論在庫!$G$4,所用データ①!$F:$F,理論在庫!G$5)</f>
        <v>0</v>
      </c>
      <c r="H213" s="828">
        <f>SUMIFS(所用データ①!$C:$C,所用データ①!$G:$G,理論在庫!$A213,所用データ①!$E:$E,理論在庫!$G$4,所用データ①!$F:$F,理論在庫!H$5)</f>
        <v>0</v>
      </c>
      <c r="I213" s="828">
        <f>SUMIFS(所用データ①!$C:$C,所用データ①!$G:$G,理論在庫!$A213,所用データ①!$E:$E,理論在庫!$G$4,所用データ①!$F:$F,理論在庫!I$5)</f>
        <v>0</v>
      </c>
      <c r="J213" s="828">
        <f>SUMIFS(所用データ①!$C:$C,所用データ①!$G:$G,理論在庫!$A213,所用データ①!$E:$E,理論在庫!$G$4,所用データ①!$F:$F,理論在庫!J$5)</f>
        <v>0</v>
      </c>
      <c r="K213" s="828">
        <f>SUMIFS(所用データ①!$C:$C,所用データ①!$G:$G,理論在庫!$A213,所用データ①!$E:$E,理論在庫!$G$4,所用データ①!$F:$F,理論在庫!K$5)</f>
        <v>0</v>
      </c>
      <c r="L213" s="1063">
        <f>SUMIFS(所用データ①!$C:$C,所用データ①!$G:$G,理論在庫!$A213,所用データ①!$E:$E,理論在庫!$G$4,所用データ①!$F:$F,理論在庫!L$5)</f>
        <v>0</v>
      </c>
      <c r="M213" s="1063">
        <f>SUMIFS(所用データ①!$C:$C,所用データ①!$G:$G,理論在庫!$A213,所用データ①!$E:$E,理論在庫!$G$4,所用データ①!$F:$F,理論在庫!M$5)</f>
        <v>0</v>
      </c>
      <c r="N213" s="828">
        <f>SUMIFS(所用データ①!$C:$C,所用データ①!$G:$G,理論在庫!$A213,所用データ①!$E:$E,理論在庫!$G$4,所用データ①!$F:$F,理論在庫!N$5)</f>
        <v>0</v>
      </c>
      <c r="O213" s="828">
        <f>SUMIFS(所用データ①!$C:$C,所用データ①!$G:$G,理論在庫!$A213,所用データ①!$E:$E,理論在庫!$G$4,所用データ①!$F:$F,理論在庫!O$5)</f>
        <v>0</v>
      </c>
      <c r="P213" s="828">
        <f>SUMIFS(所用データ①!$C:$C,所用データ①!$G:$G,理論在庫!$A213,所用データ①!$E:$E,理論在庫!$G$4,所用データ①!$F:$F,理論在庫!P$5)</f>
        <v>0</v>
      </c>
      <c r="Q213" s="828">
        <f>SUMIFS(所用データ①!$C:$C,所用データ①!$G:$G,理論在庫!$A213,所用データ①!$E:$E,理論在庫!$G$4,所用データ①!$F:$F,理論在庫!Q$5)</f>
        <v>0</v>
      </c>
      <c r="R213" s="828">
        <f>SUMIFS(所用データ①!$C:$C,所用データ①!$G:$G,理論在庫!$A213,所用データ①!$E:$E,理論在庫!$G$4,所用データ①!$F:$F,理論在庫!R$5)</f>
        <v>0</v>
      </c>
      <c r="S213" s="1063">
        <f>SUMIFS(所用データ①!$C:$C,所用データ①!$G:$G,理論在庫!$A213,所用データ①!$E:$E,理論在庫!$G$4,所用データ①!$F:$F,理論在庫!S$5)</f>
        <v>0</v>
      </c>
      <c r="T213" s="1063">
        <f>SUMIFS(所用データ①!$C:$C,所用データ①!$G:$G,理論在庫!$A213,所用データ①!$E:$E,理論在庫!$G$4,所用データ①!$F:$F,理論在庫!T$5)</f>
        <v>0</v>
      </c>
      <c r="U213" s="828">
        <f>SUMIFS(所用データ①!$C:$C,所用データ①!$G:$G,理論在庫!$A213,所用データ①!$E:$E,理論在庫!$G$4,所用データ①!$F:$F,理論在庫!U$5)</f>
        <v>0</v>
      </c>
      <c r="V213" s="828">
        <f>SUMIFS(所用データ①!$C:$C,所用データ①!$G:$G,理論在庫!$A213,所用データ①!$E:$E,理論在庫!$G$4,所用データ①!$F:$F,理論在庫!V$5)</f>
        <v>0</v>
      </c>
      <c r="W213" s="828">
        <f>SUMIFS(所用データ①!$C:$C,所用データ①!$G:$G,理論在庫!$A213,所用データ①!$E:$E,理論在庫!$G$4,所用データ①!$F:$F,理論在庫!W$5)</f>
        <v>0</v>
      </c>
      <c r="X213" s="828">
        <f>SUMIFS(所用データ①!$C:$C,所用データ①!$G:$G,理論在庫!$A213,所用データ①!$E:$E,理論在庫!$G$4,所用データ①!$F:$F,理論在庫!X$5)</f>
        <v>0</v>
      </c>
      <c r="Y213" s="828">
        <f>SUMIFS(所用データ①!$C:$C,所用データ①!$G:$G,理論在庫!$A213,所用データ①!$E:$E,理論在庫!$G$4,所用データ①!$F:$F,理論在庫!Y$5)</f>
        <v>0</v>
      </c>
      <c r="Z213" s="1063">
        <f>SUMIFS(所用データ①!$C:$C,所用データ①!$G:$G,理論在庫!$A213,所用データ①!$E:$E,理論在庫!$G$4,所用データ①!$F:$F,理論在庫!Z$5)</f>
        <v>0</v>
      </c>
      <c r="AA213" s="1063">
        <f>SUMIFS(所用データ①!$C:$C,所用データ①!$G:$G,理論在庫!$A213,所用データ①!$E:$E,理論在庫!$G$4,所用データ①!$F:$F,理論在庫!AA$5)</f>
        <v>0</v>
      </c>
      <c r="AB213" s="828">
        <f>SUMIFS(所用データ①!$C:$C,所用データ①!$G:$G,理論在庫!$A213,所用データ①!$E:$E,理論在庫!$G$4,所用データ①!$F:$F,理論在庫!AB$5)</f>
        <v>0</v>
      </c>
      <c r="AC213" s="1063">
        <f>SUMIFS(所用データ①!$C:$C,所用データ①!$G:$G,理論在庫!$A213,所用データ①!$E:$E,理論在庫!$G$4,所用データ①!$F:$F,理論在庫!AC$5)</f>
        <v>0</v>
      </c>
      <c r="AD213" s="828">
        <f>SUMIFS(所用データ①!$C:$C,所用データ①!$G:$G,理論在庫!$A213,所用データ①!$E:$E,理論在庫!$G$4,所用データ①!$F:$F,理論在庫!AD$5)</f>
        <v>0</v>
      </c>
      <c r="AE213" s="828">
        <f>SUMIFS(所用データ①!$C:$C,所用データ①!$G:$G,理論在庫!$A213,所用データ①!$E:$E,理論在庫!$G$4,所用データ①!$F:$F,理論在庫!AE$5)</f>
        <v>0</v>
      </c>
      <c r="AF213" s="828">
        <f>SUMIFS(所用データ①!$C:$C,所用データ①!$G:$G,理論在庫!$A213,所用データ①!$E:$E,理論在庫!$G$4,所用データ①!$F:$F,理論在庫!AF$5)</f>
        <v>0</v>
      </c>
      <c r="AG213" s="1063">
        <f>SUMIFS(所用データ①!$C:$C,所用データ①!$G:$G,理論在庫!$A213,所用データ①!$E:$E,理論在庫!$G$4,所用データ①!$F:$F,理論在庫!AG$5)</f>
        <v>0</v>
      </c>
      <c r="AH213" s="1063">
        <f>SUMIFS(所用データ①!$C:$C,所用データ①!$G:$G,理論在庫!$A213,所用データ①!$E:$E,理論在庫!$G$4,所用データ①!$F:$F,理論在庫!AH$5)</f>
        <v>0</v>
      </c>
      <c r="AI213" s="828">
        <f>SUMIFS(所用データ①!$C:$C,所用データ①!$G:$G,理論在庫!$A213,所用データ①!$E:$E,理論在庫!$G$4,所用データ①!$F:$F,理論在庫!AI$5)</f>
        <v>0</v>
      </c>
      <c r="AJ213" s="1032">
        <f>SUMIFS(所用データ①!$C:$C,所用データ①!$G:$G,理論在庫!$A213,所用データ①!$E:$E,理論在庫!$G$4,所用データ①!$F:$F,理論在庫!AJ$5)</f>
        <v>0</v>
      </c>
      <c r="AK213" s="829">
        <f t="shared" ref="AK213:AK218" si="58">SUM(G213:AJ213)</f>
        <v>0</v>
      </c>
      <c r="AL213" s="933">
        <f>SUMIFS(所用データ①!C:C,所用データ①!G:G,理論在庫!$A213,所用データ①!E:E,理論在庫!$AL$4)</f>
        <v>0</v>
      </c>
      <c r="AM213" s="858">
        <f t="shared" ref="AM213:AM230" si="59">AK213+AL213</f>
        <v>0</v>
      </c>
      <c r="AN213" s="926">
        <f>D213-AK213</f>
        <v>0</v>
      </c>
      <c r="AO213" s="923">
        <v>20</v>
      </c>
      <c r="AP213" s="927">
        <v>20</v>
      </c>
      <c r="AQ213" s="928" t="s">
        <v>463</v>
      </c>
      <c r="AR213" s="709">
        <v>0</v>
      </c>
    </row>
    <row r="214" spans="1:44" ht="18" customHeight="1" x14ac:dyDescent="0.15">
      <c r="A214" s="417"/>
      <c r="B214" s="428"/>
      <c r="C214" s="442"/>
      <c r="D214" s="1148"/>
      <c r="E214" s="559"/>
      <c r="F214" s="302">
        <f t="shared" si="57"/>
        <v>0</v>
      </c>
      <c r="G214" s="985">
        <f>SUMIFS(所用データ②!$C:$C,所用データ②!$G:$G,理論在庫!$A213,所用データ②!$E:$E,理論在庫!$G$4,所用データ②!$F:$F,理論在庫!G$5)</f>
        <v>0</v>
      </c>
      <c r="H214" s="830">
        <f>SUMIFS(所用データ②!$C:$C,所用データ②!$G:$G,理論在庫!$A213,所用データ②!$E:$E,理論在庫!$G$4,所用データ②!$F:$F,理論在庫!H$5)</f>
        <v>0</v>
      </c>
      <c r="I214" s="830">
        <f>SUMIFS(所用データ②!$C:$C,所用データ②!$G:$G,理論在庫!$A213,所用データ②!$E:$E,理論在庫!$G$4,所用データ②!$F:$F,理論在庫!I$5)</f>
        <v>0</v>
      </c>
      <c r="J214" s="830">
        <f>SUMIFS(所用データ②!$C:$C,所用データ②!$G:$G,理論在庫!$A213,所用データ②!$E:$E,理論在庫!$G$4,所用データ②!$F:$F,理論在庫!J$5)</f>
        <v>0</v>
      </c>
      <c r="K214" s="830">
        <f>SUMIFS(所用データ②!$C:$C,所用データ②!$G:$G,理論在庫!$A213,所用データ②!$E:$E,理論在庫!$G$4,所用データ②!$F:$F,理論在庫!K$5)</f>
        <v>0</v>
      </c>
      <c r="L214" s="1064">
        <f>SUMIFS(所用データ②!$C:$C,所用データ②!$G:$G,理論在庫!$A213,所用データ②!$E:$E,理論在庫!$G$4,所用データ②!$F:$F,理論在庫!L$5)</f>
        <v>0</v>
      </c>
      <c r="M214" s="1064">
        <f>SUMIFS(所用データ②!$C:$C,所用データ②!$G:$G,理論在庫!$A213,所用データ②!$E:$E,理論在庫!$G$4,所用データ②!$F:$F,理論在庫!M$5)</f>
        <v>0</v>
      </c>
      <c r="N214" s="830">
        <f>SUMIFS(所用データ②!$C:$C,所用データ②!$G:$G,理論在庫!$A213,所用データ②!$E:$E,理論在庫!$G$4,所用データ②!$F:$F,理論在庫!N$5)</f>
        <v>0</v>
      </c>
      <c r="O214" s="830">
        <f>SUMIFS(所用データ②!$C:$C,所用データ②!$G:$G,理論在庫!$A213,所用データ②!$E:$E,理論在庫!$G$4,所用データ②!$F:$F,理論在庫!O$5)</f>
        <v>0</v>
      </c>
      <c r="P214" s="830">
        <f>SUMIFS(所用データ②!$C:$C,所用データ②!$G:$G,理論在庫!$A213,所用データ②!$E:$E,理論在庫!$G$4,所用データ②!$F:$F,理論在庫!P$5)</f>
        <v>0</v>
      </c>
      <c r="Q214" s="830">
        <f>SUMIFS(所用データ②!$C:$C,所用データ②!$G:$G,理論在庫!$A213,所用データ②!$E:$E,理論在庫!$G$4,所用データ②!$F:$F,理論在庫!Q$5)</f>
        <v>0</v>
      </c>
      <c r="R214" s="830">
        <f>SUMIFS(所用データ②!$C:$C,所用データ②!$G:$G,理論在庫!$A213,所用データ②!$E:$E,理論在庫!$G$4,所用データ②!$F:$F,理論在庫!R$5)</f>
        <v>0</v>
      </c>
      <c r="S214" s="1064">
        <f>SUMIFS(所用データ②!$C:$C,所用データ②!$G:$G,理論在庫!$A213,所用データ②!$E:$E,理論在庫!$G$4,所用データ②!$F:$F,理論在庫!S$5)</f>
        <v>0</v>
      </c>
      <c r="T214" s="1064">
        <f>SUMIFS(所用データ②!$C:$C,所用データ②!$G:$G,理論在庫!$A213,所用データ②!$E:$E,理論在庫!$G$4,所用データ②!$F:$F,理論在庫!T$5)</f>
        <v>0</v>
      </c>
      <c r="U214" s="830">
        <f>SUMIFS(所用データ②!$C:$C,所用データ②!$G:$G,理論在庫!$A213,所用データ②!$E:$E,理論在庫!$G$4,所用データ②!$F:$F,理論在庫!U$5)</f>
        <v>0</v>
      </c>
      <c r="V214" s="830">
        <f>SUMIFS(所用データ②!$C:$C,所用データ②!$G:$G,理論在庫!$A213,所用データ②!$E:$E,理論在庫!$G$4,所用データ②!$F:$F,理論在庫!V$5)</f>
        <v>0</v>
      </c>
      <c r="W214" s="830">
        <f>SUMIFS(所用データ②!$C:$C,所用データ②!$G:$G,理論在庫!$A213,所用データ②!$E:$E,理論在庫!$G$4,所用データ②!$F:$F,理論在庫!W$5)</f>
        <v>0</v>
      </c>
      <c r="X214" s="830">
        <f>SUMIFS(所用データ②!$C:$C,所用データ②!$G:$G,理論在庫!$A213,所用データ②!$E:$E,理論在庫!$G$4,所用データ②!$F:$F,理論在庫!X$5)</f>
        <v>0</v>
      </c>
      <c r="Y214" s="830">
        <f>SUMIFS(所用データ②!$C:$C,所用データ②!$G:$G,理論在庫!$A213,所用データ②!$E:$E,理論在庫!$G$4,所用データ②!$F:$F,理論在庫!Y$5)</f>
        <v>0</v>
      </c>
      <c r="Z214" s="1064">
        <f>SUMIFS(所用データ②!$C:$C,所用データ②!$G:$G,理論在庫!$A213,所用データ②!$E:$E,理論在庫!$G$4,所用データ②!$F:$F,理論在庫!Z$5)</f>
        <v>0</v>
      </c>
      <c r="AA214" s="1064">
        <f>SUMIFS(所用データ②!$C:$C,所用データ②!$G:$G,理論在庫!$A213,所用データ②!$E:$E,理論在庫!$G$4,所用データ②!$F:$F,理論在庫!AA$5)</f>
        <v>0</v>
      </c>
      <c r="AB214" s="830">
        <f>SUMIFS(所用データ②!$C:$C,所用データ②!$G:$G,理論在庫!$A213,所用データ②!$E:$E,理論在庫!$G$4,所用データ②!$F:$F,理論在庫!AB$5)</f>
        <v>0</v>
      </c>
      <c r="AC214" s="1064">
        <f>SUMIFS(所用データ②!$C:$C,所用データ②!$G:$G,理論在庫!$A213,所用データ②!$E:$E,理論在庫!$G$4,所用データ②!$F:$F,理論在庫!AC$5)</f>
        <v>0</v>
      </c>
      <c r="AD214" s="830">
        <f>SUMIFS(所用データ②!$C:$C,所用データ②!$G:$G,理論在庫!$A213,所用データ②!$E:$E,理論在庫!$G$4,所用データ②!$F:$F,理論在庫!AD$5)</f>
        <v>0</v>
      </c>
      <c r="AE214" s="830">
        <f>SUMIFS(所用データ②!$C:$C,所用データ②!$G:$G,理論在庫!$A213,所用データ②!$E:$E,理論在庫!$G$4,所用データ②!$F:$F,理論在庫!AE$5)</f>
        <v>0</v>
      </c>
      <c r="AF214" s="830">
        <f>SUMIFS(所用データ②!$C:$C,所用データ②!$G:$G,理論在庫!$A213,所用データ②!$E:$E,理論在庫!$G$4,所用データ②!$F:$F,理論在庫!AF$5)</f>
        <v>0</v>
      </c>
      <c r="AG214" s="1064">
        <f>SUMIFS(所用データ②!$C:$C,所用データ②!$G:$G,理論在庫!$A213,所用データ②!$E:$E,理論在庫!$G$4,所用データ②!$F:$F,理論在庫!AG$5)</f>
        <v>0</v>
      </c>
      <c r="AH214" s="1064">
        <f>SUMIFS(所用データ②!$C:$C,所用データ②!$G:$G,理論在庫!$A213,所用データ②!$E:$E,理論在庫!$G$4,所用データ②!$F:$F,理論在庫!AH$5)</f>
        <v>0</v>
      </c>
      <c r="AI214" s="830">
        <f>SUMIFS(所用データ②!$C:$C,所用データ②!$G:$G,理論在庫!$A213,所用データ②!$E:$E,理論在庫!$G$4,所用データ②!$F:$F,理論在庫!AI$5)</f>
        <v>0</v>
      </c>
      <c r="AJ214" s="1033">
        <f>SUMIFS(所用データ②!$C:$C,所用データ②!$G:$G,理論在庫!$A213,所用データ②!$E:$E,理論在庫!$G$4,所用データ②!$F:$F,理論在庫!AJ$5)</f>
        <v>0</v>
      </c>
      <c r="AK214" s="831">
        <f t="shared" si="58"/>
        <v>0</v>
      </c>
      <c r="AL214" s="934">
        <f>SUMIFS(所用データ②!C:C,所用データ②!G:G,理論在庫!$A213,所用データ②!E:E,理論在庫!$AL$4)</f>
        <v>0</v>
      </c>
      <c r="AM214" s="859">
        <f t="shared" si="59"/>
        <v>0</v>
      </c>
      <c r="AN214" s="930">
        <f>AJ221-AK214</f>
        <v>0</v>
      </c>
      <c r="AO214" s="929"/>
      <c r="AP214" s="714">
        <v>20</v>
      </c>
      <c r="AQ214" s="715" t="s">
        <v>516</v>
      </c>
      <c r="AR214" s="709">
        <v>0</v>
      </c>
    </row>
    <row r="215" spans="1:44" ht="18" customHeight="1" x14ac:dyDescent="0.15">
      <c r="A215" s="417"/>
      <c r="B215" s="428" t="s">
        <v>71</v>
      </c>
      <c r="C215" s="442">
        <v>80261239379005</v>
      </c>
      <c r="D215" s="1148"/>
      <c r="E215" s="559"/>
      <c r="F215" s="302">
        <f t="shared" si="57"/>
        <v>45864</v>
      </c>
      <c r="G215" s="985">
        <f>SUMIFS(所用データ③!$C:$C,所用データ③!$G:$G,理論在庫!$A213,所用データ③!$E:$E,理論在庫!$G$4,所用データ③!$F:$F,理論在庫!G$5)</f>
        <v>0</v>
      </c>
      <c r="H215" s="830">
        <f>SUMIFS(所用データ③!$C:$C,所用データ③!$G:$G,理論在庫!$A213,所用データ③!$E:$E,理論在庫!$G$4,所用データ③!$F:$F,理論在庫!H$5)</f>
        <v>0</v>
      </c>
      <c r="I215" s="830">
        <f>SUMIFS(所用データ③!$C:$C,所用データ③!$G:$G,理論在庫!$A213,所用データ③!$E:$E,理論在庫!$G$4,所用データ③!$F:$F,理論在庫!I$5)</f>
        <v>0</v>
      </c>
      <c r="J215" s="830">
        <f>SUMIFS(所用データ③!$C:$C,所用データ③!$G:$G,理論在庫!$A213,所用データ③!$E:$E,理論在庫!$G$4,所用データ③!$F:$F,理論在庫!J$5)</f>
        <v>0</v>
      </c>
      <c r="K215" s="830">
        <f>SUMIFS(所用データ③!$C:$C,所用データ③!$G:$G,理論在庫!$A213,所用データ③!$E:$E,理論在庫!$G$4,所用データ③!$F:$F,理論在庫!K$5)</f>
        <v>0</v>
      </c>
      <c r="L215" s="1064">
        <f>SUMIFS(所用データ③!$C:$C,所用データ③!$G:$G,理論在庫!$A213,所用データ③!$E:$E,理論在庫!$G$4,所用データ③!$F:$F,理論在庫!L$5)</f>
        <v>0</v>
      </c>
      <c r="M215" s="1064">
        <f>SUMIFS(所用データ③!$C:$C,所用データ③!$G:$G,理論在庫!$A213,所用データ③!$E:$E,理論在庫!$G$4,所用データ③!$F:$F,理論在庫!M$5)</f>
        <v>0</v>
      </c>
      <c r="N215" s="830">
        <f>SUMIFS(所用データ③!$C:$C,所用データ③!$G:$G,理論在庫!$A213,所用データ③!$E:$E,理論在庫!$G$4,所用データ③!$F:$F,理論在庫!N$5)</f>
        <v>0</v>
      </c>
      <c r="O215" s="830">
        <f>SUMIFS(所用データ③!$C:$C,所用データ③!$G:$G,理論在庫!$A213,所用データ③!$E:$E,理論在庫!$G$4,所用データ③!$F:$F,理論在庫!O$5)</f>
        <v>0</v>
      </c>
      <c r="P215" s="830">
        <f>SUMIFS(所用データ③!$C:$C,所用データ③!$G:$G,理論在庫!$A213,所用データ③!$E:$E,理論在庫!$G$4,所用データ③!$F:$F,理論在庫!P$5)</f>
        <v>0</v>
      </c>
      <c r="Q215" s="830">
        <f>SUMIFS(所用データ③!$C:$C,所用データ③!$G:$G,理論在庫!$A213,所用データ③!$E:$E,理論在庫!$G$4,所用データ③!$F:$F,理論在庫!Q$5)</f>
        <v>0</v>
      </c>
      <c r="R215" s="830">
        <f>SUMIFS(所用データ③!$C:$C,所用データ③!$G:$G,理論在庫!$A213,所用データ③!$E:$E,理論在庫!$G$4,所用データ③!$F:$F,理論在庫!R$5)</f>
        <v>0</v>
      </c>
      <c r="S215" s="1064">
        <f>SUMIFS(所用データ③!$C:$C,所用データ③!$G:$G,理論在庫!$A213,所用データ③!$E:$E,理論在庫!$G$4,所用データ③!$F:$F,理論在庫!S$5)</f>
        <v>0</v>
      </c>
      <c r="T215" s="1064">
        <f>SUMIFS(所用データ③!$C:$C,所用データ③!$G:$G,理論在庫!$A213,所用データ③!$E:$E,理論在庫!$G$4,所用データ③!$F:$F,理論在庫!T$5)</f>
        <v>0</v>
      </c>
      <c r="U215" s="830">
        <f>SUMIFS(所用データ③!$C:$C,所用データ③!$G:$G,理論在庫!$A213,所用データ③!$E:$E,理論在庫!$G$4,所用データ③!$F:$F,理論在庫!U$5)</f>
        <v>0</v>
      </c>
      <c r="V215" s="830">
        <f>SUMIFS(所用データ③!$C:$C,所用データ③!$G:$G,理論在庫!$A213,所用データ③!$E:$E,理論在庫!$G$4,所用データ③!$F:$F,理論在庫!V$5)</f>
        <v>0</v>
      </c>
      <c r="W215" s="830">
        <f>SUMIFS(所用データ③!$C:$C,所用データ③!$G:$G,理論在庫!$A213,所用データ③!$E:$E,理論在庫!$G$4,所用データ③!$F:$F,理論在庫!W$5)</f>
        <v>0</v>
      </c>
      <c r="X215" s="830">
        <f>SUMIFS(所用データ③!$C:$C,所用データ③!$G:$G,理論在庫!$A213,所用データ③!$E:$E,理論在庫!$G$4,所用データ③!$F:$F,理論在庫!X$5)</f>
        <v>0</v>
      </c>
      <c r="Y215" s="830">
        <f>SUMIFS(所用データ③!$C:$C,所用データ③!$G:$G,理論在庫!$A213,所用データ③!$E:$E,理論在庫!$G$4,所用データ③!$F:$F,理論在庫!Y$5)</f>
        <v>0</v>
      </c>
      <c r="Z215" s="1064">
        <f>SUMIFS(所用データ③!$C:$C,所用データ③!$G:$G,理論在庫!$A213,所用データ③!$E:$E,理論在庫!$G$4,所用データ③!$F:$F,理論在庫!Z$5)</f>
        <v>0</v>
      </c>
      <c r="AA215" s="1064">
        <f>SUMIFS(所用データ③!$C:$C,所用データ③!$G:$G,理論在庫!$A213,所用データ③!$E:$E,理論在庫!$G$4,所用データ③!$F:$F,理論在庫!AA$5)</f>
        <v>0</v>
      </c>
      <c r="AB215" s="830">
        <f>SUMIFS(所用データ③!$C:$C,所用データ③!$G:$G,理論在庫!$A213,所用データ③!$E:$E,理論在庫!$G$4,所用データ③!$F:$F,理論在庫!AB$5)</f>
        <v>0</v>
      </c>
      <c r="AC215" s="1064">
        <f>SUMIFS(所用データ③!$C:$C,所用データ③!$G:$G,理論在庫!$A213,所用データ③!$E:$E,理論在庫!$G$4,所用データ③!$F:$F,理論在庫!AC$5)</f>
        <v>0</v>
      </c>
      <c r="AD215" s="830">
        <f>SUMIFS(所用データ③!$C:$C,所用データ③!$G:$G,理論在庫!$A213,所用データ③!$E:$E,理論在庫!$G$4,所用データ③!$F:$F,理論在庫!AD$5)</f>
        <v>0</v>
      </c>
      <c r="AE215" s="830">
        <f>SUMIFS(所用データ③!$C:$C,所用データ③!$G:$G,理論在庫!$A213,所用データ③!$E:$E,理論在庫!$G$4,所用データ③!$F:$F,理論在庫!AE$5)</f>
        <v>0</v>
      </c>
      <c r="AF215" s="830">
        <f>SUMIFS(所用データ③!$C:$C,所用データ③!$G:$G,理論在庫!$A213,所用データ③!$E:$E,理論在庫!$G$4,所用データ③!$F:$F,理論在庫!AF$5)</f>
        <v>0</v>
      </c>
      <c r="AG215" s="1064">
        <f>SUMIFS(所用データ③!$C:$C,所用データ③!$G:$G,理論在庫!$A213,所用データ③!$E:$E,理論在庫!$G$4,所用データ③!$F:$F,理論在庫!AG$5)</f>
        <v>0</v>
      </c>
      <c r="AH215" s="1064">
        <f>SUMIFS(所用データ③!$C:$C,所用データ③!$G:$G,理論在庫!$A213,所用データ③!$E:$E,理論在庫!$G$4,所用データ③!$F:$F,理論在庫!AH$5)</f>
        <v>0</v>
      </c>
      <c r="AI215" s="830">
        <f>SUMIFS(所用データ③!$C:$C,所用データ③!$G:$G,理論在庫!$A213,所用データ③!$E:$E,理論在庫!$G$4,所用データ③!$F:$F,理論在庫!AI$5)</f>
        <v>0</v>
      </c>
      <c r="AJ215" s="1033">
        <f>SUMIFS(所用データ③!$C:$C,所用データ③!$G:$G,理論在庫!$A213,所用データ③!$E:$E,理論在庫!$G$4,所用データ③!$F:$F,理論在庫!AJ$5)</f>
        <v>0</v>
      </c>
      <c r="AK215" s="831">
        <f t="shared" si="58"/>
        <v>0</v>
      </c>
      <c r="AL215" s="934">
        <f>SUMIFS(所用データ③!C:C,所用データ③!G:G,理論在庫!$A213,所用データ③!E:E,理論在庫!$AL$4)</f>
        <v>0</v>
      </c>
      <c r="AM215" s="859">
        <f t="shared" si="59"/>
        <v>0</v>
      </c>
      <c r="AN215" s="930">
        <f>AJ221-AK215</f>
        <v>0</v>
      </c>
      <c r="AO215" s="929"/>
      <c r="AP215" s="714"/>
      <c r="AQ215" s="715"/>
      <c r="AR215" s="709">
        <v>0</v>
      </c>
    </row>
    <row r="216" spans="1:44" ht="18" customHeight="1" x14ac:dyDescent="0.15">
      <c r="A216" s="417"/>
      <c r="B216" s="428" t="s">
        <v>74</v>
      </c>
      <c r="C216" s="442">
        <v>80263109322002</v>
      </c>
      <c r="D216" s="1148"/>
      <c r="E216" s="559"/>
      <c r="F216" s="302">
        <f t="shared" si="57"/>
        <v>45871</v>
      </c>
      <c r="G216" s="985">
        <f>SUMIFS(所用データ④!$C:$C,所用データ④!$G:$G,理論在庫!$A213,所用データ④!$E:$E,理論在庫!$G$4,所用データ④!$F:$F,理論在庫!G$5)</f>
        <v>0</v>
      </c>
      <c r="H216" s="830">
        <f>SUMIFS(所用データ④!$C:$C,所用データ④!$G:$G,理論在庫!$A213,所用データ④!$E:$E,理論在庫!$G$4,所用データ④!$F:$F,理論在庫!H$5)</f>
        <v>0</v>
      </c>
      <c r="I216" s="830">
        <f>SUMIFS(所用データ④!$C:$C,所用データ④!$G:$G,理論在庫!$A213,所用データ④!$E:$E,理論在庫!$G$4,所用データ④!$F:$F,理論在庫!I$5)</f>
        <v>0</v>
      </c>
      <c r="J216" s="830">
        <f>SUMIFS(所用データ④!$C:$C,所用データ④!$G:$G,理論在庫!$A213,所用データ④!$E:$E,理論在庫!$G$4,所用データ④!$F:$F,理論在庫!J$5)</f>
        <v>0</v>
      </c>
      <c r="K216" s="830">
        <f>SUMIFS(所用データ④!$C:$C,所用データ④!$G:$G,理論在庫!$A213,所用データ④!$E:$E,理論在庫!$G$4,所用データ④!$F:$F,理論在庫!K$5)</f>
        <v>0</v>
      </c>
      <c r="L216" s="1064">
        <f>SUMIFS(所用データ④!$C:$C,所用データ④!$G:$G,理論在庫!$A213,所用データ④!$E:$E,理論在庫!$G$4,所用データ④!$F:$F,理論在庫!L$5)</f>
        <v>0</v>
      </c>
      <c r="M216" s="1064">
        <f>SUMIFS(所用データ④!$C:$C,所用データ④!$G:$G,理論在庫!$A213,所用データ④!$E:$E,理論在庫!$G$4,所用データ④!$F:$F,理論在庫!M$5)</f>
        <v>0</v>
      </c>
      <c r="N216" s="830">
        <f>SUMIFS(所用データ④!$C:$C,所用データ④!$G:$G,理論在庫!$A213,所用データ④!$E:$E,理論在庫!$G$4,所用データ④!$F:$F,理論在庫!N$5)</f>
        <v>0</v>
      </c>
      <c r="O216" s="830">
        <f>SUMIFS(所用データ④!$C:$C,所用データ④!$G:$G,理論在庫!$A213,所用データ④!$E:$E,理論在庫!$G$4,所用データ④!$F:$F,理論在庫!O$5)</f>
        <v>0</v>
      </c>
      <c r="P216" s="830">
        <f>SUMIFS(所用データ④!$C:$C,所用データ④!$G:$G,理論在庫!$A213,所用データ④!$E:$E,理論在庫!$G$4,所用データ④!$F:$F,理論在庫!P$5)</f>
        <v>0</v>
      </c>
      <c r="Q216" s="830">
        <f>SUMIFS(所用データ④!$C:$C,所用データ④!$G:$G,理論在庫!$A213,所用データ④!$E:$E,理論在庫!$G$4,所用データ④!$F:$F,理論在庫!Q$5)</f>
        <v>0</v>
      </c>
      <c r="R216" s="830">
        <f>SUMIFS(所用データ④!$C:$C,所用データ④!$G:$G,理論在庫!$A213,所用データ④!$E:$E,理論在庫!$G$4,所用データ④!$F:$F,理論在庫!R$5)</f>
        <v>0</v>
      </c>
      <c r="S216" s="1064">
        <f>SUMIFS(所用データ④!$C:$C,所用データ④!$G:$G,理論在庫!$A213,所用データ④!$E:$E,理論在庫!$G$4,所用データ④!$F:$F,理論在庫!S$5)</f>
        <v>0</v>
      </c>
      <c r="T216" s="1064">
        <f>SUMIFS(所用データ④!$C:$C,所用データ④!$G:$G,理論在庫!$A213,所用データ④!$E:$E,理論在庫!$G$4,所用データ④!$F:$F,理論在庫!T$5)</f>
        <v>0</v>
      </c>
      <c r="U216" s="830">
        <f>SUMIFS(所用データ④!$C:$C,所用データ④!$G:$G,理論在庫!$A213,所用データ④!$E:$E,理論在庫!$G$4,所用データ④!$F:$F,理論在庫!U$5)</f>
        <v>0</v>
      </c>
      <c r="V216" s="830">
        <f>SUMIFS(所用データ④!$C:$C,所用データ④!$G:$G,理論在庫!$A213,所用データ④!$E:$E,理論在庫!$G$4,所用データ④!$F:$F,理論在庫!V$5)</f>
        <v>0</v>
      </c>
      <c r="W216" s="830">
        <f>SUMIFS(所用データ④!$C:$C,所用データ④!$G:$G,理論在庫!$A213,所用データ④!$E:$E,理論在庫!$G$4,所用データ④!$F:$F,理論在庫!W$5)</f>
        <v>0</v>
      </c>
      <c r="X216" s="830">
        <f>SUMIFS(所用データ④!$C:$C,所用データ④!$G:$G,理論在庫!$A213,所用データ④!$E:$E,理論在庫!$G$4,所用データ④!$F:$F,理論在庫!X$5)</f>
        <v>0</v>
      </c>
      <c r="Y216" s="830">
        <f>SUMIFS(所用データ④!$C:$C,所用データ④!$G:$G,理論在庫!$A213,所用データ④!$E:$E,理論在庫!$G$4,所用データ④!$F:$F,理論在庫!Y$5)</f>
        <v>0</v>
      </c>
      <c r="Z216" s="1064">
        <f>SUMIFS(所用データ④!$C:$C,所用データ④!$G:$G,理論在庫!$A213,所用データ④!$E:$E,理論在庫!$G$4,所用データ④!$F:$F,理論在庫!Z$5)</f>
        <v>0</v>
      </c>
      <c r="AA216" s="1064">
        <f>SUMIFS(所用データ④!$C:$C,所用データ④!$G:$G,理論在庫!$A213,所用データ④!$E:$E,理論在庫!$G$4,所用データ④!$F:$F,理論在庫!AA$5)</f>
        <v>0</v>
      </c>
      <c r="AB216" s="830">
        <f>SUMIFS(所用データ④!$C:$C,所用データ④!$G:$G,理論在庫!$A213,所用データ④!$E:$E,理論在庫!$G$4,所用データ④!$F:$F,理論在庫!AB$5)</f>
        <v>0</v>
      </c>
      <c r="AC216" s="1064">
        <f>SUMIFS(所用データ④!$C:$C,所用データ④!$G:$G,理論在庫!$A213,所用データ④!$E:$E,理論在庫!$G$4,所用データ④!$F:$F,理論在庫!AC$5)</f>
        <v>0</v>
      </c>
      <c r="AD216" s="830">
        <f>SUMIFS(所用データ④!$C:$C,所用データ④!$G:$G,理論在庫!$A213,所用データ④!$E:$E,理論在庫!$G$4,所用データ④!$F:$F,理論在庫!AD$5)</f>
        <v>0</v>
      </c>
      <c r="AE216" s="830">
        <f>SUMIFS(所用データ④!$C:$C,所用データ④!$G:$G,理論在庫!$A213,所用データ④!$E:$E,理論在庫!$G$4,所用データ④!$F:$F,理論在庫!AE$5)</f>
        <v>0</v>
      </c>
      <c r="AF216" s="830">
        <f>SUMIFS(所用データ④!$C:$C,所用データ④!$G:$G,理論在庫!$A213,所用データ④!$E:$E,理論在庫!$G$4,所用データ④!$F:$F,理論在庫!AF$5)</f>
        <v>0</v>
      </c>
      <c r="AG216" s="1064">
        <f>SUMIFS(所用データ④!$C:$C,所用データ④!$G:$G,理論在庫!$A213,所用データ④!$E:$E,理論在庫!$G$4,所用データ④!$F:$F,理論在庫!AG$5)</f>
        <v>0</v>
      </c>
      <c r="AH216" s="1064">
        <f>SUMIFS(所用データ④!$C:$C,所用データ④!$G:$G,理論在庫!$A213,所用データ④!$E:$E,理論在庫!$G$4,所用データ④!$F:$F,理論在庫!AH$5)</f>
        <v>0</v>
      </c>
      <c r="AI216" s="830">
        <f>SUMIFS(所用データ④!$C:$C,所用データ④!$G:$G,理論在庫!$A213,所用データ④!$E:$E,理論在庫!$G$4,所用データ④!$F:$F,理論在庫!AI$5)</f>
        <v>0</v>
      </c>
      <c r="AJ216" s="1033">
        <f>SUMIFS(所用データ④!$C:$C,所用データ④!$G:$G,理論在庫!$A213,所用データ④!$E:$E,理論在庫!$G$4,所用データ④!$F:$F,理論在庫!AJ$5)</f>
        <v>0</v>
      </c>
      <c r="AK216" s="831">
        <f t="shared" si="58"/>
        <v>0</v>
      </c>
      <c r="AL216" s="934">
        <f>SUMIFS(所用データ④!C:C,所用データ④!G:G,理論在庫!$A213,所用データ④!E:E,理論在庫!$AL$4)</f>
        <v>0</v>
      </c>
      <c r="AM216" s="859">
        <f t="shared" si="59"/>
        <v>0</v>
      </c>
      <c r="AN216" s="930">
        <f>AJ221-AK216</f>
        <v>0</v>
      </c>
      <c r="AO216" s="929"/>
      <c r="AP216" s="714"/>
      <c r="AQ216" s="715"/>
      <c r="AR216" s="709">
        <v>0</v>
      </c>
    </row>
    <row r="217" spans="1:44" ht="18" customHeight="1" x14ac:dyDescent="0.15">
      <c r="A217" s="417"/>
      <c r="B217" s="428"/>
      <c r="C217" s="442"/>
      <c r="D217" s="1148"/>
      <c r="E217" s="559"/>
      <c r="F217" s="302">
        <f t="shared" si="57"/>
        <v>0</v>
      </c>
      <c r="G217" s="985">
        <f>SUMIFS(所用データ⑤!$C:$C,所用データ⑤!$G:$G,理論在庫!$A213,所用データ⑤!$E:$E,理論在庫!$G$4,所用データ⑤!$F:$F,理論在庫!G$5)</f>
        <v>0</v>
      </c>
      <c r="H217" s="830">
        <f>SUMIFS(所用データ⑤!$C:$C,所用データ⑤!$G:$G,理論在庫!$A$204,所用データ⑤!$E:$E,理論在庫!$G$4,所用データ⑤!$F:$F,理論在庫!H$5)</f>
        <v>0</v>
      </c>
      <c r="I217" s="830">
        <f>SUMIFS(所用データ⑤!$C:$C,所用データ⑤!$G:$G,理論在庫!$A213,所用データ⑤!$E:$E,理論在庫!$G$4,所用データ⑤!$F:$F,理論在庫!I$5)</f>
        <v>0</v>
      </c>
      <c r="J217" s="830">
        <f>SUMIFS(所用データ⑤!$C:$C,所用データ⑤!$G:$G,理論在庫!$A213,所用データ⑤!$E:$E,理論在庫!$G$4,所用データ⑤!$F:$F,理論在庫!J$5)</f>
        <v>0</v>
      </c>
      <c r="K217" s="830">
        <f>SUMIFS(所用データ⑤!$C:$C,所用データ⑤!$G:$G,理論在庫!$A213,所用データ⑤!$E:$E,理論在庫!$G$4,所用データ⑤!$F:$F,理論在庫!K$5)</f>
        <v>0</v>
      </c>
      <c r="L217" s="1064">
        <f>SUMIFS(所用データ⑤!$C:$C,所用データ⑤!$G:$G,理論在庫!$A213,所用データ⑤!$E:$E,理論在庫!$G$4,所用データ⑤!$F:$F,理論在庫!L$5)</f>
        <v>0</v>
      </c>
      <c r="M217" s="1064">
        <f>SUMIFS(所用データ⑤!$C:$C,所用データ⑤!$G:$G,理論在庫!$A213,所用データ⑤!$E:$E,理論在庫!$G$4,所用データ⑤!$F:$F,理論在庫!M$5)</f>
        <v>0</v>
      </c>
      <c r="N217" s="830">
        <f>SUMIFS(所用データ⑤!$C:$C,所用データ⑤!$G:$G,理論在庫!$A213,所用データ⑤!$E:$E,理論在庫!$G$4,所用データ⑤!$F:$F,理論在庫!N$5)</f>
        <v>0</v>
      </c>
      <c r="O217" s="830">
        <f>SUMIFS(所用データ⑤!$C:$C,所用データ⑤!$G:$G,理論在庫!$A213,所用データ⑤!$E:$E,理論在庫!$G$4,所用データ⑤!$F:$F,理論在庫!O$5)</f>
        <v>0</v>
      </c>
      <c r="P217" s="830">
        <f>SUMIFS(所用データ⑤!$C:$C,所用データ⑤!$G:$G,理論在庫!$A213,所用データ⑤!$E:$E,理論在庫!$G$4,所用データ⑤!$F:$F,理論在庫!P$5)</f>
        <v>0</v>
      </c>
      <c r="Q217" s="830">
        <f>SUMIFS(所用データ⑤!$C:$C,所用データ⑤!$G:$G,理論在庫!$A213,所用データ⑤!$E:$E,理論在庫!$G$4,所用データ⑤!$F:$F,理論在庫!Q$5)</f>
        <v>0</v>
      </c>
      <c r="R217" s="830">
        <f>SUMIFS(所用データ⑤!$C:$C,所用データ⑤!$G:$G,理論在庫!$A213,所用データ⑤!$E:$E,理論在庫!$G$4,所用データ⑤!$F:$F,理論在庫!R$5)</f>
        <v>0</v>
      </c>
      <c r="S217" s="1064">
        <f>SUMIFS(所用データ⑤!$C:$C,所用データ⑤!$G:$G,理論在庫!$A213,所用データ⑤!$E:$E,理論在庫!$G$4,所用データ⑤!$F:$F,理論在庫!S$5)</f>
        <v>0</v>
      </c>
      <c r="T217" s="1064">
        <f>SUMIFS(所用データ⑤!$C:$C,所用データ⑤!$G:$G,理論在庫!$A213,所用データ⑤!$E:$E,理論在庫!$G$4,所用データ⑤!$F:$F,理論在庫!T$5)</f>
        <v>0</v>
      </c>
      <c r="U217" s="830">
        <f>SUMIFS(所用データ⑤!$C:$C,所用データ⑤!$G:$G,理論在庫!$A213,所用データ⑤!$E:$E,理論在庫!$G$4,所用データ⑤!$F:$F,理論在庫!U$5)</f>
        <v>0</v>
      </c>
      <c r="V217" s="830">
        <f>SUMIFS(所用データ⑤!$C:$C,所用データ⑤!$G:$G,理論在庫!$A213,所用データ⑤!$E:$E,理論在庫!$G$4,所用データ⑤!$F:$F,理論在庫!V$5)</f>
        <v>0</v>
      </c>
      <c r="W217" s="830">
        <f>SUMIFS(所用データ⑤!$C:$C,所用データ⑤!$G:$G,理論在庫!$A213,所用データ⑤!$E:$E,理論在庫!$G$4,所用データ⑤!$F:$F,理論在庫!W$5)</f>
        <v>0</v>
      </c>
      <c r="X217" s="830">
        <f>SUMIFS(所用データ⑤!$C:$C,所用データ⑤!$G:$G,理論在庫!$A213,所用データ⑤!$E:$E,理論在庫!$G$4,所用データ⑤!$F:$F,理論在庫!X$5)</f>
        <v>0</v>
      </c>
      <c r="Y217" s="830">
        <f>SUMIFS(所用データ⑤!$C:$C,所用データ⑤!$G:$G,理論在庫!$A213,所用データ⑤!$E:$E,理論在庫!$G$4,所用データ⑤!$F:$F,理論在庫!Y$5)</f>
        <v>0</v>
      </c>
      <c r="Z217" s="1064">
        <f>SUMIFS(所用データ⑤!$C:$C,所用データ⑤!$G:$G,理論在庫!$A213,所用データ⑤!$E:$E,理論在庫!$G$4,所用データ⑤!$F:$F,理論在庫!Z$5)</f>
        <v>0</v>
      </c>
      <c r="AA217" s="1064">
        <f>SUMIFS(所用データ⑤!$C:$C,所用データ⑤!$G:$G,理論在庫!$A213,所用データ⑤!$E:$E,理論在庫!$G$4,所用データ⑤!$F:$F,理論在庫!AA$5)</f>
        <v>0</v>
      </c>
      <c r="AB217" s="830">
        <f>SUMIFS(所用データ⑤!$C:$C,所用データ⑤!$G:$G,理論在庫!$A213,所用データ⑤!$E:$E,理論在庫!$G$4,所用データ⑤!$F:$F,理論在庫!AB$5)</f>
        <v>0</v>
      </c>
      <c r="AC217" s="1064">
        <f>SUMIFS(所用データ⑤!$C:$C,所用データ⑤!$G:$G,理論在庫!$A213,所用データ⑤!$E:$E,理論在庫!$G$4,所用データ⑤!$F:$F,理論在庫!AC$5)</f>
        <v>0</v>
      </c>
      <c r="AD217" s="830">
        <f>SUMIFS(所用データ⑤!$C:$C,所用データ⑤!$G:$G,理論在庫!$A213,所用データ⑤!$E:$E,理論在庫!$G$4,所用データ⑤!$F:$F,理論在庫!AD$5)</f>
        <v>0</v>
      </c>
      <c r="AE217" s="830">
        <f>SUMIFS(所用データ⑤!$C:$C,所用データ⑤!$G:$G,理論在庫!$A213,所用データ⑤!$E:$E,理論在庫!$G$4,所用データ⑤!$F:$F,理論在庫!AE$5)</f>
        <v>0</v>
      </c>
      <c r="AF217" s="830">
        <f>SUMIFS(所用データ⑤!$C:$C,所用データ⑤!$G:$G,理論在庫!$A213,所用データ⑤!$E:$E,理論在庫!$G$4,所用データ⑤!$F:$F,理論在庫!AF$5)</f>
        <v>0</v>
      </c>
      <c r="AG217" s="1064">
        <f>SUMIFS(所用データ⑤!$C:$C,所用データ⑤!$G:$G,理論在庫!$A213,所用データ⑤!$E:$E,理論在庫!$G$4,所用データ⑤!$F:$F,理論在庫!AG$5)</f>
        <v>0</v>
      </c>
      <c r="AH217" s="1064">
        <f>SUMIFS(所用データ⑤!$C:$C,所用データ⑤!$G:$G,理論在庫!$A213,所用データ⑤!$E:$E,理論在庫!$G$4,所用データ⑤!$F:$F,理論在庫!AH$5)</f>
        <v>0</v>
      </c>
      <c r="AI217" s="830">
        <f>SUMIFS(所用データ⑤!$C:$C,所用データ⑤!$G:$G,理論在庫!$A213,所用データ⑤!$E:$E,理論在庫!$G$4,所用データ⑤!$F:$F,理論在庫!AI$5)</f>
        <v>0</v>
      </c>
      <c r="AJ217" s="1033">
        <f>SUMIFS(所用データ⑤!$C:$C,所用データ⑤!$G:$G,理論在庫!$A213,所用データ⑤!$E:$E,理論在庫!$G$4,所用データ⑤!$F:$F,理論在庫!AJ$5)</f>
        <v>0</v>
      </c>
      <c r="AK217" s="831">
        <f t="shared" si="58"/>
        <v>0</v>
      </c>
      <c r="AL217" s="934">
        <f>SUMIFS(所用データ⑤!C:C,所用データ⑤!G:G,理論在庫!$A213,所用データ⑤!E:E,理論在庫!$AL$4)</f>
        <v>0</v>
      </c>
      <c r="AM217" s="859">
        <f t="shared" si="59"/>
        <v>0</v>
      </c>
      <c r="AN217" s="930">
        <f>AJ221-AK217</f>
        <v>0</v>
      </c>
      <c r="AO217" s="929"/>
      <c r="AP217" s="714"/>
      <c r="AQ217" s="715"/>
      <c r="AR217" s="709">
        <v>0</v>
      </c>
    </row>
    <row r="218" spans="1:44" ht="18" customHeight="1" x14ac:dyDescent="0.15">
      <c r="A218" s="417"/>
      <c r="B218" s="428"/>
      <c r="C218" s="442"/>
      <c r="D218" s="1148"/>
      <c r="E218" s="559"/>
      <c r="F218" s="362">
        <f t="shared" si="57"/>
        <v>0</v>
      </c>
      <c r="G218" s="986">
        <f>SUMIFS(所用データ⑥!$C:$C,所用データ⑥!$G:$G,理論在庫!$A213,所用データ⑥!$E:$E,理論在庫!$G$4,所用データ⑥!$F:$F,理論在庫!G$5)</f>
        <v>0</v>
      </c>
      <c r="H218" s="832">
        <f>SUMIFS(所用データ⑥!$C:$C,所用データ⑥!$G:$G,理論在庫!$A$204,所用データ⑥!$E:$E,理論在庫!$G$4,所用データ⑥!$F:$F,理論在庫!H$5)</f>
        <v>0</v>
      </c>
      <c r="I218" s="832">
        <f>SUMIFS(所用データ⑤!$C:$C,所用データ⑤!$G:$G,理論在庫!$A214,所用データ⑤!$E:$E,理論在庫!$G$4,所用データ⑤!$F:$F,理論在庫!I$5)</f>
        <v>0</v>
      </c>
      <c r="J218" s="832">
        <f>SUMIFS(所用データ⑤!$C:$C,所用データ⑤!$G:$G,理論在庫!$A214,所用データ⑤!$E:$E,理論在庫!$G$4,所用データ⑤!$F:$F,理論在庫!J$5)</f>
        <v>0</v>
      </c>
      <c r="K218" s="832">
        <f>SUMIFS(所用データ⑤!$C:$C,所用データ⑤!$G:$G,理論在庫!$A214,所用データ⑤!$E:$E,理論在庫!$G$4,所用データ⑤!$F:$F,理論在庫!K$5)</f>
        <v>0</v>
      </c>
      <c r="L218" s="1065">
        <f>SUMIFS(所用データ⑤!$C:$C,所用データ⑤!$G:$G,理論在庫!$A214,所用データ⑤!$E:$E,理論在庫!$G$4,所用データ⑤!$F:$F,理論在庫!L$5)</f>
        <v>0</v>
      </c>
      <c r="M218" s="1065">
        <f>SUMIFS(所用データ⑤!$C:$C,所用データ⑤!$G:$G,理論在庫!$A214,所用データ⑤!$E:$E,理論在庫!$G$4,所用データ⑤!$F:$F,理論在庫!M$5)</f>
        <v>0</v>
      </c>
      <c r="N218" s="832">
        <f>SUMIFS(所用データ⑤!$C:$C,所用データ⑤!$G:$G,理論在庫!$A214,所用データ⑤!$E:$E,理論在庫!$G$4,所用データ⑤!$F:$F,理論在庫!N$5)</f>
        <v>0</v>
      </c>
      <c r="O218" s="832">
        <f>SUMIFS(所用データ⑤!$C:$C,所用データ⑤!$G:$G,理論在庫!$A214,所用データ⑤!$E:$E,理論在庫!$G$4,所用データ⑤!$F:$F,理論在庫!O$5)</f>
        <v>0</v>
      </c>
      <c r="P218" s="832">
        <f>SUMIFS(所用データ⑤!$C:$C,所用データ⑤!$G:$G,理論在庫!$A214,所用データ⑤!$E:$E,理論在庫!$G$4,所用データ⑤!$F:$F,理論在庫!P$5)</f>
        <v>0</v>
      </c>
      <c r="Q218" s="832">
        <f>SUMIFS(所用データ⑤!$C:$C,所用データ⑤!$G:$G,理論在庫!$A214,所用データ⑤!$E:$E,理論在庫!$G$4,所用データ⑤!$F:$F,理論在庫!Q$5)</f>
        <v>0</v>
      </c>
      <c r="R218" s="832">
        <f>SUMIFS(所用データ⑤!$C:$C,所用データ⑤!$G:$G,理論在庫!$A214,所用データ⑤!$E:$E,理論在庫!$G$4,所用データ⑤!$F:$F,理論在庫!R$5)</f>
        <v>0</v>
      </c>
      <c r="S218" s="1065">
        <f>SUMIFS(所用データ⑤!$C:$C,所用データ⑤!$G:$G,理論在庫!$A214,所用データ⑤!$E:$E,理論在庫!$G$4,所用データ⑤!$F:$F,理論在庫!S$5)</f>
        <v>0</v>
      </c>
      <c r="T218" s="1065">
        <f>SUMIFS(所用データ⑤!$C:$C,所用データ⑤!$G:$G,理論在庫!$A214,所用データ⑤!$E:$E,理論在庫!$G$4,所用データ⑤!$F:$F,理論在庫!T$5)</f>
        <v>0</v>
      </c>
      <c r="U218" s="832">
        <f>SUMIFS(所用データ⑤!$C:$C,所用データ⑤!$G:$G,理論在庫!$A214,所用データ⑤!$E:$E,理論在庫!$G$4,所用データ⑤!$F:$F,理論在庫!U$5)</f>
        <v>0</v>
      </c>
      <c r="V218" s="832">
        <f>SUMIFS(所用データ⑤!$C:$C,所用データ⑤!$G:$G,理論在庫!$A214,所用データ⑤!$E:$E,理論在庫!$G$4,所用データ⑤!$F:$F,理論在庫!V$5)</f>
        <v>0</v>
      </c>
      <c r="W218" s="832">
        <f>SUMIFS(所用データ⑤!$C:$C,所用データ⑤!$G:$G,理論在庫!$A214,所用データ⑤!$E:$E,理論在庫!$G$4,所用データ⑤!$F:$F,理論在庫!W$5)</f>
        <v>0</v>
      </c>
      <c r="X218" s="832">
        <f>SUMIFS(所用データ⑤!$C:$C,所用データ⑤!$G:$G,理論在庫!$A214,所用データ⑤!$E:$E,理論在庫!$G$4,所用データ⑤!$F:$F,理論在庫!X$5)</f>
        <v>0</v>
      </c>
      <c r="Y218" s="832">
        <f>SUMIFS(所用データ⑤!$C:$C,所用データ⑤!$G:$G,理論在庫!$A214,所用データ⑤!$E:$E,理論在庫!$G$4,所用データ⑤!$F:$F,理論在庫!Y$5)</f>
        <v>0</v>
      </c>
      <c r="Z218" s="1065">
        <f>SUMIFS(所用データ⑤!$C:$C,所用データ⑤!$G:$G,理論在庫!$A214,所用データ⑤!$E:$E,理論在庫!$G$4,所用データ⑤!$F:$F,理論在庫!Z$5)</f>
        <v>0</v>
      </c>
      <c r="AA218" s="1065">
        <f>SUMIFS(所用データ⑤!$C:$C,所用データ⑤!$G:$G,理論在庫!$A214,所用データ⑤!$E:$E,理論在庫!$G$4,所用データ⑤!$F:$F,理論在庫!AA$5)</f>
        <v>0</v>
      </c>
      <c r="AB218" s="832">
        <f>SUMIFS(所用データ⑤!$C:$C,所用データ⑤!$G:$G,理論在庫!$A214,所用データ⑤!$E:$E,理論在庫!$G$4,所用データ⑤!$F:$F,理論在庫!AB$5)</f>
        <v>0</v>
      </c>
      <c r="AC218" s="1065">
        <f>SUMIFS(所用データ⑤!$C:$C,所用データ⑤!$G:$G,理論在庫!$A214,所用データ⑤!$E:$E,理論在庫!$G$4,所用データ⑤!$F:$F,理論在庫!AC$5)</f>
        <v>0</v>
      </c>
      <c r="AD218" s="832">
        <f>SUMIFS(所用データ⑤!$C:$C,所用データ⑤!$G:$G,理論在庫!$A214,所用データ⑤!$E:$E,理論在庫!$G$4,所用データ⑤!$F:$F,理論在庫!AD$5)</f>
        <v>0</v>
      </c>
      <c r="AE218" s="832">
        <f>SUMIFS(所用データ⑤!$C:$C,所用データ⑤!$G:$G,理論在庫!$A214,所用データ⑤!$E:$E,理論在庫!$G$4,所用データ⑤!$F:$F,理論在庫!AE$5)</f>
        <v>0</v>
      </c>
      <c r="AF218" s="832">
        <f>SUMIFS(所用データ⑤!$C:$C,所用データ⑤!$G:$G,理論在庫!$A214,所用データ⑤!$E:$E,理論在庫!$G$4,所用データ⑤!$F:$F,理論在庫!AF$5)</f>
        <v>0</v>
      </c>
      <c r="AG218" s="1065">
        <f>SUMIFS(所用データ⑤!$C:$C,所用データ⑤!$G:$G,理論在庫!$A214,所用データ⑤!$E:$E,理論在庫!$G$4,所用データ⑤!$F:$F,理論在庫!AG$5)</f>
        <v>0</v>
      </c>
      <c r="AH218" s="1065">
        <f>SUMIFS(所用データ⑤!$C:$C,所用データ⑤!$G:$G,理論在庫!$A214,所用データ⑤!$E:$E,理論在庫!$G$4,所用データ⑤!$F:$F,理論在庫!AH$5)</f>
        <v>0</v>
      </c>
      <c r="AI218" s="832">
        <f>SUMIFS(所用データ⑤!$C:$C,所用データ⑤!$G:$G,理論在庫!$A214,所用データ⑤!$E:$E,理論在庫!$G$4,所用データ⑤!$F:$F,理論在庫!AI$5)</f>
        <v>0</v>
      </c>
      <c r="AJ218" s="1034">
        <f>SUMIFS(所用データ⑤!$C:$C,所用データ⑤!$G:$G,理論在庫!$A214,所用データ⑤!$E:$E,理論在庫!$G$4,所用データ⑤!$F:$F,理論在庫!AJ$5)</f>
        <v>0</v>
      </c>
      <c r="AK218" s="833">
        <f t="shared" si="58"/>
        <v>0</v>
      </c>
      <c r="AL218" s="935">
        <f>SUMIFS(所用データ⑥!C:C,所用データ⑥!G:G,理論在庫!$A213,所用データ⑥!E:E,理論在庫!$AL$4)</f>
        <v>0</v>
      </c>
      <c r="AM218" s="825">
        <f t="shared" si="59"/>
        <v>0</v>
      </c>
      <c r="AN218" s="930">
        <f>AJ221-AK218</f>
        <v>0</v>
      </c>
      <c r="AO218" s="929"/>
      <c r="AP218" s="714"/>
      <c r="AQ218" s="715"/>
      <c r="AR218" s="709">
        <v>0</v>
      </c>
    </row>
    <row r="219" spans="1:44" ht="18" customHeight="1" x14ac:dyDescent="0.15">
      <c r="A219" s="417"/>
      <c r="B219" s="428"/>
      <c r="C219" s="442"/>
      <c r="D219" s="1148"/>
      <c r="E219" s="559"/>
      <c r="F219" s="936" t="s">
        <v>112</v>
      </c>
      <c r="G219" s="987"/>
      <c r="H219" s="938"/>
      <c r="I219" s="938"/>
      <c r="J219" s="938"/>
      <c r="K219" s="938"/>
      <c r="L219" s="1066"/>
      <c r="M219" s="1066"/>
      <c r="N219" s="938"/>
      <c r="O219" s="938"/>
      <c r="P219" s="938"/>
      <c r="Q219" s="938"/>
      <c r="R219" s="938"/>
      <c r="S219" s="1066"/>
      <c r="T219" s="1066"/>
      <c r="U219" s="1035"/>
      <c r="V219" s="938"/>
      <c r="W219" s="938"/>
      <c r="X219" s="938"/>
      <c r="Y219" s="938"/>
      <c r="Z219" s="1066"/>
      <c r="AA219" s="1066"/>
      <c r="AB219" s="938"/>
      <c r="AC219" s="1066"/>
      <c r="AD219" s="938"/>
      <c r="AE219" s="938"/>
      <c r="AF219" s="938"/>
      <c r="AG219" s="1066"/>
      <c r="AH219" s="1066"/>
      <c r="AI219" s="938"/>
      <c r="AJ219" s="1036"/>
      <c r="AK219" s="821">
        <f>SUM(G219:AJ219)</f>
        <v>0</v>
      </c>
      <c r="AL219" s="614"/>
      <c r="AM219" s="576">
        <f t="shared" si="59"/>
        <v>0</v>
      </c>
      <c r="AN219" s="930"/>
      <c r="AO219" s="929"/>
      <c r="AP219" s="714"/>
      <c r="AQ219" s="715"/>
    </row>
    <row r="220" spans="1:44" ht="18" customHeight="1" x14ac:dyDescent="0.15">
      <c r="A220" s="417"/>
      <c r="B220" s="428"/>
      <c r="C220" s="442"/>
      <c r="D220" s="1148"/>
      <c r="E220" s="559"/>
      <c r="F220" s="356" t="s">
        <v>86</v>
      </c>
      <c r="G220" s="988">
        <f>SUMIFS('注文データ '!$C:$C,'注文データ '!$J:$J,$A213,'注文データ '!$H:$H,理論在庫!$G$4,'注文データ '!$I:$I,理論在庫!G$5)</f>
        <v>0</v>
      </c>
      <c r="H220" s="835">
        <f>SUMIFS('注文データ '!$C:$C,'注文データ '!$J:$J,$A213,'注文データ '!$H:$H,理論在庫!$G$4,'注文データ '!$I:$I,理論在庫!H$5)</f>
        <v>0</v>
      </c>
      <c r="I220" s="835">
        <f>SUMIFS('注文データ '!$C:$C,'注文データ '!$J:$J,$A213,'注文データ '!$H:$H,理論在庫!$G$4,'注文データ '!$I:$I,理論在庫!I$5)</f>
        <v>0</v>
      </c>
      <c r="J220" s="835">
        <f>SUMIFS('注文データ '!$C:$C,'注文データ '!$J:$J,$A213,'注文データ '!$H:$H,理論在庫!$G$4,'注文データ '!$I:$I,理論在庫!J$5)</f>
        <v>0</v>
      </c>
      <c r="K220" s="835">
        <f>SUMIFS('注文データ '!$C:$C,'注文データ '!$J:$J,$A213,'注文データ '!$H:$H,理論在庫!$G$4,'注文データ '!$I:$I,理論在庫!K$5)</f>
        <v>0</v>
      </c>
      <c r="L220" s="1067">
        <f>SUMIFS('注文データ '!$C:$C,'注文データ '!$J:$J,$A213,'注文データ '!$H:$H,理論在庫!$G$4,'注文データ '!$I:$I,理論在庫!L$5)</f>
        <v>0</v>
      </c>
      <c r="M220" s="1067">
        <f>SUMIFS('注文データ '!$C:$C,'注文データ '!$J:$J,$A213,'注文データ '!$H:$H,理論在庫!$G$4,'注文データ '!$I:$I,理論在庫!M$5)</f>
        <v>0</v>
      </c>
      <c r="N220" s="835">
        <f>SUMIFS('注文データ '!$C:$C,'注文データ '!$J:$J,$A213,'注文データ '!$H:$H,理論在庫!$G$4,'注文データ '!$I:$I,理論在庫!N$5)</f>
        <v>0</v>
      </c>
      <c r="O220" s="835">
        <f>SUMIFS('注文データ '!$C:$C,'注文データ '!$J:$J,$A213,'注文データ '!$H:$H,理論在庫!$G$4,'注文データ '!$I:$I,理論在庫!O$5)</f>
        <v>0</v>
      </c>
      <c r="P220" s="835">
        <f>SUMIFS('注文データ '!$C:$C,'注文データ '!$J:$J,$A213,'注文データ '!$H:$H,理論在庫!$G$4,'注文データ '!$I:$I,理論在庫!P$5)</f>
        <v>0</v>
      </c>
      <c r="Q220" s="835">
        <f>SUMIFS('注文データ '!$C:$C,'注文データ '!$J:$J,$A213,'注文データ '!$H:$H,理論在庫!$G$4,'注文データ '!$I:$I,理論在庫!Q$5)</f>
        <v>0</v>
      </c>
      <c r="R220" s="835">
        <f>SUMIFS('注文データ '!$C:$C,'注文データ '!$J:$J,$A213,'注文データ '!$H:$H,理論在庫!$G$4,'注文データ '!$I:$I,理論在庫!R$5)</f>
        <v>0</v>
      </c>
      <c r="S220" s="1067">
        <f>SUMIFS('注文データ '!$C:$C,'注文データ '!$J:$J,$A213,'注文データ '!$H:$H,理論在庫!$G$4,'注文データ '!$I:$I,理論在庫!S$5)</f>
        <v>0</v>
      </c>
      <c r="T220" s="1067">
        <f>SUMIFS('注文データ '!$C:$C,'注文データ '!$J:$J,$A213,'注文データ '!$H:$H,理論在庫!$G$4,'注文データ '!$I:$I,理論在庫!T$5)</f>
        <v>0</v>
      </c>
      <c r="U220" s="835">
        <f>SUMIFS('注文データ '!$C:$C,'注文データ '!$J:$J,$A213,'注文データ '!$H:$H,理論在庫!$G$4,'注文データ '!$I:$I,理論在庫!U$5)</f>
        <v>0</v>
      </c>
      <c r="V220" s="835">
        <f>SUMIFS('注文データ '!$C:$C,'注文データ '!$J:$J,$A213,'注文データ '!$H:$H,理論在庫!$G$4,'注文データ '!$I:$I,理論在庫!V$5)</f>
        <v>0</v>
      </c>
      <c r="W220" s="835">
        <f>SUMIFS('注文データ '!$C:$C,'注文データ '!$J:$J,$A213,'注文データ '!$H:$H,理論在庫!$G$4,'注文データ '!$I:$I,理論在庫!W$5)</f>
        <v>0</v>
      </c>
      <c r="X220" s="835">
        <f>SUMIFS('注文データ '!$C:$C,'注文データ '!$J:$J,$A213,'注文データ '!$H:$H,理論在庫!$G$4,'注文データ '!$I:$I,理論在庫!X$5)</f>
        <v>0</v>
      </c>
      <c r="Y220" s="835">
        <f>SUMIFS('注文データ '!$C:$C,'注文データ '!$J:$J,$A213,'注文データ '!$H:$H,理論在庫!$G$4,'注文データ '!$I:$I,理論在庫!Y$5)</f>
        <v>0</v>
      </c>
      <c r="Z220" s="1067">
        <f>SUMIFS('注文データ '!$C:$C,'注文データ '!$J:$J,$A213,'注文データ '!$H:$H,理論在庫!$G$4,'注文データ '!$I:$I,理論在庫!Z$5)</f>
        <v>0</v>
      </c>
      <c r="AA220" s="1067">
        <f>SUMIFS('注文データ '!$C:$C,'注文データ '!$J:$J,$A213,'注文データ '!$H:$H,理論在庫!$G$4,'注文データ '!$I:$I,理論在庫!AA$5)</f>
        <v>0</v>
      </c>
      <c r="AB220" s="835">
        <f>SUMIFS('注文データ '!$C:$C,'注文データ '!$J:$J,$A213,'注文データ '!$H:$H,理論在庫!$G$4,'注文データ '!$I:$I,理論在庫!AB$5)</f>
        <v>0</v>
      </c>
      <c r="AC220" s="1067">
        <f>SUMIFS('注文データ '!$C:$C,'注文データ '!$J:$J,$A213,'注文データ '!$H:$H,理論在庫!$G$4,'注文データ '!$I:$I,理論在庫!AC$5)</f>
        <v>0</v>
      </c>
      <c r="AD220" s="835">
        <f>SUMIFS('注文データ '!$C:$C,'注文データ '!$J:$J,$A213,'注文データ '!$H:$H,理論在庫!$G$4,'注文データ '!$I:$I,理論在庫!AD$5)</f>
        <v>0</v>
      </c>
      <c r="AE220" s="835">
        <f>SUMIFS('注文データ '!$C:$C,'注文データ '!$J:$J,$A213,'注文データ '!$H:$H,理論在庫!$G$4,'注文データ '!$I:$I,理論在庫!AE$5)</f>
        <v>0</v>
      </c>
      <c r="AF220" s="835">
        <f>SUMIFS('注文データ '!$C:$C,'注文データ '!$J:$J,$A213,'注文データ '!$H:$H,理論在庫!$G$4,'注文データ '!$I:$I,理論在庫!AF$5)</f>
        <v>0</v>
      </c>
      <c r="AG220" s="1067">
        <f>SUMIFS('注文データ '!$C:$C,'注文データ '!$J:$J,$A213,'注文データ '!$H:$H,理論在庫!$G$4,'注文データ '!$I:$I,理論在庫!AG$5)</f>
        <v>0</v>
      </c>
      <c r="AH220" s="1067">
        <f>SUMIFS('注文データ '!$C:$C,'注文データ '!$J:$J,$A213,'注文データ '!$H:$H,理論在庫!$G$4,'注文データ '!$I:$I,理論在庫!AH$5)</f>
        <v>0</v>
      </c>
      <c r="AI220" s="835">
        <f>SUMIFS('注文データ '!$C:$C,'注文データ '!$J:$J,$A213,'注文データ '!$H:$H,理論在庫!$G$4,'注文データ '!$I:$I,理論在庫!AI$5)</f>
        <v>0</v>
      </c>
      <c r="AJ220" s="1037">
        <f>SUMIFS('注文データ '!$C:$C,'注文データ '!$J:$J,$A213,'注文データ '!$H:$H,理論在庫!$G$4,'注文データ '!$I:$I,理論在庫!AJ$5)</f>
        <v>0</v>
      </c>
      <c r="AK220" s="816">
        <f>SUM(G220:AJ220)</f>
        <v>0</v>
      </c>
      <c r="AL220" s="350"/>
      <c r="AM220" s="574">
        <f t="shared" si="59"/>
        <v>0</v>
      </c>
      <c r="AN220" s="930"/>
      <c r="AO220" s="929"/>
      <c r="AP220" s="714"/>
      <c r="AQ220" s="715"/>
      <c r="AR220" s="709">
        <v>0</v>
      </c>
    </row>
    <row r="221" spans="1:44" ht="18" customHeight="1" thickBot="1" x14ac:dyDescent="0.2">
      <c r="A221" s="418"/>
      <c r="B221" s="429"/>
      <c r="C221" s="443"/>
      <c r="D221" s="1149"/>
      <c r="E221" s="562"/>
      <c r="F221" s="373" t="s">
        <v>224</v>
      </c>
      <c r="G221" s="979">
        <f>D213+G219-G220</f>
        <v>0</v>
      </c>
      <c r="H221" s="376">
        <f t="shared" ref="H221" si="60">G221+H219-H220</f>
        <v>0</v>
      </c>
      <c r="I221" s="376">
        <f t="shared" ref="I221" si="61">H221+I219-I220</f>
        <v>0</v>
      </c>
      <c r="J221" s="376">
        <f t="shared" ref="J221" si="62">I221+J219-J220</f>
        <v>0</v>
      </c>
      <c r="K221" s="376">
        <f t="shared" ref="K221" si="63">J221+K219-K220</f>
        <v>0</v>
      </c>
      <c r="L221" s="1059">
        <f t="shared" ref="L221" si="64">K221+L219-L220</f>
        <v>0</v>
      </c>
      <c r="M221" s="1059">
        <f t="shared" ref="M221" si="65">L221+M219-M220</f>
        <v>0</v>
      </c>
      <c r="N221" s="376">
        <f t="shared" ref="N221" si="66">M221+N219-N220</f>
        <v>0</v>
      </c>
      <c r="O221" s="376">
        <f t="shared" ref="O221" si="67">N221+O219-O220</f>
        <v>0</v>
      </c>
      <c r="P221" s="376">
        <f t="shared" ref="P221" si="68">O221+P219-P220</f>
        <v>0</v>
      </c>
      <c r="Q221" s="376">
        <f t="shared" ref="Q221" si="69">P221+Q219-Q220</f>
        <v>0</v>
      </c>
      <c r="R221" s="376">
        <f t="shared" ref="R221" si="70">Q221+R219-R220</f>
        <v>0</v>
      </c>
      <c r="S221" s="1059">
        <f t="shared" ref="S221" si="71">R221+S219-S220</f>
        <v>0</v>
      </c>
      <c r="T221" s="1059">
        <f t="shared" ref="T221" si="72">S221+T219-T220</f>
        <v>0</v>
      </c>
      <c r="U221" s="376">
        <f t="shared" ref="U221" si="73">T221+U219-U220</f>
        <v>0</v>
      </c>
      <c r="V221" s="376">
        <f t="shared" ref="V221" si="74">U221+V219-V220</f>
        <v>0</v>
      </c>
      <c r="W221" s="376">
        <f t="shared" ref="W221" si="75">V221+W219-W220</f>
        <v>0</v>
      </c>
      <c r="X221" s="376">
        <f t="shared" ref="X221" si="76">W221+X219-X220</f>
        <v>0</v>
      </c>
      <c r="Y221" s="376">
        <f t="shared" ref="Y221" si="77">X221+Y219-Y220</f>
        <v>0</v>
      </c>
      <c r="Z221" s="1059">
        <f t="shared" ref="Z221" si="78">Y221+Z219-Z220</f>
        <v>0</v>
      </c>
      <c r="AA221" s="1059">
        <f t="shared" ref="AA221" si="79">Z221+AA219-AA220</f>
        <v>0</v>
      </c>
      <c r="AB221" s="376">
        <f t="shared" ref="AB221" si="80">AA221+AB219-AB220</f>
        <v>0</v>
      </c>
      <c r="AC221" s="1059">
        <f t="shared" ref="AC221" si="81">AB221+AC219-AC220</f>
        <v>0</v>
      </c>
      <c r="AD221" s="376">
        <f t="shared" ref="AD221" si="82">AC221+AD219-AD220</f>
        <v>0</v>
      </c>
      <c r="AE221" s="376">
        <f t="shared" ref="AE221" si="83">AD221+AE219-AE220</f>
        <v>0</v>
      </c>
      <c r="AF221" s="376">
        <f t="shared" ref="AF221" si="84">AE221+AF219-AF220</f>
        <v>0</v>
      </c>
      <c r="AG221" s="1059">
        <f t="shared" ref="AG221" si="85">AF221+AG219-AG220</f>
        <v>0</v>
      </c>
      <c r="AH221" s="1059">
        <f t="shared" ref="AH221" si="86">AG221+AH219-AH220</f>
        <v>0</v>
      </c>
      <c r="AI221" s="376">
        <f t="shared" ref="AI221" si="87">AH221+AI219-AI220</f>
        <v>0</v>
      </c>
      <c r="AJ221" s="1027">
        <f t="shared" ref="AJ221" si="88">AI221+AJ219-AJ220</f>
        <v>0</v>
      </c>
      <c r="AK221" s="377"/>
      <c r="AL221" s="351"/>
      <c r="AM221" s="812">
        <f t="shared" si="59"/>
        <v>0</v>
      </c>
      <c r="AN221" s="932"/>
      <c r="AO221" s="931"/>
      <c r="AP221" s="716"/>
      <c r="AQ221" s="717"/>
      <c r="AR221" s="709">
        <v>0</v>
      </c>
    </row>
    <row r="222" spans="1:44" ht="18" customHeight="1" x14ac:dyDescent="0.15">
      <c r="A222" s="416">
        <v>21</v>
      </c>
      <c r="B222" s="924"/>
      <c r="C222" s="925" t="s">
        <v>308</v>
      </c>
      <c r="D222" s="1147" t="s">
        <v>200</v>
      </c>
      <c r="E222" s="558"/>
      <c r="F222" s="343">
        <f t="shared" ref="F222:F227" si="89">F204</f>
        <v>45864</v>
      </c>
      <c r="G222" s="984">
        <f>SUMIFS(所用データ①!$C:$C,所用データ①!$G:$G,理論在庫!$A222,所用データ①!$E:$E,理論在庫!$G$4,所用データ①!$F:$F,理論在庫!G$5)</f>
        <v>0</v>
      </c>
      <c r="H222" s="828">
        <f>SUMIFS(所用データ①!$C:$C,所用データ①!$G:$G,理論在庫!$A222,所用データ①!$E:$E,理論在庫!$G$4,所用データ①!$F:$F,理論在庫!H$5)</f>
        <v>0</v>
      </c>
      <c r="I222" s="828">
        <f>SUMIFS(所用データ①!$C:$C,所用データ①!$G:$G,理論在庫!$A222,所用データ①!$E:$E,理論在庫!$G$4,所用データ①!$F:$F,理論在庫!I$5)</f>
        <v>0</v>
      </c>
      <c r="J222" s="828">
        <f>SUMIFS(所用データ①!$C:$C,所用データ①!$G:$G,理論在庫!$A222,所用データ①!$E:$E,理論在庫!$G$4,所用データ①!$F:$F,理論在庫!J$5)</f>
        <v>0</v>
      </c>
      <c r="K222" s="828">
        <f>SUMIFS(所用データ①!$C:$C,所用データ①!$G:$G,理論在庫!$A222,所用データ①!$E:$E,理論在庫!$G$4,所用データ①!$F:$F,理論在庫!K$5)</f>
        <v>0</v>
      </c>
      <c r="L222" s="1063">
        <f>SUMIFS(所用データ①!$C:$C,所用データ①!$G:$G,理論在庫!$A222,所用データ①!$E:$E,理論在庫!$G$4,所用データ①!$F:$F,理論在庫!L$5)</f>
        <v>0</v>
      </c>
      <c r="M222" s="1063">
        <f>SUMIFS(所用データ①!$C:$C,所用データ①!$G:$G,理論在庫!$A222,所用データ①!$E:$E,理論在庫!$G$4,所用データ①!$F:$F,理論在庫!M$5)</f>
        <v>0</v>
      </c>
      <c r="N222" s="828">
        <f>SUMIFS(所用データ①!$C:$C,所用データ①!$G:$G,理論在庫!$A222,所用データ①!$E:$E,理論在庫!$G$4,所用データ①!$F:$F,理論在庫!N$5)</f>
        <v>0</v>
      </c>
      <c r="O222" s="828">
        <f>SUMIFS(所用データ①!$C:$C,所用データ①!$G:$G,理論在庫!$A222,所用データ①!$E:$E,理論在庫!$G$4,所用データ①!$F:$F,理論在庫!O$5)</f>
        <v>0</v>
      </c>
      <c r="P222" s="828">
        <f>SUMIFS(所用データ①!$C:$C,所用データ①!$G:$G,理論在庫!$A222,所用データ①!$E:$E,理論在庫!$G$4,所用データ①!$F:$F,理論在庫!P$5)</f>
        <v>0</v>
      </c>
      <c r="Q222" s="828">
        <f>SUMIFS(所用データ①!$C:$C,所用データ①!$G:$G,理論在庫!$A222,所用データ①!$E:$E,理論在庫!$G$4,所用データ①!$F:$F,理論在庫!Q$5)</f>
        <v>0</v>
      </c>
      <c r="R222" s="828">
        <f>SUMIFS(所用データ①!$C:$C,所用データ①!$G:$G,理論在庫!$A222,所用データ①!$E:$E,理論在庫!$G$4,所用データ①!$F:$F,理論在庫!R$5)</f>
        <v>0</v>
      </c>
      <c r="S222" s="1063">
        <f>SUMIFS(所用データ①!$C:$C,所用データ①!$G:$G,理論在庫!$A222,所用データ①!$E:$E,理論在庫!$G$4,所用データ①!$F:$F,理論在庫!S$5)</f>
        <v>0</v>
      </c>
      <c r="T222" s="1063">
        <f>SUMIFS(所用データ①!$C:$C,所用データ①!$G:$G,理論在庫!$A222,所用データ①!$E:$E,理論在庫!$G$4,所用データ①!$F:$F,理論在庫!T$5)</f>
        <v>0</v>
      </c>
      <c r="U222" s="828">
        <f>SUMIFS(所用データ①!$C:$C,所用データ①!$G:$G,理論在庫!$A222,所用データ①!$E:$E,理論在庫!$G$4,所用データ①!$F:$F,理論在庫!U$5)</f>
        <v>0</v>
      </c>
      <c r="V222" s="828">
        <f>SUMIFS(所用データ①!$C:$C,所用データ①!$G:$G,理論在庫!$A222,所用データ①!$E:$E,理論在庫!$G$4,所用データ①!$F:$F,理論在庫!V$5)</f>
        <v>0</v>
      </c>
      <c r="W222" s="828">
        <f>SUMIFS(所用データ①!$C:$C,所用データ①!$G:$G,理論在庫!$A222,所用データ①!$E:$E,理論在庫!$G$4,所用データ①!$F:$F,理論在庫!W$5)</f>
        <v>0</v>
      </c>
      <c r="X222" s="828">
        <f>SUMIFS(所用データ①!$C:$C,所用データ①!$G:$G,理論在庫!$A222,所用データ①!$E:$E,理論在庫!$G$4,所用データ①!$F:$F,理論在庫!X$5)</f>
        <v>0</v>
      </c>
      <c r="Y222" s="828">
        <f>SUMIFS(所用データ①!$C:$C,所用データ①!$G:$G,理論在庫!$A222,所用データ①!$E:$E,理論在庫!$G$4,所用データ①!$F:$F,理論在庫!Y$5)</f>
        <v>0</v>
      </c>
      <c r="Z222" s="1063">
        <f>SUMIFS(所用データ①!$C:$C,所用データ①!$G:$G,理論在庫!$A222,所用データ①!$E:$E,理論在庫!$G$4,所用データ①!$F:$F,理論在庫!Z$5)</f>
        <v>0</v>
      </c>
      <c r="AA222" s="1063">
        <f>SUMIFS(所用データ①!$C:$C,所用データ①!$G:$G,理論在庫!$A222,所用データ①!$E:$E,理論在庫!$G$4,所用データ①!$F:$F,理論在庫!AA$5)</f>
        <v>0</v>
      </c>
      <c r="AB222" s="828">
        <f>SUMIFS(所用データ①!$C:$C,所用データ①!$G:$G,理論在庫!$A222,所用データ①!$E:$E,理論在庫!$G$4,所用データ①!$F:$F,理論在庫!AB$5)</f>
        <v>0</v>
      </c>
      <c r="AC222" s="1063">
        <f>SUMIFS(所用データ①!$C:$C,所用データ①!$G:$G,理論在庫!$A222,所用データ①!$E:$E,理論在庫!$G$4,所用データ①!$F:$F,理論在庫!AC$5)</f>
        <v>0</v>
      </c>
      <c r="AD222" s="828">
        <f>SUMIFS(所用データ①!$C:$C,所用データ①!$G:$G,理論在庫!$A222,所用データ①!$E:$E,理論在庫!$G$4,所用データ①!$F:$F,理論在庫!AD$5)</f>
        <v>0</v>
      </c>
      <c r="AE222" s="828">
        <f>SUMIFS(所用データ①!$C:$C,所用データ①!$G:$G,理論在庫!$A222,所用データ①!$E:$E,理論在庫!$G$4,所用データ①!$F:$F,理論在庫!AE$5)</f>
        <v>0</v>
      </c>
      <c r="AF222" s="828">
        <f>SUMIFS(所用データ①!$C:$C,所用データ①!$G:$G,理論在庫!$A222,所用データ①!$E:$E,理論在庫!$G$4,所用データ①!$F:$F,理論在庫!AF$5)</f>
        <v>0</v>
      </c>
      <c r="AG222" s="1063">
        <f>SUMIFS(所用データ①!$C:$C,所用データ①!$G:$G,理論在庫!$A222,所用データ①!$E:$E,理論在庫!$G$4,所用データ①!$F:$F,理論在庫!AG$5)</f>
        <v>0</v>
      </c>
      <c r="AH222" s="1063">
        <f>SUMIFS(所用データ①!$C:$C,所用データ①!$G:$G,理論在庫!$A222,所用データ①!$E:$E,理論在庫!$G$4,所用データ①!$F:$F,理論在庫!AH$5)</f>
        <v>0</v>
      </c>
      <c r="AI222" s="828">
        <f>SUMIFS(所用データ①!$C:$C,所用データ①!$G:$G,理論在庫!$A222,所用データ①!$E:$E,理論在庫!$G$4,所用データ①!$F:$F,理論在庫!AI$5)</f>
        <v>0</v>
      </c>
      <c r="AJ222" s="1032">
        <f>SUMIFS(所用データ①!$C:$C,所用データ①!$G:$G,理論在庫!$A222,所用データ①!$E:$E,理論在庫!$G$4,所用データ①!$F:$F,理論在庫!AJ$5)</f>
        <v>0</v>
      </c>
      <c r="AK222" s="829">
        <f t="shared" ref="AK222:AK227" si="90">SUM(G222:AJ222)</f>
        <v>0</v>
      </c>
      <c r="AL222" s="933">
        <f>SUMIFS(所用データ①!C:C,所用データ①!G:G,理論在庫!$A222,所用データ①!E:E,理論在庫!$AL$4)</f>
        <v>0</v>
      </c>
      <c r="AM222" s="858">
        <f t="shared" si="59"/>
        <v>0</v>
      </c>
      <c r="AN222" s="926">
        <f>D222-AK222</f>
        <v>0</v>
      </c>
      <c r="AO222" s="923">
        <v>21</v>
      </c>
      <c r="AP222" s="927">
        <v>20</v>
      </c>
      <c r="AQ222" s="928" t="s">
        <v>463</v>
      </c>
      <c r="AR222" s="709">
        <v>0</v>
      </c>
    </row>
    <row r="223" spans="1:44" ht="18" customHeight="1" x14ac:dyDescent="0.15">
      <c r="A223" s="417"/>
      <c r="B223" s="428"/>
      <c r="C223" s="442"/>
      <c r="D223" s="1148"/>
      <c r="E223" s="559"/>
      <c r="F223" s="302">
        <f t="shared" si="89"/>
        <v>0</v>
      </c>
      <c r="G223" s="985">
        <f>SUMIFS(所用データ②!$C:$C,所用データ②!$G:$G,理論在庫!$A222,所用データ②!$E:$E,理論在庫!$G$4,所用データ②!$F:$F,理論在庫!G$5)</f>
        <v>0</v>
      </c>
      <c r="H223" s="830">
        <f>SUMIFS(所用データ②!$C:$C,所用データ②!$G:$G,理論在庫!$A222,所用データ②!$E:$E,理論在庫!$G$4,所用データ②!$F:$F,理論在庫!H$5)</f>
        <v>0</v>
      </c>
      <c r="I223" s="830">
        <f>SUMIFS(所用データ②!$C:$C,所用データ②!$G:$G,理論在庫!$A222,所用データ②!$E:$E,理論在庫!$G$4,所用データ②!$F:$F,理論在庫!I$5)</f>
        <v>0</v>
      </c>
      <c r="J223" s="830">
        <f>SUMIFS(所用データ②!$C:$C,所用データ②!$G:$G,理論在庫!$A222,所用データ②!$E:$E,理論在庫!$G$4,所用データ②!$F:$F,理論在庫!J$5)</f>
        <v>0</v>
      </c>
      <c r="K223" s="830">
        <f>SUMIFS(所用データ②!$C:$C,所用データ②!$G:$G,理論在庫!$A222,所用データ②!$E:$E,理論在庫!$G$4,所用データ②!$F:$F,理論在庫!K$5)</f>
        <v>0</v>
      </c>
      <c r="L223" s="1064">
        <f>SUMIFS(所用データ②!$C:$C,所用データ②!$G:$G,理論在庫!$A222,所用データ②!$E:$E,理論在庫!$G$4,所用データ②!$F:$F,理論在庫!L$5)</f>
        <v>0</v>
      </c>
      <c r="M223" s="1064">
        <f>SUMIFS(所用データ②!$C:$C,所用データ②!$G:$G,理論在庫!$A222,所用データ②!$E:$E,理論在庫!$G$4,所用データ②!$F:$F,理論在庫!M$5)</f>
        <v>0</v>
      </c>
      <c r="N223" s="830">
        <f>SUMIFS(所用データ②!$C:$C,所用データ②!$G:$G,理論在庫!$A222,所用データ②!$E:$E,理論在庫!$G$4,所用データ②!$F:$F,理論在庫!N$5)</f>
        <v>0</v>
      </c>
      <c r="O223" s="830">
        <f>SUMIFS(所用データ②!$C:$C,所用データ②!$G:$G,理論在庫!$A222,所用データ②!$E:$E,理論在庫!$G$4,所用データ②!$F:$F,理論在庫!O$5)</f>
        <v>0</v>
      </c>
      <c r="P223" s="830">
        <f>SUMIFS(所用データ②!$C:$C,所用データ②!$G:$G,理論在庫!$A222,所用データ②!$E:$E,理論在庫!$G$4,所用データ②!$F:$F,理論在庫!P$5)</f>
        <v>0</v>
      </c>
      <c r="Q223" s="830">
        <f>SUMIFS(所用データ②!$C:$C,所用データ②!$G:$G,理論在庫!$A222,所用データ②!$E:$E,理論在庫!$G$4,所用データ②!$F:$F,理論在庫!Q$5)</f>
        <v>0</v>
      </c>
      <c r="R223" s="830">
        <f>SUMIFS(所用データ②!$C:$C,所用データ②!$G:$G,理論在庫!$A222,所用データ②!$E:$E,理論在庫!$G$4,所用データ②!$F:$F,理論在庫!R$5)</f>
        <v>0</v>
      </c>
      <c r="S223" s="1064">
        <f>SUMIFS(所用データ②!$C:$C,所用データ②!$G:$G,理論在庫!$A222,所用データ②!$E:$E,理論在庫!$G$4,所用データ②!$F:$F,理論在庫!S$5)</f>
        <v>0</v>
      </c>
      <c r="T223" s="1064">
        <f>SUMIFS(所用データ②!$C:$C,所用データ②!$G:$G,理論在庫!$A222,所用データ②!$E:$E,理論在庫!$G$4,所用データ②!$F:$F,理論在庫!T$5)</f>
        <v>0</v>
      </c>
      <c r="U223" s="830">
        <f>SUMIFS(所用データ②!$C:$C,所用データ②!$G:$G,理論在庫!$A222,所用データ②!$E:$E,理論在庫!$G$4,所用データ②!$F:$F,理論在庫!U$5)</f>
        <v>0</v>
      </c>
      <c r="V223" s="830">
        <f>SUMIFS(所用データ②!$C:$C,所用データ②!$G:$G,理論在庫!$A222,所用データ②!$E:$E,理論在庫!$G$4,所用データ②!$F:$F,理論在庫!V$5)</f>
        <v>0</v>
      </c>
      <c r="W223" s="830">
        <f>SUMIFS(所用データ②!$C:$C,所用データ②!$G:$G,理論在庫!$A222,所用データ②!$E:$E,理論在庫!$G$4,所用データ②!$F:$F,理論在庫!W$5)</f>
        <v>0</v>
      </c>
      <c r="X223" s="830">
        <f>SUMIFS(所用データ②!$C:$C,所用データ②!$G:$G,理論在庫!$A222,所用データ②!$E:$E,理論在庫!$G$4,所用データ②!$F:$F,理論在庫!X$5)</f>
        <v>0</v>
      </c>
      <c r="Y223" s="830">
        <f>SUMIFS(所用データ②!$C:$C,所用データ②!$G:$G,理論在庫!$A222,所用データ②!$E:$E,理論在庫!$G$4,所用データ②!$F:$F,理論在庫!Y$5)</f>
        <v>0</v>
      </c>
      <c r="Z223" s="1064">
        <f>SUMIFS(所用データ②!$C:$C,所用データ②!$G:$G,理論在庫!$A222,所用データ②!$E:$E,理論在庫!$G$4,所用データ②!$F:$F,理論在庫!Z$5)</f>
        <v>0</v>
      </c>
      <c r="AA223" s="1064">
        <f>SUMIFS(所用データ②!$C:$C,所用データ②!$G:$G,理論在庫!$A222,所用データ②!$E:$E,理論在庫!$G$4,所用データ②!$F:$F,理論在庫!AA$5)</f>
        <v>0</v>
      </c>
      <c r="AB223" s="830">
        <f>SUMIFS(所用データ②!$C:$C,所用データ②!$G:$G,理論在庫!$A222,所用データ②!$E:$E,理論在庫!$G$4,所用データ②!$F:$F,理論在庫!AB$5)</f>
        <v>0</v>
      </c>
      <c r="AC223" s="1064">
        <f>SUMIFS(所用データ②!$C:$C,所用データ②!$G:$G,理論在庫!$A222,所用データ②!$E:$E,理論在庫!$G$4,所用データ②!$F:$F,理論在庫!AC$5)</f>
        <v>0</v>
      </c>
      <c r="AD223" s="830">
        <f>SUMIFS(所用データ②!$C:$C,所用データ②!$G:$G,理論在庫!$A222,所用データ②!$E:$E,理論在庫!$G$4,所用データ②!$F:$F,理論在庫!AD$5)</f>
        <v>0</v>
      </c>
      <c r="AE223" s="830">
        <f>SUMIFS(所用データ②!$C:$C,所用データ②!$G:$G,理論在庫!$A222,所用データ②!$E:$E,理論在庫!$G$4,所用データ②!$F:$F,理論在庫!AE$5)</f>
        <v>0</v>
      </c>
      <c r="AF223" s="830">
        <f>SUMIFS(所用データ②!$C:$C,所用データ②!$G:$G,理論在庫!$A222,所用データ②!$E:$E,理論在庫!$G$4,所用データ②!$F:$F,理論在庫!AF$5)</f>
        <v>0</v>
      </c>
      <c r="AG223" s="1064">
        <f>SUMIFS(所用データ②!$C:$C,所用データ②!$G:$G,理論在庫!$A222,所用データ②!$E:$E,理論在庫!$G$4,所用データ②!$F:$F,理論在庫!AG$5)</f>
        <v>0</v>
      </c>
      <c r="AH223" s="1064">
        <f>SUMIFS(所用データ②!$C:$C,所用データ②!$G:$G,理論在庫!$A222,所用データ②!$E:$E,理論在庫!$G$4,所用データ②!$F:$F,理論在庫!AH$5)</f>
        <v>0</v>
      </c>
      <c r="AI223" s="830">
        <f>SUMIFS(所用データ②!$C:$C,所用データ②!$G:$G,理論在庫!$A222,所用データ②!$E:$E,理論在庫!$G$4,所用データ②!$F:$F,理論在庫!AI$5)</f>
        <v>0</v>
      </c>
      <c r="AJ223" s="1033">
        <f>SUMIFS(所用データ②!$C:$C,所用データ②!$G:$G,理論在庫!$A222,所用データ②!$E:$E,理論在庫!$G$4,所用データ②!$F:$F,理論在庫!AJ$5)</f>
        <v>0</v>
      </c>
      <c r="AK223" s="831">
        <f t="shared" si="90"/>
        <v>0</v>
      </c>
      <c r="AL223" s="934">
        <f>SUMIFS(所用データ②!C:C,所用データ②!G:G,理論在庫!$A222,所用データ②!E:E,理論在庫!$AL$4)</f>
        <v>0</v>
      </c>
      <c r="AM223" s="859">
        <f t="shared" si="59"/>
        <v>0</v>
      </c>
      <c r="AN223" s="930">
        <f>AJ230-AK223</f>
        <v>0</v>
      </c>
      <c r="AO223" s="929"/>
      <c r="AP223" s="714">
        <v>20</v>
      </c>
      <c r="AQ223" s="715" t="s">
        <v>516</v>
      </c>
      <c r="AR223" s="709">
        <v>0</v>
      </c>
    </row>
    <row r="224" spans="1:44" ht="18" customHeight="1" x14ac:dyDescent="0.15">
      <c r="A224" s="417"/>
      <c r="B224" s="428" t="s">
        <v>71</v>
      </c>
      <c r="C224" s="442">
        <v>80261239442002</v>
      </c>
      <c r="D224" s="1148"/>
      <c r="E224" s="559"/>
      <c r="F224" s="302">
        <f t="shared" si="89"/>
        <v>45864</v>
      </c>
      <c r="G224" s="985">
        <f>SUMIFS(所用データ③!$C:$C,所用データ③!$G:$G,理論在庫!$A222,所用データ③!$E:$E,理論在庫!$G$4,所用データ③!$F:$F,理論在庫!G$5)</f>
        <v>0</v>
      </c>
      <c r="H224" s="830">
        <f>SUMIFS(所用データ③!$C:$C,所用データ③!$G:$G,理論在庫!$A222,所用データ③!$E:$E,理論在庫!$G$4,所用データ③!$F:$F,理論在庫!H$5)</f>
        <v>0</v>
      </c>
      <c r="I224" s="830">
        <f>SUMIFS(所用データ③!$C:$C,所用データ③!$G:$G,理論在庫!$A222,所用データ③!$E:$E,理論在庫!$G$4,所用データ③!$F:$F,理論在庫!I$5)</f>
        <v>0</v>
      </c>
      <c r="J224" s="830">
        <f>SUMIFS(所用データ③!$C:$C,所用データ③!$G:$G,理論在庫!$A222,所用データ③!$E:$E,理論在庫!$G$4,所用データ③!$F:$F,理論在庫!J$5)</f>
        <v>0</v>
      </c>
      <c r="K224" s="830">
        <f>SUMIFS(所用データ③!$C:$C,所用データ③!$G:$G,理論在庫!$A222,所用データ③!$E:$E,理論在庫!$G$4,所用データ③!$F:$F,理論在庫!K$5)</f>
        <v>0</v>
      </c>
      <c r="L224" s="1064">
        <f>SUMIFS(所用データ③!$C:$C,所用データ③!$G:$G,理論在庫!$A222,所用データ③!$E:$E,理論在庫!$G$4,所用データ③!$F:$F,理論在庫!L$5)</f>
        <v>0</v>
      </c>
      <c r="M224" s="1064">
        <f>SUMIFS(所用データ③!$C:$C,所用データ③!$G:$G,理論在庫!$A222,所用データ③!$E:$E,理論在庫!$G$4,所用データ③!$F:$F,理論在庫!M$5)</f>
        <v>0</v>
      </c>
      <c r="N224" s="830">
        <f>SUMIFS(所用データ③!$C:$C,所用データ③!$G:$G,理論在庫!$A222,所用データ③!$E:$E,理論在庫!$G$4,所用データ③!$F:$F,理論在庫!N$5)</f>
        <v>0</v>
      </c>
      <c r="O224" s="830">
        <f>SUMIFS(所用データ③!$C:$C,所用データ③!$G:$G,理論在庫!$A222,所用データ③!$E:$E,理論在庫!$G$4,所用データ③!$F:$F,理論在庫!O$5)</f>
        <v>0</v>
      </c>
      <c r="P224" s="830">
        <f>SUMIFS(所用データ③!$C:$C,所用データ③!$G:$G,理論在庫!$A222,所用データ③!$E:$E,理論在庫!$G$4,所用データ③!$F:$F,理論在庫!P$5)</f>
        <v>0</v>
      </c>
      <c r="Q224" s="830">
        <f>SUMIFS(所用データ③!$C:$C,所用データ③!$G:$G,理論在庫!$A222,所用データ③!$E:$E,理論在庫!$G$4,所用データ③!$F:$F,理論在庫!Q$5)</f>
        <v>0</v>
      </c>
      <c r="R224" s="830">
        <f>SUMIFS(所用データ③!$C:$C,所用データ③!$G:$G,理論在庫!$A222,所用データ③!$E:$E,理論在庫!$G$4,所用データ③!$F:$F,理論在庫!R$5)</f>
        <v>0</v>
      </c>
      <c r="S224" s="1064">
        <f>SUMIFS(所用データ③!$C:$C,所用データ③!$G:$G,理論在庫!$A222,所用データ③!$E:$E,理論在庫!$G$4,所用データ③!$F:$F,理論在庫!S$5)</f>
        <v>0</v>
      </c>
      <c r="T224" s="1064">
        <f>SUMIFS(所用データ③!$C:$C,所用データ③!$G:$G,理論在庫!$A222,所用データ③!$E:$E,理論在庫!$G$4,所用データ③!$F:$F,理論在庫!T$5)</f>
        <v>0</v>
      </c>
      <c r="U224" s="830">
        <f>SUMIFS(所用データ③!$C:$C,所用データ③!$G:$G,理論在庫!$A222,所用データ③!$E:$E,理論在庫!$G$4,所用データ③!$F:$F,理論在庫!U$5)</f>
        <v>0</v>
      </c>
      <c r="V224" s="830">
        <f>SUMIFS(所用データ③!$C:$C,所用データ③!$G:$G,理論在庫!$A222,所用データ③!$E:$E,理論在庫!$G$4,所用データ③!$F:$F,理論在庫!V$5)</f>
        <v>0</v>
      </c>
      <c r="W224" s="830">
        <f>SUMIFS(所用データ③!$C:$C,所用データ③!$G:$G,理論在庫!$A222,所用データ③!$E:$E,理論在庫!$G$4,所用データ③!$F:$F,理論在庫!W$5)</f>
        <v>0</v>
      </c>
      <c r="X224" s="830">
        <f>SUMIFS(所用データ③!$C:$C,所用データ③!$G:$G,理論在庫!$A222,所用データ③!$E:$E,理論在庫!$G$4,所用データ③!$F:$F,理論在庫!X$5)</f>
        <v>0</v>
      </c>
      <c r="Y224" s="830">
        <f>SUMIFS(所用データ③!$C:$C,所用データ③!$G:$G,理論在庫!$A222,所用データ③!$E:$E,理論在庫!$G$4,所用データ③!$F:$F,理論在庫!Y$5)</f>
        <v>0</v>
      </c>
      <c r="Z224" s="1064">
        <f>SUMIFS(所用データ③!$C:$C,所用データ③!$G:$G,理論在庫!$A222,所用データ③!$E:$E,理論在庫!$G$4,所用データ③!$F:$F,理論在庫!Z$5)</f>
        <v>0</v>
      </c>
      <c r="AA224" s="1064">
        <f>SUMIFS(所用データ③!$C:$C,所用データ③!$G:$G,理論在庫!$A222,所用データ③!$E:$E,理論在庫!$G$4,所用データ③!$F:$F,理論在庫!AA$5)</f>
        <v>0</v>
      </c>
      <c r="AB224" s="830">
        <f>SUMIFS(所用データ③!$C:$C,所用データ③!$G:$G,理論在庫!$A222,所用データ③!$E:$E,理論在庫!$G$4,所用データ③!$F:$F,理論在庫!AB$5)</f>
        <v>0</v>
      </c>
      <c r="AC224" s="1064">
        <f>SUMIFS(所用データ③!$C:$C,所用データ③!$G:$G,理論在庫!$A222,所用データ③!$E:$E,理論在庫!$G$4,所用データ③!$F:$F,理論在庫!AC$5)</f>
        <v>0</v>
      </c>
      <c r="AD224" s="830">
        <f>SUMIFS(所用データ③!$C:$C,所用データ③!$G:$G,理論在庫!$A222,所用データ③!$E:$E,理論在庫!$G$4,所用データ③!$F:$F,理論在庫!AD$5)</f>
        <v>0</v>
      </c>
      <c r="AE224" s="830">
        <f>SUMIFS(所用データ③!$C:$C,所用データ③!$G:$G,理論在庫!$A222,所用データ③!$E:$E,理論在庫!$G$4,所用データ③!$F:$F,理論在庫!AE$5)</f>
        <v>0</v>
      </c>
      <c r="AF224" s="830">
        <f>SUMIFS(所用データ③!$C:$C,所用データ③!$G:$G,理論在庫!$A222,所用データ③!$E:$E,理論在庫!$G$4,所用データ③!$F:$F,理論在庫!AF$5)</f>
        <v>0</v>
      </c>
      <c r="AG224" s="1064">
        <f>SUMIFS(所用データ③!$C:$C,所用データ③!$G:$G,理論在庫!$A222,所用データ③!$E:$E,理論在庫!$G$4,所用データ③!$F:$F,理論在庫!AG$5)</f>
        <v>0</v>
      </c>
      <c r="AH224" s="1064">
        <f>SUMIFS(所用データ③!$C:$C,所用データ③!$G:$G,理論在庫!$A222,所用データ③!$E:$E,理論在庫!$G$4,所用データ③!$F:$F,理論在庫!AH$5)</f>
        <v>0</v>
      </c>
      <c r="AI224" s="830">
        <f>SUMIFS(所用データ③!$C:$C,所用データ③!$G:$G,理論在庫!$A222,所用データ③!$E:$E,理論在庫!$G$4,所用データ③!$F:$F,理論在庫!AI$5)</f>
        <v>0</v>
      </c>
      <c r="AJ224" s="1033">
        <f>SUMIFS(所用データ③!$C:$C,所用データ③!$G:$G,理論在庫!$A222,所用データ③!$E:$E,理論在庫!$G$4,所用データ③!$F:$F,理論在庫!AJ$5)</f>
        <v>0</v>
      </c>
      <c r="AK224" s="831">
        <f t="shared" si="90"/>
        <v>0</v>
      </c>
      <c r="AL224" s="934">
        <f>SUMIFS(所用データ③!C:C,所用データ③!G:G,理論在庫!$A222,所用データ③!E:E,理論在庫!$AL$4)</f>
        <v>0</v>
      </c>
      <c r="AM224" s="859">
        <f t="shared" si="59"/>
        <v>0</v>
      </c>
      <c r="AN224" s="930">
        <f>AJ230-AK224</f>
        <v>0</v>
      </c>
      <c r="AO224" s="929"/>
      <c r="AP224" s="714"/>
      <c r="AQ224" s="715"/>
      <c r="AR224" s="709">
        <v>0</v>
      </c>
    </row>
    <row r="225" spans="1:44" ht="18" customHeight="1" x14ac:dyDescent="0.15">
      <c r="A225" s="417"/>
      <c r="B225" s="428" t="s">
        <v>74</v>
      </c>
      <c r="C225" s="442">
        <v>80263109323002</v>
      </c>
      <c r="D225" s="1148"/>
      <c r="E225" s="559"/>
      <c r="F225" s="302">
        <f t="shared" si="89"/>
        <v>45871</v>
      </c>
      <c r="G225" s="985">
        <f>SUMIFS(所用データ④!$C:$C,所用データ④!$G:$G,理論在庫!$A222,所用データ④!$E:$E,理論在庫!$G$4,所用データ④!$F:$F,理論在庫!G$5)</f>
        <v>0</v>
      </c>
      <c r="H225" s="830">
        <f>SUMIFS(所用データ④!$C:$C,所用データ④!$G:$G,理論在庫!$A222,所用データ④!$E:$E,理論在庫!$G$4,所用データ④!$F:$F,理論在庫!H$5)</f>
        <v>0</v>
      </c>
      <c r="I225" s="830">
        <f>SUMIFS(所用データ④!$C:$C,所用データ④!$G:$G,理論在庫!$A222,所用データ④!$E:$E,理論在庫!$G$4,所用データ④!$F:$F,理論在庫!I$5)</f>
        <v>0</v>
      </c>
      <c r="J225" s="830">
        <f>SUMIFS(所用データ④!$C:$C,所用データ④!$G:$G,理論在庫!$A222,所用データ④!$E:$E,理論在庫!$G$4,所用データ④!$F:$F,理論在庫!J$5)</f>
        <v>0</v>
      </c>
      <c r="K225" s="830">
        <f>SUMIFS(所用データ④!$C:$C,所用データ④!$G:$G,理論在庫!$A222,所用データ④!$E:$E,理論在庫!$G$4,所用データ④!$F:$F,理論在庫!K$5)</f>
        <v>0</v>
      </c>
      <c r="L225" s="1064">
        <f>SUMIFS(所用データ④!$C:$C,所用データ④!$G:$G,理論在庫!$A222,所用データ④!$E:$E,理論在庫!$G$4,所用データ④!$F:$F,理論在庫!L$5)</f>
        <v>0</v>
      </c>
      <c r="M225" s="1064">
        <f>SUMIFS(所用データ④!$C:$C,所用データ④!$G:$G,理論在庫!$A222,所用データ④!$E:$E,理論在庫!$G$4,所用データ④!$F:$F,理論在庫!M$5)</f>
        <v>0</v>
      </c>
      <c r="N225" s="830">
        <f>SUMIFS(所用データ④!$C:$C,所用データ④!$G:$G,理論在庫!$A222,所用データ④!$E:$E,理論在庫!$G$4,所用データ④!$F:$F,理論在庫!N$5)</f>
        <v>0</v>
      </c>
      <c r="O225" s="830">
        <f>SUMIFS(所用データ④!$C:$C,所用データ④!$G:$G,理論在庫!$A222,所用データ④!$E:$E,理論在庫!$G$4,所用データ④!$F:$F,理論在庫!O$5)</f>
        <v>0</v>
      </c>
      <c r="P225" s="830">
        <f>SUMIFS(所用データ④!$C:$C,所用データ④!$G:$G,理論在庫!$A222,所用データ④!$E:$E,理論在庫!$G$4,所用データ④!$F:$F,理論在庫!P$5)</f>
        <v>0</v>
      </c>
      <c r="Q225" s="830">
        <f>SUMIFS(所用データ④!$C:$C,所用データ④!$G:$G,理論在庫!$A222,所用データ④!$E:$E,理論在庫!$G$4,所用データ④!$F:$F,理論在庫!Q$5)</f>
        <v>0</v>
      </c>
      <c r="R225" s="830">
        <f>SUMIFS(所用データ④!$C:$C,所用データ④!$G:$G,理論在庫!$A222,所用データ④!$E:$E,理論在庫!$G$4,所用データ④!$F:$F,理論在庫!R$5)</f>
        <v>0</v>
      </c>
      <c r="S225" s="1064">
        <f>SUMIFS(所用データ④!$C:$C,所用データ④!$G:$G,理論在庫!$A222,所用データ④!$E:$E,理論在庫!$G$4,所用データ④!$F:$F,理論在庫!S$5)</f>
        <v>0</v>
      </c>
      <c r="T225" s="1064">
        <f>SUMIFS(所用データ④!$C:$C,所用データ④!$G:$G,理論在庫!$A222,所用データ④!$E:$E,理論在庫!$G$4,所用データ④!$F:$F,理論在庫!T$5)</f>
        <v>0</v>
      </c>
      <c r="U225" s="830">
        <f>SUMIFS(所用データ④!$C:$C,所用データ④!$G:$G,理論在庫!$A222,所用データ④!$E:$E,理論在庫!$G$4,所用データ④!$F:$F,理論在庫!U$5)</f>
        <v>0</v>
      </c>
      <c r="V225" s="830">
        <f>SUMIFS(所用データ④!$C:$C,所用データ④!$G:$G,理論在庫!$A222,所用データ④!$E:$E,理論在庫!$G$4,所用データ④!$F:$F,理論在庫!V$5)</f>
        <v>0</v>
      </c>
      <c r="W225" s="830">
        <f>SUMIFS(所用データ④!$C:$C,所用データ④!$G:$G,理論在庫!$A222,所用データ④!$E:$E,理論在庫!$G$4,所用データ④!$F:$F,理論在庫!W$5)</f>
        <v>0</v>
      </c>
      <c r="X225" s="830">
        <f>SUMIFS(所用データ④!$C:$C,所用データ④!$G:$G,理論在庫!$A222,所用データ④!$E:$E,理論在庫!$G$4,所用データ④!$F:$F,理論在庫!X$5)</f>
        <v>0</v>
      </c>
      <c r="Y225" s="830">
        <f>SUMIFS(所用データ④!$C:$C,所用データ④!$G:$G,理論在庫!$A222,所用データ④!$E:$E,理論在庫!$G$4,所用データ④!$F:$F,理論在庫!Y$5)</f>
        <v>0</v>
      </c>
      <c r="Z225" s="1064">
        <f>SUMIFS(所用データ④!$C:$C,所用データ④!$G:$G,理論在庫!$A222,所用データ④!$E:$E,理論在庫!$G$4,所用データ④!$F:$F,理論在庫!Z$5)</f>
        <v>0</v>
      </c>
      <c r="AA225" s="1064">
        <f>SUMIFS(所用データ④!$C:$C,所用データ④!$G:$G,理論在庫!$A222,所用データ④!$E:$E,理論在庫!$G$4,所用データ④!$F:$F,理論在庫!AA$5)</f>
        <v>0</v>
      </c>
      <c r="AB225" s="830">
        <f>SUMIFS(所用データ④!$C:$C,所用データ④!$G:$G,理論在庫!$A222,所用データ④!$E:$E,理論在庫!$G$4,所用データ④!$F:$F,理論在庫!AB$5)</f>
        <v>0</v>
      </c>
      <c r="AC225" s="1064">
        <f>SUMIFS(所用データ④!$C:$C,所用データ④!$G:$G,理論在庫!$A222,所用データ④!$E:$E,理論在庫!$G$4,所用データ④!$F:$F,理論在庫!AC$5)</f>
        <v>0</v>
      </c>
      <c r="AD225" s="830">
        <f>SUMIFS(所用データ④!$C:$C,所用データ④!$G:$G,理論在庫!$A222,所用データ④!$E:$E,理論在庫!$G$4,所用データ④!$F:$F,理論在庫!AD$5)</f>
        <v>0</v>
      </c>
      <c r="AE225" s="830">
        <f>SUMIFS(所用データ④!$C:$C,所用データ④!$G:$G,理論在庫!$A222,所用データ④!$E:$E,理論在庫!$G$4,所用データ④!$F:$F,理論在庫!AE$5)</f>
        <v>0</v>
      </c>
      <c r="AF225" s="830">
        <f>SUMIFS(所用データ④!$C:$C,所用データ④!$G:$G,理論在庫!$A222,所用データ④!$E:$E,理論在庫!$G$4,所用データ④!$F:$F,理論在庫!AF$5)</f>
        <v>0</v>
      </c>
      <c r="AG225" s="1064">
        <f>SUMIFS(所用データ④!$C:$C,所用データ④!$G:$G,理論在庫!$A222,所用データ④!$E:$E,理論在庫!$G$4,所用データ④!$F:$F,理論在庫!AG$5)</f>
        <v>0</v>
      </c>
      <c r="AH225" s="1064">
        <f>SUMIFS(所用データ④!$C:$C,所用データ④!$G:$G,理論在庫!$A222,所用データ④!$E:$E,理論在庫!$G$4,所用データ④!$F:$F,理論在庫!AH$5)</f>
        <v>0</v>
      </c>
      <c r="AI225" s="830">
        <f>SUMIFS(所用データ④!$C:$C,所用データ④!$G:$G,理論在庫!$A222,所用データ④!$E:$E,理論在庫!$G$4,所用データ④!$F:$F,理論在庫!AI$5)</f>
        <v>0</v>
      </c>
      <c r="AJ225" s="1033">
        <f>SUMIFS(所用データ④!$C:$C,所用データ④!$G:$G,理論在庫!$A222,所用データ④!$E:$E,理論在庫!$G$4,所用データ④!$F:$F,理論在庫!AJ$5)</f>
        <v>0</v>
      </c>
      <c r="AK225" s="831">
        <f t="shared" si="90"/>
        <v>0</v>
      </c>
      <c r="AL225" s="934">
        <f>SUMIFS(所用データ④!C:C,所用データ④!G:G,理論在庫!$A222,所用データ④!E:E,理論在庫!$AL$4)</f>
        <v>0</v>
      </c>
      <c r="AM225" s="859">
        <f t="shared" si="59"/>
        <v>0</v>
      </c>
      <c r="AN225" s="930">
        <f>AJ230-AK225</f>
        <v>0</v>
      </c>
      <c r="AO225" s="929"/>
      <c r="AP225" s="714"/>
      <c r="AQ225" s="715"/>
      <c r="AR225" s="709">
        <v>0</v>
      </c>
    </row>
    <row r="226" spans="1:44" ht="18" customHeight="1" x14ac:dyDescent="0.15">
      <c r="A226" s="417"/>
      <c r="B226" s="428"/>
      <c r="C226" s="442"/>
      <c r="D226" s="1148"/>
      <c r="E226" s="559"/>
      <c r="F226" s="302">
        <f t="shared" si="89"/>
        <v>0</v>
      </c>
      <c r="G226" s="985">
        <f>SUMIFS(所用データ⑤!$C:$C,所用データ⑤!$G:$G,理論在庫!$A222,所用データ⑤!$E:$E,理論在庫!$G$4,所用データ⑤!$F:$F,理論在庫!G$5)</f>
        <v>0</v>
      </c>
      <c r="H226" s="830">
        <f>SUMIFS(所用データ⑤!$C:$C,所用データ⑤!$G:$G,理論在庫!$A$204,所用データ⑤!$E:$E,理論在庫!$G$4,所用データ⑤!$F:$F,理論在庫!H$5)</f>
        <v>0</v>
      </c>
      <c r="I226" s="830">
        <f>SUMIFS(所用データ⑤!$C:$C,所用データ⑤!$G:$G,理論在庫!$A222,所用データ⑤!$E:$E,理論在庫!$G$4,所用データ⑤!$F:$F,理論在庫!I$5)</f>
        <v>0</v>
      </c>
      <c r="J226" s="830">
        <f>SUMIFS(所用データ⑤!$C:$C,所用データ⑤!$G:$G,理論在庫!$A222,所用データ⑤!$E:$E,理論在庫!$G$4,所用データ⑤!$F:$F,理論在庫!J$5)</f>
        <v>0</v>
      </c>
      <c r="K226" s="830">
        <f>SUMIFS(所用データ⑤!$C:$C,所用データ⑤!$G:$G,理論在庫!$A222,所用データ⑤!$E:$E,理論在庫!$G$4,所用データ⑤!$F:$F,理論在庫!K$5)</f>
        <v>0</v>
      </c>
      <c r="L226" s="1064">
        <f>SUMIFS(所用データ⑤!$C:$C,所用データ⑤!$G:$G,理論在庫!$A222,所用データ⑤!$E:$E,理論在庫!$G$4,所用データ⑤!$F:$F,理論在庫!L$5)</f>
        <v>0</v>
      </c>
      <c r="M226" s="1064">
        <f>SUMIFS(所用データ⑤!$C:$C,所用データ⑤!$G:$G,理論在庫!$A222,所用データ⑤!$E:$E,理論在庫!$G$4,所用データ⑤!$F:$F,理論在庫!M$5)</f>
        <v>0</v>
      </c>
      <c r="N226" s="830">
        <f>SUMIFS(所用データ⑤!$C:$C,所用データ⑤!$G:$G,理論在庫!$A222,所用データ⑤!$E:$E,理論在庫!$G$4,所用データ⑤!$F:$F,理論在庫!N$5)</f>
        <v>0</v>
      </c>
      <c r="O226" s="830">
        <f>SUMIFS(所用データ⑤!$C:$C,所用データ⑤!$G:$G,理論在庫!$A222,所用データ⑤!$E:$E,理論在庫!$G$4,所用データ⑤!$F:$F,理論在庫!O$5)</f>
        <v>0</v>
      </c>
      <c r="P226" s="830">
        <f>SUMIFS(所用データ⑤!$C:$C,所用データ⑤!$G:$G,理論在庫!$A222,所用データ⑤!$E:$E,理論在庫!$G$4,所用データ⑤!$F:$F,理論在庫!P$5)</f>
        <v>0</v>
      </c>
      <c r="Q226" s="830">
        <f>SUMIFS(所用データ⑤!$C:$C,所用データ⑤!$G:$G,理論在庫!$A222,所用データ⑤!$E:$E,理論在庫!$G$4,所用データ⑤!$F:$F,理論在庫!Q$5)</f>
        <v>0</v>
      </c>
      <c r="R226" s="830">
        <f>SUMIFS(所用データ⑤!$C:$C,所用データ⑤!$G:$G,理論在庫!$A222,所用データ⑤!$E:$E,理論在庫!$G$4,所用データ⑤!$F:$F,理論在庫!R$5)</f>
        <v>0</v>
      </c>
      <c r="S226" s="1064">
        <f>SUMIFS(所用データ⑤!$C:$C,所用データ⑤!$G:$G,理論在庫!$A222,所用データ⑤!$E:$E,理論在庫!$G$4,所用データ⑤!$F:$F,理論在庫!S$5)</f>
        <v>0</v>
      </c>
      <c r="T226" s="1064">
        <f>SUMIFS(所用データ⑤!$C:$C,所用データ⑤!$G:$G,理論在庫!$A222,所用データ⑤!$E:$E,理論在庫!$G$4,所用データ⑤!$F:$F,理論在庫!T$5)</f>
        <v>0</v>
      </c>
      <c r="U226" s="830">
        <f>SUMIFS(所用データ⑤!$C:$C,所用データ⑤!$G:$G,理論在庫!$A222,所用データ⑤!$E:$E,理論在庫!$G$4,所用データ⑤!$F:$F,理論在庫!U$5)</f>
        <v>0</v>
      </c>
      <c r="V226" s="830">
        <f>SUMIFS(所用データ⑤!$C:$C,所用データ⑤!$G:$G,理論在庫!$A222,所用データ⑤!$E:$E,理論在庫!$G$4,所用データ⑤!$F:$F,理論在庫!V$5)</f>
        <v>0</v>
      </c>
      <c r="W226" s="830">
        <f>SUMIFS(所用データ⑤!$C:$C,所用データ⑤!$G:$G,理論在庫!$A222,所用データ⑤!$E:$E,理論在庫!$G$4,所用データ⑤!$F:$F,理論在庫!W$5)</f>
        <v>0</v>
      </c>
      <c r="X226" s="830">
        <f>SUMIFS(所用データ⑤!$C:$C,所用データ⑤!$G:$G,理論在庫!$A222,所用データ⑤!$E:$E,理論在庫!$G$4,所用データ⑤!$F:$F,理論在庫!X$5)</f>
        <v>0</v>
      </c>
      <c r="Y226" s="830">
        <f>SUMIFS(所用データ⑤!$C:$C,所用データ⑤!$G:$G,理論在庫!$A222,所用データ⑤!$E:$E,理論在庫!$G$4,所用データ⑤!$F:$F,理論在庫!Y$5)</f>
        <v>0</v>
      </c>
      <c r="Z226" s="1064">
        <f>SUMIFS(所用データ⑤!$C:$C,所用データ⑤!$G:$G,理論在庫!$A222,所用データ⑤!$E:$E,理論在庫!$G$4,所用データ⑤!$F:$F,理論在庫!Z$5)</f>
        <v>0</v>
      </c>
      <c r="AA226" s="1064">
        <f>SUMIFS(所用データ⑤!$C:$C,所用データ⑤!$G:$G,理論在庫!$A222,所用データ⑤!$E:$E,理論在庫!$G$4,所用データ⑤!$F:$F,理論在庫!AA$5)</f>
        <v>0</v>
      </c>
      <c r="AB226" s="830">
        <f>SUMIFS(所用データ⑤!$C:$C,所用データ⑤!$G:$G,理論在庫!$A222,所用データ⑤!$E:$E,理論在庫!$G$4,所用データ⑤!$F:$F,理論在庫!AB$5)</f>
        <v>0</v>
      </c>
      <c r="AC226" s="1064">
        <f>SUMIFS(所用データ⑤!$C:$C,所用データ⑤!$G:$G,理論在庫!$A222,所用データ⑤!$E:$E,理論在庫!$G$4,所用データ⑤!$F:$F,理論在庫!AC$5)</f>
        <v>0</v>
      </c>
      <c r="AD226" s="830">
        <f>SUMIFS(所用データ⑤!$C:$C,所用データ⑤!$G:$G,理論在庫!$A222,所用データ⑤!$E:$E,理論在庫!$G$4,所用データ⑤!$F:$F,理論在庫!AD$5)</f>
        <v>0</v>
      </c>
      <c r="AE226" s="830">
        <f>SUMIFS(所用データ⑤!$C:$C,所用データ⑤!$G:$G,理論在庫!$A222,所用データ⑤!$E:$E,理論在庫!$G$4,所用データ⑤!$F:$F,理論在庫!AE$5)</f>
        <v>0</v>
      </c>
      <c r="AF226" s="830">
        <f>SUMIFS(所用データ⑤!$C:$C,所用データ⑤!$G:$G,理論在庫!$A222,所用データ⑤!$E:$E,理論在庫!$G$4,所用データ⑤!$F:$F,理論在庫!AF$5)</f>
        <v>0</v>
      </c>
      <c r="AG226" s="1064">
        <f>SUMIFS(所用データ⑤!$C:$C,所用データ⑤!$G:$G,理論在庫!$A222,所用データ⑤!$E:$E,理論在庫!$G$4,所用データ⑤!$F:$F,理論在庫!AG$5)</f>
        <v>0</v>
      </c>
      <c r="AH226" s="1064">
        <f>SUMIFS(所用データ⑤!$C:$C,所用データ⑤!$G:$G,理論在庫!$A222,所用データ⑤!$E:$E,理論在庫!$G$4,所用データ⑤!$F:$F,理論在庫!AH$5)</f>
        <v>0</v>
      </c>
      <c r="AI226" s="830">
        <f>SUMIFS(所用データ⑤!$C:$C,所用データ⑤!$G:$G,理論在庫!$A222,所用データ⑤!$E:$E,理論在庫!$G$4,所用データ⑤!$F:$F,理論在庫!AI$5)</f>
        <v>0</v>
      </c>
      <c r="AJ226" s="1033">
        <f>SUMIFS(所用データ⑤!$C:$C,所用データ⑤!$G:$G,理論在庫!$A222,所用データ⑤!$E:$E,理論在庫!$G$4,所用データ⑤!$F:$F,理論在庫!AJ$5)</f>
        <v>0</v>
      </c>
      <c r="AK226" s="831">
        <f t="shared" si="90"/>
        <v>0</v>
      </c>
      <c r="AL226" s="934">
        <f>SUMIFS(所用データ⑤!C:C,所用データ⑤!G:G,理論在庫!$A222,所用データ⑤!E:E,理論在庫!$AL$4)</f>
        <v>0</v>
      </c>
      <c r="AM226" s="859">
        <f t="shared" si="59"/>
        <v>0</v>
      </c>
      <c r="AN226" s="930">
        <f>AJ230-AK226</f>
        <v>0</v>
      </c>
      <c r="AO226" s="929"/>
      <c r="AP226" s="714"/>
      <c r="AQ226" s="715"/>
      <c r="AR226" s="709">
        <v>0</v>
      </c>
    </row>
    <row r="227" spans="1:44" ht="18" customHeight="1" x14ac:dyDescent="0.15">
      <c r="A227" s="417"/>
      <c r="B227" s="428"/>
      <c r="C227" s="442"/>
      <c r="D227" s="1148"/>
      <c r="E227" s="559"/>
      <c r="F227" s="362">
        <f t="shared" si="89"/>
        <v>0</v>
      </c>
      <c r="G227" s="986">
        <f>SUMIFS(所用データ⑥!$C:$C,所用データ⑥!$G:$G,理論在庫!$A222,所用データ⑥!$E:$E,理論在庫!$G$4,所用データ⑥!$F:$F,理論在庫!G$5)</f>
        <v>0</v>
      </c>
      <c r="H227" s="832">
        <f>SUMIFS(所用データ⑥!$C:$C,所用データ⑥!$G:$G,理論在庫!$A$204,所用データ⑥!$E:$E,理論在庫!$G$4,所用データ⑥!$F:$F,理論在庫!H$5)</f>
        <v>0</v>
      </c>
      <c r="I227" s="832">
        <f>SUMIFS(所用データ⑤!$C:$C,所用データ⑤!$G:$G,理論在庫!$A223,所用データ⑤!$E:$E,理論在庫!$G$4,所用データ⑤!$F:$F,理論在庫!I$5)</f>
        <v>0</v>
      </c>
      <c r="J227" s="832">
        <f>SUMIFS(所用データ⑤!$C:$C,所用データ⑤!$G:$G,理論在庫!$A223,所用データ⑤!$E:$E,理論在庫!$G$4,所用データ⑤!$F:$F,理論在庫!J$5)</f>
        <v>0</v>
      </c>
      <c r="K227" s="832">
        <f>SUMIFS(所用データ⑤!$C:$C,所用データ⑤!$G:$G,理論在庫!$A223,所用データ⑤!$E:$E,理論在庫!$G$4,所用データ⑤!$F:$F,理論在庫!K$5)</f>
        <v>0</v>
      </c>
      <c r="L227" s="1065">
        <f>SUMIFS(所用データ⑤!$C:$C,所用データ⑤!$G:$G,理論在庫!$A223,所用データ⑤!$E:$E,理論在庫!$G$4,所用データ⑤!$F:$F,理論在庫!L$5)</f>
        <v>0</v>
      </c>
      <c r="M227" s="1065">
        <f>SUMIFS(所用データ⑤!$C:$C,所用データ⑤!$G:$G,理論在庫!$A223,所用データ⑤!$E:$E,理論在庫!$G$4,所用データ⑤!$F:$F,理論在庫!M$5)</f>
        <v>0</v>
      </c>
      <c r="N227" s="832">
        <f>SUMIFS(所用データ⑤!$C:$C,所用データ⑤!$G:$G,理論在庫!$A223,所用データ⑤!$E:$E,理論在庫!$G$4,所用データ⑤!$F:$F,理論在庫!N$5)</f>
        <v>0</v>
      </c>
      <c r="O227" s="832">
        <f>SUMIFS(所用データ⑤!$C:$C,所用データ⑤!$G:$G,理論在庫!$A223,所用データ⑤!$E:$E,理論在庫!$G$4,所用データ⑤!$F:$F,理論在庫!O$5)</f>
        <v>0</v>
      </c>
      <c r="P227" s="832">
        <f>SUMIFS(所用データ⑤!$C:$C,所用データ⑤!$G:$G,理論在庫!$A223,所用データ⑤!$E:$E,理論在庫!$G$4,所用データ⑤!$F:$F,理論在庫!P$5)</f>
        <v>0</v>
      </c>
      <c r="Q227" s="832">
        <f>SUMIFS(所用データ⑤!$C:$C,所用データ⑤!$G:$G,理論在庫!$A223,所用データ⑤!$E:$E,理論在庫!$G$4,所用データ⑤!$F:$F,理論在庫!Q$5)</f>
        <v>0</v>
      </c>
      <c r="R227" s="832">
        <f>SUMIFS(所用データ⑤!$C:$C,所用データ⑤!$G:$G,理論在庫!$A223,所用データ⑤!$E:$E,理論在庫!$G$4,所用データ⑤!$F:$F,理論在庫!R$5)</f>
        <v>0</v>
      </c>
      <c r="S227" s="1065">
        <f>SUMIFS(所用データ⑤!$C:$C,所用データ⑤!$G:$G,理論在庫!$A223,所用データ⑤!$E:$E,理論在庫!$G$4,所用データ⑤!$F:$F,理論在庫!S$5)</f>
        <v>0</v>
      </c>
      <c r="T227" s="1065">
        <f>SUMIFS(所用データ⑤!$C:$C,所用データ⑤!$G:$G,理論在庫!$A223,所用データ⑤!$E:$E,理論在庫!$G$4,所用データ⑤!$F:$F,理論在庫!T$5)</f>
        <v>0</v>
      </c>
      <c r="U227" s="832">
        <f>SUMIFS(所用データ⑤!$C:$C,所用データ⑤!$G:$G,理論在庫!$A223,所用データ⑤!$E:$E,理論在庫!$G$4,所用データ⑤!$F:$F,理論在庫!U$5)</f>
        <v>0</v>
      </c>
      <c r="V227" s="832">
        <f>SUMIFS(所用データ⑤!$C:$C,所用データ⑤!$G:$G,理論在庫!$A223,所用データ⑤!$E:$E,理論在庫!$G$4,所用データ⑤!$F:$F,理論在庫!V$5)</f>
        <v>0</v>
      </c>
      <c r="W227" s="832">
        <f>SUMIFS(所用データ⑤!$C:$C,所用データ⑤!$G:$G,理論在庫!$A223,所用データ⑤!$E:$E,理論在庫!$G$4,所用データ⑤!$F:$F,理論在庫!W$5)</f>
        <v>0</v>
      </c>
      <c r="X227" s="832">
        <f>SUMIFS(所用データ⑤!$C:$C,所用データ⑤!$G:$G,理論在庫!$A223,所用データ⑤!$E:$E,理論在庫!$G$4,所用データ⑤!$F:$F,理論在庫!X$5)</f>
        <v>0</v>
      </c>
      <c r="Y227" s="832">
        <f>SUMIFS(所用データ⑤!$C:$C,所用データ⑤!$G:$G,理論在庫!$A223,所用データ⑤!$E:$E,理論在庫!$G$4,所用データ⑤!$F:$F,理論在庫!Y$5)</f>
        <v>0</v>
      </c>
      <c r="Z227" s="1065">
        <f>SUMIFS(所用データ⑤!$C:$C,所用データ⑤!$G:$G,理論在庫!$A223,所用データ⑤!$E:$E,理論在庫!$G$4,所用データ⑤!$F:$F,理論在庫!Z$5)</f>
        <v>0</v>
      </c>
      <c r="AA227" s="1065">
        <f>SUMIFS(所用データ⑤!$C:$C,所用データ⑤!$G:$G,理論在庫!$A223,所用データ⑤!$E:$E,理論在庫!$G$4,所用データ⑤!$F:$F,理論在庫!AA$5)</f>
        <v>0</v>
      </c>
      <c r="AB227" s="832">
        <f>SUMIFS(所用データ⑤!$C:$C,所用データ⑤!$G:$G,理論在庫!$A223,所用データ⑤!$E:$E,理論在庫!$G$4,所用データ⑤!$F:$F,理論在庫!AB$5)</f>
        <v>0</v>
      </c>
      <c r="AC227" s="1065">
        <f>SUMIFS(所用データ⑤!$C:$C,所用データ⑤!$G:$G,理論在庫!$A223,所用データ⑤!$E:$E,理論在庫!$G$4,所用データ⑤!$F:$F,理論在庫!AC$5)</f>
        <v>0</v>
      </c>
      <c r="AD227" s="832">
        <f>SUMIFS(所用データ⑤!$C:$C,所用データ⑤!$G:$G,理論在庫!$A223,所用データ⑤!$E:$E,理論在庫!$G$4,所用データ⑤!$F:$F,理論在庫!AD$5)</f>
        <v>0</v>
      </c>
      <c r="AE227" s="832">
        <f>SUMIFS(所用データ⑤!$C:$C,所用データ⑤!$G:$G,理論在庫!$A223,所用データ⑤!$E:$E,理論在庫!$G$4,所用データ⑤!$F:$F,理論在庫!AE$5)</f>
        <v>0</v>
      </c>
      <c r="AF227" s="832">
        <f>SUMIFS(所用データ⑤!$C:$C,所用データ⑤!$G:$G,理論在庫!$A223,所用データ⑤!$E:$E,理論在庫!$G$4,所用データ⑤!$F:$F,理論在庫!AF$5)</f>
        <v>0</v>
      </c>
      <c r="AG227" s="1065">
        <f>SUMIFS(所用データ⑤!$C:$C,所用データ⑤!$G:$G,理論在庫!$A223,所用データ⑤!$E:$E,理論在庫!$G$4,所用データ⑤!$F:$F,理論在庫!AG$5)</f>
        <v>0</v>
      </c>
      <c r="AH227" s="1065">
        <f>SUMIFS(所用データ⑤!$C:$C,所用データ⑤!$G:$G,理論在庫!$A223,所用データ⑤!$E:$E,理論在庫!$G$4,所用データ⑤!$F:$F,理論在庫!AH$5)</f>
        <v>0</v>
      </c>
      <c r="AI227" s="832">
        <f>SUMIFS(所用データ⑤!$C:$C,所用データ⑤!$G:$G,理論在庫!$A223,所用データ⑤!$E:$E,理論在庫!$G$4,所用データ⑤!$F:$F,理論在庫!AI$5)</f>
        <v>0</v>
      </c>
      <c r="AJ227" s="1034">
        <f>SUMIFS(所用データ⑤!$C:$C,所用データ⑤!$G:$G,理論在庫!$A223,所用データ⑤!$E:$E,理論在庫!$G$4,所用データ⑤!$F:$F,理論在庫!AJ$5)</f>
        <v>0</v>
      </c>
      <c r="AK227" s="833">
        <f t="shared" si="90"/>
        <v>0</v>
      </c>
      <c r="AL227" s="935">
        <f>SUMIFS(所用データ⑥!C:C,所用データ⑥!G:G,理論在庫!$A222,所用データ⑥!E:E,理論在庫!$AL$4)</f>
        <v>0</v>
      </c>
      <c r="AM227" s="825">
        <f t="shared" si="59"/>
        <v>0</v>
      </c>
      <c r="AN227" s="930">
        <f>AJ230-AK227</f>
        <v>0</v>
      </c>
      <c r="AO227" s="929"/>
      <c r="AP227" s="714"/>
      <c r="AQ227" s="715"/>
      <c r="AR227" s="709">
        <v>0</v>
      </c>
    </row>
    <row r="228" spans="1:44" ht="18" customHeight="1" x14ac:dyDescent="0.15">
      <c r="A228" s="417"/>
      <c r="B228" s="428"/>
      <c r="C228" s="442"/>
      <c r="D228" s="1148"/>
      <c r="E228" s="559"/>
      <c r="F228" s="936" t="s">
        <v>137</v>
      </c>
      <c r="G228" s="987"/>
      <c r="H228" s="938"/>
      <c r="I228" s="938"/>
      <c r="J228" s="938"/>
      <c r="K228" s="938"/>
      <c r="L228" s="1066"/>
      <c r="M228" s="1066"/>
      <c r="N228" s="938"/>
      <c r="O228" s="938"/>
      <c r="P228" s="938"/>
      <c r="Q228" s="938"/>
      <c r="R228" s="938"/>
      <c r="S228" s="1066"/>
      <c r="T228" s="1066"/>
      <c r="U228" s="1035"/>
      <c r="V228" s="938"/>
      <c r="W228" s="938"/>
      <c r="X228" s="938"/>
      <c r="Y228" s="938"/>
      <c r="Z228" s="1066"/>
      <c r="AA228" s="1066"/>
      <c r="AB228" s="938"/>
      <c r="AC228" s="1066"/>
      <c r="AD228" s="938"/>
      <c r="AE228" s="938"/>
      <c r="AF228" s="938"/>
      <c r="AG228" s="1066"/>
      <c r="AH228" s="1066"/>
      <c r="AI228" s="938"/>
      <c r="AJ228" s="1036"/>
      <c r="AK228" s="821">
        <f>SUM(G228:AJ228)</f>
        <v>0</v>
      </c>
      <c r="AL228" s="614"/>
      <c r="AM228" s="576">
        <f t="shared" si="59"/>
        <v>0</v>
      </c>
      <c r="AN228" s="930"/>
      <c r="AO228" s="929"/>
      <c r="AP228" s="714"/>
      <c r="AQ228" s="715"/>
    </row>
    <row r="229" spans="1:44" ht="18" customHeight="1" x14ac:dyDescent="0.15">
      <c r="A229" s="417"/>
      <c r="B229" s="428"/>
      <c r="C229" s="442"/>
      <c r="D229" s="1148"/>
      <c r="E229" s="559"/>
      <c r="F229" s="356" t="s">
        <v>86</v>
      </c>
      <c r="G229" s="988">
        <f>SUMIFS('注文データ '!$C:$C,'注文データ '!$J:$J,$A222,'注文データ '!$H:$H,理論在庫!$G$4,'注文データ '!$I:$I,理論在庫!G$5)</f>
        <v>0</v>
      </c>
      <c r="H229" s="835">
        <f>SUMIFS('注文データ '!$C:$C,'注文データ '!$J:$J,$A222,'注文データ '!$H:$H,理論在庫!$G$4,'注文データ '!$I:$I,理論在庫!H$5)</f>
        <v>0</v>
      </c>
      <c r="I229" s="835">
        <f>SUMIFS('注文データ '!$C:$C,'注文データ '!$J:$J,$A222,'注文データ '!$H:$H,理論在庫!$G$4,'注文データ '!$I:$I,理論在庫!I$5)</f>
        <v>0</v>
      </c>
      <c r="J229" s="835">
        <f>SUMIFS('注文データ '!$C:$C,'注文データ '!$J:$J,$A222,'注文データ '!$H:$H,理論在庫!$G$4,'注文データ '!$I:$I,理論在庫!J$5)</f>
        <v>0</v>
      </c>
      <c r="K229" s="835">
        <f>SUMIFS('注文データ '!$C:$C,'注文データ '!$J:$J,$A222,'注文データ '!$H:$H,理論在庫!$G$4,'注文データ '!$I:$I,理論在庫!K$5)</f>
        <v>0</v>
      </c>
      <c r="L229" s="1067">
        <f>SUMIFS('注文データ '!$C:$C,'注文データ '!$J:$J,$A222,'注文データ '!$H:$H,理論在庫!$G$4,'注文データ '!$I:$I,理論在庫!L$5)</f>
        <v>0</v>
      </c>
      <c r="M229" s="1067">
        <f>SUMIFS('注文データ '!$C:$C,'注文データ '!$J:$J,$A222,'注文データ '!$H:$H,理論在庫!$G$4,'注文データ '!$I:$I,理論在庫!M$5)</f>
        <v>0</v>
      </c>
      <c r="N229" s="835">
        <f>SUMIFS('注文データ '!$C:$C,'注文データ '!$J:$J,$A222,'注文データ '!$H:$H,理論在庫!$G$4,'注文データ '!$I:$I,理論在庫!N$5)</f>
        <v>0</v>
      </c>
      <c r="O229" s="835">
        <f>SUMIFS('注文データ '!$C:$C,'注文データ '!$J:$J,$A222,'注文データ '!$H:$H,理論在庫!$G$4,'注文データ '!$I:$I,理論在庫!O$5)</f>
        <v>0</v>
      </c>
      <c r="P229" s="835">
        <f>SUMIFS('注文データ '!$C:$C,'注文データ '!$J:$J,$A222,'注文データ '!$H:$H,理論在庫!$G$4,'注文データ '!$I:$I,理論在庫!P$5)</f>
        <v>0</v>
      </c>
      <c r="Q229" s="835">
        <f>SUMIFS('注文データ '!$C:$C,'注文データ '!$J:$J,$A222,'注文データ '!$H:$H,理論在庫!$G$4,'注文データ '!$I:$I,理論在庫!Q$5)</f>
        <v>0</v>
      </c>
      <c r="R229" s="835">
        <f>SUMIFS('注文データ '!$C:$C,'注文データ '!$J:$J,$A222,'注文データ '!$H:$H,理論在庫!$G$4,'注文データ '!$I:$I,理論在庫!R$5)</f>
        <v>0</v>
      </c>
      <c r="S229" s="1067">
        <f>SUMIFS('注文データ '!$C:$C,'注文データ '!$J:$J,$A222,'注文データ '!$H:$H,理論在庫!$G$4,'注文データ '!$I:$I,理論在庫!S$5)</f>
        <v>0</v>
      </c>
      <c r="T229" s="1067">
        <f>SUMIFS('注文データ '!$C:$C,'注文データ '!$J:$J,$A222,'注文データ '!$H:$H,理論在庫!$G$4,'注文データ '!$I:$I,理論在庫!T$5)</f>
        <v>0</v>
      </c>
      <c r="U229" s="835">
        <f>SUMIFS('注文データ '!$C:$C,'注文データ '!$J:$J,$A222,'注文データ '!$H:$H,理論在庫!$G$4,'注文データ '!$I:$I,理論在庫!U$5)</f>
        <v>0</v>
      </c>
      <c r="V229" s="835">
        <f>SUMIFS('注文データ '!$C:$C,'注文データ '!$J:$J,$A222,'注文データ '!$H:$H,理論在庫!$G$4,'注文データ '!$I:$I,理論在庫!V$5)</f>
        <v>0</v>
      </c>
      <c r="W229" s="835">
        <f>SUMIFS('注文データ '!$C:$C,'注文データ '!$J:$J,$A222,'注文データ '!$H:$H,理論在庫!$G$4,'注文データ '!$I:$I,理論在庫!W$5)</f>
        <v>0</v>
      </c>
      <c r="X229" s="835">
        <f>SUMIFS('注文データ '!$C:$C,'注文データ '!$J:$J,$A222,'注文データ '!$H:$H,理論在庫!$G$4,'注文データ '!$I:$I,理論在庫!X$5)</f>
        <v>0</v>
      </c>
      <c r="Y229" s="835">
        <f>SUMIFS('注文データ '!$C:$C,'注文データ '!$J:$J,$A222,'注文データ '!$H:$H,理論在庫!$G$4,'注文データ '!$I:$I,理論在庫!Y$5)</f>
        <v>0</v>
      </c>
      <c r="Z229" s="1067">
        <f>SUMIFS('注文データ '!$C:$C,'注文データ '!$J:$J,$A222,'注文データ '!$H:$H,理論在庫!$G$4,'注文データ '!$I:$I,理論在庫!Z$5)</f>
        <v>0</v>
      </c>
      <c r="AA229" s="1067">
        <f>SUMIFS('注文データ '!$C:$C,'注文データ '!$J:$J,$A222,'注文データ '!$H:$H,理論在庫!$G$4,'注文データ '!$I:$I,理論在庫!AA$5)</f>
        <v>0</v>
      </c>
      <c r="AB229" s="835">
        <f>SUMIFS('注文データ '!$C:$C,'注文データ '!$J:$J,$A222,'注文データ '!$H:$H,理論在庫!$G$4,'注文データ '!$I:$I,理論在庫!AB$5)</f>
        <v>0</v>
      </c>
      <c r="AC229" s="1067">
        <f>SUMIFS('注文データ '!$C:$C,'注文データ '!$J:$J,$A222,'注文データ '!$H:$H,理論在庫!$G$4,'注文データ '!$I:$I,理論在庫!AC$5)</f>
        <v>0</v>
      </c>
      <c r="AD229" s="835">
        <f>SUMIFS('注文データ '!$C:$C,'注文データ '!$J:$J,$A222,'注文データ '!$H:$H,理論在庫!$G$4,'注文データ '!$I:$I,理論在庫!AD$5)</f>
        <v>0</v>
      </c>
      <c r="AE229" s="835">
        <f>SUMIFS('注文データ '!$C:$C,'注文データ '!$J:$J,$A222,'注文データ '!$H:$H,理論在庫!$G$4,'注文データ '!$I:$I,理論在庫!AE$5)</f>
        <v>0</v>
      </c>
      <c r="AF229" s="835">
        <f>SUMIFS('注文データ '!$C:$C,'注文データ '!$J:$J,$A222,'注文データ '!$H:$H,理論在庫!$G$4,'注文データ '!$I:$I,理論在庫!AF$5)</f>
        <v>0</v>
      </c>
      <c r="AG229" s="1067">
        <f>SUMIFS('注文データ '!$C:$C,'注文データ '!$J:$J,$A222,'注文データ '!$H:$H,理論在庫!$G$4,'注文データ '!$I:$I,理論在庫!AG$5)</f>
        <v>0</v>
      </c>
      <c r="AH229" s="1067">
        <f>SUMIFS('注文データ '!$C:$C,'注文データ '!$J:$J,$A222,'注文データ '!$H:$H,理論在庫!$G$4,'注文データ '!$I:$I,理論在庫!AH$5)</f>
        <v>0</v>
      </c>
      <c r="AI229" s="835">
        <f>SUMIFS('注文データ '!$C:$C,'注文データ '!$J:$J,$A222,'注文データ '!$H:$H,理論在庫!$G$4,'注文データ '!$I:$I,理論在庫!AI$5)</f>
        <v>0</v>
      </c>
      <c r="AJ229" s="1037">
        <f>SUMIFS('注文データ '!$C:$C,'注文データ '!$J:$J,$A222,'注文データ '!$H:$H,理論在庫!$G$4,'注文データ '!$I:$I,理論在庫!AJ$5)</f>
        <v>0</v>
      </c>
      <c r="AK229" s="816">
        <f>SUM(G229:AJ229)</f>
        <v>0</v>
      </c>
      <c r="AL229" s="350"/>
      <c r="AM229" s="574">
        <f t="shared" si="59"/>
        <v>0</v>
      </c>
      <c r="AN229" s="930"/>
      <c r="AO229" s="929"/>
      <c r="AP229" s="714"/>
      <c r="AQ229" s="715"/>
      <c r="AR229" s="709">
        <v>0</v>
      </c>
    </row>
    <row r="230" spans="1:44" ht="18" customHeight="1" thickBot="1" x14ac:dyDescent="0.2">
      <c r="A230" s="418"/>
      <c r="B230" s="429"/>
      <c r="C230" s="443"/>
      <c r="D230" s="1149"/>
      <c r="E230" s="562"/>
      <c r="F230" s="373" t="s">
        <v>85</v>
      </c>
      <c r="G230" s="979">
        <f>D222+G228-G229</f>
        <v>0</v>
      </c>
      <c r="H230" s="376">
        <f t="shared" ref="H230" si="91">G230+H228-H229</f>
        <v>0</v>
      </c>
      <c r="I230" s="376">
        <f t="shared" ref="I230" si="92">H230+I228-I229</f>
        <v>0</v>
      </c>
      <c r="J230" s="376">
        <f t="shared" ref="J230" si="93">I230+J228-J229</f>
        <v>0</v>
      </c>
      <c r="K230" s="376">
        <f t="shared" ref="K230" si="94">J230+K228-K229</f>
        <v>0</v>
      </c>
      <c r="L230" s="1059">
        <f t="shared" ref="L230" si="95">K230+L228-L229</f>
        <v>0</v>
      </c>
      <c r="M230" s="1059">
        <f t="shared" ref="M230" si="96">L230+M228-M229</f>
        <v>0</v>
      </c>
      <c r="N230" s="376">
        <f t="shared" ref="N230" si="97">M230+N228-N229</f>
        <v>0</v>
      </c>
      <c r="O230" s="376">
        <f t="shared" ref="O230" si="98">N230+O228-O229</f>
        <v>0</v>
      </c>
      <c r="P230" s="376">
        <f t="shared" ref="P230" si="99">O230+P228-P229</f>
        <v>0</v>
      </c>
      <c r="Q230" s="376">
        <f t="shared" ref="Q230" si="100">P230+Q228-Q229</f>
        <v>0</v>
      </c>
      <c r="R230" s="376">
        <f t="shared" ref="R230" si="101">Q230+R228-R229</f>
        <v>0</v>
      </c>
      <c r="S230" s="1059">
        <f t="shared" ref="S230" si="102">R230+S228-S229</f>
        <v>0</v>
      </c>
      <c r="T230" s="1059">
        <f t="shared" ref="T230" si="103">S230+T228-T229</f>
        <v>0</v>
      </c>
      <c r="U230" s="376">
        <f t="shared" ref="U230" si="104">T230+U228-U229</f>
        <v>0</v>
      </c>
      <c r="V230" s="376">
        <f t="shared" ref="V230" si="105">U230+V228-V229</f>
        <v>0</v>
      </c>
      <c r="W230" s="376">
        <f t="shared" ref="W230" si="106">V230+W228-W229</f>
        <v>0</v>
      </c>
      <c r="X230" s="376">
        <f t="shared" ref="X230" si="107">W230+X228-X229</f>
        <v>0</v>
      </c>
      <c r="Y230" s="376">
        <f t="shared" ref="Y230" si="108">X230+Y228-Y229</f>
        <v>0</v>
      </c>
      <c r="Z230" s="1059">
        <f t="shared" ref="Z230" si="109">Y230+Z228-Z229</f>
        <v>0</v>
      </c>
      <c r="AA230" s="1059">
        <f t="shared" ref="AA230" si="110">Z230+AA228-AA229</f>
        <v>0</v>
      </c>
      <c r="AB230" s="376">
        <f t="shared" ref="AB230" si="111">AA230+AB228-AB229</f>
        <v>0</v>
      </c>
      <c r="AC230" s="1059">
        <f t="shared" ref="AC230" si="112">AB230+AC228-AC229</f>
        <v>0</v>
      </c>
      <c r="AD230" s="376">
        <f t="shared" ref="AD230" si="113">AC230+AD228-AD229</f>
        <v>0</v>
      </c>
      <c r="AE230" s="376">
        <f t="shared" ref="AE230" si="114">AD230+AE228-AE229</f>
        <v>0</v>
      </c>
      <c r="AF230" s="376">
        <f t="shared" ref="AF230" si="115">AE230+AF228-AF229</f>
        <v>0</v>
      </c>
      <c r="AG230" s="1059">
        <f t="shared" ref="AG230" si="116">AF230+AG228-AG229</f>
        <v>0</v>
      </c>
      <c r="AH230" s="1059">
        <f t="shared" ref="AH230" si="117">AG230+AH228-AH229</f>
        <v>0</v>
      </c>
      <c r="AI230" s="376">
        <f t="shared" ref="AI230" si="118">AH230+AI228-AI229</f>
        <v>0</v>
      </c>
      <c r="AJ230" s="1027">
        <f t="shared" ref="AJ230" si="119">AI230+AJ228-AJ229</f>
        <v>0</v>
      </c>
      <c r="AK230" s="377"/>
      <c r="AL230" s="351"/>
      <c r="AM230" s="812">
        <f t="shared" si="59"/>
        <v>0</v>
      </c>
      <c r="AN230" s="932"/>
      <c r="AO230" s="931"/>
      <c r="AP230" s="716"/>
      <c r="AQ230" s="717"/>
      <c r="AR230" s="709">
        <v>0</v>
      </c>
    </row>
    <row r="231" spans="1:44" ht="18" customHeight="1" x14ac:dyDescent="0.15">
      <c r="A231" s="417">
        <v>22</v>
      </c>
      <c r="B231" s="426"/>
      <c r="C231" s="433" t="s">
        <v>21</v>
      </c>
      <c r="D231" s="1148" t="s">
        <v>200</v>
      </c>
      <c r="E231" s="559">
        <v>6.9999999999999999E-4</v>
      </c>
      <c r="F231" s="343">
        <f t="shared" ref="F231:F236" si="120">F222</f>
        <v>45864</v>
      </c>
      <c r="G231" s="980">
        <f>SUMIFS(所用データ①!$C:$C,所用データ①!$G:$G,理論在庫!$A231,所用データ①!$E:$E,理論在庫!$G$4,所用データ①!$F:$F,理論在庫!G$5)</f>
        <v>0</v>
      </c>
      <c r="H231" s="308">
        <f>SUMIFS(所用データ①!$C:$C,所用データ①!$G:$G,理論在庫!$A231,所用データ①!$E:$E,理論在庫!$G$4,所用データ①!$F:$F,理論在庫!H$5)</f>
        <v>0</v>
      </c>
      <c r="I231" s="308">
        <f>SUMIFS(所用データ①!$C:$C,所用データ①!$G:$G,理論在庫!$A231,所用データ①!$E:$E,理論在庫!$G$4,所用データ①!$F:$F,理論在庫!I$5)</f>
        <v>0</v>
      </c>
      <c r="J231" s="308">
        <f>SUMIFS(所用データ①!$C:$C,所用データ①!$G:$G,理論在庫!$A231,所用データ①!$E:$E,理論在庫!$G$4,所用データ①!$F:$F,理論在庫!J$5)</f>
        <v>0</v>
      </c>
      <c r="K231" s="308">
        <f>SUMIFS(所用データ①!$C:$C,所用データ①!$G:$G,理論在庫!$A231,所用データ①!$E:$E,理論在庫!$G$4,所用データ①!$F:$F,理論在庫!K$5)</f>
        <v>0</v>
      </c>
      <c r="L231" s="1060">
        <f>SUMIFS(所用データ①!$C:$C,所用データ①!$G:$G,理論在庫!$A231,所用データ①!$E:$E,理論在庫!$G$4,所用データ①!$F:$F,理論在庫!L$5)</f>
        <v>0</v>
      </c>
      <c r="M231" s="1060">
        <f>SUMIFS(所用データ①!$C:$C,所用データ①!$G:$G,理論在庫!$A231,所用データ①!$E:$E,理論在庫!$G$4,所用データ①!$F:$F,理論在庫!M$5)</f>
        <v>0</v>
      </c>
      <c r="N231" s="308">
        <f>SUMIFS(所用データ①!$C:$C,所用データ①!$G:$G,理論在庫!$A231,所用データ①!$E:$E,理論在庫!$G$4,所用データ①!$F:$F,理論在庫!N$5)</f>
        <v>0</v>
      </c>
      <c r="O231" s="308">
        <f>SUMIFS(所用データ①!$C:$C,所用データ①!$G:$G,理論在庫!$A231,所用データ①!$E:$E,理論在庫!$G$4,所用データ①!$F:$F,理論在庫!O$5)</f>
        <v>0</v>
      </c>
      <c r="P231" s="308">
        <f>SUMIFS(所用データ①!$C:$C,所用データ①!$G:$G,理論在庫!$A231,所用データ①!$E:$E,理論在庫!$G$4,所用データ①!$F:$F,理論在庫!P$5)</f>
        <v>0</v>
      </c>
      <c r="Q231" s="308">
        <f>SUMIFS(所用データ①!$C:$C,所用データ①!$G:$G,理論在庫!$A231,所用データ①!$E:$E,理論在庫!$G$4,所用データ①!$F:$F,理論在庫!Q$5)</f>
        <v>0</v>
      </c>
      <c r="R231" s="308">
        <f>SUMIFS(所用データ①!$C:$C,所用データ①!$G:$G,理論在庫!$A231,所用データ①!$E:$E,理論在庫!$G$4,所用データ①!$F:$F,理論在庫!R$5)</f>
        <v>0</v>
      </c>
      <c r="S231" s="1060">
        <f>SUMIFS(所用データ①!$C:$C,所用データ①!$G:$G,理論在庫!$A231,所用データ①!$E:$E,理論在庫!$G$4,所用データ①!$F:$F,理論在庫!S$5)</f>
        <v>0</v>
      </c>
      <c r="T231" s="1060">
        <f>SUMIFS(所用データ①!$C:$C,所用データ①!$G:$G,理論在庫!$A231,所用データ①!$E:$E,理論在庫!$G$4,所用データ①!$F:$F,理論在庫!T$5)</f>
        <v>0</v>
      </c>
      <c r="U231" s="308">
        <f>SUMIFS(所用データ①!$C:$C,所用データ①!$G:$G,理論在庫!$A231,所用データ①!$E:$E,理論在庫!$G$4,所用データ①!$F:$F,理論在庫!U$5)</f>
        <v>0</v>
      </c>
      <c r="V231" s="308">
        <f>SUMIFS(所用データ①!$C:$C,所用データ①!$G:$G,理論在庫!$A231,所用データ①!$E:$E,理論在庫!$G$4,所用データ①!$F:$F,理論在庫!V$5)</f>
        <v>0</v>
      </c>
      <c r="W231" s="308">
        <f>SUMIFS(所用データ①!$C:$C,所用データ①!$G:$G,理論在庫!$A231,所用データ①!$E:$E,理論在庫!$G$4,所用データ①!$F:$F,理論在庫!W$5)</f>
        <v>0</v>
      </c>
      <c r="X231" s="308">
        <f>SUMIFS(所用データ①!$C:$C,所用データ①!$G:$G,理論在庫!$A231,所用データ①!$E:$E,理論在庫!$G$4,所用データ①!$F:$F,理論在庫!X$5)</f>
        <v>0</v>
      </c>
      <c r="Y231" s="308">
        <f>SUMIFS(所用データ①!$C:$C,所用データ①!$G:$G,理論在庫!$A231,所用データ①!$E:$E,理論在庫!$G$4,所用データ①!$F:$F,理論在庫!Y$5)</f>
        <v>0</v>
      </c>
      <c r="Z231" s="1060">
        <f>SUMIFS(所用データ①!$C:$C,所用データ①!$G:$G,理論在庫!$A231,所用データ①!$E:$E,理論在庫!$G$4,所用データ①!$F:$F,理論在庫!Z$5)</f>
        <v>0</v>
      </c>
      <c r="AA231" s="1084">
        <f>SUMIFS(所用データ①!$C:$C,所用データ①!$G:$G,理論在庫!$A231,所用データ①!$E:$E,理論在庫!$G$4,所用データ①!$F:$F,理論在庫!AA$5)</f>
        <v>0</v>
      </c>
      <c r="AB231" s="382">
        <f>SUMIFS(所用データ①!$C:$C,所用データ①!$G:$G,理論在庫!$A231,所用データ①!$E:$E,理論在庫!$G$4,所用データ①!$F:$F,理論在庫!AB$5)</f>
        <v>0</v>
      </c>
      <c r="AC231" s="1084">
        <f>SUMIFS(所用データ①!$C:$C,所用データ①!$G:$G,理論在庫!$A231,所用データ①!$E:$E,理論在庫!$G$4,所用データ①!$F:$F,理論在庫!AC$5)</f>
        <v>0</v>
      </c>
      <c r="AD231" s="382">
        <f>SUMIFS(所用データ①!$C:$C,所用データ①!$G:$G,理論在庫!$A231,所用データ①!$E:$E,理論在庫!$G$4,所用データ①!$F:$F,理論在庫!AD$5)</f>
        <v>0</v>
      </c>
      <c r="AE231" s="382">
        <f>SUMIFS(所用データ①!$C:$C,所用データ①!$G:$G,理論在庫!$A231,所用データ①!$E:$E,理論在庫!$G$4,所用データ①!$F:$F,理論在庫!AE$5)</f>
        <v>0</v>
      </c>
      <c r="AF231" s="382">
        <f>SUMIFS(所用データ①!$C:$C,所用データ①!$G:$G,理論在庫!$A231,所用データ①!$E:$E,理論在庫!$G$4,所用データ①!$F:$F,理論在庫!AF$5)</f>
        <v>0</v>
      </c>
      <c r="AG231" s="1084">
        <f>SUMIFS(所用データ①!$C:$C,所用データ①!$G:$G,理論在庫!$A231,所用データ①!$E:$E,理論在庫!$G$4,所用データ①!$F:$F,理論在庫!AG$5)</f>
        <v>0</v>
      </c>
      <c r="AH231" s="1084">
        <f>SUMIFS(所用データ①!$C:$C,所用データ①!$G:$G,理論在庫!$A231,所用データ①!$E:$E,理論在庫!$G$4,所用データ①!$F:$F,理論在庫!AH$5)</f>
        <v>0</v>
      </c>
      <c r="AI231" s="382">
        <f>SUMIFS(所用データ①!$C:$C,所用データ①!$G:$G,理論在庫!$A231,所用データ①!$E:$E,理論在庫!$G$4,所用データ①!$F:$F,理論在庫!AI$5)</f>
        <v>0</v>
      </c>
      <c r="AJ231" s="1021">
        <f>SUMIFS(所用データ①!$C:$C,所用データ①!$G:$G,理論在庫!$A231,所用データ①!$E:$E,理論在庫!$G$4,所用データ①!$F:$F,理論在庫!AJ$5)</f>
        <v>0</v>
      </c>
      <c r="AK231" s="345">
        <f t="shared" si="42"/>
        <v>0</v>
      </c>
      <c r="AL231" s="610">
        <f>SUMIFS(所用データ①!C:C,所用データ①!G:G,理論在庫!$A231,所用データ①!E:E,理論在庫!$AL$4)</f>
        <v>0</v>
      </c>
      <c r="AM231" s="576">
        <f t="shared" si="43"/>
        <v>0</v>
      </c>
      <c r="AN231" s="608">
        <f>D231-AK231</f>
        <v>0</v>
      </c>
      <c r="AO231" s="417">
        <v>22</v>
      </c>
      <c r="AP231" s="718">
        <v>30</v>
      </c>
      <c r="AQ231" s="719" t="s">
        <v>240</v>
      </c>
      <c r="AR231" s="709">
        <v>0</v>
      </c>
    </row>
    <row r="232" spans="1:44" ht="18" customHeight="1" x14ac:dyDescent="0.15">
      <c r="A232" s="417"/>
      <c r="B232" s="426"/>
      <c r="C232" s="433"/>
      <c r="D232" s="1148"/>
      <c r="E232" s="559"/>
      <c r="F232" s="343">
        <f t="shared" si="120"/>
        <v>0</v>
      </c>
      <c r="G232" s="974">
        <f>SUMIFS(所用データ②!$C:$C,所用データ②!$G:$G,理論在庫!$A231,所用データ②!$E:$E,理論在庫!$G$4,所用データ②!$F:$F,理論在庫!G$5)</f>
        <v>0</v>
      </c>
      <c r="H232" s="310">
        <f>SUMIFS(所用データ②!$C:$C,所用データ②!$G:$G,理論在庫!$A231,所用データ②!$E:$E,理論在庫!$G$4,所用データ②!$F:$F,理論在庫!H$5)</f>
        <v>0</v>
      </c>
      <c r="I232" s="310">
        <f>SUMIFS(所用データ②!$C:$C,所用データ②!$G:$G,理論在庫!$A231,所用データ②!$E:$E,理論在庫!$G$4,所用データ②!$F:$F,理論在庫!I$5)</f>
        <v>0</v>
      </c>
      <c r="J232" s="310">
        <f>SUMIFS(所用データ②!$C:$C,所用データ②!$G:$G,理論在庫!$A231,所用データ②!$E:$E,理論在庫!$G$4,所用データ②!$F:$F,理論在庫!J$5)</f>
        <v>0</v>
      </c>
      <c r="K232" s="310">
        <f>SUMIFS(所用データ②!$C:$C,所用データ②!$G:$G,理論在庫!$A231,所用データ②!$E:$E,理論在庫!$G$4,所用データ②!$F:$F,理論在庫!K$5)</f>
        <v>0</v>
      </c>
      <c r="L232" s="1054">
        <f>SUMIFS(所用データ②!$C:$C,所用データ②!$G:$G,理論在庫!$A231,所用データ②!$E:$E,理論在庫!$G$4,所用データ②!$F:$F,理論在庫!L$5)</f>
        <v>0</v>
      </c>
      <c r="M232" s="1054">
        <f>SUMIFS(所用データ②!$C:$C,所用データ②!$G:$G,理論在庫!$A231,所用データ②!$E:$E,理論在庫!$G$4,所用データ②!$F:$F,理論在庫!M$5)</f>
        <v>0</v>
      </c>
      <c r="N232" s="310">
        <f>SUMIFS(所用データ②!$C:$C,所用データ②!$G:$G,理論在庫!$A231,所用データ②!$E:$E,理論在庫!$G$4,所用データ②!$F:$F,理論在庫!N$5)</f>
        <v>0</v>
      </c>
      <c r="O232" s="310">
        <f>SUMIFS(所用データ②!$C:$C,所用データ②!$G:$G,理論在庫!$A231,所用データ②!$E:$E,理論在庫!$G$4,所用データ②!$F:$F,理論在庫!O$5)</f>
        <v>0</v>
      </c>
      <c r="P232" s="310">
        <f>SUMIFS(所用データ②!$C:$C,所用データ②!$G:$G,理論在庫!$A231,所用データ②!$E:$E,理論在庫!$G$4,所用データ②!$F:$F,理論在庫!P$5)</f>
        <v>0</v>
      </c>
      <c r="Q232" s="310">
        <f>SUMIFS(所用データ②!$C:$C,所用データ②!$G:$G,理論在庫!$A231,所用データ②!$E:$E,理論在庫!$G$4,所用データ②!$F:$F,理論在庫!Q$5)</f>
        <v>0</v>
      </c>
      <c r="R232" s="310">
        <f>SUMIFS(所用データ②!$C:$C,所用データ②!$G:$G,理論在庫!$A231,所用データ②!$E:$E,理論在庫!$G$4,所用データ②!$F:$F,理論在庫!R$5)</f>
        <v>0</v>
      </c>
      <c r="S232" s="1054">
        <f>SUMIFS(所用データ②!$C:$C,所用データ②!$G:$G,理論在庫!$A231,所用データ②!$E:$E,理論在庫!$G$4,所用データ②!$F:$F,理論在庫!S$5)</f>
        <v>0</v>
      </c>
      <c r="T232" s="1054">
        <f>SUMIFS(所用データ②!$C:$C,所用データ②!$G:$G,理論在庫!$A231,所用データ②!$E:$E,理論在庫!$G$4,所用データ②!$F:$F,理論在庫!T$5)</f>
        <v>0</v>
      </c>
      <c r="U232" s="310">
        <f>SUMIFS(所用データ②!$C:$C,所用データ②!$G:$G,理論在庫!$A231,所用データ②!$E:$E,理論在庫!$G$4,所用データ②!$F:$F,理論在庫!U$5)</f>
        <v>0</v>
      </c>
      <c r="V232" s="310">
        <f>SUMIFS(所用データ②!$C:$C,所用データ②!$G:$G,理論在庫!$A231,所用データ②!$E:$E,理論在庫!$G$4,所用データ②!$F:$F,理論在庫!V$5)</f>
        <v>0</v>
      </c>
      <c r="W232" s="310">
        <f>SUMIFS(所用データ②!$C:$C,所用データ②!$G:$G,理論在庫!$A231,所用データ②!$E:$E,理論在庫!$G$4,所用データ②!$F:$F,理論在庫!W$5)</f>
        <v>0</v>
      </c>
      <c r="X232" s="310">
        <f>SUMIFS(所用データ②!$C:$C,所用データ②!$G:$G,理論在庫!$A231,所用データ②!$E:$E,理論在庫!$G$4,所用データ②!$F:$F,理論在庫!X$5)</f>
        <v>0</v>
      </c>
      <c r="Y232" s="310">
        <f>SUMIFS(所用データ②!$C:$C,所用データ②!$G:$G,理論在庫!$A231,所用データ②!$E:$E,理論在庫!$G$4,所用データ②!$F:$F,理論在庫!Y$5)</f>
        <v>0</v>
      </c>
      <c r="Z232" s="1054">
        <f>SUMIFS(所用データ②!$C:$C,所用データ②!$G:$G,理論在庫!$A231,所用データ②!$E:$E,理論在庫!$G$4,所用データ②!$F:$F,理論在庫!Z$5)</f>
        <v>0</v>
      </c>
      <c r="AA232" s="1084">
        <f>SUMIFS(所用データ②!$C:$C,所用データ②!$G:$G,理論在庫!$A231,所用データ②!$E:$E,理論在庫!$G$4,所用データ②!$F:$F,理論在庫!AA$5)</f>
        <v>0</v>
      </c>
      <c r="AB232" s="382">
        <f>SUMIFS(所用データ②!$C:$C,所用データ②!$G:$G,理論在庫!$A231,所用データ②!$E:$E,理論在庫!$G$4,所用データ②!$F:$F,理論在庫!AB$5)</f>
        <v>0</v>
      </c>
      <c r="AC232" s="1084">
        <f>SUMIFS(所用データ②!$C:$C,所用データ②!$G:$G,理論在庫!$A231,所用データ②!$E:$E,理論在庫!$G$4,所用データ②!$F:$F,理論在庫!AC$5)</f>
        <v>0</v>
      </c>
      <c r="AD232" s="382">
        <f>SUMIFS(所用データ②!$C:$C,所用データ②!$G:$G,理論在庫!$A231,所用データ②!$E:$E,理論在庫!$G$4,所用データ②!$F:$F,理論在庫!AD$5)</f>
        <v>0</v>
      </c>
      <c r="AE232" s="382">
        <f>SUMIFS(所用データ②!$C:$C,所用データ②!$G:$G,理論在庫!$A231,所用データ②!$E:$E,理論在庫!$G$4,所用データ②!$F:$F,理論在庫!AE$5)</f>
        <v>0</v>
      </c>
      <c r="AF232" s="382">
        <f>SUMIFS(所用データ②!$C:$C,所用データ②!$G:$G,理論在庫!$A231,所用データ②!$E:$E,理論在庫!$G$4,所用データ②!$F:$F,理論在庫!AF$5)</f>
        <v>0</v>
      </c>
      <c r="AG232" s="1084">
        <f>SUMIFS(所用データ②!$C:$C,所用データ②!$G:$G,理論在庫!$A231,所用データ②!$E:$E,理論在庫!$G$4,所用データ②!$F:$F,理論在庫!AG$5)</f>
        <v>0</v>
      </c>
      <c r="AH232" s="1084">
        <f>SUMIFS(所用データ②!$C:$C,所用データ②!$G:$G,理論在庫!$A231,所用データ②!$E:$E,理論在庫!$G$4,所用データ②!$F:$F,理論在庫!AH$5)</f>
        <v>0</v>
      </c>
      <c r="AI232" s="382">
        <f>SUMIFS(所用データ②!$C:$C,所用データ②!$G:$G,理論在庫!$A231,所用データ②!$E:$E,理論在庫!$G$4,所用データ②!$F:$F,理論在庫!AI$5)</f>
        <v>0</v>
      </c>
      <c r="AJ232" s="1021">
        <f>SUMIFS(所用データ②!$C:$C,所用データ②!$G:$G,理論在庫!$A231,所用データ②!$E:$E,理論在庫!$G$4,所用データ②!$F:$F,理論在庫!AJ$5)</f>
        <v>0</v>
      </c>
      <c r="AK232" s="345">
        <f t="shared" si="42"/>
        <v>0</v>
      </c>
      <c r="AL232" s="610">
        <f>SUMIFS(所用データ②!C:C,所用データ②!G:G,理論在庫!$A231,所用データ②!E:E,理論在庫!$AL$4)</f>
        <v>0</v>
      </c>
      <c r="AM232" s="574">
        <f t="shared" si="43"/>
        <v>0</v>
      </c>
      <c r="AN232" s="608">
        <f>AJ239-AK232</f>
        <v>0</v>
      </c>
      <c r="AO232" s="417"/>
      <c r="AP232" s="714">
        <v>30</v>
      </c>
      <c r="AQ232" s="715" t="s">
        <v>248</v>
      </c>
      <c r="AR232" s="709">
        <v>0</v>
      </c>
    </row>
    <row r="233" spans="1:44" ht="18" customHeight="1" x14ac:dyDescent="0.15">
      <c r="A233" s="417"/>
      <c r="B233" s="428" t="s">
        <v>74</v>
      </c>
      <c r="C233" s="439">
        <v>80261239563000</v>
      </c>
      <c r="D233" s="1148"/>
      <c r="E233" s="559"/>
      <c r="F233" s="343">
        <f t="shared" si="120"/>
        <v>45864</v>
      </c>
      <c r="G233" s="975">
        <f>SUMIFS(所用データ③!$C:$C,所用データ③!$G:$G,理論在庫!$A231,所用データ③!$E:$E,理論在庫!$G$4,所用データ③!$F:$F,理論在庫!G$5)</f>
        <v>0</v>
      </c>
      <c r="H233" s="310">
        <f>SUMIFS(所用データ③!$C:$C,所用データ③!$G:$G,理論在庫!$A231,所用データ③!$E:$E,理論在庫!$G$4,所用データ③!$F:$F,理論在庫!H$5)</f>
        <v>0</v>
      </c>
      <c r="I233" s="310">
        <f>SUMIFS(所用データ③!$C:$C,所用データ③!$G:$G,理論在庫!$A231,所用データ③!$E:$E,理論在庫!$G$4,所用データ③!$F:$F,理論在庫!I$5)</f>
        <v>0</v>
      </c>
      <c r="J233" s="310">
        <f>SUMIFS(所用データ③!$C:$C,所用データ③!$G:$G,理論在庫!$A231,所用データ③!$E:$E,理論在庫!$G$4,所用データ③!$F:$F,理論在庫!J$5)</f>
        <v>0</v>
      </c>
      <c r="K233" s="310">
        <f>SUMIFS(所用データ③!$C:$C,所用データ③!$G:$G,理論在庫!$A231,所用データ③!$E:$E,理論在庫!$G$4,所用データ③!$F:$F,理論在庫!K$5)</f>
        <v>0</v>
      </c>
      <c r="L233" s="1055">
        <f>SUMIFS(所用データ③!$C:$C,所用データ③!$G:$G,理論在庫!$A231,所用データ③!$E:$E,理論在庫!$G$4,所用データ③!$F:$F,理論在庫!L$5)</f>
        <v>0</v>
      </c>
      <c r="M233" s="1054">
        <f>SUMIFS(所用データ③!$C:$C,所用データ③!$G:$G,理論在庫!$A231,所用データ③!$E:$E,理論在庫!$G$4,所用データ③!$F:$F,理論在庫!M$5)</f>
        <v>0</v>
      </c>
      <c r="N233" s="310">
        <f>SUMIFS(所用データ③!$C:$C,所用データ③!$G:$G,理論在庫!$A231,所用データ③!$E:$E,理論在庫!$G$4,所用データ③!$F:$F,理論在庫!N$5)</f>
        <v>0</v>
      </c>
      <c r="O233" s="310">
        <f>SUMIFS(所用データ③!$C:$C,所用データ③!$G:$G,理論在庫!$A231,所用データ③!$E:$E,理論在庫!$G$4,所用データ③!$F:$F,理論在庫!O$5)</f>
        <v>0</v>
      </c>
      <c r="P233" s="310">
        <f>SUMIFS(所用データ③!$C:$C,所用データ③!$G:$G,理論在庫!$A231,所用データ③!$E:$E,理論在庫!$G$4,所用データ③!$F:$F,理論在庫!P$5)</f>
        <v>0</v>
      </c>
      <c r="Q233" s="353">
        <f>SUMIFS(所用データ③!$C:$C,所用データ③!$G:$G,理論在庫!$A231,所用データ③!$E:$E,理論在庫!$G$4,所用データ③!$F:$F,理論在庫!Q$5)</f>
        <v>0</v>
      </c>
      <c r="R233" s="310">
        <f>SUMIFS(所用データ③!$C:$C,所用データ③!$G:$G,理論在庫!$A231,所用データ③!$E:$E,理論在庫!$G$4,所用データ③!$F:$F,理論在庫!R$5)</f>
        <v>0</v>
      </c>
      <c r="S233" s="1054">
        <f>SUMIFS(所用データ③!$C:$C,所用データ③!$G:$G,理論在庫!$A231,所用データ③!$E:$E,理論在庫!$G$4,所用データ③!$F:$F,理論在庫!S$5)</f>
        <v>0</v>
      </c>
      <c r="T233" s="1054">
        <f>SUMIFS(所用データ③!$C:$C,所用データ③!$G:$G,理論在庫!$A231,所用データ③!$E:$E,理論在庫!$G$4,所用データ③!$F:$F,理論在庫!T$5)</f>
        <v>0</v>
      </c>
      <c r="U233" s="310">
        <f>SUMIFS(所用データ③!$C:$C,所用データ③!$G:$G,理論在庫!$A231,所用データ③!$E:$E,理論在庫!$G$4,所用データ③!$F:$F,理論在庫!U$5)</f>
        <v>0</v>
      </c>
      <c r="V233" s="353">
        <f>SUMIFS(所用データ③!$C:$C,所用データ③!$G:$G,理論在庫!$A231,所用データ③!$E:$E,理論在庫!$G$4,所用データ③!$F:$F,理論在庫!V$5)</f>
        <v>0</v>
      </c>
      <c r="W233" s="310">
        <f>SUMIFS(所用データ③!$C:$C,所用データ③!$G:$G,理論在庫!$A231,所用データ③!$E:$E,理論在庫!$G$4,所用データ③!$F:$F,理論在庫!W$5)</f>
        <v>0</v>
      </c>
      <c r="X233" s="310">
        <f>SUMIFS(所用データ③!$C:$C,所用データ③!$G:$G,理論在庫!$A231,所用データ③!$E:$E,理論在庫!$G$4,所用データ③!$F:$F,理論在庫!X$5)</f>
        <v>0</v>
      </c>
      <c r="Y233" s="310">
        <f>SUMIFS(所用データ③!$C:$C,所用データ③!$G:$G,理論在庫!$A231,所用データ③!$E:$E,理論在庫!$G$4,所用データ③!$F:$F,理論在庫!Y$5)</f>
        <v>0</v>
      </c>
      <c r="Z233" s="1054">
        <f>SUMIFS(所用データ③!$C:$C,所用データ③!$G:$G,理論在庫!$A231,所用データ③!$E:$E,理論在庫!$G$4,所用データ③!$F:$F,理論在庫!Z$5)</f>
        <v>0</v>
      </c>
      <c r="AA233" s="1085">
        <f>SUMIFS(所用データ③!$C:$C,所用データ③!$G:$G,理論在庫!$A231,所用データ③!$E:$E,理論在庫!$G$4,所用データ③!$F:$F,理論在庫!AA$5)</f>
        <v>0</v>
      </c>
      <c r="AB233" s="383">
        <f>SUMIFS(所用データ③!$C:$C,所用データ③!$G:$G,理論在庫!$A231,所用データ③!$E:$E,理論在庫!$G$4,所用データ③!$F:$F,理論在庫!AB$5)</f>
        <v>0</v>
      </c>
      <c r="AC233" s="1085">
        <f>SUMIFS(所用データ③!$C:$C,所用データ③!$G:$G,理論在庫!$A231,所用データ③!$E:$E,理論在庫!$G$4,所用データ③!$F:$F,理論在庫!AC$5)</f>
        <v>0</v>
      </c>
      <c r="AD233" s="383">
        <f>SUMIFS(所用データ③!$C:$C,所用データ③!$G:$G,理論在庫!$A231,所用データ③!$E:$E,理論在庫!$G$4,所用データ③!$F:$F,理論在庫!AD$5)</f>
        <v>0</v>
      </c>
      <c r="AE233" s="383">
        <f>SUMIFS(所用データ③!$C:$C,所用データ③!$G:$G,理論在庫!$A231,所用データ③!$E:$E,理論在庫!$G$4,所用データ③!$F:$F,理論在庫!AE$5)</f>
        <v>0</v>
      </c>
      <c r="AF233" s="383">
        <f>SUMIFS(所用データ③!$C:$C,所用データ③!$G:$G,理論在庫!$A231,所用データ③!$E:$E,理論在庫!$G$4,所用データ③!$F:$F,理論在庫!AF$5)</f>
        <v>0</v>
      </c>
      <c r="AG233" s="1085">
        <f>SUMIFS(所用データ③!$C:$C,所用データ③!$G:$G,理論在庫!$A231,所用データ③!$E:$E,理論在庫!$G$4,所用データ③!$F:$F,理論在庫!AG$5)</f>
        <v>0</v>
      </c>
      <c r="AH233" s="1085">
        <f>SUMIFS(所用データ③!$C:$C,所用データ③!$G:$G,理論在庫!$A231,所用データ③!$E:$E,理論在庫!$G$4,所用データ③!$F:$F,理論在庫!AH$5)</f>
        <v>0</v>
      </c>
      <c r="AI233" s="383">
        <f>SUMIFS(所用データ③!$C:$C,所用データ③!$G:$G,理論在庫!$A231,所用データ③!$E:$E,理論在庫!$G$4,所用データ③!$F:$F,理論在庫!AI$5)</f>
        <v>0</v>
      </c>
      <c r="AJ233" s="1022">
        <f>SUMIFS(所用データ③!$C:$C,所用データ③!$G:$G,理論在庫!$A231,所用データ③!$E:$E,理論在庫!$G$4,所用データ③!$F:$F,理論在庫!AJ$5)</f>
        <v>0</v>
      </c>
      <c r="AK233" s="345">
        <f t="shared" si="42"/>
        <v>0</v>
      </c>
      <c r="AL233" s="611">
        <f>SUMIFS(所用データ③!C:C,所用データ③!G:G,理論在庫!$A231,所用データ③!E:E,理論在庫!$AL$4)</f>
        <v>0</v>
      </c>
      <c r="AM233" s="574">
        <f t="shared" si="43"/>
        <v>0</v>
      </c>
      <c r="AN233" s="608">
        <f>AJ239-AK233</f>
        <v>0</v>
      </c>
      <c r="AO233" s="417"/>
      <c r="AP233" s="714">
        <v>30</v>
      </c>
      <c r="AQ233" s="715" t="s">
        <v>277</v>
      </c>
      <c r="AR233" s="709">
        <v>0</v>
      </c>
    </row>
    <row r="234" spans="1:44" ht="18" customHeight="1" x14ac:dyDescent="0.15">
      <c r="A234" s="417"/>
      <c r="B234" s="428"/>
      <c r="C234" s="442"/>
      <c r="D234" s="1148"/>
      <c r="E234" s="559"/>
      <c r="F234" s="343">
        <f t="shared" si="120"/>
        <v>45871</v>
      </c>
      <c r="G234" s="974">
        <f>SUMIFS(所用データ④!$C:$C,所用データ④!$G:$G,理論在庫!$A231,所用データ④!$E:$E,理論在庫!$G$4,所用データ④!$F:$F,理論在庫!G$5)</f>
        <v>0</v>
      </c>
      <c r="H234" s="310">
        <f>SUMIFS(所用データ④!$C:$C,所用データ④!$G:$G,理論在庫!$A231,所用データ④!$E:$E,理論在庫!$G$4,所用データ④!$F:$F,理論在庫!H$5)</f>
        <v>0</v>
      </c>
      <c r="I234" s="310">
        <f>SUMIFS(所用データ④!$C:$C,所用データ④!$G:$G,理論在庫!$A231,所用データ④!$E:$E,理論在庫!$G$4,所用データ④!$F:$F,理論在庫!I$5)</f>
        <v>0</v>
      </c>
      <c r="J234" s="310">
        <f>SUMIFS(所用データ④!$C:$C,所用データ④!$G:$G,理論在庫!$A231,所用データ④!$E:$E,理論在庫!$G$4,所用データ④!$F:$F,理論在庫!J$5)</f>
        <v>0</v>
      </c>
      <c r="K234" s="310">
        <f>SUMIFS(所用データ④!$C:$C,所用データ④!$G:$G,理論在庫!$A231,所用データ④!$E:$E,理論在庫!$G$4,所用データ④!$F:$F,理論在庫!K$5)</f>
        <v>0</v>
      </c>
      <c r="L234" s="1054">
        <f>SUMIFS(所用データ④!$C:$C,所用データ④!$G:$G,理論在庫!$A231,所用データ④!$E:$E,理論在庫!$G$4,所用データ④!$F:$F,理論在庫!L$5)</f>
        <v>0</v>
      </c>
      <c r="M234" s="1054">
        <f>SUMIFS(所用データ④!$C:$C,所用データ④!$G:$G,理論在庫!$A231,所用データ④!$E:$E,理論在庫!$G$4,所用データ④!$F:$F,理論在庫!M$5)</f>
        <v>0</v>
      </c>
      <c r="N234" s="310">
        <f>SUMIFS(所用データ④!$C:$C,所用データ④!$G:$G,理論在庫!$A231,所用データ④!$E:$E,理論在庫!$G$4,所用データ④!$F:$F,理論在庫!N$5)</f>
        <v>0</v>
      </c>
      <c r="O234" s="310">
        <f>SUMIFS(所用データ④!$C:$C,所用データ④!$G:$G,理論在庫!$A231,所用データ④!$E:$E,理論在庫!$G$4,所用データ④!$F:$F,理論在庫!O$5)</f>
        <v>0</v>
      </c>
      <c r="P234" s="310">
        <f>SUMIFS(所用データ④!$C:$C,所用データ④!$G:$G,理論在庫!$A231,所用データ④!$E:$E,理論在庫!$G$4,所用データ④!$F:$F,理論在庫!P$5)</f>
        <v>0</v>
      </c>
      <c r="Q234" s="310">
        <f>SUMIFS(所用データ④!$C:$C,所用データ④!$G:$G,理論在庫!$A231,所用データ④!$E:$E,理論在庫!$G$4,所用データ④!$F:$F,理論在庫!Q$5)</f>
        <v>0</v>
      </c>
      <c r="R234" s="310">
        <f>SUMIFS(所用データ④!$C:$C,所用データ④!$G:$G,理論在庫!$A231,所用データ④!$E:$E,理論在庫!$G$4,所用データ④!$F:$F,理論在庫!R$5)</f>
        <v>0</v>
      </c>
      <c r="S234" s="1054">
        <f>SUMIFS(所用データ④!$C:$C,所用データ④!$G:$G,理論在庫!$A231,所用データ④!$E:$E,理論在庫!$G$4,所用データ④!$F:$F,理論在庫!S$5)</f>
        <v>0</v>
      </c>
      <c r="T234" s="1054">
        <f>SUMIFS(所用データ④!$C:$C,所用データ④!$G:$G,理論在庫!$A231,所用データ④!$E:$E,理論在庫!$G$4,所用データ④!$F:$F,理論在庫!T$5)</f>
        <v>0</v>
      </c>
      <c r="U234" s="310">
        <f>SUMIFS(所用データ④!$C:$C,所用データ④!$G:$G,理論在庫!$A231,所用データ④!$E:$E,理論在庫!$G$4,所用データ④!$F:$F,理論在庫!U$5)</f>
        <v>0</v>
      </c>
      <c r="V234" s="310">
        <f>SUMIFS(所用データ④!$C:$C,所用データ④!$G:$G,理論在庫!$A231,所用データ④!$E:$E,理論在庫!$G$4,所用データ④!$F:$F,理論在庫!V$5)</f>
        <v>0</v>
      </c>
      <c r="W234" s="310">
        <f>SUMIFS(所用データ④!$C:$C,所用データ④!$G:$G,理論在庫!$A231,所用データ④!$E:$E,理論在庫!$G$4,所用データ④!$F:$F,理論在庫!W$5)</f>
        <v>0</v>
      </c>
      <c r="X234" s="310">
        <f>SUMIFS(所用データ④!$C:$C,所用データ④!$G:$G,理論在庫!$A231,所用データ④!$E:$E,理論在庫!$G$4,所用データ④!$F:$F,理論在庫!X$5)</f>
        <v>0</v>
      </c>
      <c r="Y234" s="310">
        <f>SUMIFS(所用データ④!$C:$C,所用データ④!$G:$G,理論在庫!$A231,所用データ④!$E:$E,理論在庫!$G$4,所用データ④!$F:$F,理論在庫!Y$5)</f>
        <v>0</v>
      </c>
      <c r="Z234" s="1054">
        <f>SUMIFS(所用データ④!$C:$C,所用データ④!$G:$G,理論在庫!$A231,所用データ④!$E:$E,理論在庫!$G$4,所用データ④!$F:$F,理論在庫!Z$5)</f>
        <v>0</v>
      </c>
      <c r="AA234" s="1054">
        <f>SUMIFS(所用データ④!$C:$C,所用データ④!$G:$G,理論在庫!$A231,所用データ④!$E:$E,理論在庫!$G$4,所用データ④!$F:$F,理論在庫!AA$5)</f>
        <v>0</v>
      </c>
      <c r="AB234" s="310">
        <f>SUMIFS(所用データ④!$C:$C,所用データ④!$G:$G,理論在庫!$A231,所用データ④!$E:$E,理論在庫!$G$4,所用データ④!$F:$F,理論在庫!AB$5)</f>
        <v>0</v>
      </c>
      <c r="AC234" s="1054">
        <f>SUMIFS(所用データ④!$C:$C,所用データ④!$G:$G,理論在庫!$A231,所用データ④!$E:$E,理論在庫!$G$4,所用データ④!$F:$F,理論在庫!AC$5)</f>
        <v>0</v>
      </c>
      <c r="AD234" s="310">
        <f>SUMIFS(所用データ④!$C:$C,所用データ④!$G:$G,理論在庫!$A231,所用データ④!$E:$E,理論在庫!$G$4,所用データ④!$F:$F,理論在庫!AD$5)</f>
        <v>0</v>
      </c>
      <c r="AE234" s="310">
        <f>SUMIFS(所用データ④!$C:$C,所用データ④!$G:$G,理論在庫!$A231,所用データ④!$E:$E,理論在庫!$G$4,所用データ④!$F:$F,理論在庫!AE$5)</f>
        <v>0</v>
      </c>
      <c r="AF234" s="310">
        <f>SUMIFS(所用データ④!$C:$C,所用データ④!$G:$G,理論在庫!$A231,所用データ④!$E:$E,理論在庫!$G$4,所用データ④!$F:$F,理論在庫!AF$5)</f>
        <v>0</v>
      </c>
      <c r="AG234" s="1054">
        <f>SUMIFS(所用データ④!$C:$C,所用データ④!$G:$G,理論在庫!$A231,所用データ④!$E:$E,理論在庫!$G$4,所用データ④!$F:$F,理論在庫!AG$5)</f>
        <v>0</v>
      </c>
      <c r="AH234" s="1054">
        <f>SUMIFS(所用データ④!$C:$C,所用データ④!$G:$G,理論在庫!$A231,所用データ④!$E:$E,理論在庫!$G$4,所用データ④!$F:$F,理論在庫!AH$5)</f>
        <v>0</v>
      </c>
      <c r="AI234" s="310">
        <f>SUMIFS(所用データ④!$C:$C,所用データ④!$G:$G,理論在庫!$A231,所用データ④!$E:$E,理論在庫!$G$4,所用データ④!$F:$F,理論在庫!AI$5)</f>
        <v>0</v>
      </c>
      <c r="AJ234" s="1023">
        <f>SUMIFS(所用データ④!$C:$C,所用データ④!$G:$G,理論在庫!$A231,所用データ④!$E:$E,理論在庫!$G$4,所用データ④!$F:$F,理論在庫!AJ$5)</f>
        <v>0</v>
      </c>
      <c r="AK234" s="345">
        <f t="shared" si="42"/>
        <v>0</v>
      </c>
      <c r="AL234" s="350">
        <f>SUMIFS(所用データ④!C:C,所用データ④!G:G,理論在庫!$A231,所用データ④!E:E,理論在庫!$AL$4)</f>
        <v>0</v>
      </c>
      <c r="AM234" s="574">
        <f t="shared" ref="AM234:AM297" si="121">AK234+AL234</f>
        <v>0</v>
      </c>
      <c r="AN234" s="608">
        <f>AJ239-AK234</f>
        <v>0</v>
      </c>
      <c r="AO234" s="417"/>
      <c r="AP234" s="714">
        <v>30</v>
      </c>
      <c r="AQ234" s="715" t="s">
        <v>491</v>
      </c>
      <c r="AR234" s="709">
        <v>0</v>
      </c>
    </row>
    <row r="235" spans="1:44" ht="18" customHeight="1" x14ac:dyDescent="0.15">
      <c r="A235" s="417"/>
      <c r="B235" s="428"/>
      <c r="C235" s="442"/>
      <c r="D235" s="1148"/>
      <c r="E235" s="559"/>
      <c r="F235" s="343">
        <f t="shared" si="120"/>
        <v>0</v>
      </c>
      <c r="G235" s="974">
        <f>SUMIFS(所用データ⑤!$C:$C,所用データ⑤!$G:$G,理論在庫!$A$231,所用データ⑤!$E:$E,理論在庫!$G$4,所用データ⑤!$F:$F,理論在庫!G$5)</f>
        <v>0</v>
      </c>
      <c r="H235" s="310">
        <f>SUMIFS(所用データ⑤!$C:$C,所用データ⑤!$G:$G,理論在庫!$A$231,所用データ⑤!$E:$E,理論在庫!$G$4,所用データ⑤!$F:$F,理論在庫!H$5)</f>
        <v>0</v>
      </c>
      <c r="I235" s="310">
        <f>SUMIFS(所用データ⑤!$C:$C,所用データ⑤!$G:$G,理論在庫!$A$231,所用データ⑤!$E:$E,理論在庫!$G$4,所用データ⑤!$F:$F,理論在庫!I$5)</f>
        <v>0</v>
      </c>
      <c r="J235" s="310">
        <f>SUMIFS(所用データ⑤!$C:$C,所用データ⑤!$G:$G,理論在庫!$A$231,所用データ⑤!$E:$E,理論在庫!$G$4,所用データ⑤!$F:$F,理論在庫!J$5)</f>
        <v>0</v>
      </c>
      <c r="K235" s="310">
        <f>SUMIFS(所用データ⑤!$C:$C,所用データ⑤!$G:$G,理論在庫!$A$231,所用データ⑤!$E:$E,理論在庫!$G$4,所用データ⑤!$F:$F,理論在庫!K$5)</f>
        <v>0</v>
      </c>
      <c r="L235" s="1054">
        <f>SUMIFS(所用データ⑤!$C:$C,所用データ⑤!$G:$G,理論在庫!$A$231,所用データ⑤!$E:$E,理論在庫!$G$4,所用データ⑤!$F:$F,理論在庫!L$5)</f>
        <v>0</v>
      </c>
      <c r="M235" s="1054">
        <f>SUMIFS(所用データ⑤!$C:$C,所用データ⑤!$G:$G,理論在庫!$A$231,所用データ⑤!$E:$E,理論在庫!$G$4,所用データ⑤!$F:$F,理論在庫!M$5)</f>
        <v>0</v>
      </c>
      <c r="N235" s="310">
        <f>SUMIFS(所用データ⑤!$C:$C,所用データ⑤!$G:$G,理論在庫!$A$231,所用データ⑤!$E:$E,理論在庫!$G$4,所用データ⑤!$F:$F,理論在庫!N$5)</f>
        <v>0</v>
      </c>
      <c r="O235" s="310">
        <f>SUMIFS(所用データ⑤!$C:$C,所用データ⑤!$G:$G,理論在庫!$A$231,所用データ⑤!$E:$E,理論在庫!$G$4,所用データ⑤!$F:$F,理論在庫!O$5)</f>
        <v>0</v>
      </c>
      <c r="P235" s="310">
        <f>SUMIFS(所用データ⑤!$C:$C,所用データ⑤!$G:$G,理論在庫!$A$231,所用データ⑤!$E:$E,理論在庫!$G$4,所用データ⑤!$F:$F,理論在庫!P$5)</f>
        <v>0</v>
      </c>
      <c r="Q235" s="310">
        <f>SUMIFS(所用データ⑤!$C:$C,所用データ⑤!$G:$G,理論在庫!$A$231,所用データ⑤!$E:$E,理論在庫!$G$4,所用データ⑤!$F:$F,理論在庫!Q$5)</f>
        <v>0</v>
      </c>
      <c r="R235" s="310">
        <f>SUMIFS(所用データ⑤!$C:$C,所用データ⑤!$G:$G,理論在庫!$A$231,所用データ⑤!$E:$E,理論在庫!$G$4,所用データ⑤!$F:$F,理論在庫!R$5)</f>
        <v>0</v>
      </c>
      <c r="S235" s="1054">
        <f>SUMIFS(所用データ⑤!$C:$C,所用データ⑤!$G:$G,理論在庫!$A$231,所用データ⑤!$E:$E,理論在庫!$G$4,所用データ⑤!$F:$F,理論在庫!S$5)</f>
        <v>0</v>
      </c>
      <c r="T235" s="1054">
        <f>SUMIFS(所用データ⑤!$C:$C,所用データ⑤!$G:$G,理論在庫!$A$231,所用データ⑤!$E:$E,理論在庫!$G$4,所用データ⑤!$F:$F,理論在庫!T$5)</f>
        <v>0</v>
      </c>
      <c r="U235" s="310">
        <f>SUMIFS(所用データ⑤!$C:$C,所用データ⑤!$G:$G,理論在庫!$A$231,所用データ⑤!$E:$E,理論在庫!$G$4,所用データ⑤!$F:$F,理論在庫!U$5)</f>
        <v>0</v>
      </c>
      <c r="V235" s="310">
        <f>SUMIFS(所用データ⑤!$C:$C,所用データ⑤!$G:$G,理論在庫!$A$231,所用データ⑤!$E:$E,理論在庫!$G$4,所用データ⑤!$F:$F,理論在庫!V$5)</f>
        <v>0</v>
      </c>
      <c r="W235" s="310">
        <f>SUMIFS(所用データ⑤!$C:$C,所用データ⑤!$G:$G,理論在庫!$A$231,所用データ⑤!$E:$E,理論在庫!$G$4,所用データ⑤!$F:$F,理論在庫!W$5)</f>
        <v>0</v>
      </c>
      <c r="X235" s="310">
        <f>SUMIFS(所用データ⑤!$C:$C,所用データ⑤!$G:$G,理論在庫!$A$231,所用データ⑤!$E:$E,理論在庫!$G$4,所用データ⑤!$F:$F,理論在庫!X$5)</f>
        <v>0</v>
      </c>
      <c r="Y235" s="310">
        <f>SUMIFS(所用データ⑤!$C:$C,所用データ⑤!$G:$G,理論在庫!$A$231,所用データ⑤!$E:$E,理論在庫!$G$4,所用データ⑤!$F:$F,理論在庫!Y$5)</f>
        <v>0</v>
      </c>
      <c r="Z235" s="1054">
        <f>SUMIFS(所用データ⑤!$C:$C,所用データ⑤!$G:$G,理論在庫!$A$231,所用データ⑤!$E:$E,理論在庫!$G$4,所用データ⑤!$F:$F,理論在庫!Z$5)</f>
        <v>0</v>
      </c>
      <c r="AA235" s="1054">
        <f>SUMIFS(所用データ⑤!$C:$C,所用データ⑤!$G:$G,理論在庫!$A$231,所用データ⑤!$E:$E,理論在庫!$G$4,所用データ⑤!$F:$F,理論在庫!AA$5)</f>
        <v>0</v>
      </c>
      <c r="AB235" s="310">
        <f>SUMIFS(所用データ⑤!$C:$C,所用データ⑤!$G:$G,理論在庫!$A$231,所用データ⑤!$E:$E,理論在庫!$G$4,所用データ⑤!$F:$F,理論在庫!AB$5)</f>
        <v>0</v>
      </c>
      <c r="AC235" s="1054">
        <f>SUMIFS(所用データ⑤!$C:$C,所用データ⑤!$G:$G,理論在庫!$A$231,所用データ⑤!$E:$E,理論在庫!$G$4,所用データ⑤!$F:$F,理論在庫!AC$5)</f>
        <v>0</v>
      </c>
      <c r="AD235" s="310">
        <f>SUMIFS(所用データ⑤!$C:$C,所用データ⑤!$G:$G,理論在庫!$A$231,所用データ⑤!$E:$E,理論在庫!$G$4,所用データ⑤!$F:$F,理論在庫!AD$5)</f>
        <v>0</v>
      </c>
      <c r="AE235" s="310">
        <f>SUMIFS(所用データ⑤!$C:$C,所用データ⑤!$G:$G,理論在庫!$A$231,所用データ⑤!$E:$E,理論在庫!$G$4,所用データ⑤!$F:$F,理論在庫!AE$5)</f>
        <v>0</v>
      </c>
      <c r="AF235" s="310">
        <f>SUMIFS(所用データ⑤!$C:$C,所用データ⑤!$G:$G,理論在庫!$A$231,所用データ⑤!$E:$E,理論在庫!$G$4,所用データ⑤!$F:$F,理論在庫!AF$5)</f>
        <v>0</v>
      </c>
      <c r="AG235" s="1054">
        <f>SUMIFS(所用データ⑤!$C:$C,所用データ⑤!$G:$G,理論在庫!$A$231,所用データ⑤!$E:$E,理論在庫!$G$4,所用データ⑤!$F:$F,理論在庫!AG$5)</f>
        <v>0</v>
      </c>
      <c r="AH235" s="1054">
        <f>SUMIFS(所用データ⑤!$C:$C,所用データ⑤!$G:$G,理論在庫!$A$231,所用データ⑤!$E:$E,理論在庫!$G$4,所用データ⑤!$F:$F,理論在庫!AH$5)</f>
        <v>0</v>
      </c>
      <c r="AI235" s="310">
        <f>SUMIFS(所用データ⑤!$C:$C,所用データ⑤!$G:$G,理論在庫!$A$231,所用データ⑤!$E:$E,理論在庫!$G$4,所用データ⑤!$F:$F,理論在庫!AI$5)</f>
        <v>0</v>
      </c>
      <c r="AJ235" s="1023">
        <f>SUMIFS(所用データ⑤!$C:$C,所用データ⑤!$G:$G,理論在庫!$A$231,所用データ⑤!$E:$E,理論在庫!$G$4,所用データ⑤!$F:$F,理論在庫!AJ$5)</f>
        <v>0</v>
      </c>
      <c r="AK235" s="345">
        <f t="shared" si="42"/>
        <v>0</v>
      </c>
      <c r="AL235" s="350">
        <f>SUMIFS(所用データ⑤!C:C,所用データ⑤!G:G,理論在庫!$A231,所用データ⑤!E:E,理論在庫!$AL$4)</f>
        <v>0</v>
      </c>
      <c r="AM235" s="574">
        <f t="shared" si="121"/>
        <v>0</v>
      </c>
      <c r="AN235" s="608">
        <f>AJ239-AK235</f>
        <v>0</v>
      </c>
      <c r="AO235" s="417"/>
      <c r="AP235" s="714">
        <v>30</v>
      </c>
      <c r="AQ235" s="715" t="s">
        <v>544</v>
      </c>
      <c r="AR235" s="709">
        <v>0</v>
      </c>
    </row>
    <row r="236" spans="1:44" ht="18" customHeight="1" x14ac:dyDescent="0.15">
      <c r="A236" s="417"/>
      <c r="B236" s="428"/>
      <c r="C236" s="442"/>
      <c r="D236" s="1148"/>
      <c r="E236" s="559"/>
      <c r="F236" s="343">
        <f t="shared" si="120"/>
        <v>0</v>
      </c>
      <c r="G236" s="976">
        <f>SUMIFS(所用データ⑥!$C:$C,所用データ⑥!$G:$G,理論在庫!$A$231,所用データ⑥!$E:$E,理論在庫!$G$4,所用データ⑥!$F:$F,理論在庫!G$5)</f>
        <v>0</v>
      </c>
      <c r="H236" s="363">
        <f>SUMIFS(所用データ⑥!$C:$C,所用データ⑥!$G:$G,理論在庫!$A$231,所用データ⑥!$E:$E,理論在庫!$G$4,所用データ⑥!$F:$F,理論在庫!H$5)</f>
        <v>0</v>
      </c>
      <c r="I236" s="363">
        <f>SUMIFS(所用データ⑥!$C:$C,所用データ⑥!$G:$G,理論在庫!$A$231,所用データ⑥!$E:$E,理論在庫!$G$4,所用データ⑥!$F:$F,理論在庫!I$5)</f>
        <v>0</v>
      </c>
      <c r="J236" s="363">
        <f>SUMIFS(所用データ⑥!$C:$C,所用データ⑥!$G:$G,理論在庫!$A$231,所用データ⑥!$E:$E,理論在庫!$G$4,所用データ⑥!$F:$F,理論在庫!J$5)</f>
        <v>0</v>
      </c>
      <c r="K236" s="363">
        <f>SUMIFS(所用データ⑥!$C:$C,所用データ⑥!$G:$G,理論在庫!$A$231,所用データ⑥!$E:$E,理論在庫!$G$4,所用データ⑥!$F:$F,理論在庫!K$5)</f>
        <v>0</v>
      </c>
      <c r="L236" s="1056">
        <f>SUMIFS(所用データ⑥!$C:$C,所用データ⑥!$G:$G,理論在庫!$A$231,所用データ⑥!$E:$E,理論在庫!$G$4,所用データ⑥!$F:$F,理論在庫!L$5)</f>
        <v>0</v>
      </c>
      <c r="M236" s="1056">
        <f>SUMIFS(所用データ⑥!$C:$C,所用データ⑥!$G:$G,理論在庫!$A$231,所用データ⑥!$E:$E,理論在庫!$G$4,所用データ⑥!$F:$F,理論在庫!M$5)</f>
        <v>0</v>
      </c>
      <c r="N236" s="363">
        <f>SUMIFS(所用データ⑥!$C:$C,所用データ⑥!$G:$G,理論在庫!$A$231,所用データ⑥!$E:$E,理論在庫!$G$4,所用データ⑥!$F:$F,理論在庫!N$5)</f>
        <v>0</v>
      </c>
      <c r="O236" s="363">
        <f>SUMIFS(所用データ⑥!$C:$C,所用データ⑥!$G:$G,理論在庫!$A$231,所用データ⑥!$E:$E,理論在庫!$G$4,所用データ⑥!$F:$F,理論在庫!O$5)</f>
        <v>0</v>
      </c>
      <c r="P236" s="363">
        <f>SUMIFS(所用データ⑥!$C:$C,所用データ⑥!$G:$G,理論在庫!$A$231,所用データ⑥!$E:$E,理論在庫!$G$4,所用データ⑥!$F:$F,理論在庫!P$5)</f>
        <v>0</v>
      </c>
      <c r="Q236" s="363">
        <f>SUMIFS(所用データ⑥!$C:$C,所用データ⑥!$G:$G,理論在庫!$A$231,所用データ⑥!$E:$E,理論在庫!$G$4,所用データ⑥!$F:$F,理論在庫!Q$5)</f>
        <v>0</v>
      </c>
      <c r="R236" s="363">
        <f>SUMIFS(所用データ⑥!$C:$C,所用データ⑥!$G:$G,理論在庫!$A$231,所用データ⑥!$E:$E,理論在庫!$G$4,所用データ⑥!$F:$F,理論在庫!R$5)</f>
        <v>0</v>
      </c>
      <c r="S236" s="1056">
        <f>SUMIFS(所用データ⑥!$C:$C,所用データ⑥!$G:$G,理論在庫!$A$231,所用データ⑥!$E:$E,理論在庫!$G$4,所用データ⑥!$F:$F,理論在庫!S$5)</f>
        <v>0</v>
      </c>
      <c r="T236" s="1056">
        <f>SUMIFS(所用データ⑥!$C:$C,所用データ⑥!$G:$G,理論在庫!$A$231,所用データ⑥!$E:$E,理論在庫!$G$4,所用データ⑥!$F:$F,理論在庫!T$5)</f>
        <v>0</v>
      </c>
      <c r="U236" s="363">
        <f>SUMIFS(所用データ⑥!$C:$C,所用データ⑥!$G:$G,理論在庫!$A$231,所用データ⑥!$E:$E,理論在庫!$G$4,所用データ⑥!$F:$F,理論在庫!U$5)</f>
        <v>0</v>
      </c>
      <c r="V236" s="363">
        <f>SUMIFS(所用データ⑥!$C:$C,所用データ⑥!$G:$G,理論在庫!$A$231,所用データ⑥!$E:$E,理論在庫!$G$4,所用データ⑥!$F:$F,理論在庫!V$5)</f>
        <v>0</v>
      </c>
      <c r="W236" s="363">
        <f>SUMIFS(所用データ⑥!$C:$C,所用データ⑥!$G:$G,理論在庫!$A$231,所用データ⑥!$E:$E,理論在庫!$G$4,所用データ⑥!$F:$F,理論在庫!W$5)</f>
        <v>0</v>
      </c>
      <c r="X236" s="363">
        <f>SUMIFS(所用データ⑥!$C:$C,所用データ⑥!$G:$G,理論在庫!$A$231,所用データ⑥!$E:$E,理論在庫!$G$4,所用データ⑥!$F:$F,理論在庫!X$5)</f>
        <v>0</v>
      </c>
      <c r="Y236" s="363">
        <f>SUMIFS(所用データ⑥!$C:$C,所用データ⑥!$G:$G,理論在庫!$A$231,所用データ⑥!$E:$E,理論在庫!$G$4,所用データ⑥!$F:$F,理論在庫!Y$5)</f>
        <v>0</v>
      </c>
      <c r="Z236" s="1056">
        <f>SUMIFS(所用データ⑥!$C:$C,所用データ⑥!$G:$G,理論在庫!$A$231,所用データ⑥!$E:$E,理論在庫!$G$4,所用データ⑥!$F:$F,理論在庫!Z$5)</f>
        <v>0</v>
      </c>
      <c r="AA236" s="1056">
        <f>SUMIFS(所用データ⑥!$C:$C,所用データ⑥!$G:$G,理論在庫!$A$231,所用データ⑥!$E:$E,理論在庫!$G$4,所用データ⑥!$F:$F,理論在庫!AA$5)</f>
        <v>0</v>
      </c>
      <c r="AB236" s="363">
        <f>SUMIFS(所用データ⑥!$C:$C,所用データ⑥!$G:$G,理論在庫!$A$231,所用データ⑥!$E:$E,理論在庫!$G$4,所用データ⑥!$F:$F,理論在庫!AB$5)</f>
        <v>0</v>
      </c>
      <c r="AC236" s="1056">
        <f>SUMIFS(所用データ⑥!$C:$C,所用データ⑥!$G:$G,理論在庫!$A$231,所用データ⑥!$E:$E,理論在庫!$G$4,所用データ⑥!$F:$F,理論在庫!AC$5)</f>
        <v>0</v>
      </c>
      <c r="AD236" s="363">
        <f>SUMIFS(所用データ⑥!$C:$C,所用データ⑥!$G:$G,理論在庫!$A$231,所用データ⑥!$E:$E,理論在庫!$G$4,所用データ⑥!$F:$F,理論在庫!AD$5)</f>
        <v>0</v>
      </c>
      <c r="AE236" s="363">
        <f>SUMIFS(所用データ⑥!$C:$C,所用データ⑥!$G:$G,理論在庫!$A$231,所用データ⑥!$E:$E,理論在庫!$G$4,所用データ⑥!$F:$F,理論在庫!AE$5)</f>
        <v>0</v>
      </c>
      <c r="AF236" s="363">
        <f>SUMIFS(所用データ⑥!$C:$C,所用データ⑥!$G:$G,理論在庫!$A$231,所用データ⑥!$E:$E,理論在庫!$G$4,所用データ⑥!$F:$F,理論在庫!AF$5)</f>
        <v>0</v>
      </c>
      <c r="AG236" s="1056">
        <f>SUMIFS(所用データ⑥!$C:$C,所用データ⑥!$G:$G,理論在庫!$A$231,所用データ⑥!$E:$E,理論在庫!$G$4,所用データ⑥!$F:$F,理論在庫!AG$5)</f>
        <v>0</v>
      </c>
      <c r="AH236" s="1056">
        <f>SUMIFS(所用データ⑥!$C:$C,所用データ⑥!$G:$G,理論在庫!$A$231,所用データ⑥!$E:$E,理論在庫!$G$4,所用データ⑥!$F:$F,理論在庫!AH$5)</f>
        <v>0</v>
      </c>
      <c r="AI236" s="363">
        <f>SUMIFS(所用データ⑥!$C:$C,所用データ⑥!$G:$G,理論在庫!$A$231,所用データ⑥!$E:$E,理論在庫!$G$4,所用データ⑥!$F:$F,理論在庫!AI$5)</f>
        <v>0</v>
      </c>
      <c r="AJ236" s="1024">
        <f>SUMIFS(所用データ⑥!$C:$C,所用データ⑥!$G:$G,理論在庫!$A$231,所用データ⑥!$E:$E,理論在庫!$G$4,所用データ⑥!$F:$F,理論在庫!AJ$5)</f>
        <v>0</v>
      </c>
      <c r="AK236" s="364">
        <f t="shared" si="42"/>
        <v>0</v>
      </c>
      <c r="AL236" s="609">
        <f>SUMIFS(所用データ⑥!C:C,所用データ⑥!G:G,理論在庫!$A231,所用データ⑥!E:E,理論在庫!$AL$4)</f>
        <v>0</v>
      </c>
      <c r="AM236" s="578">
        <f t="shared" si="121"/>
        <v>0</v>
      </c>
      <c r="AN236" s="608">
        <f>AJ239-AK236</f>
        <v>0</v>
      </c>
      <c r="AO236" s="417"/>
      <c r="AP236" s="714"/>
      <c r="AQ236" s="715"/>
      <c r="AR236" s="709">
        <v>0</v>
      </c>
    </row>
    <row r="237" spans="1:44" ht="18" customHeight="1" x14ac:dyDescent="0.15">
      <c r="A237" s="417"/>
      <c r="B237" s="428"/>
      <c r="C237" s="442"/>
      <c r="D237" s="1148"/>
      <c r="E237" s="559"/>
      <c r="F237" s="359" t="s">
        <v>137</v>
      </c>
      <c r="G237" s="981"/>
      <c r="H237" s="360"/>
      <c r="I237" s="360"/>
      <c r="J237" s="360"/>
      <c r="K237" s="360"/>
      <c r="L237" s="1057"/>
      <c r="M237" s="1057"/>
      <c r="N237" s="360"/>
      <c r="O237" s="360"/>
      <c r="P237" s="360"/>
      <c r="Q237" s="360"/>
      <c r="R237" s="360"/>
      <c r="S237" s="1057"/>
      <c r="T237" s="1057"/>
      <c r="U237" s="360"/>
      <c r="V237" s="360"/>
      <c r="W237" s="360"/>
      <c r="X237" s="360"/>
      <c r="Y237" s="360"/>
      <c r="Z237" s="1057"/>
      <c r="AA237" s="1057"/>
      <c r="AB237" s="360"/>
      <c r="AC237" s="1057"/>
      <c r="AD237" s="360"/>
      <c r="AE237" s="360"/>
      <c r="AF237" s="360"/>
      <c r="AG237" s="1057"/>
      <c r="AH237" s="1057"/>
      <c r="AI237" s="360"/>
      <c r="AJ237" s="1025"/>
      <c r="AK237" s="378">
        <f>SUM(G237:AJ237)</f>
        <v>0</v>
      </c>
      <c r="AL237" s="352"/>
      <c r="AM237" s="576">
        <f t="shared" si="121"/>
        <v>0</v>
      </c>
      <c r="AN237" s="579"/>
      <c r="AO237" s="417"/>
      <c r="AP237" s="714"/>
      <c r="AQ237" s="715"/>
    </row>
    <row r="238" spans="1:44" ht="18" customHeight="1" x14ac:dyDescent="0.15">
      <c r="A238" s="417"/>
      <c r="B238" s="428"/>
      <c r="C238" s="442"/>
      <c r="D238" s="1148"/>
      <c r="E238" s="559"/>
      <c r="F238" s="356" t="s">
        <v>86</v>
      </c>
      <c r="G238" s="978">
        <f>SUMIFS('注文データ '!$C:$C,'注文データ '!$J:$J,$A231,'注文データ '!$H:$H,理論在庫!$G$4,'注文データ '!$I:$I,理論在庫!G$5)</f>
        <v>0</v>
      </c>
      <c r="H238" s="374">
        <f>SUMIFS('注文データ '!$C:$C,'注文データ '!$J:$J,$A231,'注文データ '!$H:$H,理論在庫!$G$4,'注文データ '!$I:$I,理論在庫!H$5)</f>
        <v>0</v>
      </c>
      <c r="I238" s="374">
        <f>SUMIFS('注文データ '!$C:$C,'注文データ '!$J:$J,$A231,'注文データ '!$H:$H,理論在庫!$G$4,'注文データ '!$I:$I,理論在庫!I$5)</f>
        <v>0</v>
      </c>
      <c r="J238" s="374">
        <f>SUMIFS('注文データ '!$C:$C,'注文データ '!$J:$J,$A231,'注文データ '!$H:$H,理論在庫!$G$4,'注文データ '!$I:$I,理論在庫!J$5)</f>
        <v>0</v>
      </c>
      <c r="K238" s="374">
        <f>SUMIFS('注文データ '!$C:$C,'注文データ '!$J:$J,$A231,'注文データ '!$H:$H,理論在庫!$G$4,'注文データ '!$I:$I,理論在庫!K$5)</f>
        <v>0</v>
      </c>
      <c r="L238" s="1058">
        <f>SUMIFS('注文データ '!$C:$C,'注文データ '!$J:$J,$A231,'注文データ '!$H:$H,理論在庫!$G$4,'注文データ '!$I:$I,理論在庫!L$5)</f>
        <v>0</v>
      </c>
      <c r="M238" s="1058">
        <f>SUMIFS('注文データ '!$C:$C,'注文データ '!$J:$J,$A231,'注文データ '!$H:$H,理論在庫!$G$4,'注文データ '!$I:$I,理論在庫!M$5)</f>
        <v>0</v>
      </c>
      <c r="N238" s="374">
        <f>SUMIFS('注文データ '!$C:$C,'注文データ '!$J:$J,$A231,'注文データ '!$H:$H,理論在庫!$G$4,'注文データ '!$I:$I,理論在庫!N$5)</f>
        <v>0</v>
      </c>
      <c r="O238" s="374">
        <f>SUMIFS('注文データ '!$C:$C,'注文データ '!$J:$J,$A231,'注文データ '!$H:$H,理論在庫!$G$4,'注文データ '!$I:$I,理論在庫!O$5)</f>
        <v>0</v>
      </c>
      <c r="P238" s="374">
        <f>SUMIFS('注文データ '!$C:$C,'注文データ '!$J:$J,$A231,'注文データ '!$H:$H,理論在庫!$G$4,'注文データ '!$I:$I,理論在庫!P$5)</f>
        <v>0</v>
      </c>
      <c r="Q238" s="374">
        <f>SUMIFS('注文データ '!$C:$C,'注文データ '!$J:$J,$A231,'注文データ '!$H:$H,理論在庫!$G$4,'注文データ '!$I:$I,理論在庫!Q$5)</f>
        <v>0</v>
      </c>
      <c r="R238" s="374">
        <f>SUMIFS('注文データ '!$C:$C,'注文データ '!$J:$J,$A231,'注文データ '!$H:$H,理論在庫!$G$4,'注文データ '!$I:$I,理論在庫!R$5)</f>
        <v>0</v>
      </c>
      <c r="S238" s="1058">
        <f>SUMIFS('注文データ '!$C:$C,'注文データ '!$J:$J,$A231,'注文データ '!$H:$H,理論在庫!$G$4,'注文データ '!$I:$I,理論在庫!S$5)</f>
        <v>0</v>
      </c>
      <c r="T238" s="1058">
        <f>SUMIFS('注文データ '!$C:$C,'注文データ '!$J:$J,$A231,'注文データ '!$H:$H,理論在庫!$G$4,'注文データ '!$I:$I,理論在庫!T$5)</f>
        <v>0</v>
      </c>
      <c r="U238" s="374">
        <f>SUMIFS('注文データ '!$C:$C,'注文データ '!$J:$J,$A231,'注文データ '!$H:$H,理論在庫!$G$4,'注文データ '!$I:$I,理論在庫!U$5)</f>
        <v>0</v>
      </c>
      <c r="V238" s="374">
        <f>SUMIFS('注文データ '!$C:$C,'注文データ '!$J:$J,$A231,'注文データ '!$H:$H,理論在庫!$G$4,'注文データ '!$I:$I,理論在庫!V$5)</f>
        <v>0</v>
      </c>
      <c r="W238" s="374">
        <f>SUMIFS('注文データ '!$C:$C,'注文データ '!$J:$J,$A231,'注文データ '!$H:$H,理論在庫!$G$4,'注文データ '!$I:$I,理論在庫!W$5)</f>
        <v>0</v>
      </c>
      <c r="X238" s="374">
        <f>SUMIFS('注文データ '!$C:$C,'注文データ '!$J:$J,$A231,'注文データ '!$H:$H,理論在庫!$G$4,'注文データ '!$I:$I,理論在庫!X$5)</f>
        <v>0</v>
      </c>
      <c r="Y238" s="374">
        <f>SUMIFS('注文データ '!$C:$C,'注文データ '!$J:$J,$A231,'注文データ '!$H:$H,理論在庫!$G$4,'注文データ '!$I:$I,理論在庫!Y$5)</f>
        <v>0</v>
      </c>
      <c r="Z238" s="1058">
        <f>SUMIFS('注文データ '!$C:$C,'注文データ '!$J:$J,$A231,'注文データ '!$H:$H,理論在庫!$G$4,'注文データ '!$I:$I,理論在庫!Z$5)</f>
        <v>0</v>
      </c>
      <c r="AA238" s="1058">
        <f>SUMIFS('注文データ '!$C:$C,'注文データ '!$J:$J,$A231,'注文データ '!$H:$H,理論在庫!$G$4,'注文データ '!$I:$I,理論在庫!AA$5)</f>
        <v>0</v>
      </c>
      <c r="AB238" s="374">
        <f>SUMIFS('注文データ '!$C:$C,'注文データ '!$J:$J,$A231,'注文データ '!$H:$H,理論在庫!$G$4,'注文データ '!$I:$I,理論在庫!AB$5)</f>
        <v>0</v>
      </c>
      <c r="AC238" s="1058">
        <f>SUMIFS('注文データ '!$C:$C,'注文データ '!$J:$J,$A231,'注文データ '!$H:$H,理論在庫!$G$4,'注文データ '!$I:$I,理論在庫!AC$5)</f>
        <v>0</v>
      </c>
      <c r="AD238" s="374">
        <f>SUMIFS('注文データ '!$C:$C,'注文データ '!$J:$J,$A231,'注文データ '!$H:$H,理論在庫!$G$4,'注文データ '!$I:$I,理論在庫!AD$5)</f>
        <v>0</v>
      </c>
      <c r="AE238" s="374">
        <f>SUMIFS('注文データ '!$C:$C,'注文データ '!$J:$J,$A231,'注文データ '!$H:$H,理論在庫!$G$4,'注文データ '!$I:$I,理論在庫!AE$5)</f>
        <v>0</v>
      </c>
      <c r="AF238" s="374">
        <f>SUMIFS('注文データ '!$C:$C,'注文データ '!$J:$J,$A231,'注文データ '!$H:$H,理論在庫!$G$4,'注文データ '!$I:$I,理論在庫!AF$5)</f>
        <v>0</v>
      </c>
      <c r="AG238" s="1058">
        <f>SUMIFS('注文データ '!$C:$C,'注文データ '!$J:$J,$A231,'注文データ '!$H:$H,理論在庫!$G$4,'注文データ '!$I:$I,理論在庫!AG$5)</f>
        <v>0</v>
      </c>
      <c r="AH238" s="1058">
        <f>SUMIFS('注文データ '!$C:$C,'注文データ '!$J:$J,$A231,'注文データ '!$H:$H,理論在庫!$G$4,'注文データ '!$I:$I,理論在庫!AH$5)</f>
        <v>0</v>
      </c>
      <c r="AI238" s="374">
        <f>SUMIFS('注文データ '!$C:$C,'注文データ '!$J:$J,$A231,'注文データ '!$H:$H,理論在庫!$G$4,'注文データ '!$I:$I,理論在庫!AI$5)</f>
        <v>0</v>
      </c>
      <c r="AJ238" s="1026">
        <f>SUMIFS('注文データ '!$C:$C,'注文データ '!$J:$J,$A231,'注文データ '!$H:$H,理論在庫!$G$4,'注文データ '!$I:$I,理論在庫!AJ$5)</f>
        <v>0</v>
      </c>
      <c r="AK238" s="375">
        <f>SUM(G238:AJ238)</f>
        <v>0</v>
      </c>
      <c r="AL238" s="350"/>
      <c r="AM238" s="574">
        <f t="shared" si="121"/>
        <v>0</v>
      </c>
      <c r="AN238" s="579"/>
      <c r="AO238" s="417"/>
      <c r="AP238" s="714"/>
      <c r="AQ238" s="715"/>
      <c r="AR238" s="709">
        <v>0</v>
      </c>
    </row>
    <row r="239" spans="1:44" ht="18" customHeight="1" thickBot="1" x14ac:dyDescent="0.2">
      <c r="A239" s="418"/>
      <c r="B239" s="429"/>
      <c r="C239" s="443"/>
      <c r="D239" s="1149"/>
      <c r="E239" s="562"/>
      <c r="F239" s="373" t="s">
        <v>85</v>
      </c>
      <c r="G239" s="979">
        <f>D231+G237-G238</f>
        <v>0</v>
      </c>
      <c r="H239" s="376">
        <f t="shared" ref="H239:AJ239" si="122">G239+H237-H238</f>
        <v>0</v>
      </c>
      <c r="I239" s="376">
        <f t="shared" si="122"/>
        <v>0</v>
      </c>
      <c r="J239" s="376">
        <f t="shared" si="122"/>
        <v>0</v>
      </c>
      <c r="K239" s="376">
        <f t="shared" si="122"/>
        <v>0</v>
      </c>
      <c r="L239" s="1059">
        <f t="shared" si="122"/>
        <v>0</v>
      </c>
      <c r="M239" s="1059">
        <f t="shared" si="122"/>
        <v>0</v>
      </c>
      <c r="N239" s="376">
        <f t="shared" si="122"/>
        <v>0</v>
      </c>
      <c r="O239" s="376">
        <f t="shared" si="122"/>
        <v>0</v>
      </c>
      <c r="P239" s="376">
        <f t="shared" si="122"/>
        <v>0</v>
      </c>
      <c r="Q239" s="376">
        <f t="shared" si="122"/>
        <v>0</v>
      </c>
      <c r="R239" s="376">
        <f t="shared" si="122"/>
        <v>0</v>
      </c>
      <c r="S239" s="1059">
        <f t="shared" si="122"/>
        <v>0</v>
      </c>
      <c r="T239" s="1059">
        <f t="shared" si="122"/>
        <v>0</v>
      </c>
      <c r="U239" s="376">
        <f t="shared" si="122"/>
        <v>0</v>
      </c>
      <c r="V239" s="376">
        <f t="shared" si="122"/>
        <v>0</v>
      </c>
      <c r="W239" s="376">
        <f t="shared" si="122"/>
        <v>0</v>
      </c>
      <c r="X239" s="376">
        <f t="shared" si="122"/>
        <v>0</v>
      </c>
      <c r="Y239" s="376">
        <f t="shared" si="122"/>
        <v>0</v>
      </c>
      <c r="Z239" s="1059">
        <f t="shared" si="122"/>
        <v>0</v>
      </c>
      <c r="AA239" s="1059">
        <f t="shared" si="122"/>
        <v>0</v>
      </c>
      <c r="AB239" s="376">
        <f t="shared" si="122"/>
        <v>0</v>
      </c>
      <c r="AC239" s="1059">
        <f t="shared" si="122"/>
        <v>0</v>
      </c>
      <c r="AD239" s="376">
        <f t="shared" si="122"/>
        <v>0</v>
      </c>
      <c r="AE239" s="376">
        <f t="shared" si="122"/>
        <v>0</v>
      </c>
      <c r="AF239" s="376">
        <f t="shared" si="122"/>
        <v>0</v>
      </c>
      <c r="AG239" s="1059">
        <f t="shared" si="122"/>
        <v>0</v>
      </c>
      <c r="AH239" s="1059">
        <f t="shared" si="122"/>
        <v>0</v>
      </c>
      <c r="AI239" s="376">
        <f t="shared" si="122"/>
        <v>0</v>
      </c>
      <c r="AJ239" s="1027">
        <f t="shared" si="122"/>
        <v>0</v>
      </c>
      <c r="AK239" s="377"/>
      <c r="AL239" s="351"/>
      <c r="AM239" s="577">
        <f t="shared" si="121"/>
        <v>0</v>
      </c>
      <c r="AN239" s="580"/>
      <c r="AO239" s="418"/>
      <c r="AP239" s="716">
        <v>10</v>
      </c>
      <c r="AQ239" s="717" t="s">
        <v>228</v>
      </c>
      <c r="AR239" s="709">
        <v>0</v>
      </c>
    </row>
    <row r="240" spans="1:44" ht="18" customHeight="1" x14ac:dyDescent="0.15">
      <c r="A240" s="416">
        <v>23</v>
      </c>
      <c r="B240" s="425"/>
      <c r="C240" s="432" t="s">
        <v>22</v>
      </c>
      <c r="D240" s="1147" t="s">
        <v>200</v>
      </c>
      <c r="E240" s="558">
        <v>3.7000000000000002E-3</v>
      </c>
      <c r="F240" s="343">
        <f t="shared" ref="F240:F245" si="123">F231</f>
        <v>45864</v>
      </c>
      <c r="G240" s="980">
        <f>SUMIFS(所用データ①!$C:$C,所用データ①!$G:$G,理論在庫!$A240,所用データ①!$E:$E,理論在庫!$G$4,所用データ①!$F:$F,理論在庫!G$5)</f>
        <v>0</v>
      </c>
      <c r="H240" s="308">
        <f>SUMIFS(所用データ①!$C:$C,所用データ①!$G:$G,理論在庫!$A240,所用データ①!$E:$E,理論在庫!$G$4,所用データ①!$F:$F,理論在庫!H$5)</f>
        <v>0</v>
      </c>
      <c r="I240" s="308">
        <f>SUMIFS(所用データ①!$C:$C,所用データ①!$G:$G,理論在庫!$A240,所用データ①!$E:$E,理論在庫!$G$4,所用データ①!$F:$F,理論在庫!I$5)</f>
        <v>0</v>
      </c>
      <c r="J240" s="308">
        <f>SUMIFS(所用データ①!$C:$C,所用データ①!$G:$G,理論在庫!$A240,所用データ①!$E:$E,理論在庫!$G$4,所用データ①!$F:$F,理論在庫!J$5)</f>
        <v>0</v>
      </c>
      <c r="K240" s="308">
        <f>SUMIFS(所用データ①!$C:$C,所用データ①!$G:$G,理論在庫!$A240,所用データ①!$E:$E,理論在庫!$G$4,所用データ①!$F:$F,理論在庫!K$5)</f>
        <v>0</v>
      </c>
      <c r="L240" s="1060">
        <f>SUMIFS(所用データ①!$C:$C,所用データ①!$G:$G,理論在庫!$A240,所用データ①!$E:$E,理論在庫!$G$4,所用データ①!$F:$F,理論在庫!L$5)</f>
        <v>0</v>
      </c>
      <c r="M240" s="1060">
        <f>SUMIFS(所用データ①!$C:$C,所用データ①!$G:$G,理論在庫!$A240,所用データ①!$E:$E,理論在庫!$G$4,所用データ①!$F:$F,理論在庫!M$5)</f>
        <v>0</v>
      </c>
      <c r="N240" s="308">
        <f>SUMIFS(所用データ①!$C:$C,所用データ①!$G:$G,理論在庫!$A240,所用データ①!$E:$E,理論在庫!$G$4,所用データ①!$F:$F,理論在庫!N$5)</f>
        <v>0</v>
      </c>
      <c r="O240" s="308">
        <f>SUMIFS(所用データ①!$C:$C,所用データ①!$G:$G,理論在庫!$A240,所用データ①!$E:$E,理論在庫!$G$4,所用データ①!$F:$F,理論在庫!O$5)</f>
        <v>0</v>
      </c>
      <c r="P240" s="308">
        <f>SUMIFS(所用データ①!$C:$C,所用データ①!$G:$G,理論在庫!$A240,所用データ①!$E:$E,理論在庫!$G$4,所用データ①!$F:$F,理論在庫!P$5)</f>
        <v>0</v>
      </c>
      <c r="Q240" s="308">
        <f>SUMIFS(所用データ①!$C:$C,所用データ①!$G:$G,理論在庫!$A240,所用データ①!$E:$E,理論在庫!$G$4,所用データ①!$F:$F,理論在庫!Q$5)</f>
        <v>0</v>
      </c>
      <c r="R240" s="308">
        <f>SUMIFS(所用データ①!$C:$C,所用データ①!$G:$G,理論在庫!$A240,所用データ①!$E:$E,理論在庫!$G$4,所用データ①!$F:$F,理論在庫!R$5)</f>
        <v>0</v>
      </c>
      <c r="S240" s="1060">
        <f>SUMIFS(所用データ①!$C:$C,所用データ①!$G:$G,理論在庫!$A240,所用データ①!$E:$E,理論在庫!$G$4,所用データ①!$F:$F,理論在庫!S$5)</f>
        <v>0</v>
      </c>
      <c r="T240" s="1060">
        <f>SUMIFS(所用データ①!$C:$C,所用データ①!$G:$G,理論在庫!$A240,所用データ①!$E:$E,理論在庫!$G$4,所用データ①!$F:$F,理論在庫!T$5)</f>
        <v>0</v>
      </c>
      <c r="U240" s="308">
        <f>SUMIFS(所用データ①!$C:$C,所用データ①!$G:$G,理論在庫!$A240,所用データ①!$E:$E,理論在庫!$G$4,所用データ①!$F:$F,理論在庫!U$5)</f>
        <v>0</v>
      </c>
      <c r="V240" s="308">
        <f>SUMIFS(所用データ①!$C:$C,所用データ①!$G:$G,理論在庫!$A240,所用データ①!$E:$E,理論在庫!$G$4,所用データ①!$F:$F,理論在庫!V$5)</f>
        <v>0</v>
      </c>
      <c r="W240" s="308">
        <f>SUMIFS(所用データ①!$C:$C,所用データ①!$G:$G,理論在庫!$A240,所用データ①!$E:$E,理論在庫!$G$4,所用データ①!$F:$F,理論在庫!W$5)</f>
        <v>0</v>
      </c>
      <c r="X240" s="308">
        <f>SUMIFS(所用データ①!$C:$C,所用データ①!$G:$G,理論在庫!$A240,所用データ①!$E:$E,理論在庫!$G$4,所用データ①!$F:$F,理論在庫!X$5)</f>
        <v>0</v>
      </c>
      <c r="Y240" s="308">
        <f>SUMIFS(所用データ①!$C:$C,所用データ①!$G:$G,理論在庫!$A240,所用データ①!$E:$E,理論在庫!$G$4,所用データ①!$F:$F,理論在庫!Y$5)</f>
        <v>0</v>
      </c>
      <c r="Z240" s="1060">
        <f>SUMIFS(所用データ①!$C:$C,所用データ①!$G:$G,理論在庫!$A240,所用データ①!$E:$E,理論在庫!$G$4,所用データ①!$F:$F,理論在庫!Z$5)</f>
        <v>0</v>
      </c>
      <c r="AA240" s="1084">
        <f>SUMIFS(所用データ①!$C:$C,所用データ①!$G:$G,理論在庫!$A240,所用データ①!$E:$E,理論在庫!$G$4,所用データ①!$F:$F,理論在庫!AA$5)</f>
        <v>0</v>
      </c>
      <c r="AB240" s="382">
        <f>SUMIFS(所用データ①!$C:$C,所用データ①!$G:$G,理論在庫!$A240,所用データ①!$E:$E,理論在庫!$G$4,所用データ①!$F:$F,理論在庫!AB$5)</f>
        <v>0</v>
      </c>
      <c r="AC240" s="1084">
        <f>SUMIFS(所用データ①!$C:$C,所用データ①!$G:$G,理論在庫!$A240,所用データ①!$E:$E,理論在庫!$G$4,所用データ①!$F:$F,理論在庫!AC$5)</f>
        <v>0</v>
      </c>
      <c r="AD240" s="382">
        <f>SUMIFS(所用データ①!$C:$C,所用データ①!$G:$G,理論在庫!$A240,所用データ①!$E:$E,理論在庫!$G$4,所用データ①!$F:$F,理論在庫!AD$5)</f>
        <v>0</v>
      </c>
      <c r="AE240" s="382">
        <f>SUMIFS(所用データ①!$C:$C,所用データ①!$G:$G,理論在庫!$A240,所用データ①!$E:$E,理論在庫!$G$4,所用データ①!$F:$F,理論在庫!AE$5)</f>
        <v>0</v>
      </c>
      <c r="AF240" s="382">
        <f>SUMIFS(所用データ①!$C:$C,所用データ①!$G:$G,理論在庫!$A240,所用データ①!$E:$E,理論在庫!$G$4,所用データ①!$F:$F,理論在庫!AF$5)</f>
        <v>0</v>
      </c>
      <c r="AG240" s="1084">
        <f>SUMIFS(所用データ①!$C:$C,所用データ①!$G:$G,理論在庫!$A240,所用データ①!$E:$E,理論在庫!$G$4,所用データ①!$F:$F,理論在庫!AG$5)</f>
        <v>0</v>
      </c>
      <c r="AH240" s="1084">
        <f>SUMIFS(所用データ①!$C:$C,所用データ①!$G:$G,理論在庫!$A240,所用データ①!$E:$E,理論在庫!$G$4,所用データ①!$F:$F,理論在庫!AH$5)</f>
        <v>0</v>
      </c>
      <c r="AI240" s="382">
        <f>SUMIFS(所用データ①!$C:$C,所用データ①!$G:$G,理論在庫!$A240,所用データ①!$E:$E,理論在庫!$G$4,所用データ①!$F:$F,理論在庫!AI$5)</f>
        <v>0</v>
      </c>
      <c r="AJ240" s="1021">
        <f>SUMIFS(所用データ①!$C:$C,所用データ①!$G:$G,理論在庫!$A240,所用データ①!$E:$E,理論在庫!$G$4,所用データ①!$F:$F,理論在庫!AJ$5)</f>
        <v>0</v>
      </c>
      <c r="AK240" s="345">
        <f t="shared" si="42"/>
        <v>0</v>
      </c>
      <c r="AL240" s="610">
        <f>SUMIFS(所用データ①!C:C,所用データ①!G:G,理論在庫!$A240,所用データ①!E:E,理論在庫!$AL$4)</f>
        <v>0</v>
      </c>
      <c r="AM240" s="574">
        <f t="shared" si="121"/>
        <v>0</v>
      </c>
      <c r="AN240" s="608">
        <f>D240-AK240</f>
        <v>0</v>
      </c>
      <c r="AO240" s="416">
        <v>23</v>
      </c>
      <c r="AP240" s="714">
        <v>20</v>
      </c>
      <c r="AQ240" s="715" t="s">
        <v>232</v>
      </c>
      <c r="AR240" s="709">
        <v>0</v>
      </c>
    </row>
    <row r="241" spans="1:44" ht="18" customHeight="1" x14ac:dyDescent="0.15">
      <c r="A241" s="417"/>
      <c r="B241" s="426"/>
      <c r="C241" s="433"/>
      <c r="D241" s="1148"/>
      <c r="E241" s="559"/>
      <c r="F241" s="302">
        <f t="shared" si="123"/>
        <v>0</v>
      </c>
      <c r="G241" s="974">
        <f>SUMIFS(所用データ②!$C:$C,所用データ②!$G:$G,理論在庫!$A240,所用データ②!$E:$E,理論在庫!$G$4,所用データ②!$F:$F,理論在庫!G$5)</f>
        <v>0</v>
      </c>
      <c r="H241" s="310">
        <f>SUMIFS(所用データ②!$C:$C,所用データ②!$G:$G,理論在庫!$A240,所用データ②!$E:$E,理論在庫!$G$4,所用データ②!$F:$F,理論在庫!H$5)</f>
        <v>0</v>
      </c>
      <c r="I241" s="310">
        <f>SUMIFS(所用データ②!$C:$C,所用データ②!$G:$G,理論在庫!$A240,所用データ②!$E:$E,理論在庫!$G$4,所用データ②!$F:$F,理論在庫!I$5)</f>
        <v>0</v>
      </c>
      <c r="J241" s="310">
        <f>SUMIFS(所用データ②!$C:$C,所用データ②!$G:$G,理論在庫!$A240,所用データ②!$E:$E,理論在庫!$G$4,所用データ②!$F:$F,理論在庫!J$5)</f>
        <v>0</v>
      </c>
      <c r="K241" s="310">
        <f>SUMIFS(所用データ②!$C:$C,所用データ②!$G:$G,理論在庫!$A240,所用データ②!$E:$E,理論在庫!$G$4,所用データ②!$F:$F,理論在庫!K$5)</f>
        <v>0</v>
      </c>
      <c r="L241" s="1054">
        <f>SUMIFS(所用データ②!$C:$C,所用データ②!$G:$G,理論在庫!$A240,所用データ②!$E:$E,理論在庫!$G$4,所用データ②!$F:$F,理論在庫!L$5)</f>
        <v>0</v>
      </c>
      <c r="M241" s="1054">
        <f>SUMIFS(所用データ②!$C:$C,所用データ②!$G:$G,理論在庫!$A240,所用データ②!$E:$E,理論在庫!$G$4,所用データ②!$F:$F,理論在庫!M$5)</f>
        <v>0</v>
      </c>
      <c r="N241" s="310">
        <f>SUMIFS(所用データ②!$C:$C,所用データ②!$G:$G,理論在庫!$A240,所用データ②!$E:$E,理論在庫!$G$4,所用データ②!$F:$F,理論在庫!N$5)</f>
        <v>0</v>
      </c>
      <c r="O241" s="310">
        <f>SUMIFS(所用データ②!$C:$C,所用データ②!$G:$G,理論在庫!$A240,所用データ②!$E:$E,理論在庫!$G$4,所用データ②!$F:$F,理論在庫!O$5)</f>
        <v>0</v>
      </c>
      <c r="P241" s="310">
        <f>SUMIFS(所用データ②!$C:$C,所用データ②!$G:$G,理論在庫!$A240,所用データ②!$E:$E,理論在庫!$G$4,所用データ②!$F:$F,理論在庫!P$5)</f>
        <v>0</v>
      </c>
      <c r="Q241" s="310">
        <f>SUMIFS(所用データ②!$C:$C,所用データ②!$G:$G,理論在庫!$A240,所用データ②!$E:$E,理論在庫!$G$4,所用データ②!$F:$F,理論在庫!Q$5)</f>
        <v>0</v>
      </c>
      <c r="R241" s="310">
        <f>SUMIFS(所用データ②!$C:$C,所用データ②!$G:$G,理論在庫!$A240,所用データ②!$E:$E,理論在庫!$G$4,所用データ②!$F:$F,理論在庫!R$5)</f>
        <v>0</v>
      </c>
      <c r="S241" s="1054">
        <f>SUMIFS(所用データ②!$C:$C,所用データ②!$G:$G,理論在庫!$A240,所用データ②!$E:$E,理論在庫!$G$4,所用データ②!$F:$F,理論在庫!S$5)</f>
        <v>0</v>
      </c>
      <c r="T241" s="1054">
        <f>SUMIFS(所用データ②!$C:$C,所用データ②!$G:$G,理論在庫!$A240,所用データ②!$E:$E,理論在庫!$G$4,所用データ②!$F:$F,理論在庫!T$5)</f>
        <v>0</v>
      </c>
      <c r="U241" s="310">
        <f>SUMIFS(所用データ②!$C:$C,所用データ②!$G:$G,理論在庫!$A240,所用データ②!$E:$E,理論在庫!$G$4,所用データ②!$F:$F,理論在庫!U$5)</f>
        <v>0</v>
      </c>
      <c r="V241" s="310">
        <f>SUMIFS(所用データ②!$C:$C,所用データ②!$G:$G,理論在庫!$A240,所用データ②!$E:$E,理論在庫!$G$4,所用データ②!$F:$F,理論在庫!V$5)</f>
        <v>0</v>
      </c>
      <c r="W241" s="310">
        <f>SUMIFS(所用データ②!$C:$C,所用データ②!$G:$G,理論在庫!$A240,所用データ②!$E:$E,理論在庫!$G$4,所用データ②!$F:$F,理論在庫!W$5)</f>
        <v>0</v>
      </c>
      <c r="X241" s="310">
        <f>SUMIFS(所用データ②!$C:$C,所用データ②!$G:$G,理論在庫!$A240,所用データ②!$E:$E,理論在庫!$G$4,所用データ②!$F:$F,理論在庫!X$5)</f>
        <v>0</v>
      </c>
      <c r="Y241" s="310">
        <f>SUMIFS(所用データ②!$C:$C,所用データ②!$G:$G,理論在庫!$A240,所用データ②!$E:$E,理論在庫!$G$4,所用データ②!$F:$F,理論在庫!Y$5)</f>
        <v>0</v>
      </c>
      <c r="Z241" s="1054">
        <f>SUMIFS(所用データ②!$C:$C,所用データ②!$G:$G,理論在庫!$A240,所用データ②!$E:$E,理論在庫!$G$4,所用データ②!$F:$F,理論在庫!Z$5)</f>
        <v>0</v>
      </c>
      <c r="AA241" s="1085">
        <f>SUMIFS(所用データ②!$C:$C,所用データ②!$G:$G,理論在庫!$A240,所用データ②!$E:$E,理論在庫!$G$4,所用データ②!$F:$F,理論在庫!AA$5)</f>
        <v>0</v>
      </c>
      <c r="AB241" s="383">
        <f>SUMIFS(所用データ②!$C:$C,所用データ②!$G:$G,理論在庫!$A240,所用データ②!$E:$E,理論在庫!$G$4,所用データ②!$F:$F,理論在庫!AB$5)</f>
        <v>0</v>
      </c>
      <c r="AC241" s="1085">
        <f>SUMIFS(所用データ②!$C:$C,所用データ②!$G:$G,理論在庫!$A240,所用データ②!$E:$E,理論在庫!$G$4,所用データ②!$F:$F,理論在庫!AC$5)</f>
        <v>0</v>
      </c>
      <c r="AD241" s="383">
        <f>SUMIFS(所用データ②!$C:$C,所用データ②!$G:$G,理論在庫!$A240,所用データ②!$E:$E,理論在庫!$G$4,所用データ②!$F:$F,理論在庫!AD$5)</f>
        <v>0</v>
      </c>
      <c r="AE241" s="383">
        <f>SUMIFS(所用データ②!$C:$C,所用データ②!$G:$G,理論在庫!$A240,所用データ②!$E:$E,理論在庫!$G$4,所用データ②!$F:$F,理論在庫!AE$5)</f>
        <v>0</v>
      </c>
      <c r="AF241" s="383">
        <f>SUMIFS(所用データ②!$C:$C,所用データ②!$G:$G,理論在庫!$A240,所用データ②!$E:$E,理論在庫!$G$4,所用データ②!$F:$F,理論在庫!AF$5)</f>
        <v>0</v>
      </c>
      <c r="AG241" s="1085">
        <f>SUMIFS(所用データ②!$C:$C,所用データ②!$G:$G,理論在庫!$A240,所用データ②!$E:$E,理論在庫!$G$4,所用データ②!$F:$F,理論在庫!AG$5)</f>
        <v>0</v>
      </c>
      <c r="AH241" s="1085">
        <f>SUMIFS(所用データ②!$C:$C,所用データ②!$G:$G,理論在庫!$A240,所用データ②!$E:$E,理論在庫!$G$4,所用データ②!$F:$F,理論在庫!AH$5)</f>
        <v>0</v>
      </c>
      <c r="AI241" s="383">
        <f>SUMIFS(所用データ②!$C:$C,所用データ②!$G:$G,理論在庫!$A240,所用データ②!$E:$E,理論在庫!$G$4,所用データ②!$F:$F,理論在庫!AI$5)</f>
        <v>0</v>
      </c>
      <c r="AJ241" s="1022">
        <f>SUMIFS(所用データ②!$C:$C,所用データ②!$G:$G,理論在庫!$A240,所用データ②!$E:$E,理論在庫!$G$4,所用データ②!$F:$F,理論在庫!AJ$5)</f>
        <v>0</v>
      </c>
      <c r="AK241" s="345">
        <f t="shared" si="42"/>
        <v>0</v>
      </c>
      <c r="AL241" s="611">
        <f>SUMIFS(所用データ②!C:C,所用データ②!G:G,理論在庫!$A240,所用データ②!E:E,理論在庫!$AL$4)</f>
        <v>0</v>
      </c>
      <c r="AM241" s="574">
        <f t="shared" si="121"/>
        <v>0</v>
      </c>
      <c r="AN241" s="608">
        <f>AJ248-AK241</f>
        <v>0</v>
      </c>
      <c r="AO241" s="417"/>
      <c r="AP241" s="714">
        <v>5</v>
      </c>
      <c r="AQ241" s="715" t="s">
        <v>241</v>
      </c>
      <c r="AR241" s="709">
        <v>0</v>
      </c>
    </row>
    <row r="242" spans="1:44" ht="18" customHeight="1" x14ac:dyDescent="0.15">
      <c r="A242" s="417"/>
      <c r="B242" s="428" t="s">
        <v>71</v>
      </c>
      <c r="C242" s="439">
        <v>80261239518000</v>
      </c>
      <c r="D242" s="1148"/>
      <c r="E242" s="559"/>
      <c r="F242" s="302">
        <f t="shared" si="123"/>
        <v>45864</v>
      </c>
      <c r="G242" s="975">
        <f>SUMIFS(所用データ③!$C:$C,所用データ③!$G:$G,理論在庫!$A240,所用データ③!$E:$E,理論在庫!$G$4,所用データ③!$F:$F,理論在庫!G$5)</f>
        <v>0</v>
      </c>
      <c r="H242" s="353">
        <f>SUMIFS(所用データ③!$C:$C,所用データ③!$G:$G,理論在庫!$A240,所用データ③!$E:$E,理論在庫!$G$4,所用データ③!$F:$F,理論在庫!H$5)</f>
        <v>0</v>
      </c>
      <c r="I242" s="310">
        <f>SUMIFS(所用データ③!$C:$C,所用データ③!$G:$G,理論在庫!$A240,所用データ③!$E:$E,理論在庫!$G$4,所用データ③!$F:$F,理論在庫!I$5)</f>
        <v>0</v>
      </c>
      <c r="J242" s="310">
        <f>SUMIFS(所用データ③!$C:$C,所用データ③!$G:$G,理論在庫!$A240,所用データ③!$E:$E,理論在庫!$G$4,所用データ③!$F:$F,理論在庫!J$5)</f>
        <v>0</v>
      </c>
      <c r="K242" s="310">
        <f>SUMIFS(所用データ③!$C:$C,所用データ③!$G:$G,理論在庫!$A240,所用データ③!$E:$E,理論在庫!$G$4,所用データ③!$F:$F,理論在庫!K$5)</f>
        <v>0</v>
      </c>
      <c r="L242" s="1055">
        <f>SUMIFS(所用データ③!$C:$C,所用データ③!$G:$G,理論在庫!$A240,所用データ③!$E:$E,理論在庫!$G$4,所用データ③!$F:$F,理論在庫!L$5)</f>
        <v>0</v>
      </c>
      <c r="M242" s="1054">
        <f>SUMIFS(所用データ③!$C:$C,所用データ③!$G:$G,理論在庫!$A240,所用データ③!$E:$E,理論在庫!$G$4,所用データ③!$F:$F,理論在庫!M$5)</f>
        <v>0</v>
      </c>
      <c r="N242" s="310">
        <f>SUMIFS(所用データ③!$C:$C,所用データ③!$G:$G,理論在庫!$A240,所用データ③!$E:$E,理論在庫!$G$4,所用データ③!$F:$F,理論在庫!N$5)</f>
        <v>0</v>
      </c>
      <c r="O242" s="310">
        <f>SUMIFS(所用データ③!$C:$C,所用データ③!$G:$G,理論在庫!$A240,所用データ③!$E:$E,理論在庫!$G$4,所用データ③!$F:$F,理論在庫!O$5)</f>
        <v>0</v>
      </c>
      <c r="P242" s="310">
        <f>SUMIFS(所用データ③!$C:$C,所用データ③!$G:$G,理論在庫!$A240,所用データ③!$E:$E,理論在庫!$G$4,所用データ③!$F:$F,理論在庫!P$5)</f>
        <v>0</v>
      </c>
      <c r="Q242" s="353">
        <f>SUMIFS(所用データ③!$C:$C,所用データ③!$G:$G,理論在庫!$A240,所用データ③!$E:$E,理論在庫!$G$4,所用データ③!$F:$F,理論在庫!Q$5)</f>
        <v>0</v>
      </c>
      <c r="R242" s="310">
        <f>SUMIFS(所用データ③!$C:$C,所用データ③!$G:$G,理論在庫!$A240,所用データ③!$E:$E,理論在庫!$G$4,所用データ③!$F:$F,理論在庫!R$5)</f>
        <v>0</v>
      </c>
      <c r="S242" s="1054">
        <f>SUMIFS(所用データ③!$C:$C,所用データ③!$G:$G,理論在庫!$A240,所用データ③!$E:$E,理論在庫!$G$4,所用データ③!$F:$F,理論在庫!S$5)</f>
        <v>0</v>
      </c>
      <c r="T242" s="1054">
        <f>SUMIFS(所用データ③!$C:$C,所用データ③!$G:$G,理論在庫!$A240,所用データ③!$E:$E,理論在庫!$G$4,所用データ③!$F:$F,理論在庫!T$5)</f>
        <v>0</v>
      </c>
      <c r="U242" s="310">
        <f>SUMIFS(所用データ③!$C:$C,所用データ③!$G:$G,理論在庫!$A240,所用データ③!$E:$E,理論在庫!$G$4,所用データ③!$F:$F,理論在庫!U$5)</f>
        <v>0</v>
      </c>
      <c r="V242" s="353">
        <f>SUMIFS(所用データ③!$C:$C,所用データ③!$G:$G,理論在庫!$A240,所用データ③!$E:$E,理論在庫!$G$4,所用データ③!$F:$F,理論在庫!V$5)</f>
        <v>0</v>
      </c>
      <c r="W242" s="310">
        <f>SUMIFS(所用データ③!$C:$C,所用データ③!$G:$G,理論在庫!$A240,所用データ③!$E:$E,理論在庫!$G$4,所用データ③!$F:$F,理論在庫!W$5)</f>
        <v>0</v>
      </c>
      <c r="X242" s="310">
        <f>SUMIFS(所用データ③!$C:$C,所用データ③!$G:$G,理論在庫!$A240,所用データ③!$E:$E,理論在庫!$G$4,所用データ③!$F:$F,理論在庫!X$5)</f>
        <v>0</v>
      </c>
      <c r="Y242" s="310">
        <f>SUMIFS(所用データ③!$C:$C,所用データ③!$G:$G,理論在庫!$A240,所用データ③!$E:$E,理論在庫!$G$4,所用データ③!$F:$F,理論在庫!Y$5)</f>
        <v>0</v>
      </c>
      <c r="Z242" s="1054">
        <f>SUMIFS(所用データ③!$C:$C,所用データ③!$G:$G,理論在庫!$A240,所用データ③!$E:$E,理論在庫!$G$4,所用データ③!$F:$F,理論在庫!Z$5)</f>
        <v>0</v>
      </c>
      <c r="AA242" s="1085">
        <f>SUMIFS(所用データ③!$C:$C,所用データ③!$G:$G,理論在庫!$A240,所用データ③!$E:$E,理論在庫!$G$4,所用データ③!$F:$F,理論在庫!AA$5)</f>
        <v>0</v>
      </c>
      <c r="AB242" s="383">
        <f>SUMIFS(所用データ③!$C:$C,所用データ③!$G:$G,理論在庫!$A240,所用データ③!$E:$E,理論在庫!$G$4,所用データ③!$F:$F,理論在庫!AB$5)</f>
        <v>0</v>
      </c>
      <c r="AC242" s="1085">
        <f>SUMIFS(所用データ③!$C:$C,所用データ③!$G:$G,理論在庫!$A240,所用データ③!$E:$E,理論在庫!$G$4,所用データ③!$F:$F,理論在庫!AC$5)</f>
        <v>0</v>
      </c>
      <c r="AD242" s="383">
        <f>SUMIFS(所用データ③!$C:$C,所用データ③!$G:$G,理論在庫!$A240,所用データ③!$E:$E,理論在庫!$G$4,所用データ③!$F:$F,理論在庫!AD$5)</f>
        <v>0</v>
      </c>
      <c r="AE242" s="383">
        <f>SUMIFS(所用データ③!$C:$C,所用データ③!$G:$G,理論在庫!$A240,所用データ③!$E:$E,理論在庫!$G$4,所用データ③!$F:$F,理論在庫!AE$5)</f>
        <v>0</v>
      </c>
      <c r="AF242" s="383">
        <f>SUMIFS(所用データ③!$C:$C,所用データ③!$G:$G,理論在庫!$A240,所用データ③!$E:$E,理論在庫!$G$4,所用データ③!$F:$F,理論在庫!AF$5)</f>
        <v>0</v>
      </c>
      <c r="AG242" s="1085">
        <f>SUMIFS(所用データ③!$C:$C,所用データ③!$G:$G,理論在庫!$A240,所用データ③!$E:$E,理論在庫!$G$4,所用データ③!$F:$F,理論在庫!AG$5)</f>
        <v>0</v>
      </c>
      <c r="AH242" s="1085">
        <f>SUMIFS(所用データ③!$C:$C,所用データ③!$G:$G,理論在庫!$A240,所用データ③!$E:$E,理論在庫!$G$4,所用データ③!$F:$F,理論在庫!AH$5)</f>
        <v>0</v>
      </c>
      <c r="AI242" s="383">
        <f>SUMIFS(所用データ③!$C:$C,所用データ③!$G:$G,理論在庫!$A240,所用データ③!$E:$E,理論在庫!$G$4,所用データ③!$F:$F,理論在庫!AI$5)</f>
        <v>0</v>
      </c>
      <c r="AJ242" s="1022">
        <f>SUMIFS(所用データ③!$C:$C,所用データ③!$G:$G,理論在庫!$A240,所用データ③!$E:$E,理論在庫!$G$4,所用データ③!$F:$F,理論在庫!AJ$5)</f>
        <v>0</v>
      </c>
      <c r="AK242" s="345">
        <f t="shared" si="42"/>
        <v>0</v>
      </c>
      <c r="AL242" s="611">
        <f>SUMIFS(所用データ③!C:C,所用データ③!G:G,理論在庫!$A240,所用データ③!E:E,理論在庫!$AL$4)</f>
        <v>0</v>
      </c>
      <c r="AM242" s="574">
        <f t="shared" si="121"/>
        <v>0</v>
      </c>
      <c r="AN242" s="608">
        <f>AJ248-AK242</f>
        <v>0</v>
      </c>
      <c r="AO242" s="417"/>
      <c r="AP242" s="714">
        <v>96</v>
      </c>
      <c r="AQ242" s="715" t="s">
        <v>242</v>
      </c>
      <c r="AR242" s="709">
        <v>0</v>
      </c>
    </row>
    <row r="243" spans="1:44" ht="18" customHeight="1" x14ac:dyDescent="0.15">
      <c r="A243" s="417"/>
      <c r="B243" s="428"/>
      <c r="C243" s="442"/>
      <c r="D243" s="1148"/>
      <c r="E243" s="559"/>
      <c r="F243" s="302">
        <f t="shared" si="123"/>
        <v>45871</v>
      </c>
      <c r="G243" s="974">
        <f>SUMIFS(所用データ④!$C:$C,所用データ④!$G:$G,理論在庫!$A240,所用データ④!$E:$E,理論在庫!$G$4,所用データ④!$F:$F,理論在庫!G$5)</f>
        <v>0</v>
      </c>
      <c r="H243" s="310">
        <f>SUMIFS(所用データ④!$C:$C,所用データ④!$G:$G,理論在庫!$A240,所用データ④!$E:$E,理論在庫!$G$4,所用データ④!$F:$F,理論在庫!H$5)</f>
        <v>0</v>
      </c>
      <c r="I243" s="310">
        <f>SUMIFS(所用データ④!$C:$C,所用データ④!$G:$G,理論在庫!$A240,所用データ④!$E:$E,理論在庫!$G$4,所用データ④!$F:$F,理論在庫!I$5)</f>
        <v>0</v>
      </c>
      <c r="J243" s="310">
        <f>SUMIFS(所用データ④!$C:$C,所用データ④!$G:$G,理論在庫!$A240,所用データ④!$E:$E,理論在庫!$G$4,所用データ④!$F:$F,理論在庫!J$5)</f>
        <v>0</v>
      </c>
      <c r="K243" s="310">
        <f>SUMIFS(所用データ④!$C:$C,所用データ④!$G:$G,理論在庫!$A240,所用データ④!$E:$E,理論在庫!$G$4,所用データ④!$F:$F,理論在庫!K$5)</f>
        <v>0</v>
      </c>
      <c r="L243" s="1054">
        <f>SUMIFS(所用データ④!$C:$C,所用データ④!$G:$G,理論在庫!$A240,所用データ④!$E:$E,理論在庫!$G$4,所用データ④!$F:$F,理論在庫!L$5)</f>
        <v>0</v>
      </c>
      <c r="M243" s="1054">
        <f>SUMIFS(所用データ④!$C:$C,所用データ④!$G:$G,理論在庫!$A240,所用データ④!$E:$E,理論在庫!$G$4,所用データ④!$F:$F,理論在庫!M$5)</f>
        <v>0</v>
      </c>
      <c r="N243" s="310">
        <f>SUMIFS(所用データ④!$C:$C,所用データ④!$G:$G,理論在庫!$A240,所用データ④!$E:$E,理論在庫!$G$4,所用データ④!$F:$F,理論在庫!N$5)</f>
        <v>0</v>
      </c>
      <c r="O243" s="310">
        <f>SUMIFS(所用データ④!$C:$C,所用データ④!$G:$G,理論在庫!$A240,所用データ④!$E:$E,理論在庫!$G$4,所用データ④!$F:$F,理論在庫!O$5)</f>
        <v>0</v>
      </c>
      <c r="P243" s="310">
        <f>SUMIFS(所用データ④!$C:$C,所用データ④!$G:$G,理論在庫!$A240,所用データ④!$E:$E,理論在庫!$G$4,所用データ④!$F:$F,理論在庫!P$5)</f>
        <v>0</v>
      </c>
      <c r="Q243" s="310">
        <f>SUMIFS(所用データ④!$C:$C,所用データ④!$G:$G,理論在庫!$A240,所用データ④!$E:$E,理論在庫!$G$4,所用データ④!$F:$F,理論在庫!Q$5)</f>
        <v>0</v>
      </c>
      <c r="R243" s="310">
        <f>SUMIFS(所用データ④!$C:$C,所用データ④!$G:$G,理論在庫!$A240,所用データ④!$E:$E,理論在庫!$G$4,所用データ④!$F:$F,理論在庫!R$5)</f>
        <v>0</v>
      </c>
      <c r="S243" s="1054">
        <f>SUMIFS(所用データ④!$C:$C,所用データ④!$G:$G,理論在庫!$A240,所用データ④!$E:$E,理論在庫!$G$4,所用データ④!$F:$F,理論在庫!S$5)</f>
        <v>0</v>
      </c>
      <c r="T243" s="1054">
        <f>SUMIFS(所用データ④!$C:$C,所用データ④!$G:$G,理論在庫!$A240,所用データ④!$E:$E,理論在庫!$G$4,所用データ④!$F:$F,理論在庫!T$5)</f>
        <v>0</v>
      </c>
      <c r="U243" s="310">
        <f>SUMIFS(所用データ④!$C:$C,所用データ④!$G:$G,理論在庫!$A240,所用データ④!$E:$E,理論在庫!$G$4,所用データ④!$F:$F,理論在庫!U$5)</f>
        <v>0</v>
      </c>
      <c r="V243" s="310">
        <f>SUMIFS(所用データ④!$C:$C,所用データ④!$G:$G,理論在庫!$A240,所用データ④!$E:$E,理論在庫!$G$4,所用データ④!$F:$F,理論在庫!V$5)</f>
        <v>0</v>
      </c>
      <c r="W243" s="310">
        <f>SUMIFS(所用データ④!$C:$C,所用データ④!$G:$G,理論在庫!$A240,所用データ④!$E:$E,理論在庫!$G$4,所用データ④!$F:$F,理論在庫!W$5)</f>
        <v>0</v>
      </c>
      <c r="X243" s="310">
        <f>SUMIFS(所用データ④!$C:$C,所用データ④!$G:$G,理論在庫!$A240,所用データ④!$E:$E,理論在庫!$G$4,所用データ④!$F:$F,理論在庫!X$5)</f>
        <v>0</v>
      </c>
      <c r="Y243" s="310">
        <f>SUMIFS(所用データ④!$C:$C,所用データ④!$G:$G,理論在庫!$A240,所用データ④!$E:$E,理論在庫!$G$4,所用データ④!$F:$F,理論在庫!Y$5)</f>
        <v>0</v>
      </c>
      <c r="Z243" s="1054">
        <f>SUMIFS(所用データ④!$C:$C,所用データ④!$G:$G,理論在庫!$A240,所用データ④!$E:$E,理論在庫!$G$4,所用データ④!$F:$F,理論在庫!Z$5)</f>
        <v>0</v>
      </c>
      <c r="AA243" s="1054">
        <f>SUMIFS(所用データ④!$C:$C,所用データ④!$G:$G,理論在庫!$A240,所用データ④!$E:$E,理論在庫!$G$4,所用データ④!$F:$F,理論在庫!AA$5)</f>
        <v>0</v>
      </c>
      <c r="AB243" s="310">
        <f>SUMIFS(所用データ④!$C:$C,所用データ④!$G:$G,理論在庫!$A240,所用データ④!$E:$E,理論在庫!$G$4,所用データ④!$F:$F,理論在庫!AB$5)</f>
        <v>0</v>
      </c>
      <c r="AC243" s="1054">
        <f>SUMIFS(所用データ④!$C:$C,所用データ④!$G:$G,理論在庫!$A240,所用データ④!$E:$E,理論在庫!$G$4,所用データ④!$F:$F,理論在庫!AC$5)</f>
        <v>0</v>
      </c>
      <c r="AD243" s="310">
        <f>SUMIFS(所用データ④!$C:$C,所用データ④!$G:$G,理論在庫!$A240,所用データ④!$E:$E,理論在庫!$G$4,所用データ④!$F:$F,理論在庫!AD$5)</f>
        <v>0</v>
      </c>
      <c r="AE243" s="310">
        <f>SUMIFS(所用データ④!$C:$C,所用データ④!$G:$G,理論在庫!$A240,所用データ④!$E:$E,理論在庫!$G$4,所用データ④!$F:$F,理論在庫!AE$5)</f>
        <v>0</v>
      </c>
      <c r="AF243" s="310">
        <f>SUMIFS(所用データ④!$C:$C,所用データ④!$G:$G,理論在庫!$A240,所用データ④!$E:$E,理論在庫!$G$4,所用データ④!$F:$F,理論在庫!AF$5)</f>
        <v>0</v>
      </c>
      <c r="AG243" s="1054">
        <f>SUMIFS(所用データ④!$C:$C,所用データ④!$G:$G,理論在庫!$A240,所用データ④!$E:$E,理論在庫!$G$4,所用データ④!$F:$F,理論在庫!AG$5)</f>
        <v>0</v>
      </c>
      <c r="AH243" s="1054">
        <f>SUMIFS(所用データ④!$C:$C,所用データ④!$G:$G,理論在庫!$A240,所用データ④!$E:$E,理論在庫!$G$4,所用データ④!$F:$F,理論在庫!AH$5)</f>
        <v>0</v>
      </c>
      <c r="AI243" s="310">
        <f>SUMIFS(所用データ④!$C:$C,所用データ④!$G:$G,理論在庫!$A240,所用データ④!$E:$E,理論在庫!$G$4,所用データ④!$F:$F,理論在庫!AI$5)</f>
        <v>0</v>
      </c>
      <c r="AJ243" s="1023">
        <f>SUMIFS(所用データ④!$C:$C,所用データ④!$G:$G,理論在庫!$A240,所用データ④!$E:$E,理論在庫!$G$4,所用データ④!$F:$F,理論在庫!AJ$5)</f>
        <v>0</v>
      </c>
      <c r="AK243" s="345">
        <f t="shared" si="42"/>
        <v>0</v>
      </c>
      <c r="AL243" s="350">
        <f>SUMIFS(所用データ④!C:C,所用データ④!G:G,理論在庫!$A240,所用データ④!E:E,理論在庫!$AL$4)</f>
        <v>0</v>
      </c>
      <c r="AM243" s="574">
        <f t="shared" si="121"/>
        <v>0</v>
      </c>
      <c r="AN243" s="608">
        <f>AJ248-AK243</f>
        <v>0</v>
      </c>
      <c r="AO243" s="417"/>
      <c r="AP243" s="714">
        <v>7</v>
      </c>
      <c r="AQ243" s="715" t="s">
        <v>243</v>
      </c>
      <c r="AR243" s="709">
        <v>0</v>
      </c>
    </row>
    <row r="244" spans="1:44" ht="18" customHeight="1" x14ac:dyDescent="0.15">
      <c r="A244" s="417"/>
      <c r="B244" s="428"/>
      <c r="C244" s="442"/>
      <c r="D244" s="1148"/>
      <c r="E244" s="559"/>
      <c r="F244" s="302">
        <f t="shared" si="123"/>
        <v>0</v>
      </c>
      <c r="G244" s="974">
        <f>SUMIFS(所用データ⑤!$C:$C,所用データ⑤!$G:$G,理論在庫!$A240,所用データ⑤!$E:$E,理論在庫!$G$4,所用データ⑤!$F:$F,理論在庫!G$5)</f>
        <v>0</v>
      </c>
      <c r="H244" s="310">
        <f>SUMIFS(所用データ⑤!$C:$C,所用データ⑤!$G:$G,理論在庫!$A240,所用データ⑤!$E:$E,理論在庫!$G$4,所用データ⑤!$F:$F,理論在庫!H$5)</f>
        <v>0</v>
      </c>
      <c r="I244" s="310">
        <f>SUMIFS(所用データ⑤!$C:$C,所用データ⑤!$G:$G,理論在庫!$A240,所用データ⑤!$E:$E,理論在庫!$G$4,所用データ⑤!$F:$F,理論在庫!I$5)</f>
        <v>0</v>
      </c>
      <c r="J244" s="310">
        <f>SUMIFS(所用データ⑤!$C:$C,所用データ⑤!$G:$G,理論在庫!$A240,所用データ⑤!$E:$E,理論在庫!$G$4,所用データ⑤!$F:$F,理論在庫!J$5)</f>
        <v>0</v>
      </c>
      <c r="K244" s="310">
        <f>SUMIFS(所用データ⑤!$C:$C,所用データ⑤!$G:$G,理論在庫!$A240,所用データ⑤!$E:$E,理論在庫!$G$4,所用データ⑤!$F:$F,理論在庫!K$5)</f>
        <v>0</v>
      </c>
      <c r="L244" s="1054">
        <f>SUMIFS(所用データ⑤!$C:$C,所用データ⑤!$G:$G,理論在庫!$A240,所用データ⑤!$E:$E,理論在庫!$G$4,所用データ⑤!$F:$F,理論在庫!L$5)</f>
        <v>0</v>
      </c>
      <c r="M244" s="1054">
        <f>SUMIFS(所用データ⑤!$C:$C,所用データ⑤!$G:$G,理論在庫!$A240,所用データ⑤!$E:$E,理論在庫!$G$4,所用データ⑤!$F:$F,理論在庫!M$5)</f>
        <v>0</v>
      </c>
      <c r="N244" s="310">
        <f>SUMIFS(所用データ⑤!$C:$C,所用データ⑤!$G:$G,理論在庫!$A240,所用データ⑤!$E:$E,理論在庫!$G$4,所用データ⑤!$F:$F,理論在庫!N$5)</f>
        <v>0</v>
      </c>
      <c r="O244" s="310">
        <f>SUMIFS(所用データ⑤!$C:$C,所用データ⑤!$G:$G,理論在庫!$A240,所用データ⑤!$E:$E,理論在庫!$G$4,所用データ⑤!$F:$F,理論在庫!O$5)</f>
        <v>0</v>
      </c>
      <c r="P244" s="310">
        <f>SUMIFS(所用データ⑤!$C:$C,所用データ⑤!$G:$G,理論在庫!$A240,所用データ⑤!$E:$E,理論在庫!$G$4,所用データ⑤!$F:$F,理論在庫!P$5)</f>
        <v>0</v>
      </c>
      <c r="Q244" s="310">
        <f>SUMIFS(所用データ⑤!$C:$C,所用データ⑤!$G:$G,理論在庫!$A240,所用データ⑤!$E:$E,理論在庫!$G$4,所用データ⑤!$F:$F,理論在庫!Q$5)</f>
        <v>0</v>
      </c>
      <c r="R244" s="310">
        <f>SUMIFS(所用データ⑤!$C:$C,所用データ⑤!$G:$G,理論在庫!$A240,所用データ⑤!$E:$E,理論在庫!$G$4,所用データ⑤!$F:$F,理論在庫!R$5)</f>
        <v>0</v>
      </c>
      <c r="S244" s="1054">
        <f>SUMIFS(所用データ⑤!$C:$C,所用データ⑤!$G:$G,理論在庫!$A240,所用データ⑤!$E:$E,理論在庫!$G$4,所用データ⑤!$F:$F,理論在庫!S$5)</f>
        <v>0</v>
      </c>
      <c r="T244" s="1054">
        <f>SUMIFS(所用データ⑤!$C:$C,所用データ⑤!$G:$G,理論在庫!$A240,所用データ⑤!$E:$E,理論在庫!$G$4,所用データ⑤!$F:$F,理論在庫!T$5)</f>
        <v>0</v>
      </c>
      <c r="U244" s="310">
        <f>SUMIFS(所用データ⑤!$C:$C,所用データ⑤!$G:$G,理論在庫!$A240,所用データ⑤!$E:$E,理論在庫!$G$4,所用データ⑤!$F:$F,理論在庫!U$5)</f>
        <v>0</v>
      </c>
      <c r="V244" s="310">
        <f>SUMIFS(所用データ⑤!$C:$C,所用データ⑤!$G:$G,理論在庫!$A240,所用データ⑤!$E:$E,理論在庫!$G$4,所用データ⑤!$F:$F,理論在庫!V$5)</f>
        <v>0</v>
      </c>
      <c r="W244" s="310">
        <f>SUMIFS(所用データ⑤!$C:$C,所用データ⑤!$G:$G,理論在庫!$A240,所用データ⑤!$E:$E,理論在庫!$G$4,所用データ⑤!$F:$F,理論在庫!W$5)</f>
        <v>0</v>
      </c>
      <c r="X244" s="310">
        <f>SUMIFS(所用データ⑤!$C:$C,所用データ⑤!$G:$G,理論在庫!$A240,所用データ⑤!$E:$E,理論在庫!$G$4,所用データ⑤!$F:$F,理論在庫!X$5)</f>
        <v>0</v>
      </c>
      <c r="Y244" s="310">
        <f>SUMIFS(所用データ⑤!$C:$C,所用データ⑤!$G:$G,理論在庫!$A240,所用データ⑤!$E:$E,理論在庫!$G$4,所用データ⑤!$F:$F,理論在庫!Y$5)</f>
        <v>0</v>
      </c>
      <c r="Z244" s="1054">
        <f>SUMIFS(所用データ⑤!$C:$C,所用データ⑤!$G:$G,理論在庫!$A240,所用データ⑤!$E:$E,理論在庫!$G$4,所用データ⑤!$F:$F,理論在庫!Z$5)</f>
        <v>0</v>
      </c>
      <c r="AA244" s="1054">
        <f>SUMIFS(所用データ⑤!$C:$C,所用データ⑤!$G:$G,理論在庫!$A240,所用データ⑤!$E:$E,理論在庫!$G$4,所用データ⑤!$F:$F,理論在庫!AA$5)</f>
        <v>0</v>
      </c>
      <c r="AB244" s="310">
        <f>SUMIFS(所用データ⑤!$C:$C,所用データ⑤!$G:$G,理論在庫!$A240,所用データ⑤!$E:$E,理論在庫!$G$4,所用データ⑤!$F:$F,理論在庫!AB$5)</f>
        <v>0</v>
      </c>
      <c r="AC244" s="1054">
        <f>SUMIFS(所用データ⑤!$C:$C,所用データ⑤!$G:$G,理論在庫!$A240,所用データ⑤!$E:$E,理論在庫!$G$4,所用データ⑤!$F:$F,理論在庫!AC$5)</f>
        <v>0</v>
      </c>
      <c r="AD244" s="310">
        <f>SUMIFS(所用データ⑤!$C:$C,所用データ⑤!$G:$G,理論在庫!$A240,所用データ⑤!$E:$E,理論在庫!$G$4,所用データ⑤!$F:$F,理論在庫!AD$5)</f>
        <v>0</v>
      </c>
      <c r="AE244" s="310">
        <f>SUMIFS(所用データ⑤!$C:$C,所用データ⑤!$G:$G,理論在庫!$A240,所用データ⑤!$E:$E,理論在庫!$G$4,所用データ⑤!$F:$F,理論在庫!AE$5)</f>
        <v>0</v>
      </c>
      <c r="AF244" s="310">
        <f>SUMIFS(所用データ⑤!$C:$C,所用データ⑤!$G:$G,理論在庫!$A240,所用データ⑤!$E:$E,理論在庫!$G$4,所用データ⑤!$F:$F,理論在庫!AF$5)</f>
        <v>0</v>
      </c>
      <c r="AG244" s="1054">
        <f>SUMIFS(所用データ⑤!$C:$C,所用データ⑤!$G:$G,理論在庫!$A240,所用データ⑤!$E:$E,理論在庫!$G$4,所用データ⑤!$F:$F,理論在庫!AG$5)</f>
        <v>0</v>
      </c>
      <c r="AH244" s="1054">
        <f>SUMIFS(所用データ⑤!$C:$C,所用データ⑤!$G:$G,理論在庫!$A240,所用データ⑤!$E:$E,理論在庫!$G$4,所用データ⑤!$F:$F,理論在庫!AH$5)</f>
        <v>0</v>
      </c>
      <c r="AI244" s="310">
        <f>SUMIFS(所用データ⑤!$C:$C,所用データ⑤!$G:$G,理論在庫!$A240,所用データ⑤!$E:$E,理論在庫!$G$4,所用データ⑤!$F:$F,理論在庫!AI$5)</f>
        <v>0</v>
      </c>
      <c r="AJ244" s="1023">
        <f>SUMIFS(所用データ⑤!$C:$C,所用データ⑤!$G:$G,理論在庫!$A240,所用データ⑤!$E:$E,理論在庫!$G$4,所用データ⑤!$F:$F,理論在庫!AJ$5)</f>
        <v>0</v>
      </c>
      <c r="AK244" s="345">
        <f t="shared" si="42"/>
        <v>0</v>
      </c>
      <c r="AL244" s="350">
        <f>SUMIFS(所用データ⑤!C:C,所用データ⑤!G:G,理論在庫!$A240,所用データ⑤!E:E,理論在庫!$AL$4)</f>
        <v>0</v>
      </c>
      <c r="AM244" s="574">
        <f t="shared" si="121"/>
        <v>0</v>
      </c>
      <c r="AN244" s="608">
        <f>AJ248-AK244</f>
        <v>0</v>
      </c>
      <c r="AO244" s="417"/>
      <c r="AP244" s="714"/>
      <c r="AQ244" s="715"/>
      <c r="AR244" s="709">
        <v>0</v>
      </c>
    </row>
    <row r="245" spans="1:44" ht="18" customHeight="1" x14ac:dyDescent="0.15">
      <c r="A245" s="417"/>
      <c r="B245" s="428"/>
      <c r="C245" s="442"/>
      <c r="D245" s="1148"/>
      <c r="E245" s="559"/>
      <c r="F245" s="362">
        <f t="shared" si="123"/>
        <v>0</v>
      </c>
      <c r="G245" s="976">
        <f>SUMIFS(所用データ⑥!$C:$C,所用データ⑥!$G:$G,理論在庫!$A240,所用データ⑥!$E:$E,理論在庫!$G$4,所用データ⑥!$F:$F,理論在庫!G$5)</f>
        <v>0</v>
      </c>
      <c r="H245" s="363">
        <f>SUMIFS(所用データ⑥!$C:$C,所用データ⑥!$G:$G,理論在庫!$A240,所用データ⑥!$E:$E,理論在庫!$G$4,所用データ⑥!$F:$F,理論在庫!H$5)</f>
        <v>0</v>
      </c>
      <c r="I245" s="363">
        <f>SUMIFS(所用データ⑥!$C:$C,所用データ⑥!$G:$G,理論在庫!$A240,所用データ⑥!$E:$E,理論在庫!$G$4,所用データ⑥!$F:$F,理論在庫!I$5)</f>
        <v>0</v>
      </c>
      <c r="J245" s="363">
        <f>SUMIFS(所用データ⑥!$C:$C,所用データ⑥!$G:$G,理論在庫!$A240,所用データ⑥!$E:$E,理論在庫!$G$4,所用データ⑥!$F:$F,理論在庫!J$5)</f>
        <v>0</v>
      </c>
      <c r="K245" s="363">
        <f>SUMIFS(所用データ⑥!$C:$C,所用データ⑥!$G:$G,理論在庫!$A240,所用データ⑥!$E:$E,理論在庫!$G$4,所用データ⑥!$F:$F,理論在庫!K$5)</f>
        <v>0</v>
      </c>
      <c r="L245" s="1056">
        <f>SUMIFS(所用データ⑥!$C:$C,所用データ⑥!$G:$G,理論在庫!$A240,所用データ⑥!$E:$E,理論在庫!$G$4,所用データ⑥!$F:$F,理論在庫!L$5)</f>
        <v>0</v>
      </c>
      <c r="M245" s="1056">
        <f>SUMIFS(所用データ⑥!$C:$C,所用データ⑥!$G:$G,理論在庫!$A240,所用データ⑥!$E:$E,理論在庫!$G$4,所用データ⑥!$F:$F,理論在庫!M$5)</f>
        <v>0</v>
      </c>
      <c r="N245" s="363">
        <f>SUMIFS(所用データ⑥!$C:$C,所用データ⑥!$G:$G,理論在庫!$A240,所用データ⑥!$E:$E,理論在庫!$G$4,所用データ⑥!$F:$F,理論在庫!N$5)</f>
        <v>0</v>
      </c>
      <c r="O245" s="363">
        <f>SUMIFS(所用データ⑥!$C:$C,所用データ⑥!$G:$G,理論在庫!$A240,所用データ⑥!$E:$E,理論在庫!$G$4,所用データ⑥!$F:$F,理論在庫!O$5)</f>
        <v>0</v>
      </c>
      <c r="P245" s="363">
        <f>SUMIFS(所用データ⑥!$C:$C,所用データ⑥!$G:$G,理論在庫!$A240,所用データ⑥!$E:$E,理論在庫!$G$4,所用データ⑥!$F:$F,理論在庫!P$5)</f>
        <v>0</v>
      </c>
      <c r="Q245" s="363">
        <f>SUMIFS(所用データ⑥!$C:$C,所用データ⑥!$G:$G,理論在庫!$A240,所用データ⑥!$E:$E,理論在庫!$G$4,所用データ⑥!$F:$F,理論在庫!Q$5)</f>
        <v>0</v>
      </c>
      <c r="R245" s="363">
        <f>SUMIFS(所用データ⑥!$C:$C,所用データ⑥!$G:$G,理論在庫!$A240,所用データ⑥!$E:$E,理論在庫!$G$4,所用データ⑥!$F:$F,理論在庫!R$5)</f>
        <v>0</v>
      </c>
      <c r="S245" s="1056">
        <f>SUMIFS(所用データ⑥!$C:$C,所用データ⑥!$G:$G,理論在庫!$A240,所用データ⑥!$E:$E,理論在庫!$G$4,所用データ⑥!$F:$F,理論在庫!S$5)</f>
        <v>0</v>
      </c>
      <c r="T245" s="1056">
        <f>SUMIFS(所用データ⑥!$C:$C,所用データ⑥!$G:$G,理論在庫!$A240,所用データ⑥!$E:$E,理論在庫!$G$4,所用データ⑥!$F:$F,理論在庫!T$5)</f>
        <v>0</v>
      </c>
      <c r="U245" s="363">
        <f>SUMIFS(所用データ⑥!$C:$C,所用データ⑥!$G:$G,理論在庫!$A240,所用データ⑥!$E:$E,理論在庫!$G$4,所用データ⑥!$F:$F,理論在庫!U$5)</f>
        <v>0</v>
      </c>
      <c r="V245" s="363">
        <f>SUMIFS(所用データ⑥!$C:$C,所用データ⑥!$G:$G,理論在庫!$A240,所用データ⑥!$E:$E,理論在庫!$G$4,所用データ⑥!$F:$F,理論在庫!V$5)</f>
        <v>0</v>
      </c>
      <c r="W245" s="363">
        <f>SUMIFS(所用データ⑥!$C:$C,所用データ⑥!$G:$G,理論在庫!$A240,所用データ⑥!$E:$E,理論在庫!$G$4,所用データ⑥!$F:$F,理論在庫!W$5)</f>
        <v>0</v>
      </c>
      <c r="X245" s="363">
        <f>SUMIFS(所用データ⑥!$C:$C,所用データ⑥!$G:$G,理論在庫!$A240,所用データ⑥!$E:$E,理論在庫!$G$4,所用データ⑥!$F:$F,理論在庫!X$5)</f>
        <v>0</v>
      </c>
      <c r="Y245" s="363">
        <f>SUMIFS(所用データ⑥!$C:$C,所用データ⑥!$G:$G,理論在庫!$A240,所用データ⑥!$E:$E,理論在庫!$G$4,所用データ⑥!$F:$F,理論在庫!Y$5)</f>
        <v>0</v>
      </c>
      <c r="Z245" s="1056">
        <f>SUMIFS(所用データ⑥!$C:$C,所用データ⑥!$G:$G,理論在庫!$A240,所用データ⑥!$E:$E,理論在庫!$G$4,所用データ⑥!$F:$F,理論在庫!Z$5)</f>
        <v>0</v>
      </c>
      <c r="AA245" s="1056">
        <f>SUMIFS(所用データ⑥!$C:$C,所用データ⑥!$G:$G,理論在庫!$A240,所用データ⑥!$E:$E,理論在庫!$G$4,所用データ⑥!$F:$F,理論在庫!AA$5)</f>
        <v>0</v>
      </c>
      <c r="AB245" s="363">
        <f>SUMIFS(所用データ⑥!$C:$C,所用データ⑥!$G:$G,理論在庫!$A240,所用データ⑥!$E:$E,理論在庫!$G$4,所用データ⑥!$F:$F,理論在庫!AB$5)</f>
        <v>0</v>
      </c>
      <c r="AC245" s="1056">
        <f>SUMIFS(所用データ⑥!$C:$C,所用データ⑥!$G:$G,理論在庫!$A240,所用データ⑥!$E:$E,理論在庫!$G$4,所用データ⑥!$F:$F,理論在庫!AC$5)</f>
        <v>0</v>
      </c>
      <c r="AD245" s="363">
        <f>SUMIFS(所用データ⑥!$C:$C,所用データ⑥!$G:$G,理論在庫!$A240,所用データ⑥!$E:$E,理論在庫!$G$4,所用データ⑥!$F:$F,理論在庫!AD$5)</f>
        <v>0</v>
      </c>
      <c r="AE245" s="363">
        <f>SUMIFS(所用データ⑥!$C:$C,所用データ⑥!$G:$G,理論在庫!$A240,所用データ⑥!$E:$E,理論在庫!$G$4,所用データ⑥!$F:$F,理論在庫!AE$5)</f>
        <v>0</v>
      </c>
      <c r="AF245" s="363">
        <f>SUMIFS(所用データ⑥!$C:$C,所用データ⑥!$G:$G,理論在庫!$A240,所用データ⑥!$E:$E,理論在庫!$G$4,所用データ⑥!$F:$F,理論在庫!AF$5)</f>
        <v>0</v>
      </c>
      <c r="AG245" s="1056">
        <f>SUMIFS(所用データ⑥!$C:$C,所用データ⑥!$G:$G,理論在庫!$A240,所用データ⑥!$E:$E,理論在庫!$G$4,所用データ⑥!$F:$F,理論在庫!AG$5)</f>
        <v>0</v>
      </c>
      <c r="AH245" s="1056">
        <f>SUMIFS(所用データ⑥!$C:$C,所用データ⑥!$G:$G,理論在庫!$A240,所用データ⑥!$E:$E,理論在庫!$G$4,所用データ⑥!$F:$F,理論在庫!AH$5)</f>
        <v>0</v>
      </c>
      <c r="AI245" s="363">
        <f>SUMIFS(所用データ⑥!$C:$C,所用データ⑥!$G:$G,理論在庫!$A240,所用データ⑥!$E:$E,理論在庫!$G$4,所用データ⑥!$F:$F,理論在庫!AI$5)</f>
        <v>0</v>
      </c>
      <c r="AJ245" s="1024">
        <f>SUMIFS(所用データ⑥!$C:$C,所用データ⑥!$G:$G,理論在庫!$A240,所用データ⑥!$E:$E,理論在庫!$G$4,所用データ⑥!$F:$F,理論在庫!AJ$5)</f>
        <v>0</v>
      </c>
      <c r="AK245" s="364">
        <f t="shared" si="42"/>
        <v>0</v>
      </c>
      <c r="AL245" s="609">
        <f>SUMIFS(所用データ⑥!C:C,所用データ⑥!G:G,理論在庫!$A240,所用データ⑥!E:E,理論在庫!$AL$4)</f>
        <v>0</v>
      </c>
      <c r="AM245" s="578">
        <f t="shared" si="121"/>
        <v>0</v>
      </c>
      <c r="AN245" s="608">
        <f>AJ248-AK245</f>
        <v>0</v>
      </c>
      <c r="AO245" s="417"/>
      <c r="AP245" s="714"/>
      <c r="AQ245" s="715"/>
      <c r="AR245" s="709">
        <v>0</v>
      </c>
    </row>
    <row r="246" spans="1:44" ht="18" customHeight="1" x14ac:dyDescent="0.15">
      <c r="A246" s="417"/>
      <c r="B246" s="428"/>
      <c r="C246" s="442"/>
      <c r="D246" s="1148"/>
      <c r="E246" s="559"/>
      <c r="F246" s="359" t="s">
        <v>137</v>
      </c>
      <c r="G246" s="981"/>
      <c r="H246" s="360"/>
      <c r="I246" s="360"/>
      <c r="J246" s="360"/>
      <c r="K246" s="360"/>
      <c r="L246" s="1057"/>
      <c r="M246" s="1057"/>
      <c r="N246" s="360"/>
      <c r="O246" s="360"/>
      <c r="P246" s="360"/>
      <c r="Q246" s="360"/>
      <c r="R246" s="360"/>
      <c r="S246" s="1057"/>
      <c r="T246" s="1057"/>
      <c r="U246" s="360"/>
      <c r="V246" s="360"/>
      <c r="W246" s="360"/>
      <c r="X246" s="360"/>
      <c r="Y246" s="360"/>
      <c r="Z246" s="1057"/>
      <c r="AA246" s="1057"/>
      <c r="AB246" s="360"/>
      <c r="AC246" s="1057"/>
      <c r="AD246" s="360"/>
      <c r="AE246" s="360"/>
      <c r="AF246" s="360"/>
      <c r="AG246" s="1057"/>
      <c r="AH246" s="1057"/>
      <c r="AI246" s="360"/>
      <c r="AJ246" s="1025"/>
      <c r="AK246" s="378">
        <f>SUM(G246:AJ246)</f>
        <v>0</v>
      </c>
      <c r="AL246" s="352"/>
      <c r="AM246" s="576">
        <f t="shared" si="121"/>
        <v>0</v>
      </c>
      <c r="AN246" s="579"/>
      <c r="AO246" s="417"/>
      <c r="AP246" s="714"/>
      <c r="AQ246" s="715"/>
    </row>
    <row r="247" spans="1:44" ht="18" customHeight="1" x14ac:dyDescent="0.15">
      <c r="A247" s="417"/>
      <c r="B247" s="428"/>
      <c r="C247" s="442"/>
      <c r="D247" s="1148"/>
      <c r="E247" s="559"/>
      <c r="F247" s="356" t="s">
        <v>86</v>
      </c>
      <c r="G247" s="978">
        <f>SUMIFS('注文データ '!$C:$C,'注文データ '!$J:$J,$A240,'注文データ '!$H:$H,理論在庫!$G$4,'注文データ '!$I:$I,理論在庫!G$5)</f>
        <v>0</v>
      </c>
      <c r="H247" s="374">
        <f>SUMIFS('注文データ '!$C:$C,'注文データ '!$J:$J,$A240,'注文データ '!$H:$H,理論在庫!$G$4,'注文データ '!$I:$I,理論在庫!H$5)</f>
        <v>0</v>
      </c>
      <c r="I247" s="374">
        <f>SUMIFS('注文データ '!$C:$C,'注文データ '!$J:$J,$A240,'注文データ '!$H:$H,理論在庫!$G$4,'注文データ '!$I:$I,理論在庫!I$5)</f>
        <v>0</v>
      </c>
      <c r="J247" s="374">
        <f>SUMIFS('注文データ '!$C:$C,'注文データ '!$J:$J,$A240,'注文データ '!$H:$H,理論在庫!$G$4,'注文データ '!$I:$I,理論在庫!J$5)</f>
        <v>0</v>
      </c>
      <c r="K247" s="374">
        <f>SUMIFS('注文データ '!$C:$C,'注文データ '!$J:$J,$A240,'注文データ '!$H:$H,理論在庫!$G$4,'注文データ '!$I:$I,理論在庫!K$5)</f>
        <v>0</v>
      </c>
      <c r="L247" s="1058">
        <f>SUMIFS('注文データ '!$C:$C,'注文データ '!$J:$J,$A240,'注文データ '!$H:$H,理論在庫!$G$4,'注文データ '!$I:$I,理論在庫!L$5)</f>
        <v>0</v>
      </c>
      <c r="M247" s="1058">
        <f>SUMIFS('注文データ '!$C:$C,'注文データ '!$J:$J,$A240,'注文データ '!$H:$H,理論在庫!$G$4,'注文データ '!$I:$I,理論在庫!M$5)</f>
        <v>0</v>
      </c>
      <c r="N247" s="374">
        <f>SUMIFS('注文データ '!$C:$C,'注文データ '!$J:$J,$A240,'注文データ '!$H:$H,理論在庫!$G$4,'注文データ '!$I:$I,理論在庫!N$5)</f>
        <v>0</v>
      </c>
      <c r="O247" s="374">
        <f>SUMIFS('注文データ '!$C:$C,'注文データ '!$J:$J,$A240,'注文データ '!$H:$H,理論在庫!$G$4,'注文データ '!$I:$I,理論在庫!O$5)</f>
        <v>0</v>
      </c>
      <c r="P247" s="374">
        <f>SUMIFS('注文データ '!$C:$C,'注文データ '!$J:$J,$A240,'注文データ '!$H:$H,理論在庫!$G$4,'注文データ '!$I:$I,理論在庫!P$5)</f>
        <v>0</v>
      </c>
      <c r="Q247" s="374">
        <f>SUMIFS('注文データ '!$C:$C,'注文データ '!$J:$J,$A240,'注文データ '!$H:$H,理論在庫!$G$4,'注文データ '!$I:$I,理論在庫!Q$5)</f>
        <v>0</v>
      </c>
      <c r="R247" s="374">
        <f>SUMIFS('注文データ '!$C:$C,'注文データ '!$J:$J,$A240,'注文データ '!$H:$H,理論在庫!$G$4,'注文データ '!$I:$I,理論在庫!R$5)</f>
        <v>0</v>
      </c>
      <c r="S247" s="1058">
        <f>SUMIFS('注文データ '!$C:$C,'注文データ '!$J:$J,$A240,'注文データ '!$H:$H,理論在庫!$G$4,'注文データ '!$I:$I,理論在庫!S$5)</f>
        <v>0</v>
      </c>
      <c r="T247" s="1058">
        <f>SUMIFS('注文データ '!$C:$C,'注文データ '!$J:$J,$A240,'注文データ '!$H:$H,理論在庫!$G$4,'注文データ '!$I:$I,理論在庫!T$5)</f>
        <v>0</v>
      </c>
      <c r="U247" s="374">
        <f>SUMIFS('注文データ '!$C:$C,'注文データ '!$J:$J,$A240,'注文データ '!$H:$H,理論在庫!$G$4,'注文データ '!$I:$I,理論在庫!U$5)</f>
        <v>0</v>
      </c>
      <c r="V247" s="374">
        <f>SUMIFS('注文データ '!$C:$C,'注文データ '!$J:$J,$A240,'注文データ '!$H:$H,理論在庫!$G$4,'注文データ '!$I:$I,理論在庫!V$5)</f>
        <v>0</v>
      </c>
      <c r="W247" s="374">
        <f>SUMIFS('注文データ '!$C:$C,'注文データ '!$J:$J,$A240,'注文データ '!$H:$H,理論在庫!$G$4,'注文データ '!$I:$I,理論在庫!W$5)</f>
        <v>0</v>
      </c>
      <c r="X247" s="374">
        <f>SUMIFS('注文データ '!$C:$C,'注文データ '!$J:$J,$A240,'注文データ '!$H:$H,理論在庫!$G$4,'注文データ '!$I:$I,理論在庫!X$5)</f>
        <v>0</v>
      </c>
      <c r="Y247" s="374">
        <f>SUMIFS('注文データ '!$C:$C,'注文データ '!$J:$J,$A240,'注文データ '!$H:$H,理論在庫!$G$4,'注文データ '!$I:$I,理論在庫!Y$5)</f>
        <v>0</v>
      </c>
      <c r="Z247" s="1058">
        <f>SUMIFS('注文データ '!$C:$C,'注文データ '!$J:$J,$A240,'注文データ '!$H:$H,理論在庫!$G$4,'注文データ '!$I:$I,理論在庫!Z$5)</f>
        <v>0</v>
      </c>
      <c r="AA247" s="1058">
        <f>SUMIFS('注文データ '!$C:$C,'注文データ '!$J:$J,$A240,'注文データ '!$H:$H,理論在庫!$G$4,'注文データ '!$I:$I,理論在庫!AA$5)</f>
        <v>0</v>
      </c>
      <c r="AB247" s="374">
        <f>SUMIFS('注文データ '!$C:$C,'注文データ '!$J:$J,$A240,'注文データ '!$H:$H,理論在庫!$G$4,'注文データ '!$I:$I,理論在庫!AB$5)</f>
        <v>0</v>
      </c>
      <c r="AC247" s="1058">
        <f>SUMIFS('注文データ '!$C:$C,'注文データ '!$J:$J,$A240,'注文データ '!$H:$H,理論在庫!$G$4,'注文データ '!$I:$I,理論在庫!AC$5)</f>
        <v>0</v>
      </c>
      <c r="AD247" s="374">
        <f>SUMIFS('注文データ '!$C:$C,'注文データ '!$J:$J,$A240,'注文データ '!$H:$H,理論在庫!$G$4,'注文データ '!$I:$I,理論在庫!AD$5)</f>
        <v>0</v>
      </c>
      <c r="AE247" s="374">
        <f>SUMIFS('注文データ '!$C:$C,'注文データ '!$J:$J,$A240,'注文データ '!$H:$H,理論在庫!$G$4,'注文データ '!$I:$I,理論在庫!AE$5)</f>
        <v>0</v>
      </c>
      <c r="AF247" s="374">
        <f>SUMIFS('注文データ '!$C:$C,'注文データ '!$J:$J,$A240,'注文データ '!$H:$H,理論在庫!$G$4,'注文データ '!$I:$I,理論在庫!AF$5)</f>
        <v>0</v>
      </c>
      <c r="AG247" s="1058">
        <f>SUMIFS('注文データ '!$C:$C,'注文データ '!$J:$J,$A240,'注文データ '!$H:$H,理論在庫!$G$4,'注文データ '!$I:$I,理論在庫!AG$5)</f>
        <v>0</v>
      </c>
      <c r="AH247" s="1058">
        <f>SUMIFS('注文データ '!$C:$C,'注文データ '!$J:$J,$A240,'注文データ '!$H:$H,理論在庫!$G$4,'注文データ '!$I:$I,理論在庫!AH$5)</f>
        <v>0</v>
      </c>
      <c r="AI247" s="374">
        <f>SUMIFS('注文データ '!$C:$C,'注文データ '!$J:$J,$A240,'注文データ '!$H:$H,理論在庫!$G$4,'注文データ '!$I:$I,理論在庫!AI$5)</f>
        <v>0</v>
      </c>
      <c r="AJ247" s="1026">
        <f>SUMIFS('注文データ '!$C:$C,'注文データ '!$J:$J,$A240,'注文データ '!$H:$H,理論在庫!$G$4,'注文データ '!$I:$I,理論在庫!AJ$5)</f>
        <v>0</v>
      </c>
      <c r="AK247" s="375">
        <f>SUM(G247:AJ247)</f>
        <v>0</v>
      </c>
      <c r="AL247" s="350"/>
      <c r="AM247" s="574">
        <f t="shared" si="121"/>
        <v>0</v>
      </c>
      <c r="AN247" s="579"/>
      <c r="AO247" s="417"/>
      <c r="AP247" s="714"/>
      <c r="AQ247" s="715"/>
      <c r="AR247" s="709">
        <v>0</v>
      </c>
    </row>
    <row r="248" spans="1:44" ht="18" customHeight="1" thickBot="1" x14ac:dyDescent="0.2">
      <c r="A248" s="418"/>
      <c r="B248" s="429"/>
      <c r="C248" s="443"/>
      <c r="D248" s="1149"/>
      <c r="E248" s="562"/>
      <c r="F248" s="373" t="s">
        <v>85</v>
      </c>
      <c r="G248" s="979">
        <f>D240+G246-G247</f>
        <v>0</v>
      </c>
      <c r="H248" s="376">
        <f t="shared" ref="H248:AJ248" si="124">G248+H246-H247</f>
        <v>0</v>
      </c>
      <c r="I248" s="376">
        <f t="shared" si="124"/>
        <v>0</v>
      </c>
      <c r="J248" s="376">
        <f t="shared" si="124"/>
        <v>0</v>
      </c>
      <c r="K248" s="376">
        <f t="shared" si="124"/>
        <v>0</v>
      </c>
      <c r="L248" s="1059">
        <f t="shared" si="124"/>
        <v>0</v>
      </c>
      <c r="M248" s="1059">
        <f t="shared" si="124"/>
        <v>0</v>
      </c>
      <c r="N248" s="376">
        <f t="shared" si="124"/>
        <v>0</v>
      </c>
      <c r="O248" s="376">
        <f t="shared" si="124"/>
        <v>0</v>
      </c>
      <c r="P248" s="376">
        <f t="shared" si="124"/>
        <v>0</v>
      </c>
      <c r="Q248" s="376">
        <f t="shared" si="124"/>
        <v>0</v>
      </c>
      <c r="R248" s="376">
        <f t="shared" si="124"/>
        <v>0</v>
      </c>
      <c r="S248" s="1059">
        <f t="shared" si="124"/>
        <v>0</v>
      </c>
      <c r="T248" s="1059">
        <f t="shared" si="124"/>
        <v>0</v>
      </c>
      <c r="U248" s="376">
        <f t="shared" si="124"/>
        <v>0</v>
      </c>
      <c r="V248" s="376">
        <f t="shared" si="124"/>
        <v>0</v>
      </c>
      <c r="W248" s="376">
        <f t="shared" si="124"/>
        <v>0</v>
      </c>
      <c r="X248" s="376">
        <f t="shared" si="124"/>
        <v>0</v>
      </c>
      <c r="Y248" s="376">
        <f t="shared" si="124"/>
        <v>0</v>
      </c>
      <c r="Z248" s="1059">
        <f t="shared" si="124"/>
        <v>0</v>
      </c>
      <c r="AA248" s="1059">
        <f t="shared" si="124"/>
        <v>0</v>
      </c>
      <c r="AB248" s="376">
        <f t="shared" si="124"/>
        <v>0</v>
      </c>
      <c r="AC248" s="1059">
        <f t="shared" si="124"/>
        <v>0</v>
      </c>
      <c r="AD248" s="376">
        <f t="shared" si="124"/>
        <v>0</v>
      </c>
      <c r="AE248" s="376">
        <f t="shared" si="124"/>
        <v>0</v>
      </c>
      <c r="AF248" s="376">
        <f t="shared" si="124"/>
        <v>0</v>
      </c>
      <c r="AG248" s="1059">
        <f t="shared" si="124"/>
        <v>0</v>
      </c>
      <c r="AH248" s="1059">
        <f t="shared" si="124"/>
        <v>0</v>
      </c>
      <c r="AI248" s="376">
        <f t="shared" si="124"/>
        <v>0</v>
      </c>
      <c r="AJ248" s="1027">
        <f t="shared" si="124"/>
        <v>0</v>
      </c>
      <c r="AK248" s="377"/>
      <c r="AL248" s="351"/>
      <c r="AM248" s="577">
        <f t="shared" si="121"/>
        <v>0</v>
      </c>
      <c r="AN248" s="580"/>
      <c r="AO248" s="418"/>
      <c r="AP248" s="716"/>
      <c r="AQ248" s="717"/>
      <c r="AR248" s="709">
        <v>0</v>
      </c>
    </row>
    <row r="249" spans="1:44" ht="18" customHeight="1" x14ac:dyDescent="0.15">
      <c r="A249" s="416">
        <v>24</v>
      </c>
      <c r="B249" s="425"/>
      <c r="C249" s="432" t="s">
        <v>23</v>
      </c>
      <c r="D249" s="1147" t="s">
        <v>200</v>
      </c>
      <c r="E249" s="558">
        <v>3.5999999999999999E-3</v>
      </c>
      <c r="F249" s="343">
        <f t="shared" ref="F249:F254" si="125">F240</f>
        <v>45864</v>
      </c>
      <c r="G249" s="980">
        <f>SUMIFS(所用データ①!$C:$C,所用データ①!$G:$G,理論在庫!$A249,所用データ①!$E:$E,理論在庫!$G$4,所用データ①!$F:$F,理論在庫!G$5)</f>
        <v>0</v>
      </c>
      <c r="H249" s="308">
        <f>SUMIFS(所用データ①!$C:$C,所用データ①!$G:$G,理論在庫!$A249,所用データ①!$E:$E,理論在庫!$G$4,所用データ①!$F:$F,理論在庫!H$5)</f>
        <v>0</v>
      </c>
      <c r="I249" s="308">
        <f>SUMIFS(所用データ①!$C:$C,所用データ①!$G:$G,理論在庫!$A249,所用データ①!$E:$E,理論在庫!$G$4,所用データ①!$F:$F,理論在庫!I$5)</f>
        <v>0</v>
      </c>
      <c r="J249" s="308">
        <f>SUMIFS(所用データ①!$C:$C,所用データ①!$G:$G,理論在庫!$A249,所用データ①!$E:$E,理論在庫!$G$4,所用データ①!$F:$F,理論在庫!J$5)</f>
        <v>0</v>
      </c>
      <c r="K249" s="308">
        <f>SUMIFS(所用データ①!$C:$C,所用データ①!$G:$G,理論在庫!$A249,所用データ①!$E:$E,理論在庫!$G$4,所用データ①!$F:$F,理論在庫!K$5)</f>
        <v>0</v>
      </c>
      <c r="L249" s="1060">
        <f>SUMIFS(所用データ①!$C:$C,所用データ①!$G:$G,理論在庫!$A249,所用データ①!$E:$E,理論在庫!$G$4,所用データ①!$F:$F,理論在庫!L$5)</f>
        <v>0</v>
      </c>
      <c r="M249" s="1060">
        <f>SUMIFS(所用データ①!$C:$C,所用データ①!$G:$G,理論在庫!$A249,所用データ①!$E:$E,理論在庫!$G$4,所用データ①!$F:$F,理論在庫!M$5)</f>
        <v>0</v>
      </c>
      <c r="N249" s="308">
        <f>SUMIFS(所用データ①!$C:$C,所用データ①!$G:$G,理論在庫!$A249,所用データ①!$E:$E,理論在庫!$G$4,所用データ①!$F:$F,理論在庫!N$5)</f>
        <v>0</v>
      </c>
      <c r="O249" s="308">
        <f>SUMIFS(所用データ①!$C:$C,所用データ①!$G:$G,理論在庫!$A249,所用データ①!$E:$E,理論在庫!$G$4,所用データ①!$F:$F,理論在庫!O$5)</f>
        <v>0</v>
      </c>
      <c r="P249" s="308">
        <f>SUMIFS(所用データ①!$C:$C,所用データ①!$G:$G,理論在庫!$A249,所用データ①!$E:$E,理論在庫!$G$4,所用データ①!$F:$F,理論在庫!P$5)</f>
        <v>0</v>
      </c>
      <c r="Q249" s="308">
        <f>SUMIFS(所用データ①!$C:$C,所用データ①!$G:$G,理論在庫!$A249,所用データ①!$E:$E,理論在庫!$G$4,所用データ①!$F:$F,理論在庫!Q$5)</f>
        <v>0</v>
      </c>
      <c r="R249" s="308">
        <f>SUMIFS(所用データ①!$C:$C,所用データ①!$G:$G,理論在庫!$A249,所用データ①!$E:$E,理論在庫!$G$4,所用データ①!$F:$F,理論在庫!R$5)</f>
        <v>0</v>
      </c>
      <c r="S249" s="1060">
        <f>SUMIFS(所用データ①!$C:$C,所用データ①!$G:$G,理論在庫!$A249,所用データ①!$E:$E,理論在庫!$G$4,所用データ①!$F:$F,理論在庫!S$5)</f>
        <v>0</v>
      </c>
      <c r="T249" s="1060">
        <f>SUMIFS(所用データ①!$C:$C,所用データ①!$G:$G,理論在庫!$A249,所用データ①!$E:$E,理論在庫!$G$4,所用データ①!$F:$F,理論在庫!T$5)</f>
        <v>0</v>
      </c>
      <c r="U249" s="308">
        <f>SUMIFS(所用データ①!$C:$C,所用データ①!$G:$G,理論在庫!$A249,所用データ①!$E:$E,理論在庫!$G$4,所用データ①!$F:$F,理論在庫!U$5)</f>
        <v>0</v>
      </c>
      <c r="V249" s="308">
        <f>SUMIFS(所用データ①!$C:$C,所用データ①!$G:$G,理論在庫!$A249,所用データ①!$E:$E,理論在庫!$G$4,所用データ①!$F:$F,理論在庫!V$5)</f>
        <v>0</v>
      </c>
      <c r="W249" s="308">
        <f>SUMIFS(所用データ①!$C:$C,所用データ①!$G:$G,理論在庫!$A249,所用データ①!$E:$E,理論在庫!$G$4,所用データ①!$F:$F,理論在庫!W$5)</f>
        <v>0</v>
      </c>
      <c r="X249" s="308">
        <f>SUMIFS(所用データ①!$C:$C,所用データ①!$G:$G,理論在庫!$A249,所用データ①!$E:$E,理論在庫!$G$4,所用データ①!$F:$F,理論在庫!X$5)</f>
        <v>0</v>
      </c>
      <c r="Y249" s="308">
        <f>SUMIFS(所用データ①!$C:$C,所用データ①!$G:$G,理論在庫!$A249,所用データ①!$E:$E,理論在庫!$G$4,所用データ①!$F:$F,理論在庫!Y$5)</f>
        <v>0</v>
      </c>
      <c r="Z249" s="1060">
        <f>SUMIFS(所用データ①!$C:$C,所用データ①!$G:$G,理論在庫!$A249,所用データ①!$E:$E,理論在庫!$G$4,所用データ①!$F:$F,理論在庫!Z$5)</f>
        <v>0</v>
      </c>
      <c r="AA249" s="1084">
        <f>SUMIFS(所用データ①!$C:$C,所用データ①!$G:$G,理論在庫!$A249,所用データ①!$E:$E,理論在庫!$G$4,所用データ①!$F:$F,理論在庫!AA$5)</f>
        <v>0</v>
      </c>
      <c r="AB249" s="382">
        <f>SUMIFS(所用データ①!$C:$C,所用データ①!$G:$G,理論在庫!$A249,所用データ①!$E:$E,理論在庫!$G$4,所用データ①!$F:$F,理論在庫!AB$5)</f>
        <v>0</v>
      </c>
      <c r="AC249" s="1084">
        <f>SUMIFS(所用データ①!$C:$C,所用データ①!$G:$G,理論在庫!$A249,所用データ①!$E:$E,理論在庫!$G$4,所用データ①!$F:$F,理論在庫!AC$5)</f>
        <v>0</v>
      </c>
      <c r="AD249" s="382">
        <f>SUMIFS(所用データ①!$C:$C,所用データ①!$G:$G,理論在庫!$A249,所用データ①!$E:$E,理論在庫!$G$4,所用データ①!$F:$F,理論在庫!AD$5)</f>
        <v>0</v>
      </c>
      <c r="AE249" s="382">
        <f>SUMIFS(所用データ①!$C:$C,所用データ①!$G:$G,理論在庫!$A249,所用データ①!$E:$E,理論在庫!$G$4,所用データ①!$F:$F,理論在庫!AE$5)</f>
        <v>0</v>
      </c>
      <c r="AF249" s="382">
        <f>SUMIFS(所用データ①!$C:$C,所用データ①!$G:$G,理論在庫!$A249,所用データ①!$E:$E,理論在庫!$G$4,所用データ①!$F:$F,理論在庫!AF$5)</f>
        <v>0</v>
      </c>
      <c r="AG249" s="1084">
        <f>SUMIFS(所用データ①!$C:$C,所用データ①!$G:$G,理論在庫!$A249,所用データ①!$E:$E,理論在庫!$G$4,所用データ①!$F:$F,理論在庫!AG$5)</f>
        <v>0</v>
      </c>
      <c r="AH249" s="1084">
        <f>SUMIFS(所用データ①!$C:$C,所用データ①!$G:$G,理論在庫!$A249,所用データ①!$E:$E,理論在庫!$G$4,所用データ①!$F:$F,理論在庫!AH$5)</f>
        <v>0</v>
      </c>
      <c r="AI249" s="382">
        <f>SUMIFS(所用データ①!$C:$C,所用データ①!$G:$G,理論在庫!$A249,所用データ①!$E:$E,理論在庫!$G$4,所用データ①!$F:$F,理論在庫!AI$5)</f>
        <v>0</v>
      </c>
      <c r="AJ249" s="1021">
        <f>SUMIFS(所用データ①!$C:$C,所用データ①!$G:$G,理論在庫!$A249,所用データ①!$E:$E,理論在庫!$G$4,所用データ①!$F:$F,理論在庫!AJ$5)</f>
        <v>0</v>
      </c>
      <c r="AK249" s="345">
        <f t="shared" si="42"/>
        <v>0</v>
      </c>
      <c r="AL249" s="610">
        <f>SUMIFS(所用データ①!C:C,所用データ①!G:G,理論在庫!$A249,所用データ①!E:E,理論在庫!$AL$4)</f>
        <v>0</v>
      </c>
      <c r="AM249" s="574">
        <f t="shared" si="121"/>
        <v>0</v>
      </c>
      <c r="AN249" s="608">
        <f>D249-AK249</f>
        <v>0</v>
      </c>
      <c r="AO249" s="416">
        <v>24</v>
      </c>
      <c r="AP249" s="714">
        <v>10</v>
      </c>
      <c r="AQ249" s="715" t="s">
        <v>228</v>
      </c>
      <c r="AR249" s="709">
        <v>0</v>
      </c>
    </row>
    <row r="250" spans="1:44" ht="18" customHeight="1" x14ac:dyDescent="0.15">
      <c r="A250" s="417"/>
      <c r="B250" s="426"/>
      <c r="C250" s="433"/>
      <c r="D250" s="1148"/>
      <c r="E250" s="559"/>
      <c r="F250" s="302">
        <f t="shared" si="125"/>
        <v>0</v>
      </c>
      <c r="G250" s="974">
        <f>SUMIFS(所用データ②!$C:$C,所用データ②!$G:$G,理論在庫!$A249,所用データ②!$E:$E,理論在庫!$G$4,所用データ②!$F:$F,理論在庫!G$5)</f>
        <v>0</v>
      </c>
      <c r="H250" s="310">
        <f>SUMIFS(所用データ②!$C:$C,所用データ②!$G:$G,理論在庫!$A249,所用データ②!$E:$E,理論在庫!$G$4,所用データ②!$F:$F,理論在庫!H$5)</f>
        <v>0</v>
      </c>
      <c r="I250" s="310">
        <f>SUMIFS(所用データ②!$C:$C,所用データ②!$G:$G,理論在庫!$A249,所用データ②!$E:$E,理論在庫!$G$4,所用データ②!$F:$F,理論在庫!I$5)</f>
        <v>0</v>
      </c>
      <c r="J250" s="310">
        <f>SUMIFS(所用データ②!$C:$C,所用データ②!$G:$G,理論在庫!$A249,所用データ②!$E:$E,理論在庫!$G$4,所用データ②!$F:$F,理論在庫!J$5)</f>
        <v>0</v>
      </c>
      <c r="K250" s="310">
        <f>SUMIFS(所用データ②!$C:$C,所用データ②!$G:$G,理論在庫!$A249,所用データ②!$E:$E,理論在庫!$G$4,所用データ②!$F:$F,理論在庫!K$5)</f>
        <v>0</v>
      </c>
      <c r="L250" s="1054">
        <f>SUMIFS(所用データ②!$C:$C,所用データ②!$G:$G,理論在庫!$A249,所用データ②!$E:$E,理論在庫!$G$4,所用データ②!$F:$F,理論在庫!L$5)</f>
        <v>0</v>
      </c>
      <c r="M250" s="1054">
        <f>SUMIFS(所用データ②!$C:$C,所用データ②!$G:$G,理論在庫!$A249,所用データ②!$E:$E,理論在庫!$G$4,所用データ②!$F:$F,理論在庫!M$5)</f>
        <v>0</v>
      </c>
      <c r="N250" s="310">
        <f>SUMIFS(所用データ②!$C:$C,所用データ②!$G:$G,理論在庫!$A249,所用データ②!$E:$E,理論在庫!$G$4,所用データ②!$F:$F,理論在庫!N$5)</f>
        <v>0</v>
      </c>
      <c r="O250" s="310">
        <f>SUMIFS(所用データ②!$C:$C,所用データ②!$G:$G,理論在庫!$A249,所用データ②!$E:$E,理論在庫!$G$4,所用データ②!$F:$F,理論在庫!O$5)</f>
        <v>0</v>
      </c>
      <c r="P250" s="310">
        <f>SUMIFS(所用データ②!$C:$C,所用データ②!$G:$G,理論在庫!$A249,所用データ②!$E:$E,理論在庫!$G$4,所用データ②!$F:$F,理論在庫!P$5)</f>
        <v>0</v>
      </c>
      <c r="Q250" s="310">
        <f>SUMIFS(所用データ②!$C:$C,所用データ②!$G:$G,理論在庫!$A249,所用データ②!$E:$E,理論在庫!$G$4,所用データ②!$F:$F,理論在庫!Q$5)</f>
        <v>0</v>
      </c>
      <c r="R250" s="310">
        <f>SUMIFS(所用データ②!$C:$C,所用データ②!$G:$G,理論在庫!$A249,所用データ②!$E:$E,理論在庫!$G$4,所用データ②!$F:$F,理論在庫!R$5)</f>
        <v>0</v>
      </c>
      <c r="S250" s="1054">
        <f>SUMIFS(所用データ②!$C:$C,所用データ②!$G:$G,理論在庫!$A249,所用データ②!$E:$E,理論在庫!$G$4,所用データ②!$F:$F,理論在庫!S$5)</f>
        <v>0</v>
      </c>
      <c r="T250" s="1054">
        <f>SUMIFS(所用データ②!$C:$C,所用データ②!$G:$G,理論在庫!$A249,所用データ②!$E:$E,理論在庫!$G$4,所用データ②!$F:$F,理論在庫!T$5)</f>
        <v>0</v>
      </c>
      <c r="U250" s="310">
        <f>SUMIFS(所用データ②!$C:$C,所用データ②!$G:$G,理論在庫!$A249,所用データ②!$E:$E,理論在庫!$G$4,所用データ②!$F:$F,理論在庫!U$5)</f>
        <v>0</v>
      </c>
      <c r="V250" s="310">
        <f>SUMIFS(所用データ②!$C:$C,所用データ②!$G:$G,理論在庫!$A249,所用データ②!$E:$E,理論在庫!$G$4,所用データ②!$F:$F,理論在庫!V$5)</f>
        <v>0</v>
      </c>
      <c r="W250" s="310">
        <f>SUMIFS(所用データ②!$C:$C,所用データ②!$G:$G,理論在庫!$A249,所用データ②!$E:$E,理論在庫!$G$4,所用データ②!$F:$F,理論在庫!W$5)</f>
        <v>0</v>
      </c>
      <c r="X250" s="310">
        <f>SUMIFS(所用データ②!$C:$C,所用データ②!$G:$G,理論在庫!$A249,所用データ②!$E:$E,理論在庫!$G$4,所用データ②!$F:$F,理論在庫!X$5)</f>
        <v>0</v>
      </c>
      <c r="Y250" s="310">
        <f>SUMIFS(所用データ②!$C:$C,所用データ②!$G:$G,理論在庫!$A249,所用データ②!$E:$E,理論在庫!$G$4,所用データ②!$F:$F,理論在庫!Y$5)</f>
        <v>0</v>
      </c>
      <c r="Z250" s="1054">
        <f>SUMIFS(所用データ②!$C:$C,所用データ②!$G:$G,理論在庫!$A249,所用データ②!$E:$E,理論在庫!$G$4,所用データ②!$F:$F,理論在庫!Z$5)</f>
        <v>0</v>
      </c>
      <c r="AA250" s="1085">
        <f>SUMIFS(所用データ②!$C:$C,所用データ②!$G:$G,理論在庫!$A249,所用データ②!$E:$E,理論在庫!$G$4,所用データ②!$F:$F,理論在庫!AA$5)</f>
        <v>0</v>
      </c>
      <c r="AB250" s="383">
        <f>SUMIFS(所用データ②!$C:$C,所用データ②!$G:$G,理論在庫!$A249,所用データ②!$E:$E,理論在庫!$G$4,所用データ②!$F:$F,理論在庫!AB$5)</f>
        <v>0</v>
      </c>
      <c r="AC250" s="1085">
        <f>SUMIFS(所用データ②!$C:$C,所用データ②!$G:$G,理論在庫!$A249,所用データ②!$E:$E,理論在庫!$G$4,所用データ②!$F:$F,理論在庫!AC$5)</f>
        <v>0</v>
      </c>
      <c r="AD250" s="383">
        <f>SUMIFS(所用データ②!$C:$C,所用データ②!$G:$G,理論在庫!$A249,所用データ②!$E:$E,理論在庫!$G$4,所用データ②!$F:$F,理論在庫!AD$5)</f>
        <v>0</v>
      </c>
      <c r="AE250" s="383">
        <f>SUMIFS(所用データ②!$C:$C,所用データ②!$G:$G,理論在庫!$A249,所用データ②!$E:$E,理論在庫!$G$4,所用データ②!$F:$F,理論在庫!AE$5)</f>
        <v>0</v>
      </c>
      <c r="AF250" s="383">
        <f>SUMIFS(所用データ②!$C:$C,所用データ②!$G:$G,理論在庫!$A249,所用データ②!$E:$E,理論在庫!$G$4,所用データ②!$F:$F,理論在庫!AF$5)</f>
        <v>0</v>
      </c>
      <c r="AG250" s="1085">
        <f>SUMIFS(所用データ②!$C:$C,所用データ②!$G:$G,理論在庫!$A249,所用データ②!$E:$E,理論在庫!$G$4,所用データ②!$F:$F,理論在庫!AG$5)</f>
        <v>0</v>
      </c>
      <c r="AH250" s="1085">
        <f>SUMIFS(所用データ②!$C:$C,所用データ②!$G:$G,理論在庫!$A249,所用データ②!$E:$E,理論在庫!$G$4,所用データ②!$F:$F,理論在庫!AH$5)</f>
        <v>0</v>
      </c>
      <c r="AI250" s="383">
        <f>SUMIFS(所用データ②!$C:$C,所用データ②!$G:$G,理論在庫!$A249,所用データ②!$E:$E,理論在庫!$G$4,所用データ②!$F:$F,理論在庫!AI$5)</f>
        <v>0</v>
      </c>
      <c r="AJ250" s="1022">
        <f>SUMIFS(所用データ②!$C:$C,所用データ②!$G:$G,理論在庫!$A249,所用データ②!$E:$E,理論在庫!$G$4,所用データ②!$F:$F,理論在庫!AJ$5)</f>
        <v>0</v>
      </c>
      <c r="AK250" s="345">
        <f t="shared" si="42"/>
        <v>0</v>
      </c>
      <c r="AL250" s="611">
        <f>SUMIFS(所用データ②!C:C,所用データ②!G:G,理論在庫!$A249,所用データ②!E:E,理論在庫!$AL$4)</f>
        <v>0</v>
      </c>
      <c r="AM250" s="574">
        <f t="shared" si="121"/>
        <v>0</v>
      </c>
      <c r="AN250" s="608">
        <f>AJ257-AK250</f>
        <v>0</v>
      </c>
      <c r="AO250" s="417"/>
      <c r="AP250" s="714">
        <v>16</v>
      </c>
      <c r="AQ250" s="715" t="s">
        <v>244</v>
      </c>
      <c r="AR250" s="709">
        <v>0</v>
      </c>
    </row>
    <row r="251" spans="1:44" ht="18" customHeight="1" x14ac:dyDescent="0.15">
      <c r="A251" s="417"/>
      <c r="B251" s="428" t="s">
        <v>71</v>
      </c>
      <c r="C251" s="439">
        <v>80261239517000</v>
      </c>
      <c r="D251" s="1148"/>
      <c r="E251" s="559"/>
      <c r="F251" s="302">
        <f t="shared" si="125"/>
        <v>45864</v>
      </c>
      <c r="G251" s="975">
        <f>SUMIFS(所用データ③!$C:$C,所用データ③!$G:$G,理論在庫!$A249,所用データ③!$E:$E,理論在庫!$G$4,所用データ③!$F:$F,理論在庫!G$5)</f>
        <v>0</v>
      </c>
      <c r="H251" s="310">
        <f>SUMIFS(所用データ③!$C:$C,所用データ③!$G:$G,理論在庫!$A249,所用データ③!$E:$E,理論在庫!$G$4,所用データ③!$F:$F,理論在庫!H$5)</f>
        <v>0</v>
      </c>
      <c r="I251" s="310">
        <f>SUMIFS(所用データ③!$C:$C,所用データ③!$G:$G,理論在庫!$A249,所用データ③!$E:$E,理論在庫!$G$4,所用データ③!$F:$F,理論在庫!I$5)</f>
        <v>0</v>
      </c>
      <c r="J251" s="310">
        <f>SUMIFS(所用データ③!$C:$C,所用データ③!$G:$G,理論在庫!$A249,所用データ③!$E:$E,理論在庫!$G$4,所用データ③!$F:$F,理論在庫!J$5)</f>
        <v>0</v>
      </c>
      <c r="K251" s="310">
        <f>SUMIFS(所用データ③!$C:$C,所用データ③!$G:$G,理論在庫!$A249,所用データ③!$E:$E,理論在庫!$G$4,所用データ③!$F:$F,理論在庫!K$5)</f>
        <v>0</v>
      </c>
      <c r="L251" s="1055">
        <f>SUMIFS(所用データ③!$C:$C,所用データ③!$G:$G,理論在庫!$A249,所用データ③!$E:$E,理論在庫!$G$4,所用データ③!$F:$F,理論在庫!L$5)</f>
        <v>0</v>
      </c>
      <c r="M251" s="1054">
        <f>SUMIFS(所用データ③!$C:$C,所用データ③!$G:$G,理論在庫!$A249,所用データ③!$E:$E,理論在庫!$G$4,所用データ③!$F:$F,理論在庫!M$5)</f>
        <v>0</v>
      </c>
      <c r="N251" s="310">
        <f>SUMIFS(所用データ③!$C:$C,所用データ③!$G:$G,理論在庫!$A249,所用データ③!$E:$E,理論在庫!$G$4,所用データ③!$F:$F,理論在庫!N$5)</f>
        <v>0</v>
      </c>
      <c r="O251" s="310">
        <f>SUMIFS(所用データ③!$C:$C,所用データ③!$G:$G,理論在庫!$A249,所用データ③!$E:$E,理論在庫!$G$4,所用データ③!$F:$F,理論在庫!O$5)</f>
        <v>0</v>
      </c>
      <c r="P251" s="310">
        <f>SUMIFS(所用データ③!$C:$C,所用データ③!$G:$G,理論在庫!$A249,所用データ③!$E:$E,理論在庫!$G$4,所用データ③!$F:$F,理論在庫!P$5)</f>
        <v>0</v>
      </c>
      <c r="Q251" s="353">
        <f>SUMIFS(所用データ③!$C:$C,所用データ③!$G:$G,理論在庫!$A249,所用データ③!$E:$E,理論在庫!$G$4,所用データ③!$F:$F,理論在庫!Q$5)</f>
        <v>0</v>
      </c>
      <c r="R251" s="310">
        <f>SUMIFS(所用データ③!$C:$C,所用データ③!$G:$G,理論在庫!$A249,所用データ③!$E:$E,理論在庫!$G$4,所用データ③!$F:$F,理論在庫!R$5)</f>
        <v>0</v>
      </c>
      <c r="S251" s="1054">
        <f>SUMIFS(所用データ③!$C:$C,所用データ③!$G:$G,理論在庫!$A249,所用データ③!$E:$E,理論在庫!$G$4,所用データ③!$F:$F,理論在庫!S$5)</f>
        <v>0</v>
      </c>
      <c r="T251" s="1054">
        <f>SUMIFS(所用データ③!$C:$C,所用データ③!$G:$G,理論在庫!$A249,所用データ③!$E:$E,理論在庫!$G$4,所用データ③!$F:$F,理論在庫!T$5)</f>
        <v>0</v>
      </c>
      <c r="U251" s="310">
        <f>SUMIFS(所用データ③!$C:$C,所用データ③!$G:$G,理論在庫!$A249,所用データ③!$E:$E,理論在庫!$G$4,所用データ③!$F:$F,理論在庫!U$5)</f>
        <v>0</v>
      </c>
      <c r="V251" s="353">
        <f>SUMIFS(所用データ③!$C:$C,所用データ③!$G:$G,理論在庫!$A249,所用データ③!$E:$E,理論在庫!$G$4,所用データ③!$F:$F,理論在庫!V$5)</f>
        <v>0</v>
      </c>
      <c r="W251" s="310">
        <f>SUMIFS(所用データ③!$C:$C,所用データ③!$G:$G,理論在庫!$A249,所用データ③!$E:$E,理論在庫!$G$4,所用データ③!$F:$F,理論在庫!W$5)</f>
        <v>0</v>
      </c>
      <c r="X251" s="310">
        <f>SUMIFS(所用データ③!$C:$C,所用データ③!$G:$G,理論在庫!$A249,所用データ③!$E:$E,理論在庫!$G$4,所用データ③!$F:$F,理論在庫!X$5)</f>
        <v>0</v>
      </c>
      <c r="Y251" s="310">
        <f>SUMIFS(所用データ③!$C:$C,所用データ③!$G:$G,理論在庫!$A249,所用データ③!$E:$E,理論在庫!$G$4,所用データ③!$F:$F,理論在庫!Y$5)</f>
        <v>0</v>
      </c>
      <c r="Z251" s="1054">
        <f>SUMIFS(所用データ③!$C:$C,所用データ③!$G:$G,理論在庫!$A249,所用データ③!$E:$E,理論在庫!$G$4,所用データ③!$F:$F,理論在庫!Z$5)</f>
        <v>0</v>
      </c>
      <c r="AA251" s="1085">
        <f>SUMIFS(所用データ③!$C:$C,所用データ③!$G:$G,理論在庫!$A249,所用データ③!$E:$E,理論在庫!$G$4,所用データ③!$F:$F,理論在庫!AA$5)</f>
        <v>0</v>
      </c>
      <c r="AB251" s="383">
        <f>SUMIFS(所用データ③!$C:$C,所用データ③!$G:$G,理論在庫!$A249,所用データ③!$E:$E,理論在庫!$G$4,所用データ③!$F:$F,理論在庫!AB$5)</f>
        <v>0</v>
      </c>
      <c r="AC251" s="1085">
        <f>SUMIFS(所用データ③!$C:$C,所用データ③!$G:$G,理論在庫!$A249,所用データ③!$E:$E,理論在庫!$G$4,所用データ③!$F:$F,理論在庫!AC$5)</f>
        <v>0</v>
      </c>
      <c r="AD251" s="383">
        <f>SUMIFS(所用データ③!$C:$C,所用データ③!$G:$G,理論在庫!$A249,所用データ③!$E:$E,理論在庫!$G$4,所用データ③!$F:$F,理論在庫!AD$5)</f>
        <v>0</v>
      </c>
      <c r="AE251" s="383">
        <f>SUMIFS(所用データ③!$C:$C,所用データ③!$G:$G,理論在庫!$A249,所用データ③!$E:$E,理論在庫!$G$4,所用データ③!$F:$F,理論在庫!AE$5)</f>
        <v>0</v>
      </c>
      <c r="AF251" s="383">
        <f>SUMIFS(所用データ③!$C:$C,所用データ③!$G:$G,理論在庫!$A249,所用データ③!$E:$E,理論在庫!$G$4,所用データ③!$F:$F,理論在庫!AF$5)</f>
        <v>0</v>
      </c>
      <c r="AG251" s="1085">
        <f>SUMIFS(所用データ③!$C:$C,所用データ③!$G:$G,理論在庫!$A249,所用データ③!$E:$E,理論在庫!$G$4,所用データ③!$F:$F,理論在庫!AG$5)</f>
        <v>0</v>
      </c>
      <c r="AH251" s="1085">
        <f>SUMIFS(所用データ③!$C:$C,所用データ③!$G:$G,理論在庫!$A249,所用データ③!$E:$E,理論在庫!$G$4,所用データ③!$F:$F,理論在庫!AH$5)</f>
        <v>0</v>
      </c>
      <c r="AI251" s="383">
        <f>SUMIFS(所用データ③!$C:$C,所用データ③!$G:$G,理論在庫!$A249,所用データ③!$E:$E,理論在庫!$G$4,所用データ③!$F:$F,理論在庫!AI$5)</f>
        <v>0</v>
      </c>
      <c r="AJ251" s="1022">
        <f>SUMIFS(所用データ③!$C:$C,所用データ③!$G:$G,理論在庫!$A249,所用データ③!$E:$E,理論在庫!$G$4,所用データ③!$F:$F,理論在庫!AJ$5)</f>
        <v>0</v>
      </c>
      <c r="AK251" s="345">
        <f t="shared" si="42"/>
        <v>0</v>
      </c>
      <c r="AL251" s="611">
        <f>SUMIFS(所用データ③!C:C,所用データ③!G:G,理論在庫!$A249,所用データ③!E:E,理論在庫!$AL$4)</f>
        <v>0</v>
      </c>
      <c r="AM251" s="574">
        <f t="shared" si="121"/>
        <v>0</v>
      </c>
      <c r="AN251" s="608">
        <f>AJ257-AK251</f>
        <v>0</v>
      </c>
      <c r="AO251" s="417"/>
      <c r="AP251" s="714">
        <v>52</v>
      </c>
      <c r="AQ251" s="715" t="s">
        <v>245</v>
      </c>
      <c r="AR251" s="709">
        <v>0</v>
      </c>
    </row>
    <row r="252" spans="1:44" ht="18" customHeight="1" x14ac:dyDescent="0.15">
      <c r="A252" s="417"/>
      <c r="B252" s="428"/>
      <c r="C252" s="442"/>
      <c r="D252" s="1148"/>
      <c r="E252" s="559"/>
      <c r="F252" s="302">
        <f t="shared" si="125"/>
        <v>45871</v>
      </c>
      <c r="G252" s="974">
        <f>SUMIFS(所用データ④!$C:$C,所用データ④!$G:$G,理論在庫!$A249,所用データ④!$E:$E,理論在庫!$G$4,所用データ④!$F:$F,理論在庫!G$5)</f>
        <v>0</v>
      </c>
      <c r="H252" s="310">
        <f>SUMIFS(所用データ④!$C:$C,所用データ④!$G:$G,理論在庫!$A249,所用データ④!$E:$E,理論在庫!$G$4,所用データ④!$F:$F,理論在庫!H$5)</f>
        <v>0</v>
      </c>
      <c r="I252" s="310">
        <f>SUMIFS(所用データ④!$C:$C,所用データ④!$G:$G,理論在庫!$A249,所用データ④!$E:$E,理論在庫!$G$4,所用データ④!$F:$F,理論在庫!I$5)</f>
        <v>0</v>
      </c>
      <c r="J252" s="310">
        <f>SUMIFS(所用データ④!$C:$C,所用データ④!$G:$G,理論在庫!$A249,所用データ④!$E:$E,理論在庫!$G$4,所用データ④!$F:$F,理論在庫!J$5)</f>
        <v>0</v>
      </c>
      <c r="K252" s="310">
        <f>SUMIFS(所用データ④!$C:$C,所用データ④!$G:$G,理論在庫!$A249,所用データ④!$E:$E,理論在庫!$G$4,所用データ④!$F:$F,理論在庫!K$5)</f>
        <v>0</v>
      </c>
      <c r="L252" s="1054">
        <f>SUMIFS(所用データ④!$C:$C,所用データ④!$G:$G,理論在庫!$A249,所用データ④!$E:$E,理論在庫!$G$4,所用データ④!$F:$F,理論在庫!L$5)</f>
        <v>0</v>
      </c>
      <c r="M252" s="1054">
        <f>SUMIFS(所用データ④!$C:$C,所用データ④!$G:$G,理論在庫!$A249,所用データ④!$E:$E,理論在庫!$G$4,所用データ④!$F:$F,理論在庫!M$5)</f>
        <v>0</v>
      </c>
      <c r="N252" s="310">
        <f>SUMIFS(所用データ④!$C:$C,所用データ④!$G:$G,理論在庫!$A249,所用データ④!$E:$E,理論在庫!$G$4,所用データ④!$F:$F,理論在庫!N$5)</f>
        <v>0</v>
      </c>
      <c r="O252" s="310">
        <f>SUMIFS(所用データ④!$C:$C,所用データ④!$G:$G,理論在庫!$A249,所用データ④!$E:$E,理論在庫!$G$4,所用データ④!$F:$F,理論在庫!O$5)</f>
        <v>0</v>
      </c>
      <c r="P252" s="310">
        <f>SUMIFS(所用データ④!$C:$C,所用データ④!$G:$G,理論在庫!$A249,所用データ④!$E:$E,理論在庫!$G$4,所用データ④!$F:$F,理論在庫!P$5)</f>
        <v>0</v>
      </c>
      <c r="Q252" s="310">
        <f>SUMIFS(所用データ④!$C:$C,所用データ④!$G:$G,理論在庫!$A249,所用データ④!$E:$E,理論在庫!$G$4,所用データ④!$F:$F,理論在庫!Q$5)</f>
        <v>0</v>
      </c>
      <c r="R252" s="310">
        <f>SUMIFS(所用データ④!$C:$C,所用データ④!$G:$G,理論在庫!$A249,所用データ④!$E:$E,理論在庫!$G$4,所用データ④!$F:$F,理論在庫!R$5)</f>
        <v>0</v>
      </c>
      <c r="S252" s="1054">
        <f>SUMIFS(所用データ④!$C:$C,所用データ④!$G:$G,理論在庫!$A249,所用データ④!$E:$E,理論在庫!$G$4,所用データ④!$F:$F,理論在庫!S$5)</f>
        <v>0</v>
      </c>
      <c r="T252" s="1054">
        <f>SUMIFS(所用データ④!$C:$C,所用データ④!$G:$G,理論在庫!$A249,所用データ④!$E:$E,理論在庫!$G$4,所用データ④!$F:$F,理論在庫!T$5)</f>
        <v>0</v>
      </c>
      <c r="U252" s="310">
        <f>SUMIFS(所用データ④!$C:$C,所用データ④!$G:$G,理論在庫!$A249,所用データ④!$E:$E,理論在庫!$G$4,所用データ④!$F:$F,理論在庫!U$5)</f>
        <v>0</v>
      </c>
      <c r="V252" s="310">
        <f>SUMIFS(所用データ④!$C:$C,所用データ④!$G:$G,理論在庫!$A249,所用データ④!$E:$E,理論在庫!$G$4,所用データ④!$F:$F,理論在庫!V$5)</f>
        <v>0</v>
      </c>
      <c r="W252" s="310">
        <f>SUMIFS(所用データ④!$C:$C,所用データ④!$G:$G,理論在庫!$A249,所用データ④!$E:$E,理論在庫!$G$4,所用データ④!$F:$F,理論在庫!W$5)</f>
        <v>0</v>
      </c>
      <c r="X252" s="310">
        <f>SUMIFS(所用データ④!$C:$C,所用データ④!$G:$G,理論在庫!$A249,所用データ④!$E:$E,理論在庫!$G$4,所用データ④!$F:$F,理論在庫!X$5)</f>
        <v>0</v>
      </c>
      <c r="Y252" s="310">
        <f>SUMIFS(所用データ④!$C:$C,所用データ④!$G:$G,理論在庫!$A249,所用データ④!$E:$E,理論在庫!$G$4,所用データ④!$F:$F,理論在庫!Y$5)</f>
        <v>0</v>
      </c>
      <c r="Z252" s="1054">
        <f>SUMIFS(所用データ④!$C:$C,所用データ④!$G:$G,理論在庫!$A249,所用データ④!$E:$E,理論在庫!$G$4,所用データ④!$F:$F,理論在庫!Z$5)</f>
        <v>0</v>
      </c>
      <c r="AA252" s="1054">
        <f>SUMIFS(所用データ④!$C:$C,所用データ④!$G:$G,理論在庫!$A249,所用データ④!$E:$E,理論在庫!$G$4,所用データ④!$F:$F,理論在庫!AA$5)</f>
        <v>0</v>
      </c>
      <c r="AB252" s="310">
        <f>SUMIFS(所用データ④!$C:$C,所用データ④!$G:$G,理論在庫!$A249,所用データ④!$E:$E,理論在庫!$G$4,所用データ④!$F:$F,理論在庫!AB$5)</f>
        <v>0</v>
      </c>
      <c r="AC252" s="1054">
        <f>SUMIFS(所用データ④!$C:$C,所用データ④!$G:$G,理論在庫!$A249,所用データ④!$E:$E,理論在庫!$G$4,所用データ④!$F:$F,理論在庫!AC$5)</f>
        <v>0</v>
      </c>
      <c r="AD252" s="310">
        <f>SUMIFS(所用データ④!$C:$C,所用データ④!$G:$G,理論在庫!$A249,所用データ④!$E:$E,理論在庫!$G$4,所用データ④!$F:$F,理論在庫!AD$5)</f>
        <v>0</v>
      </c>
      <c r="AE252" s="310">
        <f>SUMIFS(所用データ④!$C:$C,所用データ④!$G:$G,理論在庫!$A249,所用データ④!$E:$E,理論在庫!$G$4,所用データ④!$F:$F,理論在庫!AE$5)</f>
        <v>0</v>
      </c>
      <c r="AF252" s="310">
        <f>SUMIFS(所用データ④!$C:$C,所用データ④!$G:$G,理論在庫!$A249,所用データ④!$E:$E,理論在庫!$G$4,所用データ④!$F:$F,理論在庫!AF$5)</f>
        <v>0</v>
      </c>
      <c r="AG252" s="1054">
        <f>SUMIFS(所用データ④!$C:$C,所用データ④!$G:$G,理論在庫!$A249,所用データ④!$E:$E,理論在庫!$G$4,所用データ④!$F:$F,理論在庫!AG$5)</f>
        <v>0</v>
      </c>
      <c r="AH252" s="1054">
        <f>SUMIFS(所用データ④!$C:$C,所用データ④!$G:$G,理論在庫!$A249,所用データ④!$E:$E,理論在庫!$G$4,所用データ④!$F:$F,理論在庫!AH$5)</f>
        <v>0</v>
      </c>
      <c r="AI252" s="310">
        <f>SUMIFS(所用データ④!$C:$C,所用データ④!$G:$G,理論在庫!$A249,所用データ④!$E:$E,理論在庫!$G$4,所用データ④!$F:$F,理論在庫!AI$5)</f>
        <v>0</v>
      </c>
      <c r="AJ252" s="1023">
        <f>SUMIFS(所用データ④!$C:$C,所用データ④!$G:$G,理論在庫!$A249,所用データ④!$E:$E,理論在庫!$G$4,所用データ④!$F:$F,理論在庫!AJ$5)</f>
        <v>0</v>
      </c>
      <c r="AK252" s="345">
        <f t="shared" si="42"/>
        <v>0</v>
      </c>
      <c r="AL252" s="350">
        <f>SUMIFS(所用データ④!C:C,所用データ④!G:G,理論在庫!$A249,所用データ④!E:E,理論在庫!$AL$4)</f>
        <v>0</v>
      </c>
      <c r="AM252" s="574">
        <f t="shared" si="121"/>
        <v>0</v>
      </c>
      <c r="AN252" s="608">
        <f>AJ257-AK252</f>
        <v>0</v>
      </c>
      <c r="AO252" s="417"/>
      <c r="AP252" s="714">
        <v>15</v>
      </c>
      <c r="AQ252" s="715" t="s">
        <v>232</v>
      </c>
      <c r="AR252" s="709">
        <v>0</v>
      </c>
    </row>
    <row r="253" spans="1:44" ht="18" customHeight="1" x14ac:dyDescent="0.15">
      <c r="A253" s="417"/>
      <c r="B253" s="428"/>
      <c r="C253" s="442"/>
      <c r="D253" s="1148"/>
      <c r="E253" s="559"/>
      <c r="F253" s="302">
        <f t="shared" si="125"/>
        <v>0</v>
      </c>
      <c r="G253" s="974">
        <f>SUMIFS(所用データ⑤!$C:$C,所用データ⑤!$G:$G,理論在庫!$A249,所用データ⑤!$E:$E,理論在庫!$G$4,所用データ⑤!$F:$F,理論在庫!G$5)</f>
        <v>0</v>
      </c>
      <c r="H253" s="310">
        <f>SUMIFS(所用データ⑤!$C:$C,所用データ⑤!$G:$G,理論在庫!$A249,所用データ⑤!$E:$E,理論在庫!$G$4,所用データ⑤!$F:$F,理論在庫!H$5)</f>
        <v>0</v>
      </c>
      <c r="I253" s="310">
        <f>SUMIFS(所用データ⑤!$C:$C,所用データ⑤!$G:$G,理論在庫!$A249,所用データ⑤!$E:$E,理論在庫!$G$4,所用データ⑤!$F:$F,理論在庫!I$5)</f>
        <v>0</v>
      </c>
      <c r="J253" s="310">
        <f>SUMIFS(所用データ⑤!$C:$C,所用データ⑤!$G:$G,理論在庫!$A249,所用データ⑤!$E:$E,理論在庫!$G$4,所用データ⑤!$F:$F,理論在庫!J$5)</f>
        <v>0</v>
      </c>
      <c r="K253" s="310">
        <f>SUMIFS(所用データ⑤!$C:$C,所用データ⑤!$G:$G,理論在庫!$A249,所用データ⑤!$E:$E,理論在庫!$G$4,所用データ⑤!$F:$F,理論在庫!K$5)</f>
        <v>0</v>
      </c>
      <c r="L253" s="1054">
        <f>SUMIFS(所用データ⑤!$C:$C,所用データ⑤!$G:$G,理論在庫!$A249,所用データ⑤!$E:$E,理論在庫!$G$4,所用データ⑤!$F:$F,理論在庫!L$5)</f>
        <v>0</v>
      </c>
      <c r="M253" s="1054">
        <f>SUMIFS(所用データ⑤!$C:$C,所用データ⑤!$G:$G,理論在庫!$A249,所用データ⑤!$E:$E,理論在庫!$G$4,所用データ⑤!$F:$F,理論在庫!M$5)</f>
        <v>0</v>
      </c>
      <c r="N253" s="310">
        <f>SUMIFS(所用データ⑤!$C:$C,所用データ⑤!$G:$G,理論在庫!$A249,所用データ⑤!$E:$E,理論在庫!$G$4,所用データ⑤!$F:$F,理論在庫!N$5)</f>
        <v>0</v>
      </c>
      <c r="O253" s="310">
        <f>SUMIFS(所用データ⑤!$C:$C,所用データ⑤!$G:$G,理論在庫!$A249,所用データ⑤!$E:$E,理論在庫!$G$4,所用データ⑤!$F:$F,理論在庫!O$5)</f>
        <v>0</v>
      </c>
      <c r="P253" s="310">
        <f>SUMIFS(所用データ⑤!$C:$C,所用データ⑤!$G:$G,理論在庫!$A249,所用データ⑤!$E:$E,理論在庫!$G$4,所用データ⑤!$F:$F,理論在庫!P$5)</f>
        <v>0</v>
      </c>
      <c r="Q253" s="310">
        <f>SUMIFS(所用データ⑤!$C:$C,所用データ⑤!$G:$G,理論在庫!$A249,所用データ⑤!$E:$E,理論在庫!$G$4,所用データ⑤!$F:$F,理論在庫!Q$5)</f>
        <v>0</v>
      </c>
      <c r="R253" s="310">
        <f>SUMIFS(所用データ⑤!$C:$C,所用データ⑤!$G:$G,理論在庫!$A249,所用データ⑤!$E:$E,理論在庫!$G$4,所用データ⑤!$F:$F,理論在庫!R$5)</f>
        <v>0</v>
      </c>
      <c r="S253" s="1054">
        <f>SUMIFS(所用データ⑤!$C:$C,所用データ⑤!$G:$G,理論在庫!$A249,所用データ⑤!$E:$E,理論在庫!$G$4,所用データ⑤!$F:$F,理論在庫!S$5)</f>
        <v>0</v>
      </c>
      <c r="T253" s="1054">
        <f>SUMIFS(所用データ⑤!$C:$C,所用データ⑤!$G:$G,理論在庫!$A249,所用データ⑤!$E:$E,理論在庫!$G$4,所用データ⑤!$F:$F,理論在庫!T$5)</f>
        <v>0</v>
      </c>
      <c r="U253" s="310">
        <f>SUMIFS(所用データ⑤!$C:$C,所用データ⑤!$G:$G,理論在庫!$A249,所用データ⑤!$E:$E,理論在庫!$G$4,所用データ⑤!$F:$F,理論在庫!U$5)</f>
        <v>0</v>
      </c>
      <c r="V253" s="310">
        <f>SUMIFS(所用データ⑤!$C:$C,所用データ⑤!$G:$G,理論在庫!$A249,所用データ⑤!$E:$E,理論在庫!$G$4,所用データ⑤!$F:$F,理論在庫!V$5)</f>
        <v>0</v>
      </c>
      <c r="W253" s="310">
        <f>SUMIFS(所用データ⑤!$C:$C,所用データ⑤!$G:$G,理論在庫!$A249,所用データ⑤!$E:$E,理論在庫!$G$4,所用データ⑤!$F:$F,理論在庫!W$5)</f>
        <v>0</v>
      </c>
      <c r="X253" s="310">
        <f>SUMIFS(所用データ⑤!$C:$C,所用データ⑤!$G:$G,理論在庫!$A249,所用データ⑤!$E:$E,理論在庫!$G$4,所用データ⑤!$F:$F,理論在庫!X$5)</f>
        <v>0</v>
      </c>
      <c r="Y253" s="310">
        <f>SUMIFS(所用データ⑤!$C:$C,所用データ⑤!$G:$G,理論在庫!$A249,所用データ⑤!$E:$E,理論在庫!$G$4,所用データ⑤!$F:$F,理論在庫!Y$5)</f>
        <v>0</v>
      </c>
      <c r="Z253" s="1054">
        <f>SUMIFS(所用データ⑤!$C:$C,所用データ⑤!$G:$G,理論在庫!$A249,所用データ⑤!$E:$E,理論在庫!$G$4,所用データ⑤!$F:$F,理論在庫!Z$5)</f>
        <v>0</v>
      </c>
      <c r="AA253" s="1054">
        <f>SUMIFS(所用データ⑤!$C:$C,所用データ⑤!$G:$G,理論在庫!$A249,所用データ⑤!$E:$E,理論在庫!$G$4,所用データ⑤!$F:$F,理論在庫!AA$5)</f>
        <v>0</v>
      </c>
      <c r="AB253" s="310">
        <f>SUMIFS(所用データ⑤!$C:$C,所用データ⑤!$G:$G,理論在庫!$A249,所用データ⑤!$E:$E,理論在庫!$G$4,所用データ⑤!$F:$F,理論在庫!AB$5)</f>
        <v>0</v>
      </c>
      <c r="AC253" s="1054">
        <f>SUMIFS(所用データ⑤!$C:$C,所用データ⑤!$G:$G,理論在庫!$A249,所用データ⑤!$E:$E,理論在庫!$G$4,所用データ⑤!$F:$F,理論在庫!AC$5)</f>
        <v>0</v>
      </c>
      <c r="AD253" s="310">
        <f>SUMIFS(所用データ⑤!$C:$C,所用データ⑤!$G:$G,理論在庫!$A249,所用データ⑤!$E:$E,理論在庫!$G$4,所用データ⑤!$F:$F,理論在庫!AD$5)</f>
        <v>0</v>
      </c>
      <c r="AE253" s="310">
        <f>SUMIFS(所用データ⑤!$C:$C,所用データ⑤!$G:$G,理論在庫!$A249,所用データ⑤!$E:$E,理論在庫!$G$4,所用データ⑤!$F:$F,理論在庫!AE$5)</f>
        <v>0</v>
      </c>
      <c r="AF253" s="310">
        <f>SUMIFS(所用データ⑤!$C:$C,所用データ⑤!$G:$G,理論在庫!$A249,所用データ⑤!$E:$E,理論在庫!$G$4,所用データ⑤!$F:$F,理論在庫!AF$5)</f>
        <v>0</v>
      </c>
      <c r="AG253" s="1054">
        <f>SUMIFS(所用データ⑤!$C:$C,所用データ⑤!$G:$G,理論在庫!$A249,所用データ⑤!$E:$E,理論在庫!$G$4,所用データ⑤!$F:$F,理論在庫!AG$5)</f>
        <v>0</v>
      </c>
      <c r="AH253" s="1054">
        <f>SUMIFS(所用データ⑤!$C:$C,所用データ⑤!$G:$G,理論在庫!$A249,所用データ⑤!$E:$E,理論在庫!$G$4,所用データ⑤!$F:$F,理論在庫!AH$5)</f>
        <v>0</v>
      </c>
      <c r="AI253" s="310">
        <f>SUMIFS(所用データ⑤!$C:$C,所用データ⑤!$G:$G,理論在庫!$A249,所用データ⑤!$E:$E,理論在庫!$G$4,所用データ⑤!$F:$F,理論在庫!AI$5)</f>
        <v>0</v>
      </c>
      <c r="AJ253" s="1023">
        <f>SUMIFS(所用データ⑤!$C:$C,所用データ⑤!$G:$G,理論在庫!$A249,所用データ⑤!$E:$E,理論在庫!$G$4,所用データ⑤!$F:$F,理論在庫!AJ$5)</f>
        <v>0</v>
      </c>
      <c r="AK253" s="345">
        <f t="shared" si="42"/>
        <v>0</v>
      </c>
      <c r="AL253" s="350">
        <f>SUMIFS(所用データ⑤!C:C,所用データ⑤!G:G,理論在庫!$A249,所用データ⑤!E:E,理論在庫!$AL$4)</f>
        <v>0</v>
      </c>
      <c r="AM253" s="574">
        <f t="shared" si="121"/>
        <v>0</v>
      </c>
      <c r="AN253" s="608">
        <f>AJ257-AK253</f>
        <v>0</v>
      </c>
      <c r="AO253" s="417"/>
      <c r="AP253" s="714"/>
      <c r="AQ253" s="715"/>
      <c r="AR253" s="709">
        <v>0</v>
      </c>
    </row>
    <row r="254" spans="1:44" ht="18" customHeight="1" x14ac:dyDescent="0.15">
      <c r="A254" s="417"/>
      <c r="B254" s="428"/>
      <c r="C254" s="442"/>
      <c r="D254" s="1148"/>
      <c r="E254" s="559"/>
      <c r="F254" s="362">
        <f t="shared" si="125"/>
        <v>0</v>
      </c>
      <c r="G254" s="976">
        <f>SUMIFS(所用データ⑥!$C:$C,所用データ⑥!$G:$G,理論在庫!$A249,所用データ⑥!$E:$E,理論在庫!$G$4,所用データ⑥!$F:$F,理論在庫!G$5)</f>
        <v>0</v>
      </c>
      <c r="H254" s="363">
        <f>SUMIFS(所用データ⑥!$C:$C,所用データ⑥!$G:$G,理論在庫!$A249,所用データ⑥!$E:$E,理論在庫!$G$4,所用データ⑥!$F:$F,理論在庫!H$5)</f>
        <v>0</v>
      </c>
      <c r="I254" s="363">
        <f>SUMIFS(所用データ⑥!$C:$C,所用データ⑥!$G:$G,理論在庫!$A249,所用データ⑥!$E:$E,理論在庫!$G$4,所用データ⑥!$F:$F,理論在庫!I$5)</f>
        <v>0</v>
      </c>
      <c r="J254" s="363">
        <f>SUMIFS(所用データ⑥!$C:$C,所用データ⑥!$G:$G,理論在庫!$A249,所用データ⑥!$E:$E,理論在庫!$G$4,所用データ⑥!$F:$F,理論在庫!J$5)</f>
        <v>0</v>
      </c>
      <c r="K254" s="363">
        <f>SUMIFS(所用データ⑥!$C:$C,所用データ⑥!$G:$G,理論在庫!$A249,所用データ⑥!$E:$E,理論在庫!$G$4,所用データ⑥!$F:$F,理論在庫!K$5)</f>
        <v>0</v>
      </c>
      <c r="L254" s="1056">
        <f>SUMIFS(所用データ⑥!$C:$C,所用データ⑥!$G:$G,理論在庫!$A249,所用データ⑥!$E:$E,理論在庫!$G$4,所用データ⑥!$F:$F,理論在庫!L$5)</f>
        <v>0</v>
      </c>
      <c r="M254" s="1056">
        <f>SUMIFS(所用データ⑥!$C:$C,所用データ⑥!$G:$G,理論在庫!$A249,所用データ⑥!$E:$E,理論在庫!$G$4,所用データ⑥!$F:$F,理論在庫!M$5)</f>
        <v>0</v>
      </c>
      <c r="N254" s="363">
        <f>SUMIFS(所用データ⑥!$C:$C,所用データ⑥!$G:$G,理論在庫!$A249,所用データ⑥!$E:$E,理論在庫!$G$4,所用データ⑥!$F:$F,理論在庫!N$5)</f>
        <v>0</v>
      </c>
      <c r="O254" s="363">
        <f>SUMIFS(所用データ⑥!$C:$C,所用データ⑥!$G:$G,理論在庫!$A249,所用データ⑥!$E:$E,理論在庫!$G$4,所用データ⑥!$F:$F,理論在庫!O$5)</f>
        <v>0</v>
      </c>
      <c r="P254" s="363">
        <f>SUMIFS(所用データ⑥!$C:$C,所用データ⑥!$G:$G,理論在庫!$A249,所用データ⑥!$E:$E,理論在庫!$G$4,所用データ⑥!$F:$F,理論在庫!P$5)</f>
        <v>0</v>
      </c>
      <c r="Q254" s="363">
        <f>SUMIFS(所用データ⑥!$C:$C,所用データ⑥!$G:$G,理論在庫!$A249,所用データ⑥!$E:$E,理論在庫!$G$4,所用データ⑥!$F:$F,理論在庫!Q$5)</f>
        <v>0</v>
      </c>
      <c r="R254" s="363">
        <f>SUMIFS(所用データ⑥!$C:$C,所用データ⑥!$G:$G,理論在庫!$A249,所用データ⑥!$E:$E,理論在庫!$G$4,所用データ⑥!$F:$F,理論在庫!R$5)</f>
        <v>0</v>
      </c>
      <c r="S254" s="1056">
        <f>SUMIFS(所用データ⑥!$C:$C,所用データ⑥!$G:$G,理論在庫!$A249,所用データ⑥!$E:$E,理論在庫!$G$4,所用データ⑥!$F:$F,理論在庫!S$5)</f>
        <v>0</v>
      </c>
      <c r="T254" s="1056">
        <f>SUMIFS(所用データ⑥!$C:$C,所用データ⑥!$G:$G,理論在庫!$A249,所用データ⑥!$E:$E,理論在庫!$G$4,所用データ⑥!$F:$F,理論在庫!T$5)</f>
        <v>0</v>
      </c>
      <c r="U254" s="363">
        <f>SUMIFS(所用データ⑥!$C:$C,所用データ⑥!$G:$G,理論在庫!$A249,所用データ⑥!$E:$E,理論在庫!$G$4,所用データ⑥!$F:$F,理論在庫!U$5)</f>
        <v>0</v>
      </c>
      <c r="V254" s="363">
        <f>SUMIFS(所用データ⑥!$C:$C,所用データ⑥!$G:$G,理論在庫!$A249,所用データ⑥!$E:$E,理論在庫!$G$4,所用データ⑥!$F:$F,理論在庫!V$5)</f>
        <v>0</v>
      </c>
      <c r="W254" s="363">
        <f>SUMIFS(所用データ⑥!$C:$C,所用データ⑥!$G:$G,理論在庫!$A249,所用データ⑥!$E:$E,理論在庫!$G$4,所用データ⑥!$F:$F,理論在庫!W$5)</f>
        <v>0</v>
      </c>
      <c r="X254" s="363">
        <f>SUMIFS(所用データ⑥!$C:$C,所用データ⑥!$G:$G,理論在庫!$A249,所用データ⑥!$E:$E,理論在庫!$G$4,所用データ⑥!$F:$F,理論在庫!X$5)</f>
        <v>0</v>
      </c>
      <c r="Y254" s="363">
        <f>SUMIFS(所用データ⑥!$C:$C,所用データ⑥!$G:$G,理論在庫!$A249,所用データ⑥!$E:$E,理論在庫!$G$4,所用データ⑥!$F:$F,理論在庫!Y$5)</f>
        <v>0</v>
      </c>
      <c r="Z254" s="1056">
        <f>SUMIFS(所用データ⑥!$C:$C,所用データ⑥!$G:$G,理論在庫!$A249,所用データ⑥!$E:$E,理論在庫!$G$4,所用データ⑥!$F:$F,理論在庫!Z$5)</f>
        <v>0</v>
      </c>
      <c r="AA254" s="1056">
        <f>SUMIFS(所用データ⑥!$C:$C,所用データ⑥!$G:$G,理論在庫!$A249,所用データ⑥!$E:$E,理論在庫!$G$4,所用データ⑥!$F:$F,理論在庫!AA$5)</f>
        <v>0</v>
      </c>
      <c r="AB254" s="363">
        <f>SUMIFS(所用データ⑥!$C:$C,所用データ⑥!$G:$G,理論在庫!$A249,所用データ⑥!$E:$E,理論在庫!$G$4,所用データ⑥!$F:$F,理論在庫!AB$5)</f>
        <v>0</v>
      </c>
      <c r="AC254" s="1056">
        <f>SUMIFS(所用データ⑥!$C:$C,所用データ⑥!$G:$G,理論在庫!$A249,所用データ⑥!$E:$E,理論在庫!$G$4,所用データ⑥!$F:$F,理論在庫!AC$5)</f>
        <v>0</v>
      </c>
      <c r="AD254" s="363">
        <f>SUMIFS(所用データ⑥!$C:$C,所用データ⑥!$G:$G,理論在庫!$A249,所用データ⑥!$E:$E,理論在庫!$G$4,所用データ⑥!$F:$F,理論在庫!AD$5)</f>
        <v>0</v>
      </c>
      <c r="AE254" s="363">
        <f>SUMIFS(所用データ⑥!$C:$C,所用データ⑥!$G:$G,理論在庫!$A249,所用データ⑥!$E:$E,理論在庫!$G$4,所用データ⑥!$F:$F,理論在庫!AE$5)</f>
        <v>0</v>
      </c>
      <c r="AF254" s="363">
        <f>SUMIFS(所用データ⑥!$C:$C,所用データ⑥!$G:$G,理論在庫!$A249,所用データ⑥!$E:$E,理論在庫!$G$4,所用データ⑥!$F:$F,理論在庫!AF$5)</f>
        <v>0</v>
      </c>
      <c r="AG254" s="1056">
        <f>SUMIFS(所用データ⑥!$C:$C,所用データ⑥!$G:$G,理論在庫!$A249,所用データ⑥!$E:$E,理論在庫!$G$4,所用データ⑥!$F:$F,理論在庫!AG$5)</f>
        <v>0</v>
      </c>
      <c r="AH254" s="1056">
        <f>SUMIFS(所用データ⑥!$C:$C,所用データ⑥!$G:$G,理論在庫!$A249,所用データ⑥!$E:$E,理論在庫!$G$4,所用データ⑥!$F:$F,理論在庫!AH$5)</f>
        <v>0</v>
      </c>
      <c r="AI254" s="363">
        <f>SUMIFS(所用データ⑥!$C:$C,所用データ⑥!$G:$G,理論在庫!$A249,所用データ⑥!$E:$E,理論在庫!$G$4,所用データ⑥!$F:$F,理論在庫!AI$5)</f>
        <v>0</v>
      </c>
      <c r="AJ254" s="1024">
        <f>SUMIFS(所用データ⑥!$C:$C,所用データ⑥!$G:$G,理論在庫!$A249,所用データ⑥!$E:$E,理論在庫!$G$4,所用データ⑥!$F:$F,理論在庫!AJ$5)</f>
        <v>0</v>
      </c>
      <c r="AK254" s="364">
        <f t="shared" si="42"/>
        <v>0</v>
      </c>
      <c r="AL254" s="609">
        <f>SUMIFS(所用データ⑥!C:C,所用データ⑥!G:G,理論在庫!$A249,所用データ⑥!E:E,理論在庫!$AL$4)</f>
        <v>0</v>
      </c>
      <c r="AM254" s="578">
        <f t="shared" si="121"/>
        <v>0</v>
      </c>
      <c r="AN254" s="608">
        <f>AJ257-AK254</f>
        <v>0</v>
      </c>
      <c r="AO254" s="417"/>
      <c r="AP254" s="714"/>
      <c r="AQ254" s="715"/>
      <c r="AR254" s="709">
        <v>0</v>
      </c>
    </row>
    <row r="255" spans="1:44" ht="18" customHeight="1" x14ac:dyDescent="0.15">
      <c r="A255" s="417"/>
      <c r="B255" s="428"/>
      <c r="C255" s="442"/>
      <c r="D255" s="1148"/>
      <c r="E255" s="559"/>
      <c r="F255" s="359" t="s">
        <v>137</v>
      </c>
      <c r="G255" s="981"/>
      <c r="H255" s="360"/>
      <c r="I255" s="360"/>
      <c r="J255" s="360"/>
      <c r="K255" s="360"/>
      <c r="L255" s="1057"/>
      <c r="M255" s="1057"/>
      <c r="N255" s="360"/>
      <c r="O255" s="360"/>
      <c r="P255" s="360"/>
      <c r="Q255" s="360"/>
      <c r="R255" s="360"/>
      <c r="S255" s="1057"/>
      <c r="T255" s="1057"/>
      <c r="U255" s="360"/>
      <c r="V255" s="360"/>
      <c r="W255" s="360"/>
      <c r="X255" s="360"/>
      <c r="Y255" s="360"/>
      <c r="Z255" s="1057"/>
      <c r="AA255" s="1057"/>
      <c r="AB255" s="360"/>
      <c r="AC255" s="1057"/>
      <c r="AD255" s="360"/>
      <c r="AE255" s="360"/>
      <c r="AF255" s="360"/>
      <c r="AG255" s="1057"/>
      <c r="AH255" s="1057"/>
      <c r="AI255" s="360"/>
      <c r="AJ255" s="1025"/>
      <c r="AK255" s="378">
        <f>SUM(G255:AJ255)</f>
        <v>0</v>
      </c>
      <c r="AL255" s="352"/>
      <c r="AM255" s="576">
        <f t="shared" si="121"/>
        <v>0</v>
      </c>
      <c r="AN255" s="579"/>
      <c r="AO255" s="417"/>
      <c r="AP255" s="714"/>
      <c r="AQ255" s="715"/>
    </row>
    <row r="256" spans="1:44" ht="18" customHeight="1" x14ac:dyDescent="0.15">
      <c r="A256" s="417"/>
      <c r="B256" s="428"/>
      <c r="C256" s="442"/>
      <c r="D256" s="1148"/>
      <c r="E256" s="559"/>
      <c r="F256" s="356" t="s">
        <v>86</v>
      </c>
      <c r="G256" s="978">
        <f>SUMIFS('注文データ '!$C:$C,'注文データ '!$J:$J,$A249,'注文データ '!$H:$H,理論在庫!$G$4,'注文データ '!$I:$I,理論在庫!G$5)</f>
        <v>0</v>
      </c>
      <c r="H256" s="374">
        <f>SUMIFS('注文データ '!$C:$C,'注文データ '!$J:$J,$A249,'注文データ '!$H:$H,理論在庫!$G$4,'注文データ '!$I:$I,理論在庫!H$5)</f>
        <v>0</v>
      </c>
      <c r="I256" s="374">
        <f>SUMIFS('注文データ '!$C:$C,'注文データ '!$J:$J,$A249,'注文データ '!$H:$H,理論在庫!$G$4,'注文データ '!$I:$I,理論在庫!I$5)</f>
        <v>0</v>
      </c>
      <c r="J256" s="374">
        <f>SUMIFS('注文データ '!$C:$C,'注文データ '!$J:$J,$A249,'注文データ '!$H:$H,理論在庫!$G$4,'注文データ '!$I:$I,理論在庫!J$5)</f>
        <v>0</v>
      </c>
      <c r="K256" s="374">
        <f>SUMIFS('注文データ '!$C:$C,'注文データ '!$J:$J,$A249,'注文データ '!$H:$H,理論在庫!$G$4,'注文データ '!$I:$I,理論在庫!K$5)</f>
        <v>0</v>
      </c>
      <c r="L256" s="1058">
        <f>SUMIFS('注文データ '!$C:$C,'注文データ '!$J:$J,$A249,'注文データ '!$H:$H,理論在庫!$G$4,'注文データ '!$I:$I,理論在庫!L$5)</f>
        <v>0</v>
      </c>
      <c r="M256" s="1058">
        <f>SUMIFS('注文データ '!$C:$C,'注文データ '!$J:$J,$A249,'注文データ '!$H:$H,理論在庫!$G$4,'注文データ '!$I:$I,理論在庫!M$5)</f>
        <v>0</v>
      </c>
      <c r="N256" s="374">
        <f>SUMIFS('注文データ '!$C:$C,'注文データ '!$J:$J,$A249,'注文データ '!$H:$H,理論在庫!$G$4,'注文データ '!$I:$I,理論在庫!N$5)</f>
        <v>0</v>
      </c>
      <c r="O256" s="374">
        <f>SUMIFS('注文データ '!$C:$C,'注文データ '!$J:$J,$A249,'注文データ '!$H:$H,理論在庫!$G$4,'注文データ '!$I:$I,理論在庫!O$5)</f>
        <v>0</v>
      </c>
      <c r="P256" s="374">
        <f>SUMIFS('注文データ '!$C:$C,'注文データ '!$J:$J,$A249,'注文データ '!$H:$H,理論在庫!$G$4,'注文データ '!$I:$I,理論在庫!P$5)</f>
        <v>0</v>
      </c>
      <c r="Q256" s="374">
        <f>SUMIFS('注文データ '!$C:$C,'注文データ '!$J:$J,$A249,'注文データ '!$H:$H,理論在庫!$G$4,'注文データ '!$I:$I,理論在庫!Q$5)</f>
        <v>0</v>
      </c>
      <c r="R256" s="374">
        <f>SUMIFS('注文データ '!$C:$C,'注文データ '!$J:$J,$A249,'注文データ '!$H:$H,理論在庫!$G$4,'注文データ '!$I:$I,理論在庫!R$5)</f>
        <v>0</v>
      </c>
      <c r="S256" s="1058">
        <f>SUMIFS('注文データ '!$C:$C,'注文データ '!$J:$J,$A249,'注文データ '!$H:$H,理論在庫!$G$4,'注文データ '!$I:$I,理論在庫!S$5)</f>
        <v>0</v>
      </c>
      <c r="T256" s="1058">
        <f>SUMIFS('注文データ '!$C:$C,'注文データ '!$J:$J,$A249,'注文データ '!$H:$H,理論在庫!$G$4,'注文データ '!$I:$I,理論在庫!T$5)</f>
        <v>0</v>
      </c>
      <c r="U256" s="374">
        <f>SUMIFS('注文データ '!$C:$C,'注文データ '!$J:$J,$A249,'注文データ '!$H:$H,理論在庫!$G$4,'注文データ '!$I:$I,理論在庫!U$5)</f>
        <v>0</v>
      </c>
      <c r="V256" s="374">
        <f>SUMIFS('注文データ '!$C:$C,'注文データ '!$J:$J,$A249,'注文データ '!$H:$H,理論在庫!$G$4,'注文データ '!$I:$I,理論在庫!V$5)</f>
        <v>0</v>
      </c>
      <c r="W256" s="374">
        <f>SUMIFS('注文データ '!$C:$C,'注文データ '!$J:$J,$A249,'注文データ '!$H:$H,理論在庫!$G$4,'注文データ '!$I:$I,理論在庫!W$5)</f>
        <v>0</v>
      </c>
      <c r="X256" s="374">
        <f>SUMIFS('注文データ '!$C:$C,'注文データ '!$J:$J,$A249,'注文データ '!$H:$H,理論在庫!$G$4,'注文データ '!$I:$I,理論在庫!X$5)</f>
        <v>0</v>
      </c>
      <c r="Y256" s="374">
        <f>SUMIFS('注文データ '!$C:$C,'注文データ '!$J:$J,$A249,'注文データ '!$H:$H,理論在庫!$G$4,'注文データ '!$I:$I,理論在庫!Y$5)</f>
        <v>0</v>
      </c>
      <c r="Z256" s="1058">
        <f>SUMIFS('注文データ '!$C:$C,'注文データ '!$J:$J,$A249,'注文データ '!$H:$H,理論在庫!$G$4,'注文データ '!$I:$I,理論在庫!Z$5)</f>
        <v>0</v>
      </c>
      <c r="AA256" s="1058">
        <f>SUMIFS('注文データ '!$C:$C,'注文データ '!$J:$J,$A249,'注文データ '!$H:$H,理論在庫!$G$4,'注文データ '!$I:$I,理論在庫!AA$5)</f>
        <v>0</v>
      </c>
      <c r="AB256" s="374">
        <f>SUMIFS('注文データ '!$C:$C,'注文データ '!$J:$J,$A249,'注文データ '!$H:$H,理論在庫!$G$4,'注文データ '!$I:$I,理論在庫!AB$5)</f>
        <v>0</v>
      </c>
      <c r="AC256" s="1058">
        <f>SUMIFS('注文データ '!$C:$C,'注文データ '!$J:$J,$A249,'注文データ '!$H:$H,理論在庫!$G$4,'注文データ '!$I:$I,理論在庫!AC$5)</f>
        <v>0</v>
      </c>
      <c r="AD256" s="374">
        <f>SUMIFS('注文データ '!$C:$C,'注文データ '!$J:$J,$A249,'注文データ '!$H:$H,理論在庫!$G$4,'注文データ '!$I:$I,理論在庫!AD$5)</f>
        <v>0</v>
      </c>
      <c r="AE256" s="374">
        <f>SUMIFS('注文データ '!$C:$C,'注文データ '!$J:$J,$A249,'注文データ '!$H:$H,理論在庫!$G$4,'注文データ '!$I:$I,理論在庫!AE$5)</f>
        <v>0</v>
      </c>
      <c r="AF256" s="374">
        <f>SUMIFS('注文データ '!$C:$C,'注文データ '!$J:$J,$A249,'注文データ '!$H:$H,理論在庫!$G$4,'注文データ '!$I:$I,理論在庫!AF$5)</f>
        <v>0</v>
      </c>
      <c r="AG256" s="1058">
        <f>SUMIFS('注文データ '!$C:$C,'注文データ '!$J:$J,$A249,'注文データ '!$H:$H,理論在庫!$G$4,'注文データ '!$I:$I,理論在庫!AG$5)</f>
        <v>0</v>
      </c>
      <c r="AH256" s="1058">
        <f>SUMIFS('注文データ '!$C:$C,'注文データ '!$J:$J,$A249,'注文データ '!$H:$H,理論在庫!$G$4,'注文データ '!$I:$I,理論在庫!AH$5)</f>
        <v>0</v>
      </c>
      <c r="AI256" s="374">
        <f>SUMIFS('注文データ '!$C:$C,'注文データ '!$J:$J,$A249,'注文データ '!$H:$H,理論在庫!$G$4,'注文データ '!$I:$I,理論在庫!AI$5)</f>
        <v>0</v>
      </c>
      <c r="AJ256" s="1026">
        <f>SUMIFS('注文データ '!$C:$C,'注文データ '!$J:$J,$A249,'注文データ '!$H:$H,理論在庫!$G$4,'注文データ '!$I:$I,理論在庫!AJ$5)</f>
        <v>0</v>
      </c>
      <c r="AK256" s="375">
        <f>SUM(G256:AJ256)</f>
        <v>0</v>
      </c>
      <c r="AL256" s="350"/>
      <c r="AM256" s="574">
        <f t="shared" si="121"/>
        <v>0</v>
      </c>
      <c r="AN256" s="579"/>
      <c r="AO256" s="417"/>
      <c r="AP256" s="714"/>
      <c r="AQ256" s="715"/>
      <c r="AR256" s="709">
        <v>0</v>
      </c>
    </row>
    <row r="257" spans="1:44" ht="18" customHeight="1" thickBot="1" x14ac:dyDescent="0.2">
      <c r="A257" s="418"/>
      <c r="B257" s="429"/>
      <c r="C257" s="443"/>
      <c r="D257" s="1149"/>
      <c r="E257" s="562"/>
      <c r="F257" s="373" t="s">
        <v>85</v>
      </c>
      <c r="G257" s="979">
        <f>D249+G255-G256</f>
        <v>0</v>
      </c>
      <c r="H257" s="376">
        <f t="shared" ref="H257:AJ257" si="126">G257+H255-H256</f>
        <v>0</v>
      </c>
      <c r="I257" s="376">
        <f t="shared" si="126"/>
        <v>0</v>
      </c>
      <c r="J257" s="376">
        <f t="shared" si="126"/>
        <v>0</v>
      </c>
      <c r="K257" s="376">
        <f t="shared" si="126"/>
        <v>0</v>
      </c>
      <c r="L257" s="1059">
        <f t="shared" si="126"/>
        <v>0</v>
      </c>
      <c r="M257" s="1059">
        <f t="shared" si="126"/>
        <v>0</v>
      </c>
      <c r="N257" s="376">
        <f t="shared" si="126"/>
        <v>0</v>
      </c>
      <c r="O257" s="376">
        <f t="shared" si="126"/>
        <v>0</v>
      </c>
      <c r="P257" s="376">
        <f t="shared" si="126"/>
        <v>0</v>
      </c>
      <c r="Q257" s="376">
        <f t="shared" si="126"/>
        <v>0</v>
      </c>
      <c r="R257" s="376">
        <f t="shared" si="126"/>
        <v>0</v>
      </c>
      <c r="S257" s="1059">
        <f t="shared" si="126"/>
        <v>0</v>
      </c>
      <c r="T257" s="1059">
        <f t="shared" si="126"/>
        <v>0</v>
      </c>
      <c r="U257" s="376">
        <f t="shared" si="126"/>
        <v>0</v>
      </c>
      <c r="V257" s="376">
        <f t="shared" si="126"/>
        <v>0</v>
      </c>
      <c r="W257" s="376">
        <f t="shared" si="126"/>
        <v>0</v>
      </c>
      <c r="X257" s="376">
        <f t="shared" si="126"/>
        <v>0</v>
      </c>
      <c r="Y257" s="376">
        <f t="shared" si="126"/>
        <v>0</v>
      </c>
      <c r="Z257" s="1059">
        <f t="shared" si="126"/>
        <v>0</v>
      </c>
      <c r="AA257" s="1059">
        <f t="shared" si="126"/>
        <v>0</v>
      </c>
      <c r="AB257" s="376">
        <f t="shared" si="126"/>
        <v>0</v>
      </c>
      <c r="AC257" s="1059">
        <f t="shared" si="126"/>
        <v>0</v>
      </c>
      <c r="AD257" s="376">
        <f t="shared" si="126"/>
        <v>0</v>
      </c>
      <c r="AE257" s="376">
        <f t="shared" si="126"/>
        <v>0</v>
      </c>
      <c r="AF257" s="376">
        <f t="shared" si="126"/>
        <v>0</v>
      </c>
      <c r="AG257" s="1059">
        <f t="shared" si="126"/>
        <v>0</v>
      </c>
      <c r="AH257" s="1059">
        <f t="shared" si="126"/>
        <v>0</v>
      </c>
      <c r="AI257" s="376">
        <f t="shared" si="126"/>
        <v>0</v>
      </c>
      <c r="AJ257" s="1027">
        <f t="shared" si="126"/>
        <v>0</v>
      </c>
      <c r="AK257" s="377"/>
      <c r="AL257" s="351"/>
      <c r="AM257" s="577">
        <f t="shared" si="121"/>
        <v>0</v>
      </c>
      <c r="AN257" s="580"/>
      <c r="AO257" s="418"/>
      <c r="AP257" s="716"/>
      <c r="AQ257" s="717"/>
      <c r="AR257" s="709">
        <v>0</v>
      </c>
    </row>
    <row r="258" spans="1:44" ht="18" customHeight="1" x14ac:dyDescent="0.15">
      <c r="A258" s="416">
        <v>25</v>
      </c>
      <c r="B258" s="425"/>
      <c r="C258" s="432" t="s">
        <v>24</v>
      </c>
      <c r="D258" s="1147" t="s">
        <v>200</v>
      </c>
      <c r="E258" s="558">
        <v>5.1000000000000004E-3</v>
      </c>
      <c r="F258" s="343">
        <f t="shared" ref="F258:F263" si="127">F249</f>
        <v>45864</v>
      </c>
      <c r="G258" s="980">
        <f>SUMIFS(所用データ①!$C:$C,所用データ①!$G:$G,理論在庫!$A258,所用データ①!$E:$E,理論在庫!$G$4,所用データ①!$F:$F,理論在庫!G$5)</f>
        <v>0</v>
      </c>
      <c r="H258" s="308">
        <f>SUMIFS(所用データ①!$C:$C,所用データ①!$G:$G,理論在庫!$A258,所用データ①!$E:$E,理論在庫!$G$4,所用データ①!$F:$F,理論在庫!H$5)</f>
        <v>0</v>
      </c>
      <c r="I258" s="308">
        <f>SUMIFS(所用データ①!$C:$C,所用データ①!$G:$G,理論在庫!$A258,所用データ①!$E:$E,理論在庫!$G$4,所用データ①!$F:$F,理論在庫!I$5)</f>
        <v>0</v>
      </c>
      <c r="J258" s="308">
        <f>SUMIFS(所用データ①!$C:$C,所用データ①!$G:$G,理論在庫!$A258,所用データ①!$E:$E,理論在庫!$G$4,所用データ①!$F:$F,理論在庫!J$5)</f>
        <v>0</v>
      </c>
      <c r="K258" s="308">
        <f>SUMIFS(所用データ①!$C:$C,所用データ①!$G:$G,理論在庫!$A258,所用データ①!$E:$E,理論在庫!$G$4,所用データ①!$F:$F,理論在庫!K$5)</f>
        <v>0</v>
      </c>
      <c r="L258" s="1060">
        <f>SUMIFS(所用データ①!$C:$C,所用データ①!$G:$G,理論在庫!$A258,所用データ①!$E:$E,理論在庫!$G$4,所用データ①!$F:$F,理論在庫!L$5)</f>
        <v>0</v>
      </c>
      <c r="M258" s="1060">
        <f>SUMIFS(所用データ①!$C:$C,所用データ①!$G:$G,理論在庫!$A258,所用データ①!$E:$E,理論在庫!$G$4,所用データ①!$F:$F,理論在庫!M$5)</f>
        <v>0</v>
      </c>
      <c r="N258" s="308">
        <f>SUMIFS(所用データ①!$C:$C,所用データ①!$G:$G,理論在庫!$A258,所用データ①!$E:$E,理論在庫!$G$4,所用データ①!$F:$F,理論在庫!N$5)</f>
        <v>0</v>
      </c>
      <c r="O258" s="308">
        <f>SUMIFS(所用データ①!$C:$C,所用データ①!$G:$G,理論在庫!$A258,所用データ①!$E:$E,理論在庫!$G$4,所用データ①!$F:$F,理論在庫!O$5)</f>
        <v>0</v>
      </c>
      <c r="P258" s="308">
        <f>SUMIFS(所用データ①!$C:$C,所用データ①!$G:$G,理論在庫!$A258,所用データ①!$E:$E,理論在庫!$G$4,所用データ①!$F:$F,理論在庫!P$5)</f>
        <v>0</v>
      </c>
      <c r="Q258" s="308">
        <f>SUMIFS(所用データ①!$C:$C,所用データ①!$G:$G,理論在庫!$A258,所用データ①!$E:$E,理論在庫!$G$4,所用データ①!$F:$F,理論在庫!Q$5)</f>
        <v>0</v>
      </c>
      <c r="R258" s="308">
        <f>SUMIFS(所用データ①!$C:$C,所用データ①!$G:$G,理論在庫!$A258,所用データ①!$E:$E,理論在庫!$G$4,所用データ①!$F:$F,理論在庫!R$5)</f>
        <v>0</v>
      </c>
      <c r="S258" s="1060">
        <f>SUMIFS(所用データ①!$C:$C,所用データ①!$G:$G,理論在庫!$A258,所用データ①!$E:$E,理論在庫!$G$4,所用データ①!$F:$F,理論在庫!S$5)</f>
        <v>0</v>
      </c>
      <c r="T258" s="1060">
        <f>SUMIFS(所用データ①!$C:$C,所用データ①!$G:$G,理論在庫!$A258,所用データ①!$E:$E,理論在庫!$G$4,所用データ①!$F:$F,理論在庫!T$5)</f>
        <v>0</v>
      </c>
      <c r="U258" s="308">
        <f>SUMIFS(所用データ①!$C:$C,所用データ①!$G:$G,理論在庫!$A258,所用データ①!$E:$E,理論在庫!$G$4,所用データ①!$F:$F,理論在庫!U$5)</f>
        <v>0</v>
      </c>
      <c r="V258" s="308">
        <f>SUMIFS(所用データ①!$C:$C,所用データ①!$G:$G,理論在庫!$A258,所用データ①!$E:$E,理論在庫!$G$4,所用データ①!$F:$F,理論在庫!V$5)</f>
        <v>0</v>
      </c>
      <c r="W258" s="308">
        <f>SUMIFS(所用データ①!$C:$C,所用データ①!$G:$G,理論在庫!$A258,所用データ①!$E:$E,理論在庫!$G$4,所用データ①!$F:$F,理論在庫!W$5)</f>
        <v>0</v>
      </c>
      <c r="X258" s="308">
        <f>SUMIFS(所用データ①!$C:$C,所用データ①!$G:$G,理論在庫!$A258,所用データ①!$E:$E,理論在庫!$G$4,所用データ①!$F:$F,理論在庫!X$5)</f>
        <v>0</v>
      </c>
      <c r="Y258" s="308">
        <f>SUMIFS(所用データ①!$C:$C,所用データ①!$G:$G,理論在庫!$A258,所用データ①!$E:$E,理論在庫!$G$4,所用データ①!$F:$F,理論在庫!Y$5)</f>
        <v>0</v>
      </c>
      <c r="Z258" s="1060">
        <f>SUMIFS(所用データ①!$C:$C,所用データ①!$G:$G,理論在庫!$A258,所用データ①!$E:$E,理論在庫!$G$4,所用データ①!$F:$F,理論在庫!Z$5)</f>
        <v>0</v>
      </c>
      <c r="AA258" s="1084">
        <f>SUMIFS(所用データ①!$C:$C,所用データ①!$G:$G,理論在庫!$A258,所用データ①!$E:$E,理論在庫!$G$4,所用データ①!$F:$F,理論在庫!AA$5)</f>
        <v>0</v>
      </c>
      <c r="AB258" s="382">
        <f>SUMIFS(所用データ①!$C:$C,所用データ①!$G:$G,理論在庫!$A258,所用データ①!$E:$E,理論在庫!$G$4,所用データ①!$F:$F,理論在庫!AB$5)</f>
        <v>0</v>
      </c>
      <c r="AC258" s="1084">
        <f>SUMIFS(所用データ①!$C:$C,所用データ①!$G:$G,理論在庫!$A258,所用データ①!$E:$E,理論在庫!$G$4,所用データ①!$F:$F,理論在庫!AC$5)</f>
        <v>0</v>
      </c>
      <c r="AD258" s="382">
        <f>SUMIFS(所用データ①!$C:$C,所用データ①!$G:$G,理論在庫!$A258,所用データ①!$E:$E,理論在庫!$G$4,所用データ①!$F:$F,理論在庫!AD$5)</f>
        <v>0</v>
      </c>
      <c r="AE258" s="382">
        <f>SUMIFS(所用データ①!$C:$C,所用データ①!$G:$G,理論在庫!$A258,所用データ①!$E:$E,理論在庫!$G$4,所用データ①!$F:$F,理論在庫!AE$5)</f>
        <v>0</v>
      </c>
      <c r="AF258" s="382">
        <f>SUMIFS(所用データ①!$C:$C,所用データ①!$G:$G,理論在庫!$A258,所用データ①!$E:$E,理論在庫!$G$4,所用データ①!$F:$F,理論在庫!AF$5)</f>
        <v>0</v>
      </c>
      <c r="AG258" s="1084">
        <f>SUMIFS(所用データ①!$C:$C,所用データ①!$G:$G,理論在庫!$A258,所用データ①!$E:$E,理論在庫!$G$4,所用データ①!$F:$F,理論在庫!AG$5)</f>
        <v>0</v>
      </c>
      <c r="AH258" s="1084">
        <f>SUMIFS(所用データ①!$C:$C,所用データ①!$G:$G,理論在庫!$A258,所用データ①!$E:$E,理論在庫!$G$4,所用データ①!$F:$F,理論在庫!AH$5)</f>
        <v>0</v>
      </c>
      <c r="AI258" s="382">
        <f>SUMIFS(所用データ①!$C:$C,所用データ①!$G:$G,理論在庫!$A258,所用データ①!$E:$E,理論在庫!$G$4,所用データ①!$F:$F,理論在庫!AI$5)</f>
        <v>0</v>
      </c>
      <c r="AJ258" s="1021">
        <f>SUMIFS(所用データ①!$C:$C,所用データ①!$G:$G,理論在庫!$A258,所用データ①!$E:$E,理論在庫!$G$4,所用データ①!$F:$F,理論在庫!AJ$5)</f>
        <v>0</v>
      </c>
      <c r="AK258" s="345">
        <f t="shared" si="42"/>
        <v>0</v>
      </c>
      <c r="AL258" s="610">
        <f>SUMIFS(所用データ①!C:C,所用データ①!G:G,理論在庫!$A258,所用データ①!E:E,理論在庫!$AL$4)</f>
        <v>0</v>
      </c>
      <c r="AM258" s="574">
        <f t="shared" si="121"/>
        <v>0</v>
      </c>
      <c r="AN258" s="608">
        <f>D258-AK258</f>
        <v>0</v>
      </c>
      <c r="AO258" s="416">
        <v>25</v>
      </c>
      <c r="AP258" s="714">
        <v>20</v>
      </c>
      <c r="AQ258" s="715" t="s">
        <v>480</v>
      </c>
      <c r="AR258" s="709">
        <v>0</v>
      </c>
    </row>
    <row r="259" spans="1:44" ht="18" customHeight="1" x14ac:dyDescent="0.15">
      <c r="A259" s="417"/>
      <c r="B259" s="426"/>
      <c r="C259" s="433"/>
      <c r="D259" s="1148"/>
      <c r="E259" s="559"/>
      <c r="F259" s="302">
        <f t="shared" si="127"/>
        <v>0</v>
      </c>
      <c r="G259" s="974">
        <f>SUMIFS(所用データ②!$C:$C,所用データ②!$G:$G,理論在庫!$A258,所用データ②!$E:$E,理論在庫!$G$4,所用データ②!$F:$F,理論在庫!G$5)</f>
        <v>0</v>
      </c>
      <c r="H259" s="310">
        <f>SUMIFS(所用データ②!$C:$C,所用データ②!$G:$G,理論在庫!$A258,所用データ②!$E:$E,理論在庫!$G$4,所用データ②!$F:$F,理論在庫!H$5)</f>
        <v>0</v>
      </c>
      <c r="I259" s="310">
        <f>SUMIFS(所用データ②!$C:$C,所用データ②!$G:$G,理論在庫!$A258,所用データ②!$E:$E,理論在庫!$G$4,所用データ②!$F:$F,理論在庫!I$5)</f>
        <v>0</v>
      </c>
      <c r="J259" s="310">
        <f>SUMIFS(所用データ②!$C:$C,所用データ②!$G:$G,理論在庫!$A258,所用データ②!$E:$E,理論在庫!$G$4,所用データ②!$F:$F,理論在庫!J$5)</f>
        <v>0</v>
      </c>
      <c r="K259" s="310">
        <f>SUMIFS(所用データ②!$C:$C,所用データ②!$G:$G,理論在庫!$A258,所用データ②!$E:$E,理論在庫!$G$4,所用データ②!$F:$F,理論在庫!K$5)</f>
        <v>0</v>
      </c>
      <c r="L259" s="1054">
        <f>SUMIFS(所用データ②!$C:$C,所用データ②!$G:$G,理論在庫!$A258,所用データ②!$E:$E,理論在庫!$G$4,所用データ②!$F:$F,理論在庫!L$5)</f>
        <v>0</v>
      </c>
      <c r="M259" s="1054">
        <f>SUMIFS(所用データ②!$C:$C,所用データ②!$G:$G,理論在庫!$A258,所用データ②!$E:$E,理論在庫!$G$4,所用データ②!$F:$F,理論在庫!M$5)</f>
        <v>0</v>
      </c>
      <c r="N259" s="310">
        <f>SUMIFS(所用データ②!$C:$C,所用データ②!$G:$G,理論在庫!$A258,所用データ②!$E:$E,理論在庫!$G$4,所用データ②!$F:$F,理論在庫!N$5)</f>
        <v>0</v>
      </c>
      <c r="O259" s="310">
        <f>SUMIFS(所用データ②!$C:$C,所用データ②!$G:$G,理論在庫!$A258,所用データ②!$E:$E,理論在庫!$G$4,所用データ②!$F:$F,理論在庫!O$5)</f>
        <v>0</v>
      </c>
      <c r="P259" s="310">
        <f>SUMIFS(所用データ②!$C:$C,所用データ②!$G:$G,理論在庫!$A258,所用データ②!$E:$E,理論在庫!$G$4,所用データ②!$F:$F,理論在庫!P$5)</f>
        <v>0</v>
      </c>
      <c r="Q259" s="310">
        <f>SUMIFS(所用データ②!$C:$C,所用データ②!$G:$G,理論在庫!$A258,所用データ②!$E:$E,理論在庫!$G$4,所用データ②!$F:$F,理論在庫!Q$5)</f>
        <v>0</v>
      </c>
      <c r="R259" s="310">
        <f>SUMIFS(所用データ②!$C:$C,所用データ②!$G:$G,理論在庫!$A258,所用データ②!$E:$E,理論在庫!$G$4,所用データ②!$F:$F,理論在庫!R$5)</f>
        <v>0</v>
      </c>
      <c r="S259" s="1054">
        <f>SUMIFS(所用データ②!$C:$C,所用データ②!$G:$G,理論在庫!$A258,所用データ②!$E:$E,理論在庫!$G$4,所用データ②!$F:$F,理論在庫!S$5)</f>
        <v>0</v>
      </c>
      <c r="T259" s="1054">
        <f>SUMIFS(所用データ②!$C:$C,所用データ②!$G:$G,理論在庫!$A258,所用データ②!$E:$E,理論在庫!$G$4,所用データ②!$F:$F,理論在庫!T$5)</f>
        <v>0</v>
      </c>
      <c r="U259" s="310">
        <f>SUMIFS(所用データ②!$C:$C,所用データ②!$G:$G,理論在庫!$A258,所用データ②!$E:$E,理論在庫!$G$4,所用データ②!$F:$F,理論在庫!U$5)</f>
        <v>0</v>
      </c>
      <c r="V259" s="310">
        <f>SUMIFS(所用データ②!$C:$C,所用データ②!$G:$G,理論在庫!$A258,所用データ②!$E:$E,理論在庫!$G$4,所用データ②!$F:$F,理論在庫!V$5)</f>
        <v>0</v>
      </c>
      <c r="W259" s="310">
        <f>SUMIFS(所用データ②!$C:$C,所用データ②!$G:$G,理論在庫!$A258,所用データ②!$E:$E,理論在庫!$G$4,所用データ②!$F:$F,理論在庫!W$5)</f>
        <v>0</v>
      </c>
      <c r="X259" s="310">
        <f>SUMIFS(所用データ②!$C:$C,所用データ②!$G:$G,理論在庫!$A258,所用データ②!$E:$E,理論在庫!$G$4,所用データ②!$F:$F,理論在庫!X$5)</f>
        <v>0</v>
      </c>
      <c r="Y259" s="310">
        <f>SUMIFS(所用データ②!$C:$C,所用データ②!$G:$G,理論在庫!$A258,所用データ②!$E:$E,理論在庫!$G$4,所用データ②!$F:$F,理論在庫!Y$5)</f>
        <v>0</v>
      </c>
      <c r="Z259" s="1054">
        <f>SUMIFS(所用データ②!$C:$C,所用データ②!$G:$G,理論在庫!$A258,所用データ②!$E:$E,理論在庫!$G$4,所用データ②!$F:$F,理論在庫!Z$5)</f>
        <v>0</v>
      </c>
      <c r="AA259" s="1085">
        <f>SUMIFS(所用データ②!$C:$C,所用データ②!$G:$G,理論在庫!$A258,所用データ②!$E:$E,理論在庫!$G$4,所用データ②!$F:$F,理論在庫!AA$5)</f>
        <v>0</v>
      </c>
      <c r="AB259" s="383">
        <f>SUMIFS(所用データ②!$C:$C,所用データ②!$G:$G,理論在庫!$A258,所用データ②!$E:$E,理論在庫!$G$4,所用データ②!$F:$F,理論在庫!AB$5)</f>
        <v>0</v>
      </c>
      <c r="AC259" s="1085">
        <f>SUMIFS(所用データ②!$C:$C,所用データ②!$G:$G,理論在庫!$A258,所用データ②!$E:$E,理論在庫!$G$4,所用データ②!$F:$F,理論在庫!AC$5)</f>
        <v>0</v>
      </c>
      <c r="AD259" s="383">
        <f>SUMIFS(所用データ②!$C:$C,所用データ②!$G:$G,理論在庫!$A258,所用データ②!$E:$E,理論在庫!$G$4,所用データ②!$F:$F,理論在庫!AD$5)</f>
        <v>0</v>
      </c>
      <c r="AE259" s="383">
        <f>SUMIFS(所用データ②!$C:$C,所用データ②!$G:$G,理論在庫!$A258,所用データ②!$E:$E,理論在庫!$G$4,所用データ②!$F:$F,理論在庫!AE$5)</f>
        <v>0</v>
      </c>
      <c r="AF259" s="383">
        <f>SUMIFS(所用データ②!$C:$C,所用データ②!$G:$G,理論在庫!$A258,所用データ②!$E:$E,理論在庫!$G$4,所用データ②!$F:$F,理論在庫!AF$5)</f>
        <v>0</v>
      </c>
      <c r="AG259" s="1085">
        <f>SUMIFS(所用データ②!$C:$C,所用データ②!$G:$G,理論在庫!$A258,所用データ②!$E:$E,理論在庫!$G$4,所用データ②!$F:$F,理論在庫!AG$5)</f>
        <v>0</v>
      </c>
      <c r="AH259" s="1085">
        <f>SUMIFS(所用データ②!$C:$C,所用データ②!$G:$G,理論在庫!$A258,所用データ②!$E:$E,理論在庫!$G$4,所用データ②!$F:$F,理論在庫!AH$5)</f>
        <v>0</v>
      </c>
      <c r="AI259" s="383">
        <f>SUMIFS(所用データ②!$C:$C,所用データ②!$G:$G,理論在庫!$A258,所用データ②!$E:$E,理論在庫!$G$4,所用データ②!$F:$F,理論在庫!AI$5)</f>
        <v>0</v>
      </c>
      <c r="AJ259" s="1022">
        <f>SUMIFS(所用データ②!$C:$C,所用データ②!$G:$G,理論在庫!$A258,所用データ②!$E:$E,理論在庫!$G$4,所用データ②!$F:$F,理論在庫!AJ$5)</f>
        <v>0</v>
      </c>
      <c r="AK259" s="345">
        <f t="shared" si="42"/>
        <v>0</v>
      </c>
      <c r="AL259" s="611">
        <f>SUMIFS(所用データ②!C:C,所用データ②!G:G,理論在庫!$A258,所用データ②!E:E,理論在庫!$AL$4)</f>
        <v>0</v>
      </c>
      <c r="AM259" s="574">
        <f t="shared" si="121"/>
        <v>0</v>
      </c>
      <c r="AN259" s="608">
        <f>AJ266-AK259</f>
        <v>0</v>
      </c>
      <c r="AO259" s="417"/>
      <c r="AP259" s="714">
        <v>40</v>
      </c>
      <c r="AQ259" s="715" t="s">
        <v>521</v>
      </c>
      <c r="AR259" s="709">
        <v>0</v>
      </c>
    </row>
    <row r="260" spans="1:44" ht="18" customHeight="1" x14ac:dyDescent="0.15">
      <c r="A260" s="417"/>
      <c r="B260" s="428" t="s">
        <v>71</v>
      </c>
      <c r="C260" s="439">
        <v>80261239514000</v>
      </c>
      <c r="D260" s="1148"/>
      <c r="E260" s="559"/>
      <c r="F260" s="302">
        <f t="shared" si="127"/>
        <v>45864</v>
      </c>
      <c r="G260" s="975">
        <f>SUMIFS(所用データ③!$C:$C,所用データ③!$G:$G,理論在庫!$A258,所用データ③!$E:$E,理論在庫!$G$4,所用データ③!$F:$F,理論在庫!G$5)</f>
        <v>0</v>
      </c>
      <c r="H260" s="310">
        <f>SUMIFS(所用データ③!$C:$C,所用データ③!$G:$G,理論在庫!$A258,所用データ③!$E:$E,理論在庫!$G$4,所用データ③!$F:$F,理論在庫!H$5)</f>
        <v>0</v>
      </c>
      <c r="I260" s="310">
        <f>SUMIFS(所用データ③!$C:$C,所用データ③!$G:$G,理論在庫!$A258,所用データ③!$E:$E,理論在庫!$G$4,所用データ③!$F:$F,理論在庫!I$5)</f>
        <v>0</v>
      </c>
      <c r="J260" s="310">
        <f>SUMIFS(所用データ③!$C:$C,所用データ③!$G:$G,理論在庫!$A258,所用データ③!$E:$E,理論在庫!$G$4,所用データ③!$F:$F,理論在庫!J$5)</f>
        <v>0</v>
      </c>
      <c r="K260" s="310">
        <f>SUMIFS(所用データ③!$C:$C,所用データ③!$G:$G,理論在庫!$A258,所用データ③!$E:$E,理論在庫!$G$4,所用データ③!$F:$F,理論在庫!K$5)</f>
        <v>0</v>
      </c>
      <c r="L260" s="1055">
        <f>SUMIFS(所用データ③!$C:$C,所用データ③!$G:$G,理論在庫!$A258,所用データ③!$E:$E,理論在庫!$G$4,所用データ③!$F:$F,理論在庫!L$5)</f>
        <v>0</v>
      </c>
      <c r="M260" s="1054">
        <f>SUMIFS(所用データ③!$C:$C,所用データ③!$G:$G,理論在庫!$A258,所用データ③!$E:$E,理論在庫!$G$4,所用データ③!$F:$F,理論在庫!M$5)</f>
        <v>0</v>
      </c>
      <c r="N260" s="310">
        <f>SUMIFS(所用データ③!$C:$C,所用データ③!$G:$G,理論在庫!$A258,所用データ③!$E:$E,理論在庫!$G$4,所用データ③!$F:$F,理論在庫!N$5)</f>
        <v>0</v>
      </c>
      <c r="O260" s="310">
        <f>SUMIFS(所用データ③!$C:$C,所用データ③!$G:$G,理論在庫!$A258,所用データ③!$E:$E,理論在庫!$G$4,所用データ③!$F:$F,理論在庫!O$5)</f>
        <v>0</v>
      </c>
      <c r="P260" s="310">
        <f>SUMIFS(所用データ③!$C:$C,所用データ③!$G:$G,理論在庫!$A258,所用データ③!$E:$E,理論在庫!$G$4,所用データ③!$F:$F,理論在庫!P$5)</f>
        <v>0</v>
      </c>
      <c r="Q260" s="353">
        <f>SUMIFS(所用データ③!$C:$C,所用データ③!$G:$G,理論在庫!$A258,所用データ③!$E:$E,理論在庫!$G$4,所用データ③!$F:$F,理論在庫!Q$5)</f>
        <v>0</v>
      </c>
      <c r="R260" s="310">
        <f>SUMIFS(所用データ③!$C:$C,所用データ③!$G:$G,理論在庫!$A258,所用データ③!$E:$E,理論在庫!$G$4,所用データ③!$F:$F,理論在庫!R$5)</f>
        <v>0</v>
      </c>
      <c r="S260" s="1054">
        <f>SUMIFS(所用データ③!$C:$C,所用データ③!$G:$G,理論在庫!$A258,所用データ③!$E:$E,理論在庫!$G$4,所用データ③!$F:$F,理論在庫!S$5)</f>
        <v>0</v>
      </c>
      <c r="T260" s="1054">
        <f>SUMIFS(所用データ③!$C:$C,所用データ③!$G:$G,理論在庫!$A258,所用データ③!$E:$E,理論在庫!$G$4,所用データ③!$F:$F,理論在庫!T$5)</f>
        <v>0</v>
      </c>
      <c r="U260" s="310">
        <f>SUMIFS(所用データ③!$C:$C,所用データ③!$G:$G,理論在庫!$A258,所用データ③!$E:$E,理論在庫!$G$4,所用データ③!$F:$F,理論在庫!U$5)</f>
        <v>0</v>
      </c>
      <c r="V260" s="353">
        <f>SUMIFS(所用データ③!$C:$C,所用データ③!$G:$G,理論在庫!$A258,所用データ③!$E:$E,理論在庫!$G$4,所用データ③!$F:$F,理論在庫!V$5)</f>
        <v>0</v>
      </c>
      <c r="W260" s="310">
        <f>SUMIFS(所用データ③!$C:$C,所用データ③!$G:$G,理論在庫!$A258,所用データ③!$E:$E,理論在庫!$G$4,所用データ③!$F:$F,理論在庫!W$5)</f>
        <v>0</v>
      </c>
      <c r="X260" s="310">
        <f>SUMIFS(所用データ③!$C:$C,所用データ③!$G:$G,理論在庫!$A258,所用データ③!$E:$E,理論在庫!$G$4,所用データ③!$F:$F,理論在庫!X$5)</f>
        <v>0</v>
      </c>
      <c r="Y260" s="310">
        <f>SUMIFS(所用データ③!$C:$C,所用データ③!$G:$G,理論在庫!$A258,所用データ③!$E:$E,理論在庫!$G$4,所用データ③!$F:$F,理論在庫!Y$5)</f>
        <v>0</v>
      </c>
      <c r="Z260" s="1054">
        <f>SUMIFS(所用データ③!$C:$C,所用データ③!$G:$G,理論在庫!$A258,所用データ③!$E:$E,理論在庫!$G$4,所用データ③!$F:$F,理論在庫!Z$5)</f>
        <v>0</v>
      </c>
      <c r="AA260" s="1085">
        <f>SUMIFS(所用データ③!$C:$C,所用データ③!$G:$G,理論在庫!$A258,所用データ③!$E:$E,理論在庫!$G$4,所用データ③!$F:$F,理論在庫!AA$5)</f>
        <v>0</v>
      </c>
      <c r="AB260" s="383">
        <f>SUMIFS(所用データ③!$C:$C,所用データ③!$G:$G,理論在庫!$A258,所用データ③!$E:$E,理論在庫!$G$4,所用データ③!$F:$F,理論在庫!AB$5)</f>
        <v>0</v>
      </c>
      <c r="AC260" s="1085">
        <f>SUMIFS(所用データ③!$C:$C,所用データ③!$G:$G,理論在庫!$A258,所用データ③!$E:$E,理論在庫!$G$4,所用データ③!$F:$F,理論在庫!AC$5)</f>
        <v>0</v>
      </c>
      <c r="AD260" s="383">
        <f>SUMIFS(所用データ③!$C:$C,所用データ③!$G:$G,理論在庫!$A258,所用データ③!$E:$E,理論在庫!$G$4,所用データ③!$F:$F,理論在庫!AD$5)</f>
        <v>0</v>
      </c>
      <c r="AE260" s="383">
        <f>SUMIFS(所用データ③!$C:$C,所用データ③!$G:$G,理論在庫!$A258,所用データ③!$E:$E,理論在庫!$G$4,所用データ③!$F:$F,理論在庫!AE$5)</f>
        <v>0</v>
      </c>
      <c r="AF260" s="383">
        <f>SUMIFS(所用データ③!$C:$C,所用データ③!$G:$G,理論在庫!$A258,所用データ③!$E:$E,理論在庫!$G$4,所用データ③!$F:$F,理論在庫!AF$5)</f>
        <v>0</v>
      </c>
      <c r="AG260" s="1085">
        <f>SUMIFS(所用データ③!$C:$C,所用データ③!$G:$G,理論在庫!$A258,所用データ③!$E:$E,理論在庫!$G$4,所用データ③!$F:$F,理論在庫!AG$5)</f>
        <v>0</v>
      </c>
      <c r="AH260" s="1085">
        <f>SUMIFS(所用データ③!$C:$C,所用データ③!$G:$G,理論在庫!$A258,所用データ③!$E:$E,理論在庫!$G$4,所用データ③!$F:$F,理論在庫!AH$5)</f>
        <v>0</v>
      </c>
      <c r="AI260" s="383">
        <f>SUMIFS(所用データ③!$C:$C,所用データ③!$G:$G,理論在庫!$A258,所用データ③!$E:$E,理論在庫!$G$4,所用データ③!$F:$F,理論在庫!AI$5)</f>
        <v>0</v>
      </c>
      <c r="AJ260" s="1022">
        <f>SUMIFS(所用データ③!$C:$C,所用データ③!$G:$G,理論在庫!$A258,所用データ③!$E:$E,理論在庫!$G$4,所用データ③!$F:$F,理論在庫!AJ$5)</f>
        <v>0</v>
      </c>
      <c r="AK260" s="345">
        <f t="shared" si="42"/>
        <v>0</v>
      </c>
      <c r="AL260" s="611">
        <f>SUMIFS(所用データ③!C:C,所用データ③!G:G,理論在庫!$A258,所用データ③!E:E,理論在庫!$AL$4)</f>
        <v>0</v>
      </c>
      <c r="AM260" s="574">
        <f t="shared" si="121"/>
        <v>0</v>
      </c>
      <c r="AN260" s="608">
        <f>AJ266-AK260</f>
        <v>0</v>
      </c>
      <c r="AO260" s="417"/>
      <c r="AP260" s="714">
        <v>20</v>
      </c>
      <c r="AQ260" s="715" t="s">
        <v>530</v>
      </c>
      <c r="AR260" s="709">
        <v>0</v>
      </c>
    </row>
    <row r="261" spans="1:44" ht="18" customHeight="1" x14ac:dyDescent="0.15">
      <c r="A261" s="417"/>
      <c r="B261" s="428"/>
      <c r="C261" s="442"/>
      <c r="D261" s="1148"/>
      <c r="E261" s="559"/>
      <c r="F261" s="302">
        <f t="shared" si="127"/>
        <v>45871</v>
      </c>
      <c r="G261" s="974">
        <f>SUMIFS(所用データ④!$C:$C,所用データ④!$G:$G,理論在庫!$A258,所用データ④!$E:$E,理論在庫!$G$4,所用データ④!$F:$F,理論在庫!G$5)</f>
        <v>0</v>
      </c>
      <c r="H261" s="310">
        <f>SUMIFS(所用データ④!$C:$C,所用データ④!$G:$G,理論在庫!$A258,所用データ④!$E:$E,理論在庫!$G$4,所用データ④!$F:$F,理論在庫!H$5)</f>
        <v>0</v>
      </c>
      <c r="I261" s="310">
        <f>SUMIFS(所用データ④!$C:$C,所用データ④!$G:$G,理論在庫!$A258,所用データ④!$E:$E,理論在庫!$G$4,所用データ④!$F:$F,理論在庫!I$5)</f>
        <v>0</v>
      </c>
      <c r="J261" s="310">
        <f>SUMIFS(所用データ④!$C:$C,所用データ④!$G:$G,理論在庫!$A258,所用データ④!$E:$E,理論在庫!$G$4,所用データ④!$F:$F,理論在庫!J$5)</f>
        <v>0</v>
      </c>
      <c r="K261" s="310">
        <f>SUMIFS(所用データ④!$C:$C,所用データ④!$G:$G,理論在庫!$A258,所用データ④!$E:$E,理論在庫!$G$4,所用データ④!$F:$F,理論在庫!K$5)</f>
        <v>0</v>
      </c>
      <c r="L261" s="1054">
        <f>SUMIFS(所用データ④!$C:$C,所用データ④!$G:$G,理論在庫!$A258,所用データ④!$E:$E,理論在庫!$G$4,所用データ④!$F:$F,理論在庫!L$5)</f>
        <v>0</v>
      </c>
      <c r="M261" s="1054">
        <f>SUMIFS(所用データ④!$C:$C,所用データ④!$G:$G,理論在庫!$A258,所用データ④!$E:$E,理論在庫!$G$4,所用データ④!$F:$F,理論在庫!M$5)</f>
        <v>0</v>
      </c>
      <c r="N261" s="310">
        <f>SUMIFS(所用データ④!$C:$C,所用データ④!$G:$G,理論在庫!$A258,所用データ④!$E:$E,理論在庫!$G$4,所用データ④!$F:$F,理論在庫!N$5)</f>
        <v>0</v>
      </c>
      <c r="O261" s="310">
        <f>SUMIFS(所用データ④!$C:$C,所用データ④!$G:$G,理論在庫!$A258,所用データ④!$E:$E,理論在庫!$G$4,所用データ④!$F:$F,理論在庫!O$5)</f>
        <v>0</v>
      </c>
      <c r="P261" s="310">
        <f>SUMIFS(所用データ④!$C:$C,所用データ④!$G:$G,理論在庫!$A258,所用データ④!$E:$E,理論在庫!$G$4,所用データ④!$F:$F,理論在庫!P$5)</f>
        <v>0</v>
      </c>
      <c r="Q261" s="310">
        <f>SUMIFS(所用データ④!$C:$C,所用データ④!$G:$G,理論在庫!$A258,所用データ④!$E:$E,理論在庫!$G$4,所用データ④!$F:$F,理論在庫!Q$5)</f>
        <v>0</v>
      </c>
      <c r="R261" s="310">
        <f>SUMIFS(所用データ④!$C:$C,所用データ④!$G:$G,理論在庫!$A258,所用データ④!$E:$E,理論在庫!$G$4,所用データ④!$F:$F,理論在庫!R$5)</f>
        <v>0</v>
      </c>
      <c r="S261" s="1054">
        <f>SUMIFS(所用データ④!$C:$C,所用データ④!$G:$G,理論在庫!$A258,所用データ④!$E:$E,理論在庫!$G$4,所用データ④!$F:$F,理論在庫!S$5)</f>
        <v>0</v>
      </c>
      <c r="T261" s="1054">
        <f>SUMIFS(所用データ④!$C:$C,所用データ④!$G:$G,理論在庫!$A258,所用データ④!$E:$E,理論在庫!$G$4,所用データ④!$F:$F,理論在庫!T$5)</f>
        <v>0</v>
      </c>
      <c r="U261" s="310">
        <f>SUMIFS(所用データ④!$C:$C,所用データ④!$G:$G,理論在庫!$A258,所用データ④!$E:$E,理論在庫!$G$4,所用データ④!$F:$F,理論在庫!U$5)</f>
        <v>0</v>
      </c>
      <c r="V261" s="310">
        <f>SUMIFS(所用データ④!$C:$C,所用データ④!$G:$G,理論在庫!$A258,所用データ④!$E:$E,理論在庫!$G$4,所用データ④!$F:$F,理論在庫!V$5)</f>
        <v>0</v>
      </c>
      <c r="W261" s="310">
        <f>SUMIFS(所用データ④!$C:$C,所用データ④!$G:$G,理論在庫!$A258,所用データ④!$E:$E,理論在庫!$G$4,所用データ④!$F:$F,理論在庫!W$5)</f>
        <v>0</v>
      </c>
      <c r="X261" s="310">
        <f>SUMIFS(所用データ④!$C:$C,所用データ④!$G:$G,理論在庫!$A258,所用データ④!$E:$E,理論在庫!$G$4,所用データ④!$F:$F,理論在庫!X$5)</f>
        <v>0</v>
      </c>
      <c r="Y261" s="310">
        <f>SUMIFS(所用データ④!$C:$C,所用データ④!$G:$G,理論在庫!$A258,所用データ④!$E:$E,理論在庫!$G$4,所用データ④!$F:$F,理論在庫!Y$5)</f>
        <v>0</v>
      </c>
      <c r="Z261" s="1054">
        <f>SUMIFS(所用データ④!$C:$C,所用データ④!$G:$G,理論在庫!$A258,所用データ④!$E:$E,理論在庫!$G$4,所用データ④!$F:$F,理論在庫!Z$5)</f>
        <v>0</v>
      </c>
      <c r="AA261" s="1054">
        <f>SUMIFS(所用データ④!$C:$C,所用データ④!$G:$G,理論在庫!$A258,所用データ④!$E:$E,理論在庫!$G$4,所用データ④!$F:$F,理論在庫!AA$5)</f>
        <v>0</v>
      </c>
      <c r="AB261" s="310">
        <f>SUMIFS(所用データ④!$C:$C,所用データ④!$G:$G,理論在庫!$A258,所用データ④!$E:$E,理論在庫!$G$4,所用データ④!$F:$F,理論在庫!AB$5)</f>
        <v>0</v>
      </c>
      <c r="AC261" s="1054">
        <f>SUMIFS(所用データ④!$C:$C,所用データ④!$G:$G,理論在庫!$A258,所用データ④!$E:$E,理論在庫!$G$4,所用データ④!$F:$F,理論在庫!AC$5)</f>
        <v>0</v>
      </c>
      <c r="AD261" s="310">
        <f>SUMIFS(所用データ④!$C:$C,所用データ④!$G:$G,理論在庫!$A258,所用データ④!$E:$E,理論在庫!$G$4,所用データ④!$F:$F,理論在庫!AD$5)</f>
        <v>0</v>
      </c>
      <c r="AE261" s="310">
        <f>SUMIFS(所用データ④!$C:$C,所用データ④!$G:$G,理論在庫!$A258,所用データ④!$E:$E,理論在庫!$G$4,所用データ④!$F:$F,理論在庫!AE$5)</f>
        <v>0</v>
      </c>
      <c r="AF261" s="310">
        <f>SUMIFS(所用データ④!$C:$C,所用データ④!$G:$G,理論在庫!$A258,所用データ④!$E:$E,理論在庫!$G$4,所用データ④!$F:$F,理論在庫!AF$5)</f>
        <v>0</v>
      </c>
      <c r="AG261" s="1054">
        <f>SUMIFS(所用データ④!$C:$C,所用データ④!$G:$G,理論在庫!$A258,所用データ④!$E:$E,理論在庫!$G$4,所用データ④!$F:$F,理論在庫!AG$5)</f>
        <v>0</v>
      </c>
      <c r="AH261" s="1054">
        <f>SUMIFS(所用データ④!$C:$C,所用データ④!$G:$G,理論在庫!$A258,所用データ④!$E:$E,理論在庫!$G$4,所用データ④!$F:$F,理論在庫!AH$5)</f>
        <v>0</v>
      </c>
      <c r="AI261" s="310">
        <f>SUMIFS(所用データ④!$C:$C,所用データ④!$G:$G,理論在庫!$A258,所用データ④!$E:$E,理論在庫!$G$4,所用データ④!$F:$F,理論在庫!AI$5)</f>
        <v>0</v>
      </c>
      <c r="AJ261" s="1023">
        <f>SUMIFS(所用データ④!$C:$C,所用データ④!$G:$G,理論在庫!$A258,所用データ④!$E:$E,理論在庫!$G$4,所用データ④!$F:$F,理論在庫!AJ$5)</f>
        <v>0</v>
      </c>
      <c r="AK261" s="345">
        <f t="shared" si="42"/>
        <v>0</v>
      </c>
      <c r="AL261" s="350">
        <f>SUMIFS(所用データ④!C:C,所用データ④!G:G,理論在庫!$A258,所用データ④!E:E,理論在庫!$AL$4)</f>
        <v>0</v>
      </c>
      <c r="AM261" s="574">
        <f t="shared" si="121"/>
        <v>0</v>
      </c>
      <c r="AN261" s="608">
        <f>AJ266-AK261</f>
        <v>0</v>
      </c>
      <c r="AO261" s="417"/>
      <c r="AP261" s="714"/>
      <c r="AQ261" s="715"/>
      <c r="AR261" s="709">
        <v>0</v>
      </c>
    </row>
    <row r="262" spans="1:44" ht="18" customHeight="1" x14ac:dyDescent="0.15">
      <c r="A262" s="417"/>
      <c r="B262" s="428"/>
      <c r="C262" s="442"/>
      <c r="D262" s="1148"/>
      <c r="E262" s="559"/>
      <c r="F262" s="302">
        <f t="shared" si="127"/>
        <v>0</v>
      </c>
      <c r="G262" s="974">
        <f>SUMIFS(所用データ⑤!$C:$C,所用データ⑤!$G:$G,理論在庫!$A$258,所用データ⑤!$E:$E,理論在庫!$G$4,所用データ⑤!$F:$F,理論在庫!G$5)</f>
        <v>0</v>
      </c>
      <c r="H262" s="310">
        <f>SUMIFS(所用データ⑤!$C:$C,所用データ⑤!$G:$G,理論在庫!$A$258,所用データ⑤!$E:$E,理論在庫!$G$4,所用データ⑤!$F:$F,理論在庫!H$5)</f>
        <v>0</v>
      </c>
      <c r="I262" s="310">
        <f>SUMIFS(所用データ⑤!$C:$C,所用データ⑤!$G:$G,理論在庫!$A$258,所用データ⑤!$E:$E,理論在庫!$G$4,所用データ⑤!$F:$F,理論在庫!I$5)</f>
        <v>0</v>
      </c>
      <c r="J262" s="310">
        <f>SUMIFS(所用データ⑤!$C:$C,所用データ⑤!$G:$G,理論在庫!$A$258,所用データ⑤!$E:$E,理論在庫!$G$4,所用データ⑤!$F:$F,理論在庫!J$5)</f>
        <v>0</v>
      </c>
      <c r="K262" s="310">
        <f>SUMIFS(所用データ⑤!$C:$C,所用データ⑤!$G:$G,理論在庫!$A$258,所用データ⑤!$E:$E,理論在庫!$G$4,所用データ⑤!$F:$F,理論在庫!K$5)</f>
        <v>0</v>
      </c>
      <c r="L262" s="1054">
        <f>SUMIFS(所用データ⑤!$C:$C,所用データ⑤!$G:$G,理論在庫!$A$258,所用データ⑤!$E:$E,理論在庫!$G$4,所用データ⑤!$F:$F,理論在庫!L$5)</f>
        <v>0</v>
      </c>
      <c r="M262" s="1054">
        <f>SUMIFS(所用データ⑤!$C:$C,所用データ⑤!$G:$G,理論在庫!$A$258,所用データ⑤!$E:$E,理論在庫!$G$4,所用データ⑤!$F:$F,理論在庫!M$5)</f>
        <v>0</v>
      </c>
      <c r="N262" s="310">
        <f>SUMIFS(所用データ⑤!$C:$C,所用データ⑤!$G:$G,理論在庫!$A$258,所用データ⑤!$E:$E,理論在庫!$G$4,所用データ⑤!$F:$F,理論在庫!N$5)</f>
        <v>0</v>
      </c>
      <c r="O262" s="310">
        <f>SUMIFS(所用データ⑤!$C:$C,所用データ⑤!$G:$G,理論在庫!$A$258,所用データ⑤!$E:$E,理論在庫!$G$4,所用データ⑤!$F:$F,理論在庫!O$5)</f>
        <v>0</v>
      </c>
      <c r="P262" s="310">
        <f>SUMIFS(所用データ⑤!$C:$C,所用データ⑤!$G:$G,理論在庫!$A$258,所用データ⑤!$E:$E,理論在庫!$G$4,所用データ⑤!$F:$F,理論在庫!P$5)</f>
        <v>0</v>
      </c>
      <c r="Q262" s="310">
        <f>SUMIFS(所用データ⑤!$C:$C,所用データ⑤!$G:$G,理論在庫!$A$258,所用データ⑤!$E:$E,理論在庫!$G$4,所用データ⑤!$F:$F,理論在庫!Q$5)</f>
        <v>0</v>
      </c>
      <c r="R262" s="310">
        <f>SUMIFS(所用データ⑤!$C:$C,所用データ⑤!$G:$G,理論在庫!$A$258,所用データ⑤!$E:$E,理論在庫!$G$4,所用データ⑤!$F:$F,理論在庫!R$5)</f>
        <v>0</v>
      </c>
      <c r="S262" s="1054">
        <f>SUMIFS(所用データ⑤!$C:$C,所用データ⑤!$G:$G,理論在庫!$A$258,所用データ⑤!$E:$E,理論在庫!$G$4,所用データ⑤!$F:$F,理論在庫!S$5)</f>
        <v>0</v>
      </c>
      <c r="T262" s="1054">
        <f>SUMIFS(所用データ⑤!$C:$C,所用データ⑤!$G:$G,理論在庫!$A$258,所用データ⑤!$E:$E,理論在庫!$G$4,所用データ⑤!$F:$F,理論在庫!T$5)</f>
        <v>0</v>
      </c>
      <c r="U262" s="310">
        <f>SUMIFS(所用データ⑤!$C:$C,所用データ⑤!$G:$G,理論在庫!$A$258,所用データ⑤!$E:$E,理論在庫!$G$4,所用データ⑤!$F:$F,理論在庫!U$5)</f>
        <v>0</v>
      </c>
      <c r="V262" s="310">
        <f>SUMIFS(所用データ⑤!$C:$C,所用データ⑤!$G:$G,理論在庫!$A$258,所用データ⑤!$E:$E,理論在庫!$G$4,所用データ⑤!$F:$F,理論在庫!V$5)</f>
        <v>0</v>
      </c>
      <c r="W262" s="310">
        <f>SUMIFS(所用データ⑤!$C:$C,所用データ⑤!$G:$G,理論在庫!$A$258,所用データ⑤!$E:$E,理論在庫!$G$4,所用データ⑤!$F:$F,理論在庫!W$5)</f>
        <v>0</v>
      </c>
      <c r="X262" s="310">
        <f>SUMIFS(所用データ⑤!$C:$C,所用データ⑤!$G:$G,理論在庫!$A$258,所用データ⑤!$E:$E,理論在庫!$G$4,所用データ⑤!$F:$F,理論在庫!X$5)</f>
        <v>0</v>
      </c>
      <c r="Y262" s="310">
        <f>SUMIFS(所用データ⑤!$C:$C,所用データ⑤!$G:$G,理論在庫!$A$258,所用データ⑤!$E:$E,理論在庫!$G$4,所用データ⑤!$F:$F,理論在庫!Y$5)</f>
        <v>0</v>
      </c>
      <c r="Z262" s="1054">
        <f>SUMIFS(所用データ⑤!$C:$C,所用データ⑤!$G:$G,理論在庫!$A$258,所用データ⑤!$E:$E,理論在庫!$G$4,所用データ⑤!$F:$F,理論在庫!Z$5)</f>
        <v>0</v>
      </c>
      <c r="AA262" s="1054">
        <f>SUMIFS(所用データ⑤!$C:$C,所用データ⑤!$G:$G,理論在庫!$A$258,所用データ⑤!$E:$E,理論在庫!$G$4,所用データ⑤!$F:$F,理論在庫!AA$5)</f>
        <v>0</v>
      </c>
      <c r="AB262" s="310">
        <f>SUMIFS(所用データ⑤!$C:$C,所用データ⑤!$G:$G,理論在庫!$A$258,所用データ⑤!$E:$E,理論在庫!$G$4,所用データ⑤!$F:$F,理論在庫!AB$5)</f>
        <v>0</v>
      </c>
      <c r="AC262" s="1054">
        <f>SUMIFS(所用データ⑤!$C:$C,所用データ⑤!$G:$G,理論在庫!$A$258,所用データ⑤!$E:$E,理論在庫!$G$4,所用データ⑤!$F:$F,理論在庫!AC$5)</f>
        <v>0</v>
      </c>
      <c r="AD262" s="310">
        <f>SUMIFS(所用データ⑤!$C:$C,所用データ⑤!$G:$G,理論在庫!$A$258,所用データ⑤!$E:$E,理論在庫!$G$4,所用データ⑤!$F:$F,理論在庫!AD$5)</f>
        <v>0</v>
      </c>
      <c r="AE262" s="310">
        <f>SUMIFS(所用データ⑤!$C:$C,所用データ⑤!$G:$G,理論在庫!$A$258,所用データ⑤!$E:$E,理論在庫!$G$4,所用データ⑤!$F:$F,理論在庫!AE$5)</f>
        <v>0</v>
      </c>
      <c r="AF262" s="310">
        <f>SUMIFS(所用データ⑤!$C:$C,所用データ⑤!$G:$G,理論在庫!$A$258,所用データ⑤!$E:$E,理論在庫!$G$4,所用データ⑤!$F:$F,理論在庫!AF$5)</f>
        <v>0</v>
      </c>
      <c r="AG262" s="1054">
        <f>SUMIFS(所用データ⑤!$C:$C,所用データ⑤!$G:$G,理論在庫!$A$258,所用データ⑤!$E:$E,理論在庫!$G$4,所用データ⑤!$F:$F,理論在庫!AG$5)</f>
        <v>0</v>
      </c>
      <c r="AH262" s="1054">
        <f>SUMIFS(所用データ⑤!$C:$C,所用データ⑤!$G:$G,理論在庫!$A$258,所用データ⑤!$E:$E,理論在庫!$G$4,所用データ⑤!$F:$F,理論在庫!AH$5)</f>
        <v>0</v>
      </c>
      <c r="AI262" s="310">
        <f>SUMIFS(所用データ⑤!$C:$C,所用データ⑤!$G:$G,理論在庫!$A$258,所用データ⑤!$E:$E,理論在庫!$G$4,所用データ⑤!$F:$F,理論在庫!AI$5)</f>
        <v>0</v>
      </c>
      <c r="AJ262" s="1023">
        <f>SUMIFS(所用データ⑤!$C:$C,所用データ⑤!$G:$G,理論在庫!$A$258,所用データ⑤!$E:$E,理論在庫!$G$4,所用データ⑤!$F:$F,理論在庫!AJ$5)</f>
        <v>0</v>
      </c>
      <c r="AK262" s="345">
        <f t="shared" si="42"/>
        <v>0</v>
      </c>
      <c r="AL262" s="350">
        <f>SUMIFS(所用データ⑤!C:C,所用データ⑤!G:G,理論在庫!$A258,所用データ⑤!E:E,理論在庫!$AL$4)</f>
        <v>0</v>
      </c>
      <c r="AM262" s="574">
        <f t="shared" si="121"/>
        <v>0</v>
      </c>
      <c r="AN262" s="608">
        <f>AJ266-AK262</f>
        <v>0</v>
      </c>
      <c r="AO262" s="417"/>
      <c r="AP262" s="714"/>
      <c r="AQ262" s="715"/>
      <c r="AR262" s="709">
        <v>0</v>
      </c>
    </row>
    <row r="263" spans="1:44" ht="18" customHeight="1" x14ac:dyDescent="0.15">
      <c r="A263" s="417"/>
      <c r="B263" s="428"/>
      <c r="C263" s="442"/>
      <c r="D263" s="1148"/>
      <c r="E263" s="559"/>
      <c r="F263" s="362">
        <f t="shared" si="127"/>
        <v>0</v>
      </c>
      <c r="G263" s="976">
        <f>SUMIFS(所用データ⑥!$C:$C,所用データ⑥!$G:$G,理論在庫!$A$258,所用データ⑥!$E:$E,理論在庫!$G$4,所用データ⑥!$F:$F,理論在庫!G$5)</f>
        <v>0</v>
      </c>
      <c r="H263" s="363">
        <f>SUMIFS(所用データ⑥!$C:$C,所用データ⑥!$G:$G,理論在庫!$A$258,所用データ⑥!$E:$E,理論在庫!$G$4,所用データ⑥!$F:$F,理論在庫!H$5)</f>
        <v>0</v>
      </c>
      <c r="I263" s="363">
        <f>SUMIFS(所用データ⑥!$C:$C,所用データ⑥!$G:$G,理論在庫!$A$258,所用データ⑥!$E:$E,理論在庫!$G$4,所用データ⑥!$F:$F,理論在庫!I$5)</f>
        <v>0</v>
      </c>
      <c r="J263" s="363">
        <f>SUMIFS(所用データ⑥!$C:$C,所用データ⑥!$G:$G,理論在庫!$A$258,所用データ⑥!$E:$E,理論在庫!$G$4,所用データ⑥!$F:$F,理論在庫!J$5)</f>
        <v>0</v>
      </c>
      <c r="K263" s="363">
        <f>SUMIFS(所用データ⑥!$C:$C,所用データ⑥!$G:$G,理論在庫!$A$258,所用データ⑥!$E:$E,理論在庫!$G$4,所用データ⑥!$F:$F,理論在庫!K$5)</f>
        <v>0</v>
      </c>
      <c r="L263" s="1056">
        <f>SUMIFS(所用データ⑥!$C:$C,所用データ⑥!$G:$G,理論在庫!$A$258,所用データ⑥!$E:$E,理論在庫!$G$4,所用データ⑥!$F:$F,理論在庫!L$5)</f>
        <v>0</v>
      </c>
      <c r="M263" s="1056">
        <f>SUMIFS(所用データ⑥!$C:$C,所用データ⑥!$G:$G,理論在庫!$A$258,所用データ⑥!$E:$E,理論在庫!$G$4,所用データ⑥!$F:$F,理論在庫!M$5)</f>
        <v>0</v>
      </c>
      <c r="N263" s="363">
        <f>SUMIFS(所用データ⑥!$C:$C,所用データ⑥!$G:$G,理論在庫!$A$258,所用データ⑥!$E:$E,理論在庫!$G$4,所用データ⑥!$F:$F,理論在庫!N$5)</f>
        <v>0</v>
      </c>
      <c r="O263" s="363">
        <f>SUMIFS(所用データ⑥!$C:$C,所用データ⑥!$G:$G,理論在庫!$A$258,所用データ⑥!$E:$E,理論在庫!$G$4,所用データ⑥!$F:$F,理論在庫!O$5)</f>
        <v>0</v>
      </c>
      <c r="P263" s="363">
        <f>SUMIFS(所用データ⑥!$C:$C,所用データ⑥!$G:$G,理論在庫!$A$258,所用データ⑥!$E:$E,理論在庫!$G$4,所用データ⑥!$F:$F,理論在庫!P$5)</f>
        <v>0</v>
      </c>
      <c r="Q263" s="363">
        <f>SUMIFS(所用データ⑥!$C:$C,所用データ⑥!$G:$G,理論在庫!$A$258,所用データ⑥!$E:$E,理論在庫!$G$4,所用データ⑥!$F:$F,理論在庫!Q$5)</f>
        <v>0</v>
      </c>
      <c r="R263" s="363">
        <f>SUMIFS(所用データ⑥!$C:$C,所用データ⑥!$G:$G,理論在庫!$A$258,所用データ⑥!$E:$E,理論在庫!$G$4,所用データ⑥!$F:$F,理論在庫!R$5)</f>
        <v>0</v>
      </c>
      <c r="S263" s="1056">
        <f>SUMIFS(所用データ⑥!$C:$C,所用データ⑥!$G:$G,理論在庫!$A$258,所用データ⑥!$E:$E,理論在庫!$G$4,所用データ⑥!$F:$F,理論在庫!S$5)</f>
        <v>0</v>
      </c>
      <c r="T263" s="1056">
        <f>SUMIFS(所用データ⑥!$C:$C,所用データ⑥!$G:$G,理論在庫!$A$258,所用データ⑥!$E:$E,理論在庫!$G$4,所用データ⑥!$F:$F,理論在庫!T$5)</f>
        <v>0</v>
      </c>
      <c r="U263" s="363">
        <f>SUMIFS(所用データ⑥!$C:$C,所用データ⑥!$G:$G,理論在庫!$A$258,所用データ⑥!$E:$E,理論在庫!$G$4,所用データ⑥!$F:$F,理論在庫!U$5)</f>
        <v>0</v>
      </c>
      <c r="V263" s="363">
        <f>SUMIFS(所用データ⑥!$C:$C,所用データ⑥!$G:$G,理論在庫!$A$258,所用データ⑥!$E:$E,理論在庫!$G$4,所用データ⑥!$F:$F,理論在庫!V$5)</f>
        <v>0</v>
      </c>
      <c r="W263" s="363">
        <f>SUMIFS(所用データ⑥!$C:$C,所用データ⑥!$G:$G,理論在庫!$A$258,所用データ⑥!$E:$E,理論在庫!$G$4,所用データ⑥!$F:$F,理論在庫!W$5)</f>
        <v>0</v>
      </c>
      <c r="X263" s="363">
        <f>SUMIFS(所用データ⑥!$C:$C,所用データ⑥!$G:$G,理論在庫!$A$258,所用データ⑥!$E:$E,理論在庫!$G$4,所用データ⑥!$F:$F,理論在庫!X$5)</f>
        <v>0</v>
      </c>
      <c r="Y263" s="363">
        <f>SUMIFS(所用データ⑥!$C:$C,所用データ⑥!$G:$G,理論在庫!$A$258,所用データ⑥!$E:$E,理論在庫!$G$4,所用データ⑥!$F:$F,理論在庫!Y$5)</f>
        <v>0</v>
      </c>
      <c r="Z263" s="1056">
        <f>SUMIFS(所用データ⑥!$C:$C,所用データ⑥!$G:$G,理論在庫!$A$258,所用データ⑥!$E:$E,理論在庫!$G$4,所用データ⑥!$F:$F,理論在庫!Z$5)</f>
        <v>0</v>
      </c>
      <c r="AA263" s="1056">
        <f>SUMIFS(所用データ⑥!$C:$C,所用データ⑥!$G:$G,理論在庫!$A$258,所用データ⑥!$E:$E,理論在庫!$G$4,所用データ⑥!$F:$F,理論在庫!AA$5)</f>
        <v>0</v>
      </c>
      <c r="AB263" s="363">
        <f>SUMIFS(所用データ⑥!$C:$C,所用データ⑥!$G:$G,理論在庫!$A$258,所用データ⑥!$E:$E,理論在庫!$G$4,所用データ⑥!$F:$F,理論在庫!AB$5)</f>
        <v>0</v>
      </c>
      <c r="AC263" s="1056">
        <f>SUMIFS(所用データ⑥!$C:$C,所用データ⑥!$G:$G,理論在庫!$A$258,所用データ⑥!$E:$E,理論在庫!$G$4,所用データ⑥!$F:$F,理論在庫!AC$5)</f>
        <v>0</v>
      </c>
      <c r="AD263" s="363">
        <f>SUMIFS(所用データ⑥!$C:$C,所用データ⑥!$G:$G,理論在庫!$A$258,所用データ⑥!$E:$E,理論在庫!$G$4,所用データ⑥!$F:$F,理論在庫!AD$5)</f>
        <v>0</v>
      </c>
      <c r="AE263" s="363">
        <f>SUMIFS(所用データ⑥!$C:$C,所用データ⑥!$G:$G,理論在庫!$A$258,所用データ⑥!$E:$E,理論在庫!$G$4,所用データ⑥!$F:$F,理論在庫!AE$5)</f>
        <v>0</v>
      </c>
      <c r="AF263" s="363">
        <f>SUMIFS(所用データ⑥!$C:$C,所用データ⑥!$G:$G,理論在庫!$A$258,所用データ⑥!$E:$E,理論在庫!$G$4,所用データ⑥!$F:$F,理論在庫!AF$5)</f>
        <v>0</v>
      </c>
      <c r="AG263" s="1056">
        <f>SUMIFS(所用データ⑥!$C:$C,所用データ⑥!$G:$G,理論在庫!$A$258,所用データ⑥!$E:$E,理論在庫!$G$4,所用データ⑥!$F:$F,理論在庫!AG$5)</f>
        <v>0</v>
      </c>
      <c r="AH263" s="1056">
        <f>SUMIFS(所用データ⑥!$C:$C,所用データ⑥!$G:$G,理論在庫!$A$258,所用データ⑥!$E:$E,理論在庫!$G$4,所用データ⑥!$F:$F,理論在庫!AH$5)</f>
        <v>0</v>
      </c>
      <c r="AI263" s="363">
        <f>SUMIFS(所用データ⑥!$C:$C,所用データ⑥!$G:$G,理論在庫!$A$258,所用データ⑥!$E:$E,理論在庫!$G$4,所用データ⑥!$F:$F,理論在庫!AI$5)</f>
        <v>0</v>
      </c>
      <c r="AJ263" s="1024">
        <f>SUMIFS(所用データ⑥!$C:$C,所用データ⑥!$G:$G,理論在庫!$A$258,所用データ⑥!$E:$E,理論在庫!$G$4,所用データ⑥!$F:$F,理論在庫!AJ$5)</f>
        <v>0</v>
      </c>
      <c r="AK263" s="364">
        <f t="shared" si="42"/>
        <v>0</v>
      </c>
      <c r="AL263" s="609">
        <f>SUMIFS(所用データ⑥!C:C,所用データ⑥!G:G,理論在庫!$A258,所用データ⑥!E:E,理論在庫!$AL$4)</f>
        <v>0</v>
      </c>
      <c r="AM263" s="578">
        <f t="shared" si="121"/>
        <v>0</v>
      </c>
      <c r="AN263" s="608">
        <f>AJ266-AK263</f>
        <v>0</v>
      </c>
      <c r="AO263" s="417"/>
      <c r="AP263" s="714"/>
      <c r="AQ263" s="715"/>
      <c r="AR263" s="709">
        <v>0</v>
      </c>
    </row>
    <row r="264" spans="1:44" ht="18" customHeight="1" x14ac:dyDescent="0.15">
      <c r="A264" s="417"/>
      <c r="B264" s="428"/>
      <c r="C264" s="442"/>
      <c r="D264" s="1148"/>
      <c r="E264" s="559"/>
      <c r="F264" s="359" t="s">
        <v>137</v>
      </c>
      <c r="G264" s="981"/>
      <c r="H264" s="360"/>
      <c r="I264" s="360"/>
      <c r="J264" s="360"/>
      <c r="K264" s="360"/>
      <c r="L264" s="1057"/>
      <c r="M264" s="1057"/>
      <c r="N264" s="360"/>
      <c r="O264" s="360"/>
      <c r="P264" s="360"/>
      <c r="Q264" s="360"/>
      <c r="R264" s="360"/>
      <c r="S264" s="1057"/>
      <c r="T264" s="1057"/>
      <c r="U264" s="360"/>
      <c r="V264" s="360"/>
      <c r="W264" s="360"/>
      <c r="X264" s="360"/>
      <c r="Y264" s="360"/>
      <c r="Z264" s="1057"/>
      <c r="AA264" s="1057"/>
      <c r="AB264" s="360"/>
      <c r="AC264" s="1057"/>
      <c r="AD264" s="360"/>
      <c r="AE264" s="360"/>
      <c r="AF264" s="360"/>
      <c r="AG264" s="1057"/>
      <c r="AH264" s="1057"/>
      <c r="AI264" s="360"/>
      <c r="AJ264" s="1025"/>
      <c r="AK264" s="378">
        <f>SUM(G264:AJ264)</f>
        <v>0</v>
      </c>
      <c r="AL264" s="352"/>
      <c r="AM264" s="576">
        <f t="shared" si="121"/>
        <v>0</v>
      </c>
      <c r="AN264" s="579"/>
      <c r="AO264" s="417"/>
      <c r="AP264" s="714"/>
      <c r="AQ264" s="715"/>
    </row>
    <row r="265" spans="1:44" ht="18" customHeight="1" x14ac:dyDescent="0.15">
      <c r="A265" s="417"/>
      <c r="B265" s="428"/>
      <c r="C265" s="442"/>
      <c r="D265" s="1148"/>
      <c r="E265" s="559"/>
      <c r="F265" s="356" t="s">
        <v>86</v>
      </c>
      <c r="G265" s="978">
        <f>SUMIFS('注文データ '!$C:$C,'注文データ '!$J:$J,$A258,'注文データ '!$H:$H,理論在庫!$G$4,'注文データ '!$I:$I,理論在庫!G$5)</f>
        <v>0</v>
      </c>
      <c r="H265" s="374">
        <f>SUMIFS('注文データ '!$C:$C,'注文データ '!$J:$J,$A258,'注文データ '!$H:$H,理論在庫!$G$4,'注文データ '!$I:$I,理論在庫!H$5)</f>
        <v>0</v>
      </c>
      <c r="I265" s="374">
        <f>SUMIFS('注文データ '!$C:$C,'注文データ '!$J:$J,$A258,'注文データ '!$H:$H,理論在庫!$G$4,'注文データ '!$I:$I,理論在庫!I$5)</f>
        <v>0</v>
      </c>
      <c r="J265" s="374">
        <f>SUMIFS('注文データ '!$C:$C,'注文データ '!$J:$J,$A258,'注文データ '!$H:$H,理論在庫!$G$4,'注文データ '!$I:$I,理論在庫!J$5)</f>
        <v>0</v>
      </c>
      <c r="K265" s="374">
        <f>SUMIFS('注文データ '!$C:$C,'注文データ '!$J:$J,$A258,'注文データ '!$H:$H,理論在庫!$G$4,'注文データ '!$I:$I,理論在庫!K$5)</f>
        <v>0</v>
      </c>
      <c r="L265" s="1058">
        <f>SUMIFS('注文データ '!$C:$C,'注文データ '!$J:$J,$A258,'注文データ '!$H:$H,理論在庫!$G$4,'注文データ '!$I:$I,理論在庫!L$5)</f>
        <v>0</v>
      </c>
      <c r="M265" s="1058">
        <f>SUMIFS('注文データ '!$C:$C,'注文データ '!$J:$J,$A258,'注文データ '!$H:$H,理論在庫!$G$4,'注文データ '!$I:$I,理論在庫!M$5)</f>
        <v>0</v>
      </c>
      <c r="N265" s="374">
        <f>SUMIFS('注文データ '!$C:$C,'注文データ '!$J:$J,$A258,'注文データ '!$H:$H,理論在庫!$G$4,'注文データ '!$I:$I,理論在庫!N$5)</f>
        <v>0</v>
      </c>
      <c r="O265" s="374">
        <f>SUMIFS('注文データ '!$C:$C,'注文データ '!$J:$J,$A258,'注文データ '!$H:$H,理論在庫!$G$4,'注文データ '!$I:$I,理論在庫!O$5)</f>
        <v>0</v>
      </c>
      <c r="P265" s="374">
        <f>SUMIFS('注文データ '!$C:$C,'注文データ '!$J:$J,$A258,'注文データ '!$H:$H,理論在庫!$G$4,'注文データ '!$I:$I,理論在庫!P$5)</f>
        <v>0</v>
      </c>
      <c r="Q265" s="374">
        <f>SUMIFS('注文データ '!$C:$C,'注文データ '!$J:$J,$A258,'注文データ '!$H:$H,理論在庫!$G$4,'注文データ '!$I:$I,理論在庫!Q$5)</f>
        <v>0</v>
      </c>
      <c r="R265" s="374">
        <f>SUMIFS('注文データ '!$C:$C,'注文データ '!$J:$J,$A258,'注文データ '!$H:$H,理論在庫!$G$4,'注文データ '!$I:$I,理論在庫!R$5)</f>
        <v>0</v>
      </c>
      <c r="S265" s="1058">
        <f>SUMIFS('注文データ '!$C:$C,'注文データ '!$J:$J,$A258,'注文データ '!$H:$H,理論在庫!$G$4,'注文データ '!$I:$I,理論在庫!S$5)</f>
        <v>0</v>
      </c>
      <c r="T265" s="1058">
        <f>SUMIFS('注文データ '!$C:$C,'注文データ '!$J:$J,$A258,'注文データ '!$H:$H,理論在庫!$G$4,'注文データ '!$I:$I,理論在庫!T$5)</f>
        <v>0</v>
      </c>
      <c r="U265" s="374">
        <f>SUMIFS('注文データ '!$C:$C,'注文データ '!$J:$J,$A258,'注文データ '!$H:$H,理論在庫!$G$4,'注文データ '!$I:$I,理論在庫!U$5)</f>
        <v>0</v>
      </c>
      <c r="V265" s="374">
        <f>SUMIFS('注文データ '!$C:$C,'注文データ '!$J:$J,$A258,'注文データ '!$H:$H,理論在庫!$G$4,'注文データ '!$I:$I,理論在庫!V$5)</f>
        <v>0</v>
      </c>
      <c r="W265" s="374">
        <f>SUMIFS('注文データ '!$C:$C,'注文データ '!$J:$J,$A258,'注文データ '!$H:$H,理論在庫!$G$4,'注文データ '!$I:$I,理論在庫!W$5)</f>
        <v>0</v>
      </c>
      <c r="X265" s="374">
        <f>SUMIFS('注文データ '!$C:$C,'注文データ '!$J:$J,$A258,'注文データ '!$H:$H,理論在庫!$G$4,'注文データ '!$I:$I,理論在庫!X$5)</f>
        <v>0</v>
      </c>
      <c r="Y265" s="374">
        <f>SUMIFS('注文データ '!$C:$C,'注文データ '!$J:$J,$A258,'注文データ '!$H:$H,理論在庫!$G$4,'注文データ '!$I:$I,理論在庫!Y$5)</f>
        <v>0</v>
      </c>
      <c r="Z265" s="1058">
        <f>SUMIFS('注文データ '!$C:$C,'注文データ '!$J:$J,$A258,'注文データ '!$H:$H,理論在庫!$G$4,'注文データ '!$I:$I,理論在庫!Z$5)</f>
        <v>0</v>
      </c>
      <c r="AA265" s="1058">
        <f>SUMIFS('注文データ '!$C:$C,'注文データ '!$J:$J,$A258,'注文データ '!$H:$H,理論在庫!$G$4,'注文データ '!$I:$I,理論在庫!AA$5)</f>
        <v>0</v>
      </c>
      <c r="AB265" s="374">
        <f>SUMIFS('注文データ '!$C:$C,'注文データ '!$J:$J,$A258,'注文データ '!$H:$H,理論在庫!$G$4,'注文データ '!$I:$I,理論在庫!AB$5)</f>
        <v>0</v>
      </c>
      <c r="AC265" s="1058">
        <f>SUMIFS('注文データ '!$C:$C,'注文データ '!$J:$J,$A258,'注文データ '!$H:$H,理論在庫!$G$4,'注文データ '!$I:$I,理論在庫!AC$5)</f>
        <v>0</v>
      </c>
      <c r="AD265" s="374">
        <f>SUMIFS('注文データ '!$C:$C,'注文データ '!$J:$J,$A258,'注文データ '!$H:$H,理論在庫!$G$4,'注文データ '!$I:$I,理論在庫!AD$5)</f>
        <v>0</v>
      </c>
      <c r="AE265" s="374">
        <f>SUMIFS('注文データ '!$C:$C,'注文データ '!$J:$J,$A258,'注文データ '!$H:$H,理論在庫!$G$4,'注文データ '!$I:$I,理論在庫!AE$5)</f>
        <v>0</v>
      </c>
      <c r="AF265" s="374">
        <f>SUMIFS('注文データ '!$C:$C,'注文データ '!$J:$J,$A258,'注文データ '!$H:$H,理論在庫!$G$4,'注文データ '!$I:$I,理論在庫!AF$5)</f>
        <v>0</v>
      </c>
      <c r="AG265" s="1058">
        <f>SUMIFS('注文データ '!$C:$C,'注文データ '!$J:$J,$A258,'注文データ '!$H:$H,理論在庫!$G$4,'注文データ '!$I:$I,理論在庫!AG$5)</f>
        <v>0</v>
      </c>
      <c r="AH265" s="1058">
        <f>SUMIFS('注文データ '!$C:$C,'注文データ '!$J:$J,$A258,'注文データ '!$H:$H,理論在庫!$G$4,'注文データ '!$I:$I,理論在庫!AH$5)</f>
        <v>0</v>
      </c>
      <c r="AI265" s="374">
        <f>SUMIFS('注文データ '!$C:$C,'注文データ '!$J:$J,$A258,'注文データ '!$H:$H,理論在庫!$G$4,'注文データ '!$I:$I,理論在庫!AI$5)</f>
        <v>0</v>
      </c>
      <c r="AJ265" s="1026">
        <f>SUMIFS('注文データ '!$C:$C,'注文データ '!$J:$J,$A258,'注文データ '!$H:$H,理論在庫!$G$4,'注文データ '!$I:$I,理論在庫!AJ$5)</f>
        <v>0</v>
      </c>
      <c r="AK265" s="375">
        <f>SUM(G265:AJ265)</f>
        <v>0</v>
      </c>
      <c r="AL265" s="350"/>
      <c r="AM265" s="574">
        <f t="shared" si="121"/>
        <v>0</v>
      </c>
      <c r="AN265" s="579"/>
      <c r="AO265" s="417"/>
      <c r="AP265" s="714"/>
      <c r="AQ265" s="715"/>
      <c r="AR265" s="709">
        <v>0</v>
      </c>
    </row>
    <row r="266" spans="1:44" ht="18" customHeight="1" thickBot="1" x14ac:dyDescent="0.2">
      <c r="A266" s="418"/>
      <c r="B266" s="429"/>
      <c r="C266" s="443"/>
      <c r="D266" s="1149"/>
      <c r="E266" s="562"/>
      <c r="F266" s="373" t="s">
        <v>85</v>
      </c>
      <c r="G266" s="979">
        <f>D258+G264-G265</f>
        <v>0</v>
      </c>
      <c r="H266" s="376">
        <f t="shared" ref="H266:AJ266" si="128">G266+H264-H265</f>
        <v>0</v>
      </c>
      <c r="I266" s="376">
        <f t="shared" si="128"/>
        <v>0</v>
      </c>
      <c r="J266" s="376">
        <f t="shared" si="128"/>
        <v>0</v>
      </c>
      <c r="K266" s="376">
        <f t="shared" si="128"/>
        <v>0</v>
      </c>
      <c r="L266" s="1059">
        <f t="shared" si="128"/>
        <v>0</v>
      </c>
      <c r="M266" s="1059">
        <f t="shared" si="128"/>
        <v>0</v>
      </c>
      <c r="N266" s="376">
        <f t="shared" si="128"/>
        <v>0</v>
      </c>
      <c r="O266" s="376">
        <f t="shared" si="128"/>
        <v>0</v>
      </c>
      <c r="P266" s="376">
        <f t="shared" si="128"/>
        <v>0</v>
      </c>
      <c r="Q266" s="376">
        <f t="shared" si="128"/>
        <v>0</v>
      </c>
      <c r="R266" s="376">
        <f t="shared" si="128"/>
        <v>0</v>
      </c>
      <c r="S266" s="1059">
        <f t="shared" si="128"/>
        <v>0</v>
      </c>
      <c r="T266" s="1059">
        <f t="shared" si="128"/>
        <v>0</v>
      </c>
      <c r="U266" s="376">
        <f t="shared" si="128"/>
        <v>0</v>
      </c>
      <c r="V266" s="376">
        <f t="shared" si="128"/>
        <v>0</v>
      </c>
      <c r="W266" s="376">
        <f t="shared" si="128"/>
        <v>0</v>
      </c>
      <c r="X266" s="376">
        <f t="shared" si="128"/>
        <v>0</v>
      </c>
      <c r="Y266" s="376">
        <f t="shared" si="128"/>
        <v>0</v>
      </c>
      <c r="Z266" s="1059">
        <f t="shared" si="128"/>
        <v>0</v>
      </c>
      <c r="AA266" s="1059">
        <f t="shared" si="128"/>
        <v>0</v>
      </c>
      <c r="AB266" s="376">
        <f t="shared" si="128"/>
        <v>0</v>
      </c>
      <c r="AC266" s="1059">
        <f t="shared" si="128"/>
        <v>0</v>
      </c>
      <c r="AD266" s="376">
        <f t="shared" si="128"/>
        <v>0</v>
      </c>
      <c r="AE266" s="376">
        <f t="shared" si="128"/>
        <v>0</v>
      </c>
      <c r="AF266" s="376">
        <f t="shared" si="128"/>
        <v>0</v>
      </c>
      <c r="AG266" s="1059">
        <f t="shared" si="128"/>
        <v>0</v>
      </c>
      <c r="AH266" s="1059">
        <f t="shared" si="128"/>
        <v>0</v>
      </c>
      <c r="AI266" s="376">
        <f t="shared" si="128"/>
        <v>0</v>
      </c>
      <c r="AJ266" s="1027">
        <f t="shared" si="128"/>
        <v>0</v>
      </c>
      <c r="AK266" s="377"/>
      <c r="AL266" s="351"/>
      <c r="AM266" s="577">
        <f t="shared" si="121"/>
        <v>0</v>
      </c>
      <c r="AN266" s="580"/>
      <c r="AO266" s="418"/>
      <c r="AP266" s="716">
        <v>30</v>
      </c>
      <c r="AQ266" s="717" t="s">
        <v>274</v>
      </c>
      <c r="AR266" s="709">
        <v>0</v>
      </c>
    </row>
    <row r="267" spans="1:44" ht="18" customHeight="1" x14ac:dyDescent="0.15">
      <c r="A267" s="416">
        <v>26</v>
      </c>
      <c r="B267" s="425"/>
      <c r="C267" s="432" t="s">
        <v>25</v>
      </c>
      <c r="D267" s="1147" t="s">
        <v>200</v>
      </c>
      <c r="E267" s="558">
        <v>3.2000000000000002E-3</v>
      </c>
      <c r="F267" s="343">
        <f t="shared" ref="F267:F272" si="129">F258</f>
        <v>45864</v>
      </c>
      <c r="G267" s="980">
        <f>SUMIFS(所用データ①!$C:$C,所用データ①!$G:$G,理論在庫!$A267,所用データ①!$E:$E,理論在庫!$G$4,所用データ①!$F:$F,理論在庫!G$5)</f>
        <v>0</v>
      </c>
      <c r="H267" s="308">
        <f>SUMIFS(所用データ①!$C:$C,所用データ①!$G:$G,理論在庫!$A267,所用データ①!$E:$E,理論在庫!$G$4,所用データ①!$F:$F,理論在庫!H$5)</f>
        <v>0</v>
      </c>
      <c r="I267" s="308">
        <f>SUMIFS(所用データ①!$C:$C,所用データ①!$G:$G,理論在庫!$A267,所用データ①!$E:$E,理論在庫!$G$4,所用データ①!$F:$F,理論在庫!I$5)</f>
        <v>0</v>
      </c>
      <c r="J267" s="308">
        <f>SUMIFS(所用データ①!$C:$C,所用データ①!$G:$G,理論在庫!$A267,所用データ①!$E:$E,理論在庫!$G$4,所用データ①!$F:$F,理論在庫!J$5)</f>
        <v>0</v>
      </c>
      <c r="K267" s="308">
        <f>SUMIFS(所用データ①!$C:$C,所用データ①!$G:$G,理論在庫!$A267,所用データ①!$E:$E,理論在庫!$G$4,所用データ①!$F:$F,理論在庫!K$5)</f>
        <v>0</v>
      </c>
      <c r="L267" s="1060">
        <f>SUMIFS(所用データ①!$C:$C,所用データ①!$G:$G,理論在庫!$A267,所用データ①!$E:$E,理論在庫!$G$4,所用データ①!$F:$F,理論在庫!L$5)</f>
        <v>0</v>
      </c>
      <c r="M267" s="1060">
        <f>SUMIFS(所用データ①!$C:$C,所用データ①!$G:$G,理論在庫!$A267,所用データ①!$E:$E,理論在庫!$G$4,所用データ①!$F:$F,理論在庫!M$5)</f>
        <v>0</v>
      </c>
      <c r="N267" s="308">
        <f>SUMIFS(所用データ①!$C:$C,所用データ①!$G:$G,理論在庫!$A267,所用データ①!$E:$E,理論在庫!$G$4,所用データ①!$F:$F,理論在庫!N$5)</f>
        <v>0</v>
      </c>
      <c r="O267" s="308">
        <f>SUMIFS(所用データ①!$C:$C,所用データ①!$G:$G,理論在庫!$A267,所用データ①!$E:$E,理論在庫!$G$4,所用データ①!$F:$F,理論在庫!O$5)</f>
        <v>0</v>
      </c>
      <c r="P267" s="308">
        <f>SUMIFS(所用データ①!$C:$C,所用データ①!$G:$G,理論在庫!$A267,所用データ①!$E:$E,理論在庫!$G$4,所用データ①!$F:$F,理論在庫!P$5)</f>
        <v>0</v>
      </c>
      <c r="Q267" s="308">
        <f>SUMIFS(所用データ①!$C:$C,所用データ①!$G:$G,理論在庫!$A267,所用データ①!$E:$E,理論在庫!$G$4,所用データ①!$F:$F,理論在庫!Q$5)</f>
        <v>0</v>
      </c>
      <c r="R267" s="308">
        <f>SUMIFS(所用データ①!$C:$C,所用データ①!$G:$G,理論在庫!$A267,所用データ①!$E:$E,理論在庫!$G$4,所用データ①!$F:$F,理論在庫!R$5)</f>
        <v>0</v>
      </c>
      <c r="S267" s="1060">
        <f>SUMIFS(所用データ①!$C:$C,所用データ①!$G:$G,理論在庫!$A267,所用データ①!$E:$E,理論在庫!$G$4,所用データ①!$F:$F,理論在庫!S$5)</f>
        <v>0</v>
      </c>
      <c r="T267" s="1060">
        <f>SUMIFS(所用データ①!$C:$C,所用データ①!$G:$G,理論在庫!$A267,所用データ①!$E:$E,理論在庫!$G$4,所用データ①!$F:$F,理論在庫!T$5)</f>
        <v>0</v>
      </c>
      <c r="U267" s="308">
        <f>SUMIFS(所用データ①!$C:$C,所用データ①!$G:$G,理論在庫!$A267,所用データ①!$E:$E,理論在庫!$G$4,所用データ①!$F:$F,理論在庫!U$5)</f>
        <v>0</v>
      </c>
      <c r="V267" s="308">
        <f>SUMIFS(所用データ①!$C:$C,所用データ①!$G:$G,理論在庫!$A267,所用データ①!$E:$E,理論在庫!$G$4,所用データ①!$F:$F,理論在庫!V$5)</f>
        <v>0</v>
      </c>
      <c r="W267" s="308">
        <f>SUMIFS(所用データ①!$C:$C,所用データ①!$G:$G,理論在庫!$A267,所用データ①!$E:$E,理論在庫!$G$4,所用データ①!$F:$F,理論在庫!W$5)</f>
        <v>0</v>
      </c>
      <c r="X267" s="308">
        <f>SUMIFS(所用データ①!$C:$C,所用データ①!$G:$G,理論在庫!$A267,所用データ①!$E:$E,理論在庫!$G$4,所用データ①!$F:$F,理論在庫!X$5)</f>
        <v>0</v>
      </c>
      <c r="Y267" s="308">
        <f>SUMIFS(所用データ①!$C:$C,所用データ①!$G:$G,理論在庫!$A267,所用データ①!$E:$E,理論在庫!$G$4,所用データ①!$F:$F,理論在庫!Y$5)</f>
        <v>0</v>
      </c>
      <c r="Z267" s="1060">
        <f>SUMIFS(所用データ①!$C:$C,所用データ①!$G:$G,理論在庫!$A267,所用データ①!$E:$E,理論在庫!$G$4,所用データ①!$F:$F,理論在庫!Z$5)</f>
        <v>0</v>
      </c>
      <c r="AA267" s="1084">
        <f>SUMIFS(所用データ①!$C:$C,所用データ①!$G:$G,理論在庫!$A267,所用データ①!$E:$E,理論在庫!$G$4,所用データ①!$F:$F,理論在庫!AA$5)</f>
        <v>0</v>
      </c>
      <c r="AB267" s="382">
        <f>SUMIFS(所用データ①!$C:$C,所用データ①!$G:$G,理論在庫!$A267,所用データ①!$E:$E,理論在庫!$G$4,所用データ①!$F:$F,理論在庫!AB$5)</f>
        <v>0</v>
      </c>
      <c r="AC267" s="1084">
        <f>SUMIFS(所用データ①!$C:$C,所用データ①!$G:$G,理論在庫!$A267,所用データ①!$E:$E,理論在庫!$G$4,所用データ①!$F:$F,理論在庫!AC$5)</f>
        <v>0</v>
      </c>
      <c r="AD267" s="382">
        <f>SUMIFS(所用データ①!$C:$C,所用データ①!$G:$G,理論在庫!$A267,所用データ①!$E:$E,理論在庫!$G$4,所用データ①!$F:$F,理論在庫!AD$5)</f>
        <v>0</v>
      </c>
      <c r="AE267" s="382">
        <f>SUMIFS(所用データ①!$C:$C,所用データ①!$G:$G,理論在庫!$A267,所用データ①!$E:$E,理論在庫!$G$4,所用データ①!$F:$F,理論在庫!AE$5)</f>
        <v>0</v>
      </c>
      <c r="AF267" s="382">
        <f>SUMIFS(所用データ①!$C:$C,所用データ①!$G:$G,理論在庫!$A267,所用データ①!$E:$E,理論在庫!$G$4,所用データ①!$F:$F,理論在庫!AF$5)</f>
        <v>0</v>
      </c>
      <c r="AG267" s="1084">
        <f>SUMIFS(所用データ①!$C:$C,所用データ①!$G:$G,理論在庫!$A267,所用データ①!$E:$E,理論在庫!$G$4,所用データ①!$F:$F,理論在庫!AG$5)</f>
        <v>0</v>
      </c>
      <c r="AH267" s="1084">
        <f>SUMIFS(所用データ①!$C:$C,所用データ①!$G:$G,理論在庫!$A267,所用データ①!$E:$E,理論在庫!$G$4,所用データ①!$F:$F,理論在庫!AH$5)</f>
        <v>0</v>
      </c>
      <c r="AI267" s="382">
        <f>SUMIFS(所用データ①!$C:$C,所用データ①!$G:$G,理論在庫!$A267,所用データ①!$E:$E,理論在庫!$G$4,所用データ①!$F:$F,理論在庫!AI$5)</f>
        <v>0</v>
      </c>
      <c r="AJ267" s="1021">
        <f>SUMIFS(所用データ①!$C:$C,所用データ①!$G:$G,理論在庫!$A267,所用データ①!$E:$E,理論在庫!$G$4,所用データ①!$F:$F,理論在庫!AJ$5)</f>
        <v>0</v>
      </c>
      <c r="AK267" s="345">
        <f t="shared" ref="AK267:AK360" si="130">SUM(G267:AJ267)</f>
        <v>0</v>
      </c>
      <c r="AL267" s="610">
        <f>SUMIFS(所用データ①!C:C,所用データ①!G:G,理論在庫!$A267,所用データ①!E:E,理論在庫!$AL$4)</f>
        <v>0</v>
      </c>
      <c r="AM267" s="574">
        <f t="shared" si="121"/>
        <v>0</v>
      </c>
      <c r="AN267" s="608">
        <f>D267-AK267</f>
        <v>0</v>
      </c>
      <c r="AO267" s="416">
        <v>26</v>
      </c>
      <c r="AP267" s="714"/>
      <c r="AQ267" s="715"/>
      <c r="AR267" s="709">
        <v>0</v>
      </c>
    </row>
    <row r="268" spans="1:44" ht="18" customHeight="1" x14ac:dyDescent="0.15">
      <c r="A268" s="417"/>
      <c r="B268" s="426"/>
      <c r="C268" s="433"/>
      <c r="D268" s="1148"/>
      <c r="E268" s="559"/>
      <c r="F268" s="302">
        <f t="shared" si="129"/>
        <v>0</v>
      </c>
      <c r="G268" s="974">
        <f>SUMIFS(所用データ②!$C:$C,所用データ②!$G:$G,理論在庫!$A267,所用データ②!$E:$E,理論在庫!$G$4,所用データ②!$F:$F,理論在庫!G$5)</f>
        <v>0</v>
      </c>
      <c r="H268" s="310">
        <f>SUMIFS(所用データ②!$C:$C,所用データ②!$G:$G,理論在庫!$A267,所用データ②!$E:$E,理論在庫!$G$4,所用データ②!$F:$F,理論在庫!H$5)</f>
        <v>0</v>
      </c>
      <c r="I268" s="310">
        <f>SUMIFS(所用データ②!$C:$C,所用データ②!$G:$G,理論在庫!$A267,所用データ②!$E:$E,理論在庫!$G$4,所用データ②!$F:$F,理論在庫!I$5)</f>
        <v>0</v>
      </c>
      <c r="J268" s="310">
        <f>SUMIFS(所用データ②!$C:$C,所用データ②!$G:$G,理論在庫!$A267,所用データ②!$E:$E,理論在庫!$G$4,所用データ②!$F:$F,理論在庫!J$5)</f>
        <v>0</v>
      </c>
      <c r="K268" s="310">
        <f>SUMIFS(所用データ②!$C:$C,所用データ②!$G:$G,理論在庫!$A267,所用データ②!$E:$E,理論在庫!$G$4,所用データ②!$F:$F,理論在庫!K$5)</f>
        <v>0</v>
      </c>
      <c r="L268" s="1054">
        <f>SUMIFS(所用データ②!$C:$C,所用データ②!$G:$G,理論在庫!$A267,所用データ②!$E:$E,理論在庫!$G$4,所用データ②!$F:$F,理論在庫!L$5)</f>
        <v>0</v>
      </c>
      <c r="M268" s="1054">
        <f>SUMIFS(所用データ②!$C:$C,所用データ②!$G:$G,理論在庫!$A267,所用データ②!$E:$E,理論在庫!$G$4,所用データ②!$F:$F,理論在庫!M$5)</f>
        <v>0</v>
      </c>
      <c r="N268" s="310">
        <f>SUMIFS(所用データ②!$C:$C,所用データ②!$G:$G,理論在庫!$A267,所用データ②!$E:$E,理論在庫!$G$4,所用データ②!$F:$F,理論在庫!N$5)</f>
        <v>0</v>
      </c>
      <c r="O268" s="310">
        <f>SUMIFS(所用データ②!$C:$C,所用データ②!$G:$G,理論在庫!$A267,所用データ②!$E:$E,理論在庫!$G$4,所用データ②!$F:$F,理論在庫!O$5)</f>
        <v>0</v>
      </c>
      <c r="P268" s="310">
        <f>SUMIFS(所用データ②!$C:$C,所用データ②!$G:$G,理論在庫!$A267,所用データ②!$E:$E,理論在庫!$G$4,所用データ②!$F:$F,理論在庫!P$5)</f>
        <v>0</v>
      </c>
      <c r="Q268" s="310">
        <f>SUMIFS(所用データ②!$C:$C,所用データ②!$G:$G,理論在庫!$A267,所用データ②!$E:$E,理論在庫!$G$4,所用データ②!$F:$F,理論在庫!Q$5)</f>
        <v>0</v>
      </c>
      <c r="R268" s="310">
        <f>SUMIFS(所用データ②!$C:$C,所用データ②!$G:$G,理論在庫!$A267,所用データ②!$E:$E,理論在庫!$G$4,所用データ②!$F:$F,理論在庫!R$5)</f>
        <v>0</v>
      </c>
      <c r="S268" s="1054">
        <f>SUMIFS(所用データ②!$C:$C,所用データ②!$G:$G,理論在庫!$A267,所用データ②!$E:$E,理論在庫!$G$4,所用データ②!$F:$F,理論在庫!S$5)</f>
        <v>0</v>
      </c>
      <c r="T268" s="1054">
        <f>SUMIFS(所用データ②!$C:$C,所用データ②!$G:$G,理論在庫!$A267,所用データ②!$E:$E,理論在庫!$G$4,所用データ②!$F:$F,理論在庫!T$5)</f>
        <v>0</v>
      </c>
      <c r="U268" s="310">
        <f>SUMIFS(所用データ②!$C:$C,所用データ②!$G:$G,理論在庫!$A267,所用データ②!$E:$E,理論在庫!$G$4,所用データ②!$F:$F,理論在庫!U$5)</f>
        <v>0</v>
      </c>
      <c r="V268" s="310">
        <f>SUMIFS(所用データ②!$C:$C,所用データ②!$G:$G,理論在庫!$A267,所用データ②!$E:$E,理論在庫!$G$4,所用データ②!$F:$F,理論在庫!V$5)</f>
        <v>0</v>
      </c>
      <c r="W268" s="310">
        <f>SUMIFS(所用データ②!$C:$C,所用データ②!$G:$G,理論在庫!$A267,所用データ②!$E:$E,理論在庫!$G$4,所用データ②!$F:$F,理論在庫!W$5)</f>
        <v>0</v>
      </c>
      <c r="X268" s="310">
        <f>SUMIFS(所用データ②!$C:$C,所用データ②!$G:$G,理論在庫!$A267,所用データ②!$E:$E,理論在庫!$G$4,所用データ②!$F:$F,理論在庫!X$5)</f>
        <v>0</v>
      </c>
      <c r="Y268" s="310">
        <f>SUMIFS(所用データ②!$C:$C,所用データ②!$G:$G,理論在庫!$A267,所用データ②!$E:$E,理論在庫!$G$4,所用データ②!$F:$F,理論在庫!Y$5)</f>
        <v>0</v>
      </c>
      <c r="Z268" s="1054">
        <f>SUMIFS(所用データ②!$C:$C,所用データ②!$G:$G,理論在庫!$A267,所用データ②!$E:$E,理論在庫!$G$4,所用データ②!$F:$F,理論在庫!Z$5)</f>
        <v>0</v>
      </c>
      <c r="AA268" s="1085">
        <f>SUMIFS(所用データ②!$C:$C,所用データ②!$G:$G,理論在庫!$A267,所用データ②!$E:$E,理論在庫!$G$4,所用データ②!$F:$F,理論在庫!AA$5)</f>
        <v>0</v>
      </c>
      <c r="AB268" s="383">
        <f>SUMIFS(所用データ②!$C:$C,所用データ②!$G:$G,理論在庫!$A267,所用データ②!$E:$E,理論在庫!$G$4,所用データ②!$F:$F,理論在庫!AB$5)</f>
        <v>0</v>
      </c>
      <c r="AC268" s="1085">
        <f>SUMIFS(所用データ②!$C:$C,所用データ②!$G:$G,理論在庫!$A267,所用データ②!$E:$E,理論在庫!$G$4,所用データ②!$F:$F,理論在庫!AC$5)</f>
        <v>0</v>
      </c>
      <c r="AD268" s="383">
        <f>SUMIFS(所用データ②!$C:$C,所用データ②!$G:$G,理論在庫!$A267,所用データ②!$E:$E,理論在庫!$G$4,所用データ②!$F:$F,理論在庫!AD$5)</f>
        <v>0</v>
      </c>
      <c r="AE268" s="383">
        <f>SUMIFS(所用データ②!$C:$C,所用データ②!$G:$G,理論在庫!$A267,所用データ②!$E:$E,理論在庫!$G$4,所用データ②!$F:$F,理論在庫!AE$5)</f>
        <v>0</v>
      </c>
      <c r="AF268" s="383">
        <f>SUMIFS(所用データ②!$C:$C,所用データ②!$G:$G,理論在庫!$A267,所用データ②!$E:$E,理論在庫!$G$4,所用データ②!$F:$F,理論在庫!AF$5)</f>
        <v>0</v>
      </c>
      <c r="AG268" s="1085">
        <f>SUMIFS(所用データ②!$C:$C,所用データ②!$G:$G,理論在庫!$A267,所用データ②!$E:$E,理論在庫!$G$4,所用データ②!$F:$F,理論在庫!AG$5)</f>
        <v>0</v>
      </c>
      <c r="AH268" s="1085">
        <f>SUMIFS(所用データ②!$C:$C,所用データ②!$G:$G,理論在庫!$A267,所用データ②!$E:$E,理論在庫!$G$4,所用データ②!$F:$F,理論在庫!AH$5)</f>
        <v>0</v>
      </c>
      <c r="AI268" s="383">
        <f>SUMIFS(所用データ②!$C:$C,所用データ②!$G:$G,理論在庫!$A267,所用データ②!$E:$E,理論在庫!$G$4,所用データ②!$F:$F,理論在庫!AI$5)</f>
        <v>0</v>
      </c>
      <c r="AJ268" s="1022">
        <f>SUMIFS(所用データ②!$C:$C,所用データ②!$G:$G,理論在庫!$A267,所用データ②!$E:$E,理論在庫!$G$4,所用データ②!$F:$F,理論在庫!AJ$5)</f>
        <v>0</v>
      </c>
      <c r="AK268" s="345">
        <f t="shared" si="130"/>
        <v>0</v>
      </c>
      <c r="AL268" s="611">
        <f>SUMIFS(所用データ②!C:C,所用データ②!G:G,理論在庫!$A267,所用データ②!E:E,理論在庫!$AL$4)</f>
        <v>0</v>
      </c>
      <c r="AM268" s="574">
        <f t="shared" si="121"/>
        <v>0</v>
      </c>
      <c r="AN268" s="608">
        <f>AJ275-AK268</f>
        <v>0</v>
      </c>
      <c r="AO268" s="417"/>
      <c r="AP268" s="714"/>
      <c r="AQ268" s="715"/>
      <c r="AR268" s="709">
        <v>0</v>
      </c>
    </row>
    <row r="269" spans="1:44" ht="18" customHeight="1" x14ac:dyDescent="0.15">
      <c r="A269" s="417"/>
      <c r="B269" s="428" t="s">
        <v>71</v>
      </c>
      <c r="C269" s="439">
        <v>80261239492000</v>
      </c>
      <c r="D269" s="1148"/>
      <c r="E269" s="559"/>
      <c r="F269" s="302">
        <f t="shared" si="129"/>
        <v>45864</v>
      </c>
      <c r="G269" s="975">
        <f>SUMIFS(所用データ③!$C:$C,所用データ③!$G:$G,理論在庫!$A267,所用データ③!$E:$E,理論在庫!$G$4,所用データ③!$F:$F,理論在庫!G$5)</f>
        <v>0</v>
      </c>
      <c r="H269" s="310">
        <f>SUMIFS(所用データ③!$C:$C,所用データ③!$G:$G,理論在庫!$A267,所用データ③!$E:$E,理論在庫!$G$4,所用データ③!$F:$F,理論在庫!H$5)</f>
        <v>0</v>
      </c>
      <c r="I269" s="310">
        <f>SUMIFS(所用データ③!$C:$C,所用データ③!$G:$G,理論在庫!$A267,所用データ③!$E:$E,理論在庫!$G$4,所用データ③!$F:$F,理論在庫!I$5)</f>
        <v>0</v>
      </c>
      <c r="J269" s="310">
        <f>SUMIFS(所用データ③!$C:$C,所用データ③!$G:$G,理論在庫!$A267,所用データ③!$E:$E,理論在庫!$G$4,所用データ③!$F:$F,理論在庫!J$5)</f>
        <v>0</v>
      </c>
      <c r="K269" s="310">
        <f>SUMIFS(所用データ③!$C:$C,所用データ③!$G:$G,理論在庫!$A267,所用データ③!$E:$E,理論在庫!$G$4,所用データ③!$F:$F,理論在庫!K$5)</f>
        <v>0</v>
      </c>
      <c r="L269" s="1055">
        <f>SUMIFS(所用データ③!$C:$C,所用データ③!$G:$G,理論在庫!$A267,所用データ③!$E:$E,理論在庫!$G$4,所用データ③!$F:$F,理論在庫!L$5)</f>
        <v>0</v>
      </c>
      <c r="M269" s="1054">
        <f>SUMIFS(所用データ③!$C:$C,所用データ③!$G:$G,理論在庫!$A267,所用データ③!$E:$E,理論在庫!$G$4,所用データ③!$F:$F,理論在庫!M$5)</f>
        <v>0</v>
      </c>
      <c r="N269" s="310">
        <f>SUMIFS(所用データ③!$C:$C,所用データ③!$G:$G,理論在庫!$A267,所用データ③!$E:$E,理論在庫!$G$4,所用データ③!$F:$F,理論在庫!N$5)</f>
        <v>0</v>
      </c>
      <c r="O269" s="310">
        <f>SUMIFS(所用データ③!$C:$C,所用データ③!$G:$G,理論在庫!$A267,所用データ③!$E:$E,理論在庫!$G$4,所用データ③!$F:$F,理論在庫!O$5)</f>
        <v>0</v>
      </c>
      <c r="P269" s="310">
        <f>SUMIFS(所用データ③!$C:$C,所用データ③!$G:$G,理論在庫!$A267,所用データ③!$E:$E,理論在庫!$G$4,所用データ③!$F:$F,理論在庫!P$5)</f>
        <v>0</v>
      </c>
      <c r="Q269" s="353">
        <f>SUMIFS(所用データ③!$C:$C,所用データ③!$G:$G,理論在庫!$A267,所用データ③!$E:$E,理論在庫!$G$4,所用データ③!$F:$F,理論在庫!Q$5)</f>
        <v>0</v>
      </c>
      <c r="R269" s="310">
        <f>SUMIFS(所用データ③!$C:$C,所用データ③!$G:$G,理論在庫!$A267,所用データ③!$E:$E,理論在庫!$G$4,所用データ③!$F:$F,理論在庫!R$5)</f>
        <v>0</v>
      </c>
      <c r="S269" s="1054">
        <f>SUMIFS(所用データ③!$C:$C,所用データ③!$G:$G,理論在庫!$A267,所用データ③!$E:$E,理論在庫!$G$4,所用データ③!$F:$F,理論在庫!S$5)</f>
        <v>0</v>
      </c>
      <c r="T269" s="1054">
        <f>SUMIFS(所用データ③!$C:$C,所用データ③!$G:$G,理論在庫!$A267,所用データ③!$E:$E,理論在庫!$G$4,所用データ③!$F:$F,理論在庫!T$5)</f>
        <v>0</v>
      </c>
      <c r="U269" s="310">
        <f>SUMIFS(所用データ③!$C:$C,所用データ③!$G:$G,理論在庫!$A267,所用データ③!$E:$E,理論在庫!$G$4,所用データ③!$F:$F,理論在庫!U$5)</f>
        <v>0</v>
      </c>
      <c r="V269" s="353">
        <f>SUMIFS(所用データ③!$C:$C,所用データ③!$G:$G,理論在庫!$A267,所用データ③!$E:$E,理論在庫!$G$4,所用データ③!$F:$F,理論在庫!V$5)</f>
        <v>0</v>
      </c>
      <c r="W269" s="310">
        <f>SUMIFS(所用データ③!$C:$C,所用データ③!$G:$G,理論在庫!$A267,所用データ③!$E:$E,理論在庫!$G$4,所用データ③!$F:$F,理論在庫!W$5)</f>
        <v>0</v>
      </c>
      <c r="X269" s="310">
        <f>SUMIFS(所用データ③!$C:$C,所用データ③!$G:$G,理論在庫!$A267,所用データ③!$E:$E,理論在庫!$G$4,所用データ③!$F:$F,理論在庫!X$5)</f>
        <v>0</v>
      </c>
      <c r="Y269" s="310">
        <f>SUMIFS(所用データ③!$C:$C,所用データ③!$G:$G,理論在庫!$A267,所用データ③!$E:$E,理論在庫!$G$4,所用データ③!$F:$F,理論在庫!Y$5)</f>
        <v>0</v>
      </c>
      <c r="Z269" s="1054">
        <f>SUMIFS(所用データ③!$C:$C,所用データ③!$G:$G,理論在庫!$A267,所用データ③!$E:$E,理論在庫!$G$4,所用データ③!$F:$F,理論在庫!Z$5)</f>
        <v>0</v>
      </c>
      <c r="AA269" s="1085">
        <f>SUMIFS(所用データ③!$C:$C,所用データ③!$G:$G,理論在庫!$A267,所用データ③!$E:$E,理論在庫!$G$4,所用データ③!$F:$F,理論在庫!AA$5)</f>
        <v>0</v>
      </c>
      <c r="AB269" s="383">
        <f>SUMIFS(所用データ③!$C:$C,所用データ③!$G:$G,理論在庫!$A267,所用データ③!$E:$E,理論在庫!$G$4,所用データ③!$F:$F,理論在庫!AB$5)</f>
        <v>0</v>
      </c>
      <c r="AC269" s="1085">
        <f>SUMIFS(所用データ③!$C:$C,所用データ③!$G:$G,理論在庫!$A267,所用データ③!$E:$E,理論在庫!$G$4,所用データ③!$F:$F,理論在庫!AC$5)</f>
        <v>0</v>
      </c>
      <c r="AD269" s="383">
        <f>SUMIFS(所用データ③!$C:$C,所用データ③!$G:$G,理論在庫!$A267,所用データ③!$E:$E,理論在庫!$G$4,所用データ③!$F:$F,理論在庫!AD$5)</f>
        <v>0</v>
      </c>
      <c r="AE269" s="383">
        <f>SUMIFS(所用データ③!$C:$C,所用データ③!$G:$G,理論在庫!$A267,所用データ③!$E:$E,理論在庫!$G$4,所用データ③!$F:$F,理論在庫!AE$5)</f>
        <v>0</v>
      </c>
      <c r="AF269" s="383">
        <f>SUMIFS(所用データ③!$C:$C,所用データ③!$G:$G,理論在庫!$A267,所用データ③!$E:$E,理論在庫!$G$4,所用データ③!$F:$F,理論在庫!AF$5)</f>
        <v>0</v>
      </c>
      <c r="AG269" s="1085">
        <f>SUMIFS(所用データ③!$C:$C,所用データ③!$G:$G,理論在庫!$A267,所用データ③!$E:$E,理論在庫!$G$4,所用データ③!$F:$F,理論在庫!AG$5)</f>
        <v>0</v>
      </c>
      <c r="AH269" s="1085">
        <f>SUMIFS(所用データ③!$C:$C,所用データ③!$G:$G,理論在庫!$A267,所用データ③!$E:$E,理論在庫!$G$4,所用データ③!$F:$F,理論在庫!AH$5)</f>
        <v>0</v>
      </c>
      <c r="AI269" s="383">
        <f>SUMIFS(所用データ③!$C:$C,所用データ③!$G:$G,理論在庫!$A267,所用データ③!$E:$E,理論在庫!$G$4,所用データ③!$F:$F,理論在庫!AI$5)</f>
        <v>0</v>
      </c>
      <c r="AJ269" s="1022">
        <f>SUMIFS(所用データ③!$C:$C,所用データ③!$G:$G,理論在庫!$A267,所用データ③!$E:$E,理論在庫!$G$4,所用データ③!$F:$F,理論在庫!AJ$5)</f>
        <v>0</v>
      </c>
      <c r="AK269" s="345">
        <f t="shared" si="130"/>
        <v>0</v>
      </c>
      <c r="AL269" s="611">
        <f>SUMIFS(所用データ③!C:C,所用データ③!G:G,理論在庫!$A267,所用データ③!E:E,理論在庫!$AL$4)</f>
        <v>0</v>
      </c>
      <c r="AM269" s="574">
        <f t="shared" si="121"/>
        <v>0</v>
      </c>
      <c r="AN269" s="608">
        <f>AJ275-AK269</f>
        <v>0</v>
      </c>
      <c r="AO269" s="417"/>
      <c r="AP269" s="714"/>
      <c r="AQ269" s="715"/>
      <c r="AR269" s="709">
        <v>0</v>
      </c>
    </row>
    <row r="270" spans="1:44" ht="18" customHeight="1" x14ac:dyDescent="0.15">
      <c r="A270" s="417"/>
      <c r="B270" s="428"/>
      <c r="C270" s="442"/>
      <c r="D270" s="1148"/>
      <c r="E270" s="559"/>
      <c r="F270" s="302">
        <f t="shared" si="129"/>
        <v>45871</v>
      </c>
      <c r="G270" s="974">
        <f>SUMIFS(所用データ④!$C:$C,所用データ④!$G:$G,理論在庫!$A267,所用データ④!$E:$E,理論在庫!$G$4,所用データ④!$F:$F,理論在庫!G$5)</f>
        <v>0</v>
      </c>
      <c r="H270" s="310">
        <f>SUMIFS(所用データ④!$C:$C,所用データ④!$G:$G,理論在庫!$A267,所用データ④!$E:$E,理論在庫!$G$4,所用データ④!$F:$F,理論在庫!H$5)</f>
        <v>0</v>
      </c>
      <c r="I270" s="310">
        <f>SUMIFS(所用データ④!$C:$C,所用データ④!$G:$G,理論在庫!$A267,所用データ④!$E:$E,理論在庫!$G$4,所用データ④!$F:$F,理論在庫!I$5)</f>
        <v>0</v>
      </c>
      <c r="J270" s="310">
        <f>SUMIFS(所用データ④!$C:$C,所用データ④!$G:$G,理論在庫!$A267,所用データ④!$E:$E,理論在庫!$G$4,所用データ④!$F:$F,理論在庫!J$5)</f>
        <v>0</v>
      </c>
      <c r="K270" s="310">
        <f>SUMIFS(所用データ④!$C:$C,所用データ④!$G:$G,理論在庫!$A267,所用データ④!$E:$E,理論在庫!$G$4,所用データ④!$F:$F,理論在庫!K$5)</f>
        <v>0</v>
      </c>
      <c r="L270" s="1054">
        <f>SUMIFS(所用データ④!$C:$C,所用データ④!$G:$G,理論在庫!$A267,所用データ④!$E:$E,理論在庫!$G$4,所用データ④!$F:$F,理論在庫!L$5)</f>
        <v>0</v>
      </c>
      <c r="M270" s="1054">
        <f>SUMIFS(所用データ④!$C:$C,所用データ④!$G:$G,理論在庫!$A267,所用データ④!$E:$E,理論在庫!$G$4,所用データ④!$F:$F,理論在庫!M$5)</f>
        <v>0</v>
      </c>
      <c r="N270" s="310">
        <f>SUMIFS(所用データ④!$C:$C,所用データ④!$G:$G,理論在庫!$A267,所用データ④!$E:$E,理論在庫!$G$4,所用データ④!$F:$F,理論在庫!N$5)</f>
        <v>0</v>
      </c>
      <c r="O270" s="310">
        <f>SUMIFS(所用データ④!$C:$C,所用データ④!$G:$G,理論在庫!$A267,所用データ④!$E:$E,理論在庫!$G$4,所用データ④!$F:$F,理論在庫!O$5)</f>
        <v>0</v>
      </c>
      <c r="P270" s="310">
        <f>SUMIFS(所用データ④!$C:$C,所用データ④!$G:$G,理論在庫!$A267,所用データ④!$E:$E,理論在庫!$G$4,所用データ④!$F:$F,理論在庫!P$5)</f>
        <v>0</v>
      </c>
      <c r="Q270" s="310">
        <f>SUMIFS(所用データ④!$C:$C,所用データ④!$G:$G,理論在庫!$A267,所用データ④!$E:$E,理論在庫!$G$4,所用データ④!$F:$F,理論在庫!Q$5)</f>
        <v>0</v>
      </c>
      <c r="R270" s="310">
        <f>SUMIFS(所用データ④!$C:$C,所用データ④!$G:$G,理論在庫!$A267,所用データ④!$E:$E,理論在庫!$G$4,所用データ④!$F:$F,理論在庫!R$5)</f>
        <v>0</v>
      </c>
      <c r="S270" s="1054">
        <f>SUMIFS(所用データ④!$C:$C,所用データ④!$G:$G,理論在庫!$A267,所用データ④!$E:$E,理論在庫!$G$4,所用データ④!$F:$F,理論在庫!S$5)</f>
        <v>0</v>
      </c>
      <c r="T270" s="1054">
        <f>SUMIFS(所用データ④!$C:$C,所用データ④!$G:$G,理論在庫!$A267,所用データ④!$E:$E,理論在庫!$G$4,所用データ④!$F:$F,理論在庫!T$5)</f>
        <v>0</v>
      </c>
      <c r="U270" s="310">
        <f>SUMIFS(所用データ④!$C:$C,所用データ④!$G:$G,理論在庫!$A267,所用データ④!$E:$E,理論在庫!$G$4,所用データ④!$F:$F,理論在庫!U$5)</f>
        <v>0</v>
      </c>
      <c r="V270" s="310">
        <f>SUMIFS(所用データ④!$C:$C,所用データ④!$G:$G,理論在庫!$A267,所用データ④!$E:$E,理論在庫!$G$4,所用データ④!$F:$F,理論在庫!V$5)</f>
        <v>0</v>
      </c>
      <c r="W270" s="310">
        <f>SUMIFS(所用データ④!$C:$C,所用データ④!$G:$G,理論在庫!$A267,所用データ④!$E:$E,理論在庫!$G$4,所用データ④!$F:$F,理論在庫!W$5)</f>
        <v>0</v>
      </c>
      <c r="X270" s="310">
        <f>SUMIFS(所用データ④!$C:$C,所用データ④!$G:$G,理論在庫!$A267,所用データ④!$E:$E,理論在庫!$G$4,所用データ④!$F:$F,理論在庫!X$5)</f>
        <v>0</v>
      </c>
      <c r="Y270" s="310">
        <f>SUMIFS(所用データ④!$C:$C,所用データ④!$G:$G,理論在庫!$A267,所用データ④!$E:$E,理論在庫!$G$4,所用データ④!$F:$F,理論在庫!Y$5)</f>
        <v>0</v>
      </c>
      <c r="Z270" s="1054">
        <f>SUMIFS(所用データ④!$C:$C,所用データ④!$G:$G,理論在庫!$A267,所用データ④!$E:$E,理論在庫!$G$4,所用データ④!$F:$F,理論在庫!Z$5)</f>
        <v>0</v>
      </c>
      <c r="AA270" s="1054">
        <f>SUMIFS(所用データ④!$C:$C,所用データ④!$G:$G,理論在庫!$A267,所用データ④!$E:$E,理論在庫!$G$4,所用データ④!$F:$F,理論在庫!AA$5)</f>
        <v>0</v>
      </c>
      <c r="AB270" s="310">
        <f>SUMIFS(所用データ④!$C:$C,所用データ④!$G:$G,理論在庫!$A267,所用データ④!$E:$E,理論在庫!$G$4,所用データ④!$F:$F,理論在庫!AB$5)</f>
        <v>0</v>
      </c>
      <c r="AC270" s="1054">
        <f>SUMIFS(所用データ④!$C:$C,所用データ④!$G:$G,理論在庫!$A267,所用データ④!$E:$E,理論在庫!$G$4,所用データ④!$F:$F,理論在庫!AC$5)</f>
        <v>0</v>
      </c>
      <c r="AD270" s="310">
        <f>SUMIFS(所用データ④!$C:$C,所用データ④!$G:$G,理論在庫!$A267,所用データ④!$E:$E,理論在庫!$G$4,所用データ④!$F:$F,理論在庫!AD$5)</f>
        <v>0</v>
      </c>
      <c r="AE270" s="310">
        <f>SUMIFS(所用データ④!$C:$C,所用データ④!$G:$G,理論在庫!$A267,所用データ④!$E:$E,理論在庫!$G$4,所用データ④!$F:$F,理論在庫!AE$5)</f>
        <v>0</v>
      </c>
      <c r="AF270" s="310">
        <f>SUMIFS(所用データ④!$C:$C,所用データ④!$G:$G,理論在庫!$A267,所用データ④!$E:$E,理論在庫!$G$4,所用データ④!$F:$F,理論在庫!AF$5)</f>
        <v>0</v>
      </c>
      <c r="AG270" s="1054">
        <f>SUMIFS(所用データ④!$C:$C,所用データ④!$G:$G,理論在庫!$A267,所用データ④!$E:$E,理論在庫!$G$4,所用データ④!$F:$F,理論在庫!AG$5)</f>
        <v>0</v>
      </c>
      <c r="AH270" s="1054">
        <f>SUMIFS(所用データ④!$C:$C,所用データ④!$G:$G,理論在庫!$A267,所用データ④!$E:$E,理論在庫!$G$4,所用データ④!$F:$F,理論在庫!AH$5)</f>
        <v>0</v>
      </c>
      <c r="AI270" s="310">
        <f>SUMIFS(所用データ④!$C:$C,所用データ④!$G:$G,理論在庫!$A267,所用データ④!$E:$E,理論在庫!$G$4,所用データ④!$F:$F,理論在庫!AI$5)</f>
        <v>0</v>
      </c>
      <c r="AJ270" s="1023">
        <f>SUMIFS(所用データ④!$C:$C,所用データ④!$G:$G,理論在庫!$A267,所用データ④!$E:$E,理論在庫!$G$4,所用データ④!$F:$F,理論在庫!AJ$5)</f>
        <v>0</v>
      </c>
      <c r="AK270" s="345">
        <f t="shared" si="130"/>
        <v>0</v>
      </c>
      <c r="AL270" s="350">
        <f>SUMIFS(所用データ④!C:C,所用データ④!G:G,理論在庫!$A267,所用データ④!E:E,理論在庫!$AL$4)</f>
        <v>0</v>
      </c>
      <c r="AM270" s="574">
        <f t="shared" si="121"/>
        <v>0</v>
      </c>
      <c r="AN270" s="608">
        <f>AJ275-AK270</f>
        <v>0</v>
      </c>
      <c r="AO270" s="417"/>
      <c r="AP270" s="714"/>
      <c r="AQ270" s="715"/>
      <c r="AR270" s="709">
        <v>0</v>
      </c>
    </row>
    <row r="271" spans="1:44" ht="18" customHeight="1" x14ac:dyDescent="0.15">
      <c r="A271" s="417"/>
      <c r="B271" s="428"/>
      <c r="C271" s="442"/>
      <c r="D271" s="1148"/>
      <c r="E271" s="559"/>
      <c r="F271" s="302">
        <f t="shared" si="129"/>
        <v>0</v>
      </c>
      <c r="G271" s="974">
        <f>SUMIFS(所用データ⑤!$C:$C,所用データ⑤!$G:$G,理論在庫!$A$267,所用データ⑤!$E:$E,理論在庫!$G$4,所用データ⑤!$F:$F,理論在庫!G$5)</f>
        <v>0</v>
      </c>
      <c r="H271" s="310">
        <f>SUMIFS(所用データ⑤!$C:$C,所用データ⑤!$G:$G,理論在庫!$A$267,所用データ⑤!$E:$E,理論在庫!$G$4,所用データ⑤!$F:$F,理論在庫!H$5)</f>
        <v>0</v>
      </c>
      <c r="I271" s="310">
        <f>SUMIFS(所用データ⑤!$C:$C,所用データ⑤!$G:$G,理論在庫!$A$267,所用データ⑤!$E:$E,理論在庫!$G$4,所用データ⑤!$F:$F,理論在庫!I$5)</f>
        <v>0</v>
      </c>
      <c r="J271" s="310">
        <f>SUMIFS(所用データ⑤!$C:$C,所用データ⑤!$G:$G,理論在庫!$A$267,所用データ⑤!$E:$E,理論在庫!$G$4,所用データ⑤!$F:$F,理論在庫!J$5)</f>
        <v>0</v>
      </c>
      <c r="K271" s="310">
        <f>SUMIFS(所用データ⑤!$C:$C,所用データ⑤!$G:$G,理論在庫!$A$267,所用データ⑤!$E:$E,理論在庫!$G$4,所用データ⑤!$F:$F,理論在庫!K$5)</f>
        <v>0</v>
      </c>
      <c r="L271" s="1054">
        <f>SUMIFS(所用データ⑤!$C:$C,所用データ⑤!$G:$G,理論在庫!$A$267,所用データ⑤!$E:$E,理論在庫!$G$4,所用データ⑤!$F:$F,理論在庫!L$5)</f>
        <v>0</v>
      </c>
      <c r="M271" s="1054">
        <f>SUMIFS(所用データ⑤!$C:$C,所用データ⑤!$G:$G,理論在庫!$A$267,所用データ⑤!$E:$E,理論在庫!$G$4,所用データ⑤!$F:$F,理論在庫!M$5)</f>
        <v>0</v>
      </c>
      <c r="N271" s="310">
        <f>SUMIFS(所用データ⑤!$C:$C,所用データ⑤!$G:$G,理論在庫!$A$267,所用データ⑤!$E:$E,理論在庫!$G$4,所用データ⑤!$F:$F,理論在庫!N$5)</f>
        <v>0</v>
      </c>
      <c r="O271" s="310">
        <f>SUMIFS(所用データ⑤!$C:$C,所用データ⑤!$G:$G,理論在庫!$A$267,所用データ⑤!$E:$E,理論在庫!$G$4,所用データ⑤!$F:$F,理論在庫!O$5)</f>
        <v>0</v>
      </c>
      <c r="P271" s="310">
        <f>SUMIFS(所用データ⑤!$C:$C,所用データ⑤!$G:$G,理論在庫!$A$267,所用データ⑤!$E:$E,理論在庫!$G$4,所用データ⑤!$F:$F,理論在庫!P$5)</f>
        <v>0</v>
      </c>
      <c r="Q271" s="310">
        <f>SUMIFS(所用データ⑤!$C:$C,所用データ⑤!$G:$G,理論在庫!$A$267,所用データ⑤!$E:$E,理論在庫!$G$4,所用データ⑤!$F:$F,理論在庫!Q$5)</f>
        <v>0</v>
      </c>
      <c r="R271" s="310">
        <f>SUMIFS(所用データ⑤!$C:$C,所用データ⑤!$G:$G,理論在庫!$A$267,所用データ⑤!$E:$E,理論在庫!$G$4,所用データ⑤!$F:$F,理論在庫!R$5)</f>
        <v>0</v>
      </c>
      <c r="S271" s="1054">
        <f>SUMIFS(所用データ⑤!$C:$C,所用データ⑤!$G:$G,理論在庫!$A$267,所用データ⑤!$E:$E,理論在庫!$G$4,所用データ⑤!$F:$F,理論在庫!S$5)</f>
        <v>0</v>
      </c>
      <c r="T271" s="1054">
        <f>SUMIFS(所用データ⑤!$C:$C,所用データ⑤!$G:$G,理論在庫!$A$267,所用データ⑤!$E:$E,理論在庫!$G$4,所用データ⑤!$F:$F,理論在庫!T$5)</f>
        <v>0</v>
      </c>
      <c r="U271" s="310">
        <f>SUMIFS(所用データ⑤!$C:$C,所用データ⑤!$G:$G,理論在庫!$A$267,所用データ⑤!$E:$E,理論在庫!$G$4,所用データ⑤!$F:$F,理論在庫!U$5)</f>
        <v>0</v>
      </c>
      <c r="V271" s="310">
        <f>SUMIFS(所用データ⑤!$C:$C,所用データ⑤!$G:$G,理論在庫!$A$267,所用データ⑤!$E:$E,理論在庫!$G$4,所用データ⑤!$F:$F,理論在庫!V$5)</f>
        <v>0</v>
      </c>
      <c r="W271" s="310">
        <f>SUMIFS(所用データ⑤!$C:$C,所用データ⑤!$G:$G,理論在庫!$A$267,所用データ⑤!$E:$E,理論在庫!$G$4,所用データ⑤!$F:$F,理論在庫!W$5)</f>
        <v>0</v>
      </c>
      <c r="X271" s="310">
        <f>SUMIFS(所用データ⑤!$C:$C,所用データ⑤!$G:$G,理論在庫!$A$267,所用データ⑤!$E:$E,理論在庫!$G$4,所用データ⑤!$F:$F,理論在庫!X$5)</f>
        <v>0</v>
      </c>
      <c r="Y271" s="310">
        <f>SUMIFS(所用データ⑤!$C:$C,所用データ⑤!$G:$G,理論在庫!$A$267,所用データ⑤!$E:$E,理論在庫!$G$4,所用データ⑤!$F:$F,理論在庫!Y$5)</f>
        <v>0</v>
      </c>
      <c r="Z271" s="1054">
        <f>SUMIFS(所用データ⑤!$C:$C,所用データ⑤!$G:$G,理論在庫!$A$267,所用データ⑤!$E:$E,理論在庫!$G$4,所用データ⑤!$F:$F,理論在庫!Z$5)</f>
        <v>0</v>
      </c>
      <c r="AA271" s="1054">
        <f>SUMIFS(所用データ⑤!$C:$C,所用データ⑤!$G:$G,理論在庫!$A$267,所用データ⑤!$E:$E,理論在庫!$G$4,所用データ⑤!$F:$F,理論在庫!AA$5)</f>
        <v>0</v>
      </c>
      <c r="AB271" s="310">
        <f>SUMIFS(所用データ⑤!$C:$C,所用データ⑤!$G:$G,理論在庫!$A$267,所用データ⑤!$E:$E,理論在庫!$G$4,所用データ⑤!$F:$F,理論在庫!AB$5)</f>
        <v>0</v>
      </c>
      <c r="AC271" s="1054">
        <f>SUMIFS(所用データ⑤!$C:$C,所用データ⑤!$G:$G,理論在庫!$A$267,所用データ⑤!$E:$E,理論在庫!$G$4,所用データ⑤!$F:$F,理論在庫!AC$5)</f>
        <v>0</v>
      </c>
      <c r="AD271" s="310">
        <f>SUMIFS(所用データ⑤!$C:$C,所用データ⑤!$G:$G,理論在庫!$A$267,所用データ⑤!$E:$E,理論在庫!$G$4,所用データ⑤!$F:$F,理論在庫!AD$5)</f>
        <v>0</v>
      </c>
      <c r="AE271" s="310">
        <f>SUMIFS(所用データ⑤!$C:$C,所用データ⑤!$G:$G,理論在庫!$A$267,所用データ⑤!$E:$E,理論在庫!$G$4,所用データ⑤!$F:$F,理論在庫!AE$5)</f>
        <v>0</v>
      </c>
      <c r="AF271" s="310">
        <f>SUMIFS(所用データ⑤!$C:$C,所用データ⑤!$G:$G,理論在庫!$A$267,所用データ⑤!$E:$E,理論在庫!$G$4,所用データ⑤!$F:$F,理論在庫!AF$5)</f>
        <v>0</v>
      </c>
      <c r="AG271" s="1054">
        <f>SUMIFS(所用データ⑤!$C:$C,所用データ⑤!$G:$G,理論在庫!$A$267,所用データ⑤!$E:$E,理論在庫!$G$4,所用データ⑤!$F:$F,理論在庫!AG$5)</f>
        <v>0</v>
      </c>
      <c r="AH271" s="1054">
        <f>SUMIFS(所用データ⑤!$C:$C,所用データ⑤!$G:$G,理論在庫!$A$267,所用データ⑤!$E:$E,理論在庫!$G$4,所用データ⑤!$F:$F,理論在庫!AH$5)</f>
        <v>0</v>
      </c>
      <c r="AI271" s="310">
        <f>SUMIFS(所用データ⑤!$C:$C,所用データ⑤!$G:$G,理論在庫!$A$267,所用データ⑤!$E:$E,理論在庫!$G$4,所用データ⑤!$F:$F,理論在庫!AI$5)</f>
        <v>0</v>
      </c>
      <c r="AJ271" s="1023">
        <f>SUMIFS(所用データ⑤!$C:$C,所用データ⑤!$G:$G,理論在庫!$A$267,所用データ⑤!$E:$E,理論在庫!$G$4,所用データ⑤!$F:$F,理論在庫!AJ$5)</f>
        <v>0</v>
      </c>
      <c r="AK271" s="345">
        <f t="shared" si="130"/>
        <v>0</v>
      </c>
      <c r="AL271" s="350">
        <f>SUMIFS(所用データ⑤!C:C,所用データ⑤!G:G,理論在庫!$A267,所用データ⑤!E:E,理論在庫!$AL$4)</f>
        <v>0</v>
      </c>
      <c r="AM271" s="574">
        <f t="shared" si="121"/>
        <v>0</v>
      </c>
      <c r="AN271" s="608">
        <f>AJ275-AK271</f>
        <v>0</v>
      </c>
      <c r="AO271" s="417"/>
      <c r="AP271" s="714"/>
      <c r="AQ271" s="715"/>
      <c r="AR271" s="709">
        <v>0</v>
      </c>
    </row>
    <row r="272" spans="1:44" ht="18" customHeight="1" x14ac:dyDescent="0.15">
      <c r="A272" s="417"/>
      <c r="B272" s="428"/>
      <c r="C272" s="442"/>
      <c r="D272" s="1148"/>
      <c r="E272" s="559"/>
      <c r="F272" s="362">
        <f t="shared" si="129"/>
        <v>0</v>
      </c>
      <c r="G272" s="976">
        <f>SUMIFS(所用データ⑥!$C:$C,所用データ⑥!$G:$G,理論在庫!$A$267,所用データ⑥!$E:$E,理論在庫!$G$4,所用データ⑥!$F:$F,理論在庫!G$5)</f>
        <v>0</v>
      </c>
      <c r="H272" s="363">
        <f>SUMIFS(所用データ⑥!$C:$C,所用データ⑥!$G:$G,理論在庫!$A$267,所用データ⑥!$E:$E,理論在庫!$G$4,所用データ⑥!$F:$F,理論在庫!H$5)</f>
        <v>0</v>
      </c>
      <c r="I272" s="363">
        <f>SUMIFS(所用データ⑥!$C:$C,所用データ⑥!$G:$G,理論在庫!$A$267,所用データ⑥!$E:$E,理論在庫!$G$4,所用データ⑥!$F:$F,理論在庫!I$5)</f>
        <v>0</v>
      </c>
      <c r="J272" s="363">
        <f>SUMIFS(所用データ⑥!$C:$C,所用データ⑥!$G:$G,理論在庫!$A$267,所用データ⑥!$E:$E,理論在庫!$G$4,所用データ⑥!$F:$F,理論在庫!J$5)</f>
        <v>0</v>
      </c>
      <c r="K272" s="363">
        <f>SUMIFS(所用データ⑥!$C:$C,所用データ⑥!$G:$G,理論在庫!$A$267,所用データ⑥!$E:$E,理論在庫!$G$4,所用データ⑥!$F:$F,理論在庫!K$5)</f>
        <v>0</v>
      </c>
      <c r="L272" s="1056">
        <f>SUMIFS(所用データ⑥!$C:$C,所用データ⑥!$G:$G,理論在庫!$A$267,所用データ⑥!$E:$E,理論在庫!$G$4,所用データ⑥!$F:$F,理論在庫!L$5)</f>
        <v>0</v>
      </c>
      <c r="M272" s="1056">
        <f>SUMIFS(所用データ⑥!$C:$C,所用データ⑥!$G:$G,理論在庫!$A$267,所用データ⑥!$E:$E,理論在庫!$G$4,所用データ⑥!$F:$F,理論在庫!M$5)</f>
        <v>0</v>
      </c>
      <c r="N272" s="363">
        <f>SUMIFS(所用データ⑥!$C:$C,所用データ⑥!$G:$G,理論在庫!$A$267,所用データ⑥!$E:$E,理論在庫!$G$4,所用データ⑥!$F:$F,理論在庫!N$5)</f>
        <v>0</v>
      </c>
      <c r="O272" s="363">
        <f>SUMIFS(所用データ⑥!$C:$C,所用データ⑥!$G:$G,理論在庫!$A$267,所用データ⑥!$E:$E,理論在庫!$G$4,所用データ⑥!$F:$F,理論在庫!O$5)</f>
        <v>0</v>
      </c>
      <c r="P272" s="363">
        <f>SUMIFS(所用データ⑥!$C:$C,所用データ⑥!$G:$G,理論在庫!$A$267,所用データ⑥!$E:$E,理論在庫!$G$4,所用データ⑥!$F:$F,理論在庫!P$5)</f>
        <v>0</v>
      </c>
      <c r="Q272" s="363">
        <f>SUMIFS(所用データ⑥!$C:$C,所用データ⑥!$G:$G,理論在庫!$A$267,所用データ⑥!$E:$E,理論在庫!$G$4,所用データ⑥!$F:$F,理論在庫!Q$5)</f>
        <v>0</v>
      </c>
      <c r="R272" s="363">
        <f>SUMIFS(所用データ⑥!$C:$C,所用データ⑥!$G:$G,理論在庫!$A$267,所用データ⑥!$E:$E,理論在庫!$G$4,所用データ⑥!$F:$F,理論在庫!R$5)</f>
        <v>0</v>
      </c>
      <c r="S272" s="1056">
        <f>SUMIFS(所用データ⑥!$C:$C,所用データ⑥!$G:$G,理論在庫!$A$267,所用データ⑥!$E:$E,理論在庫!$G$4,所用データ⑥!$F:$F,理論在庫!S$5)</f>
        <v>0</v>
      </c>
      <c r="T272" s="1056">
        <f>SUMIFS(所用データ⑥!$C:$C,所用データ⑥!$G:$G,理論在庫!$A$267,所用データ⑥!$E:$E,理論在庫!$G$4,所用データ⑥!$F:$F,理論在庫!T$5)</f>
        <v>0</v>
      </c>
      <c r="U272" s="363">
        <f>SUMIFS(所用データ⑥!$C:$C,所用データ⑥!$G:$G,理論在庫!$A$267,所用データ⑥!$E:$E,理論在庫!$G$4,所用データ⑥!$F:$F,理論在庫!U$5)</f>
        <v>0</v>
      </c>
      <c r="V272" s="363">
        <f>SUMIFS(所用データ⑥!$C:$C,所用データ⑥!$G:$G,理論在庫!$A$267,所用データ⑥!$E:$E,理論在庫!$G$4,所用データ⑥!$F:$F,理論在庫!V$5)</f>
        <v>0</v>
      </c>
      <c r="W272" s="363">
        <f>SUMIFS(所用データ⑥!$C:$C,所用データ⑥!$G:$G,理論在庫!$A$267,所用データ⑥!$E:$E,理論在庫!$G$4,所用データ⑥!$F:$F,理論在庫!W$5)</f>
        <v>0</v>
      </c>
      <c r="X272" s="363">
        <f>SUMIFS(所用データ⑥!$C:$C,所用データ⑥!$G:$G,理論在庫!$A$267,所用データ⑥!$E:$E,理論在庫!$G$4,所用データ⑥!$F:$F,理論在庫!X$5)</f>
        <v>0</v>
      </c>
      <c r="Y272" s="363">
        <f>SUMIFS(所用データ⑥!$C:$C,所用データ⑥!$G:$G,理論在庫!$A$267,所用データ⑥!$E:$E,理論在庫!$G$4,所用データ⑥!$F:$F,理論在庫!Y$5)</f>
        <v>0</v>
      </c>
      <c r="Z272" s="1056">
        <f>SUMIFS(所用データ⑥!$C:$C,所用データ⑥!$G:$G,理論在庫!$A$267,所用データ⑥!$E:$E,理論在庫!$G$4,所用データ⑥!$F:$F,理論在庫!Z$5)</f>
        <v>0</v>
      </c>
      <c r="AA272" s="1056">
        <f>SUMIFS(所用データ⑥!$C:$C,所用データ⑥!$G:$G,理論在庫!$A$267,所用データ⑥!$E:$E,理論在庫!$G$4,所用データ⑥!$F:$F,理論在庫!AA$5)</f>
        <v>0</v>
      </c>
      <c r="AB272" s="363">
        <f>SUMIFS(所用データ⑥!$C:$C,所用データ⑥!$G:$G,理論在庫!$A$267,所用データ⑥!$E:$E,理論在庫!$G$4,所用データ⑥!$F:$F,理論在庫!AB$5)</f>
        <v>0</v>
      </c>
      <c r="AC272" s="1056">
        <f>SUMIFS(所用データ⑥!$C:$C,所用データ⑥!$G:$G,理論在庫!$A$267,所用データ⑥!$E:$E,理論在庫!$G$4,所用データ⑥!$F:$F,理論在庫!AC$5)</f>
        <v>0</v>
      </c>
      <c r="AD272" s="363">
        <f>SUMIFS(所用データ⑥!$C:$C,所用データ⑥!$G:$G,理論在庫!$A$267,所用データ⑥!$E:$E,理論在庫!$G$4,所用データ⑥!$F:$F,理論在庫!AD$5)</f>
        <v>0</v>
      </c>
      <c r="AE272" s="363">
        <f>SUMIFS(所用データ⑥!$C:$C,所用データ⑥!$G:$G,理論在庫!$A$267,所用データ⑥!$E:$E,理論在庫!$G$4,所用データ⑥!$F:$F,理論在庫!AE$5)</f>
        <v>0</v>
      </c>
      <c r="AF272" s="363">
        <f>SUMIFS(所用データ⑥!$C:$C,所用データ⑥!$G:$G,理論在庫!$A$267,所用データ⑥!$E:$E,理論在庫!$G$4,所用データ⑥!$F:$F,理論在庫!AF$5)</f>
        <v>0</v>
      </c>
      <c r="AG272" s="1056">
        <f>SUMIFS(所用データ⑥!$C:$C,所用データ⑥!$G:$G,理論在庫!$A$267,所用データ⑥!$E:$E,理論在庫!$G$4,所用データ⑥!$F:$F,理論在庫!AG$5)</f>
        <v>0</v>
      </c>
      <c r="AH272" s="1056">
        <f>SUMIFS(所用データ⑥!$C:$C,所用データ⑥!$G:$G,理論在庫!$A$267,所用データ⑥!$E:$E,理論在庫!$G$4,所用データ⑥!$F:$F,理論在庫!AH$5)</f>
        <v>0</v>
      </c>
      <c r="AI272" s="363">
        <f>SUMIFS(所用データ⑥!$C:$C,所用データ⑥!$G:$G,理論在庫!$A$267,所用データ⑥!$E:$E,理論在庫!$G$4,所用データ⑥!$F:$F,理論在庫!AI$5)</f>
        <v>0</v>
      </c>
      <c r="AJ272" s="1024">
        <f>SUMIFS(所用データ⑥!$C:$C,所用データ⑥!$G:$G,理論在庫!$A$267,所用データ⑥!$E:$E,理論在庫!$G$4,所用データ⑥!$F:$F,理論在庫!AJ$5)</f>
        <v>0</v>
      </c>
      <c r="AK272" s="364">
        <f t="shared" si="130"/>
        <v>0</v>
      </c>
      <c r="AL272" s="609">
        <f>SUMIFS(所用データ⑥!C:C,所用データ⑥!G:G,理論在庫!$A267,所用データ⑥!E:E,理論在庫!$AL$4)</f>
        <v>0</v>
      </c>
      <c r="AM272" s="578">
        <f t="shared" si="121"/>
        <v>0</v>
      </c>
      <c r="AN272" s="608">
        <f>AJ275-AK272</f>
        <v>0</v>
      </c>
      <c r="AO272" s="417"/>
      <c r="AP272" s="714"/>
      <c r="AQ272" s="715"/>
      <c r="AR272" s="709">
        <v>0</v>
      </c>
    </row>
    <row r="273" spans="1:44" ht="18" customHeight="1" x14ac:dyDescent="0.15">
      <c r="A273" s="417"/>
      <c r="B273" s="428"/>
      <c r="C273" s="442"/>
      <c r="D273" s="1148"/>
      <c r="E273" s="559"/>
      <c r="F273" s="359" t="s">
        <v>137</v>
      </c>
      <c r="G273" s="981"/>
      <c r="H273" s="360"/>
      <c r="I273" s="360"/>
      <c r="J273" s="360"/>
      <c r="K273" s="360"/>
      <c r="L273" s="1057"/>
      <c r="M273" s="1057"/>
      <c r="N273" s="360"/>
      <c r="O273" s="360"/>
      <c r="P273" s="360"/>
      <c r="Q273" s="360"/>
      <c r="R273" s="360"/>
      <c r="S273" s="1057"/>
      <c r="T273" s="1057"/>
      <c r="U273" s="360"/>
      <c r="V273" s="360"/>
      <c r="W273" s="360"/>
      <c r="X273" s="360"/>
      <c r="Y273" s="360"/>
      <c r="Z273" s="1057"/>
      <c r="AA273" s="1057"/>
      <c r="AB273" s="360"/>
      <c r="AC273" s="1057"/>
      <c r="AD273" s="360"/>
      <c r="AE273" s="360"/>
      <c r="AF273" s="360"/>
      <c r="AG273" s="1057"/>
      <c r="AH273" s="1057"/>
      <c r="AI273" s="360"/>
      <c r="AJ273" s="1025"/>
      <c r="AK273" s="361">
        <f>SUM(G273:AJ273)</f>
        <v>0</v>
      </c>
      <c r="AL273" s="352"/>
      <c r="AM273" s="576">
        <f t="shared" si="121"/>
        <v>0</v>
      </c>
      <c r="AN273" s="579"/>
      <c r="AO273" s="417"/>
      <c r="AP273" s="714"/>
      <c r="AQ273" s="715"/>
    </row>
    <row r="274" spans="1:44" ht="18" customHeight="1" x14ac:dyDescent="0.15">
      <c r="A274" s="417"/>
      <c r="B274" s="428"/>
      <c r="C274" s="442"/>
      <c r="D274" s="1148"/>
      <c r="E274" s="559"/>
      <c r="F274" s="356" t="s">
        <v>86</v>
      </c>
      <c r="G274" s="982">
        <f>SUMIFS('注文データ '!$C:$C,'注文データ '!$J:$J,$A267,'注文データ '!$H:$H,理論在庫!$G$4,'注文データ '!$I:$I,理論在庫!G$5)</f>
        <v>0</v>
      </c>
      <c r="H274" s="357">
        <f>SUMIFS('注文データ '!$C:$C,'注文データ '!$J:$J,$A267,'注文データ '!$H:$H,理論在庫!$G$4,'注文データ '!$I:$I,理論在庫!H$5)</f>
        <v>0</v>
      </c>
      <c r="I274" s="357">
        <f>SUMIFS('注文データ '!$C:$C,'注文データ '!$J:$J,$A267,'注文データ '!$H:$H,理論在庫!$G$4,'注文データ '!$I:$I,理論在庫!I$5)</f>
        <v>0</v>
      </c>
      <c r="J274" s="357">
        <f>SUMIFS('注文データ '!$C:$C,'注文データ '!$J:$J,$A267,'注文データ '!$H:$H,理論在庫!$G$4,'注文データ '!$I:$I,理論在庫!J$5)</f>
        <v>0</v>
      </c>
      <c r="K274" s="357">
        <f>SUMIFS('注文データ '!$C:$C,'注文データ '!$J:$J,$A267,'注文データ '!$H:$H,理論在庫!$G$4,'注文データ '!$I:$I,理論在庫!K$5)</f>
        <v>0</v>
      </c>
      <c r="L274" s="1061">
        <f>SUMIFS('注文データ '!$C:$C,'注文データ '!$J:$J,$A267,'注文データ '!$H:$H,理論在庫!$G$4,'注文データ '!$I:$I,理論在庫!L$5)</f>
        <v>0</v>
      </c>
      <c r="M274" s="1061">
        <f>SUMIFS('注文データ '!$C:$C,'注文データ '!$J:$J,$A267,'注文データ '!$H:$H,理論在庫!$G$4,'注文データ '!$I:$I,理論在庫!M$5)</f>
        <v>0</v>
      </c>
      <c r="N274" s="357">
        <f>SUMIFS('注文データ '!$C:$C,'注文データ '!$J:$J,$A267,'注文データ '!$H:$H,理論在庫!$G$4,'注文データ '!$I:$I,理論在庫!N$5)</f>
        <v>0</v>
      </c>
      <c r="O274" s="357">
        <f>SUMIFS('注文データ '!$C:$C,'注文データ '!$J:$J,$A267,'注文データ '!$H:$H,理論在庫!$G$4,'注文データ '!$I:$I,理論在庫!O$5)</f>
        <v>0</v>
      </c>
      <c r="P274" s="357">
        <f>SUMIFS('注文データ '!$C:$C,'注文データ '!$J:$J,$A267,'注文データ '!$H:$H,理論在庫!$G$4,'注文データ '!$I:$I,理論在庫!P$5)</f>
        <v>0</v>
      </c>
      <c r="Q274" s="357">
        <f>SUMIFS('注文データ '!$C:$C,'注文データ '!$J:$J,$A267,'注文データ '!$H:$H,理論在庫!$G$4,'注文データ '!$I:$I,理論在庫!Q$5)</f>
        <v>0</v>
      </c>
      <c r="R274" s="357">
        <f>SUMIFS('注文データ '!$C:$C,'注文データ '!$J:$J,$A267,'注文データ '!$H:$H,理論在庫!$G$4,'注文データ '!$I:$I,理論在庫!R$5)</f>
        <v>0</v>
      </c>
      <c r="S274" s="1061">
        <f>SUMIFS('注文データ '!$C:$C,'注文データ '!$J:$J,$A267,'注文データ '!$H:$H,理論在庫!$G$4,'注文データ '!$I:$I,理論在庫!S$5)</f>
        <v>0</v>
      </c>
      <c r="T274" s="1061">
        <f>SUMIFS('注文データ '!$C:$C,'注文データ '!$J:$J,$A267,'注文データ '!$H:$H,理論在庫!$G$4,'注文データ '!$I:$I,理論在庫!T$5)</f>
        <v>0</v>
      </c>
      <c r="U274" s="357">
        <f>SUMIFS('注文データ '!$C:$C,'注文データ '!$J:$J,$A267,'注文データ '!$H:$H,理論在庫!$G$4,'注文データ '!$I:$I,理論在庫!U$5)</f>
        <v>0</v>
      </c>
      <c r="V274" s="357">
        <f>SUMIFS('注文データ '!$C:$C,'注文データ '!$J:$J,$A267,'注文データ '!$H:$H,理論在庫!$G$4,'注文データ '!$I:$I,理論在庫!V$5)</f>
        <v>0</v>
      </c>
      <c r="W274" s="357">
        <f>SUMIFS('注文データ '!$C:$C,'注文データ '!$J:$J,$A267,'注文データ '!$H:$H,理論在庫!$G$4,'注文データ '!$I:$I,理論在庫!W$5)</f>
        <v>0</v>
      </c>
      <c r="X274" s="357">
        <f>SUMIFS('注文データ '!$C:$C,'注文データ '!$J:$J,$A267,'注文データ '!$H:$H,理論在庫!$G$4,'注文データ '!$I:$I,理論在庫!X$5)</f>
        <v>0</v>
      </c>
      <c r="Y274" s="357">
        <f>SUMIFS('注文データ '!$C:$C,'注文データ '!$J:$J,$A267,'注文データ '!$H:$H,理論在庫!$G$4,'注文データ '!$I:$I,理論在庫!Y$5)</f>
        <v>0</v>
      </c>
      <c r="Z274" s="1061">
        <f>SUMIFS('注文データ '!$C:$C,'注文データ '!$J:$J,$A267,'注文データ '!$H:$H,理論在庫!$G$4,'注文データ '!$I:$I,理論在庫!Z$5)</f>
        <v>0</v>
      </c>
      <c r="AA274" s="1061">
        <f>SUMIFS('注文データ '!$C:$C,'注文データ '!$J:$J,$A267,'注文データ '!$H:$H,理論在庫!$G$4,'注文データ '!$I:$I,理論在庫!AA$5)</f>
        <v>0</v>
      </c>
      <c r="AB274" s="357">
        <f>SUMIFS('注文データ '!$C:$C,'注文データ '!$J:$J,$A267,'注文データ '!$H:$H,理論在庫!$G$4,'注文データ '!$I:$I,理論在庫!AB$5)</f>
        <v>0</v>
      </c>
      <c r="AC274" s="1061">
        <f>SUMIFS('注文データ '!$C:$C,'注文データ '!$J:$J,$A267,'注文データ '!$H:$H,理論在庫!$G$4,'注文データ '!$I:$I,理論在庫!AC$5)</f>
        <v>0</v>
      </c>
      <c r="AD274" s="357">
        <f>SUMIFS('注文データ '!$C:$C,'注文データ '!$J:$J,$A267,'注文データ '!$H:$H,理論在庫!$G$4,'注文データ '!$I:$I,理論在庫!AD$5)</f>
        <v>0</v>
      </c>
      <c r="AE274" s="357">
        <f>SUMIFS('注文データ '!$C:$C,'注文データ '!$J:$J,$A267,'注文データ '!$H:$H,理論在庫!$G$4,'注文データ '!$I:$I,理論在庫!AE$5)</f>
        <v>0</v>
      </c>
      <c r="AF274" s="357">
        <f>SUMIFS('注文データ '!$C:$C,'注文データ '!$J:$J,$A267,'注文データ '!$H:$H,理論在庫!$G$4,'注文データ '!$I:$I,理論在庫!AF$5)</f>
        <v>0</v>
      </c>
      <c r="AG274" s="1061">
        <f>SUMIFS('注文データ '!$C:$C,'注文データ '!$J:$J,$A267,'注文データ '!$H:$H,理論在庫!$G$4,'注文データ '!$I:$I,理論在庫!AG$5)</f>
        <v>0</v>
      </c>
      <c r="AH274" s="1061">
        <f>SUMIFS('注文データ '!$C:$C,'注文データ '!$J:$J,$A267,'注文データ '!$H:$H,理論在庫!$G$4,'注文データ '!$I:$I,理論在庫!AH$5)</f>
        <v>0</v>
      </c>
      <c r="AI274" s="357">
        <f>SUMIFS('注文データ '!$C:$C,'注文データ '!$J:$J,$A267,'注文データ '!$H:$H,理論在庫!$G$4,'注文データ '!$I:$I,理論在庫!AI$5)</f>
        <v>0</v>
      </c>
      <c r="AJ274" s="1031">
        <f>SUMIFS('注文データ '!$C:$C,'注文データ '!$J:$J,$A267,'注文データ '!$H:$H,理論在庫!$G$4,'注文データ '!$I:$I,理論在庫!AJ$5)</f>
        <v>0</v>
      </c>
      <c r="AK274" s="358">
        <f>SUM(G274:AJ274)</f>
        <v>0</v>
      </c>
      <c r="AL274" s="350"/>
      <c r="AM274" s="574">
        <f t="shared" si="121"/>
        <v>0</v>
      </c>
      <c r="AN274" s="579"/>
      <c r="AO274" s="417"/>
      <c r="AP274" s="714"/>
      <c r="AQ274" s="715"/>
      <c r="AR274" s="709">
        <v>0</v>
      </c>
    </row>
    <row r="275" spans="1:44" ht="18" customHeight="1" thickBot="1" x14ac:dyDescent="0.2">
      <c r="A275" s="418"/>
      <c r="B275" s="429"/>
      <c r="C275" s="443"/>
      <c r="D275" s="1149"/>
      <c r="E275" s="562"/>
      <c r="F275" s="373" t="s">
        <v>85</v>
      </c>
      <c r="G275" s="983">
        <f>D267+G273-G274</f>
        <v>0</v>
      </c>
      <c r="H275" s="355">
        <f t="shared" ref="H275:AJ275" si="131">G275+H273-H274</f>
        <v>0</v>
      </c>
      <c r="I275" s="355">
        <f t="shared" si="131"/>
        <v>0</v>
      </c>
      <c r="J275" s="355">
        <f t="shared" si="131"/>
        <v>0</v>
      </c>
      <c r="K275" s="355">
        <f t="shared" si="131"/>
        <v>0</v>
      </c>
      <c r="L275" s="1062">
        <f t="shared" si="131"/>
        <v>0</v>
      </c>
      <c r="M275" s="1062">
        <f t="shared" si="131"/>
        <v>0</v>
      </c>
      <c r="N275" s="355">
        <f t="shared" si="131"/>
        <v>0</v>
      </c>
      <c r="O275" s="355">
        <f t="shared" si="131"/>
        <v>0</v>
      </c>
      <c r="P275" s="355">
        <f t="shared" si="131"/>
        <v>0</v>
      </c>
      <c r="Q275" s="355">
        <f t="shared" si="131"/>
        <v>0</v>
      </c>
      <c r="R275" s="355">
        <f t="shared" si="131"/>
        <v>0</v>
      </c>
      <c r="S275" s="1062">
        <f t="shared" si="131"/>
        <v>0</v>
      </c>
      <c r="T275" s="1062">
        <f t="shared" si="131"/>
        <v>0</v>
      </c>
      <c r="U275" s="355">
        <f t="shared" si="131"/>
        <v>0</v>
      </c>
      <c r="V275" s="355">
        <f t="shared" si="131"/>
        <v>0</v>
      </c>
      <c r="W275" s="355">
        <f t="shared" si="131"/>
        <v>0</v>
      </c>
      <c r="X275" s="355">
        <f t="shared" si="131"/>
        <v>0</v>
      </c>
      <c r="Y275" s="355">
        <f t="shared" si="131"/>
        <v>0</v>
      </c>
      <c r="Z275" s="1062">
        <f t="shared" si="131"/>
        <v>0</v>
      </c>
      <c r="AA275" s="1062">
        <f t="shared" si="131"/>
        <v>0</v>
      </c>
      <c r="AB275" s="355">
        <f t="shared" si="131"/>
        <v>0</v>
      </c>
      <c r="AC275" s="1062">
        <f t="shared" si="131"/>
        <v>0</v>
      </c>
      <c r="AD275" s="355">
        <f t="shared" si="131"/>
        <v>0</v>
      </c>
      <c r="AE275" s="355">
        <f t="shared" si="131"/>
        <v>0</v>
      </c>
      <c r="AF275" s="355">
        <f t="shared" si="131"/>
        <v>0</v>
      </c>
      <c r="AG275" s="1062">
        <f t="shared" si="131"/>
        <v>0</v>
      </c>
      <c r="AH275" s="1062">
        <f t="shared" si="131"/>
        <v>0</v>
      </c>
      <c r="AI275" s="355">
        <f t="shared" si="131"/>
        <v>0</v>
      </c>
      <c r="AJ275" s="1027">
        <f t="shared" si="131"/>
        <v>0</v>
      </c>
      <c r="AK275" s="354"/>
      <c r="AL275" s="351"/>
      <c r="AM275" s="577">
        <f t="shared" si="121"/>
        <v>0</v>
      </c>
      <c r="AN275" s="580"/>
      <c r="AO275" s="418"/>
      <c r="AP275" s="716"/>
      <c r="AQ275" s="717"/>
      <c r="AR275" s="709">
        <v>0</v>
      </c>
    </row>
    <row r="276" spans="1:44" ht="18" customHeight="1" x14ac:dyDescent="0.15">
      <c r="A276" s="416">
        <v>27</v>
      </c>
      <c r="B276" s="425"/>
      <c r="C276" s="432" t="s">
        <v>26</v>
      </c>
      <c r="D276" s="1147" t="s">
        <v>200</v>
      </c>
      <c r="E276" s="558">
        <v>2.5999999999999999E-3</v>
      </c>
      <c r="F276" s="343">
        <f t="shared" ref="F276:F281" si="132">F267</f>
        <v>45864</v>
      </c>
      <c r="G276" s="980">
        <f>SUMIFS(所用データ①!$C:$C,所用データ①!$G:$G,理論在庫!$A276,所用データ①!$E:$E,理論在庫!$G$4,所用データ①!$F:$F,理論在庫!G$5)</f>
        <v>0</v>
      </c>
      <c r="H276" s="308">
        <f>SUMIFS(所用データ①!$C:$C,所用データ①!$G:$G,理論在庫!$A276,所用データ①!$E:$E,理論在庫!$G$4,所用データ①!$F:$F,理論在庫!H$5)</f>
        <v>0</v>
      </c>
      <c r="I276" s="308">
        <f>SUMIFS(所用データ①!$C:$C,所用データ①!$G:$G,理論在庫!$A276,所用データ①!$E:$E,理論在庫!$G$4,所用データ①!$F:$F,理論在庫!I$5)</f>
        <v>0</v>
      </c>
      <c r="J276" s="308">
        <f>SUMIFS(所用データ①!$C:$C,所用データ①!$G:$G,理論在庫!$A276,所用データ①!$E:$E,理論在庫!$G$4,所用データ①!$F:$F,理論在庫!J$5)</f>
        <v>0</v>
      </c>
      <c r="K276" s="308">
        <f>SUMIFS(所用データ①!$C:$C,所用データ①!$G:$G,理論在庫!$A276,所用データ①!$E:$E,理論在庫!$G$4,所用データ①!$F:$F,理論在庫!K$5)</f>
        <v>0</v>
      </c>
      <c r="L276" s="1060">
        <f>SUMIFS(所用データ①!$C:$C,所用データ①!$G:$G,理論在庫!$A276,所用データ①!$E:$E,理論在庫!$G$4,所用データ①!$F:$F,理論在庫!L$5)</f>
        <v>0</v>
      </c>
      <c r="M276" s="1060">
        <f>SUMIFS(所用データ①!$C:$C,所用データ①!$G:$G,理論在庫!$A276,所用データ①!$E:$E,理論在庫!$G$4,所用データ①!$F:$F,理論在庫!M$5)</f>
        <v>0</v>
      </c>
      <c r="N276" s="308">
        <f>SUMIFS(所用データ①!$C:$C,所用データ①!$G:$G,理論在庫!$A276,所用データ①!$E:$E,理論在庫!$G$4,所用データ①!$F:$F,理論在庫!N$5)</f>
        <v>0</v>
      </c>
      <c r="O276" s="308">
        <f>SUMIFS(所用データ①!$C:$C,所用データ①!$G:$G,理論在庫!$A276,所用データ①!$E:$E,理論在庫!$G$4,所用データ①!$F:$F,理論在庫!O$5)</f>
        <v>0</v>
      </c>
      <c r="P276" s="308">
        <f>SUMIFS(所用データ①!$C:$C,所用データ①!$G:$G,理論在庫!$A276,所用データ①!$E:$E,理論在庫!$G$4,所用データ①!$F:$F,理論在庫!P$5)</f>
        <v>0</v>
      </c>
      <c r="Q276" s="308">
        <f>SUMIFS(所用データ①!$C:$C,所用データ①!$G:$G,理論在庫!$A276,所用データ①!$E:$E,理論在庫!$G$4,所用データ①!$F:$F,理論在庫!Q$5)</f>
        <v>0</v>
      </c>
      <c r="R276" s="308">
        <f>SUMIFS(所用データ①!$C:$C,所用データ①!$G:$G,理論在庫!$A276,所用データ①!$E:$E,理論在庫!$G$4,所用データ①!$F:$F,理論在庫!R$5)</f>
        <v>0</v>
      </c>
      <c r="S276" s="1060">
        <f>SUMIFS(所用データ①!$C:$C,所用データ①!$G:$G,理論在庫!$A276,所用データ①!$E:$E,理論在庫!$G$4,所用データ①!$F:$F,理論在庫!S$5)</f>
        <v>0</v>
      </c>
      <c r="T276" s="1060">
        <f>SUMIFS(所用データ①!$C:$C,所用データ①!$G:$G,理論在庫!$A276,所用データ①!$E:$E,理論在庫!$G$4,所用データ①!$F:$F,理論在庫!T$5)</f>
        <v>0</v>
      </c>
      <c r="U276" s="308">
        <f>SUMIFS(所用データ①!$C:$C,所用データ①!$G:$G,理論在庫!$A276,所用データ①!$E:$E,理論在庫!$G$4,所用データ①!$F:$F,理論在庫!U$5)</f>
        <v>0</v>
      </c>
      <c r="V276" s="308">
        <f>SUMIFS(所用データ①!$C:$C,所用データ①!$G:$G,理論在庫!$A276,所用データ①!$E:$E,理論在庫!$G$4,所用データ①!$F:$F,理論在庫!V$5)</f>
        <v>0</v>
      </c>
      <c r="W276" s="308">
        <f>SUMIFS(所用データ①!$C:$C,所用データ①!$G:$G,理論在庫!$A276,所用データ①!$E:$E,理論在庫!$G$4,所用データ①!$F:$F,理論在庫!W$5)</f>
        <v>0</v>
      </c>
      <c r="X276" s="308">
        <f>SUMIFS(所用データ①!$C:$C,所用データ①!$G:$G,理論在庫!$A276,所用データ①!$E:$E,理論在庫!$G$4,所用データ①!$F:$F,理論在庫!X$5)</f>
        <v>0</v>
      </c>
      <c r="Y276" s="308">
        <f>SUMIFS(所用データ①!$C:$C,所用データ①!$G:$G,理論在庫!$A276,所用データ①!$E:$E,理論在庫!$G$4,所用データ①!$F:$F,理論在庫!Y$5)</f>
        <v>0</v>
      </c>
      <c r="Z276" s="1060">
        <f>SUMIFS(所用データ①!$C:$C,所用データ①!$G:$G,理論在庫!$A276,所用データ①!$E:$E,理論在庫!$G$4,所用データ①!$F:$F,理論在庫!Z$5)</f>
        <v>0</v>
      </c>
      <c r="AA276" s="1084">
        <f>SUMIFS(所用データ①!$C:$C,所用データ①!$G:$G,理論在庫!$A276,所用データ①!$E:$E,理論在庫!$G$4,所用データ①!$F:$F,理論在庫!AA$5)</f>
        <v>0</v>
      </c>
      <c r="AB276" s="382">
        <f>SUMIFS(所用データ①!$C:$C,所用データ①!$G:$G,理論在庫!$A276,所用データ①!$E:$E,理論在庫!$G$4,所用データ①!$F:$F,理論在庫!AB$5)</f>
        <v>0</v>
      </c>
      <c r="AC276" s="1084">
        <f>SUMIFS(所用データ①!$C:$C,所用データ①!$G:$G,理論在庫!$A276,所用データ①!$E:$E,理論在庫!$G$4,所用データ①!$F:$F,理論在庫!AC$5)</f>
        <v>0</v>
      </c>
      <c r="AD276" s="382">
        <f>SUMIFS(所用データ①!$C:$C,所用データ①!$G:$G,理論在庫!$A276,所用データ①!$E:$E,理論在庫!$G$4,所用データ①!$F:$F,理論在庫!AD$5)</f>
        <v>0</v>
      </c>
      <c r="AE276" s="382">
        <f>SUMIFS(所用データ①!$C:$C,所用データ①!$G:$G,理論在庫!$A276,所用データ①!$E:$E,理論在庫!$G$4,所用データ①!$F:$F,理論在庫!AE$5)</f>
        <v>0</v>
      </c>
      <c r="AF276" s="382">
        <f>SUMIFS(所用データ①!$C:$C,所用データ①!$G:$G,理論在庫!$A276,所用データ①!$E:$E,理論在庫!$G$4,所用データ①!$F:$F,理論在庫!AF$5)</f>
        <v>0</v>
      </c>
      <c r="AG276" s="1084">
        <f>SUMIFS(所用データ①!$C:$C,所用データ①!$G:$G,理論在庫!$A276,所用データ①!$E:$E,理論在庫!$G$4,所用データ①!$F:$F,理論在庫!AG$5)</f>
        <v>0</v>
      </c>
      <c r="AH276" s="1084">
        <f>SUMIFS(所用データ①!$C:$C,所用データ①!$G:$G,理論在庫!$A276,所用データ①!$E:$E,理論在庫!$G$4,所用データ①!$F:$F,理論在庫!AH$5)</f>
        <v>0</v>
      </c>
      <c r="AI276" s="382">
        <f>SUMIFS(所用データ①!$C:$C,所用データ①!$G:$G,理論在庫!$A276,所用データ①!$E:$E,理論在庫!$G$4,所用データ①!$F:$F,理論在庫!AI$5)</f>
        <v>0</v>
      </c>
      <c r="AJ276" s="1021">
        <f>SUMIFS(所用データ①!$C:$C,所用データ①!$G:$G,理論在庫!$A276,所用データ①!$E:$E,理論在庫!$G$4,所用データ①!$F:$F,理論在庫!AJ$5)</f>
        <v>0</v>
      </c>
      <c r="AK276" s="345">
        <f t="shared" si="130"/>
        <v>0</v>
      </c>
      <c r="AL276" s="610">
        <f>SUMIFS(所用データ①!C:C,所用データ①!G:G,理論在庫!$A276,所用データ①!E:E,理論在庫!$AL$4)</f>
        <v>0</v>
      </c>
      <c r="AM276" s="574">
        <f t="shared" si="121"/>
        <v>0</v>
      </c>
      <c r="AN276" s="608">
        <f>D276-AK276</f>
        <v>0</v>
      </c>
      <c r="AO276" s="416">
        <v>27</v>
      </c>
      <c r="AP276" s="714">
        <v>80</v>
      </c>
      <c r="AQ276" s="715" t="s">
        <v>505</v>
      </c>
      <c r="AR276" s="709">
        <v>0</v>
      </c>
    </row>
    <row r="277" spans="1:44" ht="18" customHeight="1" x14ac:dyDescent="0.15">
      <c r="A277" s="417"/>
      <c r="B277" s="426"/>
      <c r="C277" s="433"/>
      <c r="D277" s="1148"/>
      <c r="E277" s="559"/>
      <c r="F277" s="302">
        <f t="shared" si="132"/>
        <v>0</v>
      </c>
      <c r="G277" s="974">
        <f>SUMIFS(所用データ②!$C:$C,所用データ②!$G:$G,理論在庫!$A276,所用データ②!$E:$E,理論在庫!$G$4,所用データ②!$F:$F,理論在庫!G$5)</f>
        <v>0</v>
      </c>
      <c r="H277" s="310">
        <f>SUMIFS(所用データ②!$C:$C,所用データ②!$G:$G,理論在庫!$A276,所用データ②!$E:$E,理論在庫!$G$4,所用データ②!$F:$F,理論在庫!H$5)</f>
        <v>0</v>
      </c>
      <c r="I277" s="310">
        <f>SUMIFS(所用データ②!$C:$C,所用データ②!$G:$G,理論在庫!$A276,所用データ②!$E:$E,理論在庫!$G$4,所用データ②!$F:$F,理論在庫!I$5)</f>
        <v>0</v>
      </c>
      <c r="J277" s="310">
        <f>SUMIFS(所用データ②!$C:$C,所用データ②!$G:$G,理論在庫!$A276,所用データ②!$E:$E,理論在庫!$G$4,所用データ②!$F:$F,理論在庫!J$5)</f>
        <v>0</v>
      </c>
      <c r="K277" s="310">
        <f>SUMIFS(所用データ②!$C:$C,所用データ②!$G:$G,理論在庫!$A276,所用データ②!$E:$E,理論在庫!$G$4,所用データ②!$F:$F,理論在庫!K$5)</f>
        <v>0</v>
      </c>
      <c r="L277" s="1054">
        <f>SUMIFS(所用データ②!$C:$C,所用データ②!$G:$G,理論在庫!$A276,所用データ②!$E:$E,理論在庫!$G$4,所用データ②!$F:$F,理論在庫!L$5)</f>
        <v>0</v>
      </c>
      <c r="M277" s="1054">
        <f>SUMIFS(所用データ②!$C:$C,所用データ②!$G:$G,理論在庫!$A276,所用データ②!$E:$E,理論在庫!$G$4,所用データ②!$F:$F,理論在庫!M$5)</f>
        <v>0</v>
      </c>
      <c r="N277" s="310">
        <f>SUMIFS(所用データ②!$C:$C,所用データ②!$G:$G,理論在庫!$A276,所用データ②!$E:$E,理論在庫!$G$4,所用データ②!$F:$F,理論在庫!N$5)</f>
        <v>0</v>
      </c>
      <c r="O277" s="310">
        <f>SUMIFS(所用データ②!$C:$C,所用データ②!$G:$G,理論在庫!$A276,所用データ②!$E:$E,理論在庫!$G$4,所用データ②!$F:$F,理論在庫!O$5)</f>
        <v>0</v>
      </c>
      <c r="P277" s="310">
        <f>SUMIFS(所用データ②!$C:$C,所用データ②!$G:$G,理論在庫!$A276,所用データ②!$E:$E,理論在庫!$G$4,所用データ②!$F:$F,理論在庫!P$5)</f>
        <v>0</v>
      </c>
      <c r="Q277" s="310">
        <f>SUMIFS(所用データ②!$C:$C,所用データ②!$G:$G,理論在庫!$A276,所用データ②!$E:$E,理論在庫!$G$4,所用データ②!$F:$F,理論在庫!Q$5)</f>
        <v>0</v>
      </c>
      <c r="R277" s="310">
        <f>SUMIFS(所用データ②!$C:$C,所用データ②!$G:$G,理論在庫!$A276,所用データ②!$E:$E,理論在庫!$G$4,所用データ②!$F:$F,理論在庫!R$5)</f>
        <v>0</v>
      </c>
      <c r="S277" s="1054">
        <f>SUMIFS(所用データ②!$C:$C,所用データ②!$G:$G,理論在庫!$A276,所用データ②!$E:$E,理論在庫!$G$4,所用データ②!$F:$F,理論在庫!S$5)</f>
        <v>0</v>
      </c>
      <c r="T277" s="1054">
        <f>SUMIFS(所用データ②!$C:$C,所用データ②!$G:$G,理論在庫!$A276,所用データ②!$E:$E,理論在庫!$G$4,所用データ②!$F:$F,理論在庫!T$5)</f>
        <v>0</v>
      </c>
      <c r="U277" s="310">
        <f>SUMIFS(所用データ②!$C:$C,所用データ②!$G:$G,理論在庫!$A276,所用データ②!$E:$E,理論在庫!$G$4,所用データ②!$F:$F,理論在庫!U$5)</f>
        <v>0</v>
      </c>
      <c r="V277" s="310">
        <f>SUMIFS(所用データ②!$C:$C,所用データ②!$G:$G,理論在庫!$A276,所用データ②!$E:$E,理論在庫!$G$4,所用データ②!$F:$F,理論在庫!V$5)</f>
        <v>0</v>
      </c>
      <c r="W277" s="310">
        <f>SUMIFS(所用データ②!$C:$C,所用データ②!$G:$G,理論在庫!$A276,所用データ②!$E:$E,理論在庫!$G$4,所用データ②!$F:$F,理論在庫!W$5)</f>
        <v>0</v>
      </c>
      <c r="X277" s="310">
        <f>SUMIFS(所用データ②!$C:$C,所用データ②!$G:$G,理論在庫!$A276,所用データ②!$E:$E,理論在庫!$G$4,所用データ②!$F:$F,理論在庫!X$5)</f>
        <v>0</v>
      </c>
      <c r="Y277" s="310">
        <f>SUMIFS(所用データ②!$C:$C,所用データ②!$G:$G,理論在庫!$A276,所用データ②!$E:$E,理論在庫!$G$4,所用データ②!$F:$F,理論在庫!Y$5)</f>
        <v>0</v>
      </c>
      <c r="Z277" s="1054">
        <f>SUMIFS(所用データ②!$C:$C,所用データ②!$G:$G,理論在庫!$A276,所用データ②!$E:$E,理論在庫!$G$4,所用データ②!$F:$F,理論在庫!Z$5)</f>
        <v>0</v>
      </c>
      <c r="AA277" s="1084">
        <f>SUMIFS(所用データ②!$C:$C,所用データ②!$G:$G,理論在庫!$A276,所用データ②!$E:$E,理論在庫!$G$4,所用データ②!$F:$F,理論在庫!AA$5)</f>
        <v>0</v>
      </c>
      <c r="AB277" s="382">
        <f>SUMIFS(所用データ②!$C:$C,所用データ②!$G:$G,理論在庫!$A276,所用データ②!$E:$E,理論在庫!$G$4,所用データ②!$F:$F,理論在庫!AB$5)</f>
        <v>0</v>
      </c>
      <c r="AC277" s="1084">
        <f>SUMIFS(所用データ②!$C:$C,所用データ②!$G:$G,理論在庫!$A276,所用データ②!$E:$E,理論在庫!$G$4,所用データ②!$F:$F,理論在庫!AC$5)</f>
        <v>0</v>
      </c>
      <c r="AD277" s="382">
        <f>SUMIFS(所用データ②!$C:$C,所用データ②!$G:$G,理論在庫!$A276,所用データ②!$E:$E,理論在庫!$G$4,所用データ②!$F:$F,理論在庫!AD$5)</f>
        <v>0</v>
      </c>
      <c r="AE277" s="382">
        <f>SUMIFS(所用データ②!$C:$C,所用データ②!$G:$G,理論在庫!$A276,所用データ②!$E:$E,理論在庫!$G$4,所用データ②!$F:$F,理論在庫!AE$5)</f>
        <v>0</v>
      </c>
      <c r="AF277" s="382">
        <f>SUMIFS(所用データ②!$C:$C,所用データ②!$G:$G,理論在庫!$A276,所用データ②!$E:$E,理論在庫!$G$4,所用データ②!$F:$F,理論在庫!AF$5)</f>
        <v>0</v>
      </c>
      <c r="AG277" s="1084">
        <f>SUMIFS(所用データ②!$C:$C,所用データ②!$G:$G,理論在庫!$A276,所用データ②!$E:$E,理論在庫!$G$4,所用データ②!$F:$F,理論在庫!AG$5)</f>
        <v>0</v>
      </c>
      <c r="AH277" s="1084">
        <f>SUMIFS(所用データ②!$C:$C,所用データ②!$G:$G,理論在庫!$A276,所用データ②!$E:$E,理論在庫!$G$4,所用データ②!$F:$F,理論在庫!AH$5)</f>
        <v>0</v>
      </c>
      <c r="AI277" s="382">
        <f>SUMIFS(所用データ②!$C:$C,所用データ②!$G:$G,理論在庫!$A276,所用データ②!$E:$E,理論在庫!$G$4,所用データ②!$F:$F,理論在庫!AI$5)</f>
        <v>0</v>
      </c>
      <c r="AJ277" s="1021">
        <f>SUMIFS(所用データ②!$C:$C,所用データ②!$G:$G,理論在庫!$A276,所用データ②!$E:$E,理論在庫!$G$4,所用データ②!$F:$F,理論在庫!AJ$5)</f>
        <v>0</v>
      </c>
      <c r="AK277" s="345">
        <f t="shared" si="130"/>
        <v>0</v>
      </c>
      <c r="AL277" s="610">
        <f>SUMIFS(所用データ②!C:C,所用データ②!G:G,理論在庫!$A276,所用データ②!E:E,理論在庫!$AL$4)</f>
        <v>0</v>
      </c>
      <c r="AM277" s="574">
        <f t="shared" si="121"/>
        <v>0</v>
      </c>
      <c r="AN277" s="608">
        <f>AJ284-AK277</f>
        <v>0</v>
      </c>
      <c r="AO277" s="417"/>
      <c r="AP277" s="714"/>
      <c r="AQ277" s="715"/>
      <c r="AR277" s="709">
        <v>0</v>
      </c>
    </row>
    <row r="278" spans="1:44" ht="18" customHeight="1" x14ac:dyDescent="0.15">
      <c r="A278" s="417"/>
      <c r="B278" s="428" t="s">
        <v>71</v>
      </c>
      <c r="C278" s="442">
        <v>80261239356003</v>
      </c>
      <c r="D278" s="1148"/>
      <c r="E278" s="559"/>
      <c r="F278" s="302">
        <f t="shared" si="132"/>
        <v>45864</v>
      </c>
      <c r="G278" s="975">
        <f>SUMIFS(所用データ③!$C:$C,所用データ③!$G:$G,理論在庫!$A276,所用データ③!$E:$E,理論在庫!$G$4,所用データ③!$F:$F,理論在庫!G$5)</f>
        <v>0</v>
      </c>
      <c r="H278" s="310">
        <f>SUMIFS(所用データ③!$C:$C,所用データ③!$G:$G,理論在庫!$A276,所用データ③!$E:$E,理論在庫!$G$4,所用データ③!$F:$F,理論在庫!H$5)</f>
        <v>0</v>
      </c>
      <c r="I278" s="310">
        <f>SUMIFS(所用データ③!$C:$C,所用データ③!$G:$G,理論在庫!$A276,所用データ③!$E:$E,理論在庫!$G$4,所用データ③!$F:$F,理論在庫!I$5)</f>
        <v>0</v>
      </c>
      <c r="J278" s="310">
        <f>SUMIFS(所用データ③!$C:$C,所用データ③!$G:$G,理論在庫!$A276,所用データ③!$E:$E,理論在庫!$G$4,所用データ③!$F:$F,理論在庫!J$5)</f>
        <v>0</v>
      </c>
      <c r="K278" s="310">
        <f>SUMIFS(所用データ③!$C:$C,所用データ③!$G:$G,理論在庫!$A276,所用データ③!$E:$E,理論在庫!$G$4,所用データ③!$F:$F,理論在庫!K$5)</f>
        <v>0</v>
      </c>
      <c r="L278" s="1055">
        <f>SUMIFS(所用データ③!$C:$C,所用データ③!$G:$G,理論在庫!$A276,所用データ③!$E:$E,理論在庫!$G$4,所用データ③!$F:$F,理論在庫!L$5)</f>
        <v>0</v>
      </c>
      <c r="M278" s="1054">
        <f>SUMIFS(所用データ③!$C:$C,所用データ③!$G:$G,理論在庫!$A276,所用データ③!$E:$E,理論在庫!$G$4,所用データ③!$F:$F,理論在庫!M$5)</f>
        <v>0</v>
      </c>
      <c r="N278" s="310">
        <f>SUMIFS(所用データ③!$C:$C,所用データ③!$G:$G,理論在庫!$A276,所用データ③!$E:$E,理論在庫!$G$4,所用データ③!$F:$F,理論在庫!N$5)</f>
        <v>0</v>
      </c>
      <c r="O278" s="310">
        <f>SUMIFS(所用データ③!$C:$C,所用データ③!$G:$G,理論在庫!$A276,所用データ③!$E:$E,理論在庫!$G$4,所用データ③!$F:$F,理論在庫!O$5)</f>
        <v>0</v>
      </c>
      <c r="P278" s="310">
        <f>SUMIFS(所用データ③!$C:$C,所用データ③!$G:$G,理論在庫!$A276,所用データ③!$E:$E,理論在庫!$G$4,所用データ③!$F:$F,理論在庫!P$5)</f>
        <v>0</v>
      </c>
      <c r="Q278" s="353">
        <f>SUMIFS(所用データ③!$C:$C,所用データ③!$G:$G,理論在庫!$A276,所用データ③!$E:$E,理論在庫!$G$4,所用データ③!$F:$F,理論在庫!Q$5)</f>
        <v>0</v>
      </c>
      <c r="R278" s="310">
        <f>SUMIFS(所用データ③!$C:$C,所用データ③!$G:$G,理論在庫!$A276,所用データ③!$E:$E,理論在庫!$G$4,所用データ③!$F:$F,理論在庫!R$5)</f>
        <v>0</v>
      </c>
      <c r="S278" s="1054">
        <f>SUMIFS(所用データ③!$C:$C,所用データ③!$G:$G,理論在庫!$A276,所用データ③!$E:$E,理論在庫!$G$4,所用データ③!$F:$F,理論在庫!S$5)</f>
        <v>0</v>
      </c>
      <c r="T278" s="1054">
        <f>SUMIFS(所用データ③!$C:$C,所用データ③!$G:$G,理論在庫!$A276,所用データ③!$E:$E,理論在庫!$G$4,所用データ③!$F:$F,理論在庫!T$5)</f>
        <v>0</v>
      </c>
      <c r="U278" s="310">
        <f>SUMIFS(所用データ③!$C:$C,所用データ③!$G:$G,理論在庫!$A276,所用データ③!$E:$E,理論在庫!$G$4,所用データ③!$F:$F,理論在庫!U$5)</f>
        <v>0</v>
      </c>
      <c r="V278" s="353">
        <f>SUMIFS(所用データ③!$C:$C,所用データ③!$G:$G,理論在庫!$A276,所用データ③!$E:$E,理論在庫!$G$4,所用データ③!$F:$F,理論在庫!V$5)</f>
        <v>0</v>
      </c>
      <c r="W278" s="310">
        <f>SUMIFS(所用データ③!$C:$C,所用データ③!$G:$G,理論在庫!$A276,所用データ③!$E:$E,理論在庫!$G$4,所用データ③!$F:$F,理論在庫!W$5)</f>
        <v>0</v>
      </c>
      <c r="X278" s="310">
        <f>SUMIFS(所用データ③!$C:$C,所用データ③!$G:$G,理論在庫!$A276,所用データ③!$E:$E,理論在庫!$G$4,所用データ③!$F:$F,理論在庫!X$5)</f>
        <v>0</v>
      </c>
      <c r="Y278" s="310">
        <f>SUMIFS(所用データ③!$C:$C,所用データ③!$G:$G,理論在庫!$A276,所用データ③!$E:$E,理論在庫!$G$4,所用データ③!$F:$F,理論在庫!Y$5)</f>
        <v>0</v>
      </c>
      <c r="Z278" s="1054">
        <f>SUMIFS(所用データ③!$C:$C,所用データ③!$G:$G,理論在庫!$A276,所用データ③!$E:$E,理論在庫!$G$4,所用データ③!$F:$F,理論在庫!Z$5)</f>
        <v>0</v>
      </c>
      <c r="AA278" s="1085">
        <f>SUMIFS(所用データ③!$C:$C,所用データ③!$G:$G,理論在庫!$A276,所用データ③!$E:$E,理論在庫!$G$4,所用データ③!$F:$F,理論在庫!AA$5)</f>
        <v>0</v>
      </c>
      <c r="AB278" s="383">
        <f>SUMIFS(所用データ③!$C:$C,所用データ③!$G:$G,理論在庫!$A276,所用データ③!$E:$E,理論在庫!$G$4,所用データ③!$F:$F,理論在庫!AB$5)</f>
        <v>0</v>
      </c>
      <c r="AC278" s="1085">
        <f>SUMIFS(所用データ③!$C:$C,所用データ③!$G:$G,理論在庫!$A276,所用データ③!$E:$E,理論在庫!$G$4,所用データ③!$F:$F,理論在庫!AC$5)</f>
        <v>0</v>
      </c>
      <c r="AD278" s="383">
        <f>SUMIFS(所用データ③!$C:$C,所用データ③!$G:$G,理論在庫!$A276,所用データ③!$E:$E,理論在庫!$G$4,所用データ③!$F:$F,理論在庫!AD$5)</f>
        <v>0</v>
      </c>
      <c r="AE278" s="383">
        <f>SUMIFS(所用データ③!$C:$C,所用データ③!$G:$G,理論在庫!$A276,所用データ③!$E:$E,理論在庫!$G$4,所用データ③!$F:$F,理論在庫!AE$5)</f>
        <v>0</v>
      </c>
      <c r="AF278" s="383">
        <f>SUMIFS(所用データ③!$C:$C,所用データ③!$G:$G,理論在庫!$A276,所用データ③!$E:$E,理論在庫!$G$4,所用データ③!$F:$F,理論在庫!AF$5)</f>
        <v>0</v>
      </c>
      <c r="AG278" s="1085">
        <f>SUMIFS(所用データ③!$C:$C,所用データ③!$G:$G,理論在庫!$A276,所用データ③!$E:$E,理論在庫!$G$4,所用データ③!$F:$F,理論在庫!AG$5)</f>
        <v>0</v>
      </c>
      <c r="AH278" s="1085">
        <f>SUMIFS(所用データ③!$C:$C,所用データ③!$G:$G,理論在庫!$A276,所用データ③!$E:$E,理論在庫!$G$4,所用データ③!$F:$F,理論在庫!AH$5)</f>
        <v>0</v>
      </c>
      <c r="AI278" s="383">
        <f>SUMIFS(所用データ③!$C:$C,所用データ③!$G:$G,理論在庫!$A276,所用データ③!$E:$E,理論在庫!$G$4,所用データ③!$F:$F,理論在庫!AI$5)</f>
        <v>0</v>
      </c>
      <c r="AJ278" s="1022">
        <f>SUMIFS(所用データ③!$C:$C,所用データ③!$G:$G,理論在庫!$A276,所用データ③!$E:$E,理論在庫!$G$4,所用データ③!$F:$F,理論在庫!AJ$5)</f>
        <v>0</v>
      </c>
      <c r="AK278" s="345">
        <f t="shared" si="130"/>
        <v>0</v>
      </c>
      <c r="AL278" s="611">
        <f>SUMIFS(所用データ③!C:C,所用データ③!G:G,理論在庫!$A276,所用データ③!E:E,理論在庫!$AL$4)</f>
        <v>0</v>
      </c>
      <c r="AM278" s="574">
        <f t="shared" si="121"/>
        <v>0</v>
      </c>
      <c r="AN278" s="608">
        <f>AJ284-AK278</f>
        <v>0</v>
      </c>
      <c r="AO278" s="417"/>
      <c r="AP278" s="714"/>
      <c r="AQ278" s="715"/>
      <c r="AR278" s="709">
        <v>0</v>
      </c>
    </row>
    <row r="279" spans="1:44" ht="18" customHeight="1" x14ac:dyDescent="0.15">
      <c r="A279" s="417"/>
      <c r="B279" s="428"/>
      <c r="C279" s="442"/>
      <c r="D279" s="1148"/>
      <c r="E279" s="559"/>
      <c r="F279" s="302">
        <f t="shared" si="132"/>
        <v>45871</v>
      </c>
      <c r="G279" s="974">
        <f>SUMIFS(所用データ④!$C:$C,所用データ④!$G:$G,理論在庫!$A276,所用データ④!$E:$E,理論在庫!$G$4,所用データ④!$F:$F,理論在庫!G$5)</f>
        <v>0</v>
      </c>
      <c r="H279" s="310">
        <f>SUMIFS(所用データ④!$C:$C,所用データ④!$G:$G,理論在庫!$A276,所用データ④!$E:$E,理論在庫!$G$4,所用データ④!$F:$F,理論在庫!H$5)</f>
        <v>0</v>
      </c>
      <c r="I279" s="310">
        <f>SUMIFS(所用データ④!$C:$C,所用データ④!$G:$G,理論在庫!$A276,所用データ④!$E:$E,理論在庫!$G$4,所用データ④!$F:$F,理論在庫!I$5)</f>
        <v>0</v>
      </c>
      <c r="J279" s="310">
        <f>SUMIFS(所用データ④!$C:$C,所用データ④!$G:$G,理論在庫!$A276,所用データ④!$E:$E,理論在庫!$G$4,所用データ④!$F:$F,理論在庫!J$5)</f>
        <v>0</v>
      </c>
      <c r="K279" s="310">
        <f>SUMIFS(所用データ④!$C:$C,所用データ④!$G:$G,理論在庫!$A276,所用データ④!$E:$E,理論在庫!$G$4,所用データ④!$F:$F,理論在庫!K$5)</f>
        <v>0</v>
      </c>
      <c r="L279" s="1054">
        <f>SUMIFS(所用データ④!$C:$C,所用データ④!$G:$G,理論在庫!$A276,所用データ④!$E:$E,理論在庫!$G$4,所用データ④!$F:$F,理論在庫!L$5)</f>
        <v>0</v>
      </c>
      <c r="M279" s="1054">
        <f>SUMIFS(所用データ④!$C:$C,所用データ④!$G:$G,理論在庫!$A276,所用データ④!$E:$E,理論在庫!$G$4,所用データ④!$F:$F,理論在庫!M$5)</f>
        <v>0</v>
      </c>
      <c r="N279" s="310">
        <f>SUMIFS(所用データ④!$C:$C,所用データ④!$G:$G,理論在庫!$A276,所用データ④!$E:$E,理論在庫!$G$4,所用データ④!$F:$F,理論在庫!N$5)</f>
        <v>0</v>
      </c>
      <c r="O279" s="310">
        <f>SUMIFS(所用データ④!$C:$C,所用データ④!$G:$G,理論在庫!$A276,所用データ④!$E:$E,理論在庫!$G$4,所用データ④!$F:$F,理論在庫!O$5)</f>
        <v>0</v>
      </c>
      <c r="P279" s="310">
        <f>SUMIFS(所用データ④!$C:$C,所用データ④!$G:$G,理論在庫!$A276,所用データ④!$E:$E,理論在庫!$G$4,所用データ④!$F:$F,理論在庫!P$5)</f>
        <v>0</v>
      </c>
      <c r="Q279" s="310">
        <f>SUMIFS(所用データ④!$C:$C,所用データ④!$G:$G,理論在庫!$A276,所用データ④!$E:$E,理論在庫!$G$4,所用データ④!$F:$F,理論在庫!Q$5)</f>
        <v>0</v>
      </c>
      <c r="R279" s="310">
        <f>SUMIFS(所用データ④!$C:$C,所用データ④!$G:$G,理論在庫!$A276,所用データ④!$E:$E,理論在庫!$G$4,所用データ④!$F:$F,理論在庫!R$5)</f>
        <v>0</v>
      </c>
      <c r="S279" s="1054">
        <f>SUMIFS(所用データ④!$C:$C,所用データ④!$G:$G,理論在庫!$A276,所用データ④!$E:$E,理論在庫!$G$4,所用データ④!$F:$F,理論在庫!S$5)</f>
        <v>0</v>
      </c>
      <c r="T279" s="1054">
        <f>SUMIFS(所用データ④!$C:$C,所用データ④!$G:$G,理論在庫!$A276,所用データ④!$E:$E,理論在庫!$G$4,所用データ④!$F:$F,理論在庫!T$5)</f>
        <v>0</v>
      </c>
      <c r="U279" s="310">
        <f>SUMIFS(所用データ④!$C:$C,所用データ④!$G:$G,理論在庫!$A276,所用データ④!$E:$E,理論在庫!$G$4,所用データ④!$F:$F,理論在庫!U$5)</f>
        <v>0</v>
      </c>
      <c r="V279" s="310">
        <f>SUMIFS(所用データ④!$C:$C,所用データ④!$G:$G,理論在庫!$A276,所用データ④!$E:$E,理論在庫!$G$4,所用データ④!$F:$F,理論在庫!V$5)</f>
        <v>0</v>
      </c>
      <c r="W279" s="310">
        <f>SUMIFS(所用データ④!$C:$C,所用データ④!$G:$G,理論在庫!$A276,所用データ④!$E:$E,理論在庫!$G$4,所用データ④!$F:$F,理論在庫!W$5)</f>
        <v>0</v>
      </c>
      <c r="X279" s="310">
        <f>SUMIFS(所用データ④!$C:$C,所用データ④!$G:$G,理論在庫!$A276,所用データ④!$E:$E,理論在庫!$G$4,所用データ④!$F:$F,理論在庫!X$5)</f>
        <v>0</v>
      </c>
      <c r="Y279" s="310">
        <f>SUMIFS(所用データ④!$C:$C,所用データ④!$G:$G,理論在庫!$A276,所用データ④!$E:$E,理論在庫!$G$4,所用データ④!$F:$F,理論在庫!Y$5)</f>
        <v>0</v>
      </c>
      <c r="Z279" s="1054">
        <f>SUMIFS(所用データ④!$C:$C,所用データ④!$G:$G,理論在庫!$A276,所用データ④!$E:$E,理論在庫!$G$4,所用データ④!$F:$F,理論在庫!Z$5)</f>
        <v>0</v>
      </c>
      <c r="AA279" s="1054">
        <f>SUMIFS(所用データ④!$C:$C,所用データ④!$G:$G,理論在庫!$A276,所用データ④!$E:$E,理論在庫!$G$4,所用データ④!$F:$F,理論在庫!AA$5)</f>
        <v>0</v>
      </c>
      <c r="AB279" s="310">
        <f>SUMIFS(所用データ④!$C:$C,所用データ④!$G:$G,理論在庫!$A276,所用データ④!$E:$E,理論在庫!$G$4,所用データ④!$F:$F,理論在庫!AB$5)</f>
        <v>0</v>
      </c>
      <c r="AC279" s="1054">
        <f>SUMIFS(所用データ④!$C:$C,所用データ④!$G:$G,理論在庫!$A276,所用データ④!$E:$E,理論在庫!$G$4,所用データ④!$F:$F,理論在庫!AC$5)</f>
        <v>0</v>
      </c>
      <c r="AD279" s="310">
        <f>SUMIFS(所用データ④!$C:$C,所用データ④!$G:$G,理論在庫!$A276,所用データ④!$E:$E,理論在庫!$G$4,所用データ④!$F:$F,理論在庫!AD$5)</f>
        <v>0</v>
      </c>
      <c r="AE279" s="310">
        <f>SUMIFS(所用データ④!$C:$C,所用データ④!$G:$G,理論在庫!$A276,所用データ④!$E:$E,理論在庫!$G$4,所用データ④!$F:$F,理論在庫!AE$5)</f>
        <v>0</v>
      </c>
      <c r="AF279" s="310">
        <f>SUMIFS(所用データ④!$C:$C,所用データ④!$G:$G,理論在庫!$A276,所用データ④!$E:$E,理論在庫!$G$4,所用データ④!$F:$F,理論在庫!AF$5)</f>
        <v>0</v>
      </c>
      <c r="AG279" s="1054">
        <f>SUMIFS(所用データ④!$C:$C,所用データ④!$G:$G,理論在庫!$A276,所用データ④!$E:$E,理論在庫!$G$4,所用データ④!$F:$F,理論在庫!AG$5)</f>
        <v>0</v>
      </c>
      <c r="AH279" s="1054">
        <f>SUMIFS(所用データ④!$C:$C,所用データ④!$G:$G,理論在庫!$A276,所用データ④!$E:$E,理論在庫!$G$4,所用データ④!$F:$F,理論在庫!AH$5)</f>
        <v>0</v>
      </c>
      <c r="AI279" s="310">
        <f>SUMIFS(所用データ④!$C:$C,所用データ④!$G:$G,理論在庫!$A276,所用データ④!$E:$E,理論在庫!$G$4,所用データ④!$F:$F,理論在庫!AI$5)</f>
        <v>0</v>
      </c>
      <c r="AJ279" s="1023">
        <f>SUMIFS(所用データ④!$C:$C,所用データ④!$G:$G,理論在庫!$A276,所用データ④!$E:$E,理論在庫!$G$4,所用データ④!$F:$F,理論在庫!AJ$5)</f>
        <v>0</v>
      </c>
      <c r="AK279" s="345">
        <f t="shared" si="130"/>
        <v>0</v>
      </c>
      <c r="AL279" s="350">
        <f>SUMIFS(所用データ④!C:C,所用データ④!G:G,理論在庫!$A276,所用データ④!E:E,理論在庫!$AL$4)</f>
        <v>0</v>
      </c>
      <c r="AM279" s="574">
        <f t="shared" si="121"/>
        <v>0</v>
      </c>
      <c r="AN279" s="608">
        <f>AJ284-AK279</f>
        <v>0</v>
      </c>
      <c r="AO279" s="417"/>
      <c r="AP279" s="714"/>
      <c r="AQ279" s="715"/>
      <c r="AR279" s="709">
        <v>0</v>
      </c>
    </row>
    <row r="280" spans="1:44" ht="18" customHeight="1" x14ac:dyDescent="0.15">
      <c r="A280" s="417"/>
      <c r="B280" s="428"/>
      <c r="C280" s="442"/>
      <c r="D280" s="1148"/>
      <c r="E280" s="559"/>
      <c r="F280" s="302">
        <f t="shared" si="132"/>
        <v>0</v>
      </c>
      <c r="G280" s="974">
        <f>SUMIFS(所用データ⑤!$C:$C,所用データ⑤!$G:$G,理論在庫!$A$276,所用データ⑤!$E:$E,理論在庫!$G$4,所用データ⑤!$F:$F,理論在庫!G$5)</f>
        <v>0</v>
      </c>
      <c r="H280" s="310">
        <f>SUMIFS(所用データ⑤!$C:$C,所用データ⑤!$G:$G,理論在庫!$A$276,所用データ⑤!$E:$E,理論在庫!$G$4,所用データ⑤!$F:$F,理論在庫!H$5)</f>
        <v>0</v>
      </c>
      <c r="I280" s="310">
        <f>SUMIFS(所用データ⑤!$C:$C,所用データ⑤!$G:$G,理論在庫!$A$276,所用データ⑤!$E:$E,理論在庫!$G$4,所用データ⑤!$F:$F,理論在庫!I$5)</f>
        <v>0</v>
      </c>
      <c r="J280" s="310">
        <f>SUMIFS(所用データ⑤!$C:$C,所用データ⑤!$G:$G,理論在庫!$A$276,所用データ⑤!$E:$E,理論在庫!$G$4,所用データ⑤!$F:$F,理論在庫!J$5)</f>
        <v>0</v>
      </c>
      <c r="K280" s="310">
        <f>SUMIFS(所用データ⑤!$C:$C,所用データ⑤!$G:$G,理論在庫!$A$276,所用データ⑤!$E:$E,理論在庫!$G$4,所用データ⑤!$F:$F,理論在庫!K$5)</f>
        <v>0</v>
      </c>
      <c r="L280" s="1054">
        <f>SUMIFS(所用データ⑤!$C:$C,所用データ⑤!$G:$G,理論在庫!$A$276,所用データ⑤!$E:$E,理論在庫!$G$4,所用データ⑤!$F:$F,理論在庫!L$5)</f>
        <v>0</v>
      </c>
      <c r="M280" s="1054">
        <f>SUMIFS(所用データ⑤!$C:$C,所用データ⑤!$G:$G,理論在庫!$A$276,所用データ⑤!$E:$E,理論在庫!$G$4,所用データ⑤!$F:$F,理論在庫!M$5)</f>
        <v>0</v>
      </c>
      <c r="N280" s="310">
        <f>SUMIFS(所用データ⑤!$C:$C,所用データ⑤!$G:$G,理論在庫!$A$276,所用データ⑤!$E:$E,理論在庫!$G$4,所用データ⑤!$F:$F,理論在庫!N$5)</f>
        <v>0</v>
      </c>
      <c r="O280" s="310">
        <f>SUMIFS(所用データ⑤!$C:$C,所用データ⑤!$G:$G,理論在庫!$A$276,所用データ⑤!$E:$E,理論在庫!$G$4,所用データ⑤!$F:$F,理論在庫!O$5)</f>
        <v>0</v>
      </c>
      <c r="P280" s="310">
        <f>SUMIFS(所用データ⑤!$C:$C,所用データ⑤!$G:$G,理論在庫!$A$276,所用データ⑤!$E:$E,理論在庫!$G$4,所用データ⑤!$F:$F,理論在庫!P$5)</f>
        <v>0</v>
      </c>
      <c r="Q280" s="310">
        <f>SUMIFS(所用データ⑤!$C:$C,所用データ⑤!$G:$G,理論在庫!$A$276,所用データ⑤!$E:$E,理論在庫!$G$4,所用データ⑤!$F:$F,理論在庫!Q$5)</f>
        <v>0</v>
      </c>
      <c r="R280" s="310">
        <f>SUMIFS(所用データ⑤!$C:$C,所用データ⑤!$G:$G,理論在庫!$A$276,所用データ⑤!$E:$E,理論在庫!$G$4,所用データ⑤!$F:$F,理論在庫!R$5)</f>
        <v>0</v>
      </c>
      <c r="S280" s="1054">
        <f>SUMIFS(所用データ⑤!$C:$C,所用データ⑤!$G:$G,理論在庫!$A$276,所用データ⑤!$E:$E,理論在庫!$G$4,所用データ⑤!$F:$F,理論在庫!S$5)</f>
        <v>0</v>
      </c>
      <c r="T280" s="1054">
        <f>SUMIFS(所用データ⑤!$C:$C,所用データ⑤!$G:$G,理論在庫!$A$276,所用データ⑤!$E:$E,理論在庫!$G$4,所用データ⑤!$F:$F,理論在庫!T$5)</f>
        <v>0</v>
      </c>
      <c r="U280" s="310">
        <f>SUMIFS(所用データ⑤!$C:$C,所用データ⑤!$G:$G,理論在庫!$A$276,所用データ⑤!$E:$E,理論在庫!$G$4,所用データ⑤!$F:$F,理論在庫!U$5)</f>
        <v>0</v>
      </c>
      <c r="V280" s="310">
        <f>SUMIFS(所用データ⑤!$C:$C,所用データ⑤!$G:$G,理論在庫!$A$276,所用データ⑤!$E:$E,理論在庫!$G$4,所用データ⑤!$F:$F,理論在庫!V$5)</f>
        <v>0</v>
      </c>
      <c r="W280" s="310">
        <f>SUMIFS(所用データ⑤!$C:$C,所用データ⑤!$G:$G,理論在庫!$A$276,所用データ⑤!$E:$E,理論在庫!$G$4,所用データ⑤!$F:$F,理論在庫!W$5)</f>
        <v>0</v>
      </c>
      <c r="X280" s="310">
        <f>SUMIFS(所用データ⑤!$C:$C,所用データ⑤!$G:$G,理論在庫!$A$276,所用データ⑤!$E:$E,理論在庫!$G$4,所用データ⑤!$F:$F,理論在庫!X$5)</f>
        <v>0</v>
      </c>
      <c r="Y280" s="310">
        <f>SUMIFS(所用データ⑤!$C:$C,所用データ⑤!$G:$G,理論在庫!$A$276,所用データ⑤!$E:$E,理論在庫!$G$4,所用データ⑤!$F:$F,理論在庫!Y$5)</f>
        <v>0</v>
      </c>
      <c r="Z280" s="1054">
        <f>SUMIFS(所用データ⑤!$C:$C,所用データ⑤!$G:$G,理論在庫!$A$276,所用データ⑤!$E:$E,理論在庫!$G$4,所用データ⑤!$F:$F,理論在庫!Z$5)</f>
        <v>0</v>
      </c>
      <c r="AA280" s="1054">
        <f>SUMIFS(所用データ⑤!$C:$C,所用データ⑤!$G:$G,理論在庫!$A$276,所用データ⑤!$E:$E,理論在庫!$G$4,所用データ⑤!$F:$F,理論在庫!AA$5)</f>
        <v>0</v>
      </c>
      <c r="AB280" s="310">
        <f>SUMIFS(所用データ⑤!$C:$C,所用データ⑤!$G:$G,理論在庫!$A$276,所用データ⑤!$E:$E,理論在庫!$G$4,所用データ⑤!$F:$F,理論在庫!AB$5)</f>
        <v>0</v>
      </c>
      <c r="AC280" s="1054">
        <f>SUMIFS(所用データ⑤!$C:$C,所用データ⑤!$G:$G,理論在庫!$A$276,所用データ⑤!$E:$E,理論在庫!$G$4,所用データ⑤!$F:$F,理論在庫!AC$5)</f>
        <v>0</v>
      </c>
      <c r="AD280" s="310">
        <f>SUMIFS(所用データ⑤!$C:$C,所用データ⑤!$G:$G,理論在庫!$A$276,所用データ⑤!$E:$E,理論在庫!$G$4,所用データ⑤!$F:$F,理論在庫!AD$5)</f>
        <v>0</v>
      </c>
      <c r="AE280" s="310">
        <f>SUMIFS(所用データ⑤!$C:$C,所用データ⑤!$G:$G,理論在庫!$A$276,所用データ⑤!$E:$E,理論在庫!$G$4,所用データ⑤!$F:$F,理論在庫!AE$5)</f>
        <v>0</v>
      </c>
      <c r="AF280" s="310">
        <f>SUMIFS(所用データ⑤!$C:$C,所用データ⑤!$G:$G,理論在庫!$A$276,所用データ⑤!$E:$E,理論在庫!$G$4,所用データ⑤!$F:$F,理論在庫!AF$5)</f>
        <v>0</v>
      </c>
      <c r="AG280" s="1054">
        <f>SUMIFS(所用データ⑤!$C:$C,所用データ⑤!$G:$G,理論在庫!$A$276,所用データ⑤!$E:$E,理論在庫!$G$4,所用データ⑤!$F:$F,理論在庫!AG$5)</f>
        <v>0</v>
      </c>
      <c r="AH280" s="1054">
        <f>SUMIFS(所用データ⑤!$C:$C,所用データ⑤!$G:$G,理論在庫!$A$276,所用データ⑤!$E:$E,理論在庫!$G$4,所用データ⑤!$F:$F,理論在庫!AH$5)</f>
        <v>0</v>
      </c>
      <c r="AI280" s="310">
        <f>SUMIFS(所用データ⑤!$C:$C,所用データ⑤!$G:$G,理論在庫!$A$276,所用データ⑤!$E:$E,理論在庫!$G$4,所用データ⑤!$F:$F,理論在庫!AI$5)</f>
        <v>0</v>
      </c>
      <c r="AJ280" s="1023">
        <f>SUMIFS(所用データ⑤!$C:$C,所用データ⑤!$G:$G,理論在庫!$A$276,所用データ⑤!$E:$E,理論在庫!$G$4,所用データ⑤!$F:$F,理論在庫!AJ$5)</f>
        <v>0</v>
      </c>
      <c r="AK280" s="345">
        <f t="shared" si="130"/>
        <v>0</v>
      </c>
      <c r="AL280" s="350">
        <f>SUMIFS(所用データ⑤!C:C,所用データ⑤!G:G,理論在庫!$A276,所用データ⑤!E:E,理論在庫!$AL$4)</f>
        <v>0</v>
      </c>
      <c r="AM280" s="574">
        <f t="shared" si="121"/>
        <v>0</v>
      </c>
      <c r="AN280" s="608">
        <f>AJ284-AK280</f>
        <v>0</v>
      </c>
      <c r="AO280" s="417"/>
      <c r="AP280" s="714"/>
      <c r="AQ280" s="715"/>
      <c r="AR280" s="709">
        <v>0</v>
      </c>
    </row>
    <row r="281" spans="1:44" ht="18" customHeight="1" x14ac:dyDescent="0.15">
      <c r="A281" s="417"/>
      <c r="B281" s="428"/>
      <c r="C281" s="442"/>
      <c r="D281" s="1148"/>
      <c r="E281" s="559"/>
      <c r="F281" s="362">
        <f t="shared" si="132"/>
        <v>0</v>
      </c>
      <c r="G281" s="976">
        <f>SUMIFS(所用データ⑥!$C:$C,所用データ⑥!$G:$G,理論在庫!$A$276,所用データ⑥!$E:$E,理論在庫!$G$4,所用データ⑥!$F:$F,理論在庫!G$5)</f>
        <v>0</v>
      </c>
      <c r="H281" s="363">
        <f>SUMIFS(所用データ⑥!$C:$C,所用データ⑥!$G:$G,理論在庫!$A$276,所用データ⑥!$E:$E,理論在庫!$G$4,所用データ⑥!$F:$F,理論在庫!H$5)</f>
        <v>0</v>
      </c>
      <c r="I281" s="363">
        <f>SUMIFS(所用データ⑥!$C:$C,所用データ⑥!$G:$G,理論在庫!$A$276,所用データ⑥!$E:$E,理論在庫!$G$4,所用データ⑥!$F:$F,理論在庫!I$5)</f>
        <v>0</v>
      </c>
      <c r="J281" s="363">
        <f>SUMIFS(所用データ⑥!$C:$C,所用データ⑥!$G:$G,理論在庫!$A$276,所用データ⑥!$E:$E,理論在庫!$G$4,所用データ⑥!$F:$F,理論在庫!J$5)</f>
        <v>0</v>
      </c>
      <c r="K281" s="363">
        <f>SUMIFS(所用データ⑥!$C:$C,所用データ⑥!$G:$G,理論在庫!$A$276,所用データ⑥!$E:$E,理論在庫!$G$4,所用データ⑥!$F:$F,理論在庫!K$5)</f>
        <v>0</v>
      </c>
      <c r="L281" s="1056">
        <f>SUMIFS(所用データ⑥!$C:$C,所用データ⑥!$G:$G,理論在庫!$A$276,所用データ⑥!$E:$E,理論在庫!$G$4,所用データ⑥!$F:$F,理論在庫!L$5)</f>
        <v>0</v>
      </c>
      <c r="M281" s="1056">
        <f>SUMIFS(所用データ⑥!$C:$C,所用データ⑥!$G:$G,理論在庫!$A$276,所用データ⑥!$E:$E,理論在庫!$G$4,所用データ⑥!$F:$F,理論在庫!M$5)</f>
        <v>0</v>
      </c>
      <c r="N281" s="363">
        <f>SUMIFS(所用データ⑥!$C:$C,所用データ⑥!$G:$G,理論在庫!$A$276,所用データ⑥!$E:$E,理論在庫!$G$4,所用データ⑥!$F:$F,理論在庫!N$5)</f>
        <v>0</v>
      </c>
      <c r="O281" s="363">
        <f>SUMIFS(所用データ⑥!$C:$C,所用データ⑥!$G:$G,理論在庫!$A$276,所用データ⑥!$E:$E,理論在庫!$G$4,所用データ⑥!$F:$F,理論在庫!O$5)</f>
        <v>0</v>
      </c>
      <c r="P281" s="363">
        <f>SUMIFS(所用データ⑥!$C:$C,所用データ⑥!$G:$G,理論在庫!$A$276,所用データ⑥!$E:$E,理論在庫!$G$4,所用データ⑥!$F:$F,理論在庫!P$5)</f>
        <v>0</v>
      </c>
      <c r="Q281" s="363">
        <f>SUMIFS(所用データ⑥!$C:$C,所用データ⑥!$G:$G,理論在庫!$A$276,所用データ⑥!$E:$E,理論在庫!$G$4,所用データ⑥!$F:$F,理論在庫!Q$5)</f>
        <v>0</v>
      </c>
      <c r="R281" s="363">
        <f>SUMIFS(所用データ⑥!$C:$C,所用データ⑥!$G:$G,理論在庫!$A$276,所用データ⑥!$E:$E,理論在庫!$G$4,所用データ⑥!$F:$F,理論在庫!R$5)</f>
        <v>0</v>
      </c>
      <c r="S281" s="1056">
        <f>SUMIFS(所用データ⑥!$C:$C,所用データ⑥!$G:$G,理論在庫!$A$276,所用データ⑥!$E:$E,理論在庫!$G$4,所用データ⑥!$F:$F,理論在庫!S$5)</f>
        <v>0</v>
      </c>
      <c r="T281" s="1056">
        <f>SUMIFS(所用データ⑥!$C:$C,所用データ⑥!$G:$G,理論在庫!$A$276,所用データ⑥!$E:$E,理論在庫!$G$4,所用データ⑥!$F:$F,理論在庫!T$5)</f>
        <v>0</v>
      </c>
      <c r="U281" s="363">
        <f>SUMIFS(所用データ⑥!$C:$C,所用データ⑥!$G:$G,理論在庫!$A$276,所用データ⑥!$E:$E,理論在庫!$G$4,所用データ⑥!$F:$F,理論在庫!U$5)</f>
        <v>0</v>
      </c>
      <c r="V281" s="363">
        <f>SUMIFS(所用データ⑥!$C:$C,所用データ⑥!$G:$G,理論在庫!$A$276,所用データ⑥!$E:$E,理論在庫!$G$4,所用データ⑥!$F:$F,理論在庫!V$5)</f>
        <v>0</v>
      </c>
      <c r="W281" s="363">
        <f>SUMIFS(所用データ⑥!$C:$C,所用データ⑥!$G:$G,理論在庫!$A$276,所用データ⑥!$E:$E,理論在庫!$G$4,所用データ⑥!$F:$F,理論在庫!W$5)</f>
        <v>0</v>
      </c>
      <c r="X281" s="363">
        <f>SUMIFS(所用データ⑥!$C:$C,所用データ⑥!$G:$G,理論在庫!$A$276,所用データ⑥!$E:$E,理論在庫!$G$4,所用データ⑥!$F:$F,理論在庫!X$5)</f>
        <v>0</v>
      </c>
      <c r="Y281" s="363">
        <f>SUMIFS(所用データ⑥!$C:$C,所用データ⑥!$G:$G,理論在庫!$A$276,所用データ⑥!$E:$E,理論在庫!$G$4,所用データ⑥!$F:$F,理論在庫!Y$5)</f>
        <v>0</v>
      </c>
      <c r="Z281" s="1056">
        <f>SUMIFS(所用データ⑥!$C:$C,所用データ⑥!$G:$G,理論在庫!$A$276,所用データ⑥!$E:$E,理論在庫!$G$4,所用データ⑥!$F:$F,理論在庫!Z$5)</f>
        <v>0</v>
      </c>
      <c r="AA281" s="1056">
        <f>SUMIFS(所用データ⑥!$C:$C,所用データ⑥!$G:$G,理論在庫!$A$276,所用データ⑥!$E:$E,理論在庫!$G$4,所用データ⑥!$F:$F,理論在庫!AA$5)</f>
        <v>0</v>
      </c>
      <c r="AB281" s="363">
        <f>SUMIFS(所用データ⑥!$C:$C,所用データ⑥!$G:$G,理論在庫!$A$276,所用データ⑥!$E:$E,理論在庫!$G$4,所用データ⑥!$F:$F,理論在庫!AB$5)</f>
        <v>0</v>
      </c>
      <c r="AC281" s="1056">
        <f>SUMIFS(所用データ⑥!$C:$C,所用データ⑥!$G:$G,理論在庫!$A$276,所用データ⑥!$E:$E,理論在庫!$G$4,所用データ⑥!$F:$F,理論在庫!AC$5)</f>
        <v>0</v>
      </c>
      <c r="AD281" s="363">
        <f>SUMIFS(所用データ⑥!$C:$C,所用データ⑥!$G:$G,理論在庫!$A$276,所用データ⑥!$E:$E,理論在庫!$G$4,所用データ⑥!$F:$F,理論在庫!AD$5)</f>
        <v>0</v>
      </c>
      <c r="AE281" s="363">
        <f>SUMIFS(所用データ⑥!$C:$C,所用データ⑥!$G:$G,理論在庫!$A$276,所用データ⑥!$E:$E,理論在庫!$G$4,所用データ⑥!$F:$F,理論在庫!AE$5)</f>
        <v>0</v>
      </c>
      <c r="AF281" s="363">
        <f>SUMIFS(所用データ⑥!$C:$C,所用データ⑥!$G:$G,理論在庫!$A$276,所用データ⑥!$E:$E,理論在庫!$G$4,所用データ⑥!$F:$F,理論在庫!AF$5)</f>
        <v>0</v>
      </c>
      <c r="AG281" s="1056">
        <f>SUMIFS(所用データ⑥!$C:$C,所用データ⑥!$G:$G,理論在庫!$A$276,所用データ⑥!$E:$E,理論在庫!$G$4,所用データ⑥!$F:$F,理論在庫!AG$5)</f>
        <v>0</v>
      </c>
      <c r="AH281" s="1056">
        <f>SUMIFS(所用データ⑥!$C:$C,所用データ⑥!$G:$G,理論在庫!$A$276,所用データ⑥!$E:$E,理論在庫!$G$4,所用データ⑥!$F:$F,理論在庫!AH$5)</f>
        <v>0</v>
      </c>
      <c r="AI281" s="363">
        <f>SUMIFS(所用データ⑥!$C:$C,所用データ⑥!$G:$G,理論在庫!$A$276,所用データ⑥!$E:$E,理論在庫!$G$4,所用データ⑥!$F:$F,理論在庫!AI$5)</f>
        <v>0</v>
      </c>
      <c r="AJ281" s="1024">
        <f>SUMIFS(所用データ⑥!$C:$C,所用データ⑥!$G:$G,理論在庫!$A$276,所用データ⑥!$E:$E,理論在庫!$G$4,所用データ⑥!$F:$F,理論在庫!AJ$5)</f>
        <v>0</v>
      </c>
      <c r="AK281" s="364">
        <f t="shared" si="130"/>
        <v>0</v>
      </c>
      <c r="AL281" s="609">
        <f>SUMIFS(所用データ⑥!C:C,所用データ⑥!G:G,理論在庫!$A276,所用データ⑥!E:E,理論在庫!$AL$4)</f>
        <v>0</v>
      </c>
      <c r="AM281" s="578">
        <f t="shared" si="121"/>
        <v>0</v>
      </c>
      <c r="AN281" s="608">
        <f>AJ284-AK281</f>
        <v>0</v>
      </c>
      <c r="AO281" s="417"/>
      <c r="AP281" s="714"/>
      <c r="AQ281" s="715"/>
      <c r="AR281" s="709">
        <v>0</v>
      </c>
    </row>
    <row r="282" spans="1:44" ht="18" customHeight="1" x14ac:dyDescent="0.15">
      <c r="A282" s="417"/>
      <c r="B282" s="428"/>
      <c r="C282" s="442"/>
      <c r="D282" s="1148"/>
      <c r="E282" s="559"/>
      <c r="F282" s="359" t="s">
        <v>137</v>
      </c>
      <c r="G282" s="981"/>
      <c r="H282" s="360"/>
      <c r="I282" s="360"/>
      <c r="J282" s="360"/>
      <c r="K282" s="360"/>
      <c r="L282" s="1057"/>
      <c r="M282" s="1057"/>
      <c r="N282" s="360"/>
      <c r="O282" s="360"/>
      <c r="P282" s="360"/>
      <c r="Q282" s="360"/>
      <c r="R282" s="360"/>
      <c r="S282" s="1057"/>
      <c r="T282" s="1057"/>
      <c r="U282" s="360"/>
      <c r="V282" s="360"/>
      <c r="W282" s="360"/>
      <c r="X282" s="360"/>
      <c r="Y282" s="360"/>
      <c r="Z282" s="1057"/>
      <c r="AA282" s="1057"/>
      <c r="AB282" s="360"/>
      <c r="AC282" s="1057"/>
      <c r="AD282" s="360"/>
      <c r="AE282" s="360"/>
      <c r="AF282" s="360"/>
      <c r="AG282" s="1057"/>
      <c r="AH282" s="1057"/>
      <c r="AI282" s="360"/>
      <c r="AJ282" s="1025"/>
      <c r="AK282" s="378">
        <f>SUM(G282:AJ282)</f>
        <v>0</v>
      </c>
      <c r="AL282" s="352"/>
      <c r="AM282" s="576">
        <f t="shared" si="121"/>
        <v>0</v>
      </c>
      <c r="AN282" s="579"/>
      <c r="AO282" s="417"/>
      <c r="AP282" s="714">
        <v>20</v>
      </c>
      <c r="AQ282" s="715" t="s">
        <v>462</v>
      </c>
    </row>
    <row r="283" spans="1:44" ht="18" customHeight="1" x14ac:dyDescent="0.15">
      <c r="A283" s="417"/>
      <c r="B283" s="428"/>
      <c r="C283" s="442"/>
      <c r="D283" s="1148"/>
      <c r="E283" s="559"/>
      <c r="F283" s="356" t="s">
        <v>86</v>
      </c>
      <c r="G283" s="978">
        <f>SUMIFS('注文データ '!$C:$C,'注文データ '!$J:$J,$A276,'注文データ '!$H:$H,理論在庫!$G$4,'注文データ '!$I:$I,理論在庫!G$5)</f>
        <v>0</v>
      </c>
      <c r="H283" s="374">
        <f>SUMIFS('注文データ '!$C:$C,'注文データ '!$J:$J,$A276,'注文データ '!$H:$H,理論在庫!$G$4,'注文データ '!$I:$I,理論在庫!H$5)</f>
        <v>0</v>
      </c>
      <c r="I283" s="374">
        <f>SUMIFS('注文データ '!$C:$C,'注文データ '!$J:$J,$A276,'注文データ '!$H:$H,理論在庫!$G$4,'注文データ '!$I:$I,理論在庫!I$5)</f>
        <v>0</v>
      </c>
      <c r="J283" s="374">
        <f>SUMIFS('注文データ '!$C:$C,'注文データ '!$J:$J,$A276,'注文データ '!$H:$H,理論在庫!$G$4,'注文データ '!$I:$I,理論在庫!J$5)</f>
        <v>0</v>
      </c>
      <c r="K283" s="374">
        <f>SUMIFS('注文データ '!$C:$C,'注文データ '!$J:$J,$A276,'注文データ '!$H:$H,理論在庫!$G$4,'注文データ '!$I:$I,理論在庫!K$5)</f>
        <v>0</v>
      </c>
      <c r="L283" s="1058">
        <f>SUMIFS('注文データ '!$C:$C,'注文データ '!$J:$J,$A276,'注文データ '!$H:$H,理論在庫!$G$4,'注文データ '!$I:$I,理論在庫!L$5)</f>
        <v>0</v>
      </c>
      <c r="M283" s="1058">
        <f>SUMIFS('注文データ '!$C:$C,'注文データ '!$J:$J,$A276,'注文データ '!$H:$H,理論在庫!$G$4,'注文データ '!$I:$I,理論在庫!M$5)</f>
        <v>0</v>
      </c>
      <c r="N283" s="374">
        <f>SUMIFS('注文データ '!$C:$C,'注文データ '!$J:$J,$A276,'注文データ '!$H:$H,理論在庫!$G$4,'注文データ '!$I:$I,理論在庫!N$5)</f>
        <v>0</v>
      </c>
      <c r="O283" s="374">
        <f>SUMIFS('注文データ '!$C:$C,'注文データ '!$J:$J,$A276,'注文データ '!$H:$H,理論在庫!$G$4,'注文データ '!$I:$I,理論在庫!O$5)</f>
        <v>0</v>
      </c>
      <c r="P283" s="374">
        <f>SUMIFS('注文データ '!$C:$C,'注文データ '!$J:$J,$A276,'注文データ '!$H:$H,理論在庫!$G$4,'注文データ '!$I:$I,理論在庫!P$5)</f>
        <v>0</v>
      </c>
      <c r="Q283" s="374">
        <f>SUMIFS('注文データ '!$C:$C,'注文データ '!$J:$J,$A276,'注文データ '!$H:$H,理論在庫!$G$4,'注文データ '!$I:$I,理論在庫!Q$5)</f>
        <v>0</v>
      </c>
      <c r="R283" s="374">
        <f>SUMIFS('注文データ '!$C:$C,'注文データ '!$J:$J,$A276,'注文データ '!$H:$H,理論在庫!$G$4,'注文データ '!$I:$I,理論在庫!R$5)</f>
        <v>0</v>
      </c>
      <c r="S283" s="1058">
        <f>SUMIFS('注文データ '!$C:$C,'注文データ '!$J:$J,$A276,'注文データ '!$H:$H,理論在庫!$G$4,'注文データ '!$I:$I,理論在庫!S$5)</f>
        <v>0</v>
      </c>
      <c r="T283" s="1058">
        <f>SUMIFS('注文データ '!$C:$C,'注文データ '!$J:$J,$A276,'注文データ '!$H:$H,理論在庫!$G$4,'注文データ '!$I:$I,理論在庫!T$5)</f>
        <v>0</v>
      </c>
      <c r="U283" s="374">
        <f>SUMIFS('注文データ '!$C:$C,'注文データ '!$J:$J,$A276,'注文データ '!$H:$H,理論在庫!$G$4,'注文データ '!$I:$I,理論在庫!U$5)</f>
        <v>0</v>
      </c>
      <c r="V283" s="374">
        <f>SUMIFS('注文データ '!$C:$C,'注文データ '!$J:$J,$A276,'注文データ '!$H:$H,理論在庫!$G$4,'注文データ '!$I:$I,理論在庫!V$5)</f>
        <v>0</v>
      </c>
      <c r="W283" s="374">
        <f>SUMIFS('注文データ '!$C:$C,'注文データ '!$J:$J,$A276,'注文データ '!$H:$H,理論在庫!$G$4,'注文データ '!$I:$I,理論在庫!W$5)</f>
        <v>0</v>
      </c>
      <c r="X283" s="374">
        <f>SUMIFS('注文データ '!$C:$C,'注文データ '!$J:$J,$A276,'注文データ '!$H:$H,理論在庫!$G$4,'注文データ '!$I:$I,理論在庫!X$5)</f>
        <v>0</v>
      </c>
      <c r="Y283" s="374">
        <f>SUMIFS('注文データ '!$C:$C,'注文データ '!$J:$J,$A276,'注文データ '!$H:$H,理論在庫!$G$4,'注文データ '!$I:$I,理論在庫!Y$5)</f>
        <v>0</v>
      </c>
      <c r="Z283" s="1058">
        <f>SUMIFS('注文データ '!$C:$C,'注文データ '!$J:$J,$A276,'注文データ '!$H:$H,理論在庫!$G$4,'注文データ '!$I:$I,理論在庫!Z$5)</f>
        <v>0</v>
      </c>
      <c r="AA283" s="1058">
        <f>SUMIFS('注文データ '!$C:$C,'注文データ '!$J:$J,$A276,'注文データ '!$H:$H,理論在庫!$G$4,'注文データ '!$I:$I,理論在庫!AA$5)</f>
        <v>0</v>
      </c>
      <c r="AB283" s="374">
        <f>SUMIFS('注文データ '!$C:$C,'注文データ '!$J:$J,$A276,'注文データ '!$H:$H,理論在庫!$G$4,'注文データ '!$I:$I,理論在庫!AB$5)</f>
        <v>0</v>
      </c>
      <c r="AC283" s="1058">
        <f>SUMIFS('注文データ '!$C:$C,'注文データ '!$J:$J,$A276,'注文データ '!$H:$H,理論在庫!$G$4,'注文データ '!$I:$I,理論在庫!AC$5)</f>
        <v>0</v>
      </c>
      <c r="AD283" s="374">
        <f>SUMIFS('注文データ '!$C:$C,'注文データ '!$J:$J,$A276,'注文データ '!$H:$H,理論在庫!$G$4,'注文データ '!$I:$I,理論在庫!AD$5)</f>
        <v>0</v>
      </c>
      <c r="AE283" s="374">
        <f>SUMIFS('注文データ '!$C:$C,'注文データ '!$J:$J,$A276,'注文データ '!$H:$H,理論在庫!$G$4,'注文データ '!$I:$I,理論在庫!AE$5)</f>
        <v>0</v>
      </c>
      <c r="AF283" s="374">
        <f>SUMIFS('注文データ '!$C:$C,'注文データ '!$J:$J,$A276,'注文データ '!$H:$H,理論在庫!$G$4,'注文データ '!$I:$I,理論在庫!AF$5)</f>
        <v>0</v>
      </c>
      <c r="AG283" s="1058">
        <f>SUMIFS('注文データ '!$C:$C,'注文データ '!$J:$J,$A276,'注文データ '!$H:$H,理論在庫!$G$4,'注文データ '!$I:$I,理論在庫!AG$5)</f>
        <v>0</v>
      </c>
      <c r="AH283" s="1058">
        <f>SUMIFS('注文データ '!$C:$C,'注文データ '!$J:$J,$A276,'注文データ '!$H:$H,理論在庫!$G$4,'注文データ '!$I:$I,理論在庫!AH$5)</f>
        <v>0</v>
      </c>
      <c r="AI283" s="374">
        <f>SUMIFS('注文データ '!$C:$C,'注文データ '!$J:$J,$A276,'注文データ '!$H:$H,理論在庫!$G$4,'注文データ '!$I:$I,理論在庫!AI$5)</f>
        <v>0</v>
      </c>
      <c r="AJ283" s="1026">
        <f>SUMIFS('注文データ '!$C:$C,'注文データ '!$J:$J,$A276,'注文データ '!$H:$H,理論在庫!$G$4,'注文データ '!$I:$I,理論在庫!AJ$5)</f>
        <v>0</v>
      </c>
      <c r="AK283" s="375">
        <f>SUM(G283:AJ283)</f>
        <v>0</v>
      </c>
      <c r="AL283" s="350"/>
      <c r="AM283" s="574">
        <f t="shared" si="121"/>
        <v>0</v>
      </c>
      <c r="AN283" s="579"/>
      <c r="AO283" s="417"/>
      <c r="AP283" s="714">
        <v>10</v>
      </c>
      <c r="AQ283" s="715" t="s">
        <v>475</v>
      </c>
      <c r="AR283" s="709">
        <v>0</v>
      </c>
    </row>
    <row r="284" spans="1:44" ht="18" customHeight="1" thickBot="1" x14ac:dyDescent="0.2">
      <c r="A284" s="418"/>
      <c r="B284" s="429"/>
      <c r="C284" s="443"/>
      <c r="D284" s="1149"/>
      <c r="E284" s="562"/>
      <c r="F284" s="373" t="s">
        <v>85</v>
      </c>
      <c r="G284" s="979">
        <f>D276+G282-G283</f>
        <v>0</v>
      </c>
      <c r="H284" s="376">
        <f t="shared" ref="H284:AJ284" si="133">G284+H282-H283</f>
        <v>0</v>
      </c>
      <c r="I284" s="376">
        <f t="shared" si="133"/>
        <v>0</v>
      </c>
      <c r="J284" s="376">
        <f t="shared" si="133"/>
        <v>0</v>
      </c>
      <c r="K284" s="376">
        <f t="shared" si="133"/>
        <v>0</v>
      </c>
      <c r="L284" s="1059">
        <f t="shared" si="133"/>
        <v>0</v>
      </c>
      <c r="M284" s="1059">
        <f t="shared" si="133"/>
        <v>0</v>
      </c>
      <c r="N284" s="376">
        <f t="shared" si="133"/>
        <v>0</v>
      </c>
      <c r="O284" s="376">
        <f t="shared" si="133"/>
        <v>0</v>
      </c>
      <c r="P284" s="376">
        <f t="shared" si="133"/>
        <v>0</v>
      </c>
      <c r="Q284" s="376">
        <f t="shared" si="133"/>
        <v>0</v>
      </c>
      <c r="R284" s="376">
        <f t="shared" si="133"/>
        <v>0</v>
      </c>
      <c r="S284" s="1059">
        <f t="shared" si="133"/>
        <v>0</v>
      </c>
      <c r="T284" s="1059">
        <f t="shared" si="133"/>
        <v>0</v>
      </c>
      <c r="U284" s="376">
        <f t="shared" si="133"/>
        <v>0</v>
      </c>
      <c r="V284" s="376">
        <f t="shared" si="133"/>
        <v>0</v>
      </c>
      <c r="W284" s="376">
        <f t="shared" si="133"/>
        <v>0</v>
      </c>
      <c r="X284" s="376">
        <f t="shared" si="133"/>
        <v>0</v>
      </c>
      <c r="Y284" s="376">
        <f t="shared" si="133"/>
        <v>0</v>
      </c>
      <c r="Z284" s="1059">
        <f t="shared" si="133"/>
        <v>0</v>
      </c>
      <c r="AA284" s="1059">
        <f t="shared" si="133"/>
        <v>0</v>
      </c>
      <c r="AB284" s="376">
        <f t="shared" si="133"/>
        <v>0</v>
      </c>
      <c r="AC284" s="1059">
        <f t="shared" si="133"/>
        <v>0</v>
      </c>
      <c r="AD284" s="376">
        <f t="shared" si="133"/>
        <v>0</v>
      </c>
      <c r="AE284" s="376">
        <f t="shared" si="133"/>
        <v>0</v>
      </c>
      <c r="AF284" s="376">
        <f t="shared" si="133"/>
        <v>0</v>
      </c>
      <c r="AG284" s="1059">
        <f t="shared" si="133"/>
        <v>0</v>
      </c>
      <c r="AH284" s="1059">
        <f t="shared" si="133"/>
        <v>0</v>
      </c>
      <c r="AI284" s="376">
        <f t="shared" si="133"/>
        <v>0</v>
      </c>
      <c r="AJ284" s="1027">
        <f t="shared" si="133"/>
        <v>0</v>
      </c>
      <c r="AK284" s="377"/>
      <c r="AL284" s="351"/>
      <c r="AM284" s="577">
        <f t="shared" si="121"/>
        <v>0</v>
      </c>
      <c r="AN284" s="580"/>
      <c r="AO284" s="418"/>
      <c r="AP284" s="716">
        <v>20</v>
      </c>
      <c r="AQ284" s="717" t="s">
        <v>485</v>
      </c>
      <c r="AR284" s="709">
        <v>0</v>
      </c>
    </row>
    <row r="285" spans="1:44" ht="18" customHeight="1" x14ac:dyDescent="0.15">
      <c r="A285" s="416">
        <v>28</v>
      </c>
      <c r="B285" s="425"/>
      <c r="C285" s="432" t="s">
        <v>27</v>
      </c>
      <c r="D285" s="1147" t="s">
        <v>200</v>
      </c>
      <c r="E285" s="558">
        <v>2.8999999999999998E-3</v>
      </c>
      <c r="F285" s="343">
        <f t="shared" ref="F285:F290" si="134">F276</f>
        <v>45864</v>
      </c>
      <c r="G285" s="980">
        <f>SUMIFS(所用データ①!$C:$C,所用データ①!$G:$G,理論在庫!$A285,所用データ①!$E:$E,理論在庫!$G$4,所用データ①!$F:$F,理論在庫!G$5)</f>
        <v>0</v>
      </c>
      <c r="H285" s="308">
        <f>SUMIFS(所用データ①!$C:$C,所用データ①!$G:$G,理論在庫!$A285,所用データ①!$E:$E,理論在庫!$G$4,所用データ①!$F:$F,理論在庫!H$5)</f>
        <v>0</v>
      </c>
      <c r="I285" s="308">
        <f>SUMIFS(所用データ①!$C:$C,所用データ①!$G:$G,理論在庫!$A285,所用データ①!$E:$E,理論在庫!$G$4,所用データ①!$F:$F,理論在庫!I$5)</f>
        <v>0</v>
      </c>
      <c r="J285" s="308">
        <f>SUMIFS(所用データ①!$C:$C,所用データ①!$G:$G,理論在庫!$A285,所用データ①!$E:$E,理論在庫!$G$4,所用データ①!$F:$F,理論在庫!J$5)</f>
        <v>0</v>
      </c>
      <c r="K285" s="308">
        <f>SUMIFS(所用データ①!$C:$C,所用データ①!$G:$G,理論在庫!$A285,所用データ①!$E:$E,理論在庫!$G$4,所用データ①!$F:$F,理論在庫!K$5)</f>
        <v>0</v>
      </c>
      <c r="L285" s="1060">
        <f>SUMIFS(所用データ①!$C:$C,所用データ①!$G:$G,理論在庫!$A285,所用データ①!$E:$E,理論在庫!$G$4,所用データ①!$F:$F,理論在庫!L$5)</f>
        <v>0</v>
      </c>
      <c r="M285" s="1060">
        <f>SUMIFS(所用データ①!$C:$C,所用データ①!$G:$G,理論在庫!$A285,所用データ①!$E:$E,理論在庫!$G$4,所用データ①!$F:$F,理論在庫!M$5)</f>
        <v>0</v>
      </c>
      <c r="N285" s="308">
        <f>SUMIFS(所用データ①!$C:$C,所用データ①!$G:$G,理論在庫!$A285,所用データ①!$E:$E,理論在庫!$G$4,所用データ①!$F:$F,理論在庫!N$5)</f>
        <v>0</v>
      </c>
      <c r="O285" s="308">
        <f>SUMIFS(所用データ①!$C:$C,所用データ①!$G:$G,理論在庫!$A285,所用データ①!$E:$E,理論在庫!$G$4,所用データ①!$F:$F,理論在庫!O$5)</f>
        <v>0</v>
      </c>
      <c r="P285" s="308">
        <f>SUMIFS(所用データ①!$C:$C,所用データ①!$G:$G,理論在庫!$A285,所用データ①!$E:$E,理論在庫!$G$4,所用データ①!$F:$F,理論在庫!P$5)</f>
        <v>0</v>
      </c>
      <c r="Q285" s="308">
        <f>SUMIFS(所用データ①!$C:$C,所用データ①!$G:$G,理論在庫!$A285,所用データ①!$E:$E,理論在庫!$G$4,所用データ①!$F:$F,理論在庫!Q$5)</f>
        <v>0</v>
      </c>
      <c r="R285" s="308">
        <f>SUMIFS(所用データ①!$C:$C,所用データ①!$G:$G,理論在庫!$A285,所用データ①!$E:$E,理論在庫!$G$4,所用データ①!$F:$F,理論在庫!R$5)</f>
        <v>0</v>
      </c>
      <c r="S285" s="1060">
        <f>SUMIFS(所用データ①!$C:$C,所用データ①!$G:$G,理論在庫!$A285,所用データ①!$E:$E,理論在庫!$G$4,所用データ①!$F:$F,理論在庫!S$5)</f>
        <v>0</v>
      </c>
      <c r="T285" s="1060">
        <f>SUMIFS(所用データ①!$C:$C,所用データ①!$G:$G,理論在庫!$A285,所用データ①!$E:$E,理論在庫!$G$4,所用データ①!$F:$F,理論在庫!T$5)</f>
        <v>0</v>
      </c>
      <c r="U285" s="308">
        <f>SUMIFS(所用データ①!$C:$C,所用データ①!$G:$G,理論在庫!$A285,所用データ①!$E:$E,理論在庫!$G$4,所用データ①!$F:$F,理論在庫!U$5)</f>
        <v>0</v>
      </c>
      <c r="V285" s="308">
        <f>SUMIFS(所用データ①!$C:$C,所用データ①!$G:$G,理論在庫!$A285,所用データ①!$E:$E,理論在庫!$G$4,所用データ①!$F:$F,理論在庫!V$5)</f>
        <v>0</v>
      </c>
      <c r="W285" s="308">
        <f>SUMIFS(所用データ①!$C:$C,所用データ①!$G:$G,理論在庫!$A285,所用データ①!$E:$E,理論在庫!$G$4,所用データ①!$F:$F,理論在庫!W$5)</f>
        <v>0</v>
      </c>
      <c r="X285" s="308">
        <f>SUMIFS(所用データ①!$C:$C,所用データ①!$G:$G,理論在庫!$A285,所用データ①!$E:$E,理論在庫!$G$4,所用データ①!$F:$F,理論在庫!X$5)</f>
        <v>0</v>
      </c>
      <c r="Y285" s="308">
        <f>SUMIFS(所用データ①!$C:$C,所用データ①!$G:$G,理論在庫!$A285,所用データ①!$E:$E,理論在庫!$G$4,所用データ①!$F:$F,理論在庫!Y$5)</f>
        <v>0</v>
      </c>
      <c r="Z285" s="1060">
        <f>SUMIFS(所用データ①!$C:$C,所用データ①!$G:$G,理論在庫!$A285,所用データ①!$E:$E,理論在庫!$G$4,所用データ①!$F:$F,理論在庫!Z$5)</f>
        <v>0</v>
      </c>
      <c r="AA285" s="1084">
        <f>SUMIFS(所用データ①!$C:$C,所用データ①!$G:$G,理論在庫!$A285,所用データ①!$E:$E,理論在庫!$G$4,所用データ①!$F:$F,理論在庫!AA$5)</f>
        <v>0</v>
      </c>
      <c r="AB285" s="382">
        <f>SUMIFS(所用データ①!$C:$C,所用データ①!$G:$G,理論在庫!$A285,所用データ①!$E:$E,理論在庫!$G$4,所用データ①!$F:$F,理論在庫!AB$5)</f>
        <v>0</v>
      </c>
      <c r="AC285" s="1084">
        <f>SUMIFS(所用データ①!$C:$C,所用データ①!$G:$G,理論在庫!$A285,所用データ①!$E:$E,理論在庫!$G$4,所用データ①!$F:$F,理論在庫!AC$5)</f>
        <v>0</v>
      </c>
      <c r="AD285" s="382">
        <f>SUMIFS(所用データ①!$C:$C,所用データ①!$G:$G,理論在庫!$A285,所用データ①!$E:$E,理論在庫!$G$4,所用データ①!$F:$F,理論在庫!AD$5)</f>
        <v>0</v>
      </c>
      <c r="AE285" s="382">
        <f>SUMIFS(所用データ①!$C:$C,所用データ①!$G:$G,理論在庫!$A285,所用データ①!$E:$E,理論在庫!$G$4,所用データ①!$F:$F,理論在庫!AE$5)</f>
        <v>0</v>
      </c>
      <c r="AF285" s="382">
        <f>SUMIFS(所用データ①!$C:$C,所用データ①!$G:$G,理論在庫!$A285,所用データ①!$E:$E,理論在庫!$G$4,所用データ①!$F:$F,理論在庫!AF$5)</f>
        <v>0</v>
      </c>
      <c r="AG285" s="1084">
        <f>SUMIFS(所用データ①!$C:$C,所用データ①!$G:$G,理論在庫!$A285,所用データ①!$E:$E,理論在庫!$G$4,所用データ①!$F:$F,理論在庫!AG$5)</f>
        <v>0</v>
      </c>
      <c r="AH285" s="1084">
        <f>SUMIFS(所用データ①!$C:$C,所用データ①!$G:$G,理論在庫!$A285,所用データ①!$E:$E,理論在庫!$G$4,所用データ①!$F:$F,理論在庫!AH$5)</f>
        <v>0</v>
      </c>
      <c r="AI285" s="382">
        <f>SUMIFS(所用データ①!$C:$C,所用データ①!$G:$G,理論在庫!$A285,所用データ①!$E:$E,理論在庫!$G$4,所用データ①!$F:$F,理論在庫!AI$5)</f>
        <v>0</v>
      </c>
      <c r="AJ285" s="1021">
        <f>SUMIFS(所用データ①!$C:$C,所用データ①!$G:$G,理論在庫!$A285,所用データ①!$E:$E,理論在庫!$G$4,所用データ①!$F:$F,理論在庫!AJ$5)</f>
        <v>0</v>
      </c>
      <c r="AK285" s="345">
        <f t="shared" si="130"/>
        <v>0</v>
      </c>
      <c r="AL285" s="610">
        <f>SUMIFS(所用データ①!C:C,所用データ①!G:G,理論在庫!$A285,所用データ①!E:E,理論在庫!$AL$4)</f>
        <v>0</v>
      </c>
      <c r="AM285" s="574">
        <f t="shared" si="121"/>
        <v>0</v>
      </c>
      <c r="AN285" s="608">
        <f>D285-AK285</f>
        <v>0</v>
      </c>
      <c r="AO285" s="416">
        <v>28</v>
      </c>
      <c r="AP285" s="714">
        <v>10</v>
      </c>
      <c r="AQ285" s="715" t="s">
        <v>319</v>
      </c>
      <c r="AR285" s="709">
        <v>0</v>
      </c>
    </row>
    <row r="286" spans="1:44" ht="18" customHeight="1" x14ac:dyDescent="0.15">
      <c r="A286" s="417"/>
      <c r="B286" s="426"/>
      <c r="C286" s="433"/>
      <c r="D286" s="1148"/>
      <c r="E286" s="559"/>
      <c r="F286" s="302">
        <f t="shared" si="134"/>
        <v>0</v>
      </c>
      <c r="G286" s="974">
        <f>SUMIFS(所用データ②!$C:$C,所用データ②!$G:$G,理論在庫!$A285,所用データ②!$E:$E,理論在庫!$G$4,所用データ②!$F:$F,理論在庫!G$5)</f>
        <v>0</v>
      </c>
      <c r="H286" s="310">
        <f>SUMIFS(所用データ②!$C:$C,所用データ②!$G:$G,理論在庫!$A285,所用データ②!$E:$E,理論在庫!$G$4,所用データ②!$F:$F,理論在庫!H$5)</f>
        <v>0</v>
      </c>
      <c r="I286" s="310">
        <f>SUMIFS(所用データ②!$C:$C,所用データ②!$G:$G,理論在庫!$A285,所用データ②!$E:$E,理論在庫!$G$4,所用データ②!$F:$F,理論在庫!I$5)</f>
        <v>0</v>
      </c>
      <c r="J286" s="310">
        <f>SUMIFS(所用データ②!$C:$C,所用データ②!$G:$G,理論在庫!$A285,所用データ②!$E:$E,理論在庫!$G$4,所用データ②!$F:$F,理論在庫!J$5)</f>
        <v>0</v>
      </c>
      <c r="K286" s="310">
        <f>SUMIFS(所用データ②!$C:$C,所用データ②!$G:$G,理論在庫!$A285,所用データ②!$E:$E,理論在庫!$G$4,所用データ②!$F:$F,理論在庫!K$5)</f>
        <v>0</v>
      </c>
      <c r="L286" s="1054">
        <f>SUMIFS(所用データ②!$C:$C,所用データ②!$G:$G,理論在庫!$A285,所用データ②!$E:$E,理論在庫!$G$4,所用データ②!$F:$F,理論在庫!L$5)</f>
        <v>0</v>
      </c>
      <c r="M286" s="1054">
        <f>SUMIFS(所用データ②!$C:$C,所用データ②!$G:$G,理論在庫!$A285,所用データ②!$E:$E,理論在庫!$G$4,所用データ②!$F:$F,理論在庫!M$5)</f>
        <v>0</v>
      </c>
      <c r="N286" s="310">
        <f>SUMIFS(所用データ②!$C:$C,所用データ②!$G:$G,理論在庫!$A285,所用データ②!$E:$E,理論在庫!$G$4,所用データ②!$F:$F,理論在庫!N$5)</f>
        <v>0</v>
      </c>
      <c r="O286" s="310">
        <f>SUMIFS(所用データ②!$C:$C,所用データ②!$G:$G,理論在庫!$A285,所用データ②!$E:$E,理論在庫!$G$4,所用データ②!$F:$F,理論在庫!O$5)</f>
        <v>0</v>
      </c>
      <c r="P286" s="310">
        <f>SUMIFS(所用データ②!$C:$C,所用データ②!$G:$G,理論在庫!$A285,所用データ②!$E:$E,理論在庫!$G$4,所用データ②!$F:$F,理論在庫!P$5)</f>
        <v>0</v>
      </c>
      <c r="Q286" s="310">
        <f>SUMIFS(所用データ②!$C:$C,所用データ②!$G:$G,理論在庫!$A285,所用データ②!$E:$E,理論在庫!$G$4,所用データ②!$F:$F,理論在庫!Q$5)</f>
        <v>0</v>
      </c>
      <c r="R286" s="310">
        <f>SUMIFS(所用データ②!$C:$C,所用データ②!$G:$G,理論在庫!$A285,所用データ②!$E:$E,理論在庫!$G$4,所用データ②!$F:$F,理論在庫!R$5)</f>
        <v>0</v>
      </c>
      <c r="S286" s="1054">
        <f>SUMIFS(所用データ②!$C:$C,所用データ②!$G:$G,理論在庫!$A285,所用データ②!$E:$E,理論在庫!$G$4,所用データ②!$F:$F,理論在庫!S$5)</f>
        <v>0</v>
      </c>
      <c r="T286" s="1054">
        <f>SUMIFS(所用データ②!$C:$C,所用データ②!$G:$G,理論在庫!$A285,所用データ②!$E:$E,理論在庫!$G$4,所用データ②!$F:$F,理論在庫!T$5)</f>
        <v>0</v>
      </c>
      <c r="U286" s="310">
        <f>SUMIFS(所用データ②!$C:$C,所用データ②!$G:$G,理論在庫!$A285,所用データ②!$E:$E,理論在庫!$G$4,所用データ②!$F:$F,理論在庫!U$5)</f>
        <v>0</v>
      </c>
      <c r="V286" s="310">
        <f>SUMIFS(所用データ②!$C:$C,所用データ②!$G:$G,理論在庫!$A285,所用データ②!$E:$E,理論在庫!$G$4,所用データ②!$F:$F,理論在庫!V$5)</f>
        <v>0</v>
      </c>
      <c r="W286" s="310">
        <f>SUMIFS(所用データ②!$C:$C,所用データ②!$G:$G,理論在庫!$A285,所用データ②!$E:$E,理論在庫!$G$4,所用データ②!$F:$F,理論在庫!W$5)</f>
        <v>0</v>
      </c>
      <c r="X286" s="310">
        <f>SUMIFS(所用データ②!$C:$C,所用データ②!$G:$G,理論在庫!$A285,所用データ②!$E:$E,理論在庫!$G$4,所用データ②!$F:$F,理論在庫!X$5)</f>
        <v>0</v>
      </c>
      <c r="Y286" s="310">
        <f>SUMIFS(所用データ②!$C:$C,所用データ②!$G:$G,理論在庫!$A285,所用データ②!$E:$E,理論在庫!$G$4,所用データ②!$F:$F,理論在庫!Y$5)</f>
        <v>0</v>
      </c>
      <c r="Z286" s="1054">
        <f>SUMIFS(所用データ②!$C:$C,所用データ②!$G:$G,理論在庫!$A285,所用データ②!$E:$E,理論在庫!$G$4,所用データ②!$F:$F,理論在庫!Z$5)</f>
        <v>0</v>
      </c>
      <c r="AA286" s="1084">
        <f>SUMIFS(所用データ②!$C:$C,所用データ②!$G:$G,理論在庫!$A285,所用データ②!$E:$E,理論在庫!$G$4,所用データ②!$F:$F,理論在庫!AA$5)</f>
        <v>0</v>
      </c>
      <c r="AB286" s="382">
        <f>SUMIFS(所用データ②!$C:$C,所用データ②!$G:$G,理論在庫!$A285,所用データ②!$E:$E,理論在庫!$G$4,所用データ②!$F:$F,理論在庫!AB$5)</f>
        <v>0</v>
      </c>
      <c r="AC286" s="1084">
        <f>SUMIFS(所用データ②!$C:$C,所用データ②!$G:$G,理論在庫!$A285,所用データ②!$E:$E,理論在庫!$G$4,所用データ②!$F:$F,理論在庫!AC$5)</f>
        <v>0</v>
      </c>
      <c r="AD286" s="382">
        <f>SUMIFS(所用データ②!$C:$C,所用データ②!$G:$G,理論在庫!$A285,所用データ②!$E:$E,理論在庫!$G$4,所用データ②!$F:$F,理論在庫!AD$5)</f>
        <v>0</v>
      </c>
      <c r="AE286" s="382">
        <f>SUMIFS(所用データ②!$C:$C,所用データ②!$G:$G,理論在庫!$A285,所用データ②!$E:$E,理論在庫!$G$4,所用データ②!$F:$F,理論在庫!AE$5)</f>
        <v>0</v>
      </c>
      <c r="AF286" s="382">
        <f>SUMIFS(所用データ②!$C:$C,所用データ②!$G:$G,理論在庫!$A285,所用データ②!$E:$E,理論在庫!$G$4,所用データ②!$F:$F,理論在庫!AF$5)</f>
        <v>0</v>
      </c>
      <c r="AG286" s="1084">
        <f>SUMIFS(所用データ②!$C:$C,所用データ②!$G:$G,理論在庫!$A285,所用データ②!$E:$E,理論在庫!$G$4,所用データ②!$F:$F,理論在庫!AG$5)</f>
        <v>0</v>
      </c>
      <c r="AH286" s="1084">
        <f>SUMIFS(所用データ②!$C:$C,所用データ②!$G:$G,理論在庫!$A285,所用データ②!$E:$E,理論在庫!$G$4,所用データ②!$F:$F,理論在庫!AH$5)</f>
        <v>0</v>
      </c>
      <c r="AI286" s="382">
        <f>SUMIFS(所用データ②!$C:$C,所用データ②!$G:$G,理論在庫!$A285,所用データ②!$E:$E,理論在庫!$G$4,所用データ②!$F:$F,理論在庫!AI$5)</f>
        <v>0</v>
      </c>
      <c r="AJ286" s="1021">
        <f>SUMIFS(所用データ②!$C:$C,所用データ②!$G:$G,理論在庫!$A285,所用データ②!$E:$E,理論在庫!$G$4,所用データ②!$F:$F,理論在庫!AJ$5)</f>
        <v>0</v>
      </c>
      <c r="AK286" s="345">
        <f t="shared" si="130"/>
        <v>0</v>
      </c>
      <c r="AL286" s="610">
        <f>SUMIFS(所用データ②!C:C,所用データ②!G:G,理論在庫!$A285,所用データ②!E:E,理論在庫!$AL$4)</f>
        <v>0</v>
      </c>
      <c r="AM286" s="574">
        <f t="shared" si="121"/>
        <v>0</v>
      </c>
      <c r="AN286" s="608">
        <f>AJ293-AK286</f>
        <v>0</v>
      </c>
      <c r="AO286" s="417"/>
      <c r="AP286" s="714">
        <v>10</v>
      </c>
      <c r="AQ286" s="715" t="s">
        <v>341</v>
      </c>
      <c r="AR286" s="709">
        <v>0</v>
      </c>
    </row>
    <row r="287" spans="1:44" ht="18" customHeight="1" x14ac:dyDescent="0.15">
      <c r="A287" s="417"/>
      <c r="B287" s="428" t="s">
        <v>71</v>
      </c>
      <c r="C287" s="439">
        <v>80261239352003</v>
      </c>
      <c r="D287" s="1148"/>
      <c r="E287" s="559"/>
      <c r="F287" s="302">
        <f t="shared" si="134"/>
        <v>45864</v>
      </c>
      <c r="G287" s="975">
        <f>SUMIFS(所用データ③!$C:$C,所用データ③!$G:$G,理論在庫!$A285,所用データ③!$E:$E,理論在庫!$G$4,所用データ③!$F:$F,理論在庫!G$5)</f>
        <v>0</v>
      </c>
      <c r="H287" s="310">
        <f>SUMIFS(所用データ③!$C:$C,所用データ③!$G:$G,理論在庫!$A285,所用データ③!$E:$E,理論在庫!$G$4,所用データ③!$F:$F,理論在庫!H$5)</f>
        <v>0</v>
      </c>
      <c r="I287" s="310">
        <f>SUMIFS(所用データ③!$C:$C,所用データ③!$G:$G,理論在庫!$A285,所用データ③!$E:$E,理論在庫!$G$4,所用データ③!$F:$F,理論在庫!I$5)</f>
        <v>0</v>
      </c>
      <c r="J287" s="310">
        <f>SUMIFS(所用データ③!$C:$C,所用データ③!$G:$G,理論在庫!$A285,所用データ③!$E:$E,理論在庫!$G$4,所用データ③!$F:$F,理論在庫!J$5)</f>
        <v>0</v>
      </c>
      <c r="K287" s="310">
        <f>SUMIFS(所用データ③!$C:$C,所用データ③!$G:$G,理論在庫!$A285,所用データ③!$E:$E,理論在庫!$G$4,所用データ③!$F:$F,理論在庫!K$5)</f>
        <v>0</v>
      </c>
      <c r="L287" s="1055">
        <f>SUMIFS(所用データ③!$C:$C,所用データ③!$G:$G,理論在庫!$A285,所用データ③!$E:$E,理論在庫!$G$4,所用データ③!$F:$F,理論在庫!L$5)</f>
        <v>0</v>
      </c>
      <c r="M287" s="1054">
        <f>SUMIFS(所用データ③!$C:$C,所用データ③!$G:$G,理論在庫!$A285,所用データ③!$E:$E,理論在庫!$G$4,所用データ③!$F:$F,理論在庫!M$5)</f>
        <v>0</v>
      </c>
      <c r="N287" s="310">
        <f>SUMIFS(所用データ③!$C:$C,所用データ③!$G:$G,理論在庫!$A285,所用データ③!$E:$E,理論在庫!$G$4,所用データ③!$F:$F,理論在庫!N$5)</f>
        <v>0</v>
      </c>
      <c r="O287" s="310">
        <f>SUMIFS(所用データ③!$C:$C,所用データ③!$G:$G,理論在庫!$A285,所用データ③!$E:$E,理論在庫!$G$4,所用データ③!$F:$F,理論在庫!O$5)</f>
        <v>0</v>
      </c>
      <c r="P287" s="310">
        <f>SUMIFS(所用データ③!$C:$C,所用データ③!$G:$G,理論在庫!$A285,所用データ③!$E:$E,理論在庫!$G$4,所用データ③!$F:$F,理論在庫!P$5)</f>
        <v>0</v>
      </c>
      <c r="Q287" s="353">
        <f>SUMIFS(所用データ③!$C:$C,所用データ③!$G:$G,理論在庫!$A285,所用データ③!$E:$E,理論在庫!$G$4,所用データ③!$F:$F,理論在庫!Q$5)</f>
        <v>0</v>
      </c>
      <c r="R287" s="310">
        <f>SUMIFS(所用データ③!$C:$C,所用データ③!$G:$G,理論在庫!$A285,所用データ③!$E:$E,理論在庫!$G$4,所用データ③!$F:$F,理論在庫!R$5)</f>
        <v>0</v>
      </c>
      <c r="S287" s="1054">
        <f>SUMIFS(所用データ③!$C:$C,所用データ③!$G:$G,理論在庫!$A285,所用データ③!$E:$E,理論在庫!$G$4,所用データ③!$F:$F,理論在庫!S$5)</f>
        <v>0</v>
      </c>
      <c r="T287" s="1054">
        <f>SUMIFS(所用データ③!$C:$C,所用データ③!$G:$G,理論在庫!$A285,所用データ③!$E:$E,理論在庫!$G$4,所用データ③!$F:$F,理論在庫!T$5)</f>
        <v>0</v>
      </c>
      <c r="U287" s="310">
        <f>SUMIFS(所用データ③!$C:$C,所用データ③!$G:$G,理論在庫!$A285,所用データ③!$E:$E,理論在庫!$G$4,所用データ③!$F:$F,理論在庫!U$5)</f>
        <v>0</v>
      </c>
      <c r="V287" s="353">
        <f>SUMIFS(所用データ③!$C:$C,所用データ③!$G:$G,理論在庫!$A285,所用データ③!$E:$E,理論在庫!$G$4,所用データ③!$F:$F,理論在庫!V$5)</f>
        <v>0</v>
      </c>
      <c r="W287" s="310">
        <f>SUMIFS(所用データ③!$C:$C,所用データ③!$G:$G,理論在庫!$A285,所用データ③!$E:$E,理論在庫!$G$4,所用データ③!$F:$F,理論在庫!W$5)</f>
        <v>0</v>
      </c>
      <c r="X287" s="310">
        <f>SUMIFS(所用データ③!$C:$C,所用データ③!$G:$G,理論在庫!$A285,所用データ③!$E:$E,理論在庫!$G$4,所用データ③!$F:$F,理論在庫!X$5)</f>
        <v>0</v>
      </c>
      <c r="Y287" s="310">
        <f>SUMIFS(所用データ③!$C:$C,所用データ③!$G:$G,理論在庫!$A285,所用データ③!$E:$E,理論在庫!$G$4,所用データ③!$F:$F,理論在庫!Y$5)</f>
        <v>0</v>
      </c>
      <c r="Z287" s="1054">
        <f>SUMIFS(所用データ③!$C:$C,所用データ③!$G:$G,理論在庫!$A285,所用データ③!$E:$E,理論在庫!$G$4,所用データ③!$F:$F,理論在庫!Z$5)</f>
        <v>0</v>
      </c>
      <c r="AA287" s="1085">
        <f>SUMIFS(所用データ③!$C:$C,所用データ③!$G:$G,理論在庫!$A285,所用データ③!$E:$E,理論在庫!$G$4,所用データ③!$F:$F,理論在庫!AA$5)</f>
        <v>0</v>
      </c>
      <c r="AB287" s="383">
        <f>SUMIFS(所用データ③!$C:$C,所用データ③!$G:$G,理論在庫!$A285,所用データ③!$E:$E,理論在庫!$G$4,所用データ③!$F:$F,理論在庫!AB$5)</f>
        <v>0</v>
      </c>
      <c r="AC287" s="1085">
        <f>SUMIFS(所用データ③!$C:$C,所用データ③!$G:$G,理論在庫!$A285,所用データ③!$E:$E,理論在庫!$G$4,所用データ③!$F:$F,理論在庫!AC$5)</f>
        <v>0</v>
      </c>
      <c r="AD287" s="383">
        <f>SUMIFS(所用データ③!$C:$C,所用データ③!$G:$G,理論在庫!$A285,所用データ③!$E:$E,理論在庫!$G$4,所用データ③!$F:$F,理論在庫!AD$5)</f>
        <v>0</v>
      </c>
      <c r="AE287" s="383">
        <f>SUMIFS(所用データ③!$C:$C,所用データ③!$G:$G,理論在庫!$A285,所用データ③!$E:$E,理論在庫!$G$4,所用データ③!$F:$F,理論在庫!AE$5)</f>
        <v>0</v>
      </c>
      <c r="AF287" s="383">
        <f>SUMIFS(所用データ③!$C:$C,所用データ③!$G:$G,理論在庫!$A285,所用データ③!$E:$E,理論在庫!$G$4,所用データ③!$F:$F,理論在庫!AF$5)</f>
        <v>0</v>
      </c>
      <c r="AG287" s="1085">
        <f>SUMIFS(所用データ③!$C:$C,所用データ③!$G:$G,理論在庫!$A285,所用データ③!$E:$E,理論在庫!$G$4,所用データ③!$F:$F,理論在庫!AG$5)</f>
        <v>0</v>
      </c>
      <c r="AH287" s="1085">
        <f>SUMIFS(所用データ③!$C:$C,所用データ③!$G:$G,理論在庫!$A285,所用データ③!$E:$E,理論在庫!$G$4,所用データ③!$F:$F,理論在庫!AH$5)</f>
        <v>0</v>
      </c>
      <c r="AI287" s="383">
        <f>SUMIFS(所用データ③!$C:$C,所用データ③!$G:$G,理論在庫!$A285,所用データ③!$E:$E,理論在庫!$G$4,所用データ③!$F:$F,理論在庫!AI$5)</f>
        <v>0</v>
      </c>
      <c r="AJ287" s="1022">
        <f>SUMIFS(所用データ③!$C:$C,所用データ③!$G:$G,理論在庫!$A285,所用データ③!$E:$E,理論在庫!$G$4,所用データ③!$F:$F,理論在庫!AJ$5)</f>
        <v>0</v>
      </c>
      <c r="AK287" s="345">
        <f t="shared" si="130"/>
        <v>0</v>
      </c>
      <c r="AL287" s="611">
        <f>SUMIFS(所用データ③!C:C,所用データ③!G:G,理論在庫!$A285,所用データ③!E:E,理論在庫!$AL$4)</f>
        <v>0</v>
      </c>
      <c r="AM287" s="574">
        <f t="shared" si="121"/>
        <v>0</v>
      </c>
      <c r="AN287" s="608">
        <f>AJ293-AK287</f>
        <v>0</v>
      </c>
      <c r="AO287" s="417"/>
      <c r="AP287" s="714">
        <v>10</v>
      </c>
      <c r="AQ287" s="715" t="s">
        <v>347</v>
      </c>
      <c r="AR287" s="709">
        <v>0</v>
      </c>
    </row>
    <row r="288" spans="1:44" ht="18" customHeight="1" x14ac:dyDescent="0.15">
      <c r="A288" s="417"/>
      <c r="B288" s="428"/>
      <c r="C288" s="442"/>
      <c r="D288" s="1148"/>
      <c r="E288" s="559"/>
      <c r="F288" s="302">
        <f t="shared" si="134"/>
        <v>45871</v>
      </c>
      <c r="G288" s="974">
        <f>SUMIFS(所用データ④!$C:$C,所用データ④!$G:$G,理論在庫!$A285,所用データ④!$E:$E,理論在庫!$G$4,所用データ④!$F:$F,理論在庫!G$5)</f>
        <v>0</v>
      </c>
      <c r="H288" s="310">
        <f>SUMIFS(所用データ④!$C:$C,所用データ④!$G:$G,理論在庫!$A285,所用データ④!$E:$E,理論在庫!$G$4,所用データ④!$F:$F,理論在庫!H$5)</f>
        <v>0</v>
      </c>
      <c r="I288" s="310">
        <f>SUMIFS(所用データ④!$C:$C,所用データ④!$G:$G,理論在庫!$A285,所用データ④!$E:$E,理論在庫!$G$4,所用データ④!$F:$F,理論在庫!I$5)</f>
        <v>0</v>
      </c>
      <c r="J288" s="310">
        <f>SUMIFS(所用データ④!$C:$C,所用データ④!$G:$G,理論在庫!$A285,所用データ④!$E:$E,理論在庫!$G$4,所用データ④!$F:$F,理論在庫!J$5)</f>
        <v>0</v>
      </c>
      <c r="K288" s="310">
        <f>SUMIFS(所用データ④!$C:$C,所用データ④!$G:$G,理論在庫!$A285,所用データ④!$E:$E,理論在庫!$G$4,所用データ④!$F:$F,理論在庫!K$5)</f>
        <v>0</v>
      </c>
      <c r="L288" s="1054">
        <f>SUMIFS(所用データ④!$C:$C,所用データ④!$G:$G,理論在庫!$A285,所用データ④!$E:$E,理論在庫!$G$4,所用データ④!$F:$F,理論在庫!L$5)</f>
        <v>0</v>
      </c>
      <c r="M288" s="1054">
        <f>SUMIFS(所用データ④!$C:$C,所用データ④!$G:$G,理論在庫!$A285,所用データ④!$E:$E,理論在庫!$G$4,所用データ④!$F:$F,理論在庫!M$5)</f>
        <v>0</v>
      </c>
      <c r="N288" s="310">
        <f>SUMIFS(所用データ④!$C:$C,所用データ④!$G:$G,理論在庫!$A285,所用データ④!$E:$E,理論在庫!$G$4,所用データ④!$F:$F,理論在庫!N$5)</f>
        <v>0</v>
      </c>
      <c r="O288" s="310">
        <f>SUMIFS(所用データ④!$C:$C,所用データ④!$G:$G,理論在庫!$A285,所用データ④!$E:$E,理論在庫!$G$4,所用データ④!$F:$F,理論在庫!O$5)</f>
        <v>0</v>
      </c>
      <c r="P288" s="310">
        <f>SUMIFS(所用データ④!$C:$C,所用データ④!$G:$G,理論在庫!$A285,所用データ④!$E:$E,理論在庫!$G$4,所用データ④!$F:$F,理論在庫!P$5)</f>
        <v>0</v>
      </c>
      <c r="Q288" s="310">
        <f>SUMIFS(所用データ④!$C:$C,所用データ④!$G:$G,理論在庫!$A285,所用データ④!$E:$E,理論在庫!$G$4,所用データ④!$F:$F,理論在庫!Q$5)</f>
        <v>0</v>
      </c>
      <c r="R288" s="310">
        <f>SUMIFS(所用データ④!$C:$C,所用データ④!$G:$G,理論在庫!$A285,所用データ④!$E:$E,理論在庫!$G$4,所用データ④!$F:$F,理論在庫!R$5)</f>
        <v>0</v>
      </c>
      <c r="S288" s="1054">
        <f>SUMIFS(所用データ④!$C:$C,所用データ④!$G:$G,理論在庫!$A285,所用データ④!$E:$E,理論在庫!$G$4,所用データ④!$F:$F,理論在庫!S$5)</f>
        <v>0</v>
      </c>
      <c r="T288" s="1054">
        <f>SUMIFS(所用データ④!$C:$C,所用データ④!$G:$G,理論在庫!$A285,所用データ④!$E:$E,理論在庫!$G$4,所用データ④!$F:$F,理論在庫!T$5)</f>
        <v>0</v>
      </c>
      <c r="U288" s="310">
        <f>SUMIFS(所用データ④!$C:$C,所用データ④!$G:$G,理論在庫!$A285,所用データ④!$E:$E,理論在庫!$G$4,所用データ④!$F:$F,理論在庫!U$5)</f>
        <v>0</v>
      </c>
      <c r="V288" s="310">
        <f>SUMIFS(所用データ④!$C:$C,所用データ④!$G:$G,理論在庫!$A285,所用データ④!$E:$E,理論在庫!$G$4,所用データ④!$F:$F,理論在庫!V$5)</f>
        <v>0</v>
      </c>
      <c r="W288" s="310">
        <f>SUMIFS(所用データ④!$C:$C,所用データ④!$G:$G,理論在庫!$A285,所用データ④!$E:$E,理論在庫!$G$4,所用データ④!$F:$F,理論在庫!W$5)</f>
        <v>0</v>
      </c>
      <c r="X288" s="310">
        <f>SUMIFS(所用データ④!$C:$C,所用データ④!$G:$G,理論在庫!$A285,所用データ④!$E:$E,理論在庫!$G$4,所用データ④!$F:$F,理論在庫!X$5)</f>
        <v>0</v>
      </c>
      <c r="Y288" s="310">
        <f>SUMIFS(所用データ④!$C:$C,所用データ④!$G:$G,理論在庫!$A285,所用データ④!$E:$E,理論在庫!$G$4,所用データ④!$F:$F,理論在庫!Y$5)</f>
        <v>0</v>
      </c>
      <c r="Z288" s="1054">
        <f>SUMIFS(所用データ④!$C:$C,所用データ④!$G:$G,理論在庫!$A285,所用データ④!$E:$E,理論在庫!$G$4,所用データ④!$F:$F,理論在庫!Z$5)</f>
        <v>0</v>
      </c>
      <c r="AA288" s="1054">
        <f>SUMIFS(所用データ④!$C:$C,所用データ④!$G:$G,理論在庫!$A285,所用データ④!$E:$E,理論在庫!$G$4,所用データ④!$F:$F,理論在庫!AA$5)</f>
        <v>0</v>
      </c>
      <c r="AB288" s="310">
        <f>SUMIFS(所用データ④!$C:$C,所用データ④!$G:$G,理論在庫!$A285,所用データ④!$E:$E,理論在庫!$G$4,所用データ④!$F:$F,理論在庫!AB$5)</f>
        <v>0</v>
      </c>
      <c r="AC288" s="1054">
        <f>SUMIFS(所用データ④!$C:$C,所用データ④!$G:$G,理論在庫!$A285,所用データ④!$E:$E,理論在庫!$G$4,所用データ④!$F:$F,理論在庫!AC$5)</f>
        <v>0</v>
      </c>
      <c r="AD288" s="310">
        <f>SUMIFS(所用データ④!$C:$C,所用データ④!$G:$G,理論在庫!$A285,所用データ④!$E:$E,理論在庫!$G$4,所用データ④!$F:$F,理論在庫!AD$5)</f>
        <v>0</v>
      </c>
      <c r="AE288" s="310">
        <f>SUMIFS(所用データ④!$C:$C,所用データ④!$G:$G,理論在庫!$A285,所用データ④!$E:$E,理論在庫!$G$4,所用データ④!$F:$F,理論在庫!AE$5)</f>
        <v>0</v>
      </c>
      <c r="AF288" s="310">
        <f>SUMIFS(所用データ④!$C:$C,所用データ④!$G:$G,理論在庫!$A285,所用データ④!$E:$E,理論在庫!$G$4,所用データ④!$F:$F,理論在庫!AF$5)</f>
        <v>0</v>
      </c>
      <c r="AG288" s="1054">
        <f>SUMIFS(所用データ④!$C:$C,所用データ④!$G:$G,理論在庫!$A285,所用データ④!$E:$E,理論在庫!$G$4,所用データ④!$F:$F,理論在庫!AG$5)</f>
        <v>0</v>
      </c>
      <c r="AH288" s="1054">
        <f>SUMIFS(所用データ④!$C:$C,所用データ④!$G:$G,理論在庫!$A285,所用データ④!$E:$E,理論在庫!$G$4,所用データ④!$F:$F,理論在庫!AH$5)</f>
        <v>0</v>
      </c>
      <c r="AI288" s="310">
        <f>SUMIFS(所用データ④!$C:$C,所用データ④!$G:$G,理論在庫!$A285,所用データ④!$E:$E,理論在庫!$G$4,所用データ④!$F:$F,理論在庫!AI$5)</f>
        <v>0</v>
      </c>
      <c r="AJ288" s="1023">
        <f>SUMIFS(所用データ④!$C:$C,所用データ④!$G:$G,理論在庫!$A285,所用データ④!$E:$E,理論在庫!$G$4,所用データ④!$F:$F,理論在庫!AJ$5)</f>
        <v>0</v>
      </c>
      <c r="AK288" s="345">
        <f t="shared" si="130"/>
        <v>0</v>
      </c>
      <c r="AL288" s="350">
        <f>SUMIFS(所用データ④!C:C,所用データ④!G:G,理論在庫!$A285,所用データ④!E:E,理論在庫!$AL$4)</f>
        <v>0</v>
      </c>
      <c r="AM288" s="574">
        <f t="shared" si="121"/>
        <v>0</v>
      </c>
      <c r="AN288" s="608">
        <f>AJ293-AK288</f>
        <v>0</v>
      </c>
      <c r="AO288" s="417"/>
      <c r="AP288" s="714">
        <v>12</v>
      </c>
      <c r="AQ288" s="715" t="s">
        <v>468</v>
      </c>
      <c r="AR288" s="709">
        <v>0</v>
      </c>
    </row>
    <row r="289" spans="1:44" ht="18" customHeight="1" x14ac:dyDescent="0.15">
      <c r="A289" s="417"/>
      <c r="B289" s="428"/>
      <c r="C289" s="442"/>
      <c r="D289" s="1148"/>
      <c r="E289" s="559"/>
      <c r="F289" s="302">
        <f t="shared" si="134"/>
        <v>0</v>
      </c>
      <c r="G289" s="974">
        <f>SUMIFS(所用データ⑤!$C:$C,所用データ⑤!$G:$G,理論在庫!$A$285,所用データ⑤!$E:$E,理論在庫!$G$4,所用データ⑤!$F:$F,理論在庫!G$5)</f>
        <v>0</v>
      </c>
      <c r="H289" s="310">
        <f>SUMIFS(所用データ⑤!$C:$C,所用データ⑤!$G:$G,理論在庫!$A$285,所用データ⑤!$E:$E,理論在庫!$G$4,所用データ⑤!$F:$F,理論在庫!H$5)</f>
        <v>0</v>
      </c>
      <c r="I289" s="310">
        <f>SUMIFS(所用データ⑤!$C:$C,所用データ⑤!$G:$G,理論在庫!$A$285,所用データ⑤!$E:$E,理論在庫!$G$4,所用データ⑤!$F:$F,理論在庫!I$5)</f>
        <v>0</v>
      </c>
      <c r="J289" s="310">
        <f>SUMIFS(所用データ⑤!$C:$C,所用データ⑤!$G:$G,理論在庫!$A$285,所用データ⑤!$E:$E,理論在庫!$G$4,所用データ⑤!$F:$F,理論在庫!J$5)</f>
        <v>0</v>
      </c>
      <c r="K289" s="310">
        <f>SUMIFS(所用データ⑤!$C:$C,所用データ⑤!$G:$G,理論在庫!$A$285,所用データ⑤!$E:$E,理論在庫!$G$4,所用データ⑤!$F:$F,理論在庫!K$5)</f>
        <v>0</v>
      </c>
      <c r="L289" s="1054">
        <f>SUMIFS(所用データ⑤!$C:$C,所用データ⑤!$G:$G,理論在庫!$A$285,所用データ⑤!$E:$E,理論在庫!$G$4,所用データ⑤!$F:$F,理論在庫!L$5)</f>
        <v>0</v>
      </c>
      <c r="M289" s="1054">
        <f>SUMIFS(所用データ⑤!$C:$C,所用データ⑤!$G:$G,理論在庫!$A$285,所用データ⑤!$E:$E,理論在庫!$G$4,所用データ⑤!$F:$F,理論在庫!M$5)</f>
        <v>0</v>
      </c>
      <c r="N289" s="310">
        <f>SUMIFS(所用データ⑤!$C:$C,所用データ⑤!$G:$G,理論在庫!$A$285,所用データ⑤!$E:$E,理論在庫!$G$4,所用データ⑤!$F:$F,理論在庫!N$5)</f>
        <v>0</v>
      </c>
      <c r="O289" s="310">
        <f>SUMIFS(所用データ⑤!$C:$C,所用データ⑤!$G:$G,理論在庫!$A$285,所用データ⑤!$E:$E,理論在庫!$G$4,所用データ⑤!$F:$F,理論在庫!O$5)</f>
        <v>0</v>
      </c>
      <c r="P289" s="310">
        <f>SUMIFS(所用データ⑤!$C:$C,所用データ⑤!$G:$G,理論在庫!$A$285,所用データ⑤!$E:$E,理論在庫!$G$4,所用データ⑤!$F:$F,理論在庫!P$5)</f>
        <v>0</v>
      </c>
      <c r="Q289" s="310">
        <f>SUMIFS(所用データ⑤!$C:$C,所用データ⑤!$G:$G,理論在庫!$A$285,所用データ⑤!$E:$E,理論在庫!$G$4,所用データ⑤!$F:$F,理論在庫!Q$5)</f>
        <v>0</v>
      </c>
      <c r="R289" s="310">
        <f>SUMIFS(所用データ⑤!$C:$C,所用データ⑤!$G:$G,理論在庫!$A$285,所用データ⑤!$E:$E,理論在庫!$G$4,所用データ⑤!$F:$F,理論在庫!R$5)</f>
        <v>0</v>
      </c>
      <c r="S289" s="1054">
        <f>SUMIFS(所用データ⑤!$C:$C,所用データ⑤!$G:$G,理論在庫!$A$285,所用データ⑤!$E:$E,理論在庫!$G$4,所用データ⑤!$F:$F,理論在庫!S$5)</f>
        <v>0</v>
      </c>
      <c r="T289" s="1054">
        <f>SUMIFS(所用データ⑤!$C:$C,所用データ⑤!$G:$G,理論在庫!$A$285,所用データ⑤!$E:$E,理論在庫!$G$4,所用データ⑤!$F:$F,理論在庫!T$5)</f>
        <v>0</v>
      </c>
      <c r="U289" s="310">
        <f>SUMIFS(所用データ⑤!$C:$C,所用データ⑤!$G:$G,理論在庫!$A$285,所用データ⑤!$E:$E,理論在庫!$G$4,所用データ⑤!$F:$F,理論在庫!U$5)</f>
        <v>0</v>
      </c>
      <c r="V289" s="310">
        <f>SUMIFS(所用データ⑤!$C:$C,所用データ⑤!$G:$G,理論在庫!$A$285,所用データ⑤!$E:$E,理論在庫!$G$4,所用データ⑤!$F:$F,理論在庫!V$5)</f>
        <v>0</v>
      </c>
      <c r="W289" s="310">
        <f>SUMIFS(所用データ⑤!$C:$C,所用データ⑤!$G:$G,理論在庫!$A$285,所用データ⑤!$E:$E,理論在庫!$G$4,所用データ⑤!$F:$F,理論在庫!W$5)</f>
        <v>0</v>
      </c>
      <c r="X289" s="310">
        <f>SUMIFS(所用データ⑤!$C:$C,所用データ⑤!$G:$G,理論在庫!$A$285,所用データ⑤!$E:$E,理論在庫!$G$4,所用データ⑤!$F:$F,理論在庫!X$5)</f>
        <v>0</v>
      </c>
      <c r="Y289" s="310">
        <f>SUMIFS(所用データ⑤!$C:$C,所用データ⑤!$G:$G,理論在庫!$A$285,所用データ⑤!$E:$E,理論在庫!$G$4,所用データ⑤!$F:$F,理論在庫!Y$5)</f>
        <v>0</v>
      </c>
      <c r="Z289" s="1054">
        <f>SUMIFS(所用データ⑤!$C:$C,所用データ⑤!$G:$G,理論在庫!$A$285,所用データ⑤!$E:$E,理論在庫!$G$4,所用データ⑤!$F:$F,理論在庫!Z$5)</f>
        <v>0</v>
      </c>
      <c r="AA289" s="1054">
        <f>SUMIFS(所用データ⑤!$C:$C,所用データ⑤!$G:$G,理論在庫!$A$285,所用データ⑤!$E:$E,理論在庫!$G$4,所用データ⑤!$F:$F,理論在庫!AA$5)</f>
        <v>0</v>
      </c>
      <c r="AB289" s="310">
        <f>SUMIFS(所用データ⑤!$C:$C,所用データ⑤!$G:$G,理論在庫!$A$285,所用データ⑤!$E:$E,理論在庫!$G$4,所用データ⑤!$F:$F,理論在庫!AB$5)</f>
        <v>0</v>
      </c>
      <c r="AC289" s="1054">
        <f>SUMIFS(所用データ⑤!$C:$C,所用データ⑤!$G:$G,理論在庫!$A$285,所用データ⑤!$E:$E,理論在庫!$G$4,所用データ⑤!$F:$F,理論在庫!AC$5)</f>
        <v>0</v>
      </c>
      <c r="AD289" s="310">
        <f>SUMIFS(所用データ⑤!$C:$C,所用データ⑤!$G:$G,理論在庫!$A$285,所用データ⑤!$E:$E,理論在庫!$G$4,所用データ⑤!$F:$F,理論在庫!AD$5)</f>
        <v>0</v>
      </c>
      <c r="AE289" s="310">
        <f>SUMIFS(所用データ⑤!$C:$C,所用データ⑤!$G:$G,理論在庫!$A$285,所用データ⑤!$E:$E,理論在庫!$G$4,所用データ⑤!$F:$F,理論在庫!AE$5)</f>
        <v>0</v>
      </c>
      <c r="AF289" s="310">
        <f>SUMIFS(所用データ⑤!$C:$C,所用データ⑤!$G:$G,理論在庫!$A$285,所用データ⑤!$E:$E,理論在庫!$G$4,所用データ⑤!$F:$F,理論在庫!AF$5)</f>
        <v>0</v>
      </c>
      <c r="AG289" s="1054">
        <f>SUMIFS(所用データ⑤!$C:$C,所用データ⑤!$G:$G,理論在庫!$A$285,所用データ⑤!$E:$E,理論在庫!$G$4,所用データ⑤!$F:$F,理論在庫!AG$5)</f>
        <v>0</v>
      </c>
      <c r="AH289" s="1054">
        <f>SUMIFS(所用データ⑤!$C:$C,所用データ⑤!$G:$G,理論在庫!$A$285,所用データ⑤!$E:$E,理論在庫!$G$4,所用データ⑤!$F:$F,理論在庫!AH$5)</f>
        <v>0</v>
      </c>
      <c r="AI289" s="310">
        <f>SUMIFS(所用データ⑤!$C:$C,所用データ⑤!$G:$G,理論在庫!$A$285,所用データ⑤!$E:$E,理論在庫!$G$4,所用データ⑤!$F:$F,理論在庫!AI$5)</f>
        <v>0</v>
      </c>
      <c r="AJ289" s="1023">
        <f>SUMIFS(所用データ⑤!$C:$C,所用データ⑤!$G:$G,理論在庫!$A$285,所用データ⑤!$E:$E,理論在庫!$G$4,所用データ⑤!$F:$F,理論在庫!AJ$5)</f>
        <v>0</v>
      </c>
      <c r="AK289" s="345">
        <f t="shared" si="130"/>
        <v>0</v>
      </c>
      <c r="AL289" s="350">
        <f>SUMIFS(所用データ⑤!C:C,所用データ⑤!G:G,理論在庫!$A285,所用データ⑤!E:E,理論在庫!$AL$4)</f>
        <v>0</v>
      </c>
      <c r="AM289" s="574">
        <f t="shared" si="121"/>
        <v>0</v>
      </c>
      <c r="AN289" s="608">
        <f>AJ293-AK289</f>
        <v>0</v>
      </c>
      <c r="AO289" s="417"/>
      <c r="AP289" s="714">
        <v>20</v>
      </c>
      <c r="AQ289" s="715" t="s">
        <v>485</v>
      </c>
      <c r="AR289" s="709">
        <v>0</v>
      </c>
    </row>
    <row r="290" spans="1:44" ht="18" customHeight="1" x14ac:dyDescent="0.15">
      <c r="A290" s="417"/>
      <c r="B290" s="428"/>
      <c r="C290" s="442"/>
      <c r="D290" s="1148"/>
      <c r="E290" s="559"/>
      <c r="F290" s="362">
        <f t="shared" si="134"/>
        <v>0</v>
      </c>
      <c r="G290" s="976">
        <f>SUMIFS(所用データ⑥!$C:$C,所用データ⑥!$G:$G,理論在庫!$A$285,所用データ⑥!$E:$E,理論在庫!$G$4,所用データ⑥!$F:$F,理論在庫!G$5)</f>
        <v>0</v>
      </c>
      <c r="H290" s="363">
        <f>SUMIFS(所用データ⑥!$C:$C,所用データ⑥!$G:$G,理論在庫!$A$285,所用データ⑥!$E:$E,理論在庫!$G$4,所用データ⑥!$F:$F,理論在庫!H$5)</f>
        <v>0</v>
      </c>
      <c r="I290" s="363">
        <f>SUMIFS(所用データ⑥!$C:$C,所用データ⑥!$G:$G,理論在庫!$A$285,所用データ⑥!$E:$E,理論在庫!$G$4,所用データ⑥!$F:$F,理論在庫!I$5)</f>
        <v>0</v>
      </c>
      <c r="J290" s="363">
        <f>SUMIFS(所用データ⑥!$C:$C,所用データ⑥!$G:$G,理論在庫!$A$285,所用データ⑥!$E:$E,理論在庫!$G$4,所用データ⑥!$F:$F,理論在庫!J$5)</f>
        <v>0</v>
      </c>
      <c r="K290" s="363">
        <f>SUMIFS(所用データ⑥!$C:$C,所用データ⑥!$G:$G,理論在庫!$A$285,所用データ⑥!$E:$E,理論在庫!$G$4,所用データ⑥!$F:$F,理論在庫!K$5)</f>
        <v>0</v>
      </c>
      <c r="L290" s="1056">
        <f>SUMIFS(所用データ⑥!$C:$C,所用データ⑥!$G:$G,理論在庫!$A$285,所用データ⑥!$E:$E,理論在庫!$G$4,所用データ⑥!$F:$F,理論在庫!L$5)</f>
        <v>0</v>
      </c>
      <c r="M290" s="1056">
        <f>SUMIFS(所用データ⑥!$C:$C,所用データ⑥!$G:$G,理論在庫!$A$285,所用データ⑥!$E:$E,理論在庫!$G$4,所用データ⑥!$F:$F,理論在庫!M$5)</f>
        <v>0</v>
      </c>
      <c r="N290" s="363">
        <f>SUMIFS(所用データ⑥!$C:$C,所用データ⑥!$G:$G,理論在庫!$A$285,所用データ⑥!$E:$E,理論在庫!$G$4,所用データ⑥!$F:$F,理論在庫!N$5)</f>
        <v>0</v>
      </c>
      <c r="O290" s="363">
        <f>SUMIFS(所用データ⑥!$C:$C,所用データ⑥!$G:$G,理論在庫!$A$285,所用データ⑥!$E:$E,理論在庫!$G$4,所用データ⑥!$F:$F,理論在庫!O$5)</f>
        <v>0</v>
      </c>
      <c r="P290" s="363">
        <f>SUMIFS(所用データ⑥!$C:$C,所用データ⑥!$G:$G,理論在庫!$A$285,所用データ⑥!$E:$E,理論在庫!$G$4,所用データ⑥!$F:$F,理論在庫!P$5)</f>
        <v>0</v>
      </c>
      <c r="Q290" s="363">
        <f>SUMIFS(所用データ⑥!$C:$C,所用データ⑥!$G:$G,理論在庫!$A$285,所用データ⑥!$E:$E,理論在庫!$G$4,所用データ⑥!$F:$F,理論在庫!Q$5)</f>
        <v>0</v>
      </c>
      <c r="R290" s="363">
        <f>SUMIFS(所用データ⑥!$C:$C,所用データ⑥!$G:$G,理論在庫!$A$285,所用データ⑥!$E:$E,理論在庫!$G$4,所用データ⑥!$F:$F,理論在庫!R$5)</f>
        <v>0</v>
      </c>
      <c r="S290" s="1056">
        <f>SUMIFS(所用データ⑥!$C:$C,所用データ⑥!$G:$G,理論在庫!$A$285,所用データ⑥!$E:$E,理論在庫!$G$4,所用データ⑥!$F:$F,理論在庫!S$5)</f>
        <v>0</v>
      </c>
      <c r="T290" s="1056">
        <f>SUMIFS(所用データ⑥!$C:$C,所用データ⑥!$G:$G,理論在庫!$A$285,所用データ⑥!$E:$E,理論在庫!$G$4,所用データ⑥!$F:$F,理論在庫!T$5)</f>
        <v>0</v>
      </c>
      <c r="U290" s="363">
        <f>SUMIFS(所用データ⑥!$C:$C,所用データ⑥!$G:$G,理論在庫!$A$285,所用データ⑥!$E:$E,理論在庫!$G$4,所用データ⑥!$F:$F,理論在庫!U$5)</f>
        <v>0</v>
      </c>
      <c r="V290" s="363">
        <f>SUMIFS(所用データ⑥!$C:$C,所用データ⑥!$G:$G,理論在庫!$A$285,所用データ⑥!$E:$E,理論在庫!$G$4,所用データ⑥!$F:$F,理論在庫!V$5)</f>
        <v>0</v>
      </c>
      <c r="W290" s="363">
        <f>SUMIFS(所用データ⑥!$C:$C,所用データ⑥!$G:$G,理論在庫!$A$285,所用データ⑥!$E:$E,理論在庫!$G$4,所用データ⑥!$F:$F,理論在庫!W$5)</f>
        <v>0</v>
      </c>
      <c r="X290" s="363">
        <f>SUMIFS(所用データ⑥!$C:$C,所用データ⑥!$G:$G,理論在庫!$A$285,所用データ⑥!$E:$E,理論在庫!$G$4,所用データ⑥!$F:$F,理論在庫!X$5)</f>
        <v>0</v>
      </c>
      <c r="Y290" s="363">
        <f>SUMIFS(所用データ⑥!$C:$C,所用データ⑥!$G:$G,理論在庫!$A$285,所用データ⑥!$E:$E,理論在庫!$G$4,所用データ⑥!$F:$F,理論在庫!Y$5)</f>
        <v>0</v>
      </c>
      <c r="Z290" s="1056">
        <f>SUMIFS(所用データ⑥!$C:$C,所用データ⑥!$G:$G,理論在庫!$A$285,所用データ⑥!$E:$E,理論在庫!$G$4,所用データ⑥!$F:$F,理論在庫!Z$5)</f>
        <v>0</v>
      </c>
      <c r="AA290" s="1056">
        <f>SUMIFS(所用データ⑥!$C:$C,所用データ⑥!$G:$G,理論在庫!$A$285,所用データ⑥!$E:$E,理論在庫!$G$4,所用データ⑥!$F:$F,理論在庫!AA$5)</f>
        <v>0</v>
      </c>
      <c r="AB290" s="363">
        <f>SUMIFS(所用データ⑥!$C:$C,所用データ⑥!$G:$G,理論在庫!$A$285,所用データ⑥!$E:$E,理論在庫!$G$4,所用データ⑥!$F:$F,理論在庫!AB$5)</f>
        <v>0</v>
      </c>
      <c r="AC290" s="1056">
        <f>SUMIFS(所用データ⑥!$C:$C,所用データ⑥!$G:$G,理論在庫!$A$285,所用データ⑥!$E:$E,理論在庫!$G$4,所用データ⑥!$F:$F,理論在庫!AC$5)</f>
        <v>0</v>
      </c>
      <c r="AD290" s="363">
        <f>SUMIFS(所用データ⑥!$C:$C,所用データ⑥!$G:$G,理論在庫!$A$285,所用データ⑥!$E:$E,理論在庫!$G$4,所用データ⑥!$F:$F,理論在庫!AD$5)</f>
        <v>0</v>
      </c>
      <c r="AE290" s="363">
        <f>SUMIFS(所用データ⑥!$C:$C,所用データ⑥!$G:$G,理論在庫!$A$285,所用データ⑥!$E:$E,理論在庫!$G$4,所用データ⑥!$F:$F,理論在庫!AE$5)</f>
        <v>0</v>
      </c>
      <c r="AF290" s="363">
        <f>SUMIFS(所用データ⑥!$C:$C,所用データ⑥!$G:$G,理論在庫!$A$285,所用データ⑥!$E:$E,理論在庫!$G$4,所用データ⑥!$F:$F,理論在庫!AF$5)</f>
        <v>0</v>
      </c>
      <c r="AG290" s="1056">
        <f>SUMIFS(所用データ⑥!$C:$C,所用データ⑥!$G:$G,理論在庫!$A$285,所用データ⑥!$E:$E,理論在庫!$G$4,所用データ⑥!$F:$F,理論在庫!AG$5)</f>
        <v>0</v>
      </c>
      <c r="AH290" s="1056">
        <f>SUMIFS(所用データ⑥!$C:$C,所用データ⑥!$G:$G,理論在庫!$A$285,所用データ⑥!$E:$E,理論在庫!$G$4,所用データ⑥!$F:$F,理論在庫!AH$5)</f>
        <v>0</v>
      </c>
      <c r="AI290" s="363">
        <f>SUMIFS(所用データ⑥!$C:$C,所用データ⑥!$G:$G,理論在庫!$A$285,所用データ⑥!$E:$E,理論在庫!$G$4,所用データ⑥!$F:$F,理論在庫!AI$5)</f>
        <v>0</v>
      </c>
      <c r="AJ290" s="1024">
        <f>SUMIFS(所用データ⑥!$C:$C,所用データ⑥!$G:$G,理論在庫!$A$285,所用データ⑥!$E:$E,理論在庫!$G$4,所用データ⑥!$F:$F,理論在庫!AJ$5)</f>
        <v>0</v>
      </c>
      <c r="AK290" s="364">
        <f t="shared" si="130"/>
        <v>0</v>
      </c>
      <c r="AL290" s="609">
        <f>SUMIFS(所用データ⑥!C:C,所用データ⑥!G:G,理論在庫!$A285,所用データ⑥!E:E,理論在庫!$AL$4)</f>
        <v>0</v>
      </c>
      <c r="AM290" s="578">
        <f t="shared" si="121"/>
        <v>0</v>
      </c>
      <c r="AN290" s="608">
        <f>AJ293-AK290</f>
        <v>0</v>
      </c>
      <c r="AO290" s="417"/>
      <c r="AP290" s="714">
        <v>45</v>
      </c>
      <c r="AQ290" s="715" t="s">
        <v>505</v>
      </c>
      <c r="AR290" s="709">
        <v>0</v>
      </c>
    </row>
    <row r="291" spans="1:44" ht="18" customHeight="1" x14ac:dyDescent="0.15">
      <c r="A291" s="417"/>
      <c r="B291" s="428"/>
      <c r="C291" s="442"/>
      <c r="D291" s="1148"/>
      <c r="E291" s="559"/>
      <c r="F291" s="359" t="s">
        <v>137</v>
      </c>
      <c r="G291" s="981"/>
      <c r="H291" s="360"/>
      <c r="I291" s="360"/>
      <c r="J291" s="360"/>
      <c r="K291" s="360"/>
      <c r="L291" s="1057"/>
      <c r="M291" s="1057"/>
      <c r="N291" s="360"/>
      <c r="O291" s="360"/>
      <c r="P291" s="360"/>
      <c r="Q291" s="360"/>
      <c r="R291" s="360"/>
      <c r="S291" s="1057"/>
      <c r="T291" s="1057"/>
      <c r="U291" s="360"/>
      <c r="V291" s="360"/>
      <c r="W291" s="360"/>
      <c r="X291" s="360"/>
      <c r="Y291" s="360"/>
      <c r="Z291" s="1057"/>
      <c r="AA291" s="1057"/>
      <c r="AB291" s="360"/>
      <c r="AC291" s="1057"/>
      <c r="AD291" s="360"/>
      <c r="AE291" s="360"/>
      <c r="AF291" s="360"/>
      <c r="AG291" s="1057"/>
      <c r="AH291" s="1057"/>
      <c r="AI291" s="360"/>
      <c r="AJ291" s="1025"/>
      <c r="AK291" s="378">
        <f>SUM(G291:AJ291)</f>
        <v>0</v>
      </c>
      <c r="AL291" s="352"/>
      <c r="AM291" s="576">
        <f t="shared" si="121"/>
        <v>0</v>
      </c>
      <c r="AN291" s="579"/>
      <c r="AO291" s="417"/>
      <c r="AP291" s="714">
        <v>40</v>
      </c>
      <c r="AQ291" s="715" t="s">
        <v>521</v>
      </c>
    </row>
    <row r="292" spans="1:44" ht="18" customHeight="1" x14ac:dyDescent="0.15">
      <c r="A292" s="417"/>
      <c r="B292" s="428"/>
      <c r="C292" s="442"/>
      <c r="D292" s="1148"/>
      <c r="E292" s="559"/>
      <c r="F292" s="356" t="s">
        <v>86</v>
      </c>
      <c r="G292" s="978">
        <f>SUMIFS('注文データ '!$C:$C,'注文データ '!$J:$J,$A285,'注文データ '!$H:$H,理論在庫!$G$4,'注文データ '!$I:$I,理論在庫!G$5)</f>
        <v>0</v>
      </c>
      <c r="H292" s="374">
        <f>SUMIFS('注文データ '!$C:$C,'注文データ '!$J:$J,$A285,'注文データ '!$H:$H,理論在庫!$G$4,'注文データ '!$I:$I,理論在庫!H$5)</f>
        <v>0</v>
      </c>
      <c r="I292" s="374">
        <f>SUMIFS('注文データ '!$C:$C,'注文データ '!$J:$J,$A285,'注文データ '!$H:$H,理論在庫!$G$4,'注文データ '!$I:$I,理論在庫!I$5)</f>
        <v>0</v>
      </c>
      <c r="J292" s="374">
        <f>SUMIFS('注文データ '!$C:$C,'注文データ '!$J:$J,$A285,'注文データ '!$H:$H,理論在庫!$G$4,'注文データ '!$I:$I,理論在庫!J$5)</f>
        <v>0</v>
      </c>
      <c r="K292" s="374">
        <f>SUMIFS('注文データ '!$C:$C,'注文データ '!$J:$J,$A285,'注文データ '!$H:$H,理論在庫!$G$4,'注文データ '!$I:$I,理論在庫!K$5)</f>
        <v>0</v>
      </c>
      <c r="L292" s="1058">
        <f>SUMIFS('注文データ '!$C:$C,'注文データ '!$J:$J,$A285,'注文データ '!$H:$H,理論在庫!$G$4,'注文データ '!$I:$I,理論在庫!L$5)</f>
        <v>0</v>
      </c>
      <c r="M292" s="1058">
        <f>SUMIFS('注文データ '!$C:$C,'注文データ '!$J:$J,$A285,'注文データ '!$H:$H,理論在庫!$G$4,'注文データ '!$I:$I,理論在庫!M$5)</f>
        <v>0</v>
      </c>
      <c r="N292" s="374">
        <f>SUMIFS('注文データ '!$C:$C,'注文データ '!$J:$J,$A285,'注文データ '!$H:$H,理論在庫!$G$4,'注文データ '!$I:$I,理論在庫!N$5)</f>
        <v>0</v>
      </c>
      <c r="O292" s="374">
        <f>SUMIFS('注文データ '!$C:$C,'注文データ '!$J:$J,$A285,'注文データ '!$H:$H,理論在庫!$G$4,'注文データ '!$I:$I,理論在庫!O$5)</f>
        <v>0</v>
      </c>
      <c r="P292" s="374">
        <f>SUMIFS('注文データ '!$C:$C,'注文データ '!$J:$J,$A285,'注文データ '!$H:$H,理論在庫!$G$4,'注文データ '!$I:$I,理論在庫!P$5)</f>
        <v>0</v>
      </c>
      <c r="Q292" s="374">
        <f>SUMIFS('注文データ '!$C:$C,'注文データ '!$J:$J,$A285,'注文データ '!$H:$H,理論在庫!$G$4,'注文データ '!$I:$I,理論在庫!Q$5)</f>
        <v>0</v>
      </c>
      <c r="R292" s="374">
        <f>SUMIFS('注文データ '!$C:$C,'注文データ '!$J:$J,$A285,'注文データ '!$H:$H,理論在庫!$G$4,'注文データ '!$I:$I,理論在庫!R$5)</f>
        <v>0</v>
      </c>
      <c r="S292" s="1058">
        <f>SUMIFS('注文データ '!$C:$C,'注文データ '!$J:$J,$A285,'注文データ '!$H:$H,理論在庫!$G$4,'注文データ '!$I:$I,理論在庫!S$5)</f>
        <v>0</v>
      </c>
      <c r="T292" s="1058">
        <f>SUMIFS('注文データ '!$C:$C,'注文データ '!$J:$J,$A285,'注文データ '!$H:$H,理論在庫!$G$4,'注文データ '!$I:$I,理論在庫!T$5)</f>
        <v>0</v>
      </c>
      <c r="U292" s="374">
        <f>SUMIFS('注文データ '!$C:$C,'注文データ '!$J:$J,$A285,'注文データ '!$H:$H,理論在庫!$G$4,'注文データ '!$I:$I,理論在庫!U$5)</f>
        <v>0</v>
      </c>
      <c r="V292" s="374">
        <f>SUMIFS('注文データ '!$C:$C,'注文データ '!$J:$J,$A285,'注文データ '!$H:$H,理論在庫!$G$4,'注文データ '!$I:$I,理論在庫!V$5)</f>
        <v>0</v>
      </c>
      <c r="W292" s="374">
        <f>SUMIFS('注文データ '!$C:$C,'注文データ '!$J:$J,$A285,'注文データ '!$H:$H,理論在庫!$G$4,'注文データ '!$I:$I,理論在庫!W$5)</f>
        <v>0</v>
      </c>
      <c r="X292" s="374">
        <f>SUMIFS('注文データ '!$C:$C,'注文データ '!$J:$J,$A285,'注文データ '!$H:$H,理論在庫!$G$4,'注文データ '!$I:$I,理論在庫!X$5)</f>
        <v>0</v>
      </c>
      <c r="Y292" s="374">
        <f>SUMIFS('注文データ '!$C:$C,'注文データ '!$J:$J,$A285,'注文データ '!$H:$H,理論在庫!$G$4,'注文データ '!$I:$I,理論在庫!Y$5)</f>
        <v>0</v>
      </c>
      <c r="Z292" s="1058">
        <f>SUMIFS('注文データ '!$C:$C,'注文データ '!$J:$J,$A285,'注文データ '!$H:$H,理論在庫!$G$4,'注文データ '!$I:$I,理論在庫!Z$5)</f>
        <v>0</v>
      </c>
      <c r="AA292" s="1058">
        <f>SUMIFS('注文データ '!$C:$C,'注文データ '!$J:$J,$A285,'注文データ '!$H:$H,理論在庫!$G$4,'注文データ '!$I:$I,理論在庫!AA$5)</f>
        <v>0</v>
      </c>
      <c r="AB292" s="374">
        <f>SUMIFS('注文データ '!$C:$C,'注文データ '!$J:$J,$A285,'注文データ '!$H:$H,理論在庫!$G$4,'注文データ '!$I:$I,理論在庫!AB$5)</f>
        <v>0</v>
      </c>
      <c r="AC292" s="1058">
        <f>SUMIFS('注文データ '!$C:$C,'注文データ '!$J:$J,$A285,'注文データ '!$H:$H,理論在庫!$G$4,'注文データ '!$I:$I,理論在庫!AC$5)</f>
        <v>0</v>
      </c>
      <c r="AD292" s="374">
        <f>SUMIFS('注文データ '!$C:$C,'注文データ '!$J:$J,$A285,'注文データ '!$H:$H,理論在庫!$G$4,'注文データ '!$I:$I,理論在庫!AD$5)</f>
        <v>0</v>
      </c>
      <c r="AE292" s="374">
        <f>SUMIFS('注文データ '!$C:$C,'注文データ '!$J:$J,$A285,'注文データ '!$H:$H,理論在庫!$G$4,'注文データ '!$I:$I,理論在庫!AE$5)</f>
        <v>0</v>
      </c>
      <c r="AF292" s="374">
        <f>SUMIFS('注文データ '!$C:$C,'注文データ '!$J:$J,$A285,'注文データ '!$H:$H,理論在庫!$G$4,'注文データ '!$I:$I,理論在庫!AF$5)</f>
        <v>0</v>
      </c>
      <c r="AG292" s="1058">
        <f>SUMIFS('注文データ '!$C:$C,'注文データ '!$J:$J,$A285,'注文データ '!$H:$H,理論在庫!$G$4,'注文データ '!$I:$I,理論在庫!AG$5)</f>
        <v>0</v>
      </c>
      <c r="AH292" s="1058">
        <f>SUMIFS('注文データ '!$C:$C,'注文データ '!$J:$J,$A285,'注文データ '!$H:$H,理論在庫!$G$4,'注文データ '!$I:$I,理論在庫!AH$5)</f>
        <v>0</v>
      </c>
      <c r="AI292" s="374">
        <f>SUMIFS('注文データ '!$C:$C,'注文データ '!$J:$J,$A285,'注文データ '!$H:$H,理論在庫!$G$4,'注文データ '!$I:$I,理論在庫!AI$5)</f>
        <v>0</v>
      </c>
      <c r="AJ292" s="1026">
        <f>SUMIFS('注文データ '!$C:$C,'注文データ '!$J:$J,$A285,'注文データ '!$H:$H,理論在庫!$G$4,'注文データ '!$I:$I,理論在庫!AJ$5)</f>
        <v>0</v>
      </c>
      <c r="AK292" s="375">
        <f>SUM(G292:AJ292)</f>
        <v>0</v>
      </c>
      <c r="AL292" s="350"/>
      <c r="AM292" s="574">
        <f t="shared" si="121"/>
        <v>0</v>
      </c>
      <c r="AN292" s="579"/>
      <c r="AO292" s="417"/>
      <c r="AP292" s="714">
        <v>30</v>
      </c>
      <c r="AQ292" s="715" t="s">
        <v>544</v>
      </c>
      <c r="AR292" s="709">
        <v>0</v>
      </c>
    </row>
    <row r="293" spans="1:44" ht="18" customHeight="1" thickBot="1" x14ac:dyDescent="0.2">
      <c r="A293" s="418"/>
      <c r="B293" s="429"/>
      <c r="C293" s="443"/>
      <c r="D293" s="1149"/>
      <c r="E293" s="562"/>
      <c r="F293" s="373" t="s">
        <v>85</v>
      </c>
      <c r="G293" s="979">
        <f>D285+G291-G292</f>
        <v>0</v>
      </c>
      <c r="H293" s="376">
        <f t="shared" ref="H293:AJ293" si="135">G293+H291-H292</f>
        <v>0</v>
      </c>
      <c r="I293" s="376">
        <f t="shared" si="135"/>
        <v>0</v>
      </c>
      <c r="J293" s="376">
        <f t="shared" si="135"/>
        <v>0</v>
      </c>
      <c r="K293" s="376">
        <f t="shared" si="135"/>
        <v>0</v>
      </c>
      <c r="L293" s="1059">
        <f t="shared" si="135"/>
        <v>0</v>
      </c>
      <c r="M293" s="1059">
        <f t="shared" si="135"/>
        <v>0</v>
      </c>
      <c r="N293" s="376">
        <f t="shared" si="135"/>
        <v>0</v>
      </c>
      <c r="O293" s="376">
        <f t="shared" si="135"/>
        <v>0</v>
      </c>
      <c r="P293" s="376">
        <f t="shared" si="135"/>
        <v>0</v>
      </c>
      <c r="Q293" s="376">
        <f t="shared" si="135"/>
        <v>0</v>
      </c>
      <c r="R293" s="376">
        <f t="shared" si="135"/>
        <v>0</v>
      </c>
      <c r="S293" s="1059">
        <f t="shared" si="135"/>
        <v>0</v>
      </c>
      <c r="T293" s="1059">
        <f t="shared" si="135"/>
        <v>0</v>
      </c>
      <c r="U293" s="376">
        <f t="shared" si="135"/>
        <v>0</v>
      </c>
      <c r="V293" s="376">
        <f t="shared" si="135"/>
        <v>0</v>
      </c>
      <c r="W293" s="376">
        <f t="shared" si="135"/>
        <v>0</v>
      </c>
      <c r="X293" s="376">
        <f t="shared" si="135"/>
        <v>0</v>
      </c>
      <c r="Y293" s="376">
        <f t="shared" si="135"/>
        <v>0</v>
      </c>
      <c r="Z293" s="1059">
        <f t="shared" si="135"/>
        <v>0</v>
      </c>
      <c r="AA293" s="1059">
        <f t="shared" si="135"/>
        <v>0</v>
      </c>
      <c r="AB293" s="376">
        <f t="shared" si="135"/>
        <v>0</v>
      </c>
      <c r="AC293" s="1059">
        <f t="shared" si="135"/>
        <v>0</v>
      </c>
      <c r="AD293" s="376">
        <f t="shared" si="135"/>
        <v>0</v>
      </c>
      <c r="AE293" s="376">
        <f t="shared" si="135"/>
        <v>0</v>
      </c>
      <c r="AF293" s="376">
        <f t="shared" si="135"/>
        <v>0</v>
      </c>
      <c r="AG293" s="1059">
        <f t="shared" si="135"/>
        <v>0</v>
      </c>
      <c r="AH293" s="1059">
        <f t="shared" si="135"/>
        <v>0</v>
      </c>
      <c r="AI293" s="376">
        <f t="shared" si="135"/>
        <v>0</v>
      </c>
      <c r="AJ293" s="1027">
        <f t="shared" si="135"/>
        <v>0</v>
      </c>
      <c r="AK293" s="377"/>
      <c r="AL293" s="351"/>
      <c r="AM293" s="577">
        <f t="shared" si="121"/>
        <v>0</v>
      </c>
      <c r="AN293" s="580"/>
      <c r="AO293" s="418"/>
      <c r="AP293" s="716">
        <v>40</v>
      </c>
      <c r="AQ293" s="717" t="s">
        <v>552</v>
      </c>
      <c r="AR293" s="709">
        <v>0</v>
      </c>
    </row>
    <row r="294" spans="1:44" ht="18" customHeight="1" x14ac:dyDescent="0.15">
      <c r="A294" s="416">
        <v>29</v>
      </c>
      <c r="B294" s="425"/>
      <c r="C294" s="432" t="s">
        <v>28</v>
      </c>
      <c r="D294" s="1147" t="s">
        <v>200</v>
      </c>
      <c r="E294" s="558">
        <v>4.4000000000000003E-3</v>
      </c>
      <c r="F294" s="343">
        <f t="shared" ref="F294:F299" si="136">F285</f>
        <v>45864</v>
      </c>
      <c r="G294" s="980">
        <f>SUMIFS(所用データ①!$C:$C,所用データ①!$G:$G,理論在庫!$A294,所用データ①!$E:$E,理論在庫!$G$4,所用データ①!$F:$F,理論在庫!G$5)</f>
        <v>0</v>
      </c>
      <c r="H294" s="308">
        <f>SUMIFS(所用データ①!$C:$C,所用データ①!$G:$G,理論在庫!$A294,所用データ①!$E:$E,理論在庫!$G$4,所用データ①!$F:$F,理論在庫!H$5)</f>
        <v>0</v>
      </c>
      <c r="I294" s="308">
        <f>SUMIFS(所用データ①!$C:$C,所用データ①!$G:$G,理論在庫!$A294,所用データ①!$E:$E,理論在庫!$G$4,所用データ①!$F:$F,理論在庫!I$5)</f>
        <v>0</v>
      </c>
      <c r="J294" s="308">
        <f>SUMIFS(所用データ①!$C:$C,所用データ①!$G:$G,理論在庫!$A294,所用データ①!$E:$E,理論在庫!$G$4,所用データ①!$F:$F,理論在庫!J$5)</f>
        <v>0</v>
      </c>
      <c r="K294" s="308">
        <f>SUMIFS(所用データ①!$C:$C,所用データ①!$G:$G,理論在庫!$A294,所用データ①!$E:$E,理論在庫!$G$4,所用データ①!$F:$F,理論在庫!K$5)</f>
        <v>0</v>
      </c>
      <c r="L294" s="1060">
        <f>SUMIFS(所用データ①!$C:$C,所用データ①!$G:$G,理論在庫!$A294,所用データ①!$E:$E,理論在庫!$G$4,所用データ①!$F:$F,理論在庫!L$5)</f>
        <v>0</v>
      </c>
      <c r="M294" s="1060">
        <f>SUMIFS(所用データ①!$C:$C,所用データ①!$G:$G,理論在庫!$A294,所用データ①!$E:$E,理論在庫!$G$4,所用データ①!$F:$F,理論在庫!M$5)</f>
        <v>0</v>
      </c>
      <c r="N294" s="308">
        <f>SUMIFS(所用データ①!$C:$C,所用データ①!$G:$G,理論在庫!$A294,所用データ①!$E:$E,理論在庫!$G$4,所用データ①!$F:$F,理論在庫!N$5)</f>
        <v>0</v>
      </c>
      <c r="O294" s="308">
        <f>SUMIFS(所用データ①!$C:$C,所用データ①!$G:$G,理論在庫!$A294,所用データ①!$E:$E,理論在庫!$G$4,所用データ①!$F:$F,理論在庫!O$5)</f>
        <v>0</v>
      </c>
      <c r="P294" s="308">
        <f>SUMIFS(所用データ①!$C:$C,所用データ①!$G:$G,理論在庫!$A294,所用データ①!$E:$E,理論在庫!$G$4,所用データ①!$F:$F,理論在庫!P$5)</f>
        <v>0</v>
      </c>
      <c r="Q294" s="308">
        <f>SUMIFS(所用データ①!$C:$C,所用データ①!$G:$G,理論在庫!$A294,所用データ①!$E:$E,理論在庫!$G$4,所用データ①!$F:$F,理論在庫!Q$5)</f>
        <v>0</v>
      </c>
      <c r="R294" s="308">
        <f>SUMIFS(所用データ①!$C:$C,所用データ①!$G:$G,理論在庫!$A294,所用データ①!$E:$E,理論在庫!$G$4,所用データ①!$F:$F,理論在庫!R$5)</f>
        <v>0</v>
      </c>
      <c r="S294" s="1060">
        <f>SUMIFS(所用データ①!$C:$C,所用データ①!$G:$G,理論在庫!$A294,所用データ①!$E:$E,理論在庫!$G$4,所用データ①!$F:$F,理論在庫!S$5)</f>
        <v>0</v>
      </c>
      <c r="T294" s="1060">
        <f>SUMIFS(所用データ①!$C:$C,所用データ①!$G:$G,理論在庫!$A294,所用データ①!$E:$E,理論在庫!$G$4,所用データ①!$F:$F,理論在庫!T$5)</f>
        <v>0</v>
      </c>
      <c r="U294" s="308">
        <f>SUMIFS(所用データ①!$C:$C,所用データ①!$G:$G,理論在庫!$A294,所用データ①!$E:$E,理論在庫!$G$4,所用データ①!$F:$F,理論在庫!U$5)</f>
        <v>0</v>
      </c>
      <c r="V294" s="308">
        <f>SUMIFS(所用データ①!$C:$C,所用データ①!$G:$G,理論在庫!$A294,所用データ①!$E:$E,理論在庫!$G$4,所用データ①!$F:$F,理論在庫!V$5)</f>
        <v>0</v>
      </c>
      <c r="W294" s="308">
        <f>SUMIFS(所用データ①!$C:$C,所用データ①!$G:$G,理論在庫!$A294,所用データ①!$E:$E,理論在庫!$G$4,所用データ①!$F:$F,理論在庫!W$5)</f>
        <v>0</v>
      </c>
      <c r="X294" s="308">
        <f>SUMIFS(所用データ①!$C:$C,所用データ①!$G:$G,理論在庫!$A294,所用データ①!$E:$E,理論在庫!$G$4,所用データ①!$F:$F,理論在庫!X$5)</f>
        <v>0</v>
      </c>
      <c r="Y294" s="308">
        <f>SUMIFS(所用データ①!$C:$C,所用データ①!$G:$G,理論在庫!$A294,所用データ①!$E:$E,理論在庫!$G$4,所用データ①!$F:$F,理論在庫!Y$5)</f>
        <v>0</v>
      </c>
      <c r="Z294" s="1060">
        <f>SUMIFS(所用データ①!$C:$C,所用データ①!$G:$G,理論在庫!$A294,所用データ①!$E:$E,理論在庫!$G$4,所用データ①!$F:$F,理論在庫!Z$5)</f>
        <v>0</v>
      </c>
      <c r="AA294" s="1084">
        <f>SUMIFS(所用データ①!$C:$C,所用データ①!$G:$G,理論在庫!$A294,所用データ①!$E:$E,理論在庫!$G$4,所用データ①!$F:$F,理論在庫!AA$5)</f>
        <v>0</v>
      </c>
      <c r="AB294" s="382">
        <f>SUMIFS(所用データ①!$C:$C,所用データ①!$G:$G,理論在庫!$A294,所用データ①!$E:$E,理論在庫!$G$4,所用データ①!$F:$F,理論在庫!AB$5)</f>
        <v>0</v>
      </c>
      <c r="AC294" s="1084">
        <f>SUMIFS(所用データ①!$C:$C,所用データ①!$G:$G,理論在庫!$A294,所用データ①!$E:$E,理論在庫!$G$4,所用データ①!$F:$F,理論在庫!AC$5)</f>
        <v>0</v>
      </c>
      <c r="AD294" s="382">
        <f>SUMIFS(所用データ①!$C:$C,所用データ①!$G:$G,理論在庫!$A294,所用データ①!$E:$E,理論在庫!$G$4,所用データ①!$F:$F,理論在庫!AD$5)</f>
        <v>0</v>
      </c>
      <c r="AE294" s="382">
        <f>SUMIFS(所用データ①!$C:$C,所用データ①!$G:$G,理論在庫!$A294,所用データ①!$E:$E,理論在庫!$G$4,所用データ①!$F:$F,理論在庫!AE$5)</f>
        <v>0</v>
      </c>
      <c r="AF294" s="382">
        <f>SUMIFS(所用データ①!$C:$C,所用データ①!$G:$G,理論在庫!$A294,所用データ①!$E:$E,理論在庫!$G$4,所用データ①!$F:$F,理論在庫!AF$5)</f>
        <v>0</v>
      </c>
      <c r="AG294" s="1084">
        <f>SUMIFS(所用データ①!$C:$C,所用データ①!$G:$G,理論在庫!$A294,所用データ①!$E:$E,理論在庫!$G$4,所用データ①!$F:$F,理論在庫!AG$5)</f>
        <v>0</v>
      </c>
      <c r="AH294" s="1084">
        <f>SUMIFS(所用データ①!$C:$C,所用データ①!$G:$G,理論在庫!$A294,所用データ①!$E:$E,理論在庫!$G$4,所用データ①!$F:$F,理論在庫!AH$5)</f>
        <v>0</v>
      </c>
      <c r="AI294" s="382">
        <f>SUMIFS(所用データ①!$C:$C,所用データ①!$G:$G,理論在庫!$A294,所用データ①!$E:$E,理論在庫!$G$4,所用データ①!$F:$F,理論在庫!AI$5)</f>
        <v>0</v>
      </c>
      <c r="AJ294" s="1021">
        <f>SUMIFS(所用データ①!$C:$C,所用データ①!$G:$G,理論在庫!$A294,所用データ①!$E:$E,理論在庫!$G$4,所用データ①!$F:$F,理論在庫!AJ$5)</f>
        <v>0</v>
      </c>
      <c r="AK294" s="345">
        <f t="shared" si="130"/>
        <v>0</v>
      </c>
      <c r="AL294" s="610">
        <f>SUMIFS(所用データ①!C:C,所用データ①!G:G,理論在庫!$A294,所用データ①!E:E,理論在庫!$AL$4)</f>
        <v>0</v>
      </c>
      <c r="AM294" s="574">
        <f t="shared" si="121"/>
        <v>0</v>
      </c>
      <c r="AN294" s="608">
        <f>D294-AK294</f>
        <v>0</v>
      </c>
      <c r="AO294" s="416">
        <v>29</v>
      </c>
      <c r="AP294" s="714">
        <v>10</v>
      </c>
      <c r="AQ294" s="715" t="s">
        <v>347</v>
      </c>
      <c r="AR294" s="709">
        <v>0</v>
      </c>
    </row>
    <row r="295" spans="1:44" ht="18" customHeight="1" x14ac:dyDescent="0.15">
      <c r="A295" s="417"/>
      <c r="B295" s="426"/>
      <c r="C295" s="433"/>
      <c r="D295" s="1148"/>
      <c r="E295" s="559"/>
      <c r="F295" s="302">
        <f t="shared" si="136"/>
        <v>0</v>
      </c>
      <c r="G295" s="974">
        <f>SUMIFS(所用データ②!$C:$C,所用データ②!$G:$G,理論在庫!$A294,所用データ②!$E:$E,理論在庫!$G$4,所用データ②!$F:$F,理論在庫!G$5)</f>
        <v>0</v>
      </c>
      <c r="H295" s="310">
        <f>SUMIFS(所用データ②!$C:$C,所用データ②!$G:$G,理論在庫!$A294,所用データ②!$E:$E,理論在庫!$G$4,所用データ②!$F:$F,理論在庫!H$5)</f>
        <v>0</v>
      </c>
      <c r="I295" s="310">
        <f>SUMIFS(所用データ②!$C:$C,所用データ②!$G:$G,理論在庫!$A294,所用データ②!$E:$E,理論在庫!$G$4,所用データ②!$F:$F,理論在庫!I$5)</f>
        <v>0</v>
      </c>
      <c r="J295" s="310">
        <f>SUMIFS(所用データ②!$C:$C,所用データ②!$G:$G,理論在庫!$A294,所用データ②!$E:$E,理論在庫!$G$4,所用データ②!$F:$F,理論在庫!J$5)</f>
        <v>0</v>
      </c>
      <c r="K295" s="310">
        <f>SUMIFS(所用データ②!$C:$C,所用データ②!$G:$G,理論在庫!$A294,所用データ②!$E:$E,理論在庫!$G$4,所用データ②!$F:$F,理論在庫!K$5)</f>
        <v>0</v>
      </c>
      <c r="L295" s="1054">
        <f>SUMIFS(所用データ②!$C:$C,所用データ②!$G:$G,理論在庫!$A294,所用データ②!$E:$E,理論在庫!$G$4,所用データ②!$F:$F,理論在庫!L$5)</f>
        <v>0</v>
      </c>
      <c r="M295" s="1054">
        <f>SUMIFS(所用データ②!$C:$C,所用データ②!$G:$G,理論在庫!$A294,所用データ②!$E:$E,理論在庫!$G$4,所用データ②!$F:$F,理論在庫!M$5)</f>
        <v>0</v>
      </c>
      <c r="N295" s="310">
        <f>SUMIFS(所用データ②!$C:$C,所用データ②!$G:$G,理論在庫!$A294,所用データ②!$E:$E,理論在庫!$G$4,所用データ②!$F:$F,理論在庫!N$5)</f>
        <v>0</v>
      </c>
      <c r="O295" s="310">
        <f>SUMIFS(所用データ②!$C:$C,所用データ②!$G:$G,理論在庫!$A294,所用データ②!$E:$E,理論在庫!$G$4,所用データ②!$F:$F,理論在庫!O$5)</f>
        <v>0</v>
      </c>
      <c r="P295" s="310">
        <f>SUMIFS(所用データ②!$C:$C,所用データ②!$G:$G,理論在庫!$A294,所用データ②!$E:$E,理論在庫!$G$4,所用データ②!$F:$F,理論在庫!P$5)</f>
        <v>0</v>
      </c>
      <c r="Q295" s="310">
        <f>SUMIFS(所用データ②!$C:$C,所用データ②!$G:$G,理論在庫!$A294,所用データ②!$E:$E,理論在庫!$G$4,所用データ②!$F:$F,理論在庫!Q$5)</f>
        <v>0</v>
      </c>
      <c r="R295" s="310">
        <f>SUMIFS(所用データ②!$C:$C,所用データ②!$G:$G,理論在庫!$A294,所用データ②!$E:$E,理論在庫!$G$4,所用データ②!$F:$F,理論在庫!R$5)</f>
        <v>0</v>
      </c>
      <c r="S295" s="1054">
        <f>SUMIFS(所用データ②!$C:$C,所用データ②!$G:$G,理論在庫!$A294,所用データ②!$E:$E,理論在庫!$G$4,所用データ②!$F:$F,理論在庫!S$5)</f>
        <v>0</v>
      </c>
      <c r="T295" s="1054">
        <f>SUMIFS(所用データ②!$C:$C,所用データ②!$G:$G,理論在庫!$A294,所用データ②!$E:$E,理論在庫!$G$4,所用データ②!$F:$F,理論在庫!T$5)</f>
        <v>0</v>
      </c>
      <c r="U295" s="310">
        <f>SUMIFS(所用データ②!$C:$C,所用データ②!$G:$G,理論在庫!$A294,所用データ②!$E:$E,理論在庫!$G$4,所用データ②!$F:$F,理論在庫!U$5)</f>
        <v>0</v>
      </c>
      <c r="V295" s="310">
        <f>SUMIFS(所用データ②!$C:$C,所用データ②!$G:$G,理論在庫!$A294,所用データ②!$E:$E,理論在庫!$G$4,所用データ②!$F:$F,理論在庫!V$5)</f>
        <v>0</v>
      </c>
      <c r="W295" s="310">
        <f>SUMIFS(所用データ②!$C:$C,所用データ②!$G:$G,理論在庫!$A294,所用データ②!$E:$E,理論在庫!$G$4,所用データ②!$F:$F,理論在庫!W$5)</f>
        <v>0</v>
      </c>
      <c r="X295" s="310">
        <f>SUMIFS(所用データ②!$C:$C,所用データ②!$G:$G,理論在庫!$A294,所用データ②!$E:$E,理論在庫!$G$4,所用データ②!$F:$F,理論在庫!X$5)</f>
        <v>0</v>
      </c>
      <c r="Y295" s="310">
        <f>SUMIFS(所用データ②!$C:$C,所用データ②!$G:$G,理論在庫!$A294,所用データ②!$E:$E,理論在庫!$G$4,所用データ②!$F:$F,理論在庫!Y$5)</f>
        <v>0</v>
      </c>
      <c r="Z295" s="1054">
        <f>SUMIFS(所用データ②!$C:$C,所用データ②!$G:$G,理論在庫!$A294,所用データ②!$E:$E,理論在庫!$G$4,所用データ②!$F:$F,理論在庫!Z$5)</f>
        <v>0</v>
      </c>
      <c r="AA295" s="1084">
        <f>SUMIFS(所用データ②!$C:$C,所用データ②!$G:$G,理論在庫!$A294,所用データ②!$E:$E,理論在庫!$G$4,所用データ②!$F:$F,理論在庫!AA$5)</f>
        <v>0</v>
      </c>
      <c r="AB295" s="382">
        <f>SUMIFS(所用データ②!$C:$C,所用データ②!$G:$G,理論在庫!$A294,所用データ②!$E:$E,理論在庫!$G$4,所用データ②!$F:$F,理論在庫!AB$5)</f>
        <v>0</v>
      </c>
      <c r="AC295" s="1084">
        <f>SUMIFS(所用データ②!$C:$C,所用データ②!$G:$G,理論在庫!$A294,所用データ②!$E:$E,理論在庫!$G$4,所用データ②!$F:$F,理論在庫!AC$5)</f>
        <v>0</v>
      </c>
      <c r="AD295" s="382">
        <f>SUMIFS(所用データ②!$C:$C,所用データ②!$G:$G,理論在庫!$A294,所用データ②!$E:$E,理論在庫!$G$4,所用データ②!$F:$F,理論在庫!AD$5)</f>
        <v>0</v>
      </c>
      <c r="AE295" s="382">
        <f>SUMIFS(所用データ②!$C:$C,所用データ②!$G:$G,理論在庫!$A294,所用データ②!$E:$E,理論在庫!$G$4,所用データ②!$F:$F,理論在庫!AE$5)</f>
        <v>0</v>
      </c>
      <c r="AF295" s="382">
        <f>SUMIFS(所用データ②!$C:$C,所用データ②!$G:$G,理論在庫!$A294,所用データ②!$E:$E,理論在庫!$G$4,所用データ②!$F:$F,理論在庫!AF$5)</f>
        <v>0</v>
      </c>
      <c r="AG295" s="1084">
        <f>SUMIFS(所用データ②!$C:$C,所用データ②!$G:$G,理論在庫!$A294,所用データ②!$E:$E,理論在庫!$G$4,所用データ②!$F:$F,理論在庫!AG$5)</f>
        <v>0</v>
      </c>
      <c r="AH295" s="1084">
        <f>SUMIFS(所用データ②!$C:$C,所用データ②!$G:$G,理論在庫!$A294,所用データ②!$E:$E,理論在庫!$G$4,所用データ②!$F:$F,理論在庫!AH$5)</f>
        <v>0</v>
      </c>
      <c r="AI295" s="382">
        <f>SUMIFS(所用データ②!$C:$C,所用データ②!$G:$G,理論在庫!$A294,所用データ②!$E:$E,理論在庫!$G$4,所用データ②!$F:$F,理論在庫!AI$5)</f>
        <v>0</v>
      </c>
      <c r="AJ295" s="1021">
        <f>SUMIFS(所用データ②!$C:$C,所用データ②!$G:$G,理論在庫!$A294,所用データ②!$E:$E,理論在庫!$G$4,所用データ②!$F:$F,理論在庫!AJ$5)</f>
        <v>0</v>
      </c>
      <c r="AK295" s="345">
        <f t="shared" si="130"/>
        <v>0</v>
      </c>
      <c r="AL295" s="610">
        <f>SUMIFS(所用データ②!C:C,所用データ②!G:G,理論在庫!$A294,所用データ②!E:E,理論在庫!$AL$4)</f>
        <v>0</v>
      </c>
      <c r="AM295" s="574">
        <f t="shared" si="121"/>
        <v>0</v>
      </c>
      <c r="AN295" s="608">
        <f>AJ302-AK295</f>
        <v>0</v>
      </c>
      <c r="AO295" s="417"/>
      <c r="AP295" s="714">
        <v>10</v>
      </c>
      <c r="AQ295" s="715" t="s">
        <v>468</v>
      </c>
      <c r="AR295" s="709">
        <v>0</v>
      </c>
    </row>
    <row r="296" spans="1:44" ht="18" customHeight="1" x14ac:dyDescent="0.15">
      <c r="A296" s="417"/>
      <c r="B296" s="428" t="s">
        <v>71</v>
      </c>
      <c r="C296" s="439">
        <v>80261239466001</v>
      </c>
      <c r="D296" s="1148"/>
      <c r="E296" s="559"/>
      <c r="F296" s="302">
        <f t="shared" si="136"/>
        <v>45864</v>
      </c>
      <c r="G296" s="975">
        <f>SUMIFS(所用データ③!$C:$C,所用データ③!$G:$G,理論在庫!$A294,所用データ③!$E:$E,理論在庫!$G$4,所用データ③!$F:$F,理論在庫!G$5)</f>
        <v>0</v>
      </c>
      <c r="H296" s="310">
        <f>SUMIFS(所用データ③!$C:$C,所用データ③!$G:$G,理論在庫!$A294,所用データ③!$E:$E,理論在庫!$G$4,所用データ③!$F:$F,理論在庫!H$5)</f>
        <v>0</v>
      </c>
      <c r="I296" s="310">
        <f>SUMIFS(所用データ③!$C:$C,所用データ③!$G:$G,理論在庫!$A294,所用データ③!$E:$E,理論在庫!$G$4,所用データ③!$F:$F,理論在庫!I$5)</f>
        <v>0</v>
      </c>
      <c r="J296" s="310">
        <f>SUMIFS(所用データ③!$C:$C,所用データ③!$G:$G,理論在庫!$A294,所用データ③!$E:$E,理論在庫!$G$4,所用データ③!$F:$F,理論在庫!J$5)</f>
        <v>0</v>
      </c>
      <c r="K296" s="310">
        <f>SUMIFS(所用データ③!$C:$C,所用データ③!$G:$G,理論在庫!$A294,所用データ③!$E:$E,理論在庫!$G$4,所用データ③!$F:$F,理論在庫!K$5)</f>
        <v>0</v>
      </c>
      <c r="L296" s="1055">
        <f>SUMIFS(所用データ③!$C:$C,所用データ③!$G:$G,理論在庫!$A294,所用データ③!$E:$E,理論在庫!$G$4,所用データ③!$F:$F,理論在庫!L$5)</f>
        <v>0</v>
      </c>
      <c r="M296" s="1054">
        <f>SUMIFS(所用データ③!$C:$C,所用データ③!$G:$G,理論在庫!$A294,所用データ③!$E:$E,理論在庫!$G$4,所用データ③!$F:$F,理論在庫!M$5)</f>
        <v>0</v>
      </c>
      <c r="N296" s="310">
        <f>SUMIFS(所用データ③!$C:$C,所用データ③!$G:$G,理論在庫!$A294,所用データ③!$E:$E,理論在庫!$G$4,所用データ③!$F:$F,理論在庫!N$5)</f>
        <v>0</v>
      </c>
      <c r="O296" s="310">
        <f>SUMIFS(所用データ③!$C:$C,所用データ③!$G:$G,理論在庫!$A294,所用データ③!$E:$E,理論在庫!$G$4,所用データ③!$F:$F,理論在庫!O$5)</f>
        <v>0</v>
      </c>
      <c r="P296" s="310">
        <f>SUMIFS(所用データ③!$C:$C,所用データ③!$G:$G,理論在庫!$A294,所用データ③!$E:$E,理論在庫!$G$4,所用データ③!$F:$F,理論在庫!P$5)</f>
        <v>0</v>
      </c>
      <c r="Q296" s="353">
        <f>SUMIFS(所用データ③!$C:$C,所用データ③!$G:$G,理論在庫!$A294,所用データ③!$E:$E,理論在庫!$G$4,所用データ③!$F:$F,理論在庫!Q$5)</f>
        <v>0</v>
      </c>
      <c r="R296" s="310">
        <f>SUMIFS(所用データ③!$C:$C,所用データ③!$G:$G,理論在庫!$A294,所用データ③!$E:$E,理論在庫!$G$4,所用データ③!$F:$F,理論在庫!R$5)</f>
        <v>0</v>
      </c>
      <c r="S296" s="1054">
        <f>SUMIFS(所用データ③!$C:$C,所用データ③!$G:$G,理論在庫!$A294,所用データ③!$E:$E,理論在庫!$G$4,所用データ③!$F:$F,理論在庫!S$5)</f>
        <v>0</v>
      </c>
      <c r="T296" s="1054">
        <f>SUMIFS(所用データ③!$C:$C,所用データ③!$G:$G,理論在庫!$A294,所用データ③!$E:$E,理論在庫!$G$4,所用データ③!$F:$F,理論在庫!T$5)</f>
        <v>0</v>
      </c>
      <c r="U296" s="310">
        <f>SUMIFS(所用データ③!$C:$C,所用データ③!$G:$G,理論在庫!$A294,所用データ③!$E:$E,理論在庫!$G$4,所用データ③!$F:$F,理論在庫!U$5)</f>
        <v>0</v>
      </c>
      <c r="V296" s="353">
        <f>SUMIFS(所用データ③!$C:$C,所用データ③!$G:$G,理論在庫!$A294,所用データ③!$E:$E,理論在庫!$G$4,所用データ③!$F:$F,理論在庫!V$5)</f>
        <v>0</v>
      </c>
      <c r="W296" s="310">
        <f>SUMIFS(所用データ③!$C:$C,所用データ③!$G:$G,理論在庫!$A294,所用データ③!$E:$E,理論在庫!$G$4,所用データ③!$F:$F,理論在庫!W$5)</f>
        <v>0</v>
      </c>
      <c r="X296" s="310">
        <f>SUMIFS(所用データ③!$C:$C,所用データ③!$G:$G,理論在庫!$A294,所用データ③!$E:$E,理論在庫!$G$4,所用データ③!$F:$F,理論在庫!X$5)</f>
        <v>0</v>
      </c>
      <c r="Y296" s="310">
        <f>SUMIFS(所用データ③!$C:$C,所用データ③!$G:$G,理論在庫!$A294,所用データ③!$E:$E,理論在庫!$G$4,所用データ③!$F:$F,理論在庫!Y$5)</f>
        <v>0</v>
      </c>
      <c r="Z296" s="1054">
        <f>SUMIFS(所用データ③!$C:$C,所用データ③!$G:$G,理論在庫!$A294,所用データ③!$E:$E,理論在庫!$G$4,所用データ③!$F:$F,理論在庫!Z$5)</f>
        <v>0</v>
      </c>
      <c r="AA296" s="1085">
        <f>SUMIFS(所用データ③!$C:$C,所用データ③!$G:$G,理論在庫!$A294,所用データ③!$E:$E,理論在庫!$G$4,所用データ③!$F:$F,理論在庫!AA$5)</f>
        <v>0</v>
      </c>
      <c r="AB296" s="383">
        <f>SUMIFS(所用データ③!$C:$C,所用データ③!$G:$G,理論在庫!$A294,所用データ③!$E:$E,理論在庫!$G$4,所用データ③!$F:$F,理論在庫!AB$5)</f>
        <v>0</v>
      </c>
      <c r="AC296" s="1085">
        <f>SUMIFS(所用データ③!$C:$C,所用データ③!$G:$G,理論在庫!$A294,所用データ③!$E:$E,理論在庫!$G$4,所用データ③!$F:$F,理論在庫!AC$5)</f>
        <v>0</v>
      </c>
      <c r="AD296" s="383">
        <f>SUMIFS(所用データ③!$C:$C,所用データ③!$G:$G,理論在庫!$A294,所用データ③!$E:$E,理論在庫!$G$4,所用データ③!$F:$F,理論在庫!AD$5)</f>
        <v>0</v>
      </c>
      <c r="AE296" s="383">
        <f>SUMIFS(所用データ③!$C:$C,所用データ③!$G:$G,理論在庫!$A294,所用データ③!$E:$E,理論在庫!$G$4,所用データ③!$F:$F,理論在庫!AE$5)</f>
        <v>0</v>
      </c>
      <c r="AF296" s="383">
        <f>SUMIFS(所用データ③!$C:$C,所用データ③!$G:$G,理論在庫!$A294,所用データ③!$E:$E,理論在庫!$G$4,所用データ③!$F:$F,理論在庫!AF$5)</f>
        <v>0</v>
      </c>
      <c r="AG296" s="1085">
        <f>SUMIFS(所用データ③!$C:$C,所用データ③!$G:$G,理論在庫!$A294,所用データ③!$E:$E,理論在庫!$G$4,所用データ③!$F:$F,理論在庫!AG$5)</f>
        <v>0</v>
      </c>
      <c r="AH296" s="1085">
        <f>SUMIFS(所用データ③!$C:$C,所用データ③!$G:$G,理論在庫!$A294,所用データ③!$E:$E,理論在庫!$G$4,所用データ③!$F:$F,理論在庫!AH$5)</f>
        <v>0</v>
      </c>
      <c r="AI296" s="383">
        <f>SUMIFS(所用データ③!$C:$C,所用データ③!$G:$G,理論在庫!$A294,所用データ③!$E:$E,理論在庫!$G$4,所用データ③!$F:$F,理論在庫!AI$5)</f>
        <v>0</v>
      </c>
      <c r="AJ296" s="1022">
        <f>SUMIFS(所用データ③!$C:$C,所用データ③!$G:$G,理論在庫!$A294,所用データ③!$E:$E,理論在庫!$G$4,所用データ③!$F:$F,理論在庫!AJ$5)</f>
        <v>0</v>
      </c>
      <c r="AK296" s="345">
        <f t="shared" si="130"/>
        <v>0</v>
      </c>
      <c r="AL296" s="611">
        <f>SUMIFS(所用データ③!C:C,所用データ③!G:G,理論在庫!$A294,所用データ③!E:E,理論在庫!$AL$4)</f>
        <v>0</v>
      </c>
      <c r="AM296" s="574">
        <f t="shared" si="121"/>
        <v>0</v>
      </c>
      <c r="AN296" s="608">
        <f>AJ302-AK296</f>
        <v>0</v>
      </c>
      <c r="AO296" s="417"/>
      <c r="AP296" s="714">
        <v>10</v>
      </c>
      <c r="AQ296" s="715" t="s">
        <v>480</v>
      </c>
      <c r="AR296" s="709">
        <v>0</v>
      </c>
    </row>
    <row r="297" spans="1:44" ht="18" customHeight="1" x14ac:dyDescent="0.15">
      <c r="A297" s="417"/>
      <c r="B297" s="428"/>
      <c r="C297" s="442"/>
      <c r="D297" s="1148"/>
      <c r="E297" s="559"/>
      <c r="F297" s="302">
        <f t="shared" si="136"/>
        <v>45871</v>
      </c>
      <c r="G297" s="974">
        <f>SUMIFS(所用データ④!$C:$C,所用データ④!$G:$G,理論在庫!$A294,所用データ④!$E:$E,理論在庫!$G$4,所用データ④!$F:$F,理論在庫!G$5)</f>
        <v>0</v>
      </c>
      <c r="H297" s="310">
        <f>SUMIFS(所用データ④!$C:$C,所用データ④!$G:$G,理論在庫!$A294,所用データ④!$E:$E,理論在庫!$G$4,所用データ④!$F:$F,理論在庫!H$5)</f>
        <v>0</v>
      </c>
      <c r="I297" s="310">
        <f>SUMIFS(所用データ④!$C:$C,所用データ④!$G:$G,理論在庫!$A294,所用データ④!$E:$E,理論在庫!$G$4,所用データ④!$F:$F,理論在庫!I$5)</f>
        <v>0</v>
      </c>
      <c r="J297" s="310">
        <f>SUMIFS(所用データ④!$C:$C,所用データ④!$G:$G,理論在庫!$A294,所用データ④!$E:$E,理論在庫!$G$4,所用データ④!$F:$F,理論在庫!J$5)</f>
        <v>0</v>
      </c>
      <c r="K297" s="310">
        <f>SUMIFS(所用データ④!$C:$C,所用データ④!$G:$G,理論在庫!$A294,所用データ④!$E:$E,理論在庫!$G$4,所用データ④!$F:$F,理論在庫!K$5)</f>
        <v>0</v>
      </c>
      <c r="L297" s="1054">
        <f>SUMIFS(所用データ④!$C:$C,所用データ④!$G:$G,理論在庫!$A294,所用データ④!$E:$E,理論在庫!$G$4,所用データ④!$F:$F,理論在庫!L$5)</f>
        <v>0</v>
      </c>
      <c r="M297" s="1054">
        <f>SUMIFS(所用データ④!$C:$C,所用データ④!$G:$G,理論在庫!$A294,所用データ④!$E:$E,理論在庫!$G$4,所用データ④!$F:$F,理論在庫!M$5)</f>
        <v>0</v>
      </c>
      <c r="N297" s="310">
        <f>SUMIFS(所用データ④!$C:$C,所用データ④!$G:$G,理論在庫!$A294,所用データ④!$E:$E,理論在庫!$G$4,所用データ④!$F:$F,理論在庫!N$5)</f>
        <v>0</v>
      </c>
      <c r="O297" s="310">
        <f>SUMIFS(所用データ④!$C:$C,所用データ④!$G:$G,理論在庫!$A294,所用データ④!$E:$E,理論在庫!$G$4,所用データ④!$F:$F,理論在庫!O$5)</f>
        <v>0</v>
      </c>
      <c r="P297" s="310">
        <f>SUMIFS(所用データ④!$C:$C,所用データ④!$G:$G,理論在庫!$A294,所用データ④!$E:$E,理論在庫!$G$4,所用データ④!$F:$F,理論在庫!P$5)</f>
        <v>0</v>
      </c>
      <c r="Q297" s="310">
        <f>SUMIFS(所用データ④!$C:$C,所用データ④!$G:$G,理論在庫!$A294,所用データ④!$E:$E,理論在庫!$G$4,所用データ④!$F:$F,理論在庫!Q$5)</f>
        <v>0</v>
      </c>
      <c r="R297" s="310">
        <f>SUMIFS(所用データ④!$C:$C,所用データ④!$G:$G,理論在庫!$A294,所用データ④!$E:$E,理論在庫!$G$4,所用データ④!$F:$F,理論在庫!R$5)</f>
        <v>0</v>
      </c>
      <c r="S297" s="1054">
        <f>SUMIFS(所用データ④!$C:$C,所用データ④!$G:$G,理論在庫!$A294,所用データ④!$E:$E,理論在庫!$G$4,所用データ④!$F:$F,理論在庫!S$5)</f>
        <v>0</v>
      </c>
      <c r="T297" s="1054">
        <f>SUMIFS(所用データ④!$C:$C,所用データ④!$G:$G,理論在庫!$A294,所用データ④!$E:$E,理論在庫!$G$4,所用データ④!$F:$F,理論在庫!T$5)</f>
        <v>0</v>
      </c>
      <c r="U297" s="310">
        <f>SUMIFS(所用データ④!$C:$C,所用データ④!$G:$G,理論在庫!$A294,所用データ④!$E:$E,理論在庫!$G$4,所用データ④!$F:$F,理論在庫!U$5)</f>
        <v>0</v>
      </c>
      <c r="V297" s="310">
        <f>SUMIFS(所用データ④!$C:$C,所用データ④!$G:$G,理論在庫!$A294,所用データ④!$E:$E,理論在庫!$G$4,所用データ④!$F:$F,理論在庫!V$5)</f>
        <v>0</v>
      </c>
      <c r="W297" s="310">
        <f>SUMIFS(所用データ④!$C:$C,所用データ④!$G:$G,理論在庫!$A294,所用データ④!$E:$E,理論在庫!$G$4,所用データ④!$F:$F,理論在庫!W$5)</f>
        <v>0</v>
      </c>
      <c r="X297" s="310">
        <f>SUMIFS(所用データ④!$C:$C,所用データ④!$G:$G,理論在庫!$A294,所用データ④!$E:$E,理論在庫!$G$4,所用データ④!$F:$F,理論在庫!X$5)</f>
        <v>0</v>
      </c>
      <c r="Y297" s="310">
        <f>SUMIFS(所用データ④!$C:$C,所用データ④!$G:$G,理論在庫!$A294,所用データ④!$E:$E,理論在庫!$G$4,所用データ④!$F:$F,理論在庫!Y$5)</f>
        <v>0</v>
      </c>
      <c r="Z297" s="1054">
        <f>SUMIFS(所用データ④!$C:$C,所用データ④!$G:$G,理論在庫!$A294,所用データ④!$E:$E,理論在庫!$G$4,所用データ④!$F:$F,理論在庫!Z$5)</f>
        <v>0</v>
      </c>
      <c r="AA297" s="1054">
        <f>SUMIFS(所用データ④!$C:$C,所用データ④!$G:$G,理論在庫!$A294,所用データ④!$E:$E,理論在庫!$G$4,所用データ④!$F:$F,理論在庫!AA$5)</f>
        <v>0</v>
      </c>
      <c r="AB297" s="310">
        <f>SUMIFS(所用データ④!$C:$C,所用データ④!$G:$G,理論在庫!$A294,所用データ④!$E:$E,理論在庫!$G$4,所用データ④!$F:$F,理論在庫!AB$5)</f>
        <v>0</v>
      </c>
      <c r="AC297" s="1054">
        <f>SUMIFS(所用データ④!$C:$C,所用データ④!$G:$G,理論在庫!$A294,所用データ④!$E:$E,理論在庫!$G$4,所用データ④!$F:$F,理論在庫!AC$5)</f>
        <v>0</v>
      </c>
      <c r="AD297" s="310">
        <f>SUMIFS(所用データ④!$C:$C,所用データ④!$G:$G,理論在庫!$A294,所用データ④!$E:$E,理論在庫!$G$4,所用データ④!$F:$F,理論在庫!AD$5)</f>
        <v>0</v>
      </c>
      <c r="AE297" s="310">
        <f>SUMIFS(所用データ④!$C:$C,所用データ④!$G:$G,理論在庫!$A294,所用データ④!$E:$E,理論在庫!$G$4,所用データ④!$F:$F,理論在庫!AE$5)</f>
        <v>0</v>
      </c>
      <c r="AF297" s="310">
        <f>SUMIFS(所用データ④!$C:$C,所用データ④!$G:$G,理論在庫!$A294,所用データ④!$E:$E,理論在庫!$G$4,所用データ④!$F:$F,理論在庫!AF$5)</f>
        <v>0</v>
      </c>
      <c r="AG297" s="1054">
        <f>SUMIFS(所用データ④!$C:$C,所用データ④!$G:$G,理論在庫!$A294,所用データ④!$E:$E,理論在庫!$G$4,所用データ④!$F:$F,理論在庫!AG$5)</f>
        <v>0</v>
      </c>
      <c r="AH297" s="1054">
        <f>SUMIFS(所用データ④!$C:$C,所用データ④!$G:$G,理論在庫!$A294,所用データ④!$E:$E,理論在庫!$G$4,所用データ④!$F:$F,理論在庫!AH$5)</f>
        <v>0</v>
      </c>
      <c r="AI297" s="310">
        <f>SUMIFS(所用データ④!$C:$C,所用データ④!$G:$G,理論在庫!$A294,所用データ④!$E:$E,理論在庫!$G$4,所用データ④!$F:$F,理論在庫!AI$5)</f>
        <v>0</v>
      </c>
      <c r="AJ297" s="1023">
        <f>SUMIFS(所用データ④!$C:$C,所用データ④!$G:$G,理論在庫!$A294,所用データ④!$E:$E,理論在庫!$G$4,所用データ④!$F:$F,理論在庫!AJ$5)</f>
        <v>0</v>
      </c>
      <c r="AK297" s="345">
        <f t="shared" si="130"/>
        <v>0</v>
      </c>
      <c r="AL297" s="350">
        <f>SUMIFS(所用データ④!C:C,所用データ④!G:G,理論在庫!$A294,所用データ④!E:E,理論在庫!$AL$4)</f>
        <v>0</v>
      </c>
      <c r="AM297" s="574">
        <f t="shared" si="121"/>
        <v>0</v>
      </c>
      <c r="AN297" s="608">
        <f>AJ302-AK297</f>
        <v>0</v>
      </c>
      <c r="AO297" s="417"/>
      <c r="AP297" s="714">
        <v>8</v>
      </c>
      <c r="AQ297" s="715" t="s">
        <v>506</v>
      </c>
      <c r="AR297" s="709">
        <v>0</v>
      </c>
    </row>
    <row r="298" spans="1:44" ht="18" customHeight="1" x14ac:dyDescent="0.15">
      <c r="A298" s="417"/>
      <c r="B298" s="428"/>
      <c r="C298" s="442"/>
      <c r="D298" s="1148"/>
      <c r="E298" s="559"/>
      <c r="F298" s="302">
        <f t="shared" si="136"/>
        <v>0</v>
      </c>
      <c r="G298" s="974">
        <f>SUMIFS(所用データ⑤!$C:$C,所用データ⑤!$G:$G,理論在庫!$A$294,所用データ⑤!$E:$E,理論在庫!$G$4,所用データ⑤!$F:$F,理論在庫!G$5)</f>
        <v>0</v>
      </c>
      <c r="H298" s="310">
        <f>SUMIFS(所用データ⑤!$C:$C,所用データ⑤!$G:$G,理論在庫!$A$294,所用データ⑤!$E:$E,理論在庫!$G$4,所用データ⑤!$F:$F,理論在庫!H$5)</f>
        <v>0</v>
      </c>
      <c r="I298" s="310">
        <f>SUMIFS(所用データ⑤!$C:$C,所用データ⑤!$G:$G,理論在庫!$A$294,所用データ⑤!$E:$E,理論在庫!$G$4,所用データ⑤!$F:$F,理論在庫!I$5)</f>
        <v>0</v>
      </c>
      <c r="J298" s="310">
        <f>SUMIFS(所用データ⑤!$C:$C,所用データ⑤!$G:$G,理論在庫!$A$294,所用データ⑤!$E:$E,理論在庫!$G$4,所用データ⑤!$F:$F,理論在庫!J$5)</f>
        <v>0</v>
      </c>
      <c r="K298" s="310">
        <f>SUMIFS(所用データ⑤!$C:$C,所用データ⑤!$G:$G,理論在庫!$A$294,所用データ⑤!$E:$E,理論在庫!$G$4,所用データ⑤!$F:$F,理論在庫!K$5)</f>
        <v>0</v>
      </c>
      <c r="L298" s="1054">
        <f>SUMIFS(所用データ⑤!$C:$C,所用データ⑤!$G:$G,理論在庫!$A$294,所用データ⑤!$E:$E,理論在庫!$G$4,所用データ⑤!$F:$F,理論在庫!L$5)</f>
        <v>0</v>
      </c>
      <c r="M298" s="1054">
        <f>SUMIFS(所用データ⑤!$C:$C,所用データ⑤!$G:$G,理論在庫!$A$294,所用データ⑤!$E:$E,理論在庫!$G$4,所用データ⑤!$F:$F,理論在庫!M$5)</f>
        <v>0</v>
      </c>
      <c r="N298" s="310">
        <f>SUMIFS(所用データ⑤!$C:$C,所用データ⑤!$G:$G,理論在庫!$A$294,所用データ⑤!$E:$E,理論在庫!$G$4,所用データ⑤!$F:$F,理論在庫!N$5)</f>
        <v>0</v>
      </c>
      <c r="O298" s="310">
        <f>SUMIFS(所用データ⑤!$C:$C,所用データ⑤!$G:$G,理論在庫!$A$294,所用データ⑤!$E:$E,理論在庫!$G$4,所用データ⑤!$F:$F,理論在庫!O$5)</f>
        <v>0</v>
      </c>
      <c r="P298" s="310">
        <f>SUMIFS(所用データ⑤!$C:$C,所用データ⑤!$G:$G,理論在庫!$A$294,所用データ⑤!$E:$E,理論在庫!$G$4,所用データ⑤!$F:$F,理論在庫!P$5)</f>
        <v>0</v>
      </c>
      <c r="Q298" s="310">
        <f>SUMIFS(所用データ⑤!$C:$C,所用データ⑤!$G:$G,理論在庫!$A$294,所用データ⑤!$E:$E,理論在庫!$G$4,所用データ⑤!$F:$F,理論在庫!Q$5)</f>
        <v>0</v>
      </c>
      <c r="R298" s="310">
        <f>SUMIFS(所用データ⑤!$C:$C,所用データ⑤!$G:$G,理論在庫!$A$294,所用データ⑤!$E:$E,理論在庫!$G$4,所用データ⑤!$F:$F,理論在庫!R$5)</f>
        <v>0</v>
      </c>
      <c r="S298" s="1054">
        <f>SUMIFS(所用データ⑤!$C:$C,所用データ⑤!$G:$G,理論在庫!$A$294,所用データ⑤!$E:$E,理論在庫!$G$4,所用データ⑤!$F:$F,理論在庫!S$5)</f>
        <v>0</v>
      </c>
      <c r="T298" s="1054">
        <f>SUMIFS(所用データ⑤!$C:$C,所用データ⑤!$G:$G,理論在庫!$A$294,所用データ⑤!$E:$E,理論在庫!$G$4,所用データ⑤!$F:$F,理論在庫!T$5)</f>
        <v>0</v>
      </c>
      <c r="U298" s="310">
        <f>SUMIFS(所用データ⑤!$C:$C,所用データ⑤!$G:$G,理論在庫!$A$294,所用データ⑤!$E:$E,理論在庫!$G$4,所用データ⑤!$F:$F,理論在庫!U$5)</f>
        <v>0</v>
      </c>
      <c r="V298" s="310">
        <f>SUMIFS(所用データ⑤!$C:$C,所用データ⑤!$G:$G,理論在庫!$A$294,所用データ⑤!$E:$E,理論在庫!$G$4,所用データ⑤!$F:$F,理論在庫!V$5)</f>
        <v>0</v>
      </c>
      <c r="W298" s="310">
        <f>SUMIFS(所用データ⑤!$C:$C,所用データ⑤!$G:$G,理論在庫!$A$294,所用データ⑤!$E:$E,理論在庫!$G$4,所用データ⑤!$F:$F,理論在庫!W$5)</f>
        <v>0</v>
      </c>
      <c r="X298" s="310">
        <f>SUMIFS(所用データ⑤!$C:$C,所用データ⑤!$G:$G,理論在庫!$A$294,所用データ⑤!$E:$E,理論在庫!$G$4,所用データ⑤!$F:$F,理論在庫!X$5)</f>
        <v>0</v>
      </c>
      <c r="Y298" s="310">
        <f>SUMIFS(所用データ⑤!$C:$C,所用データ⑤!$G:$G,理論在庫!$A$294,所用データ⑤!$E:$E,理論在庫!$G$4,所用データ⑤!$F:$F,理論在庫!Y$5)</f>
        <v>0</v>
      </c>
      <c r="Z298" s="1054">
        <f>SUMIFS(所用データ⑤!$C:$C,所用データ⑤!$G:$G,理論在庫!$A$294,所用データ⑤!$E:$E,理論在庫!$G$4,所用データ⑤!$F:$F,理論在庫!Z$5)</f>
        <v>0</v>
      </c>
      <c r="AA298" s="1054">
        <f>SUMIFS(所用データ⑤!$C:$C,所用データ⑤!$G:$G,理論在庫!$A$294,所用データ⑤!$E:$E,理論在庫!$G$4,所用データ⑤!$F:$F,理論在庫!AA$5)</f>
        <v>0</v>
      </c>
      <c r="AB298" s="310">
        <f>SUMIFS(所用データ⑤!$C:$C,所用データ⑤!$G:$G,理論在庫!$A$294,所用データ⑤!$E:$E,理論在庫!$G$4,所用データ⑤!$F:$F,理論在庫!AB$5)</f>
        <v>0</v>
      </c>
      <c r="AC298" s="1054">
        <f>SUMIFS(所用データ⑤!$C:$C,所用データ⑤!$G:$G,理論在庫!$A$294,所用データ⑤!$E:$E,理論在庫!$G$4,所用データ⑤!$F:$F,理論在庫!AC$5)</f>
        <v>0</v>
      </c>
      <c r="AD298" s="310">
        <f>SUMIFS(所用データ⑤!$C:$C,所用データ⑤!$G:$G,理論在庫!$A$294,所用データ⑤!$E:$E,理論在庫!$G$4,所用データ⑤!$F:$F,理論在庫!AD$5)</f>
        <v>0</v>
      </c>
      <c r="AE298" s="310">
        <f>SUMIFS(所用データ⑤!$C:$C,所用データ⑤!$G:$G,理論在庫!$A$294,所用データ⑤!$E:$E,理論在庫!$G$4,所用データ⑤!$F:$F,理論在庫!AE$5)</f>
        <v>0</v>
      </c>
      <c r="AF298" s="310">
        <f>SUMIFS(所用データ⑤!$C:$C,所用データ⑤!$G:$G,理論在庫!$A$294,所用データ⑤!$E:$E,理論在庫!$G$4,所用データ⑤!$F:$F,理論在庫!AF$5)</f>
        <v>0</v>
      </c>
      <c r="AG298" s="1054">
        <f>SUMIFS(所用データ⑤!$C:$C,所用データ⑤!$G:$G,理論在庫!$A$294,所用データ⑤!$E:$E,理論在庫!$G$4,所用データ⑤!$F:$F,理論在庫!AG$5)</f>
        <v>0</v>
      </c>
      <c r="AH298" s="1054">
        <f>SUMIFS(所用データ⑤!$C:$C,所用データ⑤!$G:$G,理論在庫!$A$294,所用データ⑤!$E:$E,理論在庫!$G$4,所用データ⑤!$F:$F,理論在庫!AH$5)</f>
        <v>0</v>
      </c>
      <c r="AI298" s="310">
        <f>SUMIFS(所用データ⑤!$C:$C,所用データ⑤!$G:$G,理論在庫!$A$294,所用データ⑤!$E:$E,理論在庫!$G$4,所用データ⑤!$F:$F,理論在庫!AI$5)</f>
        <v>0</v>
      </c>
      <c r="AJ298" s="1023">
        <f>SUMIFS(所用データ⑤!$C:$C,所用データ⑤!$G:$G,理論在庫!$A$294,所用データ⑤!$E:$E,理論在庫!$G$4,所用データ⑤!$F:$F,理論在庫!AJ$5)</f>
        <v>0</v>
      </c>
      <c r="AK298" s="345">
        <f t="shared" si="130"/>
        <v>0</v>
      </c>
      <c r="AL298" s="350">
        <f>SUMIFS(所用データ⑤!C:C,所用データ⑤!G:G,理論在庫!$A294,所用データ⑤!E:E,理論在庫!$AL$4)</f>
        <v>0</v>
      </c>
      <c r="AM298" s="574">
        <f t="shared" ref="AM298:AM361" si="137">AK298+AL298</f>
        <v>0</v>
      </c>
      <c r="AN298" s="608">
        <f>AJ302-AK298</f>
        <v>0</v>
      </c>
      <c r="AO298" s="417"/>
      <c r="AP298" s="714">
        <v>10</v>
      </c>
      <c r="AQ298" s="715" t="s">
        <v>521</v>
      </c>
      <c r="AR298" s="709">
        <v>0</v>
      </c>
    </row>
    <row r="299" spans="1:44" ht="18" customHeight="1" x14ac:dyDescent="0.15">
      <c r="A299" s="417"/>
      <c r="B299" s="428"/>
      <c r="C299" s="442"/>
      <c r="D299" s="1148"/>
      <c r="E299" s="559"/>
      <c r="F299" s="362">
        <f t="shared" si="136"/>
        <v>0</v>
      </c>
      <c r="G299" s="976">
        <f>SUMIFS(所用データ⑥!$C:$C,所用データ⑥!$G:$G,理論在庫!$A$294,所用データ⑥!$E:$E,理論在庫!$G$4,所用データ⑥!$F:$F,理論在庫!G$5)</f>
        <v>0</v>
      </c>
      <c r="H299" s="363">
        <f>SUMIFS(所用データ⑥!$C:$C,所用データ⑥!$G:$G,理論在庫!$A$294,所用データ⑥!$E:$E,理論在庫!$G$4,所用データ⑥!$F:$F,理論在庫!H$5)</f>
        <v>0</v>
      </c>
      <c r="I299" s="363">
        <f>SUMIFS(所用データ⑥!$C:$C,所用データ⑥!$G:$G,理論在庫!$A$294,所用データ⑥!$E:$E,理論在庫!$G$4,所用データ⑥!$F:$F,理論在庫!I$5)</f>
        <v>0</v>
      </c>
      <c r="J299" s="363">
        <f>SUMIFS(所用データ⑥!$C:$C,所用データ⑥!$G:$G,理論在庫!$A$294,所用データ⑥!$E:$E,理論在庫!$G$4,所用データ⑥!$F:$F,理論在庫!J$5)</f>
        <v>0</v>
      </c>
      <c r="K299" s="363">
        <f>SUMIFS(所用データ⑥!$C:$C,所用データ⑥!$G:$G,理論在庫!$A$294,所用データ⑥!$E:$E,理論在庫!$G$4,所用データ⑥!$F:$F,理論在庫!K$5)</f>
        <v>0</v>
      </c>
      <c r="L299" s="1056">
        <f>SUMIFS(所用データ⑥!$C:$C,所用データ⑥!$G:$G,理論在庫!$A$294,所用データ⑥!$E:$E,理論在庫!$G$4,所用データ⑥!$F:$F,理論在庫!L$5)</f>
        <v>0</v>
      </c>
      <c r="M299" s="1056">
        <f>SUMIFS(所用データ⑥!$C:$C,所用データ⑥!$G:$G,理論在庫!$A$294,所用データ⑥!$E:$E,理論在庫!$G$4,所用データ⑥!$F:$F,理論在庫!M$5)</f>
        <v>0</v>
      </c>
      <c r="N299" s="363">
        <f>SUMIFS(所用データ⑥!$C:$C,所用データ⑥!$G:$G,理論在庫!$A$294,所用データ⑥!$E:$E,理論在庫!$G$4,所用データ⑥!$F:$F,理論在庫!N$5)</f>
        <v>0</v>
      </c>
      <c r="O299" s="363">
        <f>SUMIFS(所用データ⑥!$C:$C,所用データ⑥!$G:$G,理論在庫!$A$294,所用データ⑥!$E:$E,理論在庫!$G$4,所用データ⑥!$F:$F,理論在庫!O$5)</f>
        <v>0</v>
      </c>
      <c r="P299" s="363">
        <f>SUMIFS(所用データ⑥!$C:$C,所用データ⑥!$G:$G,理論在庫!$A$294,所用データ⑥!$E:$E,理論在庫!$G$4,所用データ⑥!$F:$F,理論在庫!P$5)</f>
        <v>0</v>
      </c>
      <c r="Q299" s="363">
        <f>SUMIFS(所用データ⑥!$C:$C,所用データ⑥!$G:$G,理論在庫!$A$294,所用データ⑥!$E:$E,理論在庫!$G$4,所用データ⑥!$F:$F,理論在庫!Q$5)</f>
        <v>0</v>
      </c>
      <c r="R299" s="363">
        <f>SUMIFS(所用データ⑥!$C:$C,所用データ⑥!$G:$G,理論在庫!$A$294,所用データ⑥!$E:$E,理論在庫!$G$4,所用データ⑥!$F:$F,理論在庫!R$5)</f>
        <v>0</v>
      </c>
      <c r="S299" s="1056">
        <f>SUMIFS(所用データ⑥!$C:$C,所用データ⑥!$G:$G,理論在庫!$A$294,所用データ⑥!$E:$E,理論在庫!$G$4,所用データ⑥!$F:$F,理論在庫!S$5)</f>
        <v>0</v>
      </c>
      <c r="T299" s="1056">
        <f>SUMIFS(所用データ⑥!$C:$C,所用データ⑥!$G:$G,理論在庫!$A$294,所用データ⑥!$E:$E,理論在庫!$G$4,所用データ⑥!$F:$F,理論在庫!T$5)</f>
        <v>0</v>
      </c>
      <c r="U299" s="363">
        <f>SUMIFS(所用データ⑥!$C:$C,所用データ⑥!$G:$G,理論在庫!$A$294,所用データ⑥!$E:$E,理論在庫!$G$4,所用データ⑥!$F:$F,理論在庫!U$5)</f>
        <v>0</v>
      </c>
      <c r="V299" s="363">
        <f>SUMIFS(所用データ⑥!$C:$C,所用データ⑥!$G:$G,理論在庫!$A$294,所用データ⑥!$E:$E,理論在庫!$G$4,所用データ⑥!$F:$F,理論在庫!V$5)</f>
        <v>0</v>
      </c>
      <c r="W299" s="363">
        <f>SUMIFS(所用データ⑥!$C:$C,所用データ⑥!$G:$G,理論在庫!$A$294,所用データ⑥!$E:$E,理論在庫!$G$4,所用データ⑥!$F:$F,理論在庫!W$5)</f>
        <v>0</v>
      </c>
      <c r="X299" s="363">
        <f>SUMIFS(所用データ⑥!$C:$C,所用データ⑥!$G:$G,理論在庫!$A$294,所用データ⑥!$E:$E,理論在庫!$G$4,所用データ⑥!$F:$F,理論在庫!X$5)</f>
        <v>0</v>
      </c>
      <c r="Y299" s="363">
        <f>SUMIFS(所用データ⑥!$C:$C,所用データ⑥!$G:$G,理論在庫!$A$294,所用データ⑥!$E:$E,理論在庫!$G$4,所用データ⑥!$F:$F,理論在庫!Y$5)</f>
        <v>0</v>
      </c>
      <c r="Z299" s="1056">
        <f>SUMIFS(所用データ⑥!$C:$C,所用データ⑥!$G:$G,理論在庫!$A$294,所用データ⑥!$E:$E,理論在庫!$G$4,所用データ⑥!$F:$F,理論在庫!Z$5)</f>
        <v>0</v>
      </c>
      <c r="AA299" s="1056">
        <f>SUMIFS(所用データ⑥!$C:$C,所用データ⑥!$G:$G,理論在庫!$A$294,所用データ⑥!$E:$E,理論在庫!$G$4,所用データ⑥!$F:$F,理論在庫!AA$5)</f>
        <v>0</v>
      </c>
      <c r="AB299" s="363">
        <f>SUMIFS(所用データ⑥!$C:$C,所用データ⑥!$G:$G,理論在庫!$A$294,所用データ⑥!$E:$E,理論在庫!$G$4,所用データ⑥!$F:$F,理論在庫!AB$5)</f>
        <v>0</v>
      </c>
      <c r="AC299" s="1056">
        <f>SUMIFS(所用データ⑥!$C:$C,所用データ⑥!$G:$G,理論在庫!$A$294,所用データ⑥!$E:$E,理論在庫!$G$4,所用データ⑥!$F:$F,理論在庫!AC$5)</f>
        <v>0</v>
      </c>
      <c r="AD299" s="363">
        <f>SUMIFS(所用データ⑥!$C:$C,所用データ⑥!$G:$G,理論在庫!$A$294,所用データ⑥!$E:$E,理論在庫!$G$4,所用データ⑥!$F:$F,理論在庫!AD$5)</f>
        <v>0</v>
      </c>
      <c r="AE299" s="363">
        <f>SUMIFS(所用データ⑥!$C:$C,所用データ⑥!$G:$G,理論在庫!$A$294,所用データ⑥!$E:$E,理論在庫!$G$4,所用データ⑥!$F:$F,理論在庫!AE$5)</f>
        <v>0</v>
      </c>
      <c r="AF299" s="363">
        <f>SUMIFS(所用データ⑥!$C:$C,所用データ⑥!$G:$G,理論在庫!$A$294,所用データ⑥!$E:$E,理論在庫!$G$4,所用データ⑥!$F:$F,理論在庫!AF$5)</f>
        <v>0</v>
      </c>
      <c r="AG299" s="1056">
        <f>SUMIFS(所用データ⑥!$C:$C,所用データ⑥!$G:$G,理論在庫!$A$294,所用データ⑥!$E:$E,理論在庫!$G$4,所用データ⑥!$F:$F,理論在庫!AG$5)</f>
        <v>0</v>
      </c>
      <c r="AH299" s="1056">
        <f>SUMIFS(所用データ⑥!$C:$C,所用データ⑥!$G:$G,理論在庫!$A$294,所用データ⑥!$E:$E,理論在庫!$G$4,所用データ⑥!$F:$F,理論在庫!AH$5)</f>
        <v>0</v>
      </c>
      <c r="AI299" s="363">
        <f>SUMIFS(所用データ⑥!$C:$C,所用データ⑥!$G:$G,理論在庫!$A$294,所用データ⑥!$E:$E,理論在庫!$G$4,所用データ⑥!$F:$F,理論在庫!AI$5)</f>
        <v>0</v>
      </c>
      <c r="AJ299" s="1024">
        <f>SUMIFS(所用データ⑥!$C:$C,所用データ⑥!$G:$G,理論在庫!$A$294,所用データ⑥!$E:$E,理論在庫!$G$4,所用データ⑥!$F:$F,理論在庫!AJ$5)</f>
        <v>0</v>
      </c>
      <c r="AK299" s="364">
        <f t="shared" si="130"/>
        <v>0</v>
      </c>
      <c r="AL299" s="609">
        <f>SUMIFS(所用データ⑥!C:C,所用データ⑥!G:G,理論在庫!$A294,所用データ⑥!E:E,理論在庫!$AL$4)</f>
        <v>0</v>
      </c>
      <c r="AM299" s="578">
        <f t="shared" si="137"/>
        <v>0</v>
      </c>
      <c r="AN299" s="608">
        <f>AJ302-AK299</f>
        <v>0</v>
      </c>
      <c r="AO299" s="417"/>
      <c r="AP299" s="714">
        <v>10</v>
      </c>
      <c r="AQ299" s="715" t="s">
        <v>530</v>
      </c>
      <c r="AR299" s="709">
        <v>0</v>
      </c>
    </row>
    <row r="300" spans="1:44" ht="18" customHeight="1" x14ac:dyDescent="0.15">
      <c r="A300" s="417"/>
      <c r="B300" s="428"/>
      <c r="C300" s="442"/>
      <c r="D300" s="1148"/>
      <c r="E300" s="559"/>
      <c r="F300" s="359" t="s">
        <v>137</v>
      </c>
      <c r="G300" s="981"/>
      <c r="H300" s="360"/>
      <c r="I300" s="360"/>
      <c r="J300" s="360"/>
      <c r="K300" s="360"/>
      <c r="L300" s="1057"/>
      <c r="M300" s="1057"/>
      <c r="N300" s="360"/>
      <c r="O300" s="360"/>
      <c r="P300" s="360"/>
      <c r="Q300" s="360"/>
      <c r="R300" s="360"/>
      <c r="S300" s="1057"/>
      <c r="T300" s="1057"/>
      <c r="U300" s="360"/>
      <c r="V300" s="360"/>
      <c r="W300" s="360"/>
      <c r="X300" s="360"/>
      <c r="Y300" s="360"/>
      <c r="Z300" s="1057"/>
      <c r="AA300" s="1057"/>
      <c r="AB300" s="360"/>
      <c r="AC300" s="1057"/>
      <c r="AD300" s="360"/>
      <c r="AE300" s="360"/>
      <c r="AF300" s="360"/>
      <c r="AG300" s="1057"/>
      <c r="AH300" s="1057"/>
      <c r="AI300" s="360"/>
      <c r="AJ300" s="1025"/>
      <c r="AK300" s="378">
        <f>SUM(G300:AJ300)</f>
        <v>0</v>
      </c>
      <c r="AL300" s="352"/>
      <c r="AM300" s="576">
        <f t="shared" si="137"/>
        <v>0</v>
      </c>
      <c r="AN300" s="579"/>
      <c r="AO300" s="417"/>
      <c r="AP300" s="714">
        <v>15</v>
      </c>
      <c r="AQ300" s="715" t="s">
        <v>552</v>
      </c>
    </row>
    <row r="301" spans="1:44" ht="18" customHeight="1" x14ac:dyDescent="0.15">
      <c r="A301" s="417"/>
      <c r="B301" s="428"/>
      <c r="C301" s="442"/>
      <c r="D301" s="1148"/>
      <c r="E301" s="559"/>
      <c r="F301" s="356" t="s">
        <v>86</v>
      </c>
      <c r="G301" s="978">
        <f>SUMIFS('注文データ '!$C:$C,'注文データ '!$J:$J,$A294,'注文データ '!$H:$H,理論在庫!$G$4,'注文データ '!$I:$I,理論在庫!G$5)</f>
        <v>0</v>
      </c>
      <c r="H301" s="374">
        <f>SUMIFS('注文データ '!$C:$C,'注文データ '!$J:$J,$A294,'注文データ '!$H:$H,理論在庫!$G$4,'注文データ '!$I:$I,理論在庫!H$5)</f>
        <v>0</v>
      </c>
      <c r="I301" s="374">
        <f>SUMIFS('注文データ '!$C:$C,'注文データ '!$J:$J,$A294,'注文データ '!$H:$H,理論在庫!$G$4,'注文データ '!$I:$I,理論在庫!I$5)</f>
        <v>0</v>
      </c>
      <c r="J301" s="374">
        <f>SUMIFS('注文データ '!$C:$C,'注文データ '!$J:$J,$A294,'注文データ '!$H:$H,理論在庫!$G$4,'注文データ '!$I:$I,理論在庫!J$5)</f>
        <v>0</v>
      </c>
      <c r="K301" s="374">
        <f>SUMIFS('注文データ '!$C:$C,'注文データ '!$J:$J,$A294,'注文データ '!$H:$H,理論在庫!$G$4,'注文データ '!$I:$I,理論在庫!K$5)</f>
        <v>0</v>
      </c>
      <c r="L301" s="1058">
        <f>SUMIFS('注文データ '!$C:$C,'注文データ '!$J:$J,$A294,'注文データ '!$H:$H,理論在庫!$G$4,'注文データ '!$I:$I,理論在庫!L$5)</f>
        <v>0</v>
      </c>
      <c r="M301" s="1058">
        <f>SUMIFS('注文データ '!$C:$C,'注文データ '!$J:$J,$A294,'注文データ '!$H:$H,理論在庫!$G$4,'注文データ '!$I:$I,理論在庫!M$5)</f>
        <v>0</v>
      </c>
      <c r="N301" s="374">
        <f>SUMIFS('注文データ '!$C:$C,'注文データ '!$J:$J,$A294,'注文データ '!$H:$H,理論在庫!$G$4,'注文データ '!$I:$I,理論在庫!N$5)</f>
        <v>0</v>
      </c>
      <c r="O301" s="374">
        <f>SUMIFS('注文データ '!$C:$C,'注文データ '!$J:$J,$A294,'注文データ '!$H:$H,理論在庫!$G$4,'注文データ '!$I:$I,理論在庫!O$5)</f>
        <v>0</v>
      </c>
      <c r="P301" s="374">
        <f>SUMIFS('注文データ '!$C:$C,'注文データ '!$J:$J,$A294,'注文データ '!$H:$H,理論在庫!$G$4,'注文データ '!$I:$I,理論在庫!P$5)</f>
        <v>0</v>
      </c>
      <c r="Q301" s="374">
        <f>SUMIFS('注文データ '!$C:$C,'注文データ '!$J:$J,$A294,'注文データ '!$H:$H,理論在庫!$G$4,'注文データ '!$I:$I,理論在庫!Q$5)</f>
        <v>0</v>
      </c>
      <c r="R301" s="374">
        <f>SUMIFS('注文データ '!$C:$C,'注文データ '!$J:$J,$A294,'注文データ '!$H:$H,理論在庫!$G$4,'注文データ '!$I:$I,理論在庫!R$5)</f>
        <v>0</v>
      </c>
      <c r="S301" s="1058">
        <f>SUMIFS('注文データ '!$C:$C,'注文データ '!$J:$J,$A294,'注文データ '!$H:$H,理論在庫!$G$4,'注文データ '!$I:$I,理論在庫!S$5)</f>
        <v>0</v>
      </c>
      <c r="T301" s="1058">
        <f>SUMIFS('注文データ '!$C:$C,'注文データ '!$J:$J,$A294,'注文データ '!$H:$H,理論在庫!$G$4,'注文データ '!$I:$I,理論在庫!T$5)</f>
        <v>0</v>
      </c>
      <c r="U301" s="374">
        <f>SUMIFS('注文データ '!$C:$C,'注文データ '!$J:$J,$A294,'注文データ '!$H:$H,理論在庫!$G$4,'注文データ '!$I:$I,理論在庫!U$5)</f>
        <v>0</v>
      </c>
      <c r="V301" s="374">
        <f>SUMIFS('注文データ '!$C:$C,'注文データ '!$J:$J,$A294,'注文データ '!$H:$H,理論在庫!$G$4,'注文データ '!$I:$I,理論在庫!V$5)</f>
        <v>0</v>
      </c>
      <c r="W301" s="374">
        <f>SUMIFS('注文データ '!$C:$C,'注文データ '!$J:$J,$A294,'注文データ '!$H:$H,理論在庫!$G$4,'注文データ '!$I:$I,理論在庫!W$5)</f>
        <v>0</v>
      </c>
      <c r="X301" s="374">
        <f>SUMIFS('注文データ '!$C:$C,'注文データ '!$J:$J,$A294,'注文データ '!$H:$H,理論在庫!$G$4,'注文データ '!$I:$I,理論在庫!X$5)</f>
        <v>0</v>
      </c>
      <c r="Y301" s="374">
        <f>SUMIFS('注文データ '!$C:$C,'注文データ '!$J:$J,$A294,'注文データ '!$H:$H,理論在庫!$G$4,'注文データ '!$I:$I,理論在庫!Y$5)</f>
        <v>0</v>
      </c>
      <c r="Z301" s="1058">
        <f>SUMIFS('注文データ '!$C:$C,'注文データ '!$J:$J,$A294,'注文データ '!$H:$H,理論在庫!$G$4,'注文データ '!$I:$I,理論在庫!Z$5)</f>
        <v>0</v>
      </c>
      <c r="AA301" s="1058">
        <f>SUMIFS('注文データ '!$C:$C,'注文データ '!$J:$J,$A294,'注文データ '!$H:$H,理論在庫!$G$4,'注文データ '!$I:$I,理論在庫!AA$5)</f>
        <v>0</v>
      </c>
      <c r="AB301" s="374">
        <f>SUMIFS('注文データ '!$C:$C,'注文データ '!$J:$J,$A294,'注文データ '!$H:$H,理論在庫!$G$4,'注文データ '!$I:$I,理論在庫!AB$5)</f>
        <v>0</v>
      </c>
      <c r="AC301" s="1058">
        <f>SUMIFS('注文データ '!$C:$C,'注文データ '!$J:$J,$A294,'注文データ '!$H:$H,理論在庫!$G$4,'注文データ '!$I:$I,理論在庫!AC$5)</f>
        <v>0</v>
      </c>
      <c r="AD301" s="374">
        <f>SUMIFS('注文データ '!$C:$C,'注文データ '!$J:$J,$A294,'注文データ '!$H:$H,理論在庫!$G$4,'注文データ '!$I:$I,理論在庫!AD$5)</f>
        <v>0</v>
      </c>
      <c r="AE301" s="374">
        <f>SUMIFS('注文データ '!$C:$C,'注文データ '!$J:$J,$A294,'注文データ '!$H:$H,理論在庫!$G$4,'注文データ '!$I:$I,理論在庫!AE$5)</f>
        <v>0</v>
      </c>
      <c r="AF301" s="374">
        <f>SUMIFS('注文データ '!$C:$C,'注文データ '!$J:$J,$A294,'注文データ '!$H:$H,理論在庫!$G$4,'注文データ '!$I:$I,理論在庫!AF$5)</f>
        <v>0</v>
      </c>
      <c r="AG301" s="1058">
        <f>SUMIFS('注文データ '!$C:$C,'注文データ '!$J:$J,$A294,'注文データ '!$H:$H,理論在庫!$G$4,'注文データ '!$I:$I,理論在庫!AG$5)</f>
        <v>0</v>
      </c>
      <c r="AH301" s="1058">
        <f>SUMIFS('注文データ '!$C:$C,'注文データ '!$J:$J,$A294,'注文データ '!$H:$H,理論在庫!$G$4,'注文データ '!$I:$I,理論在庫!AH$5)</f>
        <v>0</v>
      </c>
      <c r="AI301" s="374">
        <f>SUMIFS('注文データ '!$C:$C,'注文データ '!$J:$J,$A294,'注文データ '!$H:$H,理論在庫!$G$4,'注文データ '!$I:$I,理論在庫!AI$5)</f>
        <v>0</v>
      </c>
      <c r="AJ301" s="1026">
        <f>SUMIFS('注文データ '!$C:$C,'注文データ '!$J:$J,$A294,'注文データ '!$H:$H,理論在庫!$G$4,'注文データ '!$I:$I,理論在庫!AJ$5)</f>
        <v>0</v>
      </c>
      <c r="AK301" s="375">
        <f>SUM(G301:AJ301)</f>
        <v>0</v>
      </c>
      <c r="AL301" s="350"/>
      <c r="AM301" s="574">
        <f t="shared" si="137"/>
        <v>0</v>
      </c>
      <c r="AN301" s="579"/>
      <c r="AO301" s="417"/>
      <c r="AP301" s="714"/>
      <c r="AQ301" s="715"/>
      <c r="AR301" s="709">
        <v>0</v>
      </c>
    </row>
    <row r="302" spans="1:44" ht="18" customHeight="1" thickBot="1" x14ac:dyDescent="0.2">
      <c r="A302" s="418"/>
      <c r="B302" s="429"/>
      <c r="C302" s="443"/>
      <c r="D302" s="1149"/>
      <c r="E302" s="562"/>
      <c r="F302" s="373" t="s">
        <v>85</v>
      </c>
      <c r="G302" s="979">
        <f>D294+G300-G301</f>
        <v>0</v>
      </c>
      <c r="H302" s="376">
        <f t="shared" ref="H302:AJ302" si="138">G302+H300-H301</f>
        <v>0</v>
      </c>
      <c r="I302" s="376">
        <f t="shared" si="138"/>
        <v>0</v>
      </c>
      <c r="J302" s="376">
        <f t="shared" si="138"/>
        <v>0</v>
      </c>
      <c r="K302" s="376">
        <f t="shared" si="138"/>
        <v>0</v>
      </c>
      <c r="L302" s="1059">
        <f t="shared" si="138"/>
        <v>0</v>
      </c>
      <c r="M302" s="1059">
        <f t="shared" si="138"/>
        <v>0</v>
      </c>
      <c r="N302" s="376">
        <f t="shared" si="138"/>
        <v>0</v>
      </c>
      <c r="O302" s="376">
        <f t="shared" si="138"/>
        <v>0</v>
      </c>
      <c r="P302" s="376">
        <f t="shared" si="138"/>
        <v>0</v>
      </c>
      <c r="Q302" s="376">
        <f t="shared" si="138"/>
        <v>0</v>
      </c>
      <c r="R302" s="376">
        <f t="shared" si="138"/>
        <v>0</v>
      </c>
      <c r="S302" s="1059">
        <f t="shared" si="138"/>
        <v>0</v>
      </c>
      <c r="T302" s="1059">
        <f t="shared" si="138"/>
        <v>0</v>
      </c>
      <c r="U302" s="376">
        <f t="shared" si="138"/>
        <v>0</v>
      </c>
      <c r="V302" s="376">
        <f t="shared" si="138"/>
        <v>0</v>
      </c>
      <c r="W302" s="376">
        <f t="shared" si="138"/>
        <v>0</v>
      </c>
      <c r="X302" s="376">
        <f t="shared" si="138"/>
        <v>0</v>
      </c>
      <c r="Y302" s="376">
        <f t="shared" si="138"/>
        <v>0</v>
      </c>
      <c r="Z302" s="1059">
        <f t="shared" si="138"/>
        <v>0</v>
      </c>
      <c r="AA302" s="1059">
        <f t="shared" si="138"/>
        <v>0</v>
      </c>
      <c r="AB302" s="376">
        <f t="shared" si="138"/>
        <v>0</v>
      </c>
      <c r="AC302" s="1059">
        <f t="shared" si="138"/>
        <v>0</v>
      </c>
      <c r="AD302" s="376">
        <f t="shared" si="138"/>
        <v>0</v>
      </c>
      <c r="AE302" s="376">
        <f t="shared" si="138"/>
        <v>0</v>
      </c>
      <c r="AF302" s="376">
        <f t="shared" si="138"/>
        <v>0</v>
      </c>
      <c r="AG302" s="1059">
        <f t="shared" si="138"/>
        <v>0</v>
      </c>
      <c r="AH302" s="1059">
        <f t="shared" si="138"/>
        <v>0</v>
      </c>
      <c r="AI302" s="376">
        <f t="shared" si="138"/>
        <v>0</v>
      </c>
      <c r="AJ302" s="1027">
        <f t="shared" si="138"/>
        <v>0</v>
      </c>
      <c r="AK302" s="377"/>
      <c r="AL302" s="351"/>
      <c r="AM302" s="577">
        <f t="shared" si="137"/>
        <v>0</v>
      </c>
      <c r="AN302" s="580"/>
      <c r="AO302" s="418"/>
      <c r="AP302" s="716">
        <v>16</v>
      </c>
      <c r="AQ302" s="717" t="s">
        <v>341</v>
      </c>
      <c r="AR302" s="709">
        <v>0</v>
      </c>
    </row>
    <row r="303" spans="1:44" ht="18" customHeight="1" x14ac:dyDescent="0.15">
      <c r="A303" s="416">
        <v>30</v>
      </c>
      <c r="B303" s="425"/>
      <c r="C303" s="432" t="s">
        <v>158</v>
      </c>
      <c r="D303" s="1147" t="s">
        <v>200</v>
      </c>
      <c r="E303" s="558">
        <v>1.37E-2</v>
      </c>
      <c r="F303" s="343">
        <f t="shared" ref="F303:F308" si="139">F294</f>
        <v>45864</v>
      </c>
      <c r="G303" s="980">
        <f>SUMIFS(所用データ①!$C:$C,所用データ①!$G:$G,理論在庫!$A303,所用データ①!$E:$E,理論在庫!$G$4,所用データ①!$F:$F,理論在庫!G$5)</f>
        <v>0</v>
      </c>
      <c r="H303" s="308">
        <f>SUMIFS(所用データ①!$C:$C,所用データ①!$G:$G,理論在庫!$A303,所用データ①!$E:$E,理論在庫!$G$4,所用データ①!$F:$F,理論在庫!H$5)</f>
        <v>0</v>
      </c>
      <c r="I303" s="308">
        <f>SUMIFS(所用データ①!$C:$C,所用データ①!$G:$G,理論在庫!$A303,所用データ①!$E:$E,理論在庫!$G$4,所用データ①!$F:$F,理論在庫!I$5)</f>
        <v>0</v>
      </c>
      <c r="J303" s="308">
        <f>SUMIFS(所用データ①!$C:$C,所用データ①!$G:$G,理論在庫!$A303,所用データ①!$E:$E,理論在庫!$G$4,所用データ①!$F:$F,理論在庫!J$5)</f>
        <v>0</v>
      </c>
      <c r="K303" s="308">
        <f>SUMIFS(所用データ①!$C:$C,所用データ①!$G:$G,理論在庫!$A303,所用データ①!$E:$E,理論在庫!$G$4,所用データ①!$F:$F,理論在庫!K$5)</f>
        <v>0</v>
      </c>
      <c r="L303" s="1060">
        <f>SUMIFS(所用データ①!$C:$C,所用データ①!$G:$G,理論在庫!$A303,所用データ①!$E:$E,理論在庫!$G$4,所用データ①!$F:$F,理論在庫!L$5)</f>
        <v>0</v>
      </c>
      <c r="M303" s="1060">
        <f>SUMIFS(所用データ①!$C:$C,所用データ①!$G:$G,理論在庫!$A303,所用データ①!$E:$E,理論在庫!$G$4,所用データ①!$F:$F,理論在庫!M$5)</f>
        <v>0</v>
      </c>
      <c r="N303" s="308">
        <f>SUMIFS(所用データ①!$C:$C,所用データ①!$G:$G,理論在庫!$A303,所用データ①!$E:$E,理論在庫!$G$4,所用データ①!$F:$F,理論在庫!N$5)</f>
        <v>0</v>
      </c>
      <c r="O303" s="308">
        <f>SUMIFS(所用データ①!$C:$C,所用データ①!$G:$G,理論在庫!$A303,所用データ①!$E:$E,理論在庫!$G$4,所用データ①!$F:$F,理論在庫!O$5)</f>
        <v>0</v>
      </c>
      <c r="P303" s="308">
        <f>SUMIFS(所用データ①!$C:$C,所用データ①!$G:$G,理論在庫!$A303,所用データ①!$E:$E,理論在庫!$G$4,所用データ①!$F:$F,理論在庫!P$5)</f>
        <v>0</v>
      </c>
      <c r="Q303" s="308">
        <f>SUMIFS(所用データ①!$C:$C,所用データ①!$G:$G,理論在庫!$A303,所用データ①!$E:$E,理論在庫!$G$4,所用データ①!$F:$F,理論在庫!Q$5)</f>
        <v>0</v>
      </c>
      <c r="R303" s="308">
        <f>SUMIFS(所用データ①!$C:$C,所用データ①!$G:$G,理論在庫!$A303,所用データ①!$E:$E,理論在庫!$G$4,所用データ①!$F:$F,理論在庫!R$5)</f>
        <v>0</v>
      </c>
      <c r="S303" s="1060">
        <f>SUMIFS(所用データ①!$C:$C,所用データ①!$G:$G,理論在庫!$A303,所用データ①!$E:$E,理論在庫!$G$4,所用データ①!$F:$F,理論在庫!S$5)</f>
        <v>0</v>
      </c>
      <c r="T303" s="1060">
        <f>SUMIFS(所用データ①!$C:$C,所用データ①!$G:$G,理論在庫!$A303,所用データ①!$E:$E,理論在庫!$G$4,所用データ①!$F:$F,理論在庫!T$5)</f>
        <v>0</v>
      </c>
      <c r="U303" s="308">
        <f>SUMIFS(所用データ①!$C:$C,所用データ①!$G:$G,理論在庫!$A303,所用データ①!$E:$E,理論在庫!$G$4,所用データ①!$F:$F,理論在庫!U$5)</f>
        <v>0</v>
      </c>
      <c r="V303" s="308">
        <f>SUMIFS(所用データ①!$C:$C,所用データ①!$G:$G,理論在庫!$A303,所用データ①!$E:$E,理論在庫!$G$4,所用データ①!$F:$F,理論在庫!V$5)</f>
        <v>0</v>
      </c>
      <c r="W303" s="308">
        <f>SUMIFS(所用データ①!$C:$C,所用データ①!$G:$G,理論在庫!$A303,所用データ①!$E:$E,理論在庫!$G$4,所用データ①!$F:$F,理論在庫!W$5)</f>
        <v>0</v>
      </c>
      <c r="X303" s="308">
        <f>SUMIFS(所用データ①!$C:$C,所用データ①!$G:$G,理論在庫!$A303,所用データ①!$E:$E,理論在庫!$G$4,所用データ①!$F:$F,理論在庫!X$5)</f>
        <v>0</v>
      </c>
      <c r="Y303" s="308">
        <f>SUMIFS(所用データ①!$C:$C,所用データ①!$G:$G,理論在庫!$A303,所用データ①!$E:$E,理論在庫!$G$4,所用データ①!$F:$F,理論在庫!Y$5)</f>
        <v>0</v>
      </c>
      <c r="Z303" s="1060">
        <f>SUMIFS(所用データ①!$C:$C,所用データ①!$G:$G,理論在庫!$A303,所用データ①!$E:$E,理論在庫!$G$4,所用データ①!$F:$F,理論在庫!Z$5)</f>
        <v>0</v>
      </c>
      <c r="AA303" s="1084">
        <f>SUMIFS(所用データ①!$C:$C,所用データ①!$G:$G,理論在庫!$A303,所用データ①!$E:$E,理論在庫!$G$4,所用データ①!$F:$F,理論在庫!AA$5)</f>
        <v>0</v>
      </c>
      <c r="AB303" s="382">
        <f>SUMIFS(所用データ①!$C:$C,所用データ①!$G:$G,理論在庫!$A303,所用データ①!$E:$E,理論在庫!$G$4,所用データ①!$F:$F,理論在庫!AB$5)</f>
        <v>0</v>
      </c>
      <c r="AC303" s="1084">
        <f>SUMIFS(所用データ①!$C:$C,所用データ①!$G:$G,理論在庫!$A303,所用データ①!$E:$E,理論在庫!$G$4,所用データ①!$F:$F,理論在庫!AC$5)</f>
        <v>0</v>
      </c>
      <c r="AD303" s="382">
        <f>SUMIFS(所用データ①!$C:$C,所用データ①!$G:$G,理論在庫!$A303,所用データ①!$E:$E,理論在庫!$G$4,所用データ①!$F:$F,理論在庫!AD$5)</f>
        <v>0</v>
      </c>
      <c r="AE303" s="382">
        <f>SUMIFS(所用データ①!$C:$C,所用データ①!$G:$G,理論在庫!$A303,所用データ①!$E:$E,理論在庫!$G$4,所用データ①!$F:$F,理論在庫!AE$5)</f>
        <v>0</v>
      </c>
      <c r="AF303" s="382">
        <f>SUMIFS(所用データ①!$C:$C,所用データ①!$G:$G,理論在庫!$A303,所用データ①!$E:$E,理論在庫!$G$4,所用データ①!$F:$F,理論在庫!AF$5)</f>
        <v>0</v>
      </c>
      <c r="AG303" s="1084">
        <f>SUMIFS(所用データ①!$C:$C,所用データ①!$G:$G,理論在庫!$A303,所用データ①!$E:$E,理論在庫!$G$4,所用データ①!$F:$F,理論在庫!AG$5)</f>
        <v>0</v>
      </c>
      <c r="AH303" s="1084">
        <f>SUMIFS(所用データ①!$C:$C,所用データ①!$G:$G,理論在庫!$A303,所用データ①!$E:$E,理論在庫!$G$4,所用データ①!$F:$F,理論在庫!AH$5)</f>
        <v>0</v>
      </c>
      <c r="AI303" s="382">
        <f>SUMIFS(所用データ①!$C:$C,所用データ①!$G:$G,理論在庫!$A303,所用データ①!$E:$E,理論在庫!$G$4,所用データ①!$F:$F,理論在庫!AI$5)</f>
        <v>0</v>
      </c>
      <c r="AJ303" s="1021">
        <f>SUMIFS(所用データ①!$C:$C,所用データ①!$G:$G,理論在庫!$A303,所用データ①!$E:$E,理論在庫!$G$4,所用データ①!$F:$F,理論在庫!AJ$5)</f>
        <v>0</v>
      </c>
      <c r="AK303" s="345">
        <f t="shared" si="130"/>
        <v>0</v>
      </c>
      <c r="AL303" s="610">
        <f>SUMIFS(所用データ①!C:C,所用データ①!G:G,理論在庫!$A303,所用データ①!E:E,理論在庫!$AL$4)</f>
        <v>0</v>
      </c>
      <c r="AM303" s="574">
        <f t="shared" si="137"/>
        <v>0</v>
      </c>
      <c r="AN303" s="608">
        <f>D303-AK303</f>
        <v>0</v>
      </c>
      <c r="AO303" s="416">
        <v>30</v>
      </c>
      <c r="AP303" s="714"/>
      <c r="AQ303" s="715"/>
      <c r="AR303" s="709">
        <v>0</v>
      </c>
    </row>
    <row r="304" spans="1:44" ht="18" customHeight="1" x14ac:dyDescent="0.15">
      <c r="A304" s="417"/>
      <c r="B304" s="426"/>
      <c r="C304" s="433"/>
      <c r="D304" s="1148"/>
      <c r="E304" s="559"/>
      <c r="F304" s="302">
        <f t="shared" si="139"/>
        <v>0</v>
      </c>
      <c r="G304" s="974">
        <f>SUMIFS(所用データ②!$C:$C,所用データ②!$G:$G,理論在庫!$A303,所用データ②!$E:$E,理論在庫!$G$4,所用データ②!$F:$F,理論在庫!G$5)</f>
        <v>0</v>
      </c>
      <c r="H304" s="310">
        <f>SUMIFS(所用データ②!$C:$C,所用データ②!$G:$G,理論在庫!$A303,所用データ②!$E:$E,理論在庫!$G$4,所用データ②!$F:$F,理論在庫!H$5)</f>
        <v>0</v>
      </c>
      <c r="I304" s="310">
        <f>SUMIFS(所用データ②!$C:$C,所用データ②!$G:$G,理論在庫!$A303,所用データ②!$E:$E,理論在庫!$G$4,所用データ②!$F:$F,理論在庫!I$5)</f>
        <v>0</v>
      </c>
      <c r="J304" s="310">
        <f>SUMIFS(所用データ②!$C:$C,所用データ②!$G:$G,理論在庫!$A303,所用データ②!$E:$E,理論在庫!$G$4,所用データ②!$F:$F,理論在庫!J$5)</f>
        <v>0</v>
      </c>
      <c r="K304" s="310">
        <f>SUMIFS(所用データ②!$C:$C,所用データ②!$G:$G,理論在庫!$A303,所用データ②!$E:$E,理論在庫!$G$4,所用データ②!$F:$F,理論在庫!K$5)</f>
        <v>0</v>
      </c>
      <c r="L304" s="1054">
        <f>SUMIFS(所用データ②!$C:$C,所用データ②!$G:$G,理論在庫!$A303,所用データ②!$E:$E,理論在庫!$G$4,所用データ②!$F:$F,理論在庫!L$5)</f>
        <v>0</v>
      </c>
      <c r="M304" s="1054">
        <f>SUMIFS(所用データ②!$C:$C,所用データ②!$G:$G,理論在庫!$A303,所用データ②!$E:$E,理論在庫!$G$4,所用データ②!$F:$F,理論在庫!M$5)</f>
        <v>0</v>
      </c>
      <c r="N304" s="310">
        <f>SUMIFS(所用データ②!$C:$C,所用データ②!$G:$G,理論在庫!$A303,所用データ②!$E:$E,理論在庫!$G$4,所用データ②!$F:$F,理論在庫!N$5)</f>
        <v>0</v>
      </c>
      <c r="O304" s="310">
        <f>SUMIFS(所用データ②!$C:$C,所用データ②!$G:$G,理論在庫!$A303,所用データ②!$E:$E,理論在庫!$G$4,所用データ②!$F:$F,理論在庫!O$5)</f>
        <v>0</v>
      </c>
      <c r="P304" s="310">
        <f>SUMIFS(所用データ②!$C:$C,所用データ②!$G:$G,理論在庫!$A303,所用データ②!$E:$E,理論在庫!$G$4,所用データ②!$F:$F,理論在庫!P$5)</f>
        <v>0</v>
      </c>
      <c r="Q304" s="310">
        <f>SUMIFS(所用データ②!$C:$C,所用データ②!$G:$G,理論在庫!$A303,所用データ②!$E:$E,理論在庫!$G$4,所用データ②!$F:$F,理論在庫!Q$5)</f>
        <v>0</v>
      </c>
      <c r="R304" s="310">
        <f>SUMIFS(所用データ②!$C:$C,所用データ②!$G:$G,理論在庫!$A303,所用データ②!$E:$E,理論在庫!$G$4,所用データ②!$F:$F,理論在庫!R$5)</f>
        <v>0</v>
      </c>
      <c r="S304" s="1054">
        <f>SUMIFS(所用データ②!$C:$C,所用データ②!$G:$G,理論在庫!$A303,所用データ②!$E:$E,理論在庫!$G$4,所用データ②!$F:$F,理論在庫!S$5)</f>
        <v>0</v>
      </c>
      <c r="T304" s="1054">
        <f>SUMIFS(所用データ②!$C:$C,所用データ②!$G:$G,理論在庫!$A303,所用データ②!$E:$E,理論在庫!$G$4,所用データ②!$F:$F,理論在庫!T$5)</f>
        <v>0</v>
      </c>
      <c r="U304" s="310">
        <f>SUMIFS(所用データ②!$C:$C,所用データ②!$G:$G,理論在庫!$A303,所用データ②!$E:$E,理論在庫!$G$4,所用データ②!$F:$F,理論在庫!U$5)</f>
        <v>0</v>
      </c>
      <c r="V304" s="310">
        <f>SUMIFS(所用データ②!$C:$C,所用データ②!$G:$G,理論在庫!$A303,所用データ②!$E:$E,理論在庫!$G$4,所用データ②!$F:$F,理論在庫!V$5)</f>
        <v>0</v>
      </c>
      <c r="W304" s="310">
        <f>SUMIFS(所用データ②!$C:$C,所用データ②!$G:$G,理論在庫!$A303,所用データ②!$E:$E,理論在庫!$G$4,所用データ②!$F:$F,理論在庫!W$5)</f>
        <v>0</v>
      </c>
      <c r="X304" s="310">
        <f>SUMIFS(所用データ②!$C:$C,所用データ②!$G:$G,理論在庫!$A303,所用データ②!$E:$E,理論在庫!$G$4,所用データ②!$F:$F,理論在庫!X$5)</f>
        <v>0</v>
      </c>
      <c r="Y304" s="310">
        <f>SUMIFS(所用データ②!$C:$C,所用データ②!$G:$G,理論在庫!$A303,所用データ②!$E:$E,理論在庫!$G$4,所用データ②!$F:$F,理論在庫!Y$5)</f>
        <v>0</v>
      </c>
      <c r="Z304" s="1054">
        <f>SUMIFS(所用データ②!$C:$C,所用データ②!$G:$G,理論在庫!$A303,所用データ②!$E:$E,理論在庫!$G$4,所用データ②!$F:$F,理論在庫!Z$5)</f>
        <v>0</v>
      </c>
      <c r="AA304" s="1084">
        <f>SUMIFS(所用データ②!$C:$C,所用データ②!$G:$G,理論在庫!$A303,所用データ②!$E:$E,理論在庫!$G$4,所用データ②!$F:$F,理論在庫!AA$5)</f>
        <v>0</v>
      </c>
      <c r="AB304" s="382">
        <f>SUMIFS(所用データ②!$C:$C,所用データ②!$G:$G,理論在庫!$A303,所用データ②!$E:$E,理論在庫!$G$4,所用データ②!$F:$F,理論在庫!AB$5)</f>
        <v>0</v>
      </c>
      <c r="AC304" s="1084">
        <f>SUMIFS(所用データ②!$C:$C,所用データ②!$G:$G,理論在庫!$A303,所用データ②!$E:$E,理論在庫!$G$4,所用データ②!$F:$F,理論在庫!AC$5)</f>
        <v>0</v>
      </c>
      <c r="AD304" s="382">
        <f>SUMIFS(所用データ②!$C:$C,所用データ②!$G:$G,理論在庫!$A303,所用データ②!$E:$E,理論在庫!$G$4,所用データ②!$F:$F,理論在庫!AD$5)</f>
        <v>0</v>
      </c>
      <c r="AE304" s="382">
        <f>SUMIFS(所用データ②!$C:$C,所用データ②!$G:$G,理論在庫!$A303,所用データ②!$E:$E,理論在庫!$G$4,所用データ②!$F:$F,理論在庫!AE$5)</f>
        <v>0</v>
      </c>
      <c r="AF304" s="382">
        <f>SUMIFS(所用データ②!$C:$C,所用データ②!$G:$G,理論在庫!$A303,所用データ②!$E:$E,理論在庫!$G$4,所用データ②!$F:$F,理論在庫!AF$5)</f>
        <v>0</v>
      </c>
      <c r="AG304" s="1084">
        <f>SUMIFS(所用データ②!$C:$C,所用データ②!$G:$G,理論在庫!$A303,所用データ②!$E:$E,理論在庫!$G$4,所用データ②!$F:$F,理論在庫!AG$5)</f>
        <v>0</v>
      </c>
      <c r="AH304" s="1084">
        <f>SUMIFS(所用データ②!$C:$C,所用データ②!$G:$G,理論在庫!$A303,所用データ②!$E:$E,理論在庫!$G$4,所用データ②!$F:$F,理論在庫!AH$5)</f>
        <v>0</v>
      </c>
      <c r="AI304" s="382">
        <f>SUMIFS(所用データ②!$C:$C,所用データ②!$G:$G,理論在庫!$A303,所用データ②!$E:$E,理論在庫!$G$4,所用データ②!$F:$F,理論在庫!AI$5)</f>
        <v>0</v>
      </c>
      <c r="AJ304" s="1021">
        <f>SUMIFS(所用データ②!$C:$C,所用データ②!$G:$G,理論在庫!$A303,所用データ②!$E:$E,理論在庫!$G$4,所用データ②!$F:$F,理論在庫!AJ$5)</f>
        <v>0</v>
      </c>
      <c r="AK304" s="345">
        <f t="shared" si="130"/>
        <v>0</v>
      </c>
      <c r="AL304" s="610">
        <f>SUMIFS(所用データ②!C:C,所用データ②!G:G,理論在庫!$A303,所用データ②!E:E,理論在庫!$AL$4)</f>
        <v>0</v>
      </c>
      <c r="AM304" s="574">
        <f t="shared" si="137"/>
        <v>0</v>
      </c>
      <c r="AN304" s="608">
        <f>AJ311-AK304</f>
        <v>0</v>
      </c>
      <c r="AO304" s="417"/>
      <c r="AP304" s="714"/>
      <c r="AQ304" s="715"/>
      <c r="AR304" s="709">
        <v>0</v>
      </c>
    </row>
    <row r="305" spans="1:44" ht="18" customHeight="1" x14ac:dyDescent="0.15">
      <c r="A305" s="417"/>
      <c r="B305" s="428" t="s">
        <v>71</v>
      </c>
      <c r="C305" s="439">
        <v>80261239525002</v>
      </c>
      <c r="D305" s="1148"/>
      <c r="E305" s="559"/>
      <c r="F305" s="302">
        <f t="shared" si="139"/>
        <v>45864</v>
      </c>
      <c r="G305" s="975">
        <f>SUMIFS(所用データ③!$C:$C,所用データ③!$G:$G,理論在庫!$A303,所用データ③!$E:$E,理論在庫!$G$4,所用データ③!$F:$F,理論在庫!G$5)</f>
        <v>0</v>
      </c>
      <c r="H305" s="310">
        <f>SUMIFS(所用データ③!$C:$C,所用データ③!$G:$G,理論在庫!$A303,所用データ③!$E:$E,理論在庫!$G$4,所用データ③!$F:$F,理論在庫!H$5)</f>
        <v>0</v>
      </c>
      <c r="I305" s="310">
        <f>SUMIFS(所用データ③!$C:$C,所用データ③!$G:$G,理論在庫!$A303,所用データ③!$E:$E,理論在庫!$G$4,所用データ③!$F:$F,理論在庫!I$5)</f>
        <v>0</v>
      </c>
      <c r="J305" s="310">
        <f>SUMIFS(所用データ③!$C:$C,所用データ③!$G:$G,理論在庫!$A303,所用データ③!$E:$E,理論在庫!$G$4,所用データ③!$F:$F,理論在庫!J$5)</f>
        <v>0</v>
      </c>
      <c r="K305" s="310">
        <f>SUMIFS(所用データ③!$C:$C,所用データ③!$G:$G,理論在庫!$A303,所用データ③!$E:$E,理論在庫!$G$4,所用データ③!$F:$F,理論在庫!K$5)</f>
        <v>0</v>
      </c>
      <c r="L305" s="1055">
        <f>SUMIFS(所用データ③!$C:$C,所用データ③!$G:$G,理論在庫!$A303,所用データ③!$E:$E,理論在庫!$G$4,所用データ③!$F:$F,理論在庫!L$5)</f>
        <v>0</v>
      </c>
      <c r="M305" s="1054">
        <f>SUMIFS(所用データ③!$C:$C,所用データ③!$G:$G,理論在庫!$A303,所用データ③!$E:$E,理論在庫!$G$4,所用データ③!$F:$F,理論在庫!M$5)</f>
        <v>0</v>
      </c>
      <c r="N305" s="310">
        <f>SUMIFS(所用データ③!$C:$C,所用データ③!$G:$G,理論在庫!$A303,所用データ③!$E:$E,理論在庫!$G$4,所用データ③!$F:$F,理論在庫!N$5)</f>
        <v>0</v>
      </c>
      <c r="O305" s="310">
        <f>SUMIFS(所用データ③!$C:$C,所用データ③!$G:$G,理論在庫!$A303,所用データ③!$E:$E,理論在庫!$G$4,所用データ③!$F:$F,理論在庫!O$5)</f>
        <v>0</v>
      </c>
      <c r="P305" s="310">
        <f>SUMIFS(所用データ③!$C:$C,所用データ③!$G:$G,理論在庫!$A303,所用データ③!$E:$E,理論在庫!$G$4,所用データ③!$F:$F,理論在庫!P$5)</f>
        <v>0</v>
      </c>
      <c r="Q305" s="353">
        <f>SUMIFS(所用データ③!$C:$C,所用データ③!$G:$G,理論在庫!$A303,所用データ③!$E:$E,理論在庫!$G$4,所用データ③!$F:$F,理論在庫!Q$5)</f>
        <v>0</v>
      </c>
      <c r="R305" s="310">
        <f>SUMIFS(所用データ③!$C:$C,所用データ③!$G:$G,理論在庫!$A303,所用データ③!$E:$E,理論在庫!$G$4,所用データ③!$F:$F,理論在庫!R$5)</f>
        <v>0</v>
      </c>
      <c r="S305" s="1054">
        <f>SUMIFS(所用データ③!$C:$C,所用データ③!$G:$G,理論在庫!$A303,所用データ③!$E:$E,理論在庫!$G$4,所用データ③!$F:$F,理論在庫!S$5)</f>
        <v>0</v>
      </c>
      <c r="T305" s="1054">
        <f>SUMIFS(所用データ③!$C:$C,所用データ③!$G:$G,理論在庫!$A303,所用データ③!$E:$E,理論在庫!$G$4,所用データ③!$F:$F,理論在庫!T$5)</f>
        <v>0</v>
      </c>
      <c r="U305" s="310">
        <f>SUMIFS(所用データ③!$C:$C,所用データ③!$G:$G,理論在庫!$A303,所用データ③!$E:$E,理論在庫!$G$4,所用データ③!$F:$F,理論在庫!U$5)</f>
        <v>0</v>
      </c>
      <c r="V305" s="353">
        <f>SUMIFS(所用データ③!$C:$C,所用データ③!$G:$G,理論在庫!$A303,所用データ③!$E:$E,理論在庫!$G$4,所用データ③!$F:$F,理論在庫!V$5)</f>
        <v>0</v>
      </c>
      <c r="W305" s="310">
        <f>SUMIFS(所用データ③!$C:$C,所用データ③!$G:$G,理論在庫!$A303,所用データ③!$E:$E,理論在庫!$G$4,所用データ③!$F:$F,理論在庫!W$5)</f>
        <v>0</v>
      </c>
      <c r="X305" s="310">
        <f>SUMIFS(所用データ③!$C:$C,所用データ③!$G:$G,理論在庫!$A303,所用データ③!$E:$E,理論在庫!$G$4,所用データ③!$F:$F,理論在庫!X$5)</f>
        <v>0</v>
      </c>
      <c r="Y305" s="310">
        <f>SUMIFS(所用データ③!$C:$C,所用データ③!$G:$G,理論在庫!$A303,所用データ③!$E:$E,理論在庫!$G$4,所用データ③!$F:$F,理論在庫!Y$5)</f>
        <v>0</v>
      </c>
      <c r="Z305" s="1054">
        <f>SUMIFS(所用データ③!$C:$C,所用データ③!$G:$G,理論在庫!$A303,所用データ③!$E:$E,理論在庫!$G$4,所用データ③!$F:$F,理論在庫!Z$5)</f>
        <v>0</v>
      </c>
      <c r="AA305" s="1085">
        <f>SUMIFS(所用データ③!$C:$C,所用データ③!$G:$G,理論在庫!$A303,所用データ③!$E:$E,理論在庫!$G$4,所用データ③!$F:$F,理論在庫!AA$5)</f>
        <v>0</v>
      </c>
      <c r="AB305" s="383">
        <f>SUMIFS(所用データ③!$C:$C,所用データ③!$G:$G,理論在庫!$A303,所用データ③!$E:$E,理論在庫!$G$4,所用データ③!$F:$F,理論在庫!AB$5)</f>
        <v>0</v>
      </c>
      <c r="AC305" s="1085">
        <f>SUMIFS(所用データ③!$C:$C,所用データ③!$G:$G,理論在庫!$A303,所用データ③!$E:$E,理論在庫!$G$4,所用データ③!$F:$F,理論在庫!AC$5)</f>
        <v>0</v>
      </c>
      <c r="AD305" s="383">
        <f>SUMIFS(所用データ③!$C:$C,所用データ③!$G:$G,理論在庫!$A303,所用データ③!$E:$E,理論在庫!$G$4,所用データ③!$F:$F,理論在庫!AD$5)</f>
        <v>0</v>
      </c>
      <c r="AE305" s="383">
        <f>SUMIFS(所用データ③!$C:$C,所用データ③!$G:$G,理論在庫!$A303,所用データ③!$E:$E,理論在庫!$G$4,所用データ③!$F:$F,理論在庫!AE$5)</f>
        <v>0</v>
      </c>
      <c r="AF305" s="383">
        <f>SUMIFS(所用データ③!$C:$C,所用データ③!$G:$G,理論在庫!$A303,所用データ③!$E:$E,理論在庫!$G$4,所用データ③!$F:$F,理論在庫!AF$5)</f>
        <v>0</v>
      </c>
      <c r="AG305" s="1085">
        <f>SUMIFS(所用データ③!$C:$C,所用データ③!$G:$G,理論在庫!$A303,所用データ③!$E:$E,理論在庫!$G$4,所用データ③!$F:$F,理論在庫!AG$5)</f>
        <v>0</v>
      </c>
      <c r="AH305" s="1085">
        <f>SUMIFS(所用データ③!$C:$C,所用データ③!$G:$G,理論在庫!$A303,所用データ③!$E:$E,理論在庫!$G$4,所用データ③!$F:$F,理論在庫!AH$5)</f>
        <v>0</v>
      </c>
      <c r="AI305" s="383">
        <f>SUMIFS(所用データ③!$C:$C,所用データ③!$G:$G,理論在庫!$A303,所用データ③!$E:$E,理論在庫!$G$4,所用データ③!$F:$F,理論在庫!AI$5)</f>
        <v>0</v>
      </c>
      <c r="AJ305" s="1022">
        <f>SUMIFS(所用データ③!$C:$C,所用データ③!$G:$G,理論在庫!$A303,所用データ③!$E:$E,理論在庫!$G$4,所用データ③!$F:$F,理論在庫!AJ$5)</f>
        <v>0</v>
      </c>
      <c r="AK305" s="345">
        <f t="shared" si="130"/>
        <v>0</v>
      </c>
      <c r="AL305" s="611">
        <f>SUMIFS(所用データ③!C:C,所用データ③!G:G,理論在庫!$A303,所用データ③!E:E,理論在庫!$AL$4)</f>
        <v>0</v>
      </c>
      <c r="AM305" s="574">
        <f t="shared" si="137"/>
        <v>0</v>
      </c>
      <c r="AN305" s="608">
        <f>AJ311-AK305</f>
        <v>0</v>
      </c>
      <c r="AO305" s="417"/>
      <c r="AP305" s="714"/>
      <c r="AQ305" s="715"/>
      <c r="AR305" s="709">
        <v>0</v>
      </c>
    </row>
    <row r="306" spans="1:44" ht="18" customHeight="1" x14ac:dyDescent="0.15">
      <c r="A306" s="417"/>
      <c r="B306" s="428"/>
      <c r="C306" s="442"/>
      <c r="D306" s="1148"/>
      <c r="E306" s="559"/>
      <c r="F306" s="302">
        <f t="shared" si="139"/>
        <v>45871</v>
      </c>
      <c r="G306" s="974">
        <f>SUMIFS(所用データ④!$C:$C,所用データ④!$G:$G,理論在庫!$A303,所用データ④!$E:$E,理論在庫!$G$4,所用データ④!$F:$F,理論在庫!G$5)</f>
        <v>0</v>
      </c>
      <c r="H306" s="310">
        <f>SUMIFS(所用データ④!$C:$C,所用データ④!$G:$G,理論在庫!$A303,所用データ④!$E:$E,理論在庫!$G$4,所用データ④!$F:$F,理論在庫!H$5)</f>
        <v>0</v>
      </c>
      <c r="I306" s="310">
        <f>SUMIFS(所用データ④!$C:$C,所用データ④!$G:$G,理論在庫!$A303,所用データ④!$E:$E,理論在庫!$G$4,所用データ④!$F:$F,理論在庫!I$5)</f>
        <v>0</v>
      </c>
      <c r="J306" s="310">
        <f>SUMIFS(所用データ④!$C:$C,所用データ④!$G:$G,理論在庫!$A303,所用データ④!$E:$E,理論在庫!$G$4,所用データ④!$F:$F,理論在庫!J$5)</f>
        <v>0</v>
      </c>
      <c r="K306" s="310">
        <f>SUMIFS(所用データ④!$C:$C,所用データ④!$G:$G,理論在庫!$A303,所用データ④!$E:$E,理論在庫!$G$4,所用データ④!$F:$F,理論在庫!K$5)</f>
        <v>0</v>
      </c>
      <c r="L306" s="1054">
        <f>SUMIFS(所用データ④!$C:$C,所用データ④!$G:$G,理論在庫!$A303,所用データ④!$E:$E,理論在庫!$G$4,所用データ④!$F:$F,理論在庫!L$5)</f>
        <v>0</v>
      </c>
      <c r="M306" s="1054">
        <f>SUMIFS(所用データ④!$C:$C,所用データ④!$G:$G,理論在庫!$A303,所用データ④!$E:$E,理論在庫!$G$4,所用データ④!$F:$F,理論在庫!M$5)</f>
        <v>0</v>
      </c>
      <c r="N306" s="310">
        <f>SUMIFS(所用データ④!$C:$C,所用データ④!$G:$G,理論在庫!$A303,所用データ④!$E:$E,理論在庫!$G$4,所用データ④!$F:$F,理論在庫!N$5)</f>
        <v>0</v>
      </c>
      <c r="O306" s="310">
        <f>SUMIFS(所用データ④!$C:$C,所用データ④!$G:$G,理論在庫!$A303,所用データ④!$E:$E,理論在庫!$G$4,所用データ④!$F:$F,理論在庫!O$5)</f>
        <v>0</v>
      </c>
      <c r="P306" s="310">
        <f>SUMIFS(所用データ④!$C:$C,所用データ④!$G:$G,理論在庫!$A303,所用データ④!$E:$E,理論在庫!$G$4,所用データ④!$F:$F,理論在庫!P$5)</f>
        <v>0</v>
      </c>
      <c r="Q306" s="310">
        <f>SUMIFS(所用データ④!$C:$C,所用データ④!$G:$G,理論在庫!$A303,所用データ④!$E:$E,理論在庫!$G$4,所用データ④!$F:$F,理論在庫!Q$5)</f>
        <v>0</v>
      </c>
      <c r="R306" s="310">
        <f>SUMIFS(所用データ④!$C:$C,所用データ④!$G:$G,理論在庫!$A303,所用データ④!$E:$E,理論在庫!$G$4,所用データ④!$F:$F,理論在庫!R$5)</f>
        <v>0</v>
      </c>
      <c r="S306" s="1054">
        <f>SUMIFS(所用データ④!$C:$C,所用データ④!$G:$G,理論在庫!$A303,所用データ④!$E:$E,理論在庫!$G$4,所用データ④!$F:$F,理論在庫!S$5)</f>
        <v>0</v>
      </c>
      <c r="T306" s="1054">
        <f>SUMIFS(所用データ④!$C:$C,所用データ④!$G:$G,理論在庫!$A303,所用データ④!$E:$E,理論在庫!$G$4,所用データ④!$F:$F,理論在庫!T$5)</f>
        <v>0</v>
      </c>
      <c r="U306" s="310">
        <f>SUMIFS(所用データ④!$C:$C,所用データ④!$G:$G,理論在庫!$A303,所用データ④!$E:$E,理論在庫!$G$4,所用データ④!$F:$F,理論在庫!U$5)</f>
        <v>0</v>
      </c>
      <c r="V306" s="310">
        <f>SUMIFS(所用データ④!$C:$C,所用データ④!$G:$G,理論在庫!$A303,所用データ④!$E:$E,理論在庫!$G$4,所用データ④!$F:$F,理論在庫!V$5)</f>
        <v>0</v>
      </c>
      <c r="W306" s="310">
        <f>SUMIFS(所用データ④!$C:$C,所用データ④!$G:$G,理論在庫!$A303,所用データ④!$E:$E,理論在庫!$G$4,所用データ④!$F:$F,理論在庫!W$5)</f>
        <v>0</v>
      </c>
      <c r="X306" s="310">
        <f>SUMIFS(所用データ④!$C:$C,所用データ④!$G:$G,理論在庫!$A303,所用データ④!$E:$E,理論在庫!$G$4,所用データ④!$F:$F,理論在庫!X$5)</f>
        <v>0</v>
      </c>
      <c r="Y306" s="310">
        <f>SUMIFS(所用データ④!$C:$C,所用データ④!$G:$G,理論在庫!$A303,所用データ④!$E:$E,理論在庫!$G$4,所用データ④!$F:$F,理論在庫!Y$5)</f>
        <v>0</v>
      </c>
      <c r="Z306" s="1054">
        <f>SUMIFS(所用データ④!$C:$C,所用データ④!$G:$G,理論在庫!$A303,所用データ④!$E:$E,理論在庫!$G$4,所用データ④!$F:$F,理論在庫!Z$5)</f>
        <v>0</v>
      </c>
      <c r="AA306" s="1054">
        <f>SUMIFS(所用データ④!$C:$C,所用データ④!$G:$G,理論在庫!$A303,所用データ④!$E:$E,理論在庫!$G$4,所用データ④!$F:$F,理論在庫!AA$5)</f>
        <v>0</v>
      </c>
      <c r="AB306" s="310">
        <f>SUMIFS(所用データ④!$C:$C,所用データ④!$G:$G,理論在庫!$A303,所用データ④!$E:$E,理論在庫!$G$4,所用データ④!$F:$F,理論在庫!AB$5)</f>
        <v>0</v>
      </c>
      <c r="AC306" s="1054">
        <f>SUMIFS(所用データ④!$C:$C,所用データ④!$G:$G,理論在庫!$A303,所用データ④!$E:$E,理論在庫!$G$4,所用データ④!$F:$F,理論在庫!AC$5)</f>
        <v>0</v>
      </c>
      <c r="AD306" s="310">
        <f>SUMIFS(所用データ④!$C:$C,所用データ④!$G:$G,理論在庫!$A303,所用データ④!$E:$E,理論在庫!$G$4,所用データ④!$F:$F,理論在庫!AD$5)</f>
        <v>0</v>
      </c>
      <c r="AE306" s="310">
        <f>SUMIFS(所用データ④!$C:$C,所用データ④!$G:$G,理論在庫!$A303,所用データ④!$E:$E,理論在庫!$G$4,所用データ④!$F:$F,理論在庫!AE$5)</f>
        <v>0</v>
      </c>
      <c r="AF306" s="310">
        <f>SUMIFS(所用データ④!$C:$C,所用データ④!$G:$G,理論在庫!$A303,所用データ④!$E:$E,理論在庫!$G$4,所用データ④!$F:$F,理論在庫!AF$5)</f>
        <v>0</v>
      </c>
      <c r="AG306" s="1054">
        <f>SUMIFS(所用データ④!$C:$C,所用データ④!$G:$G,理論在庫!$A303,所用データ④!$E:$E,理論在庫!$G$4,所用データ④!$F:$F,理論在庫!AG$5)</f>
        <v>0</v>
      </c>
      <c r="AH306" s="1054">
        <f>SUMIFS(所用データ④!$C:$C,所用データ④!$G:$G,理論在庫!$A303,所用データ④!$E:$E,理論在庫!$G$4,所用データ④!$F:$F,理論在庫!AH$5)</f>
        <v>0</v>
      </c>
      <c r="AI306" s="310">
        <f>SUMIFS(所用データ④!$C:$C,所用データ④!$G:$G,理論在庫!$A303,所用データ④!$E:$E,理論在庫!$G$4,所用データ④!$F:$F,理論在庫!AI$5)</f>
        <v>0</v>
      </c>
      <c r="AJ306" s="1023">
        <f>SUMIFS(所用データ④!$C:$C,所用データ④!$G:$G,理論在庫!$A303,所用データ④!$E:$E,理論在庫!$G$4,所用データ④!$F:$F,理論在庫!AJ$5)</f>
        <v>0</v>
      </c>
      <c r="AK306" s="345">
        <f t="shared" si="130"/>
        <v>0</v>
      </c>
      <c r="AL306" s="350">
        <f>SUMIFS(所用データ④!C:C,所用データ④!G:G,理論在庫!$A303,所用データ④!E:E,理論在庫!$AL$4)</f>
        <v>0</v>
      </c>
      <c r="AM306" s="574">
        <f t="shared" si="137"/>
        <v>0</v>
      </c>
      <c r="AN306" s="608">
        <f>AJ311-AK306</f>
        <v>0</v>
      </c>
      <c r="AO306" s="417"/>
      <c r="AP306" s="714"/>
      <c r="AQ306" s="715"/>
      <c r="AR306" s="709">
        <v>0</v>
      </c>
    </row>
    <row r="307" spans="1:44" ht="18" customHeight="1" x14ac:dyDescent="0.15">
      <c r="A307" s="417"/>
      <c r="B307" s="428"/>
      <c r="C307" s="442"/>
      <c r="D307" s="1148"/>
      <c r="E307" s="559"/>
      <c r="F307" s="302">
        <f t="shared" si="139"/>
        <v>0</v>
      </c>
      <c r="G307" s="974">
        <f>SUMIFS(所用データ⑤!$C:$C,所用データ⑤!$G:$G,理論在庫!$A$303,所用データ⑤!$E:$E,理論在庫!$G$4,所用データ⑤!$F:$F,理論在庫!G$5)</f>
        <v>0</v>
      </c>
      <c r="H307" s="310">
        <f>SUMIFS(所用データ⑤!$C:$C,所用データ⑤!$G:$G,理論在庫!$A$303,所用データ⑤!$E:$E,理論在庫!$G$4,所用データ⑤!$F:$F,理論在庫!H$5)</f>
        <v>0</v>
      </c>
      <c r="I307" s="310">
        <f>SUMIFS(所用データ⑤!$C:$C,所用データ⑤!$G:$G,理論在庫!$A$303,所用データ⑤!$E:$E,理論在庫!$G$4,所用データ⑤!$F:$F,理論在庫!I$5)</f>
        <v>0</v>
      </c>
      <c r="J307" s="310">
        <f>SUMIFS(所用データ⑤!$C:$C,所用データ⑤!$G:$G,理論在庫!$A$303,所用データ⑤!$E:$E,理論在庫!$G$4,所用データ⑤!$F:$F,理論在庫!J$5)</f>
        <v>0</v>
      </c>
      <c r="K307" s="310">
        <f>SUMIFS(所用データ⑤!$C:$C,所用データ⑤!$G:$G,理論在庫!$A$303,所用データ⑤!$E:$E,理論在庫!$G$4,所用データ⑤!$F:$F,理論在庫!K$5)</f>
        <v>0</v>
      </c>
      <c r="L307" s="1054">
        <f>SUMIFS(所用データ⑤!$C:$C,所用データ⑤!$G:$G,理論在庫!$A$303,所用データ⑤!$E:$E,理論在庫!$G$4,所用データ⑤!$F:$F,理論在庫!L$5)</f>
        <v>0</v>
      </c>
      <c r="M307" s="1054">
        <f>SUMIFS(所用データ⑤!$C:$C,所用データ⑤!$G:$G,理論在庫!$A$303,所用データ⑤!$E:$E,理論在庫!$G$4,所用データ⑤!$F:$F,理論在庫!M$5)</f>
        <v>0</v>
      </c>
      <c r="N307" s="310">
        <f>SUMIFS(所用データ⑤!$C:$C,所用データ⑤!$G:$G,理論在庫!$A$303,所用データ⑤!$E:$E,理論在庫!$G$4,所用データ⑤!$F:$F,理論在庫!N$5)</f>
        <v>0</v>
      </c>
      <c r="O307" s="310">
        <f>SUMIFS(所用データ⑤!$C:$C,所用データ⑤!$G:$G,理論在庫!$A$303,所用データ⑤!$E:$E,理論在庫!$G$4,所用データ⑤!$F:$F,理論在庫!O$5)</f>
        <v>0</v>
      </c>
      <c r="P307" s="310">
        <f>SUMIFS(所用データ⑤!$C:$C,所用データ⑤!$G:$G,理論在庫!$A$303,所用データ⑤!$E:$E,理論在庫!$G$4,所用データ⑤!$F:$F,理論在庫!P$5)</f>
        <v>0</v>
      </c>
      <c r="Q307" s="310">
        <f>SUMIFS(所用データ⑤!$C:$C,所用データ⑤!$G:$G,理論在庫!$A$303,所用データ⑤!$E:$E,理論在庫!$G$4,所用データ⑤!$F:$F,理論在庫!Q$5)</f>
        <v>0</v>
      </c>
      <c r="R307" s="310">
        <f>SUMIFS(所用データ⑤!$C:$C,所用データ⑤!$G:$G,理論在庫!$A$303,所用データ⑤!$E:$E,理論在庫!$G$4,所用データ⑤!$F:$F,理論在庫!R$5)</f>
        <v>0</v>
      </c>
      <c r="S307" s="1054">
        <f>SUMIFS(所用データ⑤!$C:$C,所用データ⑤!$G:$G,理論在庫!$A$303,所用データ⑤!$E:$E,理論在庫!$G$4,所用データ⑤!$F:$F,理論在庫!S$5)</f>
        <v>0</v>
      </c>
      <c r="T307" s="1054">
        <f>SUMIFS(所用データ⑤!$C:$C,所用データ⑤!$G:$G,理論在庫!$A$303,所用データ⑤!$E:$E,理論在庫!$G$4,所用データ⑤!$F:$F,理論在庫!T$5)</f>
        <v>0</v>
      </c>
      <c r="U307" s="310">
        <f>SUMIFS(所用データ⑤!$C:$C,所用データ⑤!$G:$G,理論在庫!$A$303,所用データ⑤!$E:$E,理論在庫!$G$4,所用データ⑤!$F:$F,理論在庫!U$5)</f>
        <v>0</v>
      </c>
      <c r="V307" s="310">
        <f>SUMIFS(所用データ⑤!$C:$C,所用データ⑤!$G:$G,理論在庫!$A$303,所用データ⑤!$E:$E,理論在庫!$G$4,所用データ⑤!$F:$F,理論在庫!V$5)</f>
        <v>0</v>
      </c>
      <c r="W307" s="310">
        <f>SUMIFS(所用データ⑤!$C:$C,所用データ⑤!$G:$G,理論在庫!$A$303,所用データ⑤!$E:$E,理論在庫!$G$4,所用データ⑤!$F:$F,理論在庫!W$5)</f>
        <v>0</v>
      </c>
      <c r="X307" s="310">
        <f>SUMIFS(所用データ⑤!$C:$C,所用データ⑤!$G:$G,理論在庫!$A$303,所用データ⑤!$E:$E,理論在庫!$G$4,所用データ⑤!$F:$F,理論在庫!X$5)</f>
        <v>0</v>
      </c>
      <c r="Y307" s="310">
        <f>SUMIFS(所用データ⑤!$C:$C,所用データ⑤!$G:$G,理論在庫!$A$303,所用データ⑤!$E:$E,理論在庫!$G$4,所用データ⑤!$F:$F,理論在庫!Y$5)</f>
        <v>0</v>
      </c>
      <c r="Z307" s="1054">
        <f>SUMIFS(所用データ⑤!$C:$C,所用データ⑤!$G:$G,理論在庫!$A$303,所用データ⑤!$E:$E,理論在庫!$G$4,所用データ⑤!$F:$F,理論在庫!Z$5)</f>
        <v>0</v>
      </c>
      <c r="AA307" s="1054">
        <f>SUMIFS(所用データ⑤!$C:$C,所用データ⑤!$G:$G,理論在庫!$A$303,所用データ⑤!$E:$E,理論在庫!$G$4,所用データ⑤!$F:$F,理論在庫!AA$5)</f>
        <v>0</v>
      </c>
      <c r="AB307" s="310">
        <f>SUMIFS(所用データ⑤!$C:$C,所用データ⑤!$G:$G,理論在庫!$A$303,所用データ⑤!$E:$E,理論在庫!$G$4,所用データ⑤!$F:$F,理論在庫!AB$5)</f>
        <v>0</v>
      </c>
      <c r="AC307" s="1054">
        <f>SUMIFS(所用データ⑤!$C:$C,所用データ⑤!$G:$G,理論在庫!$A$303,所用データ⑤!$E:$E,理論在庫!$G$4,所用データ⑤!$F:$F,理論在庫!AC$5)</f>
        <v>0</v>
      </c>
      <c r="AD307" s="310">
        <f>SUMIFS(所用データ⑤!$C:$C,所用データ⑤!$G:$G,理論在庫!$A$303,所用データ⑤!$E:$E,理論在庫!$G$4,所用データ⑤!$F:$F,理論在庫!AD$5)</f>
        <v>0</v>
      </c>
      <c r="AE307" s="310">
        <f>SUMIFS(所用データ⑤!$C:$C,所用データ⑤!$G:$G,理論在庫!$A$303,所用データ⑤!$E:$E,理論在庫!$G$4,所用データ⑤!$F:$F,理論在庫!AE$5)</f>
        <v>0</v>
      </c>
      <c r="AF307" s="310">
        <f>SUMIFS(所用データ⑤!$C:$C,所用データ⑤!$G:$G,理論在庫!$A$303,所用データ⑤!$E:$E,理論在庫!$G$4,所用データ⑤!$F:$F,理論在庫!AF$5)</f>
        <v>0</v>
      </c>
      <c r="AG307" s="1054">
        <f>SUMIFS(所用データ⑤!$C:$C,所用データ⑤!$G:$G,理論在庫!$A$303,所用データ⑤!$E:$E,理論在庫!$G$4,所用データ⑤!$F:$F,理論在庫!AG$5)</f>
        <v>0</v>
      </c>
      <c r="AH307" s="1054">
        <f>SUMIFS(所用データ⑤!$C:$C,所用データ⑤!$G:$G,理論在庫!$A$303,所用データ⑤!$E:$E,理論在庫!$G$4,所用データ⑤!$F:$F,理論在庫!AH$5)</f>
        <v>0</v>
      </c>
      <c r="AI307" s="310">
        <f>SUMIFS(所用データ⑤!$C:$C,所用データ⑤!$G:$G,理論在庫!$A$303,所用データ⑤!$E:$E,理論在庫!$G$4,所用データ⑤!$F:$F,理論在庫!AI$5)</f>
        <v>0</v>
      </c>
      <c r="AJ307" s="1023">
        <f>SUMIFS(所用データ⑤!$C:$C,所用データ⑤!$G:$G,理論在庫!$A$303,所用データ⑤!$E:$E,理論在庫!$G$4,所用データ⑤!$F:$F,理論在庫!AJ$5)</f>
        <v>0</v>
      </c>
      <c r="AK307" s="345">
        <f t="shared" si="130"/>
        <v>0</v>
      </c>
      <c r="AL307" s="350">
        <f>SUMIFS(所用データ⑤!C:C,所用データ⑤!G:G,理論在庫!$A303,所用データ⑤!E:E,理論在庫!$AL$4)</f>
        <v>0</v>
      </c>
      <c r="AM307" s="574">
        <f t="shared" si="137"/>
        <v>0</v>
      </c>
      <c r="AN307" s="608">
        <f>AJ311-AK307</f>
        <v>0</v>
      </c>
      <c r="AO307" s="417"/>
      <c r="AP307" s="714"/>
      <c r="AQ307" s="715"/>
      <c r="AR307" s="709">
        <v>0</v>
      </c>
    </row>
    <row r="308" spans="1:44" ht="18" customHeight="1" x14ac:dyDescent="0.15">
      <c r="A308" s="417"/>
      <c r="B308" s="428"/>
      <c r="C308" s="442"/>
      <c r="D308" s="1148"/>
      <c r="E308" s="559"/>
      <c r="F308" s="362">
        <f t="shared" si="139"/>
        <v>0</v>
      </c>
      <c r="G308" s="976">
        <f>SUMIFS(所用データ⑥!$C:$C,所用データ⑥!$G:$G,理論在庫!$A$303,所用データ⑥!$E:$E,理論在庫!$G$4,所用データ⑥!$F:$F,理論在庫!G$5)</f>
        <v>0</v>
      </c>
      <c r="H308" s="363">
        <f>SUMIFS(所用データ⑥!$C:$C,所用データ⑥!$G:$G,理論在庫!$A$303,所用データ⑥!$E:$E,理論在庫!$G$4,所用データ⑥!$F:$F,理論在庫!H$5)</f>
        <v>0</v>
      </c>
      <c r="I308" s="363">
        <f>SUMIFS(所用データ⑥!$C:$C,所用データ⑥!$G:$G,理論在庫!$A$303,所用データ⑥!$E:$E,理論在庫!$G$4,所用データ⑥!$F:$F,理論在庫!I$5)</f>
        <v>0</v>
      </c>
      <c r="J308" s="363">
        <f>SUMIFS(所用データ⑥!$C:$C,所用データ⑥!$G:$G,理論在庫!$A$303,所用データ⑥!$E:$E,理論在庫!$G$4,所用データ⑥!$F:$F,理論在庫!J$5)</f>
        <v>0</v>
      </c>
      <c r="K308" s="363">
        <f>SUMIFS(所用データ⑥!$C:$C,所用データ⑥!$G:$G,理論在庫!$A$303,所用データ⑥!$E:$E,理論在庫!$G$4,所用データ⑥!$F:$F,理論在庫!K$5)</f>
        <v>0</v>
      </c>
      <c r="L308" s="1056">
        <f>SUMIFS(所用データ⑥!$C:$C,所用データ⑥!$G:$G,理論在庫!$A$303,所用データ⑥!$E:$E,理論在庫!$G$4,所用データ⑥!$F:$F,理論在庫!L$5)</f>
        <v>0</v>
      </c>
      <c r="M308" s="1056">
        <f>SUMIFS(所用データ⑥!$C:$C,所用データ⑥!$G:$G,理論在庫!$A$303,所用データ⑥!$E:$E,理論在庫!$G$4,所用データ⑥!$F:$F,理論在庫!M$5)</f>
        <v>0</v>
      </c>
      <c r="N308" s="363">
        <f>SUMIFS(所用データ⑥!$C:$C,所用データ⑥!$G:$G,理論在庫!$A$303,所用データ⑥!$E:$E,理論在庫!$G$4,所用データ⑥!$F:$F,理論在庫!N$5)</f>
        <v>0</v>
      </c>
      <c r="O308" s="363">
        <f>SUMIFS(所用データ⑥!$C:$C,所用データ⑥!$G:$G,理論在庫!$A$303,所用データ⑥!$E:$E,理論在庫!$G$4,所用データ⑥!$F:$F,理論在庫!O$5)</f>
        <v>0</v>
      </c>
      <c r="P308" s="363">
        <f>SUMIFS(所用データ⑥!$C:$C,所用データ⑥!$G:$G,理論在庫!$A$303,所用データ⑥!$E:$E,理論在庫!$G$4,所用データ⑥!$F:$F,理論在庫!P$5)</f>
        <v>0</v>
      </c>
      <c r="Q308" s="363">
        <f>SUMIFS(所用データ⑥!$C:$C,所用データ⑥!$G:$G,理論在庫!$A$303,所用データ⑥!$E:$E,理論在庫!$G$4,所用データ⑥!$F:$F,理論在庫!Q$5)</f>
        <v>0</v>
      </c>
      <c r="R308" s="363">
        <f>SUMIFS(所用データ⑥!$C:$C,所用データ⑥!$G:$G,理論在庫!$A$303,所用データ⑥!$E:$E,理論在庫!$G$4,所用データ⑥!$F:$F,理論在庫!R$5)</f>
        <v>0</v>
      </c>
      <c r="S308" s="1056">
        <f>SUMIFS(所用データ⑥!$C:$C,所用データ⑥!$G:$G,理論在庫!$A$303,所用データ⑥!$E:$E,理論在庫!$G$4,所用データ⑥!$F:$F,理論在庫!S$5)</f>
        <v>0</v>
      </c>
      <c r="T308" s="1056">
        <f>SUMIFS(所用データ⑥!$C:$C,所用データ⑥!$G:$G,理論在庫!$A$303,所用データ⑥!$E:$E,理論在庫!$G$4,所用データ⑥!$F:$F,理論在庫!T$5)</f>
        <v>0</v>
      </c>
      <c r="U308" s="363">
        <f>SUMIFS(所用データ⑥!$C:$C,所用データ⑥!$G:$G,理論在庫!$A$303,所用データ⑥!$E:$E,理論在庫!$G$4,所用データ⑥!$F:$F,理論在庫!U$5)</f>
        <v>0</v>
      </c>
      <c r="V308" s="363">
        <f>SUMIFS(所用データ⑥!$C:$C,所用データ⑥!$G:$G,理論在庫!$A$303,所用データ⑥!$E:$E,理論在庫!$G$4,所用データ⑥!$F:$F,理論在庫!V$5)</f>
        <v>0</v>
      </c>
      <c r="W308" s="363">
        <f>SUMIFS(所用データ⑥!$C:$C,所用データ⑥!$G:$G,理論在庫!$A$303,所用データ⑥!$E:$E,理論在庫!$G$4,所用データ⑥!$F:$F,理論在庫!W$5)</f>
        <v>0</v>
      </c>
      <c r="X308" s="363">
        <f>SUMIFS(所用データ⑥!$C:$C,所用データ⑥!$G:$G,理論在庫!$A$303,所用データ⑥!$E:$E,理論在庫!$G$4,所用データ⑥!$F:$F,理論在庫!X$5)</f>
        <v>0</v>
      </c>
      <c r="Y308" s="363">
        <f>SUMIFS(所用データ⑥!$C:$C,所用データ⑥!$G:$G,理論在庫!$A$303,所用データ⑥!$E:$E,理論在庫!$G$4,所用データ⑥!$F:$F,理論在庫!Y$5)</f>
        <v>0</v>
      </c>
      <c r="Z308" s="1056">
        <f>SUMIFS(所用データ⑥!$C:$C,所用データ⑥!$G:$G,理論在庫!$A$303,所用データ⑥!$E:$E,理論在庫!$G$4,所用データ⑥!$F:$F,理論在庫!Z$5)</f>
        <v>0</v>
      </c>
      <c r="AA308" s="1056">
        <f>SUMIFS(所用データ⑥!$C:$C,所用データ⑥!$G:$G,理論在庫!$A$303,所用データ⑥!$E:$E,理論在庫!$G$4,所用データ⑥!$F:$F,理論在庫!AA$5)</f>
        <v>0</v>
      </c>
      <c r="AB308" s="363">
        <f>SUMIFS(所用データ⑥!$C:$C,所用データ⑥!$G:$G,理論在庫!$A$303,所用データ⑥!$E:$E,理論在庫!$G$4,所用データ⑥!$F:$F,理論在庫!AB$5)</f>
        <v>0</v>
      </c>
      <c r="AC308" s="1056">
        <f>SUMIFS(所用データ⑥!$C:$C,所用データ⑥!$G:$G,理論在庫!$A$303,所用データ⑥!$E:$E,理論在庫!$G$4,所用データ⑥!$F:$F,理論在庫!AC$5)</f>
        <v>0</v>
      </c>
      <c r="AD308" s="363">
        <f>SUMIFS(所用データ⑥!$C:$C,所用データ⑥!$G:$G,理論在庫!$A$303,所用データ⑥!$E:$E,理論在庫!$G$4,所用データ⑥!$F:$F,理論在庫!AD$5)</f>
        <v>0</v>
      </c>
      <c r="AE308" s="363">
        <f>SUMIFS(所用データ⑥!$C:$C,所用データ⑥!$G:$G,理論在庫!$A$303,所用データ⑥!$E:$E,理論在庫!$G$4,所用データ⑥!$F:$F,理論在庫!AE$5)</f>
        <v>0</v>
      </c>
      <c r="AF308" s="363">
        <f>SUMIFS(所用データ⑥!$C:$C,所用データ⑥!$G:$G,理論在庫!$A$303,所用データ⑥!$E:$E,理論在庫!$G$4,所用データ⑥!$F:$F,理論在庫!AF$5)</f>
        <v>0</v>
      </c>
      <c r="AG308" s="1056">
        <f>SUMIFS(所用データ⑥!$C:$C,所用データ⑥!$G:$G,理論在庫!$A$303,所用データ⑥!$E:$E,理論在庫!$G$4,所用データ⑥!$F:$F,理論在庫!AG$5)</f>
        <v>0</v>
      </c>
      <c r="AH308" s="1056">
        <f>SUMIFS(所用データ⑥!$C:$C,所用データ⑥!$G:$G,理論在庫!$A$303,所用データ⑥!$E:$E,理論在庫!$G$4,所用データ⑥!$F:$F,理論在庫!AH$5)</f>
        <v>0</v>
      </c>
      <c r="AI308" s="363">
        <f>SUMIFS(所用データ⑥!$C:$C,所用データ⑥!$G:$G,理論在庫!$A$303,所用データ⑥!$E:$E,理論在庫!$G$4,所用データ⑥!$F:$F,理論在庫!AI$5)</f>
        <v>0</v>
      </c>
      <c r="AJ308" s="1024">
        <f>SUMIFS(所用データ⑥!$C:$C,所用データ⑥!$G:$G,理論在庫!$A$303,所用データ⑥!$E:$E,理論在庫!$G$4,所用データ⑥!$F:$F,理論在庫!AJ$5)</f>
        <v>0</v>
      </c>
      <c r="AK308" s="364">
        <f t="shared" si="130"/>
        <v>0</v>
      </c>
      <c r="AL308" s="609">
        <f>SUMIFS(所用データ⑥!C:C,所用データ⑥!G:G,理論在庫!$A303,所用データ⑥!E:E,理論在庫!$AL$4)</f>
        <v>0</v>
      </c>
      <c r="AM308" s="578">
        <f t="shared" si="137"/>
        <v>0</v>
      </c>
      <c r="AN308" s="608">
        <f>AJ311-AK308</f>
        <v>0</v>
      </c>
      <c r="AO308" s="417"/>
      <c r="AP308" s="714"/>
      <c r="AQ308" s="715"/>
      <c r="AR308" s="709">
        <v>0</v>
      </c>
    </row>
    <row r="309" spans="1:44" ht="18" customHeight="1" x14ac:dyDescent="0.15">
      <c r="A309" s="417"/>
      <c r="B309" s="428"/>
      <c r="C309" s="442"/>
      <c r="D309" s="1148"/>
      <c r="E309" s="559"/>
      <c r="F309" s="359" t="s">
        <v>137</v>
      </c>
      <c r="G309" s="981"/>
      <c r="H309" s="360"/>
      <c r="I309" s="360"/>
      <c r="J309" s="360"/>
      <c r="K309" s="360"/>
      <c r="L309" s="1057"/>
      <c r="M309" s="1057"/>
      <c r="N309" s="360"/>
      <c r="O309" s="360"/>
      <c r="P309" s="360"/>
      <c r="Q309" s="360"/>
      <c r="R309" s="360"/>
      <c r="S309" s="1057"/>
      <c r="T309" s="1057"/>
      <c r="U309" s="360"/>
      <c r="V309" s="360"/>
      <c r="W309" s="360"/>
      <c r="X309" s="360"/>
      <c r="Y309" s="360"/>
      <c r="Z309" s="1057"/>
      <c r="AA309" s="1057"/>
      <c r="AB309" s="360"/>
      <c r="AC309" s="1057"/>
      <c r="AD309" s="360"/>
      <c r="AE309" s="360"/>
      <c r="AF309" s="360"/>
      <c r="AG309" s="1057"/>
      <c r="AH309" s="1057"/>
      <c r="AI309" s="360"/>
      <c r="AJ309" s="1025"/>
      <c r="AK309" s="378">
        <f>SUM(G309:AJ309)</f>
        <v>0</v>
      </c>
      <c r="AL309" s="352"/>
      <c r="AM309" s="576">
        <f t="shared" si="137"/>
        <v>0</v>
      </c>
      <c r="AN309" s="579"/>
      <c r="AO309" s="417"/>
      <c r="AP309" s="714"/>
      <c r="AQ309" s="715"/>
    </row>
    <row r="310" spans="1:44" ht="18" customHeight="1" x14ac:dyDescent="0.15">
      <c r="A310" s="417"/>
      <c r="B310" s="428"/>
      <c r="C310" s="442"/>
      <c r="D310" s="1148"/>
      <c r="E310" s="559"/>
      <c r="F310" s="356" t="s">
        <v>86</v>
      </c>
      <c r="G310" s="978">
        <f>SUMIFS('注文データ '!$C:$C,'注文データ '!$J:$J,$A303,'注文データ '!$H:$H,理論在庫!$G$4,'注文データ '!$I:$I,理論在庫!G$5)</f>
        <v>0</v>
      </c>
      <c r="H310" s="374">
        <f>SUMIFS('注文データ '!$C:$C,'注文データ '!$J:$J,$A303,'注文データ '!$H:$H,理論在庫!$G$4,'注文データ '!$I:$I,理論在庫!H$5)</f>
        <v>0</v>
      </c>
      <c r="I310" s="374">
        <f>SUMIFS('注文データ '!$C:$C,'注文データ '!$J:$J,$A303,'注文データ '!$H:$H,理論在庫!$G$4,'注文データ '!$I:$I,理論在庫!I$5)</f>
        <v>0</v>
      </c>
      <c r="J310" s="374">
        <f>SUMIFS('注文データ '!$C:$C,'注文データ '!$J:$J,$A303,'注文データ '!$H:$H,理論在庫!$G$4,'注文データ '!$I:$I,理論在庫!J$5)</f>
        <v>0</v>
      </c>
      <c r="K310" s="374">
        <f>SUMIFS('注文データ '!$C:$C,'注文データ '!$J:$J,$A303,'注文データ '!$H:$H,理論在庫!$G$4,'注文データ '!$I:$I,理論在庫!K$5)</f>
        <v>0</v>
      </c>
      <c r="L310" s="1058">
        <f>SUMIFS('注文データ '!$C:$C,'注文データ '!$J:$J,$A303,'注文データ '!$H:$H,理論在庫!$G$4,'注文データ '!$I:$I,理論在庫!L$5)</f>
        <v>0</v>
      </c>
      <c r="M310" s="1058">
        <f>SUMIFS('注文データ '!$C:$C,'注文データ '!$J:$J,$A303,'注文データ '!$H:$H,理論在庫!$G$4,'注文データ '!$I:$I,理論在庫!M$5)</f>
        <v>0</v>
      </c>
      <c r="N310" s="374">
        <f>SUMIFS('注文データ '!$C:$C,'注文データ '!$J:$J,$A303,'注文データ '!$H:$H,理論在庫!$G$4,'注文データ '!$I:$I,理論在庫!N$5)</f>
        <v>0</v>
      </c>
      <c r="O310" s="374">
        <f>SUMIFS('注文データ '!$C:$C,'注文データ '!$J:$J,$A303,'注文データ '!$H:$H,理論在庫!$G$4,'注文データ '!$I:$I,理論在庫!O$5)</f>
        <v>0</v>
      </c>
      <c r="P310" s="374">
        <f>SUMIFS('注文データ '!$C:$C,'注文データ '!$J:$J,$A303,'注文データ '!$H:$H,理論在庫!$G$4,'注文データ '!$I:$I,理論在庫!P$5)</f>
        <v>0</v>
      </c>
      <c r="Q310" s="374">
        <f>SUMIFS('注文データ '!$C:$C,'注文データ '!$J:$J,$A303,'注文データ '!$H:$H,理論在庫!$G$4,'注文データ '!$I:$I,理論在庫!Q$5)</f>
        <v>0</v>
      </c>
      <c r="R310" s="374">
        <f>SUMIFS('注文データ '!$C:$C,'注文データ '!$J:$J,$A303,'注文データ '!$H:$H,理論在庫!$G$4,'注文データ '!$I:$I,理論在庫!R$5)</f>
        <v>0</v>
      </c>
      <c r="S310" s="1058">
        <f>SUMIFS('注文データ '!$C:$C,'注文データ '!$J:$J,$A303,'注文データ '!$H:$H,理論在庫!$G$4,'注文データ '!$I:$I,理論在庫!S$5)</f>
        <v>0</v>
      </c>
      <c r="T310" s="1058">
        <f>SUMIFS('注文データ '!$C:$C,'注文データ '!$J:$J,$A303,'注文データ '!$H:$H,理論在庫!$G$4,'注文データ '!$I:$I,理論在庫!T$5)</f>
        <v>0</v>
      </c>
      <c r="U310" s="374">
        <f>SUMIFS('注文データ '!$C:$C,'注文データ '!$J:$J,$A303,'注文データ '!$H:$H,理論在庫!$G$4,'注文データ '!$I:$I,理論在庫!U$5)</f>
        <v>0</v>
      </c>
      <c r="V310" s="374">
        <f>SUMIFS('注文データ '!$C:$C,'注文データ '!$J:$J,$A303,'注文データ '!$H:$H,理論在庫!$G$4,'注文データ '!$I:$I,理論在庫!V$5)</f>
        <v>0</v>
      </c>
      <c r="W310" s="374">
        <f>SUMIFS('注文データ '!$C:$C,'注文データ '!$J:$J,$A303,'注文データ '!$H:$H,理論在庫!$G$4,'注文データ '!$I:$I,理論在庫!W$5)</f>
        <v>0</v>
      </c>
      <c r="X310" s="374">
        <f>SUMIFS('注文データ '!$C:$C,'注文データ '!$J:$J,$A303,'注文データ '!$H:$H,理論在庫!$G$4,'注文データ '!$I:$I,理論在庫!X$5)</f>
        <v>0</v>
      </c>
      <c r="Y310" s="374">
        <f>SUMIFS('注文データ '!$C:$C,'注文データ '!$J:$J,$A303,'注文データ '!$H:$H,理論在庫!$G$4,'注文データ '!$I:$I,理論在庫!Y$5)</f>
        <v>0</v>
      </c>
      <c r="Z310" s="1058">
        <f>SUMIFS('注文データ '!$C:$C,'注文データ '!$J:$J,$A303,'注文データ '!$H:$H,理論在庫!$G$4,'注文データ '!$I:$I,理論在庫!Z$5)</f>
        <v>0</v>
      </c>
      <c r="AA310" s="1058">
        <f>SUMIFS('注文データ '!$C:$C,'注文データ '!$J:$J,$A303,'注文データ '!$H:$H,理論在庫!$G$4,'注文データ '!$I:$I,理論在庫!AA$5)</f>
        <v>0</v>
      </c>
      <c r="AB310" s="374">
        <f>SUMIFS('注文データ '!$C:$C,'注文データ '!$J:$J,$A303,'注文データ '!$H:$H,理論在庫!$G$4,'注文データ '!$I:$I,理論在庫!AB$5)</f>
        <v>0</v>
      </c>
      <c r="AC310" s="1058">
        <f>SUMIFS('注文データ '!$C:$C,'注文データ '!$J:$J,$A303,'注文データ '!$H:$H,理論在庫!$G$4,'注文データ '!$I:$I,理論在庫!AC$5)</f>
        <v>0</v>
      </c>
      <c r="AD310" s="374">
        <f>SUMIFS('注文データ '!$C:$C,'注文データ '!$J:$J,$A303,'注文データ '!$H:$H,理論在庫!$G$4,'注文データ '!$I:$I,理論在庫!AD$5)</f>
        <v>0</v>
      </c>
      <c r="AE310" s="374">
        <f>SUMIFS('注文データ '!$C:$C,'注文データ '!$J:$J,$A303,'注文データ '!$H:$H,理論在庫!$G$4,'注文データ '!$I:$I,理論在庫!AE$5)</f>
        <v>0</v>
      </c>
      <c r="AF310" s="374">
        <f>SUMIFS('注文データ '!$C:$C,'注文データ '!$J:$J,$A303,'注文データ '!$H:$H,理論在庫!$G$4,'注文データ '!$I:$I,理論在庫!AF$5)</f>
        <v>0</v>
      </c>
      <c r="AG310" s="1058">
        <f>SUMIFS('注文データ '!$C:$C,'注文データ '!$J:$J,$A303,'注文データ '!$H:$H,理論在庫!$G$4,'注文データ '!$I:$I,理論在庫!AG$5)</f>
        <v>0</v>
      </c>
      <c r="AH310" s="1058">
        <f>SUMIFS('注文データ '!$C:$C,'注文データ '!$J:$J,$A303,'注文データ '!$H:$H,理論在庫!$G$4,'注文データ '!$I:$I,理論在庫!AH$5)</f>
        <v>0</v>
      </c>
      <c r="AI310" s="374">
        <f>SUMIFS('注文データ '!$C:$C,'注文データ '!$J:$J,$A303,'注文データ '!$H:$H,理論在庫!$G$4,'注文データ '!$I:$I,理論在庫!AI$5)</f>
        <v>0</v>
      </c>
      <c r="AJ310" s="1026">
        <f>SUMIFS('注文データ '!$C:$C,'注文データ '!$J:$J,$A303,'注文データ '!$H:$H,理論在庫!$G$4,'注文データ '!$I:$I,理論在庫!AJ$5)</f>
        <v>0</v>
      </c>
      <c r="AK310" s="375">
        <f>SUM(G310:AJ310)</f>
        <v>0</v>
      </c>
      <c r="AL310" s="350"/>
      <c r="AM310" s="574">
        <f t="shared" si="137"/>
        <v>0</v>
      </c>
      <c r="AN310" s="579"/>
      <c r="AO310" s="417"/>
      <c r="AP310" s="714"/>
      <c r="AQ310" s="715"/>
      <c r="AR310" s="709">
        <v>0</v>
      </c>
    </row>
    <row r="311" spans="1:44" ht="18" customHeight="1" thickBot="1" x14ac:dyDescent="0.2">
      <c r="A311" s="418"/>
      <c r="B311" s="429"/>
      <c r="C311" s="443"/>
      <c r="D311" s="1149"/>
      <c r="E311" s="562"/>
      <c r="F311" s="373" t="s">
        <v>85</v>
      </c>
      <c r="G311" s="979">
        <f>D303+G309-G310</f>
        <v>0</v>
      </c>
      <c r="H311" s="376">
        <f t="shared" ref="H311:AJ311" si="140">G311+H309-H310</f>
        <v>0</v>
      </c>
      <c r="I311" s="376">
        <f t="shared" si="140"/>
        <v>0</v>
      </c>
      <c r="J311" s="376">
        <f t="shared" si="140"/>
        <v>0</v>
      </c>
      <c r="K311" s="376">
        <f t="shared" si="140"/>
        <v>0</v>
      </c>
      <c r="L311" s="1059">
        <f t="shared" si="140"/>
        <v>0</v>
      </c>
      <c r="M311" s="1059">
        <f t="shared" si="140"/>
        <v>0</v>
      </c>
      <c r="N311" s="376">
        <f t="shared" si="140"/>
        <v>0</v>
      </c>
      <c r="O311" s="376">
        <f t="shared" si="140"/>
        <v>0</v>
      </c>
      <c r="P311" s="376">
        <f t="shared" si="140"/>
        <v>0</v>
      </c>
      <c r="Q311" s="376">
        <f t="shared" si="140"/>
        <v>0</v>
      </c>
      <c r="R311" s="376">
        <f t="shared" si="140"/>
        <v>0</v>
      </c>
      <c r="S311" s="1059">
        <f t="shared" si="140"/>
        <v>0</v>
      </c>
      <c r="T311" s="1059">
        <f t="shared" si="140"/>
        <v>0</v>
      </c>
      <c r="U311" s="376">
        <f t="shared" si="140"/>
        <v>0</v>
      </c>
      <c r="V311" s="376">
        <f t="shared" si="140"/>
        <v>0</v>
      </c>
      <c r="W311" s="376">
        <f t="shared" si="140"/>
        <v>0</v>
      </c>
      <c r="X311" s="376">
        <f t="shared" si="140"/>
        <v>0</v>
      </c>
      <c r="Y311" s="376">
        <f t="shared" si="140"/>
        <v>0</v>
      </c>
      <c r="Z311" s="1059">
        <f t="shared" si="140"/>
        <v>0</v>
      </c>
      <c r="AA311" s="1059">
        <f t="shared" si="140"/>
        <v>0</v>
      </c>
      <c r="AB311" s="376">
        <f t="shared" si="140"/>
        <v>0</v>
      </c>
      <c r="AC311" s="1059">
        <f t="shared" si="140"/>
        <v>0</v>
      </c>
      <c r="AD311" s="376">
        <f t="shared" si="140"/>
        <v>0</v>
      </c>
      <c r="AE311" s="376">
        <f t="shared" si="140"/>
        <v>0</v>
      </c>
      <c r="AF311" s="376">
        <f t="shared" si="140"/>
        <v>0</v>
      </c>
      <c r="AG311" s="1059">
        <f t="shared" si="140"/>
        <v>0</v>
      </c>
      <c r="AH311" s="1059">
        <f t="shared" si="140"/>
        <v>0</v>
      </c>
      <c r="AI311" s="376">
        <f t="shared" si="140"/>
        <v>0</v>
      </c>
      <c r="AJ311" s="1027">
        <f t="shared" si="140"/>
        <v>0</v>
      </c>
      <c r="AK311" s="377"/>
      <c r="AL311" s="351"/>
      <c r="AM311" s="577">
        <f t="shared" si="137"/>
        <v>0</v>
      </c>
      <c r="AN311" s="580"/>
      <c r="AO311" s="418"/>
      <c r="AP311" s="716"/>
      <c r="AQ311" s="717"/>
      <c r="AR311" s="709">
        <v>0</v>
      </c>
    </row>
    <row r="312" spans="1:44" ht="18" customHeight="1" x14ac:dyDescent="0.15">
      <c r="A312" s="416">
        <v>31</v>
      </c>
      <c r="B312" s="425"/>
      <c r="C312" s="432" t="s">
        <v>29</v>
      </c>
      <c r="D312" s="1147" t="s">
        <v>200</v>
      </c>
      <c r="E312" s="558">
        <v>1.43E-2</v>
      </c>
      <c r="F312" s="343">
        <f t="shared" ref="F312:F317" si="141">F303</f>
        <v>45864</v>
      </c>
      <c r="G312" s="980">
        <f>SUMIFS(所用データ①!$C:$C,所用データ①!$G:$G,理論在庫!$A312,所用データ①!$E:$E,理論在庫!$G$4,所用データ①!$F:$F,理論在庫!G$5)</f>
        <v>0</v>
      </c>
      <c r="H312" s="308">
        <f>SUMIFS(所用データ①!$C:$C,所用データ①!$G:$G,理論在庫!$A312,所用データ①!$E:$E,理論在庫!$G$4,所用データ①!$F:$F,理論在庫!H$5)</f>
        <v>0</v>
      </c>
      <c r="I312" s="308">
        <f>SUMIFS(所用データ①!$C:$C,所用データ①!$G:$G,理論在庫!$A312,所用データ①!$E:$E,理論在庫!$G$4,所用データ①!$F:$F,理論在庫!I$5)</f>
        <v>0</v>
      </c>
      <c r="J312" s="308">
        <f>SUMIFS(所用データ①!$C:$C,所用データ①!$G:$G,理論在庫!$A312,所用データ①!$E:$E,理論在庫!$G$4,所用データ①!$F:$F,理論在庫!J$5)</f>
        <v>0</v>
      </c>
      <c r="K312" s="308">
        <f>SUMIFS(所用データ①!$C:$C,所用データ①!$G:$G,理論在庫!$A312,所用データ①!$E:$E,理論在庫!$G$4,所用データ①!$F:$F,理論在庫!K$5)</f>
        <v>0</v>
      </c>
      <c r="L312" s="1060">
        <f>SUMIFS(所用データ①!$C:$C,所用データ①!$G:$G,理論在庫!$A312,所用データ①!$E:$E,理論在庫!$G$4,所用データ①!$F:$F,理論在庫!L$5)</f>
        <v>0</v>
      </c>
      <c r="M312" s="1060">
        <f>SUMIFS(所用データ①!$C:$C,所用データ①!$G:$G,理論在庫!$A312,所用データ①!$E:$E,理論在庫!$G$4,所用データ①!$F:$F,理論在庫!M$5)</f>
        <v>0</v>
      </c>
      <c r="N312" s="308">
        <f>SUMIFS(所用データ①!$C:$C,所用データ①!$G:$G,理論在庫!$A312,所用データ①!$E:$E,理論在庫!$G$4,所用データ①!$F:$F,理論在庫!N$5)</f>
        <v>0</v>
      </c>
      <c r="O312" s="308">
        <f>SUMIFS(所用データ①!$C:$C,所用データ①!$G:$G,理論在庫!$A312,所用データ①!$E:$E,理論在庫!$G$4,所用データ①!$F:$F,理論在庫!O$5)</f>
        <v>0</v>
      </c>
      <c r="P312" s="308">
        <f>SUMIFS(所用データ①!$C:$C,所用データ①!$G:$G,理論在庫!$A312,所用データ①!$E:$E,理論在庫!$G$4,所用データ①!$F:$F,理論在庫!P$5)</f>
        <v>0</v>
      </c>
      <c r="Q312" s="308">
        <f>SUMIFS(所用データ①!$C:$C,所用データ①!$G:$G,理論在庫!$A312,所用データ①!$E:$E,理論在庫!$G$4,所用データ①!$F:$F,理論在庫!Q$5)</f>
        <v>0</v>
      </c>
      <c r="R312" s="308">
        <f>SUMIFS(所用データ①!$C:$C,所用データ①!$G:$G,理論在庫!$A312,所用データ①!$E:$E,理論在庫!$G$4,所用データ①!$F:$F,理論在庫!R$5)</f>
        <v>0</v>
      </c>
      <c r="S312" s="1060">
        <f>SUMIFS(所用データ①!$C:$C,所用データ①!$G:$G,理論在庫!$A312,所用データ①!$E:$E,理論在庫!$G$4,所用データ①!$F:$F,理論在庫!S$5)</f>
        <v>0</v>
      </c>
      <c r="T312" s="1060">
        <f>SUMIFS(所用データ①!$C:$C,所用データ①!$G:$G,理論在庫!$A312,所用データ①!$E:$E,理論在庫!$G$4,所用データ①!$F:$F,理論在庫!T$5)</f>
        <v>0</v>
      </c>
      <c r="U312" s="308">
        <f>SUMIFS(所用データ①!$C:$C,所用データ①!$G:$G,理論在庫!$A312,所用データ①!$E:$E,理論在庫!$G$4,所用データ①!$F:$F,理論在庫!U$5)</f>
        <v>0</v>
      </c>
      <c r="V312" s="308">
        <f>SUMIFS(所用データ①!$C:$C,所用データ①!$G:$G,理論在庫!$A312,所用データ①!$E:$E,理論在庫!$G$4,所用データ①!$F:$F,理論在庫!V$5)</f>
        <v>0</v>
      </c>
      <c r="W312" s="308">
        <f>SUMIFS(所用データ①!$C:$C,所用データ①!$G:$G,理論在庫!$A312,所用データ①!$E:$E,理論在庫!$G$4,所用データ①!$F:$F,理論在庫!W$5)</f>
        <v>0</v>
      </c>
      <c r="X312" s="308">
        <f>SUMIFS(所用データ①!$C:$C,所用データ①!$G:$G,理論在庫!$A312,所用データ①!$E:$E,理論在庫!$G$4,所用データ①!$F:$F,理論在庫!X$5)</f>
        <v>0</v>
      </c>
      <c r="Y312" s="308">
        <f>SUMIFS(所用データ①!$C:$C,所用データ①!$G:$G,理論在庫!$A312,所用データ①!$E:$E,理論在庫!$G$4,所用データ①!$F:$F,理論在庫!Y$5)</f>
        <v>0</v>
      </c>
      <c r="Z312" s="1060">
        <f>SUMIFS(所用データ①!$C:$C,所用データ①!$G:$G,理論在庫!$A312,所用データ①!$E:$E,理論在庫!$G$4,所用データ①!$F:$F,理論在庫!Z$5)</f>
        <v>0</v>
      </c>
      <c r="AA312" s="1084">
        <f>SUMIFS(所用データ①!$C:$C,所用データ①!$G:$G,理論在庫!$A312,所用データ①!$E:$E,理論在庫!$G$4,所用データ①!$F:$F,理論在庫!AA$5)</f>
        <v>0</v>
      </c>
      <c r="AB312" s="382">
        <f>SUMIFS(所用データ①!$C:$C,所用データ①!$G:$G,理論在庫!$A312,所用データ①!$E:$E,理論在庫!$G$4,所用データ①!$F:$F,理論在庫!AB$5)</f>
        <v>0</v>
      </c>
      <c r="AC312" s="1084">
        <f>SUMIFS(所用データ①!$C:$C,所用データ①!$G:$G,理論在庫!$A312,所用データ①!$E:$E,理論在庫!$G$4,所用データ①!$F:$F,理論在庫!AC$5)</f>
        <v>0</v>
      </c>
      <c r="AD312" s="382">
        <f>SUMIFS(所用データ①!$C:$C,所用データ①!$G:$G,理論在庫!$A312,所用データ①!$E:$E,理論在庫!$G$4,所用データ①!$F:$F,理論在庫!AD$5)</f>
        <v>0</v>
      </c>
      <c r="AE312" s="382">
        <f>SUMIFS(所用データ①!$C:$C,所用データ①!$G:$G,理論在庫!$A312,所用データ①!$E:$E,理論在庫!$G$4,所用データ①!$F:$F,理論在庫!AE$5)</f>
        <v>0</v>
      </c>
      <c r="AF312" s="382">
        <f>SUMIFS(所用データ①!$C:$C,所用データ①!$G:$G,理論在庫!$A312,所用データ①!$E:$E,理論在庫!$G$4,所用データ①!$F:$F,理論在庫!AF$5)</f>
        <v>0</v>
      </c>
      <c r="AG312" s="1084">
        <f>SUMIFS(所用データ①!$C:$C,所用データ①!$G:$G,理論在庫!$A312,所用データ①!$E:$E,理論在庫!$G$4,所用データ①!$F:$F,理論在庫!AG$5)</f>
        <v>0</v>
      </c>
      <c r="AH312" s="1084">
        <f>SUMIFS(所用データ①!$C:$C,所用データ①!$G:$G,理論在庫!$A312,所用データ①!$E:$E,理論在庫!$G$4,所用データ①!$F:$F,理論在庫!AH$5)</f>
        <v>0</v>
      </c>
      <c r="AI312" s="382">
        <f>SUMIFS(所用データ①!$C:$C,所用データ①!$G:$G,理論在庫!$A312,所用データ①!$E:$E,理論在庫!$G$4,所用データ①!$F:$F,理論在庫!AI$5)</f>
        <v>0</v>
      </c>
      <c r="AJ312" s="1021">
        <f>SUMIFS(所用データ①!$C:$C,所用データ①!$G:$G,理論在庫!$A312,所用データ①!$E:$E,理論在庫!$G$4,所用データ①!$F:$F,理論在庫!AJ$5)</f>
        <v>0</v>
      </c>
      <c r="AK312" s="345">
        <f t="shared" si="130"/>
        <v>0</v>
      </c>
      <c r="AL312" s="610">
        <f>SUMIFS(所用データ①!C:C,所用データ①!G:G,理論在庫!$A312,所用データ①!E:E,理論在庫!$AL$4)</f>
        <v>0</v>
      </c>
      <c r="AM312" s="574">
        <f t="shared" si="137"/>
        <v>0</v>
      </c>
      <c r="AN312" s="608">
        <f>D312-AK312</f>
        <v>0</v>
      </c>
      <c r="AO312" s="416">
        <v>31</v>
      </c>
      <c r="AP312" s="714">
        <v>1</v>
      </c>
      <c r="AQ312" s="715" t="s">
        <v>228</v>
      </c>
      <c r="AR312" s="709">
        <v>0</v>
      </c>
    </row>
    <row r="313" spans="1:44" ht="18" customHeight="1" x14ac:dyDescent="0.15">
      <c r="A313" s="417"/>
      <c r="B313" s="426"/>
      <c r="C313" s="433"/>
      <c r="D313" s="1148"/>
      <c r="E313" s="559"/>
      <c r="F313" s="302">
        <f t="shared" si="141"/>
        <v>0</v>
      </c>
      <c r="G313" s="974">
        <f>SUMIFS(所用データ②!$C:$C,所用データ②!$G:$G,理論在庫!$A312,所用データ②!$E:$E,理論在庫!$G$4,所用データ②!$F:$F,理論在庫!G$5)</f>
        <v>0</v>
      </c>
      <c r="H313" s="310">
        <f>SUMIFS(所用データ②!$C:$C,所用データ②!$G:$G,理論在庫!$A312,所用データ②!$E:$E,理論在庫!$G$4,所用データ②!$F:$F,理論在庫!H$5)</f>
        <v>0</v>
      </c>
      <c r="I313" s="310">
        <f>SUMIFS(所用データ②!$C:$C,所用データ②!$G:$G,理論在庫!$A312,所用データ②!$E:$E,理論在庫!$G$4,所用データ②!$F:$F,理論在庫!I$5)</f>
        <v>0</v>
      </c>
      <c r="J313" s="310">
        <f>SUMIFS(所用データ②!$C:$C,所用データ②!$G:$G,理論在庫!$A312,所用データ②!$E:$E,理論在庫!$G$4,所用データ②!$F:$F,理論在庫!J$5)</f>
        <v>0</v>
      </c>
      <c r="K313" s="310">
        <f>SUMIFS(所用データ②!$C:$C,所用データ②!$G:$G,理論在庫!$A312,所用データ②!$E:$E,理論在庫!$G$4,所用データ②!$F:$F,理論在庫!K$5)</f>
        <v>0</v>
      </c>
      <c r="L313" s="1054">
        <f>SUMIFS(所用データ②!$C:$C,所用データ②!$G:$G,理論在庫!$A312,所用データ②!$E:$E,理論在庫!$G$4,所用データ②!$F:$F,理論在庫!L$5)</f>
        <v>0</v>
      </c>
      <c r="M313" s="1054">
        <f>SUMIFS(所用データ②!$C:$C,所用データ②!$G:$G,理論在庫!$A312,所用データ②!$E:$E,理論在庫!$G$4,所用データ②!$F:$F,理論在庫!M$5)</f>
        <v>0</v>
      </c>
      <c r="N313" s="310">
        <f>SUMIFS(所用データ②!$C:$C,所用データ②!$G:$G,理論在庫!$A312,所用データ②!$E:$E,理論在庫!$G$4,所用データ②!$F:$F,理論在庫!N$5)</f>
        <v>0</v>
      </c>
      <c r="O313" s="310">
        <f>SUMIFS(所用データ②!$C:$C,所用データ②!$G:$G,理論在庫!$A312,所用データ②!$E:$E,理論在庫!$G$4,所用データ②!$F:$F,理論在庫!O$5)</f>
        <v>0</v>
      </c>
      <c r="P313" s="310">
        <f>SUMIFS(所用データ②!$C:$C,所用データ②!$G:$G,理論在庫!$A312,所用データ②!$E:$E,理論在庫!$G$4,所用データ②!$F:$F,理論在庫!P$5)</f>
        <v>0</v>
      </c>
      <c r="Q313" s="310">
        <f>SUMIFS(所用データ②!$C:$C,所用データ②!$G:$G,理論在庫!$A312,所用データ②!$E:$E,理論在庫!$G$4,所用データ②!$F:$F,理論在庫!Q$5)</f>
        <v>0</v>
      </c>
      <c r="R313" s="310">
        <f>SUMIFS(所用データ②!$C:$C,所用データ②!$G:$G,理論在庫!$A312,所用データ②!$E:$E,理論在庫!$G$4,所用データ②!$F:$F,理論在庫!R$5)</f>
        <v>0</v>
      </c>
      <c r="S313" s="1054">
        <f>SUMIFS(所用データ②!$C:$C,所用データ②!$G:$G,理論在庫!$A312,所用データ②!$E:$E,理論在庫!$G$4,所用データ②!$F:$F,理論在庫!S$5)</f>
        <v>0</v>
      </c>
      <c r="T313" s="1054">
        <f>SUMIFS(所用データ②!$C:$C,所用データ②!$G:$G,理論在庫!$A312,所用データ②!$E:$E,理論在庫!$G$4,所用データ②!$F:$F,理論在庫!T$5)</f>
        <v>0</v>
      </c>
      <c r="U313" s="310">
        <f>SUMIFS(所用データ②!$C:$C,所用データ②!$G:$G,理論在庫!$A312,所用データ②!$E:$E,理論在庫!$G$4,所用データ②!$F:$F,理論在庫!U$5)</f>
        <v>0</v>
      </c>
      <c r="V313" s="310">
        <f>SUMIFS(所用データ②!$C:$C,所用データ②!$G:$G,理論在庫!$A312,所用データ②!$E:$E,理論在庫!$G$4,所用データ②!$F:$F,理論在庫!V$5)</f>
        <v>0</v>
      </c>
      <c r="W313" s="310">
        <f>SUMIFS(所用データ②!$C:$C,所用データ②!$G:$G,理論在庫!$A312,所用データ②!$E:$E,理論在庫!$G$4,所用データ②!$F:$F,理論在庫!W$5)</f>
        <v>0</v>
      </c>
      <c r="X313" s="310">
        <f>SUMIFS(所用データ②!$C:$C,所用データ②!$G:$G,理論在庫!$A312,所用データ②!$E:$E,理論在庫!$G$4,所用データ②!$F:$F,理論在庫!X$5)</f>
        <v>0</v>
      </c>
      <c r="Y313" s="310">
        <f>SUMIFS(所用データ②!$C:$C,所用データ②!$G:$G,理論在庫!$A312,所用データ②!$E:$E,理論在庫!$G$4,所用データ②!$F:$F,理論在庫!Y$5)</f>
        <v>0</v>
      </c>
      <c r="Z313" s="1054">
        <f>SUMIFS(所用データ②!$C:$C,所用データ②!$G:$G,理論在庫!$A312,所用データ②!$E:$E,理論在庫!$G$4,所用データ②!$F:$F,理論在庫!Z$5)</f>
        <v>0</v>
      </c>
      <c r="AA313" s="1084">
        <f>SUMIFS(所用データ②!$C:$C,所用データ②!$G:$G,理論在庫!$A312,所用データ②!$E:$E,理論在庫!$G$4,所用データ②!$F:$F,理論在庫!AA$5)</f>
        <v>0</v>
      </c>
      <c r="AB313" s="382">
        <f>SUMIFS(所用データ②!$C:$C,所用データ②!$G:$G,理論在庫!$A312,所用データ②!$E:$E,理論在庫!$G$4,所用データ②!$F:$F,理論在庫!AB$5)</f>
        <v>0</v>
      </c>
      <c r="AC313" s="1084">
        <f>SUMIFS(所用データ②!$C:$C,所用データ②!$G:$G,理論在庫!$A312,所用データ②!$E:$E,理論在庫!$G$4,所用データ②!$F:$F,理論在庫!AC$5)</f>
        <v>0</v>
      </c>
      <c r="AD313" s="382">
        <f>SUMIFS(所用データ②!$C:$C,所用データ②!$G:$G,理論在庫!$A312,所用データ②!$E:$E,理論在庫!$G$4,所用データ②!$F:$F,理論在庫!AD$5)</f>
        <v>0</v>
      </c>
      <c r="AE313" s="382">
        <f>SUMIFS(所用データ②!$C:$C,所用データ②!$G:$G,理論在庫!$A312,所用データ②!$E:$E,理論在庫!$G$4,所用データ②!$F:$F,理論在庫!AE$5)</f>
        <v>0</v>
      </c>
      <c r="AF313" s="382">
        <f>SUMIFS(所用データ②!$C:$C,所用データ②!$G:$G,理論在庫!$A312,所用データ②!$E:$E,理論在庫!$G$4,所用データ②!$F:$F,理論在庫!AF$5)</f>
        <v>0</v>
      </c>
      <c r="AG313" s="1084">
        <f>SUMIFS(所用データ②!$C:$C,所用データ②!$G:$G,理論在庫!$A312,所用データ②!$E:$E,理論在庫!$G$4,所用データ②!$F:$F,理論在庫!AG$5)</f>
        <v>0</v>
      </c>
      <c r="AH313" s="1084">
        <f>SUMIFS(所用データ②!$C:$C,所用データ②!$G:$G,理論在庫!$A312,所用データ②!$E:$E,理論在庫!$G$4,所用データ②!$F:$F,理論在庫!AH$5)</f>
        <v>0</v>
      </c>
      <c r="AI313" s="382">
        <f>SUMIFS(所用データ②!$C:$C,所用データ②!$G:$G,理論在庫!$A312,所用データ②!$E:$E,理論在庫!$G$4,所用データ②!$F:$F,理論在庫!AI$5)</f>
        <v>0</v>
      </c>
      <c r="AJ313" s="1021">
        <f>SUMIFS(所用データ②!$C:$C,所用データ②!$G:$G,理論在庫!$A312,所用データ②!$E:$E,理論在庫!$G$4,所用データ②!$F:$F,理論在庫!AJ$5)</f>
        <v>0</v>
      </c>
      <c r="AK313" s="345">
        <f t="shared" si="130"/>
        <v>0</v>
      </c>
      <c r="AL313" s="610">
        <f>SUMIFS(所用データ②!C:C,所用データ②!G:G,理論在庫!$A312,所用データ②!E:E,理論在庫!$AL$4)</f>
        <v>0</v>
      </c>
      <c r="AM313" s="574">
        <f t="shared" si="137"/>
        <v>0</v>
      </c>
      <c r="AN313" s="608">
        <f>AJ320-AK313</f>
        <v>0</v>
      </c>
      <c r="AO313" s="417"/>
      <c r="AP313" s="714">
        <v>1</v>
      </c>
      <c r="AQ313" s="715" t="s">
        <v>230</v>
      </c>
      <c r="AR313" s="709">
        <v>0</v>
      </c>
    </row>
    <row r="314" spans="1:44" ht="18" customHeight="1" x14ac:dyDescent="0.15">
      <c r="A314" s="417"/>
      <c r="B314" s="428" t="s">
        <v>71</v>
      </c>
      <c r="C314" s="439">
        <v>80261239524002</v>
      </c>
      <c r="D314" s="1148"/>
      <c r="E314" s="559"/>
      <c r="F314" s="302">
        <f t="shared" si="141"/>
        <v>45864</v>
      </c>
      <c r="G314" s="975">
        <f>SUMIFS(所用データ③!$C:$C,所用データ③!$G:$G,理論在庫!$A312,所用データ③!$E:$E,理論在庫!$G$4,所用データ③!$F:$F,理論在庫!G$5)</f>
        <v>0</v>
      </c>
      <c r="H314" s="310">
        <f>SUMIFS(所用データ③!$C:$C,所用データ③!$G:$G,理論在庫!$A312,所用データ③!$E:$E,理論在庫!$G$4,所用データ③!$F:$F,理論在庫!H$5)</f>
        <v>0</v>
      </c>
      <c r="I314" s="310">
        <f>SUMIFS(所用データ③!$C:$C,所用データ③!$G:$G,理論在庫!$A312,所用データ③!$E:$E,理論在庫!$G$4,所用データ③!$F:$F,理論在庫!I$5)</f>
        <v>0</v>
      </c>
      <c r="J314" s="310">
        <f>SUMIFS(所用データ③!$C:$C,所用データ③!$G:$G,理論在庫!$A312,所用データ③!$E:$E,理論在庫!$G$4,所用データ③!$F:$F,理論在庫!J$5)</f>
        <v>0</v>
      </c>
      <c r="K314" s="310">
        <f>SUMIFS(所用データ③!$C:$C,所用データ③!$G:$G,理論在庫!$A312,所用データ③!$E:$E,理論在庫!$G$4,所用データ③!$F:$F,理論在庫!K$5)</f>
        <v>0</v>
      </c>
      <c r="L314" s="1055">
        <f>SUMIFS(所用データ③!$C:$C,所用データ③!$G:$G,理論在庫!$A312,所用データ③!$E:$E,理論在庫!$G$4,所用データ③!$F:$F,理論在庫!L$5)</f>
        <v>0</v>
      </c>
      <c r="M314" s="1054">
        <f>SUMIFS(所用データ③!$C:$C,所用データ③!$G:$G,理論在庫!$A312,所用データ③!$E:$E,理論在庫!$G$4,所用データ③!$F:$F,理論在庫!M$5)</f>
        <v>0</v>
      </c>
      <c r="N314" s="310">
        <f>SUMIFS(所用データ③!$C:$C,所用データ③!$G:$G,理論在庫!$A312,所用データ③!$E:$E,理論在庫!$G$4,所用データ③!$F:$F,理論在庫!N$5)</f>
        <v>0</v>
      </c>
      <c r="O314" s="310">
        <f>SUMIFS(所用データ③!$C:$C,所用データ③!$G:$G,理論在庫!$A312,所用データ③!$E:$E,理論在庫!$G$4,所用データ③!$F:$F,理論在庫!O$5)</f>
        <v>0</v>
      </c>
      <c r="P314" s="310">
        <f>SUMIFS(所用データ③!$C:$C,所用データ③!$G:$G,理論在庫!$A312,所用データ③!$E:$E,理論在庫!$G$4,所用データ③!$F:$F,理論在庫!P$5)</f>
        <v>0</v>
      </c>
      <c r="Q314" s="353">
        <f>SUMIFS(所用データ③!$C:$C,所用データ③!$G:$G,理論在庫!$A312,所用データ③!$E:$E,理論在庫!$G$4,所用データ③!$F:$F,理論在庫!Q$5)</f>
        <v>0</v>
      </c>
      <c r="R314" s="310">
        <f>SUMIFS(所用データ③!$C:$C,所用データ③!$G:$G,理論在庫!$A312,所用データ③!$E:$E,理論在庫!$G$4,所用データ③!$F:$F,理論在庫!R$5)</f>
        <v>0</v>
      </c>
      <c r="S314" s="1054">
        <f>SUMIFS(所用データ③!$C:$C,所用データ③!$G:$G,理論在庫!$A312,所用データ③!$E:$E,理論在庫!$G$4,所用データ③!$F:$F,理論在庫!S$5)</f>
        <v>0</v>
      </c>
      <c r="T314" s="1054">
        <f>SUMIFS(所用データ③!$C:$C,所用データ③!$G:$G,理論在庫!$A312,所用データ③!$E:$E,理論在庫!$G$4,所用データ③!$F:$F,理論在庫!T$5)</f>
        <v>0</v>
      </c>
      <c r="U314" s="310">
        <f>SUMIFS(所用データ③!$C:$C,所用データ③!$G:$G,理論在庫!$A312,所用データ③!$E:$E,理論在庫!$G$4,所用データ③!$F:$F,理論在庫!U$5)</f>
        <v>0</v>
      </c>
      <c r="V314" s="353">
        <f>SUMIFS(所用データ③!$C:$C,所用データ③!$G:$G,理論在庫!$A312,所用データ③!$E:$E,理論在庫!$G$4,所用データ③!$F:$F,理論在庫!V$5)</f>
        <v>0</v>
      </c>
      <c r="W314" s="310">
        <f>SUMIFS(所用データ③!$C:$C,所用データ③!$G:$G,理論在庫!$A312,所用データ③!$E:$E,理論在庫!$G$4,所用データ③!$F:$F,理論在庫!W$5)</f>
        <v>0</v>
      </c>
      <c r="X314" s="310">
        <f>SUMIFS(所用データ③!$C:$C,所用データ③!$G:$G,理論在庫!$A312,所用データ③!$E:$E,理論在庫!$G$4,所用データ③!$F:$F,理論在庫!X$5)</f>
        <v>0</v>
      </c>
      <c r="Y314" s="310">
        <f>SUMIFS(所用データ③!$C:$C,所用データ③!$G:$G,理論在庫!$A312,所用データ③!$E:$E,理論在庫!$G$4,所用データ③!$F:$F,理論在庫!Y$5)</f>
        <v>0</v>
      </c>
      <c r="Z314" s="1054">
        <f>SUMIFS(所用データ③!$C:$C,所用データ③!$G:$G,理論在庫!$A312,所用データ③!$E:$E,理論在庫!$G$4,所用データ③!$F:$F,理論在庫!Z$5)</f>
        <v>0</v>
      </c>
      <c r="AA314" s="1085">
        <f>SUMIFS(所用データ③!$C:$C,所用データ③!$G:$G,理論在庫!$A312,所用データ③!$E:$E,理論在庫!$G$4,所用データ③!$F:$F,理論在庫!AA$5)</f>
        <v>0</v>
      </c>
      <c r="AB314" s="383">
        <f>SUMIFS(所用データ③!$C:$C,所用データ③!$G:$G,理論在庫!$A312,所用データ③!$E:$E,理論在庫!$G$4,所用データ③!$F:$F,理論在庫!AB$5)</f>
        <v>0</v>
      </c>
      <c r="AC314" s="1085">
        <f>SUMIFS(所用データ③!$C:$C,所用データ③!$G:$G,理論在庫!$A312,所用データ③!$E:$E,理論在庫!$G$4,所用データ③!$F:$F,理論在庫!AC$5)</f>
        <v>0</v>
      </c>
      <c r="AD314" s="383">
        <f>SUMIFS(所用データ③!$C:$C,所用データ③!$G:$G,理論在庫!$A312,所用データ③!$E:$E,理論在庫!$G$4,所用データ③!$F:$F,理論在庫!AD$5)</f>
        <v>0</v>
      </c>
      <c r="AE314" s="383">
        <f>SUMIFS(所用データ③!$C:$C,所用データ③!$G:$G,理論在庫!$A312,所用データ③!$E:$E,理論在庫!$G$4,所用データ③!$F:$F,理論在庫!AE$5)</f>
        <v>0</v>
      </c>
      <c r="AF314" s="383">
        <f>SUMIFS(所用データ③!$C:$C,所用データ③!$G:$G,理論在庫!$A312,所用データ③!$E:$E,理論在庫!$G$4,所用データ③!$F:$F,理論在庫!AF$5)</f>
        <v>0</v>
      </c>
      <c r="AG314" s="1085">
        <f>SUMIFS(所用データ③!$C:$C,所用データ③!$G:$G,理論在庫!$A312,所用データ③!$E:$E,理論在庫!$G$4,所用データ③!$F:$F,理論在庫!AG$5)</f>
        <v>0</v>
      </c>
      <c r="AH314" s="1085">
        <f>SUMIFS(所用データ③!$C:$C,所用データ③!$G:$G,理論在庫!$A312,所用データ③!$E:$E,理論在庫!$G$4,所用データ③!$F:$F,理論在庫!AH$5)</f>
        <v>0</v>
      </c>
      <c r="AI314" s="383">
        <f>SUMIFS(所用データ③!$C:$C,所用データ③!$G:$G,理論在庫!$A312,所用データ③!$E:$E,理論在庫!$G$4,所用データ③!$F:$F,理論在庫!AI$5)</f>
        <v>0</v>
      </c>
      <c r="AJ314" s="1022">
        <f>SUMIFS(所用データ③!$C:$C,所用データ③!$G:$G,理論在庫!$A312,所用データ③!$E:$E,理論在庫!$G$4,所用データ③!$F:$F,理論在庫!AJ$5)</f>
        <v>0</v>
      </c>
      <c r="AK314" s="345">
        <f t="shared" si="130"/>
        <v>0</v>
      </c>
      <c r="AL314" s="611">
        <f>SUMIFS(所用データ③!C:C,所用データ③!G:G,理論在庫!$A312,所用データ③!E:E,理論在庫!$AL$4)</f>
        <v>0</v>
      </c>
      <c r="AM314" s="574">
        <f t="shared" si="137"/>
        <v>0</v>
      </c>
      <c r="AN314" s="608">
        <f>AJ320-AK314</f>
        <v>0</v>
      </c>
      <c r="AO314" s="417"/>
      <c r="AP314" s="714"/>
      <c r="AQ314" s="715"/>
      <c r="AR314" s="709">
        <v>0</v>
      </c>
    </row>
    <row r="315" spans="1:44" ht="18" customHeight="1" x14ac:dyDescent="0.15">
      <c r="A315" s="417"/>
      <c r="B315" s="428"/>
      <c r="C315" s="442"/>
      <c r="D315" s="1148"/>
      <c r="E315" s="559"/>
      <c r="F315" s="302">
        <f t="shared" si="141"/>
        <v>45871</v>
      </c>
      <c r="G315" s="974">
        <f>SUMIFS(所用データ④!$C:$C,所用データ④!$G:$G,理論在庫!$A312,所用データ④!$E:$E,理論在庫!$G$4,所用データ④!$F:$F,理論在庫!G$5)</f>
        <v>0</v>
      </c>
      <c r="H315" s="310">
        <f>SUMIFS(所用データ④!$C:$C,所用データ④!$G:$G,理論在庫!$A312,所用データ④!$E:$E,理論在庫!$G$4,所用データ④!$F:$F,理論在庫!H$5)</f>
        <v>0</v>
      </c>
      <c r="I315" s="310">
        <f>SUMIFS(所用データ④!$C:$C,所用データ④!$G:$G,理論在庫!$A312,所用データ④!$E:$E,理論在庫!$G$4,所用データ④!$F:$F,理論在庫!I$5)</f>
        <v>0</v>
      </c>
      <c r="J315" s="310">
        <f>SUMIFS(所用データ④!$C:$C,所用データ④!$G:$G,理論在庫!$A312,所用データ④!$E:$E,理論在庫!$G$4,所用データ④!$F:$F,理論在庫!J$5)</f>
        <v>0</v>
      </c>
      <c r="K315" s="310">
        <f>SUMIFS(所用データ④!$C:$C,所用データ④!$G:$G,理論在庫!$A312,所用データ④!$E:$E,理論在庫!$G$4,所用データ④!$F:$F,理論在庫!K$5)</f>
        <v>0</v>
      </c>
      <c r="L315" s="1054">
        <f>SUMIFS(所用データ④!$C:$C,所用データ④!$G:$G,理論在庫!$A312,所用データ④!$E:$E,理論在庫!$G$4,所用データ④!$F:$F,理論在庫!L$5)</f>
        <v>0</v>
      </c>
      <c r="M315" s="1054">
        <f>SUMIFS(所用データ④!$C:$C,所用データ④!$G:$G,理論在庫!$A312,所用データ④!$E:$E,理論在庫!$G$4,所用データ④!$F:$F,理論在庫!M$5)</f>
        <v>0</v>
      </c>
      <c r="N315" s="310">
        <f>SUMIFS(所用データ④!$C:$C,所用データ④!$G:$G,理論在庫!$A312,所用データ④!$E:$E,理論在庫!$G$4,所用データ④!$F:$F,理論在庫!N$5)</f>
        <v>0</v>
      </c>
      <c r="O315" s="310">
        <f>SUMIFS(所用データ④!$C:$C,所用データ④!$G:$G,理論在庫!$A312,所用データ④!$E:$E,理論在庫!$G$4,所用データ④!$F:$F,理論在庫!O$5)</f>
        <v>0</v>
      </c>
      <c r="P315" s="310">
        <f>SUMIFS(所用データ④!$C:$C,所用データ④!$G:$G,理論在庫!$A312,所用データ④!$E:$E,理論在庫!$G$4,所用データ④!$F:$F,理論在庫!P$5)</f>
        <v>0</v>
      </c>
      <c r="Q315" s="310">
        <f>SUMIFS(所用データ④!$C:$C,所用データ④!$G:$G,理論在庫!$A312,所用データ④!$E:$E,理論在庫!$G$4,所用データ④!$F:$F,理論在庫!Q$5)</f>
        <v>0</v>
      </c>
      <c r="R315" s="310">
        <f>SUMIFS(所用データ④!$C:$C,所用データ④!$G:$G,理論在庫!$A312,所用データ④!$E:$E,理論在庫!$G$4,所用データ④!$F:$F,理論在庫!R$5)</f>
        <v>0</v>
      </c>
      <c r="S315" s="1054">
        <f>SUMIFS(所用データ④!$C:$C,所用データ④!$G:$G,理論在庫!$A312,所用データ④!$E:$E,理論在庫!$G$4,所用データ④!$F:$F,理論在庫!S$5)</f>
        <v>0</v>
      </c>
      <c r="T315" s="1054">
        <f>SUMIFS(所用データ④!$C:$C,所用データ④!$G:$G,理論在庫!$A312,所用データ④!$E:$E,理論在庫!$G$4,所用データ④!$F:$F,理論在庫!T$5)</f>
        <v>0</v>
      </c>
      <c r="U315" s="310">
        <f>SUMIFS(所用データ④!$C:$C,所用データ④!$G:$G,理論在庫!$A312,所用データ④!$E:$E,理論在庫!$G$4,所用データ④!$F:$F,理論在庫!U$5)</f>
        <v>0</v>
      </c>
      <c r="V315" s="310">
        <f>SUMIFS(所用データ④!$C:$C,所用データ④!$G:$G,理論在庫!$A312,所用データ④!$E:$E,理論在庫!$G$4,所用データ④!$F:$F,理論在庫!V$5)</f>
        <v>0</v>
      </c>
      <c r="W315" s="310">
        <f>SUMIFS(所用データ④!$C:$C,所用データ④!$G:$G,理論在庫!$A312,所用データ④!$E:$E,理論在庫!$G$4,所用データ④!$F:$F,理論在庫!W$5)</f>
        <v>0</v>
      </c>
      <c r="X315" s="310">
        <f>SUMIFS(所用データ④!$C:$C,所用データ④!$G:$G,理論在庫!$A312,所用データ④!$E:$E,理論在庫!$G$4,所用データ④!$F:$F,理論在庫!X$5)</f>
        <v>0</v>
      </c>
      <c r="Y315" s="310">
        <f>SUMIFS(所用データ④!$C:$C,所用データ④!$G:$G,理論在庫!$A312,所用データ④!$E:$E,理論在庫!$G$4,所用データ④!$F:$F,理論在庫!Y$5)</f>
        <v>0</v>
      </c>
      <c r="Z315" s="1054">
        <f>SUMIFS(所用データ④!$C:$C,所用データ④!$G:$G,理論在庫!$A312,所用データ④!$E:$E,理論在庫!$G$4,所用データ④!$F:$F,理論在庫!Z$5)</f>
        <v>0</v>
      </c>
      <c r="AA315" s="1054">
        <f>SUMIFS(所用データ④!$C:$C,所用データ④!$G:$G,理論在庫!$A312,所用データ④!$E:$E,理論在庫!$G$4,所用データ④!$F:$F,理論在庫!AA$5)</f>
        <v>0</v>
      </c>
      <c r="AB315" s="310">
        <f>SUMIFS(所用データ④!$C:$C,所用データ④!$G:$G,理論在庫!$A312,所用データ④!$E:$E,理論在庫!$G$4,所用データ④!$F:$F,理論在庫!AB$5)</f>
        <v>0</v>
      </c>
      <c r="AC315" s="1054">
        <f>SUMIFS(所用データ④!$C:$C,所用データ④!$G:$G,理論在庫!$A312,所用データ④!$E:$E,理論在庫!$G$4,所用データ④!$F:$F,理論在庫!AC$5)</f>
        <v>0</v>
      </c>
      <c r="AD315" s="310">
        <f>SUMIFS(所用データ④!$C:$C,所用データ④!$G:$G,理論在庫!$A312,所用データ④!$E:$E,理論在庫!$G$4,所用データ④!$F:$F,理論在庫!AD$5)</f>
        <v>0</v>
      </c>
      <c r="AE315" s="310">
        <f>SUMIFS(所用データ④!$C:$C,所用データ④!$G:$G,理論在庫!$A312,所用データ④!$E:$E,理論在庫!$G$4,所用データ④!$F:$F,理論在庫!AE$5)</f>
        <v>0</v>
      </c>
      <c r="AF315" s="310">
        <f>SUMIFS(所用データ④!$C:$C,所用データ④!$G:$G,理論在庫!$A312,所用データ④!$E:$E,理論在庫!$G$4,所用データ④!$F:$F,理論在庫!AF$5)</f>
        <v>0</v>
      </c>
      <c r="AG315" s="1054">
        <f>SUMIFS(所用データ④!$C:$C,所用データ④!$G:$G,理論在庫!$A312,所用データ④!$E:$E,理論在庫!$G$4,所用データ④!$F:$F,理論在庫!AG$5)</f>
        <v>0</v>
      </c>
      <c r="AH315" s="1054">
        <f>SUMIFS(所用データ④!$C:$C,所用データ④!$G:$G,理論在庫!$A312,所用データ④!$E:$E,理論在庫!$G$4,所用データ④!$F:$F,理論在庫!AH$5)</f>
        <v>0</v>
      </c>
      <c r="AI315" s="310">
        <f>SUMIFS(所用データ④!$C:$C,所用データ④!$G:$G,理論在庫!$A312,所用データ④!$E:$E,理論在庫!$G$4,所用データ④!$F:$F,理論在庫!AI$5)</f>
        <v>0</v>
      </c>
      <c r="AJ315" s="1023">
        <f>SUMIFS(所用データ④!$C:$C,所用データ④!$G:$G,理論在庫!$A312,所用データ④!$E:$E,理論在庫!$G$4,所用データ④!$F:$F,理論在庫!AJ$5)</f>
        <v>0</v>
      </c>
      <c r="AK315" s="345">
        <f t="shared" si="130"/>
        <v>0</v>
      </c>
      <c r="AL315" s="350">
        <f>SUMIFS(所用データ④!C:C,所用データ④!G:G,理論在庫!$A312,所用データ④!E:E,理論在庫!$AL$4)</f>
        <v>0</v>
      </c>
      <c r="AM315" s="574">
        <f t="shared" si="137"/>
        <v>0</v>
      </c>
      <c r="AN315" s="608">
        <f>AJ320-AK315</f>
        <v>0</v>
      </c>
      <c r="AO315" s="417"/>
      <c r="AP315" s="714"/>
      <c r="AQ315" s="715"/>
      <c r="AR315" s="709">
        <v>0</v>
      </c>
    </row>
    <row r="316" spans="1:44" ht="18" customHeight="1" x14ac:dyDescent="0.15">
      <c r="A316" s="417"/>
      <c r="B316" s="428"/>
      <c r="C316" s="442"/>
      <c r="D316" s="1148"/>
      <c r="E316" s="559"/>
      <c r="F316" s="302">
        <f t="shared" si="141"/>
        <v>0</v>
      </c>
      <c r="G316" s="974">
        <f>SUMIFS(所用データ⑤!$C:$C,所用データ⑤!$G:$G,理論在庫!$A$312,所用データ⑤!$E:$E,理論在庫!$G$4,所用データ⑤!$F:$F,理論在庫!G$5)</f>
        <v>0</v>
      </c>
      <c r="H316" s="310">
        <f>SUMIFS(所用データ⑤!$C:$C,所用データ⑤!$G:$G,理論在庫!$A$312,所用データ⑤!$E:$E,理論在庫!$G$4,所用データ⑤!$F:$F,理論在庫!H$5)</f>
        <v>0</v>
      </c>
      <c r="I316" s="310">
        <f>SUMIFS(所用データ⑤!$C:$C,所用データ⑤!$G:$G,理論在庫!$A$312,所用データ⑤!$E:$E,理論在庫!$G$4,所用データ⑤!$F:$F,理論在庫!I$5)</f>
        <v>0</v>
      </c>
      <c r="J316" s="310">
        <f>SUMIFS(所用データ⑤!$C:$C,所用データ⑤!$G:$G,理論在庫!$A$312,所用データ⑤!$E:$E,理論在庫!$G$4,所用データ⑤!$F:$F,理論在庫!J$5)</f>
        <v>0</v>
      </c>
      <c r="K316" s="310">
        <f>SUMIFS(所用データ⑤!$C:$C,所用データ⑤!$G:$G,理論在庫!$A$312,所用データ⑤!$E:$E,理論在庫!$G$4,所用データ⑤!$F:$F,理論在庫!K$5)</f>
        <v>0</v>
      </c>
      <c r="L316" s="1054">
        <f>SUMIFS(所用データ⑤!$C:$C,所用データ⑤!$G:$G,理論在庫!$A$312,所用データ⑤!$E:$E,理論在庫!$G$4,所用データ⑤!$F:$F,理論在庫!L$5)</f>
        <v>0</v>
      </c>
      <c r="M316" s="1054">
        <f>SUMIFS(所用データ⑤!$C:$C,所用データ⑤!$G:$G,理論在庫!$A$312,所用データ⑤!$E:$E,理論在庫!$G$4,所用データ⑤!$F:$F,理論在庫!M$5)</f>
        <v>0</v>
      </c>
      <c r="N316" s="310">
        <f>SUMIFS(所用データ⑤!$C:$C,所用データ⑤!$G:$G,理論在庫!$A$312,所用データ⑤!$E:$E,理論在庫!$G$4,所用データ⑤!$F:$F,理論在庫!N$5)</f>
        <v>0</v>
      </c>
      <c r="O316" s="310">
        <f>SUMIFS(所用データ⑤!$C:$C,所用データ⑤!$G:$G,理論在庫!$A$312,所用データ⑤!$E:$E,理論在庫!$G$4,所用データ⑤!$F:$F,理論在庫!O$5)</f>
        <v>0</v>
      </c>
      <c r="P316" s="310">
        <f>SUMIFS(所用データ⑤!$C:$C,所用データ⑤!$G:$G,理論在庫!$A$312,所用データ⑤!$E:$E,理論在庫!$G$4,所用データ⑤!$F:$F,理論在庫!P$5)</f>
        <v>0</v>
      </c>
      <c r="Q316" s="310">
        <f>SUMIFS(所用データ⑤!$C:$C,所用データ⑤!$G:$G,理論在庫!$A$312,所用データ⑤!$E:$E,理論在庫!$G$4,所用データ⑤!$F:$F,理論在庫!Q$5)</f>
        <v>0</v>
      </c>
      <c r="R316" s="310">
        <f>SUMIFS(所用データ⑤!$C:$C,所用データ⑤!$G:$G,理論在庫!$A$312,所用データ⑤!$E:$E,理論在庫!$G$4,所用データ⑤!$F:$F,理論在庫!R$5)</f>
        <v>0</v>
      </c>
      <c r="S316" s="1054">
        <f>SUMIFS(所用データ⑤!$C:$C,所用データ⑤!$G:$G,理論在庫!$A$312,所用データ⑤!$E:$E,理論在庫!$G$4,所用データ⑤!$F:$F,理論在庫!S$5)</f>
        <v>0</v>
      </c>
      <c r="T316" s="1054">
        <f>SUMIFS(所用データ⑤!$C:$C,所用データ⑤!$G:$G,理論在庫!$A$312,所用データ⑤!$E:$E,理論在庫!$G$4,所用データ⑤!$F:$F,理論在庫!T$5)</f>
        <v>0</v>
      </c>
      <c r="U316" s="310">
        <f>SUMIFS(所用データ⑤!$C:$C,所用データ⑤!$G:$G,理論在庫!$A$312,所用データ⑤!$E:$E,理論在庫!$G$4,所用データ⑤!$F:$F,理論在庫!U$5)</f>
        <v>0</v>
      </c>
      <c r="V316" s="310">
        <f>SUMIFS(所用データ⑤!$C:$C,所用データ⑤!$G:$G,理論在庫!$A$312,所用データ⑤!$E:$E,理論在庫!$G$4,所用データ⑤!$F:$F,理論在庫!V$5)</f>
        <v>0</v>
      </c>
      <c r="W316" s="310">
        <f>SUMIFS(所用データ⑤!$C:$C,所用データ⑤!$G:$G,理論在庫!$A$312,所用データ⑤!$E:$E,理論在庫!$G$4,所用データ⑤!$F:$F,理論在庫!W$5)</f>
        <v>0</v>
      </c>
      <c r="X316" s="310">
        <f>SUMIFS(所用データ⑤!$C:$C,所用データ⑤!$G:$G,理論在庫!$A$312,所用データ⑤!$E:$E,理論在庫!$G$4,所用データ⑤!$F:$F,理論在庫!X$5)</f>
        <v>0</v>
      </c>
      <c r="Y316" s="310">
        <f>SUMIFS(所用データ⑤!$C:$C,所用データ⑤!$G:$G,理論在庫!$A$312,所用データ⑤!$E:$E,理論在庫!$G$4,所用データ⑤!$F:$F,理論在庫!Y$5)</f>
        <v>0</v>
      </c>
      <c r="Z316" s="1054">
        <f>SUMIFS(所用データ⑤!$C:$C,所用データ⑤!$G:$G,理論在庫!$A$312,所用データ⑤!$E:$E,理論在庫!$G$4,所用データ⑤!$F:$F,理論在庫!Z$5)</f>
        <v>0</v>
      </c>
      <c r="AA316" s="1054">
        <f>SUMIFS(所用データ⑤!$C:$C,所用データ⑤!$G:$G,理論在庫!$A$312,所用データ⑤!$E:$E,理論在庫!$G$4,所用データ⑤!$F:$F,理論在庫!AA$5)</f>
        <v>0</v>
      </c>
      <c r="AB316" s="310">
        <f>SUMIFS(所用データ⑤!$C:$C,所用データ⑤!$G:$G,理論在庫!$A$312,所用データ⑤!$E:$E,理論在庫!$G$4,所用データ⑤!$F:$F,理論在庫!AB$5)</f>
        <v>0</v>
      </c>
      <c r="AC316" s="1054">
        <f>SUMIFS(所用データ⑤!$C:$C,所用データ⑤!$G:$G,理論在庫!$A$312,所用データ⑤!$E:$E,理論在庫!$G$4,所用データ⑤!$F:$F,理論在庫!AC$5)</f>
        <v>0</v>
      </c>
      <c r="AD316" s="310">
        <f>SUMIFS(所用データ⑤!$C:$C,所用データ⑤!$G:$G,理論在庫!$A$312,所用データ⑤!$E:$E,理論在庫!$G$4,所用データ⑤!$F:$F,理論在庫!AD$5)</f>
        <v>0</v>
      </c>
      <c r="AE316" s="310">
        <f>SUMIFS(所用データ⑤!$C:$C,所用データ⑤!$G:$G,理論在庫!$A$312,所用データ⑤!$E:$E,理論在庫!$G$4,所用データ⑤!$F:$F,理論在庫!AE$5)</f>
        <v>0</v>
      </c>
      <c r="AF316" s="310">
        <f>SUMIFS(所用データ⑤!$C:$C,所用データ⑤!$G:$G,理論在庫!$A$312,所用データ⑤!$E:$E,理論在庫!$G$4,所用データ⑤!$F:$F,理論在庫!AF$5)</f>
        <v>0</v>
      </c>
      <c r="AG316" s="1054">
        <f>SUMIFS(所用データ⑤!$C:$C,所用データ⑤!$G:$G,理論在庫!$A$312,所用データ⑤!$E:$E,理論在庫!$G$4,所用データ⑤!$F:$F,理論在庫!AG$5)</f>
        <v>0</v>
      </c>
      <c r="AH316" s="1054">
        <f>SUMIFS(所用データ⑤!$C:$C,所用データ⑤!$G:$G,理論在庫!$A$312,所用データ⑤!$E:$E,理論在庫!$G$4,所用データ⑤!$F:$F,理論在庫!AH$5)</f>
        <v>0</v>
      </c>
      <c r="AI316" s="310">
        <f>SUMIFS(所用データ⑤!$C:$C,所用データ⑤!$G:$G,理論在庫!$A$312,所用データ⑤!$E:$E,理論在庫!$G$4,所用データ⑤!$F:$F,理論在庫!AI$5)</f>
        <v>0</v>
      </c>
      <c r="AJ316" s="1023">
        <f>SUMIFS(所用データ⑤!$C:$C,所用データ⑤!$G:$G,理論在庫!$A$312,所用データ⑤!$E:$E,理論在庫!$G$4,所用データ⑤!$F:$F,理論在庫!AJ$5)</f>
        <v>0</v>
      </c>
      <c r="AK316" s="345">
        <f t="shared" si="130"/>
        <v>0</v>
      </c>
      <c r="AL316" s="350">
        <f>SUMIFS(所用データ⑤!C:C,所用データ⑤!G:G,理論在庫!$A312,所用データ⑤!E:E,理論在庫!$AL$4)</f>
        <v>0</v>
      </c>
      <c r="AM316" s="574">
        <f t="shared" si="137"/>
        <v>0</v>
      </c>
      <c r="AN316" s="608">
        <f>AJ320-AK316</f>
        <v>0</v>
      </c>
      <c r="AO316" s="417"/>
      <c r="AP316" s="714"/>
      <c r="AQ316" s="715"/>
      <c r="AR316" s="709">
        <v>0</v>
      </c>
    </row>
    <row r="317" spans="1:44" ht="18" customHeight="1" x14ac:dyDescent="0.15">
      <c r="A317" s="417"/>
      <c r="B317" s="428"/>
      <c r="C317" s="442"/>
      <c r="D317" s="1148"/>
      <c r="E317" s="559"/>
      <c r="F317" s="362">
        <f t="shared" si="141"/>
        <v>0</v>
      </c>
      <c r="G317" s="976">
        <f>SUMIFS(所用データ⑥!$C:$C,所用データ⑥!$G:$G,理論在庫!$A$312,所用データ⑥!$E:$E,理論在庫!$G$4,所用データ⑥!$F:$F,理論在庫!G$5)</f>
        <v>0</v>
      </c>
      <c r="H317" s="363">
        <f>SUMIFS(所用データ⑥!$C:$C,所用データ⑥!$G:$G,理論在庫!$A$312,所用データ⑥!$E:$E,理論在庫!$G$4,所用データ⑥!$F:$F,理論在庫!H$5)</f>
        <v>0</v>
      </c>
      <c r="I317" s="363">
        <f>SUMIFS(所用データ⑥!$C:$C,所用データ⑥!$G:$G,理論在庫!$A$312,所用データ⑥!$E:$E,理論在庫!$G$4,所用データ⑥!$F:$F,理論在庫!I$5)</f>
        <v>0</v>
      </c>
      <c r="J317" s="363">
        <f>SUMIFS(所用データ⑥!$C:$C,所用データ⑥!$G:$G,理論在庫!$A$312,所用データ⑥!$E:$E,理論在庫!$G$4,所用データ⑥!$F:$F,理論在庫!J$5)</f>
        <v>0</v>
      </c>
      <c r="K317" s="363">
        <f>SUMIFS(所用データ⑥!$C:$C,所用データ⑥!$G:$G,理論在庫!$A$312,所用データ⑥!$E:$E,理論在庫!$G$4,所用データ⑥!$F:$F,理論在庫!K$5)</f>
        <v>0</v>
      </c>
      <c r="L317" s="1056">
        <f>SUMIFS(所用データ⑥!$C:$C,所用データ⑥!$G:$G,理論在庫!$A$312,所用データ⑥!$E:$E,理論在庫!$G$4,所用データ⑥!$F:$F,理論在庫!L$5)</f>
        <v>0</v>
      </c>
      <c r="M317" s="1056">
        <f>SUMIFS(所用データ⑥!$C:$C,所用データ⑥!$G:$G,理論在庫!$A$312,所用データ⑥!$E:$E,理論在庫!$G$4,所用データ⑥!$F:$F,理論在庫!M$5)</f>
        <v>0</v>
      </c>
      <c r="N317" s="363">
        <f>SUMIFS(所用データ⑥!$C:$C,所用データ⑥!$G:$G,理論在庫!$A$312,所用データ⑥!$E:$E,理論在庫!$G$4,所用データ⑥!$F:$F,理論在庫!N$5)</f>
        <v>0</v>
      </c>
      <c r="O317" s="363">
        <f>SUMIFS(所用データ⑥!$C:$C,所用データ⑥!$G:$G,理論在庫!$A$312,所用データ⑥!$E:$E,理論在庫!$G$4,所用データ⑥!$F:$F,理論在庫!O$5)</f>
        <v>0</v>
      </c>
      <c r="P317" s="363">
        <f>SUMIFS(所用データ⑥!$C:$C,所用データ⑥!$G:$G,理論在庫!$A$312,所用データ⑥!$E:$E,理論在庫!$G$4,所用データ⑥!$F:$F,理論在庫!P$5)</f>
        <v>0</v>
      </c>
      <c r="Q317" s="363">
        <f>SUMIFS(所用データ⑥!$C:$C,所用データ⑥!$G:$G,理論在庫!$A$312,所用データ⑥!$E:$E,理論在庫!$G$4,所用データ⑥!$F:$F,理論在庫!Q$5)</f>
        <v>0</v>
      </c>
      <c r="R317" s="363">
        <f>SUMIFS(所用データ⑥!$C:$C,所用データ⑥!$G:$G,理論在庫!$A$312,所用データ⑥!$E:$E,理論在庫!$G$4,所用データ⑥!$F:$F,理論在庫!R$5)</f>
        <v>0</v>
      </c>
      <c r="S317" s="1056">
        <f>SUMIFS(所用データ⑥!$C:$C,所用データ⑥!$G:$G,理論在庫!$A$312,所用データ⑥!$E:$E,理論在庫!$G$4,所用データ⑥!$F:$F,理論在庫!S$5)</f>
        <v>0</v>
      </c>
      <c r="T317" s="1056">
        <f>SUMIFS(所用データ⑥!$C:$C,所用データ⑥!$G:$G,理論在庫!$A$312,所用データ⑥!$E:$E,理論在庫!$G$4,所用データ⑥!$F:$F,理論在庫!T$5)</f>
        <v>0</v>
      </c>
      <c r="U317" s="363">
        <f>SUMIFS(所用データ⑥!$C:$C,所用データ⑥!$G:$G,理論在庫!$A$312,所用データ⑥!$E:$E,理論在庫!$G$4,所用データ⑥!$F:$F,理論在庫!U$5)</f>
        <v>0</v>
      </c>
      <c r="V317" s="363">
        <f>SUMIFS(所用データ⑥!$C:$C,所用データ⑥!$G:$G,理論在庫!$A$312,所用データ⑥!$E:$E,理論在庫!$G$4,所用データ⑥!$F:$F,理論在庫!V$5)</f>
        <v>0</v>
      </c>
      <c r="W317" s="363">
        <f>SUMIFS(所用データ⑥!$C:$C,所用データ⑥!$G:$G,理論在庫!$A$312,所用データ⑥!$E:$E,理論在庫!$G$4,所用データ⑥!$F:$F,理論在庫!W$5)</f>
        <v>0</v>
      </c>
      <c r="X317" s="363">
        <f>SUMIFS(所用データ⑥!$C:$C,所用データ⑥!$G:$G,理論在庫!$A$312,所用データ⑥!$E:$E,理論在庫!$G$4,所用データ⑥!$F:$F,理論在庫!X$5)</f>
        <v>0</v>
      </c>
      <c r="Y317" s="363">
        <f>SUMIFS(所用データ⑥!$C:$C,所用データ⑥!$G:$G,理論在庫!$A$312,所用データ⑥!$E:$E,理論在庫!$G$4,所用データ⑥!$F:$F,理論在庫!Y$5)</f>
        <v>0</v>
      </c>
      <c r="Z317" s="1056">
        <f>SUMIFS(所用データ⑥!$C:$C,所用データ⑥!$G:$G,理論在庫!$A$312,所用データ⑥!$E:$E,理論在庫!$G$4,所用データ⑥!$F:$F,理論在庫!Z$5)</f>
        <v>0</v>
      </c>
      <c r="AA317" s="1056">
        <f>SUMIFS(所用データ⑥!$C:$C,所用データ⑥!$G:$G,理論在庫!$A$312,所用データ⑥!$E:$E,理論在庫!$G$4,所用データ⑥!$F:$F,理論在庫!AA$5)</f>
        <v>0</v>
      </c>
      <c r="AB317" s="363">
        <f>SUMIFS(所用データ⑥!$C:$C,所用データ⑥!$G:$G,理論在庫!$A$312,所用データ⑥!$E:$E,理論在庫!$G$4,所用データ⑥!$F:$F,理論在庫!AB$5)</f>
        <v>0</v>
      </c>
      <c r="AC317" s="1056">
        <f>SUMIFS(所用データ⑥!$C:$C,所用データ⑥!$G:$G,理論在庫!$A$312,所用データ⑥!$E:$E,理論在庫!$G$4,所用データ⑥!$F:$F,理論在庫!AC$5)</f>
        <v>0</v>
      </c>
      <c r="AD317" s="363">
        <f>SUMIFS(所用データ⑥!$C:$C,所用データ⑥!$G:$G,理論在庫!$A$312,所用データ⑥!$E:$E,理論在庫!$G$4,所用データ⑥!$F:$F,理論在庫!AD$5)</f>
        <v>0</v>
      </c>
      <c r="AE317" s="363">
        <f>SUMIFS(所用データ⑥!$C:$C,所用データ⑥!$G:$G,理論在庫!$A$312,所用データ⑥!$E:$E,理論在庫!$G$4,所用データ⑥!$F:$F,理論在庫!AE$5)</f>
        <v>0</v>
      </c>
      <c r="AF317" s="363">
        <f>SUMIFS(所用データ⑥!$C:$C,所用データ⑥!$G:$G,理論在庫!$A$312,所用データ⑥!$E:$E,理論在庫!$G$4,所用データ⑥!$F:$F,理論在庫!AF$5)</f>
        <v>0</v>
      </c>
      <c r="AG317" s="1056">
        <f>SUMIFS(所用データ⑥!$C:$C,所用データ⑥!$G:$G,理論在庫!$A$312,所用データ⑥!$E:$E,理論在庫!$G$4,所用データ⑥!$F:$F,理論在庫!AG$5)</f>
        <v>0</v>
      </c>
      <c r="AH317" s="1056">
        <f>SUMIFS(所用データ⑥!$C:$C,所用データ⑥!$G:$G,理論在庫!$A$312,所用データ⑥!$E:$E,理論在庫!$G$4,所用データ⑥!$F:$F,理論在庫!AH$5)</f>
        <v>0</v>
      </c>
      <c r="AI317" s="363">
        <f>SUMIFS(所用データ⑥!$C:$C,所用データ⑥!$G:$G,理論在庫!$A$312,所用データ⑥!$E:$E,理論在庫!$G$4,所用データ⑥!$F:$F,理論在庫!AI$5)</f>
        <v>0</v>
      </c>
      <c r="AJ317" s="1024">
        <f>SUMIFS(所用データ⑥!$C:$C,所用データ⑥!$G:$G,理論在庫!$A$312,所用データ⑥!$E:$E,理論在庫!$G$4,所用データ⑥!$F:$F,理論在庫!AJ$5)</f>
        <v>0</v>
      </c>
      <c r="AK317" s="364">
        <f t="shared" si="130"/>
        <v>0</v>
      </c>
      <c r="AL317" s="609">
        <f>SUMIFS(所用データ⑥!C:C,所用データ⑥!G:G,理論在庫!$A312,所用データ⑥!E:E,理論在庫!$AL$4)</f>
        <v>0</v>
      </c>
      <c r="AM317" s="578">
        <f t="shared" si="137"/>
        <v>0</v>
      </c>
      <c r="AN317" s="608">
        <f>AJ320-AK317</f>
        <v>0</v>
      </c>
      <c r="AO317" s="417"/>
      <c r="AP317" s="714"/>
      <c r="AQ317" s="715"/>
      <c r="AR317" s="709">
        <v>0</v>
      </c>
    </row>
    <row r="318" spans="1:44" ht="18" customHeight="1" x14ac:dyDescent="0.15">
      <c r="A318" s="417"/>
      <c r="B318" s="428"/>
      <c r="C318" s="442"/>
      <c r="D318" s="1148"/>
      <c r="E318" s="559"/>
      <c r="F318" s="359" t="s">
        <v>137</v>
      </c>
      <c r="G318" s="981"/>
      <c r="H318" s="360"/>
      <c r="I318" s="360"/>
      <c r="J318" s="360"/>
      <c r="K318" s="360"/>
      <c r="L318" s="1057"/>
      <c r="M318" s="1057"/>
      <c r="N318" s="360"/>
      <c r="O318" s="360"/>
      <c r="P318" s="360"/>
      <c r="Q318" s="360"/>
      <c r="R318" s="360"/>
      <c r="S318" s="1057"/>
      <c r="T318" s="1057"/>
      <c r="U318" s="360"/>
      <c r="V318" s="360"/>
      <c r="W318" s="360"/>
      <c r="X318" s="360"/>
      <c r="Y318" s="360"/>
      <c r="Z318" s="1057"/>
      <c r="AA318" s="1057"/>
      <c r="AB318" s="360"/>
      <c r="AC318" s="1057"/>
      <c r="AD318" s="360"/>
      <c r="AE318" s="360"/>
      <c r="AF318" s="360"/>
      <c r="AG318" s="1057"/>
      <c r="AH318" s="1057"/>
      <c r="AI318" s="360"/>
      <c r="AJ318" s="1025"/>
      <c r="AK318" s="378">
        <f>SUM(G318:AJ318)</f>
        <v>0</v>
      </c>
      <c r="AL318" s="352"/>
      <c r="AM318" s="576">
        <f t="shared" si="137"/>
        <v>0</v>
      </c>
      <c r="AN318" s="579"/>
      <c r="AO318" s="417"/>
      <c r="AP318" s="714"/>
      <c r="AQ318" s="715"/>
    </row>
    <row r="319" spans="1:44" ht="18" customHeight="1" x14ac:dyDescent="0.15">
      <c r="A319" s="417"/>
      <c r="B319" s="428"/>
      <c r="C319" s="442"/>
      <c r="D319" s="1148"/>
      <c r="E319" s="559"/>
      <c r="F319" s="356" t="s">
        <v>86</v>
      </c>
      <c r="G319" s="978">
        <f>SUMIFS('注文データ '!$C:$C,'注文データ '!$J:$J,$A312,'注文データ '!$H:$H,理論在庫!$G$4,'注文データ '!$I:$I,理論在庫!G$5)</f>
        <v>0</v>
      </c>
      <c r="H319" s="374">
        <f>SUMIFS('注文データ '!$C:$C,'注文データ '!$J:$J,$A312,'注文データ '!$H:$H,理論在庫!$G$4,'注文データ '!$I:$I,理論在庫!H$5)</f>
        <v>0</v>
      </c>
      <c r="I319" s="374">
        <f>SUMIFS('注文データ '!$C:$C,'注文データ '!$J:$J,$A312,'注文データ '!$H:$H,理論在庫!$G$4,'注文データ '!$I:$I,理論在庫!I$5)</f>
        <v>0</v>
      </c>
      <c r="J319" s="374">
        <f>SUMIFS('注文データ '!$C:$C,'注文データ '!$J:$J,$A312,'注文データ '!$H:$H,理論在庫!$G$4,'注文データ '!$I:$I,理論在庫!J$5)</f>
        <v>0</v>
      </c>
      <c r="K319" s="374">
        <f>SUMIFS('注文データ '!$C:$C,'注文データ '!$J:$J,$A312,'注文データ '!$H:$H,理論在庫!$G$4,'注文データ '!$I:$I,理論在庫!K$5)</f>
        <v>0</v>
      </c>
      <c r="L319" s="1058">
        <f>SUMIFS('注文データ '!$C:$C,'注文データ '!$J:$J,$A312,'注文データ '!$H:$H,理論在庫!$G$4,'注文データ '!$I:$I,理論在庫!L$5)</f>
        <v>0</v>
      </c>
      <c r="M319" s="1058">
        <f>SUMIFS('注文データ '!$C:$C,'注文データ '!$J:$J,$A312,'注文データ '!$H:$H,理論在庫!$G$4,'注文データ '!$I:$I,理論在庫!M$5)</f>
        <v>0</v>
      </c>
      <c r="N319" s="374">
        <f>SUMIFS('注文データ '!$C:$C,'注文データ '!$J:$J,$A312,'注文データ '!$H:$H,理論在庫!$G$4,'注文データ '!$I:$I,理論在庫!N$5)</f>
        <v>0</v>
      </c>
      <c r="O319" s="374">
        <f>SUMIFS('注文データ '!$C:$C,'注文データ '!$J:$J,$A312,'注文データ '!$H:$H,理論在庫!$G$4,'注文データ '!$I:$I,理論在庫!O$5)</f>
        <v>0</v>
      </c>
      <c r="P319" s="374">
        <f>SUMIFS('注文データ '!$C:$C,'注文データ '!$J:$J,$A312,'注文データ '!$H:$H,理論在庫!$G$4,'注文データ '!$I:$I,理論在庫!P$5)</f>
        <v>0</v>
      </c>
      <c r="Q319" s="374">
        <f>SUMIFS('注文データ '!$C:$C,'注文データ '!$J:$J,$A312,'注文データ '!$H:$H,理論在庫!$G$4,'注文データ '!$I:$I,理論在庫!Q$5)</f>
        <v>0</v>
      </c>
      <c r="R319" s="374">
        <f>SUMIFS('注文データ '!$C:$C,'注文データ '!$J:$J,$A312,'注文データ '!$H:$H,理論在庫!$G$4,'注文データ '!$I:$I,理論在庫!R$5)</f>
        <v>0</v>
      </c>
      <c r="S319" s="1058">
        <f>SUMIFS('注文データ '!$C:$C,'注文データ '!$J:$J,$A312,'注文データ '!$H:$H,理論在庫!$G$4,'注文データ '!$I:$I,理論在庫!S$5)</f>
        <v>0</v>
      </c>
      <c r="T319" s="1058">
        <f>SUMIFS('注文データ '!$C:$C,'注文データ '!$J:$J,$A312,'注文データ '!$H:$H,理論在庫!$G$4,'注文データ '!$I:$I,理論在庫!T$5)</f>
        <v>0</v>
      </c>
      <c r="U319" s="374">
        <f>SUMIFS('注文データ '!$C:$C,'注文データ '!$J:$J,$A312,'注文データ '!$H:$H,理論在庫!$G$4,'注文データ '!$I:$I,理論在庫!U$5)</f>
        <v>0</v>
      </c>
      <c r="V319" s="374">
        <f>SUMIFS('注文データ '!$C:$C,'注文データ '!$J:$J,$A312,'注文データ '!$H:$H,理論在庫!$G$4,'注文データ '!$I:$I,理論在庫!V$5)</f>
        <v>0</v>
      </c>
      <c r="W319" s="374">
        <f>SUMIFS('注文データ '!$C:$C,'注文データ '!$J:$J,$A312,'注文データ '!$H:$H,理論在庫!$G$4,'注文データ '!$I:$I,理論在庫!W$5)</f>
        <v>0</v>
      </c>
      <c r="X319" s="374">
        <f>SUMIFS('注文データ '!$C:$C,'注文データ '!$J:$J,$A312,'注文データ '!$H:$H,理論在庫!$G$4,'注文データ '!$I:$I,理論在庫!X$5)</f>
        <v>0</v>
      </c>
      <c r="Y319" s="374">
        <f>SUMIFS('注文データ '!$C:$C,'注文データ '!$J:$J,$A312,'注文データ '!$H:$H,理論在庫!$G$4,'注文データ '!$I:$I,理論在庫!Y$5)</f>
        <v>0</v>
      </c>
      <c r="Z319" s="1058">
        <f>SUMIFS('注文データ '!$C:$C,'注文データ '!$J:$J,$A312,'注文データ '!$H:$H,理論在庫!$G$4,'注文データ '!$I:$I,理論在庫!Z$5)</f>
        <v>0</v>
      </c>
      <c r="AA319" s="1058">
        <f>SUMIFS('注文データ '!$C:$C,'注文データ '!$J:$J,$A312,'注文データ '!$H:$H,理論在庫!$G$4,'注文データ '!$I:$I,理論在庫!AA$5)</f>
        <v>0</v>
      </c>
      <c r="AB319" s="374">
        <f>SUMIFS('注文データ '!$C:$C,'注文データ '!$J:$J,$A312,'注文データ '!$H:$H,理論在庫!$G$4,'注文データ '!$I:$I,理論在庫!AB$5)</f>
        <v>0</v>
      </c>
      <c r="AC319" s="1058">
        <f>SUMIFS('注文データ '!$C:$C,'注文データ '!$J:$J,$A312,'注文データ '!$H:$H,理論在庫!$G$4,'注文データ '!$I:$I,理論在庫!AC$5)</f>
        <v>0</v>
      </c>
      <c r="AD319" s="374">
        <f>SUMIFS('注文データ '!$C:$C,'注文データ '!$J:$J,$A312,'注文データ '!$H:$H,理論在庫!$G$4,'注文データ '!$I:$I,理論在庫!AD$5)</f>
        <v>0</v>
      </c>
      <c r="AE319" s="374">
        <f>SUMIFS('注文データ '!$C:$C,'注文データ '!$J:$J,$A312,'注文データ '!$H:$H,理論在庫!$G$4,'注文データ '!$I:$I,理論在庫!AE$5)</f>
        <v>0</v>
      </c>
      <c r="AF319" s="374">
        <f>SUMIFS('注文データ '!$C:$C,'注文データ '!$J:$J,$A312,'注文データ '!$H:$H,理論在庫!$G$4,'注文データ '!$I:$I,理論在庫!AF$5)</f>
        <v>0</v>
      </c>
      <c r="AG319" s="1058">
        <f>SUMIFS('注文データ '!$C:$C,'注文データ '!$J:$J,$A312,'注文データ '!$H:$H,理論在庫!$G$4,'注文データ '!$I:$I,理論在庫!AG$5)</f>
        <v>0</v>
      </c>
      <c r="AH319" s="1058">
        <f>SUMIFS('注文データ '!$C:$C,'注文データ '!$J:$J,$A312,'注文データ '!$H:$H,理論在庫!$G$4,'注文データ '!$I:$I,理論在庫!AH$5)</f>
        <v>0</v>
      </c>
      <c r="AI319" s="374">
        <f>SUMIFS('注文データ '!$C:$C,'注文データ '!$J:$J,$A312,'注文データ '!$H:$H,理論在庫!$G$4,'注文データ '!$I:$I,理論在庫!AI$5)</f>
        <v>0</v>
      </c>
      <c r="AJ319" s="1026">
        <f>SUMIFS('注文データ '!$C:$C,'注文データ '!$J:$J,$A312,'注文データ '!$H:$H,理論在庫!$G$4,'注文データ '!$I:$I,理論在庫!AJ$5)</f>
        <v>0</v>
      </c>
      <c r="AK319" s="375">
        <f>SUM(G319:AJ319)</f>
        <v>0</v>
      </c>
      <c r="AL319" s="350"/>
      <c r="AM319" s="574">
        <f t="shared" si="137"/>
        <v>0</v>
      </c>
      <c r="AN319" s="579"/>
      <c r="AO319" s="417"/>
      <c r="AP319" s="714"/>
      <c r="AQ319" s="715"/>
      <c r="AR319" s="709">
        <v>0</v>
      </c>
    </row>
    <row r="320" spans="1:44" ht="18" customHeight="1" thickBot="1" x14ac:dyDescent="0.2">
      <c r="A320" s="418"/>
      <c r="B320" s="429"/>
      <c r="C320" s="443"/>
      <c r="D320" s="1149"/>
      <c r="E320" s="562"/>
      <c r="F320" s="373" t="s">
        <v>85</v>
      </c>
      <c r="G320" s="989">
        <f>D312+G318-G319</f>
        <v>0</v>
      </c>
      <c r="H320" s="545">
        <f>G320+H318-H319</f>
        <v>0</v>
      </c>
      <c r="I320" s="545">
        <f t="shared" ref="I320:AJ320" si="142">H320+I318-I319</f>
        <v>0</v>
      </c>
      <c r="J320" s="545">
        <f t="shared" si="142"/>
        <v>0</v>
      </c>
      <c r="K320" s="545">
        <f t="shared" si="142"/>
        <v>0</v>
      </c>
      <c r="L320" s="1068">
        <f t="shared" si="142"/>
        <v>0</v>
      </c>
      <c r="M320" s="1068">
        <f t="shared" si="142"/>
        <v>0</v>
      </c>
      <c r="N320" s="545">
        <f t="shared" si="142"/>
        <v>0</v>
      </c>
      <c r="O320" s="545">
        <f t="shared" si="142"/>
        <v>0</v>
      </c>
      <c r="P320" s="545">
        <f t="shared" si="142"/>
        <v>0</v>
      </c>
      <c r="Q320" s="545">
        <f t="shared" si="142"/>
        <v>0</v>
      </c>
      <c r="R320" s="545">
        <f t="shared" si="142"/>
        <v>0</v>
      </c>
      <c r="S320" s="1081">
        <f t="shared" si="142"/>
        <v>0</v>
      </c>
      <c r="T320" s="1081">
        <f t="shared" si="142"/>
        <v>0</v>
      </c>
      <c r="U320" s="629">
        <f t="shared" si="142"/>
        <v>0</v>
      </c>
      <c r="V320" s="629">
        <f t="shared" si="142"/>
        <v>0</v>
      </c>
      <c r="W320" s="629">
        <f t="shared" si="142"/>
        <v>0</v>
      </c>
      <c r="X320" s="629">
        <f t="shared" si="142"/>
        <v>0</v>
      </c>
      <c r="Y320" s="629">
        <f t="shared" si="142"/>
        <v>0</v>
      </c>
      <c r="Z320" s="1081">
        <f t="shared" si="142"/>
        <v>0</v>
      </c>
      <c r="AA320" s="1081">
        <f t="shared" si="142"/>
        <v>0</v>
      </c>
      <c r="AB320" s="629">
        <f t="shared" si="142"/>
        <v>0</v>
      </c>
      <c r="AC320" s="1081">
        <f t="shared" si="142"/>
        <v>0</v>
      </c>
      <c r="AD320" s="629">
        <f t="shared" si="142"/>
        <v>0</v>
      </c>
      <c r="AE320" s="629">
        <f t="shared" si="142"/>
        <v>0</v>
      </c>
      <c r="AF320" s="629">
        <f t="shared" si="142"/>
        <v>0</v>
      </c>
      <c r="AG320" s="1081">
        <f t="shared" si="142"/>
        <v>0</v>
      </c>
      <c r="AH320" s="1081">
        <f t="shared" si="142"/>
        <v>0</v>
      </c>
      <c r="AI320" s="629">
        <f t="shared" si="142"/>
        <v>0</v>
      </c>
      <c r="AJ320" s="1038">
        <f t="shared" si="142"/>
        <v>0</v>
      </c>
      <c r="AK320" s="377"/>
      <c r="AL320" s="351"/>
      <c r="AM320" s="577">
        <f t="shared" si="137"/>
        <v>0</v>
      </c>
      <c r="AN320" s="580"/>
      <c r="AO320" s="418"/>
      <c r="AP320" s="716"/>
      <c r="AQ320" s="717"/>
      <c r="AR320" s="709">
        <v>0</v>
      </c>
    </row>
    <row r="321" spans="1:44" ht="18" customHeight="1" x14ac:dyDescent="0.15">
      <c r="A321" s="416">
        <v>32</v>
      </c>
      <c r="B321" s="425"/>
      <c r="C321" s="432" t="s">
        <v>159</v>
      </c>
      <c r="D321" s="1147" t="s">
        <v>200</v>
      </c>
      <c r="E321" s="558">
        <v>1.3100000000000001E-2</v>
      </c>
      <c r="F321" s="343">
        <f t="shared" ref="F321:F326" si="143">F312</f>
        <v>45864</v>
      </c>
      <c r="G321" s="980"/>
      <c r="H321" s="308">
        <f>SUMIFS(所用データ①!$C:$C,所用データ①!$G:$G,理論在庫!$A321,所用データ①!$E:$E,理論在庫!$G$4,所用データ①!$F:$F,理論在庫!H$5)</f>
        <v>0</v>
      </c>
      <c r="I321" s="308">
        <f>SUMIFS(所用データ①!$C:$C,所用データ①!$G:$G,理論在庫!$A321,所用データ①!$E:$E,理論在庫!$G$4,所用データ①!$F:$F,理論在庫!I$5)</f>
        <v>0</v>
      </c>
      <c r="J321" s="308">
        <f>SUMIFS(所用データ①!$C:$C,所用データ①!$G:$G,理論在庫!$A321,所用データ①!$E:$E,理論在庫!$G$4,所用データ①!$F:$F,理論在庫!J$5)</f>
        <v>0</v>
      </c>
      <c r="K321" s="308">
        <f>SUMIFS(所用データ①!$C:$C,所用データ①!$G:$G,理論在庫!$A321,所用データ①!$E:$E,理論在庫!$G$4,所用データ①!$F:$F,理論在庫!K$5)</f>
        <v>0</v>
      </c>
      <c r="L321" s="1060">
        <f>SUMIFS(所用データ①!$C:$C,所用データ①!$G:$G,理論在庫!$A321,所用データ①!$E:$E,理論在庫!$G$4,所用データ①!$F:$F,理論在庫!L$5)</f>
        <v>0</v>
      </c>
      <c r="M321" s="1060">
        <f>SUMIFS(所用データ①!$C:$C,所用データ①!$G:$G,理論在庫!$A321,所用データ①!$E:$E,理論在庫!$G$4,所用データ①!$F:$F,理論在庫!M$5)</f>
        <v>0</v>
      </c>
      <c r="N321" s="308">
        <f>SUMIFS(所用データ①!$C:$C,所用データ①!$G:$G,理論在庫!$A321,所用データ①!$E:$E,理論在庫!$G$4,所用データ①!$F:$F,理論在庫!N$5)</f>
        <v>0</v>
      </c>
      <c r="O321" s="308">
        <f>SUMIFS(所用データ①!$C:$C,所用データ①!$G:$G,理論在庫!$A321,所用データ①!$E:$E,理論在庫!$G$4,所用データ①!$F:$F,理論在庫!O$5)</f>
        <v>0</v>
      </c>
      <c r="P321" s="308">
        <f>SUMIFS(所用データ①!$C:$C,所用データ①!$G:$G,理論在庫!$A321,所用データ①!$E:$E,理論在庫!$G$4,所用データ①!$F:$F,理論在庫!P$5)</f>
        <v>0</v>
      </c>
      <c r="Q321" s="308">
        <f>SUMIFS(所用データ①!$C:$C,所用データ①!$G:$G,理論在庫!$A321,所用データ①!$E:$E,理論在庫!$G$4,所用データ①!$F:$F,理論在庫!Q$5)</f>
        <v>0</v>
      </c>
      <c r="R321" s="308">
        <f>SUMIFS(所用データ①!$C:$C,所用データ①!$G:$G,理論在庫!$A321,所用データ①!$E:$E,理論在庫!$G$4,所用データ①!$F:$F,理論在庫!R$5)</f>
        <v>0</v>
      </c>
      <c r="S321" s="1060">
        <f>SUMIFS(所用データ①!$C:$C,所用データ①!$G:$G,理論在庫!$A321,所用データ①!$E:$E,理論在庫!$G$4,所用データ①!$F:$F,理論在庫!S$5)</f>
        <v>0</v>
      </c>
      <c r="T321" s="1060">
        <f>SUMIFS(所用データ①!$C:$C,所用データ①!$G:$G,理論在庫!$A321,所用データ①!$E:$E,理論在庫!$G$4,所用データ①!$F:$F,理論在庫!T$5)</f>
        <v>0</v>
      </c>
      <c r="U321" s="308">
        <f>SUMIFS(所用データ①!$C:$C,所用データ①!$G:$G,理論在庫!$A321,所用データ①!$E:$E,理論在庫!$G$4,所用データ①!$F:$F,理論在庫!U$5)</f>
        <v>0</v>
      </c>
      <c r="V321" s="308">
        <f>SUMIFS(所用データ①!$C:$C,所用データ①!$G:$G,理論在庫!$A321,所用データ①!$E:$E,理論在庫!$G$4,所用データ①!$F:$F,理論在庫!V$5)</f>
        <v>0</v>
      </c>
      <c r="W321" s="308">
        <f>SUMIFS(所用データ①!$C:$C,所用データ①!$G:$G,理論在庫!$A321,所用データ①!$E:$E,理論在庫!$G$4,所用データ①!$F:$F,理論在庫!W$5)</f>
        <v>0</v>
      </c>
      <c r="X321" s="308">
        <f>SUMIFS(所用データ①!$C:$C,所用データ①!$G:$G,理論在庫!$A321,所用データ①!$E:$E,理論在庫!$G$4,所用データ①!$F:$F,理論在庫!X$5)</f>
        <v>0</v>
      </c>
      <c r="Y321" s="308">
        <f>SUMIFS(所用データ①!$C:$C,所用データ①!$G:$G,理論在庫!$A321,所用データ①!$E:$E,理論在庫!$G$4,所用データ①!$F:$F,理論在庫!Y$5)</f>
        <v>0</v>
      </c>
      <c r="Z321" s="1060">
        <f>SUMIFS(所用データ①!$C:$C,所用データ①!$G:$G,理論在庫!$A321,所用データ①!$E:$E,理論在庫!$G$4,所用データ①!$F:$F,理論在庫!Z$5)</f>
        <v>0</v>
      </c>
      <c r="AA321" s="1084">
        <f>SUMIFS(所用データ①!$C:$C,所用データ①!$G:$G,理論在庫!$A321,所用データ①!$E:$E,理論在庫!$G$4,所用データ①!$F:$F,理論在庫!AA$5)</f>
        <v>0</v>
      </c>
      <c r="AB321" s="382">
        <f>SUMIFS(所用データ①!$C:$C,所用データ①!$G:$G,理論在庫!$A321,所用データ①!$E:$E,理論在庫!$G$4,所用データ①!$F:$F,理論在庫!AB$5)</f>
        <v>0</v>
      </c>
      <c r="AC321" s="1084">
        <f>SUMIFS(所用データ①!$C:$C,所用データ①!$G:$G,理論在庫!$A321,所用データ①!$E:$E,理論在庫!$G$4,所用データ①!$F:$F,理論在庫!AC$5)</f>
        <v>0</v>
      </c>
      <c r="AD321" s="382">
        <f>SUMIFS(所用データ①!$C:$C,所用データ①!$G:$G,理論在庫!$A321,所用データ①!$E:$E,理論在庫!$G$4,所用データ①!$F:$F,理論在庫!AD$5)</f>
        <v>0</v>
      </c>
      <c r="AE321" s="382">
        <f>SUMIFS(所用データ①!$C:$C,所用データ①!$G:$G,理論在庫!$A321,所用データ①!$E:$E,理論在庫!$G$4,所用データ①!$F:$F,理論在庫!AE$5)</f>
        <v>0</v>
      </c>
      <c r="AF321" s="382">
        <f>SUMIFS(所用データ①!$C:$C,所用データ①!$G:$G,理論在庫!$A321,所用データ①!$E:$E,理論在庫!$G$4,所用データ①!$F:$F,理論在庫!AF$5)</f>
        <v>0</v>
      </c>
      <c r="AG321" s="1084">
        <f>SUMIFS(所用データ①!$C:$C,所用データ①!$G:$G,理論在庫!$A321,所用データ①!$E:$E,理論在庫!$G$4,所用データ①!$F:$F,理論在庫!AG$5)</f>
        <v>0</v>
      </c>
      <c r="AH321" s="1084">
        <f>SUMIFS(所用データ①!$C:$C,所用データ①!$G:$G,理論在庫!$A321,所用データ①!$E:$E,理論在庫!$G$4,所用データ①!$F:$F,理論在庫!AH$5)</f>
        <v>0</v>
      </c>
      <c r="AI321" s="382">
        <f>SUMIFS(所用データ①!$C:$C,所用データ①!$G:$G,理論在庫!$A321,所用データ①!$E:$E,理論在庫!$G$4,所用データ①!$F:$F,理論在庫!AI$5)</f>
        <v>0</v>
      </c>
      <c r="AJ321" s="1021">
        <f>SUMIFS(所用データ①!$C:$C,所用データ①!$G:$G,理論在庫!$A321,所用データ①!$E:$E,理論在庫!$G$4,所用データ①!$F:$F,理論在庫!AJ$5)</f>
        <v>0</v>
      </c>
      <c r="AK321" s="345">
        <f t="shared" si="130"/>
        <v>0</v>
      </c>
      <c r="AL321" s="610">
        <f>SUMIFS(所用データ①!C:C,所用データ①!G:G,理論在庫!$A321,所用データ①!E:E,理論在庫!$AL$4)</f>
        <v>0</v>
      </c>
      <c r="AM321" s="574">
        <f t="shared" si="137"/>
        <v>0</v>
      </c>
      <c r="AN321" s="608">
        <f>D321-AK321</f>
        <v>0</v>
      </c>
      <c r="AO321" s="416">
        <v>32</v>
      </c>
      <c r="AP321" s="714"/>
      <c r="AQ321" s="715"/>
      <c r="AR321" s="709">
        <v>0</v>
      </c>
    </row>
    <row r="322" spans="1:44" ht="18" customHeight="1" x14ac:dyDescent="0.15">
      <c r="A322" s="417"/>
      <c r="B322" s="426"/>
      <c r="C322" s="433"/>
      <c r="D322" s="1148"/>
      <c r="E322" s="559"/>
      <c r="F322" s="302">
        <f t="shared" si="143"/>
        <v>0</v>
      </c>
      <c r="G322" s="974">
        <f>SUMIFS(所用データ②!$C:$C,所用データ②!$G:$G,理論在庫!$A321,所用データ②!$E:$E,理論在庫!$G$4,所用データ②!$F:$F,理論在庫!G$5)</f>
        <v>0</v>
      </c>
      <c r="H322" s="310">
        <f>SUMIFS(所用データ②!$C:$C,所用データ②!$G:$G,理論在庫!$A321,所用データ②!$E:$E,理論在庫!$G$4,所用データ②!$F:$F,理論在庫!H$5)</f>
        <v>0</v>
      </c>
      <c r="I322" s="310">
        <f>SUMIFS(所用データ②!$C:$C,所用データ②!$G:$G,理論在庫!$A321,所用データ②!$E:$E,理論在庫!$G$4,所用データ②!$F:$F,理論在庫!I$5)</f>
        <v>0</v>
      </c>
      <c r="J322" s="310">
        <f>SUMIFS(所用データ②!$C:$C,所用データ②!$G:$G,理論在庫!$A321,所用データ②!$E:$E,理論在庫!$G$4,所用データ②!$F:$F,理論在庫!J$5)</f>
        <v>0</v>
      </c>
      <c r="K322" s="310">
        <f>SUMIFS(所用データ②!$C:$C,所用データ②!$G:$G,理論在庫!$A321,所用データ②!$E:$E,理論在庫!$G$4,所用データ②!$F:$F,理論在庫!K$5)</f>
        <v>0</v>
      </c>
      <c r="L322" s="1054">
        <f>SUMIFS(所用データ②!$C:$C,所用データ②!$G:$G,理論在庫!$A321,所用データ②!$E:$E,理論在庫!$G$4,所用データ②!$F:$F,理論在庫!L$5)</f>
        <v>0</v>
      </c>
      <c r="M322" s="1054">
        <f>SUMIFS(所用データ②!$C:$C,所用データ②!$G:$G,理論在庫!$A321,所用データ②!$E:$E,理論在庫!$G$4,所用データ②!$F:$F,理論在庫!M$5)</f>
        <v>0</v>
      </c>
      <c r="N322" s="310">
        <f>SUMIFS(所用データ②!$C:$C,所用データ②!$G:$G,理論在庫!$A321,所用データ②!$E:$E,理論在庫!$G$4,所用データ②!$F:$F,理論在庫!N$5)</f>
        <v>0</v>
      </c>
      <c r="O322" s="310">
        <f>SUMIFS(所用データ②!$C:$C,所用データ②!$G:$G,理論在庫!$A321,所用データ②!$E:$E,理論在庫!$G$4,所用データ②!$F:$F,理論在庫!O$5)</f>
        <v>0</v>
      </c>
      <c r="P322" s="310">
        <f>SUMIFS(所用データ②!$C:$C,所用データ②!$G:$G,理論在庫!$A321,所用データ②!$E:$E,理論在庫!$G$4,所用データ②!$F:$F,理論在庫!P$5)</f>
        <v>0</v>
      </c>
      <c r="Q322" s="310">
        <f>SUMIFS(所用データ②!$C:$C,所用データ②!$G:$G,理論在庫!$A321,所用データ②!$E:$E,理論在庫!$G$4,所用データ②!$F:$F,理論在庫!Q$5)</f>
        <v>0</v>
      </c>
      <c r="R322" s="310">
        <f>SUMIFS(所用データ②!$C:$C,所用データ②!$G:$G,理論在庫!$A321,所用データ②!$E:$E,理論在庫!$G$4,所用データ②!$F:$F,理論在庫!R$5)</f>
        <v>0</v>
      </c>
      <c r="S322" s="1054">
        <f>SUMIFS(所用データ②!$C:$C,所用データ②!$G:$G,理論在庫!$A321,所用データ②!$E:$E,理論在庫!$G$4,所用データ②!$F:$F,理論在庫!S$5)</f>
        <v>0</v>
      </c>
      <c r="T322" s="1054">
        <f>SUMIFS(所用データ②!$C:$C,所用データ②!$G:$G,理論在庫!$A321,所用データ②!$E:$E,理論在庫!$G$4,所用データ②!$F:$F,理論在庫!T$5)</f>
        <v>0</v>
      </c>
      <c r="U322" s="310">
        <f>SUMIFS(所用データ②!$C:$C,所用データ②!$G:$G,理論在庫!$A321,所用データ②!$E:$E,理論在庫!$G$4,所用データ②!$F:$F,理論在庫!U$5)</f>
        <v>0</v>
      </c>
      <c r="V322" s="310">
        <f>SUMIFS(所用データ②!$C:$C,所用データ②!$G:$G,理論在庫!$A321,所用データ②!$E:$E,理論在庫!$G$4,所用データ②!$F:$F,理論在庫!V$5)</f>
        <v>0</v>
      </c>
      <c r="W322" s="310">
        <f>SUMIFS(所用データ②!$C:$C,所用データ②!$G:$G,理論在庫!$A321,所用データ②!$E:$E,理論在庫!$G$4,所用データ②!$F:$F,理論在庫!W$5)</f>
        <v>0</v>
      </c>
      <c r="X322" s="310">
        <f>SUMIFS(所用データ②!$C:$C,所用データ②!$G:$G,理論在庫!$A321,所用データ②!$E:$E,理論在庫!$G$4,所用データ②!$F:$F,理論在庫!X$5)</f>
        <v>0</v>
      </c>
      <c r="Y322" s="310">
        <f>SUMIFS(所用データ②!$C:$C,所用データ②!$G:$G,理論在庫!$A321,所用データ②!$E:$E,理論在庫!$G$4,所用データ②!$F:$F,理論在庫!Y$5)</f>
        <v>0</v>
      </c>
      <c r="Z322" s="1054">
        <f>SUMIFS(所用データ②!$C:$C,所用データ②!$G:$G,理論在庫!$A321,所用データ②!$E:$E,理論在庫!$G$4,所用データ②!$F:$F,理論在庫!Z$5)</f>
        <v>0</v>
      </c>
      <c r="AA322" s="1084">
        <f>SUMIFS(所用データ②!$C:$C,所用データ②!$G:$G,理論在庫!$A321,所用データ②!$E:$E,理論在庫!$G$4,所用データ②!$F:$F,理論在庫!AA$5)</f>
        <v>0</v>
      </c>
      <c r="AB322" s="382">
        <f>SUMIFS(所用データ②!$C:$C,所用データ②!$G:$G,理論在庫!$A321,所用データ②!$E:$E,理論在庫!$G$4,所用データ②!$F:$F,理論在庫!AB$5)</f>
        <v>0</v>
      </c>
      <c r="AC322" s="1084">
        <f>SUMIFS(所用データ②!$C:$C,所用データ②!$G:$G,理論在庫!$A321,所用データ②!$E:$E,理論在庫!$G$4,所用データ②!$F:$F,理論在庫!AC$5)</f>
        <v>0</v>
      </c>
      <c r="AD322" s="382">
        <f>SUMIFS(所用データ②!$C:$C,所用データ②!$G:$G,理論在庫!$A321,所用データ②!$E:$E,理論在庫!$G$4,所用データ②!$F:$F,理論在庫!AD$5)</f>
        <v>0</v>
      </c>
      <c r="AE322" s="382">
        <f>SUMIFS(所用データ②!$C:$C,所用データ②!$G:$G,理論在庫!$A321,所用データ②!$E:$E,理論在庫!$G$4,所用データ②!$F:$F,理論在庫!AE$5)</f>
        <v>0</v>
      </c>
      <c r="AF322" s="382">
        <f>SUMIFS(所用データ②!$C:$C,所用データ②!$G:$G,理論在庫!$A321,所用データ②!$E:$E,理論在庫!$G$4,所用データ②!$F:$F,理論在庫!AF$5)</f>
        <v>0</v>
      </c>
      <c r="AG322" s="1084">
        <f>SUMIFS(所用データ②!$C:$C,所用データ②!$G:$G,理論在庫!$A321,所用データ②!$E:$E,理論在庫!$G$4,所用データ②!$F:$F,理論在庫!AG$5)</f>
        <v>0</v>
      </c>
      <c r="AH322" s="1084">
        <f>SUMIFS(所用データ②!$C:$C,所用データ②!$G:$G,理論在庫!$A321,所用データ②!$E:$E,理論在庫!$G$4,所用データ②!$F:$F,理論在庫!AH$5)</f>
        <v>0</v>
      </c>
      <c r="AI322" s="382">
        <f>SUMIFS(所用データ②!$C:$C,所用データ②!$G:$G,理論在庫!$A321,所用データ②!$E:$E,理論在庫!$G$4,所用データ②!$F:$F,理論在庫!AI$5)</f>
        <v>0</v>
      </c>
      <c r="AJ322" s="1021">
        <f>SUMIFS(所用データ②!$C:$C,所用データ②!$G:$G,理論在庫!$A321,所用データ②!$E:$E,理論在庫!$G$4,所用データ②!$F:$F,理論在庫!AJ$5)</f>
        <v>0</v>
      </c>
      <c r="AK322" s="345">
        <f t="shared" si="130"/>
        <v>0</v>
      </c>
      <c r="AL322" s="610">
        <f>SUMIFS(所用データ②!C:C,所用データ②!G:G,理論在庫!$A321,所用データ②!E:E,理論在庫!$AL$4)</f>
        <v>0</v>
      </c>
      <c r="AM322" s="574">
        <f t="shared" si="137"/>
        <v>0</v>
      </c>
      <c r="AN322" s="608">
        <f>AJ329-AK322</f>
        <v>0</v>
      </c>
      <c r="AO322" s="417"/>
      <c r="AP322" s="714"/>
      <c r="AQ322" s="715"/>
      <c r="AR322" s="709">
        <v>0</v>
      </c>
    </row>
    <row r="323" spans="1:44" ht="18" customHeight="1" x14ac:dyDescent="0.15">
      <c r="A323" s="417"/>
      <c r="B323" s="428" t="s">
        <v>71</v>
      </c>
      <c r="C323" s="439">
        <v>80261239523003</v>
      </c>
      <c r="D323" s="1148"/>
      <c r="E323" s="559"/>
      <c r="F323" s="302">
        <f t="shared" si="143"/>
        <v>45864</v>
      </c>
      <c r="G323" s="975">
        <f>SUMIFS(所用データ③!$C:$C,所用データ③!$G:$G,理論在庫!$A321,所用データ③!$E:$E,理論在庫!$G$4,所用データ③!$F:$F,理論在庫!G$5)</f>
        <v>0</v>
      </c>
      <c r="H323" s="310">
        <f>SUMIFS(所用データ③!$C:$C,所用データ③!$G:$G,理論在庫!$A321,所用データ③!$E:$E,理論在庫!$G$4,所用データ③!$F:$F,理論在庫!H$5)</f>
        <v>0</v>
      </c>
      <c r="I323" s="310">
        <f>SUMIFS(所用データ③!$C:$C,所用データ③!$G:$G,理論在庫!$A321,所用データ③!$E:$E,理論在庫!$G$4,所用データ③!$F:$F,理論在庫!I$5)</f>
        <v>0</v>
      </c>
      <c r="J323" s="310">
        <f>SUMIFS(所用データ③!$C:$C,所用データ③!$G:$G,理論在庫!$A321,所用データ③!$E:$E,理論在庫!$G$4,所用データ③!$F:$F,理論在庫!J$5)</f>
        <v>0</v>
      </c>
      <c r="K323" s="310">
        <f>SUMIFS(所用データ③!$C:$C,所用データ③!$G:$G,理論在庫!$A321,所用データ③!$E:$E,理論在庫!$G$4,所用データ③!$F:$F,理論在庫!K$5)</f>
        <v>0</v>
      </c>
      <c r="L323" s="1055">
        <f>SUMIFS(所用データ③!$C:$C,所用データ③!$G:$G,理論在庫!$A321,所用データ③!$E:$E,理論在庫!$G$4,所用データ③!$F:$F,理論在庫!L$5)</f>
        <v>0</v>
      </c>
      <c r="M323" s="1054">
        <f>SUMIFS(所用データ③!$C:$C,所用データ③!$G:$G,理論在庫!$A321,所用データ③!$E:$E,理論在庫!$G$4,所用データ③!$F:$F,理論在庫!M$5)</f>
        <v>0</v>
      </c>
      <c r="N323" s="310">
        <f>SUMIFS(所用データ③!$C:$C,所用データ③!$G:$G,理論在庫!$A321,所用データ③!$E:$E,理論在庫!$G$4,所用データ③!$F:$F,理論在庫!N$5)</f>
        <v>0</v>
      </c>
      <c r="O323" s="310">
        <f>SUMIFS(所用データ③!$C:$C,所用データ③!$G:$G,理論在庫!$A321,所用データ③!$E:$E,理論在庫!$G$4,所用データ③!$F:$F,理論在庫!O$5)</f>
        <v>0</v>
      </c>
      <c r="P323" s="310">
        <f>SUMIFS(所用データ③!$C:$C,所用データ③!$G:$G,理論在庫!$A321,所用データ③!$E:$E,理論在庫!$G$4,所用データ③!$F:$F,理論在庫!P$5)</f>
        <v>0</v>
      </c>
      <c r="Q323" s="353">
        <f>SUMIFS(所用データ③!$C:$C,所用データ③!$G:$G,理論在庫!$A321,所用データ③!$E:$E,理論在庫!$G$4,所用データ③!$F:$F,理論在庫!Q$5)</f>
        <v>0</v>
      </c>
      <c r="R323" s="310">
        <f>SUMIFS(所用データ③!$C:$C,所用データ③!$G:$G,理論在庫!$A321,所用データ③!$E:$E,理論在庫!$G$4,所用データ③!$F:$F,理論在庫!R$5)</f>
        <v>0</v>
      </c>
      <c r="S323" s="1054">
        <f>SUMIFS(所用データ③!$C:$C,所用データ③!$G:$G,理論在庫!$A321,所用データ③!$E:$E,理論在庫!$G$4,所用データ③!$F:$F,理論在庫!S$5)</f>
        <v>0</v>
      </c>
      <c r="T323" s="1054">
        <f>SUMIFS(所用データ③!$C:$C,所用データ③!$G:$G,理論在庫!$A321,所用データ③!$E:$E,理論在庫!$G$4,所用データ③!$F:$F,理論在庫!T$5)</f>
        <v>0</v>
      </c>
      <c r="U323" s="310">
        <f>SUMIFS(所用データ③!$C:$C,所用データ③!$G:$G,理論在庫!$A321,所用データ③!$E:$E,理論在庫!$G$4,所用データ③!$F:$F,理論在庫!U$5)</f>
        <v>0</v>
      </c>
      <c r="V323" s="353">
        <f>SUMIFS(所用データ③!$C:$C,所用データ③!$G:$G,理論在庫!$A321,所用データ③!$E:$E,理論在庫!$G$4,所用データ③!$F:$F,理論在庫!V$5)</f>
        <v>0</v>
      </c>
      <c r="W323" s="310">
        <f>SUMIFS(所用データ③!$C:$C,所用データ③!$G:$G,理論在庫!$A321,所用データ③!$E:$E,理論在庫!$G$4,所用データ③!$F:$F,理論在庫!W$5)</f>
        <v>0</v>
      </c>
      <c r="X323" s="310">
        <f>SUMIFS(所用データ③!$C:$C,所用データ③!$G:$G,理論在庫!$A321,所用データ③!$E:$E,理論在庫!$G$4,所用データ③!$F:$F,理論在庫!X$5)</f>
        <v>0</v>
      </c>
      <c r="Y323" s="310">
        <f>SUMIFS(所用データ③!$C:$C,所用データ③!$G:$G,理論在庫!$A321,所用データ③!$E:$E,理論在庫!$G$4,所用データ③!$F:$F,理論在庫!Y$5)</f>
        <v>0</v>
      </c>
      <c r="Z323" s="1054">
        <f>SUMIFS(所用データ③!$C:$C,所用データ③!$G:$G,理論在庫!$A321,所用データ③!$E:$E,理論在庫!$G$4,所用データ③!$F:$F,理論在庫!Z$5)</f>
        <v>0</v>
      </c>
      <c r="AA323" s="1085">
        <f>SUMIFS(所用データ③!$C:$C,所用データ③!$G:$G,理論在庫!$A321,所用データ③!$E:$E,理論在庫!$G$4,所用データ③!$F:$F,理論在庫!AA$5)</f>
        <v>0</v>
      </c>
      <c r="AB323" s="383">
        <f>SUMIFS(所用データ③!$C:$C,所用データ③!$G:$G,理論在庫!$A321,所用データ③!$E:$E,理論在庫!$G$4,所用データ③!$F:$F,理論在庫!AB$5)</f>
        <v>0</v>
      </c>
      <c r="AC323" s="1085">
        <f>SUMIFS(所用データ③!$C:$C,所用データ③!$G:$G,理論在庫!$A321,所用データ③!$E:$E,理論在庫!$G$4,所用データ③!$F:$F,理論在庫!AC$5)</f>
        <v>0</v>
      </c>
      <c r="AD323" s="383">
        <f>SUMIFS(所用データ③!$C:$C,所用データ③!$G:$G,理論在庫!$A321,所用データ③!$E:$E,理論在庫!$G$4,所用データ③!$F:$F,理論在庫!AD$5)</f>
        <v>0</v>
      </c>
      <c r="AE323" s="383">
        <f>SUMIFS(所用データ③!$C:$C,所用データ③!$G:$G,理論在庫!$A321,所用データ③!$E:$E,理論在庫!$G$4,所用データ③!$F:$F,理論在庫!AE$5)</f>
        <v>0</v>
      </c>
      <c r="AF323" s="383">
        <f>SUMIFS(所用データ③!$C:$C,所用データ③!$G:$G,理論在庫!$A321,所用データ③!$E:$E,理論在庫!$G$4,所用データ③!$F:$F,理論在庫!AF$5)</f>
        <v>0</v>
      </c>
      <c r="AG323" s="1085">
        <f>SUMIFS(所用データ③!$C:$C,所用データ③!$G:$G,理論在庫!$A321,所用データ③!$E:$E,理論在庫!$G$4,所用データ③!$F:$F,理論在庫!AG$5)</f>
        <v>0</v>
      </c>
      <c r="AH323" s="1085">
        <f>SUMIFS(所用データ③!$C:$C,所用データ③!$G:$G,理論在庫!$A321,所用データ③!$E:$E,理論在庫!$G$4,所用データ③!$F:$F,理論在庫!AH$5)</f>
        <v>0</v>
      </c>
      <c r="AI323" s="383">
        <f>SUMIFS(所用データ③!$C:$C,所用データ③!$G:$G,理論在庫!$A321,所用データ③!$E:$E,理論在庫!$G$4,所用データ③!$F:$F,理論在庫!AI$5)</f>
        <v>0</v>
      </c>
      <c r="AJ323" s="1022">
        <f>SUMIFS(所用データ③!$C:$C,所用データ③!$G:$G,理論在庫!$A321,所用データ③!$E:$E,理論在庫!$G$4,所用データ③!$F:$F,理論在庫!AJ$5)</f>
        <v>0</v>
      </c>
      <c r="AK323" s="345">
        <f t="shared" si="130"/>
        <v>0</v>
      </c>
      <c r="AL323" s="611">
        <f>SUMIFS(所用データ③!C:C,所用データ③!G:G,理論在庫!$A321,所用データ③!E:E,理論在庫!$AL$4)</f>
        <v>0</v>
      </c>
      <c r="AM323" s="574">
        <f t="shared" si="137"/>
        <v>0</v>
      </c>
      <c r="AN323" s="608">
        <f>AJ329-AK323</f>
        <v>0</v>
      </c>
      <c r="AO323" s="417"/>
      <c r="AP323" s="714"/>
      <c r="AQ323" s="715"/>
      <c r="AR323" s="709">
        <v>0</v>
      </c>
    </row>
    <row r="324" spans="1:44" ht="18" customHeight="1" x14ac:dyDescent="0.15">
      <c r="A324" s="417"/>
      <c r="B324" s="428"/>
      <c r="C324" s="442"/>
      <c r="D324" s="1148"/>
      <c r="E324" s="559"/>
      <c r="F324" s="302">
        <f t="shared" si="143"/>
        <v>45871</v>
      </c>
      <c r="G324" s="974">
        <f>SUMIFS(所用データ④!$C:$C,所用データ④!$G:$G,理論在庫!$A321,所用データ④!$E:$E,理論在庫!$G$4,所用データ④!$F:$F,理論在庫!G$5)</f>
        <v>0</v>
      </c>
      <c r="H324" s="310">
        <f>SUMIFS(所用データ④!$C:$C,所用データ④!$G:$G,理論在庫!$A321,所用データ④!$E:$E,理論在庫!$G$4,所用データ④!$F:$F,理論在庫!H$5)</f>
        <v>0</v>
      </c>
      <c r="I324" s="310">
        <f>SUMIFS(所用データ④!$C:$C,所用データ④!$G:$G,理論在庫!$A321,所用データ④!$E:$E,理論在庫!$G$4,所用データ④!$F:$F,理論在庫!I$5)</f>
        <v>0</v>
      </c>
      <c r="J324" s="310">
        <f>SUMIFS(所用データ④!$C:$C,所用データ④!$G:$G,理論在庫!$A321,所用データ④!$E:$E,理論在庫!$G$4,所用データ④!$F:$F,理論在庫!J$5)</f>
        <v>0</v>
      </c>
      <c r="K324" s="310">
        <f>SUMIFS(所用データ④!$C:$C,所用データ④!$G:$G,理論在庫!$A321,所用データ④!$E:$E,理論在庫!$G$4,所用データ④!$F:$F,理論在庫!K$5)</f>
        <v>0</v>
      </c>
      <c r="L324" s="1054">
        <f>SUMIFS(所用データ④!$C:$C,所用データ④!$G:$G,理論在庫!$A321,所用データ④!$E:$E,理論在庫!$G$4,所用データ④!$F:$F,理論在庫!L$5)</f>
        <v>0</v>
      </c>
      <c r="M324" s="1054">
        <f>SUMIFS(所用データ④!$C:$C,所用データ④!$G:$G,理論在庫!$A321,所用データ④!$E:$E,理論在庫!$G$4,所用データ④!$F:$F,理論在庫!M$5)</f>
        <v>0</v>
      </c>
      <c r="N324" s="310">
        <f>SUMIFS(所用データ④!$C:$C,所用データ④!$G:$G,理論在庫!$A321,所用データ④!$E:$E,理論在庫!$G$4,所用データ④!$F:$F,理論在庫!N$5)</f>
        <v>0</v>
      </c>
      <c r="O324" s="310">
        <f>SUMIFS(所用データ④!$C:$C,所用データ④!$G:$G,理論在庫!$A321,所用データ④!$E:$E,理論在庫!$G$4,所用データ④!$F:$F,理論在庫!O$5)</f>
        <v>0</v>
      </c>
      <c r="P324" s="310">
        <f>SUMIFS(所用データ④!$C:$C,所用データ④!$G:$G,理論在庫!$A321,所用データ④!$E:$E,理論在庫!$G$4,所用データ④!$F:$F,理論在庫!P$5)</f>
        <v>0</v>
      </c>
      <c r="Q324" s="310">
        <f>SUMIFS(所用データ④!$C:$C,所用データ④!$G:$G,理論在庫!$A321,所用データ④!$E:$E,理論在庫!$G$4,所用データ④!$F:$F,理論在庫!Q$5)</f>
        <v>0</v>
      </c>
      <c r="R324" s="310">
        <f>SUMIFS(所用データ④!$C:$C,所用データ④!$G:$G,理論在庫!$A321,所用データ④!$E:$E,理論在庫!$G$4,所用データ④!$F:$F,理論在庫!R$5)</f>
        <v>0</v>
      </c>
      <c r="S324" s="1054">
        <f>SUMIFS(所用データ④!$C:$C,所用データ④!$G:$G,理論在庫!$A321,所用データ④!$E:$E,理論在庫!$G$4,所用データ④!$F:$F,理論在庫!S$5)</f>
        <v>0</v>
      </c>
      <c r="T324" s="1054">
        <f>SUMIFS(所用データ④!$C:$C,所用データ④!$G:$G,理論在庫!$A321,所用データ④!$E:$E,理論在庫!$G$4,所用データ④!$F:$F,理論在庫!T$5)</f>
        <v>0</v>
      </c>
      <c r="U324" s="310">
        <f>SUMIFS(所用データ④!$C:$C,所用データ④!$G:$G,理論在庫!$A321,所用データ④!$E:$E,理論在庫!$G$4,所用データ④!$F:$F,理論在庫!U$5)</f>
        <v>0</v>
      </c>
      <c r="V324" s="310">
        <f>SUMIFS(所用データ④!$C:$C,所用データ④!$G:$G,理論在庫!$A321,所用データ④!$E:$E,理論在庫!$G$4,所用データ④!$F:$F,理論在庫!V$5)</f>
        <v>0</v>
      </c>
      <c r="W324" s="310">
        <f>SUMIFS(所用データ④!$C:$C,所用データ④!$G:$G,理論在庫!$A321,所用データ④!$E:$E,理論在庫!$G$4,所用データ④!$F:$F,理論在庫!W$5)</f>
        <v>0</v>
      </c>
      <c r="X324" s="310">
        <f>SUMIFS(所用データ④!$C:$C,所用データ④!$G:$G,理論在庫!$A321,所用データ④!$E:$E,理論在庫!$G$4,所用データ④!$F:$F,理論在庫!X$5)</f>
        <v>0</v>
      </c>
      <c r="Y324" s="310">
        <f>SUMIFS(所用データ④!$C:$C,所用データ④!$G:$G,理論在庫!$A321,所用データ④!$E:$E,理論在庫!$G$4,所用データ④!$F:$F,理論在庫!Y$5)</f>
        <v>0</v>
      </c>
      <c r="Z324" s="1054">
        <f>SUMIFS(所用データ④!$C:$C,所用データ④!$G:$G,理論在庫!$A321,所用データ④!$E:$E,理論在庫!$G$4,所用データ④!$F:$F,理論在庫!Z$5)</f>
        <v>0</v>
      </c>
      <c r="AA324" s="1054">
        <f>SUMIFS(所用データ④!$C:$C,所用データ④!$G:$G,理論在庫!$A321,所用データ④!$E:$E,理論在庫!$G$4,所用データ④!$F:$F,理論在庫!AA$5)</f>
        <v>0</v>
      </c>
      <c r="AB324" s="310">
        <f>SUMIFS(所用データ④!$C:$C,所用データ④!$G:$G,理論在庫!$A321,所用データ④!$E:$E,理論在庫!$G$4,所用データ④!$F:$F,理論在庫!AB$5)</f>
        <v>0</v>
      </c>
      <c r="AC324" s="1054">
        <f>SUMIFS(所用データ④!$C:$C,所用データ④!$G:$G,理論在庫!$A321,所用データ④!$E:$E,理論在庫!$G$4,所用データ④!$F:$F,理論在庫!AC$5)</f>
        <v>0</v>
      </c>
      <c r="AD324" s="310">
        <f>SUMIFS(所用データ④!$C:$C,所用データ④!$G:$G,理論在庫!$A321,所用データ④!$E:$E,理論在庫!$G$4,所用データ④!$F:$F,理論在庫!AD$5)</f>
        <v>0</v>
      </c>
      <c r="AE324" s="310">
        <f>SUMIFS(所用データ④!$C:$C,所用データ④!$G:$G,理論在庫!$A321,所用データ④!$E:$E,理論在庫!$G$4,所用データ④!$F:$F,理論在庫!AE$5)</f>
        <v>0</v>
      </c>
      <c r="AF324" s="310">
        <f>SUMIFS(所用データ④!$C:$C,所用データ④!$G:$G,理論在庫!$A321,所用データ④!$E:$E,理論在庫!$G$4,所用データ④!$F:$F,理論在庫!AF$5)</f>
        <v>0</v>
      </c>
      <c r="AG324" s="1054">
        <f>SUMIFS(所用データ④!$C:$C,所用データ④!$G:$G,理論在庫!$A321,所用データ④!$E:$E,理論在庫!$G$4,所用データ④!$F:$F,理論在庫!AG$5)</f>
        <v>0</v>
      </c>
      <c r="AH324" s="1054">
        <f>SUMIFS(所用データ④!$C:$C,所用データ④!$G:$G,理論在庫!$A321,所用データ④!$E:$E,理論在庫!$G$4,所用データ④!$F:$F,理論在庫!AH$5)</f>
        <v>0</v>
      </c>
      <c r="AI324" s="310">
        <f>SUMIFS(所用データ④!$C:$C,所用データ④!$G:$G,理論在庫!$A321,所用データ④!$E:$E,理論在庫!$G$4,所用データ④!$F:$F,理論在庫!AI$5)</f>
        <v>0</v>
      </c>
      <c r="AJ324" s="1023">
        <f>SUMIFS(所用データ④!$C:$C,所用データ④!$G:$G,理論在庫!$A321,所用データ④!$E:$E,理論在庫!$G$4,所用データ④!$F:$F,理論在庫!AJ$5)</f>
        <v>0</v>
      </c>
      <c r="AK324" s="345">
        <f t="shared" si="130"/>
        <v>0</v>
      </c>
      <c r="AL324" s="350">
        <f>SUMIFS(所用データ④!C:C,所用データ④!G:G,理論在庫!$A321,所用データ④!E:E,理論在庫!$AL$4)</f>
        <v>0</v>
      </c>
      <c r="AM324" s="574">
        <f t="shared" si="137"/>
        <v>0</v>
      </c>
      <c r="AN324" s="608">
        <f>AJ329-AK324</f>
        <v>0</v>
      </c>
      <c r="AO324" s="417"/>
      <c r="AP324" s="714"/>
      <c r="AQ324" s="715"/>
      <c r="AR324" s="709">
        <v>0</v>
      </c>
    </row>
    <row r="325" spans="1:44" ht="18" customHeight="1" x14ac:dyDescent="0.15">
      <c r="A325" s="417"/>
      <c r="B325" s="428"/>
      <c r="C325" s="442"/>
      <c r="D325" s="1148"/>
      <c r="E325" s="559"/>
      <c r="F325" s="302">
        <f t="shared" si="143"/>
        <v>0</v>
      </c>
      <c r="G325" s="974">
        <f>SUMIFS(所用データ⑤!$C:$C,所用データ⑤!$G:$G,理論在庫!$A$321,所用データ⑤!$E:$E,理論在庫!$G$4,所用データ⑤!$F:$F,理論在庫!G$5)</f>
        <v>0</v>
      </c>
      <c r="H325" s="310">
        <f>SUMIFS(所用データ⑤!$C:$C,所用データ⑤!$G:$G,理論在庫!$A$321,所用データ⑤!$E:$E,理論在庫!$G$4,所用データ⑤!$F:$F,理論在庫!H$5)</f>
        <v>0</v>
      </c>
      <c r="I325" s="310">
        <f>SUMIFS(所用データ⑤!$C:$C,所用データ⑤!$G:$G,理論在庫!$A$321,所用データ⑤!$E:$E,理論在庫!$G$4,所用データ⑤!$F:$F,理論在庫!I$5)</f>
        <v>0</v>
      </c>
      <c r="J325" s="310">
        <f>SUMIFS(所用データ⑤!$C:$C,所用データ⑤!$G:$G,理論在庫!$A$321,所用データ⑤!$E:$E,理論在庫!$G$4,所用データ⑤!$F:$F,理論在庫!J$5)</f>
        <v>0</v>
      </c>
      <c r="K325" s="310">
        <f>SUMIFS(所用データ⑤!$C:$C,所用データ⑤!$G:$G,理論在庫!$A$321,所用データ⑤!$E:$E,理論在庫!$G$4,所用データ⑤!$F:$F,理論在庫!K$5)</f>
        <v>0</v>
      </c>
      <c r="L325" s="1054">
        <f>SUMIFS(所用データ⑤!$C:$C,所用データ⑤!$G:$G,理論在庫!$A$321,所用データ⑤!$E:$E,理論在庫!$G$4,所用データ⑤!$F:$F,理論在庫!L$5)</f>
        <v>0</v>
      </c>
      <c r="M325" s="1054">
        <f>SUMIFS(所用データ⑤!$C:$C,所用データ⑤!$G:$G,理論在庫!$A$321,所用データ⑤!$E:$E,理論在庫!$G$4,所用データ⑤!$F:$F,理論在庫!M$5)</f>
        <v>0</v>
      </c>
      <c r="N325" s="310">
        <f>SUMIFS(所用データ⑤!$C:$C,所用データ⑤!$G:$G,理論在庫!$A$321,所用データ⑤!$E:$E,理論在庫!$G$4,所用データ⑤!$F:$F,理論在庫!N$5)</f>
        <v>0</v>
      </c>
      <c r="O325" s="310">
        <f>SUMIFS(所用データ⑤!$C:$C,所用データ⑤!$G:$G,理論在庫!$A$321,所用データ⑤!$E:$E,理論在庫!$G$4,所用データ⑤!$F:$F,理論在庫!O$5)</f>
        <v>0</v>
      </c>
      <c r="P325" s="310">
        <f>SUMIFS(所用データ⑤!$C:$C,所用データ⑤!$G:$G,理論在庫!$A$321,所用データ⑤!$E:$E,理論在庫!$G$4,所用データ⑤!$F:$F,理論在庫!P$5)</f>
        <v>0</v>
      </c>
      <c r="Q325" s="310">
        <f>SUMIFS(所用データ⑤!$C:$C,所用データ⑤!$G:$G,理論在庫!$A$321,所用データ⑤!$E:$E,理論在庫!$G$4,所用データ⑤!$F:$F,理論在庫!Q$5)</f>
        <v>0</v>
      </c>
      <c r="R325" s="310">
        <f>SUMIFS(所用データ⑤!$C:$C,所用データ⑤!$G:$G,理論在庫!$A$321,所用データ⑤!$E:$E,理論在庫!$G$4,所用データ⑤!$F:$F,理論在庫!R$5)</f>
        <v>0</v>
      </c>
      <c r="S325" s="1054">
        <f>SUMIFS(所用データ⑤!$C:$C,所用データ⑤!$G:$G,理論在庫!$A$321,所用データ⑤!$E:$E,理論在庫!$G$4,所用データ⑤!$F:$F,理論在庫!S$5)</f>
        <v>0</v>
      </c>
      <c r="T325" s="1054">
        <f>SUMIFS(所用データ⑤!$C:$C,所用データ⑤!$G:$G,理論在庫!$A$321,所用データ⑤!$E:$E,理論在庫!$G$4,所用データ⑤!$F:$F,理論在庫!T$5)</f>
        <v>0</v>
      </c>
      <c r="U325" s="310">
        <f>SUMIFS(所用データ⑤!$C:$C,所用データ⑤!$G:$G,理論在庫!$A$321,所用データ⑤!$E:$E,理論在庫!$G$4,所用データ⑤!$F:$F,理論在庫!U$5)</f>
        <v>0</v>
      </c>
      <c r="V325" s="310">
        <f>SUMIFS(所用データ⑤!$C:$C,所用データ⑤!$G:$G,理論在庫!$A$321,所用データ⑤!$E:$E,理論在庫!$G$4,所用データ⑤!$F:$F,理論在庫!V$5)</f>
        <v>0</v>
      </c>
      <c r="W325" s="310">
        <f>SUMIFS(所用データ⑤!$C:$C,所用データ⑤!$G:$G,理論在庫!$A$321,所用データ⑤!$E:$E,理論在庫!$G$4,所用データ⑤!$F:$F,理論在庫!W$5)</f>
        <v>0</v>
      </c>
      <c r="X325" s="310">
        <f>SUMIFS(所用データ⑤!$C:$C,所用データ⑤!$G:$G,理論在庫!$A$321,所用データ⑤!$E:$E,理論在庫!$G$4,所用データ⑤!$F:$F,理論在庫!X$5)</f>
        <v>0</v>
      </c>
      <c r="Y325" s="310">
        <f>SUMIFS(所用データ⑤!$C:$C,所用データ⑤!$G:$G,理論在庫!$A$321,所用データ⑤!$E:$E,理論在庫!$G$4,所用データ⑤!$F:$F,理論在庫!Y$5)</f>
        <v>0</v>
      </c>
      <c r="Z325" s="1054">
        <f>SUMIFS(所用データ⑤!$C:$C,所用データ⑤!$G:$G,理論在庫!$A$321,所用データ⑤!$E:$E,理論在庫!$G$4,所用データ⑤!$F:$F,理論在庫!Z$5)</f>
        <v>0</v>
      </c>
      <c r="AA325" s="1054">
        <f>SUMIFS(所用データ⑤!$C:$C,所用データ⑤!$G:$G,理論在庫!$A$321,所用データ⑤!$E:$E,理論在庫!$G$4,所用データ⑤!$F:$F,理論在庫!AA$5)</f>
        <v>0</v>
      </c>
      <c r="AB325" s="310">
        <f>SUMIFS(所用データ⑤!$C:$C,所用データ⑤!$G:$G,理論在庫!$A$321,所用データ⑤!$E:$E,理論在庫!$G$4,所用データ⑤!$F:$F,理論在庫!AB$5)</f>
        <v>0</v>
      </c>
      <c r="AC325" s="1054">
        <f>SUMIFS(所用データ⑤!$C:$C,所用データ⑤!$G:$G,理論在庫!$A$321,所用データ⑤!$E:$E,理論在庫!$G$4,所用データ⑤!$F:$F,理論在庫!AC$5)</f>
        <v>0</v>
      </c>
      <c r="AD325" s="310">
        <f>SUMIFS(所用データ⑤!$C:$C,所用データ⑤!$G:$G,理論在庫!$A$321,所用データ⑤!$E:$E,理論在庫!$G$4,所用データ⑤!$F:$F,理論在庫!AD$5)</f>
        <v>0</v>
      </c>
      <c r="AE325" s="310">
        <f>SUMIFS(所用データ⑤!$C:$C,所用データ⑤!$G:$G,理論在庫!$A$321,所用データ⑤!$E:$E,理論在庫!$G$4,所用データ⑤!$F:$F,理論在庫!AE$5)</f>
        <v>0</v>
      </c>
      <c r="AF325" s="310">
        <f>SUMIFS(所用データ⑤!$C:$C,所用データ⑤!$G:$G,理論在庫!$A$321,所用データ⑤!$E:$E,理論在庫!$G$4,所用データ⑤!$F:$F,理論在庫!AF$5)</f>
        <v>0</v>
      </c>
      <c r="AG325" s="1054">
        <f>SUMIFS(所用データ⑤!$C:$C,所用データ⑤!$G:$G,理論在庫!$A$321,所用データ⑤!$E:$E,理論在庫!$G$4,所用データ⑤!$F:$F,理論在庫!AG$5)</f>
        <v>0</v>
      </c>
      <c r="AH325" s="1054">
        <f>SUMIFS(所用データ⑤!$C:$C,所用データ⑤!$G:$G,理論在庫!$A$321,所用データ⑤!$E:$E,理論在庫!$G$4,所用データ⑤!$F:$F,理論在庫!AH$5)</f>
        <v>0</v>
      </c>
      <c r="AI325" s="310">
        <f>SUMIFS(所用データ⑤!$C:$C,所用データ⑤!$G:$G,理論在庫!$A$321,所用データ⑤!$E:$E,理論在庫!$G$4,所用データ⑤!$F:$F,理論在庫!AI$5)</f>
        <v>0</v>
      </c>
      <c r="AJ325" s="1023">
        <f>SUMIFS(所用データ⑤!$C:$C,所用データ⑤!$G:$G,理論在庫!$A$321,所用データ⑤!$E:$E,理論在庫!$G$4,所用データ⑤!$F:$F,理論在庫!AJ$5)</f>
        <v>0</v>
      </c>
      <c r="AK325" s="345">
        <f t="shared" si="130"/>
        <v>0</v>
      </c>
      <c r="AL325" s="350">
        <f>SUMIFS(所用データ⑤!C:C,所用データ⑤!G:G,理論在庫!$A321,所用データ⑤!E:E,理論在庫!$AL$4)</f>
        <v>0</v>
      </c>
      <c r="AM325" s="574">
        <f t="shared" si="137"/>
        <v>0</v>
      </c>
      <c r="AN325" s="608">
        <f>AJ329-AK325</f>
        <v>0</v>
      </c>
      <c r="AO325" s="417"/>
      <c r="AP325" s="714"/>
      <c r="AQ325" s="715"/>
      <c r="AR325" s="709">
        <v>0</v>
      </c>
    </row>
    <row r="326" spans="1:44" ht="18" customHeight="1" x14ac:dyDescent="0.15">
      <c r="A326" s="417"/>
      <c r="B326" s="428"/>
      <c r="C326" s="442"/>
      <c r="D326" s="1148"/>
      <c r="E326" s="559"/>
      <c r="F326" s="362">
        <f t="shared" si="143"/>
        <v>0</v>
      </c>
      <c r="G326" s="976">
        <f>SUMIFS(所用データ⑥!$C:$C,所用データ⑥!$G:$G,理論在庫!$A$321,所用データ⑥!$E:$E,理論在庫!$G$4,所用データ⑥!$F:$F,理論在庫!G$5)</f>
        <v>0</v>
      </c>
      <c r="H326" s="363">
        <f>SUMIFS(所用データ⑥!$C:$C,所用データ⑥!$G:$G,理論在庫!$A$321,所用データ⑥!$E:$E,理論在庫!$G$4,所用データ⑥!$F:$F,理論在庫!H$5)</f>
        <v>0</v>
      </c>
      <c r="I326" s="363">
        <f>SUMIFS(所用データ⑥!$C:$C,所用データ⑥!$G:$G,理論在庫!$A$321,所用データ⑥!$E:$E,理論在庫!$G$4,所用データ⑥!$F:$F,理論在庫!I$5)</f>
        <v>0</v>
      </c>
      <c r="J326" s="363">
        <f>SUMIFS(所用データ⑥!$C:$C,所用データ⑥!$G:$G,理論在庫!$A$321,所用データ⑥!$E:$E,理論在庫!$G$4,所用データ⑥!$F:$F,理論在庫!J$5)</f>
        <v>0</v>
      </c>
      <c r="K326" s="363">
        <f>SUMIFS(所用データ⑥!$C:$C,所用データ⑥!$G:$G,理論在庫!$A$321,所用データ⑥!$E:$E,理論在庫!$G$4,所用データ⑥!$F:$F,理論在庫!K$5)</f>
        <v>0</v>
      </c>
      <c r="L326" s="1056">
        <f>SUMIFS(所用データ⑥!$C:$C,所用データ⑥!$G:$G,理論在庫!$A$321,所用データ⑥!$E:$E,理論在庫!$G$4,所用データ⑥!$F:$F,理論在庫!L$5)</f>
        <v>0</v>
      </c>
      <c r="M326" s="1056">
        <f>SUMIFS(所用データ⑥!$C:$C,所用データ⑥!$G:$G,理論在庫!$A$321,所用データ⑥!$E:$E,理論在庫!$G$4,所用データ⑥!$F:$F,理論在庫!M$5)</f>
        <v>0</v>
      </c>
      <c r="N326" s="363">
        <f>SUMIFS(所用データ⑥!$C:$C,所用データ⑥!$G:$G,理論在庫!$A$321,所用データ⑥!$E:$E,理論在庫!$G$4,所用データ⑥!$F:$F,理論在庫!N$5)</f>
        <v>0</v>
      </c>
      <c r="O326" s="363">
        <f>SUMIFS(所用データ⑥!$C:$C,所用データ⑥!$G:$G,理論在庫!$A$321,所用データ⑥!$E:$E,理論在庫!$G$4,所用データ⑥!$F:$F,理論在庫!O$5)</f>
        <v>0</v>
      </c>
      <c r="P326" s="363">
        <f>SUMIFS(所用データ⑥!$C:$C,所用データ⑥!$G:$G,理論在庫!$A$321,所用データ⑥!$E:$E,理論在庫!$G$4,所用データ⑥!$F:$F,理論在庫!P$5)</f>
        <v>0</v>
      </c>
      <c r="Q326" s="363">
        <f>SUMIFS(所用データ⑥!$C:$C,所用データ⑥!$G:$G,理論在庫!$A$321,所用データ⑥!$E:$E,理論在庫!$G$4,所用データ⑥!$F:$F,理論在庫!Q$5)</f>
        <v>0</v>
      </c>
      <c r="R326" s="363">
        <f>SUMIFS(所用データ⑥!$C:$C,所用データ⑥!$G:$G,理論在庫!$A$321,所用データ⑥!$E:$E,理論在庫!$G$4,所用データ⑥!$F:$F,理論在庫!R$5)</f>
        <v>0</v>
      </c>
      <c r="S326" s="1056">
        <f>SUMIFS(所用データ⑥!$C:$C,所用データ⑥!$G:$G,理論在庫!$A$321,所用データ⑥!$E:$E,理論在庫!$G$4,所用データ⑥!$F:$F,理論在庫!S$5)</f>
        <v>0</v>
      </c>
      <c r="T326" s="1056">
        <f>SUMIFS(所用データ⑥!$C:$C,所用データ⑥!$G:$G,理論在庫!$A$321,所用データ⑥!$E:$E,理論在庫!$G$4,所用データ⑥!$F:$F,理論在庫!T$5)</f>
        <v>0</v>
      </c>
      <c r="U326" s="363">
        <f>SUMIFS(所用データ⑥!$C:$C,所用データ⑥!$G:$G,理論在庫!$A$321,所用データ⑥!$E:$E,理論在庫!$G$4,所用データ⑥!$F:$F,理論在庫!U$5)</f>
        <v>0</v>
      </c>
      <c r="V326" s="363">
        <f>SUMIFS(所用データ⑥!$C:$C,所用データ⑥!$G:$G,理論在庫!$A$321,所用データ⑥!$E:$E,理論在庫!$G$4,所用データ⑥!$F:$F,理論在庫!V$5)</f>
        <v>0</v>
      </c>
      <c r="W326" s="363">
        <f>SUMIFS(所用データ⑥!$C:$C,所用データ⑥!$G:$G,理論在庫!$A$321,所用データ⑥!$E:$E,理論在庫!$G$4,所用データ⑥!$F:$F,理論在庫!W$5)</f>
        <v>0</v>
      </c>
      <c r="X326" s="363">
        <f>SUMIFS(所用データ⑥!$C:$C,所用データ⑥!$G:$G,理論在庫!$A$321,所用データ⑥!$E:$E,理論在庫!$G$4,所用データ⑥!$F:$F,理論在庫!X$5)</f>
        <v>0</v>
      </c>
      <c r="Y326" s="363">
        <f>SUMIFS(所用データ⑥!$C:$C,所用データ⑥!$G:$G,理論在庫!$A$321,所用データ⑥!$E:$E,理論在庫!$G$4,所用データ⑥!$F:$F,理論在庫!Y$5)</f>
        <v>0</v>
      </c>
      <c r="Z326" s="1056">
        <f>SUMIFS(所用データ⑥!$C:$C,所用データ⑥!$G:$G,理論在庫!$A$321,所用データ⑥!$E:$E,理論在庫!$G$4,所用データ⑥!$F:$F,理論在庫!Z$5)</f>
        <v>0</v>
      </c>
      <c r="AA326" s="1056">
        <f>SUMIFS(所用データ⑥!$C:$C,所用データ⑥!$G:$G,理論在庫!$A$321,所用データ⑥!$E:$E,理論在庫!$G$4,所用データ⑥!$F:$F,理論在庫!AA$5)</f>
        <v>0</v>
      </c>
      <c r="AB326" s="363">
        <f>SUMIFS(所用データ⑥!$C:$C,所用データ⑥!$G:$G,理論在庫!$A$321,所用データ⑥!$E:$E,理論在庫!$G$4,所用データ⑥!$F:$F,理論在庫!AB$5)</f>
        <v>0</v>
      </c>
      <c r="AC326" s="1056">
        <f>SUMIFS(所用データ⑥!$C:$C,所用データ⑥!$G:$G,理論在庫!$A$321,所用データ⑥!$E:$E,理論在庫!$G$4,所用データ⑥!$F:$F,理論在庫!AC$5)</f>
        <v>0</v>
      </c>
      <c r="AD326" s="363">
        <f>SUMIFS(所用データ⑥!$C:$C,所用データ⑥!$G:$G,理論在庫!$A$321,所用データ⑥!$E:$E,理論在庫!$G$4,所用データ⑥!$F:$F,理論在庫!AD$5)</f>
        <v>0</v>
      </c>
      <c r="AE326" s="363">
        <f>SUMIFS(所用データ⑥!$C:$C,所用データ⑥!$G:$G,理論在庫!$A$321,所用データ⑥!$E:$E,理論在庫!$G$4,所用データ⑥!$F:$F,理論在庫!AE$5)</f>
        <v>0</v>
      </c>
      <c r="AF326" s="363">
        <f>SUMIFS(所用データ⑥!$C:$C,所用データ⑥!$G:$G,理論在庫!$A$321,所用データ⑥!$E:$E,理論在庫!$G$4,所用データ⑥!$F:$F,理論在庫!AF$5)</f>
        <v>0</v>
      </c>
      <c r="AG326" s="1056">
        <f>SUMIFS(所用データ⑥!$C:$C,所用データ⑥!$G:$G,理論在庫!$A$321,所用データ⑥!$E:$E,理論在庫!$G$4,所用データ⑥!$F:$F,理論在庫!AG$5)</f>
        <v>0</v>
      </c>
      <c r="AH326" s="1056">
        <f>SUMIFS(所用データ⑥!$C:$C,所用データ⑥!$G:$G,理論在庫!$A$321,所用データ⑥!$E:$E,理論在庫!$G$4,所用データ⑥!$F:$F,理論在庫!AH$5)</f>
        <v>0</v>
      </c>
      <c r="AI326" s="363">
        <f>SUMIFS(所用データ⑥!$C:$C,所用データ⑥!$G:$G,理論在庫!$A$321,所用データ⑥!$E:$E,理論在庫!$G$4,所用データ⑥!$F:$F,理論在庫!AI$5)</f>
        <v>0</v>
      </c>
      <c r="AJ326" s="1024">
        <f>SUMIFS(所用データ⑥!$C:$C,所用データ⑥!$G:$G,理論在庫!$A$321,所用データ⑥!$E:$E,理論在庫!$G$4,所用データ⑥!$F:$F,理論在庫!AJ$5)</f>
        <v>0</v>
      </c>
      <c r="AK326" s="364">
        <f t="shared" si="130"/>
        <v>0</v>
      </c>
      <c r="AL326" s="609">
        <f>SUMIFS(所用データ⑥!C:C,所用データ⑥!G:G,理論在庫!$A321,所用データ⑥!E:E,理論在庫!$AL$4)</f>
        <v>0</v>
      </c>
      <c r="AM326" s="578">
        <f t="shared" si="137"/>
        <v>0</v>
      </c>
      <c r="AN326" s="608">
        <f>AJ329-AK326</f>
        <v>0</v>
      </c>
      <c r="AO326" s="417"/>
      <c r="AP326" s="714"/>
      <c r="AQ326" s="715"/>
      <c r="AR326" s="709">
        <v>0</v>
      </c>
    </row>
    <row r="327" spans="1:44" ht="18" customHeight="1" x14ac:dyDescent="0.15">
      <c r="A327" s="417"/>
      <c r="B327" s="428"/>
      <c r="C327" s="442"/>
      <c r="D327" s="1148"/>
      <c r="E327" s="559"/>
      <c r="F327" s="359" t="s">
        <v>137</v>
      </c>
      <c r="G327" s="981"/>
      <c r="H327" s="360"/>
      <c r="I327" s="360"/>
      <c r="J327" s="360"/>
      <c r="K327" s="360"/>
      <c r="L327" s="1057"/>
      <c r="M327" s="1057"/>
      <c r="N327" s="360"/>
      <c r="O327" s="360"/>
      <c r="P327" s="360"/>
      <c r="Q327" s="360"/>
      <c r="R327" s="360"/>
      <c r="S327" s="1057"/>
      <c r="T327" s="1057"/>
      <c r="U327" s="360"/>
      <c r="V327" s="360"/>
      <c r="W327" s="360"/>
      <c r="X327" s="360"/>
      <c r="Y327" s="360"/>
      <c r="Z327" s="1057"/>
      <c r="AA327" s="1057"/>
      <c r="AB327" s="360"/>
      <c r="AC327" s="1057"/>
      <c r="AD327" s="360"/>
      <c r="AE327" s="360"/>
      <c r="AF327" s="360"/>
      <c r="AG327" s="1057"/>
      <c r="AH327" s="1057"/>
      <c r="AI327" s="360"/>
      <c r="AJ327" s="1025"/>
      <c r="AK327" s="378">
        <f>SUM(G327:AJ327)</f>
        <v>0</v>
      </c>
      <c r="AL327" s="352"/>
      <c r="AM327" s="576">
        <f t="shared" si="137"/>
        <v>0</v>
      </c>
      <c r="AN327" s="579"/>
      <c r="AO327" s="417"/>
      <c r="AP327" s="714"/>
      <c r="AQ327" s="715"/>
    </row>
    <row r="328" spans="1:44" ht="18" customHeight="1" x14ac:dyDescent="0.15">
      <c r="A328" s="417"/>
      <c r="B328" s="428"/>
      <c r="C328" s="442"/>
      <c r="D328" s="1148"/>
      <c r="E328" s="559"/>
      <c r="F328" s="356" t="s">
        <v>86</v>
      </c>
      <c r="G328" s="978">
        <f>SUMIFS('注文データ '!$C:$C,'注文データ '!$J:$J,$A321,'注文データ '!$H:$H,理論在庫!$G$4,'注文データ '!$I:$I,理論在庫!G$5)</f>
        <v>0</v>
      </c>
      <c r="H328" s="374">
        <f>SUMIFS('注文データ '!$C:$C,'注文データ '!$J:$J,$A321,'注文データ '!$H:$H,理論在庫!$G$4,'注文データ '!$I:$I,理論在庫!H$5)</f>
        <v>0</v>
      </c>
      <c r="I328" s="374">
        <f>SUMIFS('注文データ '!$C:$C,'注文データ '!$J:$J,$A321,'注文データ '!$H:$H,理論在庫!$G$4,'注文データ '!$I:$I,理論在庫!I$5)</f>
        <v>0</v>
      </c>
      <c r="J328" s="374">
        <f>SUMIFS('注文データ '!$C:$C,'注文データ '!$J:$J,$A321,'注文データ '!$H:$H,理論在庫!$G$4,'注文データ '!$I:$I,理論在庫!J$5)</f>
        <v>0</v>
      </c>
      <c r="K328" s="374">
        <f>SUMIFS('注文データ '!$C:$C,'注文データ '!$J:$J,$A321,'注文データ '!$H:$H,理論在庫!$G$4,'注文データ '!$I:$I,理論在庫!K$5)</f>
        <v>0</v>
      </c>
      <c r="L328" s="1058">
        <f>SUMIFS('注文データ '!$C:$C,'注文データ '!$J:$J,$A321,'注文データ '!$H:$H,理論在庫!$G$4,'注文データ '!$I:$I,理論在庫!L$5)</f>
        <v>0</v>
      </c>
      <c r="M328" s="1058">
        <f>SUMIFS('注文データ '!$C:$C,'注文データ '!$J:$J,$A321,'注文データ '!$H:$H,理論在庫!$G$4,'注文データ '!$I:$I,理論在庫!M$5)</f>
        <v>0</v>
      </c>
      <c r="N328" s="374">
        <f>SUMIFS('注文データ '!$C:$C,'注文データ '!$J:$J,$A321,'注文データ '!$H:$H,理論在庫!$G$4,'注文データ '!$I:$I,理論在庫!N$5)</f>
        <v>0</v>
      </c>
      <c r="O328" s="374">
        <f>SUMIFS('注文データ '!$C:$C,'注文データ '!$J:$J,$A321,'注文データ '!$H:$H,理論在庫!$G$4,'注文データ '!$I:$I,理論在庫!O$5)</f>
        <v>0</v>
      </c>
      <c r="P328" s="374">
        <f>SUMIFS('注文データ '!$C:$C,'注文データ '!$J:$J,$A321,'注文データ '!$H:$H,理論在庫!$G$4,'注文データ '!$I:$I,理論在庫!P$5)</f>
        <v>0</v>
      </c>
      <c r="Q328" s="374">
        <f>SUMIFS('注文データ '!$C:$C,'注文データ '!$J:$J,$A321,'注文データ '!$H:$H,理論在庫!$G$4,'注文データ '!$I:$I,理論在庫!Q$5)</f>
        <v>0</v>
      </c>
      <c r="R328" s="374">
        <f>SUMIFS('注文データ '!$C:$C,'注文データ '!$J:$J,$A321,'注文データ '!$H:$H,理論在庫!$G$4,'注文データ '!$I:$I,理論在庫!R$5)</f>
        <v>0</v>
      </c>
      <c r="S328" s="1058">
        <f>SUMIFS('注文データ '!$C:$C,'注文データ '!$J:$J,$A321,'注文データ '!$H:$H,理論在庫!$G$4,'注文データ '!$I:$I,理論在庫!S$5)</f>
        <v>0</v>
      </c>
      <c r="T328" s="1058">
        <f>SUMIFS('注文データ '!$C:$C,'注文データ '!$J:$J,$A321,'注文データ '!$H:$H,理論在庫!$G$4,'注文データ '!$I:$I,理論在庫!T$5)</f>
        <v>0</v>
      </c>
      <c r="U328" s="374">
        <f>SUMIFS('注文データ '!$C:$C,'注文データ '!$J:$J,$A321,'注文データ '!$H:$H,理論在庫!$G$4,'注文データ '!$I:$I,理論在庫!U$5)</f>
        <v>0</v>
      </c>
      <c r="V328" s="374">
        <f>SUMIFS('注文データ '!$C:$C,'注文データ '!$J:$J,$A321,'注文データ '!$H:$H,理論在庫!$G$4,'注文データ '!$I:$I,理論在庫!V$5)</f>
        <v>0</v>
      </c>
      <c r="W328" s="374">
        <f>SUMIFS('注文データ '!$C:$C,'注文データ '!$J:$J,$A321,'注文データ '!$H:$H,理論在庫!$G$4,'注文データ '!$I:$I,理論在庫!W$5)</f>
        <v>0</v>
      </c>
      <c r="X328" s="374">
        <f>SUMIFS('注文データ '!$C:$C,'注文データ '!$J:$J,$A321,'注文データ '!$H:$H,理論在庫!$G$4,'注文データ '!$I:$I,理論在庫!X$5)</f>
        <v>0</v>
      </c>
      <c r="Y328" s="374">
        <f>SUMIFS('注文データ '!$C:$C,'注文データ '!$J:$J,$A321,'注文データ '!$H:$H,理論在庫!$G$4,'注文データ '!$I:$I,理論在庫!Y$5)</f>
        <v>0</v>
      </c>
      <c r="Z328" s="1058">
        <f>SUMIFS('注文データ '!$C:$C,'注文データ '!$J:$J,$A321,'注文データ '!$H:$H,理論在庫!$G$4,'注文データ '!$I:$I,理論在庫!Z$5)</f>
        <v>0</v>
      </c>
      <c r="AA328" s="1058">
        <f>SUMIFS('注文データ '!$C:$C,'注文データ '!$J:$J,$A321,'注文データ '!$H:$H,理論在庫!$G$4,'注文データ '!$I:$I,理論在庫!AA$5)</f>
        <v>0</v>
      </c>
      <c r="AB328" s="374">
        <f>SUMIFS('注文データ '!$C:$C,'注文データ '!$J:$J,$A321,'注文データ '!$H:$H,理論在庫!$G$4,'注文データ '!$I:$I,理論在庫!AB$5)</f>
        <v>0</v>
      </c>
      <c r="AC328" s="1058">
        <f>SUMIFS('注文データ '!$C:$C,'注文データ '!$J:$J,$A321,'注文データ '!$H:$H,理論在庫!$G$4,'注文データ '!$I:$I,理論在庫!AC$5)</f>
        <v>0</v>
      </c>
      <c r="AD328" s="374">
        <f>SUMIFS('注文データ '!$C:$C,'注文データ '!$J:$J,$A321,'注文データ '!$H:$H,理論在庫!$G$4,'注文データ '!$I:$I,理論在庫!AD$5)</f>
        <v>0</v>
      </c>
      <c r="AE328" s="374">
        <f>SUMIFS('注文データ '!$C:$C,'注文データ '!$J:$J,$A321,'注文データ '!$H:$H,理論在庫!$G$4,'注文データ '!$I:$I,理論在庫!AE$5)</f>
        <v>0</v>
      </c>
      <c r="AF328" s="374">
        <f>SUMIFS('注文データ '!$C:$C,'注文データ '!$J:$J,$A321,'注文データ '!$H:$H,理論在庫!$G$4,'注文データ '!$I:$I,理論在庫!AF$5)</f>
        <v>0</v>
      </c>
      <c r="AG328" s="1058">
        <f>SUMIFS('注文データ '!$C:$C,'注文データ '!$J:$J,$A321,'注文データ '!$H:$H,理論在庫!$G$4,'注文データ '!$I:$I,理論在庫!AG$5)</f>
        <v>0</v>
      </c>
      <c r="AH328" s="1058">
        <f>SUMIFS('注文データ '!$C:$C,'注文データ '!$J:$J,$A321,'注文データ '!$H:$H,理論在庫!$G$4,'注文データ '!$I:$I,理論在庫!AH$5)</f>
        <v>0</v>
      </c>
      <c r="AI328" s="374">
        <f>SUMIFS('注文データ '!$C:$C,'注文データ '!$J:$J,$A321,'注文データ '!$H:$H,理論在庫!$G$4,'注文データ '!$I:$I,理論在庫!AI$5)</f>
        <v>0</v>
      </c>
      <c r="AJ328" s="1026">
        <f>SUMIFS('注文データ '!$C:$C,'注文データ '!$J:$J,$A321,'注文データ '!$H:$H,理論在庫!$G$4,'注文データ '!$I:$I,理論在庫!AJ$5)</f>
        <v>0</v>
      </c>
      <c r="AK328" s="375">
        <f>SUM(G328:AJ328)</f>
        <v>0</v>
      </c>
      <c r="AL328" s="350"/>
      <c r="AM328" s="574">
        <f t="shared" si="137"/>
        <v>0</v>
      </c>
      <c r="AN328" s="579"/>
      <c r="AO328" s="417"/>
      <c r="AP328" s="714"/>
      <c r="AQ328" s="715"/>
      <c r="AR328" s="709">
        <v>0</v>
      </c>
    </row>
    <row r="329" spans="1:44" ht="18" customHeight="1" thickBot="1" x14ac:dyDescent="0.2">
      <c r="A329" s="418"/>
      <c r="B329" s="429"/>
      <c r="C329" s="443"/>
      <c r="D329" s="1149"/>
      <c r="E329" s="562"/>
      <c r="F329" s="373" t="s">
        <v>85</v>
      </c>
      <c r="G329" s="979">
        <f>D321+G327-G328</f>
        <v>0</v>
      </c>
      <c r="H329" s="376">
        <f t="shared" ref="H329:AJ329" si="144">G329+H327-H328</f>
        <v>0</v>
      </c>
      <c r="I329" s="376">
        <f t="shared" si="144"/>
        <v>0</v>
      </c>
      <c r="J329" s="376">
        <f t="shared" si="144"/>
        <v>0</v>
      </c>
      <c r="K329" s="376">
        <f t="shared" si="144"/>
        <v>0</v>
      </c>
      <c r="L329" s="1059">
        <f t="shared" si="144"/>
        <v>0</v>
      </c>
      <c r="M329" s="1059">
        <f t="shared" si="144"/>
        <v>0</v>
      </c>
      <c r="N329" s="376">
        <f t="shared" si="144"/>
        <v>0</v>
      </c>
      <c r="O329" s="376">
        <f t="shared" si="144"/>
        <v>0</v>
      </c>
      <c r="P329" s="376">
        <f t="shared" si="144"/>
        <v>0</v>
      </c>
      <c r="Q329" s="376">
        <f t="shared" si="144"/>
        <v>0</v>
      </c>
      <c r="R329" s="376">
        <f t="shared" si="144"/>
        <v>0</v>
      </c>
      <c r="S329" s="1059">
        <f t="shared" si="144"/>
        <v>0</v>
      </c>
      <c r="T329" s="1059">
        <f t="shared" si="144"/>
        <v>0</v>
      </c>
      <c r="U329" s="376">
        <f t="shared" si="144"/>
        <v>0</v>
      </c>
      <c r="V329" s="376">
        <f t="shared" si="144"/>
        <v>0</v>
      </c>
      <c r="W329" s="376">
        <f t="shared" si="144"/>
        <v>0</v>
      </c>
      <c r="X329" s="376">
        <f t="shared" si="144"/>
        <v>0</v>
      </c>
      <c r="Y329" s="376">
        <f t="shared" si="144"/>
        <v>0</v>
      </c>
      <c r="Z329" s="1059">
        <f t="shared" si="144"/>
        <v>0</v>
      </c>
      <c r="AA329" s="1059">
        <f t="shared" si="144"/>
        <v>0</v>
      </c>
      <c r="AB329" s="376">
        <f t="shared" si="144"/>
        <v>0</v>
      </c>
      <c r="AC329" s="1059">
        <f t="shared" si="144"/>
        <v>0</v>
      </c>
      <c r="AD329" s="376">
        <f t="shared" si="144"/>
        <v>0</v>
      </c>
      <c r="AE329" s="376">
        <f t="shared" si="144"/>
        <v>0</v>
      </c>
      <c r="AF329" s="376">
        <f t="shared" si="144"/>
        <v>0</v>
      </c>
      <c r="AG329" s="1059">
        <f t="shared" si="144"/>
        <v>0</v>
      </c>
      <c r="AH329" s="1059">
        <f t="shared" si="144"/>
        <v>0</v>
      </c>
      <c r="AI329" s="376">
        <f t="shared" si="144"/>
        <v>0</v>
      </c>
      <c r="AJ329" s="1027">
        <f t="shared" si="144"/>
        <v>0</v>
      </c>
      <c r="AK329" s="377"/>
      <c r="AL329" s="351"/>
      <c r="AM329" s="577">
        <f t="shared" si="137"/>
        <v>0</v>
      </c>
      <c r="AN329" s="580"/>
      <c r="AO329" s="418"/>
      <c r="AP329" s="716"/>
      <c r="AQ329" s="717"/>
      <c r="AR329" s="709">
        <v>0</v>
      </c>
    </row>
    <row r="330" spans="1:44" ht="18" customHeight="1" x14ac:dyDescent="0.15">
      <c r="A330" s="416">
        <v>33</v>
      </c>
      <c r="B330" s="425"/>
      <c r="C330" s="432" t="s">
        <v>160</v>
      </c>
      <c r="D330" s="1147" t="s">
        <v>200</v>
      </c>
      <c r="E330" s="558">
        <v>4.0300000000000002E-2</v>
      </c>
      <c r="F330" s="343">
        <f t="shared" ref="F330:F335" si="145">F321</f>
        <v>45864</v>
      </c>
      <c r="G330" s="980">
        <f>SUMIFS(所用データ①!$C:$C,所用データ①!$G:$G,理論在庫!$A330,所用データ①!$E:$E,理論在庫!$G$4,所用データ①!$F:$F,理論在庫!G$5)</f>
        <v>0</v>
      </c>
      <c r="H330" s="308">
        <f>SUMIFS(所用データ①!$C:$C,所用データ①!$G:$G,理論在庫!$A330,所用データ①!$E:$E,理論在庫!$G$4,所用データ①!$F:$F,理論在庫!H$5)</f>
        <v>0</v>
      </c>
      <c r="I330" s="308">
        <f>SUMIFS(所用データ①!$C:$C,所用データ①!$G:$G,理論在庫!$A330,所用データ①!$E:$E,理論在庫!$G$4,所用データ①!$F:$F,理論在庫!I$5)</f>
        <v>0</v>
      </c>
      <c r="J330" s="308">
        <f>SUMIFS(所用データ①!$C:$C,所用データ①!$G:$G,理論在庫!$A330,所用データ①!$E:$E,理論在庫!$G$4,所用データ①!$F:$F,理論在庫!J$5)</f>
        <v>0</v>
      </c>
      <c r="K330" s="308">
        <f>SUMIFS(所用データ①!$C:$C,所用データ①!$G:$G,理論在庫!$A330,所用データ①!$E:$E,理論在庫!$G$4,所用データ①!$F:$F,理論在庫!K$5)</f>
        <v>0</v>
      </c>
      <c r="L330" s="1060">
        <f>SUMIFS(所用データ①!$C:$C,所用データ①!$G:$G,理論在庫!$A330,所用データ①!$E:$E,理論在庫!$G$4,所用データ①!$F:$F,理論在庫!L$5)</f>
        <v>0</v>
      </c>
      <c r="M330" s="1060">
        <f>SUMIFS(所用データ①!$C:$C,所用データ①!$G:$G,理論在庫!$A330,所用データ①!$E:$E,理論在庫!$G$4,所用データ①!$F:$F,理論在庫!M$5)</f>
        <v>0</v>
      </c>
      <c r="N330" s="308">
        <f>SUMIFS(所用データ①!$C:$C,所用データ①!$G:$G,理論在庫!$A330,所用データ①!$E:$E,理論在庫!$G$4,所用データ①!$F:$F,理論在庫!N$5)</f>
        <v>0</v>
      </c>
      <c r="O330" s="308">
        <f>SUMIFS(所用データ①!$C:$C,所用データ①!$G:$G,理論在庫!$A330,所用データ①!$E:$E,理論在庫!$G$4,所用データ①!$F:$F,理論在庫!O$5)</f>
        <v>0</v>
      </c>
      <c r="P330" s="308">
        <f>SUMIFS(所用データ①!$C:$C,所用データ①!$G:$G,理論在庫!$A330,所用データ①!$E:$E,理論在庫!$G$4,所用データ①!$F:$F,理論在庫!P$5)</f>
        <v>0</v>
      </c>
      <c r="Q330" s="308">
        <f>SUMIFS(所用データ①!$C:$C,所用データ①!$G:$G,理論在庫!$A330,所用データ①!$E:$E,理論在庫!$G$4,所用データ①!$F:$F,理論在庫!Q$5)</f>
        <v>0</v>
      </c>
      <c r="R330" s="308">
        <f>SUMIFS(所用データ①!$C:$C,所用データ①!$G:$G,理論在庫!$A330,所用データ①!$E:$E,理論在庫!$G$4,所用データ①!$F:$F,理論在庫!R$5)</f>
        <v>0</v>
      </c>
      <c r="S330" s="1060">
        <f>SUMIFS(所用データ①!$C:$C,所用データ①!$G:$G,理論在庫!$A330,所用データ①!$E:$E,理論在庫!$G$4,所用データ①!$F:$F,理論在庫!S$5)</f>
        <v>0</v>
      </c>
      <c r="T330" s="1060">
        <f>SUMIFS(所用データ①!$C:$C,所用データ①!$G:$G,理論在庫!$A330,所用データ①!$E:$E,理論在庫!$G$4,所用データ①!$F:$F,理論在庫!T$5)</f>
        <v>0</v>
      </c>
      <c r="U330" s="308">
        <f>SUMIFS(所用データ①!$C:$C,所用データ①!$G:$G,理論在庫!$A330,所用データ①!$E:$E,理論在庫!$G$4,所用データ①!$F:$F,理論在庫!U$5)</f>
        <v>0</v>
      </c>
      <c r="V330" s="308">
        <f>SUMIFS(所用データ①!$C:$C,所用データ①!$G:$G,理論在庫!$A330,所用データ①!$E:$E,理論在庫!$G$4,所用データ①!$F:$F,理論在庫!V$5)</f>
        <v>0</v>
      </c>
      <c r="W330" s="308">
        <f>SUMIFS(所用データ①!$C:$C,所用データ①!$G:$G,理論在庫!$A330,所用データ①!$E:$E,理論在庫!$G$4,所用データ①!$F:$F,理論在庫!W$5)</f>
        <v>0</v>
      </c>
      <c r="X330" s="308">
        <f>SUMIFS(所用データ①!$C:$C,所用データ①!$G:$G,理論在庫!$A330,所用データ①!$E:$E,理論在庫!$G$4,所用データ①!$F:$F,理論在庫!X$5)</f>
        <v>0</v>
      </c>
      <c r="Y330" s="308">
        <f>SUMIFS(所用データ①!$C:$C,所用データ①!$G:$G,理論在庫!$A330,所用データ①!$E:$E,理論在庫!$G$4,所用データ①!$F:$F,理論在庫!Y$5)</f>
        <v>0</v>
      </c>
      <c r="Z330" s="1060">
        <f>SUMIFS(所用データ①!$C:$C,所用データ①!$G:$G,理論在庫!$A330,所用データ①!$E:$E,理論在庫!$G$4,所用データ①!$F:$F,理論在庫!Z$5)</f>
        <v>0</v>
      </c>
      <c r="AA330" s="1084">
        <f>SUMIFS(所用データ①!$C:$C,所用データ①!$G:$G,理論在庫!$A330,所用データ①!$E:$E,理論在庫!$G$4,所用データ①!$F:$F,理論在庫!AA$5)</f>
        <v>0</v>
      </c>
      <c r="AB330" s="382">
        <f>SUMIFS(所用データ①!$C:$C,所用データ①!$G:$G,理論在庫!$A330,所用データ①!$E:$E,理論在庫!$G$4,所用データ①!$F:$F,理論在庫!AB$5)</f>
        <v>0</v>
      </c>
      <c r="AC330" s="1084">
        <f>SUMIFS(所用データ①!$C:$C,所用データ①!$G:$G,理論在庫!$A330,所用データ①!$E:$E,理論在庫!$G$4,所用データ①!$F:$F,理論在庫!AC$5)</f>
        <v>0</v>
      </c>
      <c r="AD330" s="382">
        <f>SUMIFS(所用データ①!$C:$C,所用データ①!$G:$G,理論在庫!$A330,所用データ①!$E:$E,理論在庫!$G$4,所用データ①!$F:$F,理論在庫!AD$5)</f>
        <v>0</v>
      </c>
      <c r="AE330" s="382">
        <f>SUMIFS(所用データ①!$C:$C,所用データ①!$G:$G,理論在庫!$A330,所用データ①!$E:$E,理論在庫!$G$4,所用データ①!$F:$F,理論在庫!AE$5)</f>
        <v>0</v>
      </c>
      <c r="AF330" s="382">
        <f>SUMIFS(所用データ①!$C:$C,所用データ①!$G:$G,理論在庫!$A330,所用データ①!$E:$E,理論在庫!$G$4,所用データ①!$F:$F,理論在庫!AF$5)</f>
        <v>0</v>
      </c>
      <c r="AG330" s="1084">
        <f>SUMIFS(所用データ①!$C:$C,所用データ①!$G:$G,理論在庫!$A330,所用データ①!$E:$E,理論在庫!$G$4,所用データ①!$F:$F,理論在庫!AG$5)</f>
        <v>0</v>
      </c>
      <c r="AH330" s="1084">
        <f>SUMIFS(所用データ①!$C:$C,所用データ①!$G:$G,理論在庫!$A330,所用データ①!$E:$E,理論在庫!$G$4,所用データ①!$F:$F,理論在庫!AH$5)</f>
        <v>0</v>
      </c>
      <c r="AI330" s="382">
        <f>SUMIFS(所用データ①!$C:$C,所用データ①!$G:$G,理論在庫!$A330,所用データ①!$E:$E,理論在庫!$G$4,所用データ①!$F:$F,理論在庫!AI$5)</f>
        <v>0</v>
      </c>
      <c r="AJ330" s="1021">
        <f>SUMIFS(所用データ①!$C:$C,所用データ①!$G:$G,理論在庫!$A330,所用データ①!$E:$E,理論在庫!$G$4,所用データ①!$F:$F,理論在庫!AJ$5)</f>
        <v>0</v>
      </c>
      <c r="AK330" s="345">
        <f t="shared" si="130"/>
        <v>0</v>
      </c>
      <c r="AL330" s="610">
        <f>SUMIFS(所用データ①!C:C,所用データ①!G:G,理論在庫!$A330,所用データ①!E:E,理論在庫!$AL$4)</f>
        <v>0</v>
      </c>
      <c r="AM330" s="574">
        <f t="shared" si="137"/>
        <v>0</v>
      </c>
      <c r="AN330" s="608">
        <f>D330-AK330</f>
        <v>0</v>
      </c>
      <c r="AO330" s="416">
        <v>33</v>
      </c>
      <c r="AP330" s="714"/>
      <c r="AQ330" s="715"/>
      <c r="AR330" s="709">
        <v>0</v>
      </c>
    </row>
    <row r="331" spans="1:44" ht="18" customHeight="1" x14ac:dyDescent="0.15">
      <c r="A331" s="417"/>
      <c r="B331" s="426"/>
      <c r="C331" s="433"/>
      <c r="D331" s="1148"/>
      <c r="E331" s="559"/>
      <c r="F331" s="302">
        <f t="shared" si="145"/>
        <v>0</v>
      </c>
      <c r="G331" s="974">
        <f>SUMIFS(所用データ②!$C:$C,所用データ②!$G:$G,理論在庫!$A330,所用データ②!$E:$E,理論在庫!$G$4,所用データ②!$F:$F,理論在庫!G$5)</f>
        <v>0</v>
      </c>
      <c r="H331" s="310">
        <f>SUMIFS(所用データ②!$C:$C,所用データ②!$G:$G,理論在庫!$A330,所用データ②!$E:$E,理論在庫!$G$4,所用データ②!$F:$F,理論在庫!H$5)</f>
        <v>0</v>
      </c>
      <c r="I331" s="310">
        <f>SUMIFS(所用データ②!$C:$C,所用データ②!$G:$G,理論在庫!$A330,所用データ②!$E:$E,理論在庫!$G$4,所用データ②!$F:$F,理論在庫!I$5)</f>
        <v>0</v>
      </c>
      <c r="J331" s="310">
        <f>SUMIFS(所用データ②!$C:$C,所用データ②!$G:$G,理論在庫!$A330,所用データ②!$E:$E,理論在庫!$G$4,所用データ②!$F:$F,理論在庫!J$5)</f>
        <v>0</v>
      </c>
      <c r="K331" s="310">
        <f>SUMIFS(所用データ②!$C:$C,所用データ②!$G:$G,理論在庫!$A330,所用データ②!$E:$E,理論在庫!$G$4,所用データ②!$F:$F,理論在庫!K$5)</f>
        <v>0</v>
      </c>
      <c r="L331" s="1054">
        <f>SUMIFS(所用データ②!$C:$C,所用データ②!$G:$G,理論在庫!$A330,所用データ②!$E:$E,理論在庫!$G$4,所用データ②!$F:$F,理論在庫!L$5)</f>
        <v>0</v>
      </c>
      <c r="M331" s="1054">
        <f>SUMIFS(所用データ②!$C:$C,所用データ②!$G:$G,理論在庫!$A330,所用データ②!$E:$E,理論在庫!$G$4,所用データ②!$F:$F,理論在庫!M$5)</f>
        <v>0</v>
      </c>
      <c r="N331" s="310">
        <f>SUMIFS(所用データ②!$C:$C,所用データ②!$G:$G,理論在庫!$A330,所用データ②!$E:$E,理論在庫!$G$4,所用データ②!$F:$F,理論在庫!N$5)</f>
        <v>0</v>
      </c>
      <c r="O331" s="310">
        <f>SUMIFS(所用データ②!$C:$C,所用データ②!$G:$G,理論在庫!$A330,所用データ②!$E:$E,理論在庫!$G$4,所用データ②!$F:$F,理論在庫!O$5)</f>
        <v>0</v>
      </c>
      <c r="P331" s="310">
        <f>SUMIFS(所用データ②!$C:$C,所用データ②!$G:$G,理論在庫!$A330,所用データ②!$E:$E,理論在庫!$G$4,所用データ②!$F:$F,理論在庫!P$5)</f>
        <v>0</v>
      </c>
      <c r="Q331" s="310">
        <f>SUMIFS(所用データ②!$C:$C,所用データ②!$G:$G,理論在庫!$A330,所用データ②!$E:$E,理論在庫!$G$4,所用データ②!$F:$F,理論在庫!Q$5)</f>
        <v>0</v>
      </c>
      <c r="R331" s="310">
        <f>SUMIFS(所用データ②!$C:$C,所用データ②!$G:$G,理論在庫!$A330,所用データ②!$E:$E,理論在庫!$G$4,所用データ②!$F:$F,理論在庫!R$5)</f>
        <v>0</v>
      </c>
      <c r="S331" s="1054">
        <f>SUMIFS(所用データ②!$C:$C,所用データ②!$G:$G,理論在庫!$A330,所用データ②!$E:$E,理論在庫!$G$4,所用データ②!$F:$F,理論在庫!S$5)</f>
        <v>0</v>
      </c>
      <c r="T331" s="1054">
        <f>SUMIFS(所用データ②!$C:$C,所用データ②!$G:$G,理論在庫!$A330,所用データ②!$E:$E,理論在庫!$G$4,所用データ②!$F:$F,理論在庫!T$5)</f>
        <v>0</v>
      </c>
      <c r="U331" s="310">
        <f>SUMIFS(所用データ②!$C:$C,所用データ②!$G:$G,理論在庫!$A330,所用データ②!$E:$E,理論在庫!$G$4,所用データ②!$F:$F,理論在庫!U$5)</f>
        <v>0</v>
      </c>
      <c r="V331" s="310">
        <f>SUMIFS(所用データ②!$C:$C,所用データ②!$G:$G,理論在庫!$A330,所用データ②!$E:$E,理論在庫!$G$4,所用データ②!$F:$F,理論在庫!V$5)</f>
        <v>0</v>
      </c>
      <c r="W331" s="310">
        <f>SUMIFS(所用データ②!$C:$C,所用データ②!$G:$G,理論在庫!$A330,所用データ②!$E:$E,理論在庫!$G$4,所用データ②!$F:$F,理論在庫!W$5)</f>
        <v>0</v>
      </c>
      <c r="X331" s="310">
        <f>SUMIFS(所用データ②!$C:$C,所用データ②!$G:$G,理論在庫!$A330,所用データ②!$E:$E,理論在庫!$G$4,所用データ②!$F:$F,理論在庫!X$5)</f>
        <v>0</v>
      </c>
      <c r="Y331" s="310">
        <f>SUMIFS(所用データ②!$C:$C,所用データ②!$G:$G,理論在庫!$A330,所用データ②!$E:$E,理論在庫!$G$4,所用データ②!$F:$F,理論在庫!Y$5)</f>
        <v>0</v>
      </c>
      <c r="Z331" s="1054">
        <f>SUMIFS(所用データ②!$C:$C,所用データ②!$G:$G,理論在庫!$A330,所用データ②!$E:$E,理論在庫!$G$4,所用データ②!$F:$F,理論在庫!Z$5)</f>
        <v>0</v>
      </c>
      <c r="AA331" s="1084">
        <f>SUMIFS(所用データ②!$C:$C,所用データ②!$G:$G,理論在庫!$A330,所用データ②!$E:$E,理論在庫!$G$4,所用データ②!$F:$F,理論在庫!AA$5)</f>
        <v>0</v>
      </c>
      <c r="AB331" s="382">
        <f>SUMIFS(所用データ②!$C:$C,所用データ②!$G:$G,理論在庫!$A330,所用データ②!$E:$E,理論在庫!$G$4,所用データ②!$F:$F,理論在庫!AB$5)</f>
        <v>0</v>
      </c>
      <c r="AC331" s="1084">
        <f>SUMIFS(所用データ②!$C:$C,所用データ②!$G:$G,理論在庫!$A330,所用データ②!$E:$E,理論在庫!$G$4,所用データ②!$F:$F,理論在庫!AC$5)</f>
        <v>0</v>
      </c>
      <c r="AD331" s="382">
        <f>SUMIFS(所用データ②!$C:$C,所用データ②!$G:$G,理論在庫!$A330,所用データ②!$E:$E,理論在庫!$G$4,所用データ②!$F:$F,理論在庫!AD$5)</f>
        <v>0</v>
      </c>
      <c r="AE331" s="382">
        <f>SUMIFS(所用データ②!$C:$C,所用データ②!$G:$G,理論在庫!$A330,所用データ②!$E:$E,理論在庫!$G$4,所用データ②!$F:$F,理論在庫!AE$5)</f>
        <v>0</v>
      </c>
      <c r="AF331" s="382">
        <f>SUMIFS(所用データ②!$C:$C,所用データ②!$G:$G,理論在庫!$A330,所用データ②!$E:$E,理論在庫!$G$4,所用データ②!$F:$F,理論在庫!AF$5)</f>
        <v>0</v>
      </c>
      <c r="AG331" s="1084">
        <f>SUMIFS(所用データ②!$C:$C,所用データ②!$G:$G,理論在庫!$A330,所用データ②!$E:$E,理論在庫!$G$4,所用データ②!$F:$F,理論在庫!AG$5)</f>
        <v>0</v>
      </c>
      <c r="AH331" s="1084">
        <f>SUMIFS(所用データ②!$C:$C,所用データ②!$G:$G,理論在庫!$A330,所用データ②!$E:$E,理論在庫!$G$4,所用データ②!$F:$F,理論在庫!AH$5)</f>
        <v>0</v>
      </c>
      <c r="AI331" s="382">
        <f>SUMIFS(所用データ②!$C:$C,所用データ②!$G:$G,理論在庫!$A330,所用データ②!$E:$E,理論在庫!$G$4,所用データ②!$F:$F,理論在庫!AI$5)</f>
        <v>0</v>
      </c>
      <c r="AJ331" s="1021">
        <f>SUMIFS(所用データ②!$C:$C,所用データ②!$G:$G,理論在庫!$A330,所用データ②!$E:$E,理論在庫!$G$4,所用データ②!$F:$F,理論在庫!AJ$5)</f>
        <v>0</v>
      </c>
      <c r="AK331" s="345">
        <f t="shared" si="130"/>
        <v>0</v>
      </c>
      <c r="AL331" s="610">
        <f>SUMIFS(所用データ②!C:C,所用データ②!G:G,理論在庫!$A330,所用データ②!E:E,理論在庫!$AL$4)</f>
        <v>0</v>
      </c>
      <c r="AM331" s="574">
        <f t="shared" si="137"/>
        <v>0</v>
      </c>
      <c r="AN331" s="608">
        <f>AJ338-AK331</f>
        <v>0</v>
      </c>
      <c r="AO331" s="417"/>
      <c r="AP331" s="714"/>
      <c r="AQ331" s="715"/>
      <c r="AR331" s="709">
        <v>0</v>
      </c>
    </row>
    <row r="332" spans="1:44" ht="18" customHeight="1" x14ac:dyDescent="0.15">
      <c r="A332" s="417"/>
      <c r="B332" s="428" t="s">
        <v>71</v>
      </c>
      <c r="C332" s="439">
        <v>80261239291005</v>
      </c>
      <c r="D332" s="1148"/>
      <c r="E332" s="559"/>
      <c r="F332" s="302">
        <f t="shared" si="145"/>
        <v>45864</v>
      </c>
      <c r="G332" s="975">
        <f>SUMIFS(所用データ③!$C:$C,所用データ③!$G:$G,理論在庫!$A330,所用データ③!$E:$E,理論在庫!$G$4,所用データ③!$F:$F,理論在庫!G$5)</f>
        <v>0</v>
      </c>
      <c r="H332" s="310">
        <f>SUMIFS(所用データ③!$C:$C,所用データ③!$G:$G,理論在庫!$A330,所用データ③!$E:$E,理論在庫!$G$4,所用データ③!$F:$F,理論在庫!H$5)</f>
        <v>0</v>
      </c>
      <c r="I332" s="310">
        <f>SUMIFS(所用データ③!$C:$C,所用データ③!$G:$G,理論在庫!$A330,所用データ③!$E:$E,理論在庫!$G$4,所用データ③!$F:$F,理論在庫!I$5)</f>
        <v>0</v>
      </c>
      <c r="J332" s="310">
        <f>SUMIFS(所用データ③!$C:$C,所用データ③!$G:$G,理論在庫!$A330,所用データ③!$E:$E,理論在庫!$G$4,所用データ③!$F:$F,理論在庫!J$5)</f>
        <v>0</v>
      </c>
      <c r="K332" s="310">
        <f>SUMIFS(所用データ③!$C:$C,所用データ③!$G:$G,理論在庫!$A330,所用データ③!$E:$E,理論在庫!$G$4,所用データ③!$F:$F,理論在庫!K$5)</f>
        <v>0</v>
      </c>
      <c r="L332" s="1055">
        <f>SUMIFS(所用データ③!$C:$C,所用データ③!$G:$G,理論在庫!$A330,所用データ③!$E:$E,理論在庫!$G$4,所用データ③!$F:$F,理論在庫!L$5)</f>
        <v>0</v>
      </c>
      <c r="M332" s="1054">
        <f>SUMIFS(所用データ③!$C:$C,所用データ③!$G:$G,理論在庫!$A330,所用データ③!$E:$E,理論在庫!$G$4,所用データ③!$F:$F,理論在庫!M$5)</f>
        <v>0</v>
      </c>
      <c r="N332" s="310">
        <f>SUMIFS(所用データ③!$C:$C,所用データ③!$G:$G,理論在庫!$A330,所用データ③!$E:$E,理論在庫!$G$4,所用データ③!$F:$F,理論在庫!N$5)</f>
        <v>0</v>
      </c>
      <c r="O332" s="310">
        <f>SUMIFS(所用データ③!$C:$C,所用データ③!$G:$G,理論在庫!$A330,所用データ③!$E:$E,理論在庫!$G$4,所用データ③!$F:$F,理論在庫!O$5)</f>
        <v>0</v>
      </c>
      <c r="P332" s="310">
        <f>SUMIFS(所用データ③!$C:$C,所用データ③!$G:$G,理論在庫!$A330,所用データ③!$E:$E,理論在庫!$G$4,所用データ③!$F:$F,理論在庫!P$5)</f>
        <v>0</v>
      </c>
      <c r="Q332" s="353">
        <f>SUMIFS(所用データ③!$C:$C,所用データ③!$G:$G,理論在庫!$A330,所用データ③!$E:$E,理論在庫!$G$4,所用データ③!$F:$F,理論在庫!Q$5)</f>
        <v>0</v>
      </c>
      <c r="R332" s="310">
        <f>SUMIFS(所用データ③!$C:$C,所用データ③!$G:$G,理論在庫!$A330,所用データ③!$E:$E,理論在庫!$G$4,所用データ③!$F:$F,理論在庫!R$5)</f>
        <v>0</v>
      </c>
      <c r="S332" s="1054">
        <f>SUMIFS(所用データ③!$C:$C,所用データ③!$G:$G,理論在庫!$A330,所用データ③!$E:$E,理論在庫!$G$4,所用データ③!$F:$F,理論在庫!S$5)</f>
        <v>0</v>
      </c>
      <c r="T332" s="1054">
        <f>SUMIFS(所用データ③!$C:$C,所用データ③!$G:$G,理論在庫!$A330,所用データ③!$E:$E,理論在庫!$G$4,所用データ③!$F:$F,理論在庫!T$5)</f>
        <v>0</v>
      </c>
      <c r="U332" s="310">
        <f>SUMIFS(所用データ③!$C:$C,所用データ③!$G:$G,理論在庫!$A330,所用データ③!$E:$E,理論在庫!$G$4,所用データ③!$F:$F,理論在庫!U$5)</f>
        <v>0</v>
      </c>
      <c r="V332" s="353">
        <f>SUMIFS(所用データ③!$C:$C,所用データ③!$G:$G,理論在庫!$A330,所用データ③!$E:$E,理論在庫!$G$4,所用データ③!$F:$F,理論在庫!V$5)</f>
        <v>0</v>
      </c>
      <c r="W332" s="310">
        <f>SUMIFS(所用データ③!$C:$C,所用データ③!$G:$G,理論在庫!$A330,所用データ③!$E:$E,理論在庫!$G$4,所用データ③!$F:$F,理論在庫!W$5)</f>
        <v>0</v>
      </c>
      <c r="X332" s="310">
        <f>SUMIFS(所用データ③!$C:$C,所用データ③!$G:$G,理論在庫!$A330,所用データ③!$E:$E,理論在庫!$G$4,所用データ③!$F:$F,理論在庫!X$5)</f>
        <v>0</v>
      </c>
      <c r="Y332" s="310">
        <f>SUMIFS(所用データ③!$C:$C,所用データ③!$G:$G,理論在庫!$A330,所用データ③!$E:$E,理論在庫!$G$4,所用データ③!$F:$F,理論在庫!Y$5)</f>
        <v>0</v>
      </c>
      <c r="Z332" s="1054">
        <f>SUMIFS(所用データ③!$C:$C,所用データ③!$G:$G,理論在庫!$A330,所用データ③!$E:$E,理論在庫!$G$4,所用データ③!$F:$F,理論在庫!Z$5)</f>
        <v>0</v>
      </c>
      <c r="AA332" s="1085">
        <f>SUMIFS(所用データ③!$C:$C,所用データ③!$G:$G,理論在庫!$A330,所用データ③!$E:$E,理論在庫!$G$4,所用データ③!$F:$F,理論在庫!AA$5)</f>
        <v>0</v>
      </c>
      <c r="AB332" s="383">
        <f>SUMIFS(所用データ③!$C:$C,所用データ③!$G:$G,理論在庫!$A330,所用データ③!$E:$E,理論在庫!$G$4,所用データ③!$F:$F,理論在庫!AB$5)</f>
        <v>0</v>
      </c>
      <c r="AC332" s="1085">
        <f>SUMIFS(所用データ③!$C:$C,所用データ③!$G:$G,理論在庫!$A330,所用データ③!$E:$E,理論在庫!$G$4,所用データ③!$F:$F,理論在庫!AC$5)</f>
        <v>0</v>
      </c>
      <c r="AD332" s="383">
        <f>SUMIFS(所用データ③!$C:$C,所用データ③!$G:$G,理論在庫!$A330,所用データ③!$E:$E,理論在庫!$G$4,所用データ③!$F:$F,理論在庫!AD$5)</f>
        <v>0</v>
      </c>
      <c r="AE332" s="383">
        <f>SUMIFS(所用データ③!$C:$C,所用データ③!$G:$G,理論在庫!$A330,所用データ③!$E:$E,理論在庫!$G$4,所用データ③!$F:$F,理論在庫!AE$5)</f>
        <v>0</v>
      </c>
      <c r="AF332" s="383">
        <f>SUMIFS(所用データ③!$C:$C,所用データ③!$G:$G,理論在庫!$A330,所用データ③!$E:$E,理論在庫!$G$4,所用データ③!$F:$F,理論在庫!AF$5)</f>
        <v>0</v>
      </c>
      <c r="AG332" s="1085">
        <f>SUMIFS(所用データ③!$C:$C,所用データ③!$G:$G,理論在庫!$A330,所用データ③!$E:$E,理論在庫!$G$4,所用データ③!$F:$F,理論在庫!AG$5)</f>
        <v>0</v>
      </c>
      <c r="AH332" s="1085">
        <f>SUMIFS(所用データ③!$C:$C,所用データ③!$G:$G,理論在庫!$A330,所用データ③!$E:$E,理論在庫!$G$4,所用データ③!$F:$F,理論在庫!AH$5)</f>
        <v>0</v>
      </c>
      <c r="AI332" s="383">
        <f>SUMIFS(所用データ③!$C:$C,所用データ③!$G:$G,理論在庫!$A330,所用データ③!$E:$E,理論在庫!$G$4,所用データ③!$F:$F,理論在庫!AI$5)</f>
        <v>0</v>
      </c>
      <c r="AJ332" s="1022">
        <f>SUMIFS(所用データ③!$C:$C,所用データ③!$G:$G,理論在庫!$A330,所用データ③!$E:$E,理論在庫!$G$4,所用データ③!$F:$F,理論在庫!AJ$5)</f>
        <v>0</v>
      </c>
      <c r="AK332" s="345">
        <f t="shared" si="130"/>
        <v>0</v>
      </c>
      <c r="AL332" s="611">
        <f>SUMIFS(所用データ③!C:C,所用データ③!G:G,理論在庫!$A330,所用データ③!E:E,理論在庫!$AL$4)</f>
        <v>0</v>
      </c>
      <c r="AM332" s="574">
        <f t="shared" si="137"/>
        <v>0</v>
      </c>
      <c r="AN332" s="608">
        <f>AJ338-AK332</f>
        <v>0</v>
      </c>
      <c r="AO332" s="417"/>
      <c r="AP332" s="714"/>
      <c r="AQ332" s="715"/>
      <c r="AR332" s="709">
        <v>0</v>
      </c>
    </row>
    <row r="333" spans="1:44" ht="18" customHeight="1" x14ac:dyDescent="0.15">
      <c r="A333" s="417"/>
      <c r="B333" s="428"/>
      <c r="C333" s="442"/>
      <c r="D333" s="1148"/>
      <c r="E333" s="559"/>
      <c r="F333" s="302">
        <f t="shared" si="145"/>
        <v>45871</v>
      </c>
      <c r="G333" s="974">
        <f>SUMIFS(所用データ④!$C:$C,所用データ④!$G:$G,理論在庫!$A330,所用データ④!$E:$E,理論在庫!$G$4,所用データ④!$F:$F,理論在庫!G$5)</f>
        <v>0</v>
      </c>
      <c r="H333" s="310">
        <f>SUMIFS(所用データ④!$C:$C,所用データ④!$G:$G,理論在庫!$A330,所用データ④!$E:$E,理論在庫!$G$4,所用データ④!$F:$F,理論在庫!H$5)</f>
        <v>0</v>
      </c>
      <c r="I333" s="310">
        <f>SUMIFS(所用データ④!$C:$C,所用データ④!$G:$G,理論在庫!$A330,所用データ④!$E:$E,理論在庫!$G$4,所用データ④!$F:$F,理論在庫!I$5)</f>
        <v>0</v>
      </c>
      <c r="J333" s="310">
        <f>SUMIFS(所用データ④!$C:$C,所用データ④!$G:$G,理論在庫!$A330,所用データ④!$E:$E,理論在庫!$G$4,所用データ④!$F:$F,理論在庫!J$5)</f>
        <v>0</v>
      </c>
      <c r="K333" s="310">
        <f>SUMIFS(所用データ④!$C:$C,所用データ④!$G:$G,理論在庫!$A330,所用データ④!$E:$E,理論在庫!$G$4,所用データ④!$F:$F,理論在庫!K$5)</f>
        <v>0</v>
      </c>
      <c r="L333" s="1054">
        <f>SUMIFS(所用データ④!$C:$C,所用データ④!$G:$G,理論在庫!$A330,所用データ④!$E:$E,理論在庫!$G$4,所用データ④!$F:$F,理論在庫!L$5)</f>
        <v>0</v>
      </c>
      <c r="M333" s="1054">
        <f>SUMIFS(所用データ④!$C:$C,所用データ④!$G:$G,理論在庫!$A330,所用データ④!$E:$E,理論在庫!$G$4,所用データ④!$F:$F,理論在庫!M$5)</f>
        <v>0</v>
      </c>
      <c r="N333" s="310">
        <f>SUMIFS(所用データ④!$C:$C,所用データ④!$G:$G,理論在庫!$A330,所用データ④!$E:$E,理論在庫!$G$4,所用データ④!$F:$F,理論在庫!N$5)</f>
        <v>0</v>
      </c>
      <c r="O333" s="310">
        <f>SUMIFS(所用データ④!$C:$C,所用データ④!$G:$G,理論在庫!$A330,所用データ④!$E:$E,理論在庫!$G$4,所用データ④!$F:$F,理論在庫!O$5)</f>
        <v>0</v>
      </c>
      <c r="P333" s="310">
        <f>SUMIFS(所用データ④!$C:$C,所用データ④!$G:$G,理論在庫!$A330,所用データ④!$E:$E,理論在庫!$G$4,所用データ④!$F:$F,理論在庫!P$5)</f>
        <v>0</v>
      </c>
      <c r="Q333" s="310">
        <f>SUMIFS(所用データ④!$C:$C,所用データ④!$G:$G,理論在庫!$A330,所用データ④!$E:$E,理論在庫!$G$4,所用データ④!$F:$F,理論在庫!Q$5)</f>
        <v>0</v>
      </c>
      <c r="R333" s="310">
        <f>SUMIFS(所用データ④!$C:$C,所用データ④!$G:$G,理論在庫!$A330,所用データ④!$E:$E,理論在庫!$G$4,所用データ④!$F:$F,理論在庫!R$5)</f>
        <v>0</v>
      </c>
      <c r="S333" s="1054">
        <f>SUMIFS(所用データ④!$C:$C,所用データ④!$G:$G,理論在庫!$A330,所用データ④!$E:$E,理論在庫!$G$4,所用データ④!$F:$F,理論在庫!S$5)</f>
        <v>0</v>
      </c>
      <c r="T333" s="1054">
        <f>SUMIFS(所用データ④!$C:$C,所用データ④!$G:$G,理論在庫!$A330,所用データ④!$E:$E,理論在庫!$G$4,所用データ④!$F:$F,理論在庫!T$5)</f>
        <v>0</v>
      </c>
      <c r="U333" s="310">
        <f>SUMIFS(所用データ④!$C:$C,所用データ④!$G:$G,理論在庫!$A330,所用データ④!$E:$E,理論在庫!$G$4,所用データ④!$F:$F,理論在庫!U$5)</f>
        <v>0</v>
      </c>
      <c r="V333" s="310">
        <f>SUMIFS(所用データ④!$C:$C,所用データ④!$G:$G,理論在庫!$A330,所用データ④!$E:$E,理論在庫!$G$4,所用データ④!$F:$F,理論在庫!V$5)</f>
        <v>0</v>
      </c>
      <c r="W333" s="310">
        <f>SUMIFS(所用データ④!$C:$C,所用データ④!$G:$G,理論在庫!$A330,所用データ④!$E:$E,理論在庫!$G$4,所用データ④!$F:$F,理論在庫!W$5)</f>
        <v>0</v>
      </c>
      <c r="X333" s="310">
        <f>SUMIFS(所用データ④!$C:$C,所用データ④!$G:$G,理論在庫!$A330,所用データ④!$E:$E,理論在庫!$G$4,所用データ④!$F:$F,理論在庫!X$5)</f>
        <v>0</v>
      </c>
      <c r="Y333" s="310">
        <f>SUMIFS(所用データ④!$C:$C,所用データ④!$G:$G,理論在庫!$A330,所用データ④!$E:$E,理論在庫!$G$4,所用データ④!$F:$F,理論在庫!Y$5)</f>
        <v>0</v>
      </c>
      <c r="Z333" s="1054">
        <f>SUMIFS(所用データ④!$C:$C,所用データ④!$G:$G,理論在庫!$A330,所用データ④!$E:$E,理論在庫!$G$4,所用データ④!$F:$F,理論在庫!Z$5)</f>
        <v>0</v>
      </c>
      <c r="AA333" s="1054">
        <f>SUMIFS(所用データ④!$C:$C,所用データ④!$G:$G,理論在庫!$A330,所用データ④!$E:$E,理論在庫!$G$4,所用データ④!$F:$F,理論在庫!AA$5)</f>
        <v>0</v>
      </c>
      <c r="AB333" s="310">
        <f>SUMIFS(所用データ④!$C:$C,所用データ④!$G:$G,理論在庫!$A330,所用データ④!$E:$E,理論在庫!$G$4,所用データ④!$F:$F,理論在庫!AB$5)</f>
        <v>0</v>
      </c>
      <c r="AC333" s="1054">
        <f>SUMIFS(所用データ④!$C:$C,所用データ④!$G:$G,理論在庫!$A330,所用データ④!$E:$E,理論在庫!$G$4,所用データ④!$F:$F,理論在庫!AC$5)</f>
        <v>0</v>
      </c>
      <c r="AD333" s="310">
        <f>SUMIFS(所用データ④!$C:$C,所用データ④!$G:$G,理論在庫!$A330,所用データ④!$E:$E,理論在庫!$G$4,所用データ④!$F:$F,理論在庫!AD$5)</f>
        <v>0</v>
      </c>
      <c r="AE333" s="310">
        <f>SUMIFS(所用データ④!$C:$C,所用データ④!$G:$G,理論在庫!$A330,所用データ④!$E:$E,理論在庫!$G$4,所用データ④!$F:$F,理論在庫!AE$5)</f>
        <v>0</v>
      </c>
      <c r="AF333" s="310">
        <f>SUMIFS(所用データ④!$C:$C,所用データ④!$G:$G,理論在庫!$A330,所用データ④!$E:$E,理論在庫!$G$4,所用データ④!$F:$F,理論在庫!AF$5)</f>
        <v>0</v>
      </c>
      <c r="AG333" s="1054">
        <f>SUMIFS(所用データ④!$C:$C,所用データ④!$G:$G,理論在庫!$A330,所用データ④!$E:$E,理論在庫!$G$4,所用データ④!$F:$F,理論在庫!AG$5)</f>
        <v>0</v>
      </c>
      <c r="AH333" s="1054">
        <f>SUMIFS(所用データ④!$C:$C,所用データ④!$G:$G,理論在庫!$A330,所用データ④!$E:$E,理論在庫!$G$4,所用データ④!$F:$F,理論在庫!AH$5)</f>
        <v>0</v>
      </c>
      <c r="AI333" s="310">
        <f>SUMIFS(所用データ④!$C:$C,所用データ④!$G:$G,理論在庫!$A330,所用データ④!$E:$E,理論在庫!$G$4,所用データ④!$F:$F,理論在庫!AI$5)</f>
        <v>0</v>
      </c>
      <c r="AJ333" s="1023">
        <f>SUMIFS(所用データ④!$C:$C,所用データ④!$G:$G,理論在庫!$A330,所用データ④!$E:$E,理論在庫!$G$4,所用データ④!$F:$F,理論在庫!AJ$5)</f>
        <v>0</v>
      </c>
      <c r="AK333" s="345">
        <f t="shared" si="130"/>
        <v>0</v>
      </c>
      <c r="AL333" s="350">
        <f>SUMIFS(所用データ④!C:C,所用データ④!G:G,理論在庫!$A330,所用データ④!E:E,理論在庫!$AL$4)</f>
        <v>0</v>
      </c>
      <c r="AM333" s="574">
        <f t="shared" si="137"/>
        <v>0</v>
      </c>
      <c r="AN333" s="608">
        <f>AJ338-AK333</f>
        <v>0</v>
      </c>
      <c r="AO333" s="417"/>
      <c r="AP333" s="714"/>
      <c r="AQ333" s="715"/>
      <c r="AR333" s="709">
        <v>0</v>
      </c>
    </row>
    <row r="334" spans="1:44" ht="18" customHeight="1" x14ac:dyDescent="0.15">
      <c r="A334" s="417"/>
      <c r="B334" s="428"/>
      <c r="C334" s="442"/>
      <c r="D334" s="1148"/>
      <c r="E334" s="559"/>
      <c r="F334" s="302">
        <f t="shared" si="145"/>
        <v>0</v>
      </c>
      <c r="G334" s="974">
        <f>SUMIFS(所用データ⑤!$C:$C,所用データ⑤!$G:$G,理論在庫!$A$330,所用データ⑤!$E:$E,理論在庫!$G$4,所用データ⑤!$F:$F,理論在庫!G$5)</f>
        <v>0</v>
      </c>
      <c r="H334" s="310">
        <f>SUMIFS(所用データ⑤!$C:$C,所用データ⑤!$G:$G,理論在庫!$A$330,所用データ⑤!$E:$E,理論在庫!$G$4,所用データ⑤!$F:$F,理論在庫!H$5)</f>
        <v>0</v>
      </c>
      <c r="I334" s="310">
        <f>SUMIFS(所用データ⑤!$C:$C,所用データ⑤!$G:$G,理論在庫!$A$330,所用データ⑤!$E:$E,理論在庫!$G$4,所用データ⑤!$F:$F,理論在庫!I$5)</f>
        <v>0</v>
      </c>
      <c r="J334" s="310">
        <f>SUMIFS(所用データ⑤!$C:$C,所用データ⑤!$G:$G,理論在庫!$A$330,所用データ⑤!$E:$E,理論在庫!$G$4,所用データ⑤!$F:$F,理論在庫!J$5)</f>
        <v>0</v>
      </c>
      <c r="K334" s="310">
        <f>SUMIFS(所用データ⑤!$C:$C,所用データ⑤!$G:$G,理論在庫!$A$330,所用データ⑤!$E:$E,理論在庫!$G$4,所用データ⑤!$F:$F,理論在庫!K$5)</f>
        <v>0</v>
      </c>
      <c r="L334" s="1054">
        <f>SUMIFS(所用データ⑤!$C:$C,所用データ⑤!$G:$G,理論在庫!$A$330,所用データ⑤!$E:$E,理論在庫!$G$4,所用データ⑤!$F:$F,理論在庫!L$5)</f>
        <v>0</v>
      </c>
      <c r="M334" s="1054">
        <f>SUMIFS(所用データ⑤!$C:$C,所用データ⑤!$G:$G,理論在庫!$A$330,所用データ⑤!$E:$E,理論在庫!$G$4,所用データ⑤!$F:$F,理論在庫!M$5)</f>
        <v>0</v>
      </c>
      <c r="N334" s="310">
        <f>SUMIFS(所用データ⑤!$C:$C,所用データ⑤!$G:$G,理論在庫!$A$330,所用データ⑤!$E:$E,理論在庫!$G$4,所用データ⑤!$F:$F,理論在庫!N$5)</f>
        <v>0</v>
      </c>
      <c r="O334" s="310">
        <f>SUMIFS(所用データ⑤!$C:$C,所用データ⑤!$G:$G,理論在庫!$A$330,所用データ⑤!$E:$E,理論在庫!$G$4,所用データ⑤!$F:$F,理論在庫!O$5)</f>
        <v>0</v>
      </c>
      <c r="P334" s="310">
        <f>SUMIFS(所用データ⑤!$C:$C,所用データ⑤!$G:$G,理論在庫!$A$330,所用データ⑤!$E:$E,理論在庫!$G$4,所用データ⑤!$F:$F,理論在庫!P$5)</f>
        <v>0</v>
      </c>
      <c r="Q334" s="310">
        <f>SUMIFS(所用データ⑤!$C:$C,所用データ⑤!$G:$G,理論在庫!$A$330,所用データ⑤!$E:$E,理論在庫!$G$4,所用データ⑤!$F:$F,理論在庫!Q$5)</f>
        <v>0</v>
      </c>
      <c r="R334" s="310">
        <f>SUMIFS(所用データ⑤!$C:$C,所用データ⑤!$G:$G,理論在庫!$A$330,所用データ⑤!$E:$E,理論在庫!$G$4,所用データ⑤!$F:$F,理論在庫!R$5)</f>
        <v>0</v>
      </c>
      <c r="S334" s="1054">
        <f>SUMIFS(所用データ⑤!$C:$C,所用データ⑤!$G:$G,理論在庫!$A$330,所用データ⑤!$E:$E,理論在庫!$G$4,所用データ⑤!$F:$F,理論在庫!S$5)</f>
        <v>0</v>
      </c>
      <c r="T334" s="1054">
        <f>SUMIFS(所用データ⑤!$C:$C,所用データ⑤!$G:$G,理論在庫!$A$330,所用データ⑤!$E:$E,理論在庫!$G$4,所用データ⑤!$F:$F,理論在庫!T$5)</f>
        <v>0</v>
      </c>
      <c r="U334" s="310">
        <f>SUMIFS(所用データ⑤!$C:$C,所用データ⑤!$G:$G,理論在庫!$A$330,所用データ⑤!$E:$E,理論在庫!$G$4,所用データ⑤!$F:$F,理論在庫!U$5)</f>
        <v>0</v>
      </c>
      <c r="V334" s="310">
        <f>SUMIFS(所用データ⑤!$C:$C,所用データ⑤!$G:$G,理論在庫!$A$330,所用データ⑤!$E:$E,理論在庫!$G$4,所用データ⑤!$F:$F,理論在庫!V$5)</f>
        <v>0</v>
      </c>
      <c r="W334" s="310">
        <f>SUMIFS(所用データ⑤!$C:$C,所用データ⑤!$G:$G,理論在庫!$A$330,所用データ⑤!$E:$E,理論在庫!$G$4,所用データ⑤!$F:$F,理論在庫!W$5)</f>
        <v>0</v>
      </c>
      <c r="X334" s="310">
        <f>SUMIFS(所用データ⑤!$C:$C,所用データ⑤!$G:$G,理論在庫!$A$330,所用データ⑤!$E:$E,理論在庫!$G$4,所用データ⑤!$F:$F,理論在庫!X$5)</f>
        <v>0</v>
      </c>
      <c r="Y334" s="310">
        <f>SUMIFS(所用データ⑤!$C:$C,所用データ⑤!$G:$G,理論在庫!$A$330,所用データ⑤!$E:$E,理論在庫!$G$4,所用データ⑤!$F:$F,理論在庫!Y$5)</f>
        <v>0</v>
      </c>
      <c r="Z334" s="1054">
        <f>SUMIFS(所用データ⑤!$C:$C,所用データ⑤!$G:$G,理論在庫!$A$330,所用データ⑤!$E:$E,理論在庫!$G$4,所用データ⑤!$F:$F,理論在庫!Z$5)</f>
        <v>0</v>
      </c>
      <c r="AA334" s="1054">
        <f>SUMIFS(所用データ⑤!$C:$C,所用データ⑤!$G:$G,理論在庫!$A$330,所用データ⑤!$E:$E,理論在庫!$G$4,所用データ⑤!$F:$F,理論在庫!AA$5)</f>
        <v>0</v>
      </c>
      <c r="AB334" s="310">
        <f>SUMIFS(所用データ⑤!$C:$C,所用データ⑤!$G:$G,理論在庫!$A$330,所用データ⑤!$E:$E,理論在庫!$G$4,所用データ⑤!$F:$F,理論在庫!AB$5)</f>
        <v>0</v>
      </c>
      <c r="AC334" s="1054">
        <f>SUMIFS(所用データ⑤!$C:$C,所用データ⑤!$G:$G,理論在庫!$A$330,所用データ⑤!$E:$E,理論在庫!$G$4,所用データ⑤!$F:$F,理論在庫!AC$5)</f>
        <v>0</v>
      </c>
      <c r="AD334" s="310">
        <f>SUMIFS(所用データ⑤!$C:$C,所用データ⑤!$G:$G,理論在庫!$A$330,所用データ⑤!$E:$E,理論在庫!$G$4,所用データ⑤!$F:$F,理論在庫!AD$5)</f>
        <v>0</v>
      </c>
      <c r="AE334" s="310">
        <f>SUMIFS(所用データ⑤!$C:$C,所用データ⑤!$G:$G,理論在庫!$A$330,所用データ⑤!$E:$E,理論在庫!$G$4,所用データ⑤!$F:$F,理論在庫!AE$5)</f>
        <v>0</v>
      </c>
      <c r="AF334" s="310">
        <f>SUMIFS(所用データ⑤!$C:$C,所用データ⑤!$G:$G,理論在庫!$A$330,所用データ⑤!$E:$E,理論在庫!$G$4,所用データ⑤!$F:$F,理論在庫!AF$5)</f>
        <v>0</v>
      </c>
      <c r="AG334" s="1054">
        <f>SUMIFS(所用データ⑤!$C:$C,所用データ⑤!$G:$G,理論在庫!$A$330,所用データ⑤!$E:$E,理論在庫!$G$4,所用データ⑤!$F:$F,理論在庫!AG$5)</f>
        <v>0</v>
      </c>
      <c r="AH334" s="1054">
        <f>SUMIFS(所用データ⑤!$C:$C,所用データ⑤!$G:$G,理論在庫!$A$330,所用データ⑤!$E:$E,理論在庫!$G$4,所用データ⑤!$F:$F,理論在庫!AH$5)</f>
        <v>0</v>
      </c>
      <c r="AI334" s="310">
        <f>SUMIFS(所用データ⑤!$C:$C,所用データ⑤!$G:$G,理論在庫!$A$330,所用データ⑤!$E:$E,理論在庫!$G$4,所用データ⑤!$F:$F,理論在庫!AI$5)</f>
        <v>0</v>
      </c>
      <c r="AJ334" s="1023">
        <f>SUMIFS(所用データ⑤!$C:$C,所用データ⑤!$G:$G,理論在庫!$A$330,所用データ⑤!$E:$E,理論在庫!$G$4,所用データ⑤!$F:$F,理論在庫!AJ$5)</f>
        <v>0</v>
      </c>
      <c r="AK334" s="345">
        <f t="shared" si="130"/>
        <v>0</v>
      </c>
      <c r="AL334" s="350">
        <f>SUMIFS(所用データ⑤!C:C,所用データ⑤!G:G,理論在庫!$A330,所用データ⑤!E:E,理論在庫!$AL$4)</f>
        <v>0</v>
      </c>
      <c r="AM334" s="574">
        <f t="shared" si="137"/>
        <v>0</v>
      </c>
      <c r="AN334" s="608">
        <f>AJ338-AK334</f>
        <v>0</v>
      </c>
      <c r="AO334" s="417"/>
      <c r="AP334" s="714"/>
      <c r="AQ334" s="715"/>
      <c r="AR334" s="709">
        <v>0</v>
      </c>
    </row>
    <row r="335" spans="1:44" ht="18" customHeight="1" x14ac:dyDescent="0.15">
      <c r="A335" s="417"/>
      <c r="B335" s="428"/>
      <c r="C335" s="442"/>
      <c r="D335" s="1148"/>
      <c r="E335" s="559"/>
      <c r="F335" s="362">
        <f t="shared" si="145"/>
        <v>0</v>
      </c>
      <c r="G335" s="976">
        <f>SUMIFS(所用データ⑥!$C:$C,所用データ⑥!$G:$G,理論在庫!$A$330,所用データ⑥!$E:$E,理論在庫!$G$4,所用データ⑥!$F:$F,理論在庫!G$5)</f>
        <v>0</v>
      </c>
      <c r="H335" s="363">
        <f>SUMIFS(所用データ⑥!$C:$C,所用データ⑥!$G:$G,理論在庫!$A$330,所用データ⑥!$E:$E,理論在庫!$G$4,所用データ⑥!$F:$F,理論在庫!H$5)</f>
        <v>0</v>
      </c>
      <c r="I335" s="363">
        <f>SUMIFS(所用データ⑥!$C:$C,所用データ⑥!$G:$G,理論在庫!$A$330,所用データ⑥!$E:$E,理論在庫!$G$4,所用データ⑥!$F:$F,理論在庫!I$5)</f>
        <v>0</v>
      </c>
      <c r="J335" s="363">
        <f>SUMIFS(所用データ⑥!$C:$C,所用データ⑥!$G:$G,理論在庫!$A$330,所用データ⑥!$E:$E,理論在庫!$G$4,所用データ⑥!$F:$F,理論在庫!J$5)</f>
        <v>0</v>
      </c>
      <c r="K335" s="363">
        <f>SUMIFS(所用データ⑥!$C:$C,所用データ⑥!$G:$G,理論在庫!$A$330,所用データ⑥!$E:$E,理論在庫!$G$4,所用データ⑥!$F:$F,理論在庫!K$5)</f>
        <v>0</v>
      </c>
      <c r="L335" s="1056">
        <f>SUMIFS(所用データ⑥!$C:$C,所用データ⑥!$G:$G,理論在庫!$A$330,所用データ⑥!$E:$E,理論在庫!$G$4,所用データ⑥!$F:$F,理論在庫!L$5)</f>
        <v>0</v>
      </c>
      <c r="M335" s="1056">
        <f>SUMIFS(所用データ⑥!$C:$C,所用データ⑥!$G:$G,理論在庫!$A$330,所用データ⑥!$E:$E,理論在庫!$G$4,所用データ⑥!$F:$F,理論在庫!M$5)</f>
        <v>0</v>
      </c>
      <c r="N335" s="363">
        <f>SUMIFS(所用データ⑥!$C:$C,所用データ⑥!$G:$G,理論在庫!$A$330,所用データ⑥!$E:$E,理論在庫!$G$4,所用データ⑥!$F:$F,理論在庫!N$5)</f>
        <v>0</v>
      </c>
      <c r="O335" s="363">
        <f>SUMIFS(所用データ⑥!$C:$C,所用データ⑥!$G:$G,理論在庫!$A$330,所用データ⑥!$E:$E,理論在庫!$G$4,所用データ⑥!$F:$F,理論在庫!O$5)</f>
        <v>0</v>
      </c>
      <c r="P335" s="363">
        <f>SUMIFS(所用データ⑥!$C:$C,所用データ⑥!$G:$G,理論在庫!$A$330,所用データ⑥!$E:$E,理論在庫!$G$4,所用データ⑥!$F:$F,理論在庫!P$5)</f>
        <v>0</v>
      </c>
      <c r="Q335" s="363">
        <f>SUMIFS(所用データ⑥!$C:$C,所用データ⑥!$G:$G,理論在庫!$A$330,所用データ⑥!$E:$E,理論在庫!$G$4,所用データ⑥!$F:$F,理論在庫!Q$5)</f>
        <v>0</v>
      </c>
      <c r="R335" s="363">
        <f>SUMIFS(所用データ⑥!$C:$C,所用データ⑥!$G:$G,理論在庫!$A$330,所用データ⑥!$E:$E,理論在庫!$G$4,所用データ⑥!$F:$F,理論在庫!R$5)</f>
        <v>0</v>
      </c>
      <c r="S335" s="1056">
        <f>SUMIFS(所用データ⑥!$C:$C,所用データ⑥!$G:$G,理論在庫!$A$330,所用データ⑥!$E:$E,理論在庫!$G$4,所用データ⑥!$F:$F,理論在庫!S$5)</f>
        <v>0</v>
      </c>
      <c r="T335" s="1056">
        <f>SUMIFS(所用データ⑥!$C:$C,所用データ⑥!$G:$G,理論在庫!$A$330,所用データ⑥!$E:$E,理論在庫!$G$4,所用データ⑥!$F:$F,理論在庫!T$5)</f>
        <v>0</v>
      </c>
      <c r="U335" s="363">
        <f>SUMIFS(所用データ⑥!$C:$C,所用データ⑥!$G:$G,理論在庫!$A$330,所用データ⑥!$E:$E,理論在庫!$G$4,所用データ⑥!$F:$F,理論在庫!U$5)</f>
        <v>0</v>
      </c>
      <c r="V335" s="363">
        <f>SUMIFS(所用データ⑥!$C:$C,所用データ⑥!$G:$G,理論在庫!$A$330,所用データ⑥!$E:$E,理論在庫!$G$4,所用データ⑥!$F:$F,理論在庫!V$5)</f>
        <v>0</v>
      </c>
      <c r="W335" s="363">
        <f>SUMIFS(所用データ⑥!$C:$C,所用データ⑥!$G:$G,理論在庫!$A$330,所用データ⑥!$E:$E,理論在庫!$G$4,所用データ⑥!$F:$F,理論在庫!W$5)</f>
        <v>0</v>
      </c>
      <c r="X335" s="363">
        <f>SUMIFS(所用データ⑥!$C:$C,所用データ⑥!$G:$G,理論在庫!$A$330,所用データ⑥!$E:$E,理論在庫!$G$4,所用データ⑥!$F:$F,理論在庫!X$5)</f>
        <v>0</v>
      </c>
      <c r="Y335" s="363">
        <f>SUMIFS(所用データ⑥!$C:$C,所用データ⑥!$G:$G,理論在庫!$A$330,所用データ⑥!$E:$E,理論在庫!$G$4,所用データ⑥!$F:$F,理論在庫!Y$5)</f>
        <v>0</v>
      </c>
      <c r="Z335" s="1056">
        <f>SUMIFS(所用データ⑥!$C:$C,所用データ⑥!$G:$G,理論在庫!$A$330,所用データ⑥!$E:$E,理論在庫!$G$4,所用データ⑥!$F:$F,理論在庫!Z$5)</f>
        <v>0</v>
      </c>
      <c r="AA335" s="1056">
        <f>SUMIFS(所用データ⑥!$C:$C,所用データ⑥!$G:$G,理論在庫!$A$330,所用データ⑥!$E:$E,理論在庫!$G$4,所用データ⑥!$F:$F,理論在庫!AA$5)</f>
        <v>0</v>
      </c>
      <c r="AB335" s="363">
        <f>SUMIFS(所用データ⑥!$C:$C,所用データ⑥!$G:$G,理論在庫!$A$330,所用データ⑥!$E:$E,理論在庫!$G$4,所用データ⑥!$F:$F,理論在庫!AB$5)</f>
        <v>0</v>
      </c>
      <c r="AC335" s="1056">
        <f>SUMIFS(所用データ⑥!$C:$C,所用データ⑥!$G:$G,理論在庫!$A$330,所用データ⑥!$E:$E,理論在庫!$G$4,所用データ⑥!$F:$F,理論在庫!AC$5)</f>
        <v>0</v>
      </c>
      <c r="AD335" s="363">
        <f>SUMIFS(所用データ⑥!$C:$C,所用データ⑥!$G:$G,理論在庫!$A$330,所用データ⑥!$E:$E,理論在庫!$G$4,所用データ⑥!$F:$F,理論在庫!AD$5)</f>
        <v>0</v>
      </c>
      <c r="AE335" s="363">
        <f>SUMIFS(所用データ⑥!$C:$C,所用データ⑥!$G:$G,理論在庫!$A$330,所用データ⑥!$E:$E,理論在庫!$G$4,所用データ⑥!$F:$F,理論在庫!AE$5)</f>
        <v>0</v>
      </c>
      <c r="AF335" s="363">
        <f>SUMIFS(所用データ⑥!$C:$C,所用データ⑥!$G:$G,理論在庫!$A$330,所用データ⑥!$E:$E,理論在庫!$G$4,所用データ⑥!$F:$F,理論在庫!AF$5)</f>
        <v>0</v>
      </c>
      <c r="AG335" s="1056">
        <f>SUMIFS(所用データ⑥!$C:$C,所用データ⑥!$G:$G,理論在庫!$A$330,所用データ⑥!$E:$E,理論在庫!$G$4,所用データ⑥!$F:$F,理論在庫!AG$5)</f>
        <v>0</v>
      </c>
      <c r="AH335" s="1056">
        <f>SUMIFS(所用データ⑥!$C:$C,所用データ⑥!$G:$G,理論在庫!$A$330,所用データ⑥!$E:$E,理論在庫!$G$4,所用データ⑥!$F:$F,理論在庫!AH$5)</f>
        <v>0</v>
      </c>
      <c r="AI335" s="363">
        <f>SUMIFS(所用データ⑥!$C:$C,所用データ⑥!$G:$G,理論在庫!$A$330,所用データ⑥!$E:$E,理論在庫!$G$4,所用データ⑥!$F:$F,理論在庫!AI$5)</f>
        <v>0</v>
      </c>
      <c r="AJ335" s="1024">
        <f>SUMIFS(所用データ⑥!$C:$C,所用データ⑥!$G:$G,理論在庫!$A$330,所用データ⑥!$E:$E,理論在庫!$G$4,所用データ⑥!$F:$F,理論在庫!AJ$5)</f>
        <v>0</v>
      </c>
      <c r="AK335" s="364">
        <f t="shared" si="130"/>
        <v>0</v>
      </c>
      <c r="AL335" s="609">
        <f>SUMIFS(所用データ⑥!C:C,所用データ⑥!G:G,理論在庫!$A330,所用データ⑥!E:E,理論在庫!$AL$4)</f>
        <v>0</v>
      </c>
      <c r="AM335" s="578">
        <f t="shared" si="137"/>
        <v>0</v>
      </c>
      <c r="AN335" s="608">
        <f>AJ338-AK335</f>
        <v>0</v>
      </c>
      <c r="AO335" s="417"/>
      <c r="AP335" s="714"/>
      <c r="AQ335" s="715"/>
      <c r="AR335" s="709">
        <v>0</v>
      </c>
    </row>
    <row r="336" spans="1:44" ht="18" customHeight="1" x14ac:dyDescent="0.15">
      <c r="A336" s="417"/>
      <c r="B336" s="428"/>
      <c r="C336" s="442"/>
      <c r="D336" s="1148"/>
      <c r="E336" s="559"/>
      <c r="F336" s="359" t="s">
        <v>137</v>
      </c>
      <c r="G336" s="981"/>
      <c r="H336" s="360"/>
      <c r="I336" s="360"/>
      <c r="J336" s="360"/>
      <c r="K336" s="360"/>
      <c r="L336" s="1057"/>
      <c r="M336" s="1057"/>
      <c r="N336" s="360"/>
      <c r="O336" s="360"/>
      <c r="P336" s="360"/>
      <c r="Q336" s="360"/>
      <c r="R336" s="360"/>
      <c r="S336" s="1057"/>
      <c r="T336" s="1057"/>
      <c r="U336" s="360"/>
      <c r="V336" s="360"/>
      <c r="W336" s="360"/>
      <c r="X336" s="360"/>
      <c r="Y336" s="360"/>
      <c r="Z336" s="1057"/>
      <c r="AA336" s="1057"/>
      <c r="AB336" s="360"/>
      <c r="AC336" s="1057"/>
      <c r="AD336" s="360"/>
      <c r="AE336" s="360"/>
      <c r="AF336" s="360"/>
      <c r="AG336" s="1057"/>
      <c r="AH336" s="1057"/>
      <c r="AI336" s="360"/>
      <c r="AJ336" s="1025"/>
      <c r="AK336" s="378">
        <f>SUM(G336:AJ336)</f>
        <v>0</v>
      </c>
      <c r="AL336" s="352"/>
      <c r="AM336" s="576">
        <f t="shared" si="137"/>
        <v>0</v>
      </c>
      <c r="AN336" s="579"/>
      <c r="AO336" s="417"/>
      <c r="AP336" s="714"/>
      <c r="AQ336" s="715"/>
    </row>
    <row r="337" spans="1:44" ht="18" customHeight="1" x14ac:dyDescent="0.15">
      <c r="A337" s="417"/>
      <c r="B337" s="428"/>
      <c r="C337" s="442"/>
      <c r="D337" s="1148"/>
      <c r="E337" s="559"/>
      <c r="F337" s="356" t="s">
        <v>86</v>
      </c>
      <c r="G337" s="978">
        <f>SUMIFS('注文データ '!$C:$C,'注文データ '!$J:$J,$A330,'注文データ '!$H:$H,理論在庫!$G$4,'注文データ '!$I:$I,理論在庫!G$5)</f>
        <v>0</v>
      </c>
      <c r="H337" s="374">
        <f>SUMIFS('注文データ '!$C:$C,'注文データ '!$J:$J,$A330,'注文データ '!$H:$H,理論在庫!$G$4,'注文データ '!$I:$I,理論在庫!H$5)</f>
        <v>0</v>
      </c>
      <c r="I337" s="374">
        <f>SUMIFS('注文データ '!$C:$C,'注文データ '!$J:$J,$A330,'注文データ '!$H:$H,理論在庫!$G$4,'注文データ '!$I:$I,理論在庫!I$5)</f>
        <v>0</v>
      </c>
      <c r="J337" s="374">
        <f>SUMIFS('注文データ '!$C:$C,'注文データ '!$J:$J,$A330,'注文データ '!$H:$H,理論在庫!$G$4,'注文データ '!$I:$I,理論在庫!J$5)</f>
        <v>0</v>
      </c>
      <c r="K337" s="374">
        <f>SUMIFS('注文データ '!$C:$C,'注文データ '!$J:$J,$A330,'注文データ '!$H:$H,理論在庫!$G$4,'注文データ '!$I:$I,理論在庫!K$5)</f>
        <v>0</v>
      </c>
      <c r="L337" s="1058">
        <f>SUMIFS('注文データ '!$C:$C,'注文データ '!$J:$J,$A330,'注文データ '!$H:$H,理論在庫!$G$4,'注文データ '!$I:$I,理論在庫!L$5)</f>
        <v>0</v>
      </c>
      <c r="M337" s="1058">
        <f>SUMIFS('注文データ '!$C:$C,'注文データ '!$J:$J,$A330,'注文データ '!$H:$H,理論在庫!$G$4,'注文データ '!$I:$I,理論在庫!M$5)</f>
        <v>0</v>
      </c>
      <c r="N337" s="374">
        <f>SUMIFS('注文データ '!$C:$C,'注文データ '!$J:$J,$A330,'注文データ '!$H:$H,理論在庫!$G$4,'注文データ '!$I:$I,理論在庫!N$5)</f>
        <v>0</v>
      </c>
      <c r="O337" s="374">
        <f>SUMIFS('注文データ '!$C:$C,'注文データ '!$J:$J,$A330,'注文データ '!$H:$H,理論在庫!$G$4,'注文データ '!$I:$I,理論在庫!O$5)</f>
        <v>0</v>
      </c>
      <c r="P337" s="374">
        <f>SUMIFS('注文データ '!$C:$C,'注文データ '!$J:$J,$A330,'注文データ '!$H:$H,理論在庫!$G$4,'注文データ '!$I:$I,理論在庫!P$5)</f>
        <v>0</v>
      </c>
      <c r="Q337" s="374">
        <f>SUMIFS('注文データ '!$C:$C,'注文データ '!$J:$J,$A330,'注文データ '!$H:$H,理論在庫!$G$4,'注文データ '!$I:$I,理論在庫!Q$5)</f>
        <v>0</v>
      </c>
      <c r="R337" s="374">
        <f>SUMIFS('注文データ '!$C:$C,'注文データ '!$J:$J,$A330,'注文データ '!$H:$H,理論在庫!$G$4,'注文データ '!$I:$I,理論在庫!R$5)</f>
        <v>0</v>
      </c>
      <c r="S337" s="1058">
        <f>SUMIFS('注文データ '!$C:$C,'注文データ '!$J:$J,$A330,'注文データ '!$H:$H,理論在庫!$G$4,'注文データ '!$I:$I,理論在庫!S$5)</f>
        <v>0</v>
      </c>
      <c r="T337" s="1058">
        <f>SUMIFS('注文データ '!$C:$C,'注文データ '!$J:$J,$A330,'注文データ '!$H:$H,理論在庫!$G$4,'注文データ '!$I:$I,理論在庫!T$5)</f>
        <v>0</v>
      </c>
      <c r="U337" s="374">
        <f>SUMIFS('注文データ '!$C:$C,'注文データ '!$J:$J,$A330,'注文データ '!$H:$H,理論在庫!$G$4,'注文データ '!$I:$I,理論在庫!U$5)</f>
        <v>0</v>
      </c>
      <c r="V337" s="374">
        <f>SUMIFS('注文データ '!$C:$C,'注文データ '!$J:$J,$A330,'注文データ '!$H:$H,理論在庫!$G$4,'注文データ '!$I:$I,理論在庫!V$5)</f>
        <v>0</v>
      </c>
      <c r="W337" s="374">
        <f>SUMIFS('注文データ '!$C:$C,'注文データ '!$J:$J,$A330,'注文データ '!$H:$H,理論在庫!$G$4,'注文データ '!$I:$I,理論在庫!W$5)</f>
        <v>0</v>
      </c>
      <c r="X337" s="374">
        <f>SUMIFS('注文データ '!$C:$C,'注文データ '!$J:$J,$A330,'注文データ '!$H:$H,理論在庫!$G$4,'注文データ '!$I:$I,理論在庫!X$5)</f>
        <v>0</v>
      </c>
      <c r="Y337" s="374">
        <f>SUMIFS('注文データ '!$C:$C,'注文データ '!$J:$J,$A330,'注文データ '!$H:$H,理論在庫!$G$4,'注文データ '!$I:$I,理論在庫!Y$5)</f>
        <v>0</v>
      </c>
      <c r="Z337" s="1058">
        <f>SUMIFS('注文データ '!$C:$C,'注文データ '!$J:$J,$A330,'注文データ '!$H:$H,理論在庫!$G$4,'注文データ '!$I:$I,理論在庫!Z$5)</f>
        <v>0</v>
      </c>
      <c r="AA337" s="1058">
        <f>SUMIFS('注文データ '!$C:$C,'注文データ '!$J:$J,$A330,'注文データ '!$H:$H,理論在庫!$G$4,'注文データ '!$I:$I,理論在庫!AA$5)</f>
        <v>0</v>
      </c>
      <c r="AB337" s="374">
        <f>SUMIFS('注文データ '!$C:$C,'注文データ '!$J:$J,$A330,'注文データ '!$H:$H,理論在庫!$G$4,'注文データ '!$I:$I,理論在庫!AB$5)</f>
        <v>0</v>
      </c>
      <c r="AC337" s="1058">
        <f>SUMIFS('注文データ '!$C:$C,'注文データ '!$J:$J,$A330,'注文データ '!$H:$H,理論在庫!$G$4,'注文データ '!$I:$I,理論在庫!AC$5)</f>
        <v>0</v>
      </c>
      <c r="AD337" s="374">
        <f>SUMIFS('注文データ '!$C:$C,'注文データ '!$J:$J,$A330,'注文データ '!$H:$H,理論在庫!$G$4,'注文データ '!$I:$I,理論在庫!AD$5)</f>
        <v>0</v>
      </c>
      <c r="AE337" s="374">
        <f>SUMIFS('注文データ '!$C:$C,'注文データ '!$J:$J,$A330,'注文データ '!$H:$H,理論在庫!$G$4,'注文データ '!$I:$I,理論在庫!AE$5)</f>
        <v>0</v>
      </c>
      <c r="AF337" s="374">
        <f>SUMIFS('注文データ '!$C:$C,'注文データ '!$J:$J,$A330,'注文データ '!$H:$H,理論在庫!$G$4,'注文データ '!$I:$I,理論在庫!AF$5)</f>
        <v>0</v>
      </c>
      <c r="AG337" s="1058">
        <f>SUMIFS('注文データ '!$C:$C,'注文データ '!$J:$J,$A330,'注文データ '!$H:$H,理論在庫!$G$4,'注文データ '!$I:$I,理論在庫!AG$5)</f>
        <v>0</v>
      </c>
      <c r="AH337" s="1058">
        <f>SUMIFS('注文データ '!$C:$C,'注文データ '!$J:$J,$A330,'注文データ '!$H:$H,理論在庫!$G$4,'注文データ '!$I:$I,理論在庫!AH$5)</f>
        <v>0</v>
      </c>
      <c r="AI337" s="374">
        <f>SUMIFS('注文データ '!$C:$C,'注文データ '!$J:$J,$A330,'注文データ '!$H:$H,理論在庫!$G$4,'注文データ '!$I:$I,理論在庫!AI$5)</f>
        <v>0</v>
      </c>
      <c r="AJ337" s="1026">
        <f>SUMIFS('注文データ '!$C:$C,'注文データ '!$J:$J,$A330,'注文データ '!$H:$H,理論在庫!$G$4,'注文データ '!$I:$I,理論在庫!AJ$5)</f>
        <v>0</v>
      </c>
      <c r="AK337" s="375">
        <f>SUM(G337:AJ337)</f>
        <v>0</v>
      </c>
      <c r="AL337" s="350"/>
      <c r="AM337" s="574">
        <f t="shared" si="137"/>
        <v>0</v>
      </c>
      <c r="AN337" s="579"/>
      <c r="AO337" s="417"/>
      <c r="AP337" s="714"/>
      <c r="AQ337" s="715"/>
      <c r="AR337" s="709">
        <v>0</v>
      </c>
    </row>
    <row r="338" spans="1:44" ht="18" customHeight="1" thickBot="1" x14ac:dyDescent="0.2">
      <c r="A338" s="418"/>
      <c r="B338" s="429"/>
      <c r="C338" s="443"/>
      <c r="D338" s="1149"/>
      <c r="E338" s="562"/>
      <c r="F338" s="373" t="s">
        <v>85</v>
      </c>
      <c r="G338" s="979">
        <f>D330+G336-G337</f>
        <v>0</v>
      </c>
      <c r="H338" s="376">
        <f t="shared" ref="H338:AJ338" si="146">G338+H336-H337</f>
        <v>0</v>
      </c>
      <c r="I338" s="376">
        <f t="shared" si="146"/>
        <v>0</v>
      </c>
      <c r="J338" s="376">
        <f t="shared" si="146"/>
        <v>0</v>
      </c>
      <c r="K338" s="376">
        <f t="shared" si="146"/>
        <v>0</v>
      </c>
      <c r="L338" s="1059">
        <f t="shared" si="146"/>
        <v>0</v>
      </c>
      <c r="M338" s="1059">
        <f t="shared" si="146"/>
        <v>0</v>
      </c>
      <c r="N338" s="376">
        <f t="shared" si="146"/>
        <v>0</v>
      </c>
      <c r="O338" s="376">
        <f t="shared" si="146"/>
        <v>0</v>
      </c>
      <c r="P338" s="376">
        <f t="shared" si="146"/>
        <v>0</v>
      </c>
      <c r="Q338" s="376">
        <f t="shared" si="146"/>
        <v>0</v>
      </c>
      <c r="R338" s="376">
        <f t="shared" si="146"/>
        <v>0</v>
      </c>
      <c r="S338" s="1059">
        <f t="shared" si="146"/>
        <v>0</v>
      </c>
      <c r="T338" s="1059">
        <f t="shared" si="146"/>
        <v>0</v>
      </c>
      <c r="U338" s="376">
        <f t="shared" si="146"/>
        <v>0</v>
      </c>
      <c r="V338" s="376">
        <f t="shared" si="146"/>
        <v>0</v>
      </c>
      <c r="W338" s="376">
        <f t="shared" si="146"/>
        <v>0</v>
      </c>
      <c r="X338" s="376">
        <f t="shared" si="146"/>
        <v>0</v>
      </c>
      <c r="Y338" s="376">
        <f t="shared" si="146"/>
        <v>0</v>
      </c>
      <c r="Z338" s="1059">
        <f t="shared" si="146"/>
        <v>0</v>
      </c>
      <c r="AA338" s="1059">
        <f t="shared" si="146"/>
        <v>0</v>
      </c>
      <c r="AB338" s="376">
        <f t="shared" si="146"/>
        <v>0</v>
      </c>
      <c r="AC338" s="1059">
        <f t="shared" si="146"/>
        <v>0</v>
      </c>
      <c r="AD338" s="376">
        <f t="shared" si="146"/>
        <v>0</v>
      </c>
      <c r="AE338" s="376">
        <f t="shared" si="146"/>
        <v>0</v>
      </c>
      <c r="AF338" s="376">
        <f t="shared" si="146"/>
        <v>0</v>
      </c>
      <c r="AG338" s="1059">
        <f t="shared" si="146"/>
        <v>0</v>
      </c>
      <c r="AH338" s="1059">
        <f t="shared" si="146"/>
        <v>0</v>
      </c>
      <c r="AI338" s="376">
        <f t="shared" si="146"/>
        <v>0</v>
      </c>
      <c r="AJ338" s="1027">
        <f t="shared" si="146"/>
        <v>0</v>
      </c>
      <c r="AK338" s="377"/>
      <c r="AL338" s="351"/>
      <c r="AM338" s="577">
        <f t="shared" si="137"/>
        <v>0</v>
      </c>
      <c r="AN338" s="580"/>
      <c r="AO338" s="418"/>
      <c r="AP338" s="716"/>
      <c r="AQ338" s="717"/>
      <c r="AR338" s="709">
        <v>0</v>
      </c>
    </row>
    <row r="339" spans="1:44" ht="18" customHeight="1" x14ac:dyDescent="0.15">
      <c r="A339" s="416">
        <v>34</v>
      </c>
      <c r="B339" s="425"/>
      <c r="C339" s="432" t="s">
        <v>31</v>
      </c>
      <c r="D339" s="1147" t="s">
        <v>200</v>
      </c>
      <c r="E339" s="558">
        <v>4.2299999999999997E-2</v>
      </c>
      <c r="F339" s="343">
        <f t="shared" ref="F339:F344" si="147">F330</f>
        <v>45864</v>
      </c>
      <c r="G339" s="980">
        <f>SUMIFS(所用データ①!$C:$C,所用データ①!$G:$G,理論在庫!$A339,所用データ①!$E:$E,理論在庫!$G$4,所用データ①!$F:$F,理論在庫!G$5)</f>
        <v>0</v>
      </c>
      <c r="H339" s="308">
        <f>SUMIFS(所用データ①!$C:$C,所用データ①!$G:$G,理論在庫!$A339,所用データ①!$E:$E,理論在庫!$G$4,所用データ①!$F:$F,理論在庫!H$5)</f>
        <v>0</v>
      </c>
      <c r="I339" s="308">
        <f>SUMIFS(所用データ①!$C:$C,所用データ①!$G:$G,理論在庫!$A339,所用データ①!$E:$E,理論在庫!$G$4,所用データ①!$F:$F,理論在庫!I$5)</f>
        <v>0</v>
      </c>
      <c r="J339" s="308">
        <f>SUMIFS(所用データ①!$C:$C,所用データ①!$G:$G,理論在庫!$A339,所用データ①!$E:$E,理論在庫!$G$4,所用データ①!$F:$F,理論在庫!J$5)</f>
        <v>0</v>
      </c>
      <c r="K339" s="308">
        <f>SUMIFS(所用データ①!$C:$C,所用データ①!$G:$G,理論在庫!$A339,所用データ①!$E:$E,理論在庫!$G$4,所用データ①!$F:$F,理論在庫!K$5)</f>
        <v>0</v>
      </c>
      <c r="L339" s="1060">
        <f>SUMIFS(所用データ①!$C:$C,所用データ①!$G:$G,理論在庫!$A339,所用データ①!$E:$E,理論在庫!$G$4,所用データ①!$F:$F,理論在庫!L$5)</f>
        <v>0</v>
      </c>
      <c r="M339" s="1060">
        <f>SUMIFS(所用データ①!$C:$C,所用データ①!$G:$G,理論在庫!$A339,所用データ①!$E:$E,理論在庫!$G$4,所用データ①!$F:$F,理論在庫!M$5)</f>
        <v>0</v>
      </c>
      <c r="N339" s="308">
        <f>SUMIFS(所用データ①!$C:$C,所用データ①!$G:$G,理論在庫!$A339,所用データ①!$E:$E,理論在庫!$G$4,所用データ①!$F:$F,理論在庫!N$5)</f>
        <v>0</v>
      </c>
      <c r="O339" s="308">
        <f>SUMIFS(所用データ①!$C:$C,所用データ①!$G:$G,理論在庫!$A339,所用データ①!$E:$E,理論在庫!$G$4,所用データ①!$F:$F,理論在庫!O$5)</f>
        <v>0</v>
      </c>
      <c r="P339" s="308">
        <f>SUMIFS(所用データ①!$C:$C,所用データ①!$G:$G,理論在庫!$A339,所用データ①!$E:$E,理論在庫!$G$4,所用データ①!$F:$F,理論在庫!P$5)</f>
        <v>0</v>
      </c>
      <c r="Q339" s="308">
        <f>SUMIFS(所用データ①!$C:$C,所用データ①!$G:$G,理論在庫!$A339,所用データ①!$E:$E,理論在庫!$G$4,所用データ①!$F:$F,理論在庫!Q$5)</f>
        <v>0</v>
      </c>
      <c r="R339" s="308">
        <f>SUMIFS(所用データ①!$C:$C,所用データ①!$G:$G,理論在庫!$A339,所用データ①!$E:$E,理論在庫!$G$4,所用データ①!$F:$F,理論在庫!R$5)</f>
        <v>0</v>
      </c>
      <c r="S339" s="1060">
        <f>SUMIFS(所用データ①!$C:$C,所用データ①!$G:$G,理論在庫!$A339,所用データ①!$E:$E,理論在庫!$G$4,所用データ①!$F:$F,理論在庫!S$5)</f>
        <v>0</v>
      </c>
      <c r="T339" s="1060">
        <f>SUMIFS(所用データ①!$C:$C,所用データ①!$G:$G,理論在庫!$A339,所用データ①!$E:$E,理論在庫!$G$4,所用データ①!$F:$F,理論在庫!T$5)</f>
        <v>0</v>
      </c>
      <c r="U339" s="308">
        <f>SUMIFS(所用データ①!$C:$C,所用データ①!$G:$G,理論在庫!$A339,所用データ①!$E:$E,理論在庫!$G$4,所用データ①!$F:$F,理論在庫!U$5)</f>
        <v>0</v>
      </c>
      <c r="V339" s="308">
        <f>SUMIFS(所用データ①!$C:$C,所用データ①!$G:$G,理論在庫!$A339,所用データ①!$E:$E,理論在庫!$G$4,所用データ①!$F:$F,理論在庫!V$5)</f>
        <v>0</v>
      </c>
      <c r="W339" s="308">
        <f>SUMIFS(所用データ①!$C:$C,所用データ①!$G:$G,理論在庫!$A339,所用データ①!$E:$E,理論在庫!$G$4,所用データ①!$F:$F,理論在庫!W$5)</f>
        <v>0</v>
      </c>
      <c r="X339" s="308">
        <f>SUMIFS(所用データ①!$C:$C,所用データ①!$G:$G,理論在庫!$A339,所用データ①!$E:$E,理論在庫!$G$4,所用データ①!$F:$F,理論在庫!X$5)</f>
        <v>0</v>
      </c>
      <c r="Y339" s="308">
        <f>SUMIFS(所用データ①!$C:$C,所用データ①!$G:$G,理論在庫!$A339,所用データ①!$E:$E,理論在庫!$G$4,所用データ①!$F:$F,理論在庫!Y$5)</f>
        <v>0</v>
      </c>
      <c r="Z339" s="1060">
        <f>SUMIFS(所用データ①!$C:$C,所用データ①!$G:$G,理論在庫!$A339,所用データ①!$E:$E,理論在庫!$G$4,所用データ①!$F:$F,理論在庫!Z$5)</f>
        <v>0</v>
      </c>
      <c r="AA339" s="1084">
        <f>SUMIFS(所用データ①!$C:$C,所用データ①!$G:$G,理論在庫!$A339,所用データ①!$E:$E,理論在庫!$G$4,所用データ①!$F:$F,理論在庫!AA$5)</f>
        <v>0</v>
      </c>
      <c r="AB339" s="382">
        <f>SUMIFS(所用データ①!$C:$C,所用データ①!$G:$G,理論在庫!$A339,所用データ①!$E:$E,理論在庫!$G$4,所用データ①!$F:$F,理論在庫!AB$5)</f>
        <v>0</v>
      </c>
      <c r="AC339" s="1084">
        <f>SUMIFS(所用データ①!$C:$C,所用データ①!$G:$G,理論在庫!$A339,所用データ①!$E:$E,理論在庫!$G$4,所用データ①!$F:$F,理論在庫!AC$5)</f>
        <v>0</v>
      </c>
      <c r="AD339" s="382">
        <f>SUMIFS(所用データ①!$C:$C,所用データ①!$G:$G,理論在庫!$A339,所用データ①!$E:$E,理論在庫!$G$4,所用データ①!$F:$F,理論在庫!AD$5)</f>
        <v>0</v>
      </c>
      <c r="AE339" s="382">
        <f>SUMIFS(所用データ①!$C:$C,所用データ①!$G:$G,理論在庫!$A339,所用データ①!$E:$E,理論在庫!$G$4,所用データ①!$F:$F,理論在庫!AE$5)</f>
        <v>0</v>
      </c>
      <c r="AF339" s="382">
        <f>SUMIFS(所用データ①!$C:$C,所用データ①!$G:$G,理論在庫!$A339,所用データ①!$E:$E,理論在庫!$G$4,所用データ①!$F:$F,理論在庫!AF$5)</f>
        <v>0</v>
      </c>
      <c r="AG339" s="1084">
        <f>SUMIFS(所用データ①!$C:$C,所用データ①!$G:$G,理論在庫!$A339,所用データ①!$E:$E,理論在庫!$G$4,所用データ①!$F:$F,理論在庫!AG$5)</f>
        <v>0</v>
      </c>
      <c r="AH339" s="1084">
        <f>SUMIFS(所用データ①!$C:$C,所用データ①!$G:$G,理論在庫!$A339,所用データ①!$E:$E,理論在庫!$G$4,所用データ①!$F:$F,理論在庫!AH$5)</f>
        <v>0</v>
      </c>
      <c r="AI339" s="382">
        <f>SUMIFS(所用データ①!$C:$C,所用データ①!$G:$G,理論在庫!$A339,所用データ①!$E:$E,理論在庫!$G$4,所用データ①!$F:$F,理論在庫!AI$5)</f>
        <v>0</v>
      </c>
      <c r="AJ339" s="1021">
        <f>SUMIFS(所用データ①!$C:$C,所用データ①!$G:$G,理論在庫!$A339,所用データ①!$E:$E,理論在庫!$G$4,所用データ①!$F:$F,理論在庫!AJ$5)</f>
        <v>0</v>
      </c>
      <c r="AK339" s="345">
        <f t="shared" si="130"/>
        <v>0</v>
      </c>
      <c r="AL339" s="610">
        <f>SUMIFS(所用データ①!C:C,所用データ①!G:G,理論在庫!$A339,所用データ①!E:E,理論在庫!$AL$4)</f>
        <v>0</v>
      </c>
      <c r="AM339" s="574">
        <f t="shared" si="137"/>
        <v>0</v>
      </c>
      <c r="AN339" s="608">
        <f>D339-AK339</f>
        <v>0</v>
      </c>
      <c r="AO339" s="416">
        <v>34</v>
      </c>
      <c r="AP339" s="714"/>
      <c r="AQ339" s="715"/>
      <c r="AR339" s="709">
        <v>0</v>
      </c>
    </row>
    <row r="340" spans="1:44" ht="18" customHeight="1" x14ac:dyDescent="0.15">
      <c r="A340" s="417"/>
      <c r="B340" s="426"/>
      <c r="C340" s="433"/>
      <c r="D340" s="1148"/>
      <c r="E340" s="559"/>
      <c r="F340" s="302">
        <f t="shared" si="147"/>
        <v>0</v>
      </c>
      <c r="G340" s="974">
        <f>SUMIFS(所用データ②!$C:$C,所用データ②!$G:$G,理論在庫!$A339,所用データ②!$E:$E,理論在庫!$G$4,所用データ②!$F:$F,理論在庫!G$5)</f>
        <v>0</v>
      </c>
      <c r="H340" s="310">
        <f>SUMIFS(所用データ②!$C:$C,所用データ②!$G:$G,理論在庫!$A339,所用データ②!$E:$E,理論在庫!$G$4,所用データ②!$F:$F,理論在庫!H$5)</f>
        <v>0</v>
      </c>
      <c r="I340" s="310">
        <f>SUMIFS(所用データ②!$C:$C,所用データ②!$G:$G,理論在庫!$A339,所用データ②!$E:$E,理論在庫!$G$4,所用データ②!$F:$F,理論在庫!I$5)</f>
        <v>0</v>
      </c>
      <c r="J340" s="310">
        <f>SUMIFS(所用データ②!$C:$C,所用データ②!$G:$G,理論在庫!$A339,所用データ②!$E:$E,理論在庫!$G$4,所用データ②!$F:$F,理論在庫!J$5)</f>
        <v>0</v>
      </c>
      <c r="K340" s="310">
        <f>SUMIFS(所用データ②!$C:$C,所用データ②!$G:$G,理論在庫!$A339,所用データ②!$E:$E,理論在庫!$G$4,所用データ②!$F:$F,理論在庫!K$5)</f>
        <v>0</v>
      </c>
      <c r="L340" s="1054">
        <f>SUMIFS(所用データ②!$C:$C,所用データ②!$G:$G,理論在庫!$A339,所用データ②!$E:$E,理論在庫!$G$4,所用データ②!$F:$F,理論在庫!L$5)</f>
        <v>0</v>
      </c>
      <c r="M340" s="1054">
        <f>SUMIFS(所用データ②!$C:$C,所用データ②!$G:$G,理論在庫!$A339,所用データ②!$E:$E,理論在庫!$G$4,所用データ②!$F:$F,理論在庫!M$5)</f>
        <v>0</v>
      </c>
      <c r="N340" s="310">
        <f>SUMIFS(所用データ②!$C:$C,所用データ②!$G:$G,理論在庫!$A339,所用データ②!$E:$E,理論在庫!$G$4,所用データ②!$F:$F,理論在庫!N$5)</f>
        <v>0</v>
      </c>
      <c r="O340" s="310">
        <f>SUMIFS(所用データ②!$C:$C,所用データ②!$G:$G,理論在庫!$A339,所用データ②!$E:$E,理論在庫!$G$4,所用データ②!$F:$F,理論在庫!O$5)</f>
        <v>0</v>
      </c>
      <c r="P340" s="310">
        <f>SUMIFS(所用データ②!$C:$C,所用データ②!$G:$G,理論在庫!$A339,所用データ②!$E:$E,理論在庫!$G$4,所用データ②!$F:$F,理論在庫!P$5)</f>
        <v>0</v>
      </c>
      <c r="Q340" s="310">
        <f>SUMIFS(所用データ②!$C:$C,所用データ②!$G:$G,理論在庫!$A339,所用データ②!$E:$E,理論在庫!$G$4,所用データ②!$F:$F,理論在庫!Q$5)</f>
        <v>0</v>
      </c>
      <c r="R340" s="310">
        <f>SUMIFS(所用データ②!$C:$C,所用データ②!$G:$G,理論在庫!$A339,所用データ②!$E:$E,理論在庫!$G$4,所用データ②!$F:$F,理論在庫!R$5)</f>
        <v>0</v>
      </c>
      <c r="S340" s="1054">
        <f>SUMIFS(所用データ②!$C:$C,所用データ②!$G:$G,理論在庫!$A339,所用データ②!$E:$E,理論在庫!$G$4,所用データ②!$F:$F,理論在庫!S$5)</f>
        <v>0</v>
      </c>
      <c r="T340" s="1054">
        <f>SUMIFS(所用データ②!$C:$C,所用データ②!$G:$G,理論在庫!$A339,所用データ②!$E:$E,理論在庫!$G$4,所用データ②!$F:$F,理論在庫!T$5)</f>
        <v>0</v>
      </c>
      <c r="U340" s="310">
        <f>SUMIFS(所用データ②!$C:$C,所用データ②!$G:$G,理論在庫!$A339,所用データ②!$E:$E,理論在庫!$G$4,所用データ②!$F:$F,理論在庫!U$5)</f>
        <v>0</v>
      </c>
      <c r="V340" s="310">
        <f>SUMIFS(所用データ②!$C:$C,所用データ②!$G:$G,理論在庫!$A339,所用データ②!$E:$E,理論在庫!$G$4,所用データ②!$F:$F,理論在庫!V$5)</f>
        <v>0</v>
      </c>
      <c r="W340" s="310">
        <f>SUMIFS(所用データ②!$C:$C,所用データ②!$G:$G,理論在庫!$A339,所用データ②!$E:$E,理論在庫!$G$4,所用データ②!$F:$F,理論在庫!W$5)</f>
        <v>0</v>
      </c>
      <c r="X340" s="310">
        <f>SUMIFS(所用データ②!$C:$C,所用データ②!$G:$G,理論在庫!$A339,所用データ②!$E:$E,理論在庫!$G$4,所用データ②!$F:$F,理論在庫!X$5)</f>
        <v>0</v>
      </c>
      <c r="Y340" s="310">
        <f>SUMIFS(所用データ②!$C:$C,所用データ②!$G:$G,理論在庫!$A339,所用データ②!$E:$E,理論在庫!$G$4,所用データ②!$F:$F,理論在庫!Y$5)</f>
        <v>0</v>
      </c>
      <c r="Z340" s="1054">
        <f>SUMIFS(所用データ②!$C:$C,所用データ②!$G:$G,理論在庫!$A339,所用データ②!$E:$E,理論在庫!$G$4,所用データ②!$F:$F,理論在庫!Z$5)</f>
        <v>0</v>
      </c>
      <c r="AA340" s="1084">
        <f>SUMIFS(所用データ②!$C:$C,所用データ②!$G:$G,理論在庫!$A339,所用データ②!$E:$E,理論在庫!$G$4,所用データ②!$F:$F,理論在庫!AA$5)</f>
        <v>0</v>
      </c>
      <c r="AB340" s="382">
        <f>SUMIFS(所用データ②!$C:$C,所用データ②!$G:$G,理論在庫!$A339,所用データ②!$E:$E,理論在庫!$G$4,所用データ②!$F:$F,理論在庫!AB$5)</f>
        <v>0</v>
      </c>
      <c r="AC340" s="1084">
        <f>SUMIFS(所用データ②!$C:$C,所用データ②!$G:$G,理論在庫!$A339,所用データ②!$E:$E,理論在庫!$G$4,所用データ②!$F:$F,理論在庫!AC$5)</f>
        <v>0</v>
      </c>
      <c r="AD340" s="382">
        <f>SUMIFS(所用データ②!$C:$C,所用データ②!$G:$G,理論在庫!$A339,所用データ②!$E:$E,理論在庫!$G$4,所用データ②!$F:$F,理論在庫!AD$5)</f>
        <v>0</v>
      </c>
      <c r="AE340" s="382">
        <f>SUMIFS(所用データ②!$C:$C,所用データ②!$G:$G,理論在庫!$A339,所用データ②!$E:$E,理論在庫!$G$4,所用データ②!$F:$F,理論在庫!AE$5)</f>
        <v>0</v>
      </c>
      <c r="AF340" s="382">
        <f>SUMIFS(所用データ②!$C:$C,所用データ②!$G:$G,理論在庫!$A339,所用データ②!$E:$E,理論在庫!$G$4,所用データ②!$F:$F,理論在庫!AF$5)</f>
        <v>0</v>
      </c>
      <c r="AG340" s="1084">
        <f>SUMIFS(所用データ②!$C:$C,所用データ②!$G:$G,理論在庫!$A339,所用データ②!$E:$E,理論在庫!$G$4,所用データ②!$F:$F,理論在庫!AG$5)</f>
        <v>0</v>
      </c>
      <c r="AH340" s="1084">
        <f>SUMIFS(所用データ②!$C:$C,所用データ②!$G:$G,理論在庫!$A339,所用データ②!$E:$E,理論在庫!$G$4,所用データ②!$F:$F,理論在庫!AH$5)</f>
        <v>0</v>
      </c>
      <c r="AI340" s="382">
        <f>SUMIFS(所用データ②!$C:$C,所用データ②!$G:$G,理論在庫!$A339,所用データ②!$E:$E,理論在庫!$G$4,所用データ②!$F:$F,理論在庫!AI$5)</f>
        <v>0</v>
      </c>
      <c r="AJ340" s="1021">
        <f>SUMIFS(所用データ②!$C:$C,所用データ②!$G:$G,理論在庫!$A339,所用データ②!$E:$E,理論在庫!$G$4,所用データ②!$F:$F,理論在庫!AJ$5)</f>
        <v>0</v>
      </c>
      <c r="AK340" s="345">
        <f t="shared" si="130"/>
        <v>0</v>
      </c>
      <c r="AL340" s="610">
        <f>SUMIFS(所用データ②!C:C,所用データ②!G:G,理論在庫!$A339,所用データ②!E:E,理論在庫!$AL$4)</f>
        <v>0</v>
      </c>
      <c r="AM340" s="574">
        <f t="shared" si="137"/>
        <v>0</v>
      </c>
      <c r="AN340" s="608">
        <f>AJ347-AK340</f>
        <v>0</v>
      </c>
      <c r="AO340" s="417"/>
      <c r="AP340" s="714"/>
      <c r="AQ340" s="715"/>
      <c r="AR340" s="709">
        <v>0</v>
      </c>
    </row>
    <row r="341" spans="1:44" ht="18" customHeight="1" x14ac:dyDescent="0.15">
      <c r="A341" s="417"/>
      <c r="B341" s="428" t="s">
        <v>71</v>
      </c>
      <c r="C341" s="439">
        <v>80261239343002</v>
      </c>
      <c r="D341" s="1148"/>
      <c r="E341" s="559"/>
      <c r="F341" s="302">
        <f t="shared" si="147"/>
        <v>45864</v>
      </c>
      <c r="G341" s="975">
        <f>SUMIFS(所用データ③!$C:$C,所用データ③!$G:$G,理論在庫!$A339,所用データ③!$E:$E,理論在庫!$G$4,所用データ③!$F:$F,理論在庫!G$5)</f>
        <v>0</v>
      </c>
      <c r="H341" s="310">
        <f>SUMIFS(所用データ③!$C:$C,所用データ③!$G:$G,理論在庫!$A339,所用データ③!$E:$E,理論在庫!$G$4,所用データ③!$F:$F,理論在庫!H$5)</f>
        <v>0</v>
      </c>
      <c r="I341" s="310">
        <f>SUMIFS(所用データ③!$C:$C,所用データ③!$G:$G,理論在庫!$A339,所用データ③!$E:$E,理論在庫!$G$4,所用データ③!$F:$F,理論在庫!I$5)</f>
        <v>0</v>
      </c>
      <c r="J341" s="310">
        <f>SUMIFS(所用データ③!$C:$C,所用データ③!$G:$G,理論在庫!$A339,所用データ③!$E:$E,理論在庫!$G$4,所用データ③!$F:$F,理論在庫!J$5)</f>
        <v>0</v>
      </c>
      <c r="K341" s="310">
        <f>SUMIFS(所用データ③!$C:$C,所用データ③!$G:$G,理論在庫!$A339,所用データ③!$E:$E,理論在庫!$G$4,所用データ③!$F:$F,理論在庫!K$5)</f>
        <v>0</v>
      </c>
      <c r="L341" s="1055">
        <f>SUMIFS(所用データ③!$C:$C,所用データ③!$G:$G,理論在庫!$A339,所用データ③!$E:$E,理論在庫!$G$4,所用データ③!$F:$F,理論在庫!L$5)</f>
        <v>0</v>
      </c>
      <c r="M341" s="1054">
        <f>SUMIFS(所用データ③!$C:$C,所用データ③!$G:$G,理論在庫!$A339,所用データ③!$E:$E,理論在庫!$G$4,所用データ③!$F:$F,理論在庫!M$5)</f>
        <v>0</v>
      </c>
      <c r="N341" s="310">
        <f>SUMIFS(所用データ③!$C:$C,所用データ③!$G:$G,理論在庫!$A339,所用データ③!$E:$E,理論在庫!$G$4,所用データ③!$F:$F,理論在庫!N$5)</f>
        <v>0</v>
      </c>
      <c r="O341" s="310">
        <f>SUMIFS(所用データ③!$C:$C,所用データ③!$G:$G,理論在庫!$A339,所用データ③!$E:$E,理論在庫!$G$4,所用データ③!$F:$F,理論在庫!O$5)</f>
        <v>0</v>
      </c>
      <c r="P341" s="310">
        <f>SUMIFS(所用データ③!$C:$C,所用データ③!$G:$G,理論在庫!$A339,所用データ③!$E:$E,理論在庫!$G$4,所用データ③!$F:$F,理論在庫!P$5)</f>
        <v>0</v>
      </c>
      <c r="Q341" s="353">
        <f>SUMIFS(所用データ③!$C:$C,所用データ③!$G:$G,理論在庫!$A339,所用データ③!$E:$E,理論在庫!$G$4,所用データ③!$F:$F,理論在庫!Q$5)</f>
        <v>0</v>
      </c>
      <c r="R341" s="310">
        <f>SUMIFS(所用データ③!$C:$C,所用データ③!$G:$G,理論在庫!$A339,所用データ③!$E:$E,理論在庫!$G$4,所用データ③!$F:$F,理論在庫!R$5)</f>
        <v>0</v>
      </c>
      <c r="S341" s="1054">
        <f>SUMIFS(所用データ③!$C:$C,所用データ③!$G:$G,理論在庫!$A339,所用データ③!$E:$E,理論在庫!$G$4,所用データ③!$F:$F,理論在庫!S$5)</f>
        <v>0</v>
      </c>
      <c r="T341" s="1054">
        <f>SUMIFS(所用データ③!$C:$C,所用データ③!$G:$G,理論在庫!$A339,所用データ③!$E:$E,理論在庫!$G$4,所用データ③!$F:$F,理論在庫!T$5)</f>
        <v>0</v>
      </c>
      <c r="U341" s="310">
        <f>SUMIFS(所用データ③!$C:$C,所用データ③!$G:$G,理論在庫!$A339,所用データ③!$E:$E,理論在庫!$G$4,所用データ③!$F:$F,理論在庫!U$5)</f>
        <v>0</v>
      </c>
      <c r="V341" s="353">
        <f>SUMIFS(所用データ③!$C:$C,所用データ③!$G:$G,理論在庫!$A339,所用データ③!$E:$E,理論在庫!$G$4,所用データ③!$F:$F,理論在庫!V$5)</f>
        <v>0</v>
      </c>
      <c r="W341" s="310">
        <f>SUMIFS(所用データ③!$C:$C,所用データ③!$G:$G,理論在庫!$A339,所用データ③!$E:$E,理論在庫!$G$4,所用データ③!$F:$F,理論在庫!W$5)</f>
        <v>0</v>
      </c>
      <c r="X341" s="310">
        <f>SUMIFS(所用データ③!$C:$C,所用データ③!$G:$G,理論在庫!$A339,所用データ③!$E:$E,理論在庫!$G$4,所用データ③!$F:$F,理論在庫!X$5)</f>
        <v>0</v>
      </c>
      <c r="Y341" s="310">
        <f>SUMIFS(所用データ③!$C:$C,所用データ③!$G:$G,理論在庫!$A339,所用データ③!$E:$E,理論在庫!$G$4,所用データ③!$F:$F,理論在庫!Y$5)</f>
        <v>0</v>
      </c>
      <c r="Z341" s="1054">
        <f>SUMIFS(所用データ③!$C:$C,所用データ③!$G:$G,理論在庫!$A339,所用データ③!$E:$E,理論在庫!$G$4,所用データ③!$F:$F,理論在庫!Z$5)</f>
        <v>0</v>
      </c>
      <c r="AA341" s="1085">
        <f>SUMIFS(所用データ③!$C:$C,所用データ③!$G:$G,理論在庫!$A339,所用データ③!$E:$E,理論在庫!$G$4,所用データ③!$F:$F,理論在庫!AA$5)</f>
        <v>0</v>
      </c>
      <c r="AB341" s="383">
        <f>SUMIFS(所用データ③!$C:$C,所用データ③!$G:$G,理論在庫!$A339,所用データ③!$E:$E,理論在庫!$G$4,所用データ③!$F:$F,理論在庫!AB$5)</f>
        <v>0</v>
      </c>
      <c r="AC341" s="1085">
        <f>SUMIFS(所用データ③!$C:$C,所用データ③!$G:$G,理論在庫!$A339,所用データ③!$E:$E,理論在庫!$G$4,所用データ③!$F:$F,理論在庫!AC$5)</f>
        <v>0</v>
      </c>
      <c r="AD341" s="383">
        <f>SUMIFS(所用データ③!$C:$C,所用データ③!$G:$G,理論在庫!$A339,所用データ③!$E:$E,理論在庫!$G$4,所用データ③!$F:$F,理論在庫!AD$5)</f>
        <v>0</v>
      </c>
      <c r="AE341" s="383">
        <f>SUMIFS(所用データ③!$C:$C,所用データ③!$G:$G,理論在庫!$A339,所用データ③!$E:$E,理論在庫!$G$4,所用データ③!$F:$F,理論在庫!AE$5)</f>
        <v>0</v>
      </c>
      <c r="AF341" s="383">
        <f>SUMIFS(所用データ③!$C:$C,所用データ③!$G:$G,理論在庫!$A339,所用データ③!$E:$E,理論在庫!$G$4,所用データ③!$F:$F,理論在庫!AF$5)</f>
        <v>0</v>
      </c>
      <c r="AG341" s="1085">
        <f>SUMIFS(所用データ③!$C:$C,所用データ③!$G:$G,理論在庫!$A339,所用データ③!$E:$E,理論在庫!$G$4,所用データ③!$F:$F,理論在庫!AG$5)</f>
        <v>0</v>
      </c>
      <c r="AH341" s="1085">
        <f>SUMIFS(所用データ③!$C:$C,所用データ③!$G:$G,理論在庫!$A339,所用データ③!$E:$E,理論在庫!$G$4,所用データ③!$F:$F,理論在庫!AH$5)</f>
        <v>0</v>
      </c>
      <c r="AI341" s="383">
        <f>SUMIFS(所用データ③!$C:$C,所用データ③!$G:$G,理論在庫!$A339,所用データ③!$E:$E,理論在庫!$G$4,所用データ③!$F:$F,理論在庫!AI$5)</f>
        <v>0</v>
      </c>
      <c r="AJ341" s="1022">
        <f>SUMIFS(所用データ③!$C:$C,所用データ③!$G:$G,理論在庫!$A339,所用データ③!$E:$E,理論在庫!$G$4,所用データ③!$F:$F,理論在庫!AJ$5)</f>
        <v>0</v>
      </c>
      <c r="AK341" s="345">
        <f t="shared" si="130"/>
        <v>0</v>
      </c>
      <c r="AL341" s="611">
        <f>SUMIFS(所用データ③!C:C,所用データ③!G:G,理論在庫!$A339,所用データ③!E:E,理論在庫!$AL$4)</f>
        <v>0</v>
      </c>
      <c r="AM341" s="574">
        <f t="shared" si="137"/>
        <v>0</v>
      </c>
      <c r="AN341" s="608">
        <f>AJ347-AK341</f>
        <v>0</v>
      </c>
      <c r="AO341" s="417"/>
      <c r="AP341" s="714"/>
      <c r="AQ341" s="715"/>
      <c r="AR341" s="709">
        <v>0</v>
      </c>
    </row>
    <row r="342" spans="1:44" ht="18" customHeight="1" x14ac:dyDescent="0.15">
      <c r="A342" s="417"/>
      <c r="B342" s="428"/>
      <c r="C342" s="442"/>
      <c r="D342" s="1148"/>
      <c r="E342" s="559"/>
      <c r="F342" s="302">
        <f t="shared" si="147"/>
        <v>45871</v>
      </c>
      <c r="G342" s="974">
        <f>SUMIFS(所用データ④!$C:$C,所用データ④!$G:$G,理論在庫!$A339,所用データ④!$E:$E,理論在庫!$G$4,所用データ④!$F:$F,理論在庫!G$5)</f>
        <v>0</v>
      </c>
      <c r="H342" s="310">
        <f>SUMIFS(所用データ④!$C:$C,所用データ④!$G:$G,理論在庫!$A339,所用データ④!$E:$E,理論在庫!$G$4,所用データ④!$F:$F,理論在庫!H$5)</f>
        <v>0</v>
      </c>
      <c r="I342" s="310">
        <f>SUMIFS(所用データ④!$C:$C,所用データ④!$G:$G,理論在庫!$A339,所用データ④!$E:$E,理論在庫!$G$4,所用データ④!$F:$F,理論在庫!I$5)</f>
        <v>0</v>
      </c>
      <c r="J342" s="310">
        <f>SUMIFS(所用データ④!$C:$C,所用データ④!$G:$G,理論在庫!$A339,所用データ④!$E:$E,理論在庫!$G$4,所用データ④!$F:$F,理論在庫!J$5)</f>
        <v>0</v>
      </c>
      <c r="K342" s="310">
        <f>SUMIFS(所用データ④!$C:$C,所用データ④!$G:$G,理論在庫!$A339,所用データ④!$E:$E,理論在庫!$G$4,所用データ④!$F:$F,理論在庫!K$5)</f>
        <v>0</v>
      </c>
      <c r="L342" s="1054">
        <f>SUMIFS(所用データ④!$C:$C,所用データ④!$G:$G,理論在庫!$A339,所用データ④!$E:$E,理論在庫!$G$4,所用データ④!$F:$F,理論在庫!L$5)</f>
        <v>0</v>
      </c>
      <c r="M342" s="1054">
        <f>SUMIFS(所用データ④!$C:$C,所用データ④!$G:$G,理論在庫!$A339,所用データ④!$E:$E,理論在庫!$G$4,所用データ④!$F:$F,理論在庫!M$5)</f>
        <v>0</v>
      </c>
      <c r="N342" s="310">
        <f>SUMIFS(所用データ④!$C:$C,所用データ④!$G:$G,理論在庫!$A339,所用データ④!$E:$E,理論在庫!$G$4,所用データ④!$F:$F,理論在庫!N$5)</f>
        <v>0</v>
      </c>
      <c r="O342" s="310">
        <f>SUMIFS(所用データ④!$C:$C,所用データ④!$G:$G,理論在庫!$A339,所用データ④!$E:$E,理論在庫!$G$4,所用データ④!$F:$F,理論在庫!O$5)</f>
        <v>0</v>
      </c>
      <c r="P342" s="310">
        <f>SUMIFS(所用データ④!$C:$C,所用データ④!$G:$G,理論在庫!$A339,所用データ④!$E:$E,理論在庫!$G$4,所用データ④!$F:$F,理論在庫!P$5)</f>
        <v>0</v>
      </c>
      <c r="Q342" s="310">
        <f>SUMIFS(所用データ④!$C:$C,所用データ④!$G:$G,理論在庫!$A339,所用データ④!$E:$E,理論在庫!$G$4,所用データ④!$F:$F,理論在庫!Q$5)</f>
        <v>0</v>
      </c>
      <c r="R342" s="310">
        <f>SUMIFS(所用データ④!$C:$C,所用データ④!$G:$G,理論在庫!$A339,所用データ④!$E:$E,理論在庫!$G$4,所用データ④!$F:$F,理論在庫!R$5)</f>
        <v>0</v>
      </c>
      <c r="S342" s="1054">
        <f>SUMIFS(所用データ④!$C:$C,所用データ④!$G:$G,理論在庫!$A339,所用データ④!$E:$E,理論在庫!$G$4,所用データ④!$F:$F,理論在庫!S$5)</f>
        <v>0</v>
      </c>
      <c r="T342" s="1054">
        <f>SUMIFS(所用データ④!$C:$C,所用データ④!$G:$G,理論在庫!$A339,所用データ④!$E:$E,理論在庫!$G$4,所用データ④!$F:$F,理論在庫!T$5)</f>
        <v>0</v>
      </c>
      <c r="U342" s="310">
        <f>SUMIFS(所用データ④!$C:$C,所用データ④!$G:$G,理論在庫!$A339,所用データ④!$E:$E,理論在庫!$G$4,所用データ④!$F:$F,理論在庫!U$5)</f>
        <v>0</v>
      </c>
      <c r="V342" s="310">
        <f>SUMIFS(所用データ④!$C:$C,所用データ④!$G:$G,理論在庫!$A339,所用データ④!$E:$E,理論在庫!$G$4,所用データ④!$F:$F,理論在庫!V$5)</f>
        <v>0</v>
      </c>
      <c r="W342" s="310">
        <f>SUMIFS(所用データ④!$C:$C,所用データ④!$G:$G,理論在庫!$A339,所用データ④!$E:$E,理論在庫!$G$4,所用データ④!$F:$F,理論在庫!W$5)</f>
        <v>0</v>
      </c>
      <c r="X342" s="310">
        <f>SUMIFS(所用データ④!$C:$C,所用データ④!$G:$G,理論在庫!$A339,所用データ④!$E:$E,理論在庫!$G$4,所用データ④!$F:$F,理論在庫!X$5)</f>
        <v>0</v>
      </c>
      <c r="Y342" s="310">
        <f>SUMIFS(所用データ④!$C:$C,所用データ④!$G:$G,理論在庫!$A339,所用データ④!$E:$E,理論在庫!$G$4,所用データ④!$F:$F,理論在庫!Y$5)</f>
        <v>0</v>
      </c>
      <c r="Z342" s="1054">
        <f>SUMIFS(所用データ④!$C:$C,所用データ④!$G:$G,理論在庫!$A339,所用データ④!$E:$E,理論在庫!$G$4,所用データ④!$F:$F,理論在庫!Z$5)</f>
        <v>0</v>
      </c>
      <c r="AA342" s="1054">
        <f>SUMIFS(所用データ④!$C:$C,所用データ④!$G:$G,理論在庫!$A339,所用データ④!$E:$E,理論在庫!$G$4,所用データ④!$F:$F,理論在庫!AA$5)</f>
        <v>0</v>
      </c>
      <c r="AB342" s="310">
        <f>SUMIFS(所用データ④!$C:$C,所用データ④!$G:$G,理論在庫!$A339,所用データ④!$E:$E,理論在庫!$G$4,所用データ④!$F:$F,理論在庫!AB$5)</f>
        <v>0</v>
      </c>
      <c r="AC342" s="1054">
        <f>SUMIFS(所用データ④!$C:$C,所用データ④!$G:$G,理論在庫!$A339,所用データ④!$E:$E,理論在庫!$G$4,所用データ④!$F:$F,理論在庫!AC$5)</f>
        <v>0</v>
      </c>
      <c r="AD342" s="310">
        <f>SUMIFS(所用データ④!$C:$C,所用データ④!$G:$G,理論在庫!$A339,所用データ④!$E:$E,理論在庫!$G$4,所用データ④!$F:$F,理論在庫!AD$5)</f>
        <v>0</v>
      </c>
      <c r="AE342" s="310">
        <f>SUMIFS(所用データ④!$C:$C,所用データ④!$G:$G,理論在庫!$A339,所用データ④!$E:$E,理論在庫!$G$4,所用データ④!$F:$F,理論在庫!AE$5)</f>
        <v>0</v>
      </c>
      <c r="AF342" s="310">
        <f>SUMIFS(所用データ④!$C:$C,所用データ④!$G:$G,理論在庫!$A339,所用データ④!$E:$E,理論在庫!$G$4,所用データ④!$F:$F,理論在庫!AF$5)</f>
        <v>0</v>
      </c>
      <c r="AG342" s="1054">
        <f>SUMIFS(所用データ④!$C:$C,所用データ④!$G:$G,理論在庫!$A339,所用データ④!$E:$E,理論在庫!$G$4,所用データ④!$F:$F,理論在庫!AG$5)</f>
        <v>0</v>
      </c>
      <c r="AH342" s="1054">
        <f>SUMIFS(所用データ④!$C:$C,所用データ④!$G:$G,理論在庫!$A339,所用データ④!$E:$E,理論在庫!$G$4,所用データ④!$F:$F,理論在庫!AH$5)</f>
        <v>0</v>
      </c>
      <c r="AI342" s="310">
        <f>SUMIFS(所用データ④!$C:$C,所用データ④!$G:$G,理論在庫!$A339,所用データ④!$E:$E,理論在庫!$G$4,所用データ④!$F:$F,理論在庫!AI$5)</f>
        <v>0</v>
      </c>
      <c r="AJ342" s="1023">
        <f>SUMIFS(所用データ④!$C:$C,所用データ④!$G:$G,理論在庫!$A339,所用データ④!$E:$E,理論在庫!$G$4,所用データ④!$F:$F,理論在庫!AJ$5)</f>
        <v>0</v>
      </c>
      <c r="AK342" s="345">
        <f t="shared" si="130"/>
        <v>0</v>
      </c>
      <c r="AL342" s="350">
        <f>SUMIFS(所用データ④!C:C,所用データ④!G:G,理論在庫!$A339,所用データ④!E:E,理論在庫!$AL$4)</f>
        <v>0</v>
      </c>
      <c r="AM342" s="574">
        <f t="shared" si="137"/>
        <v>0</v>
      </c>
      <c r="AN342" s="608">
        <f>AJ347-AK342</f>
        <v>0</v>
      </c>
      <c r="AO342" s="417"/>
      <c r="AP342" s="714"/>
      <c r="AQ342" s="715"/>
      <c r="AR342" s="709">
        <v>0</v>
      </c>
    </row>
    <row r="343" spans="1:44" ht="18" customHeight="1" x14ac:dyDescent="0.15">
      <c r="A343" s="417"/>
      <c r="B343" s="428"/>
      <c r="C343" s="442"/>
      <c r="D343" s="1148"/>
      <c r="E343" s="559"/>
      <c r="F343" s="302">
        <f t="shared" si="147"/>
        <v>0</v>
      </c>
      <c r="G343" s="974">
        <f>SUMIFS(所用データ⑤!$C:$C,所用データ⑤!$G:$G,理論在庫!$A$339,所用データ⑤!$E:$E,理論在庫!$G$4,所用データ⑤!$F:$F,理論在庫!G$5)</f>
        <v>0</v>
      </c>
      <c r="H343" s="310">
        <f>SUMIFS(所用データ⑤!$C:$C,所用データ⑤!$G:$G,理論在庫!$A$339,所用データ⑤!$E:$E,理論在庫!$G$4,所用データ⑤!$F:$F,理論在庫!H$5)</f>
        <v>0</v>
      </c>
      <c r="I343" s="310">
        <f>SUMIFS(所用データ⑤!$C:$C,所用データ⑤!$G:$G,理論在庫!$A$339,所用データ⑤!$E:$E,理論在庫!$G$4,所用データ⑤!$F:$F,理論在庫!I$5)</f>
        <v>0</v>
      </c>
      <c r="J343" s="310">
        <f>SUMIFS(所用データ⑤!$C:$C,所用データ⑤!$G:$G,理論在庫!$A$339,所用データ⑤!$E:$E,理論在庫!$G$4,所用データ⑤!$F:$F,理論在庫!J$5)</f>
        <v>0</v>
      </c>
      <c r="K343" s="310">
        <f>SUMIFS(所用データ⑤!$C:$C,所用データ⑤!$G:$G,理論在庫!$A$339,所用データ⑤!$E:$E,理論在庫!$G$4,所用データ⑤!$F:$F,理論在庫!K$5)</f>
        <v>0</v>
      </c>
      <c r="L343" s="1054">
        <f>SUMIFS(所用データ⑤!$C:$C,所用データ⑤!$G:$G,理論在庫!$A$339,所用データ⑤!$E:$E,理論在庫!$G$4,所用データ⑤!$F:$F,理論在庫!L$5)</f>
        <v>0</v>
      </c>
      <c r="M343" s="1054">
        <f>SUMIFS(所用データ⑤!$C:$C,所用データ⑤!$G:$G,理論在庫!$A$339,所用データ⑤!$E:$E,理論在庫!$G$4,所用データ⑤!$F:$F,理論在庫!M$5)</f>
        <v>0</v>
      </c>
      <c r="N343" s="310">
        <f>SUMIFS(所用データ⑤!$C:$C,所用データ⑤!$G:$G,理論在庫!$A$339,所用データ⑤!$E:$E,理論在庫!$G$4,所用データ⑤!$F:$F,理論在庫!N$5)</f>
        <v>0</v>
      </c>
      <c r="O343" s="310">
        <f>SUMIFS(所用データ⑤!$C:$C,所用データ⑤!$G:$G,理論在庫!$A$339,所用データ⑤!$E:$E,理論在庫!$G$4,所用データ⑤!$F:$F,理論在庫!O$5)</f>
        <v>0</v>
      </c>
      <c r="P343" s="310">
        <f>SUMIFS(所用データ⑤!$C:$C,所用データ⑤!$G:$G,理論在庫!$A$339,所用データ⑤!$E:$E,理論在庫!$G$4,所用データ⑤!$F:$F,理論在庫!P$5)</f>
        <v>0</v>
      </c>
      <c r="Q343" s="310">
        <f>SUMIFS(所用データ⑤!$C:$C,所用データ⑤!$G:$G,理論在庫!$A$339,所用データ⑤!$E:$E,理論在庫!$G$4,所用データ⑤!$F:$F,理論在庫!Q$5)</f>
        <v>0</v>
      </c>
      <c r="R343" s="310">
        <f>SUMIFS(所用データ⑤!$C:$C,所用データ⑤!$G:$G,理論在庫!$A$339,所用データ⑤!$E:$E,理論在庫!$G$4,所用データ⑤!$F:$F,理論在庫!R$5)</f>
        <v>0</v>
      </c>
      <c r="S343" s="1054">
        <f>SUMIFS(所用データ⑤!$C:$C,所用データ⑤!$G:$G,理論在庫!$A$339,所用データ⑤!$E:$E,理論在庫!$G$4,所用データ⑤!$F:$F,理論在庫!S$5)</f>
        <v>0</v>
      </c>
      <c r="T343" s="1054">
        <f>SUMIFS(所用データ⑤!$C:$C,所用データ⑤!$G:$G,理論在庫!$A$339,所用データ⑤!$E:$E,理論在庫!$G$4,所用データ⑤!$F:$F,理論在庫!T$5)</f>
        <v>0</v>
      </c>
      <c r="U343" s="310">
        <f>SUMIFS(所用データ⑤!$C:$C,所用データ⑤!$G:$G,理論在庫!$A$339,所用データ⑤!$E:$E,理論在庫!$G$4,所用データ⑤!$F:$F,理論在庫!U$5)</f>
        <v>0</v>
      </c>
      <c r="V343" s="310">
        <f>SUMIFS(所用データ⑤!$C:$C,所用データ⑤!$G:$G,理論在庫!$A$339,所用データ⑤!$E:$E,理論在庫!$G$4,所用データ⑤!$F:$F,理論在庫!V$5)</f>
        <v>0</v>
      </c>
      <c r="W343" s="310">
        <f>SUMIFS(所用データ⑤!$C:$C,所用データ⑤!$G:$G,理論在庫!$A$339,所用データ⑤!$E:$E,理論在庫!$G$4,所用データ⑤!$F:$F,理論在庫!W$5)</f>
        <v>0</v>
      </c>
      <c r="X343" s="310">
        <f>SUMIFS(所用データ⑤!$C:$C,所用データ⑤!$G:$G,理論在庫!$A$339,所用データ⑤!$E:$E,理論在庫!$G$4,所用データ⑤!$F:$F,理論在庫!X$5)</f>
        <v>0</v>
      </c>
      <c r="Y343" s="310">
        <f>SUMIFS(所用データ⑤!$C:$C,所用データ⑤!$G:$G,理論在庫!$A$339,所用データ⑤!$E:$E,理論在庫!$G$4,所用データ⑤!$F:$F,理論在庫!Y$5)</f>
        <v>0</v>
      </c>
      <c r="Z343" s="1054">
        <f>SUMIFS(所用データ⑤!$C:$C,所用データ⑤!$G:$G,理論在庫!$A$339,所用データ⑤!$E:$E,理論在庫!$G$4,所用データ⑤!$F:$F,理論在庫!Z$5)</f>
        <v>0</v>
      </c>
      <c r="AA343" s="1054">
        <f>SUMIFS(所用データ⑤!$C:$C,所用データ⑤!$G:$G,理論在庫!$A$339,所用データ⑤!$E:$E,理論在庫!$G$4,所用データ⑤!$F:$F,理論在庫!AA$5)</f>
        <v>0</v>
      </c>
      <c r="AB343" s="310">
        <f>SUMIFS(所用データ⑤!$C:$C,所用データ⑤!$G:$G,理論在庫!$A$339,所用データ⑤!$E:$E,理論在庫!$G$4,所用データ⑤!$F:$F,理論在庫!AB$5)</f>
        <v>0</v>
      </c>
      <c r="AC343" s="1054">
        <f>SUMIFS(所用データ⑤!$C:$C,所用データ⑤!$G:$G,理論在庫!$A$339,所用データ⑤!$E:$E,理論在庫!$G$4,所用データ⑤!$F:$F,理論在庫!AC$5)</f>
        <v>0</v>
      </c>
      <c r="AD343" s="310">
        <f>SUMIFS(所用データ⑤!$C:$C,所用データ⑤!$G:$G,理論在庫!$A$339,所用データ⑤!$E:$E,理論在庫!$G$4,所用データ⑤!$F:$F,理論在庫!AD$5)</f>
        <v>0</v>
      </c>
      <c r="AE343" s="310">
        <f>SUMIFS(所用データ⑤!$C:$C,所用データ⑤!$G:$G,理論在庫!$A$339,所用データ⑤!$E:$E,理論在庫!$G$4,所用データ⑤!$F:$F,理論在庫!AE$5)</f>
        <v>0</v>
      </c>
      <c r="AF343" s="310">
        <f>SUMIFS(所用データ⑤!$C:$C,所用データ⑤!$G:$G,理論在庫!$A$339,所用データ⑤!$E:$E,理論在庫!$G$4,所用データ⑤!$F:$F,理論在庫!AF$5)</f>
        <v>0</v>
      </c>
      <c r="AG343" s="1054">
        <f>SUMIFS(所用データ⑤!$C:$C,所用データ⑤!$G:$G,理論在庫!$A$339,所用データ⑤!$E:$E,理論在庫!$G$4,所用データ⑤!$F:$F,理論在庫!AG$5)</f>
        <v>0</v>
      </c>
      <c r="AH343" s="1054">
        <f>SUMIFS(所用データ⑤!$C:$C,所用データ⑤!$G:$G,理論在庫!$A$339,所用データ⑤!$E:$E,理論在庫!$G$4,所用データ⑤!$F:$F,理論在庫!AH$5)</f>
        <v>0</v>
      </c>
      <c r="AI343" s="310">
        <f>SUMIFS(所用データ⑤!$C:$C,所用データ⑤!$G:$G,理論在庫!$A$339,所用データ⑤!$E:$E,理論在庫!$G$4,所用データ⑤!$F:$F,理論在庫!AI$5)</f>
        <v>0</v>
      </c>
      <c r="AJ343" s="1023">
        <f>SUMIFS(所用データ⑤!$C:$C,所用データ⑤!$G:$G,理論在庫!$A$339,所用データ⑤!$E:$E,理論在庫!$G$4,所用データ⑤!$F:$F,理論在庫!AJ$5)</f>
        <v>0</v>
      </c>
      <c r="AK343" s="345">
        <f t="shared" si="130"/>
        <v>0</v>
      </c>
      <c r="AL343" s="350">
        <f>SUMIFS(所用データ⑤!C:C,所用データ⑤!G:G,理論在庫!$A339,所用データ⑤!E:E,理論在庫!$AL$4)</f>
        <v>0</v>
      </c>
      <c r="AM343" s="574">
        <f t="shared" si="137"/>
        <v>0</v>
      </c>
      <c r="AN343" s="608">
        <f>AJ347-AK343</f>
        <v>0</v>
      </c>
      <c r="AO343" s="417"/>
      <c r="AP343" s="714"/>
      <c r="AQ343" s="715"/>
      <c r="AR343" s="709">
        <v>0</v>
      </c>
    </row>
    <row r="344" spans="1:44" ht="18" customHeight="1" x14ac:dyDescent="0.15">
      <c r="A344" s="417"/>
      <c r="B344" s="428"/>
      <c r="C344" s="442"/>
      <c r="D344" s="1148"/>
      <c r="E344" s="559"/>
      <c r="F344" s="362">
        <f t="shared" si="147"/>
        <v>0</v>
      </c>
      <c r="G344" s="976">
        <f>SUMIFS(所用データ⑥!$C:$C,所用データ⑥!$G:$G,理論在庫!$A$339,所用データ⑥!$E:$E,理論在庫!$G$4,所用データ⑥!$F:$F,理論在庫!G$5)</f>
        <v>0</v>
      </c>
      <c r="H344" s="363">
        <f>SUMIFS(所用データ⑥!$C:$C,所用データ⑥!$G:$G,理論在庫!$A$339,所用データ⑥!$E:$E,理論在庫!$G$4,所用データ⑥!$F:$F,理論在庫!H$5)</f>
        <v>0</v>
      </c>
      <c r="I344" s="363">
        <f>SUMIFS(所用データ⑥!$C:$C,所用データ⑥!$G:$G,理論在庫!$A$339,所用データ⑥!$E:$E,理論在庫!$G$4,所用データ⑥!$F:$F,理論在庫!I$5)</f>
        <v>0</v>
      </c>
      <c r="J344" s="363">
        <f>SUMIFS(所用データ⑥!$C:$C,所用データ⑥!$G:$G,理論在庫!$A$339,所用データ⑥!$E:$E,理論在庫!$G$4,所用データ⑥!$F:$F,理論在庫!J$5)</f>
        <v>0</v>
      </c>
      <c r="K344" s="363">
        <f>SUMIFS(所用データ⑥!$C:$C,所用データ⑥!$G:$G,理論在庫!$A$339,所用データ⑥!$E:$E,理論在庫!$G$4,所用データ⑥!$F:$F,理論在庫!K$5)</f>
        <v>0</v>
      </c>
      <c r="L344" s="1056">
        <f>SUMIFS(所用データ⑥!$C:$C,所用データ⑥!$G:$G,理論在庫!$A$339,所用データ⑥!$E:$E,理論在庫!$G$4,所用データ⑥!$F:$F,理論在庫!L$5)</f>
        <v>0</v>
      </c>
      <c r="M344" s="1056">
        <f>SUMIFS(所用データ⑥!$C:$C,所用データ⑥!$G:$G,理論在庫!$A$339,所用データ⑥!$E:$E,理論在庫!$G$4,所用データ⑥!$F:$F,理論在庫!M$5)</f>
        <v>0</v>
      </c>
      <c r="N344" s="363">
        <f>SUMIFS(所用データ⑥!$C:$C,所用データ⑥!$G:$G,理論在庫!$A$339,所用データ⑥!$E:$E,理論在庫!$G$4,所用データ⑥!$F:$F,理論在庫!N$5)</f>
        <v>0</v>
      </c>
      <c r="O344" s="363">
        <f>SUMIFS(所用データ⑥!$C:$C,所用データ⑥!$G:$G,理論在庫!$A$339,所用データ⑥!$E:$E,理論在庫!$G$4,所用データ⑥!$F:$F,理論在庫!O$5)</f>
        <v>0</v>
      </c>
      <c r="P344" s="363">
        <f>SUMIFS(所用データ⑥!$C:$C,所用データ⑥!$G:$G,理論在庫!$A$339,所用データ⑥!$E:$E,理論在庫!$G$4,所用データ⑥!$F:$F,理論在庫!P$5)</f>
        <v>0</v>
      </c>
      <c r="Q344" s="363">
        <f>SUMIFS(所用データ⑥!$C:$C,所用データ⑥!$G:$G,理論在庫!$A$339,所用データ⑥!$E:$E,理論在庫!$G$4,所用データ⑥!$F:$F,理論在庫!Q$5)</f>
        <v>0</v>
      </c>
      <c r="R344" s="363">
        <f>SUMIFS(所用データ⑥!$C:$C,所用データ⑥!$G:$G,理論在庫!$A$339,所用データ⑥!$E:$E,理論在庫!$G$4,所用データ⑥!$F:$F,理論在庫!R$5)</f>
        <v>0</v>
      </c>
      <c r="S344" s="1056">
        <f>SUMIFS(所用データ⑥!$C:$C,所用データ⑥!$G:$G,理論在庫!$A$339,所用データ⑥!$E:$E,理論在庫!$G$4,所用データ⑥!$F:$F,理論在庫!S$5)</f>
        <v>0</v>
      </c>
      <c r="T344" s="1056">
        <f>SUMIFS(所用データ⑥!$C:$C,所用データ⑥!$G:$G,理論在庫!$A$339,所用データ⑥!$E:$E,理論在庫!$G$4,所用データ⑥!$F:$F,理論在庫!T$5)</f>
        <v>0</v>
      </c>
      <c r="U344" s="363">
        <f>SUMIFS(所用データ⑥!$C:$C,所用データ⑥!$G:$G,理論在庫!$A$339,所用データ⑥!$E:$E,理論在庫!$G$4,所用データ⑥!$F:$F,理論在庫!U$5)</f>
        <v>0</v>
      </c>
      <c r="V344" s="363">
        <f>SUMIFS(所用データ⑥!$C:$C,所用データ⑥!$G:$G,理論在庫!$A$339,所用データ⑥!$E:$E,理論在庫!$G$4,所用データ⑥!$F:$F,理論在庫!V$5)</f>
        <v>0</v>
      </c>
      <c r="W344" s="363">
        <f>SUMIFS(所用データ⑥!$C:$C,所用データ⑥!$G:$G,理論在庫!$A$339,所用データ⑥!$E:$E,理論在庫!$G$4,所用データ⑥!$F:$F,理論在庫!W$5)</f>
        <v>0</v>
      </c>
      <c r="X344" s="363">
        <f>SUMIFS(所用データ⑥!$C:$C,所用データ⑥!$G:$G,理論在庫!$A$339,所用データ⑥!$E:$E,理論在庫!$G$4,所用データ⑥!$F:$F,理論在庫!X$5)</f>
        <v>0</v>
      </c>
      <c r="Y344" s="363">
        <f>SUMIFS(所用データ⑥!$C:$C,所用データ⑥!$G:$G,理論在庫!$A$339,所用データ⑥!$E:$E,理論在庫!$G$4,所用データ⑥!$F:$F,理論在庫!Y$5)</f>
        <v>0</v>
      </c>
      <c r="Z344" s="1056">
        <f>SUMIFS(所用データ⑥!$C:$C,所用データ⑥!$G:$G,理論在庫!$A$339,所用データ⑥!$E:$E,理論在庫!$G$4,所用データ⑥!$F:$F,理論在庫!Z$5)</f>
        <v>0</v>
      </c>
      <c r="AA344" s="1056">
        <f>SUMIFS(所用データ⑥!$C:$C,所用データ⑥!$G:$G,理論在庫!$A$339,所用データ⑥!$E:$E,理論在庫!$G$4,所用データ⑥!$F:$F,理論在庫!AA$5)</f>
        <v>0</v>
      </c>
      <c r="AB344" s="363">
        <f>SUMIFS(所用データ⑥!$C:$C,所用データ⑥!$G:$G,理論在庫!$A$339,所用データ⑥!$E:$E,理論在庫!$G$4,所用データ⑥!$F:$F,理論在庫!AB$5)</f>
        <v>0</v>
      </c>
      <c r="AC344" s="1056">
        <f>SUMIFS(所用データ⑥!$C:$C,所用データ⑥!$G:$G,理論在庫!$A$339,所用データ⑥!$E:$E,理論在庫!$G$4,所用データ⑥!$F:$F,理論在庫!AC$5)</f>
        <v>0</v>
      </c>
      <c r="AD344" s="363">
        <f>SUMIFS(所用データ⑥!$C:$C,所用データ⑥!$G:$G,理論在庫!$A$339,所用データ⑥!$E:$E,理論在庫!$G$4,所用データ⑥!$F:$F,理論在庫!AD$5)</f>
        <v>0</v>
      </c>
      <c r="AE344" s="363">
        <f>SUMIFS(所用データ⑥!$C:$C,所用データ⑥!$G:$G,理論在庫!$A$339,所用データ⑥!$E:$E,理論在庫!$G$4,所用データ⑥!$F:$F,理論在庫!AE$5)</f>
        <v>0</v>
      </c>
      <c r="AF344" s="363">
        <f>SUMIFS(所用データ⑥!$C:$C,所用データ⑥!$G:$G,理論在庫!$A$339,所用データ⑥!$E:$E,理論在庫!$G$4,所用データ⑥!$F:$F,理論在庫!AF$5)</f>
        <v>0</v>
      </c>
      <c r="AG344" s="1056">
        <f>SUMIFS(所用データ⑥!$C:$C,所用データ⑥!$G:$G,理論在庫!$A$339,所用データ⑥!$E:$E,理論在庫!$G$4,所用データ⑥!$F:$F,理論在庫!AG$5)</f>
        <v>0</v>
      </c>
      <c r="AH344" s="1056">
        <f>SUMIFS(所用データ⑥!$C:$C,所用データ⑥!$G:$G,理論在庫!$A$339,所用データ⑥!$E:$E,理論在庫!$G$4,所用データ⑥!$F:$F,理論在庫!AH$5)</f>
        <v>0</v>
      </c>
      <c r="AI344" s="363">
        <f>SUMIFS(所用データ⑥!$C:$C,所用データ⑥!$G:$G,理論在庫!$A$339,所用データ⑥!$E:$E,理論在庫!$G$4,所用データ⑥!$F:$F,理論在庫!AI$5)</f>
        <v>0</v>
      </c>
      <c r="AJ344" s="1024">
        <f>SUMIFS(所用データ⑥!$C:$C,所用データ⑥!$G:$G,理論在庫!$A$339,所用データ⑥!$E:$E,理論在庫!$G$4,所用データ⑥!$F:$F,理論在庫!AJ$5)</f>
        <v>0</v>
      </c>
      <c r="AK344" s="364">
        <f t="shared" si="130"/>
        <v>0</v>
      </c>
      <c r="AL344" s="609">
        <f>SUMIFS(所用データ⑥!C:C,所用データ⑥!G:G,理論在庫!$A339,所用データ⑥!E:E,理論在庫!$AL$4)</f>
        <v>0</v>
      </c>
      <c r="AM344" s="578">
        <f t="shared" si="137"/>
        <v>0</v>
      </c>
      <c r="AN344" s="608">
        <f>AJ347-AK344</f>
        <v>0</v>
      </c>
      <c r="AO344" s="417"/>
      <c r="AP344" s="714"/>
      <c r="AQ344" s="715"/>
      <c r="AR344" s="709">
        <v>0</v>
      </c>
    </row>
    <row r="345" spans="1:44" ht="18" customHeight="1" x14ac:dyDescent="0.15">
      <c r="A345" s="417"/>
      <c r="B345" s="428"/>
      <c r="C345" s="442"/>
      <c r="D345" s="1148"/>
      <c r="E345" s="559"/>
      <c r="F345" s="359" t="s">
        <v>137</v>
      </c>
      <c r="G345" s="981"/>
      <c r="H345" s="360"/>
      <c r="I345" s="360"/>
      <c r="J345" s="360"/>
      <c r="K345" s="360"/>
      <c r="L345" s="1057"/>
      <c r="M345" s="1057"/>
      <c r="N345" s="360"/>
      <c r="O345" s="360"/>
      <c r="P345" s="360"/>
      <c r="Q345" s="360"/>
      <c r="R345" s="360"/>
      <c r="S345" s="1057"/>
      <c r="T345" s="1057"/>
      <c r="U345" s="360"/>
      <c r="V345" s="360"/>
      <c r="W345" s="360"/>
      <c r="X345" s="360"/>
      <c r="Y345" s="360"/>
      <c r="Z345" s="1057"/>
      <c r="AA345" s="1057"/>
      <c r="AB345" s="360"/>
      <c r="AC345" s="1057"/>
      <c r="AD345" s="360"/>
      <c r="AE345" s="360"/>
      <c r="AF345" s="360"/>
      <c r="AG345" s="1057"/>
      <c r="AH345" s="1057"/>
      <c r="AI345" s="360"/>
      <c r="AJ345" s="1025"/>
      <c r="AK345" s="378">
        <f>SUM(G345:AJ345)</f>
        <v>0</v>
      </c>
      <c r="AL345" s="352"/>
      <c r="AM345" s="576">
        <f t="shared" si="137"/>
        <v>0</v>
      </c>
      <c r="AN345" s="579"/>
      <c r="AO345" s="417"/>
      <c r="AP345" s="714"/>
      <c r="AQ345" s="715"/>
    </row>
    <row r="346" spans="1:44" ht="18" customHeight="1" x14ac:dyDescent="0.15">
      <c r="A346" s="417"/>
      <c r="B346" s="428"/>
      <c r="C346" s="442"/>
      <c r="D346" s="1148"/>
      <c r="E346" s="559"/>
      <c r="F346" s="356" t="s">
        <v>86</v>
      </c>
      <c r="G346" s="978">
        <f>SUMIFS('注文データ '!$C:$C,'注文データ '!$J:$J,$A339,'注文データ '!$H:$H,理論在庫!$G$4,'注文データ '!$I:$I,理論在庫!G$5)</f>
        <v>0</v>
      </c>
      <c r="H346" s="374">
        <f>SUMIFS('注文データ '!$C:$C,'注文データ '!$J:$J,$A339,'注文データ '!$H:$H,理論在庫!$G$4,'注文データ '!$I:$I,理論在庫!H$5)</f>
        <v>0</v>
      </c>
      <c r="I346" s="374">
        <f>SUMIFS('注文データ '!$C:$C,'注文データ '!$J:$J,$A339,'注文データ '!$H:$H,理論在庫!$G$4,'注文データ '!$I:$I,理論在庫!I$5)</f>
        <v>0</v>
      </c>
      <c r="J346" s="374">
        <f>SUMIFS('注文データ '!$C:$C,'注文データ '!$J:$J,$A339,'注文データ '!$H:$H,理論在庫!$G$4,'注文データ '!$I:$I,理論在庫!J$5)</f>
        <v>0</v>
      </c>
      <c r="K346" s="374">
        <f>SUMIFS('注文データ '!$C:$C,'注文データ '!$J:$J,$A339,'注文データ '!$H:$H,理論在庫!$G$4,'注文データ '!$I:$I,理論在庫!K$5)</f>
        <v>0</v>
      </c>
      <c r="L346" s="1058">
        <f>SUMIFS('注文データ '!$C:$C,'注文データ '!$J:$J,$A339,'注文データ '!$H:$H,理論在庫!$G$4,'注文データ '!$I:$I,理論在庫!L$5)</f>
        <v>0</v>
      </c>
      <c r="M346" s="1058">
        <f>SUMIFS('注文データ '!$C:$C,'注文データ '!$J:$J,$A339,'注文データ '!$H:$H,理論在庫!$G$4,'注文データ '!$I:$I,理論在庫!M$5)</f>
        <v>0</v>
      </c>
      <c r="N346" s="374">
        <f>SUMIFS('注文データ '!$C:$C,'注文データ '!$J:$J,$A339,'注文データ '!$H:$H,理論在庫!$G$4,'注文データ '!$I:$I,理論在庫!N$5)</f>
        <v>0</v>
      </c>
      <c r="O346" s="374">
        <f>SUMIFS('注文データ '!$C:$C,'注文データ '!$J:$J,$A339,'注文データ '!$H:$H,理論在庫!$G$4,'注文データ '!$I:$I,理論在庫!O$5)</f>
        <v>0</v>
      </c>
      <c r="P346" s="374">
        <f>SUMIFS('注文データ '!$C:$C,'注文データ '!$J:$J,$A339,'注文データ '!$H:$H,理論在庫!$G$4,'注文データ '!$I:$I,理論在庫!P$5)</f>
        <v>0</v>
      </c>
      <c r="Q346" s="374">
        <f>SUMIFS('注文データ '!$C:$C,'注文データ '!$J:$J,$A339,'注文データ '!$H:$H,理論在庫!$G$4,'注文データ '!$I:$I,理論在庫!Q$5)</f>
        <v>0</v>
      </c>
      <c r="R346" s="374">
        <f>SUMIFS('注文データ '!$C:$C,'注文データ '!$J:$J,$A339,'注文データ '!$H:$H,理論在庫!$G$4,'注文データ '!$I:$I,理論在庫!R$5)</f>
        <v>0</v>
      </c>
      <c r="S346" s="1058">
        <f>SUMIFS('注文データ '!$C:$C,'注文データ '!$J:$J,$A339,'注文データ '!$H:$H,理論在庫!$G$4,'注文データ '!$I:$I,理論在庫!S$5)</f>
        <v>0</v>
      </c>
      <c r="T346" s="1058">
        <f>SUMIFS('注文データ '!$C:$C,'注文データ '!$J:$J,$A339,'注文データ '!$H:$H,理論在庫!$G$4,'注文データ '!$I:$I,理論在庫!T$5)</f>
        <v>0</v>
      </c>
      <c r="U346" s="374">
        <f>SUMIFS('注文データ '!$C:$C,'注文データ '!$J:$J,$A339,'注文データ '!$H:$H,理論在庫!$G$4,'注文データ '!$I:$I,理論在庫!U$5)</f>
        <v>0</v>
      </c>
      <c r="V346" s="374">
        <f>SUMIFS('注文データ '!$C:$C,'注文データ '!$J:$J,$A339,'注文データ '!$H:$H,理論在庫!$G$4,'注文データ '!$I:$I,理論在庫!V$5)</f>
        <v>0</v>
      </c>
      <c r="W346" s="374">
        <f>SUMIFS('注文データ '!$C:$C,'注文データ '!$J:$J,$A339,'注文データ '!$H:$H,理論在庫!$G$4,'注文データ '!$I:$I,理論在庫!W$5)</f>
        <v>0</v>
      </c>
      <c r="X346" s="374">
        <f>SUMIFS('注文データ '!$C:$C,'注文データ '!$J:$J,$A339,'注文データ '!$H:$H,理論在庫!$G$4,'注文データ '!$I:$I,理論在庫!X$5)</f>
        <v>0</v>
      </c>
      <c r="Y346" s="374">
        <f>SUMIFS('注文データ '!$C:$C,'注文データ '!$J:$J,$A339,'注文データ '!$H:$H,理論在庫!$G$4,'注文データ '!$I:$I,理論在庫!Y$5)</f>
        <v>0</v>
      </c>
      <c r="Z346" s="1058">
        <f>SUMIFS('注文データ '!$C:$C,'注文データ '!$J:$J,$A339,'注文データ '!$H:$H,理論在庫!$G$4,'注文データ '!$I:$I,理論在庫!Z$5)</f>
        <v>0</v>
      </c>
      <c r="AA346" s="1058">
        <f>SUMIFS('注文データ '!$C:$C,'注文データ '!$J:$J,$A339,'注文データ '!$H:$H,理論在庫!$G$4,'注文データ '!$I:$I,理論在庫!AA$5)</f>
        <v>0</v>
      </c>
      <c r="AB346" s="374">
        <f>SUMIFS('注文データ '!$C:$C,'注文データ '!$J:$J,$A339,'注文データ '!$H:$H,理論在庫!$G$4,'注文データ '!$I:$I,理論在庫!AB$5)</f>
        <v>0</v>
      </c>
      <c r="AC346" s="1058">
        <f>SUMIFS('注文データ '!$C:$C,'注文データ '!$J:$J,$A339,'注文データ '!$H:$H,理論在庫!$G$4,'注文データ '!$I:$I,理論在庫!AC$5)</f>
        <v>0</v>
      </c>
      <c r="AD346" s="374">
        <f>SUMIFS('注文データ '!$C:$C,'注文データ '!$J:$J,$A339,'注文データ '!$H:$H,理論在庫!$G$4,'注文データ '!$I:$I,理論在庫!AD$5)</f>
        <v>0</v>
      </c>
      <c r="AE346" s="374">
        <f>SUMIFS('注文データ '!$C:$C,'注文データ '!$J:$J,$A339,'注文データ '!$H:$H,理論在庫!$G$4,'注文データ '!$I:$I,理論在庫!AE$5)</f>
        <v>0</v>
      </c>
      <c r="AF346" s="374">
        <f>SUMIFS('注文データ '!$C:$C,'注文データ '!$J:$J,$A339,'注文データ '!$H:$H,理論在庫!$G$4,'注文データ '!$I:$I,理論在庫!AF$5)</f>
        <v>0</v>
      </c>
      <c r="AG346" s="1058">
        <f>SUMIFS('注文データ '!$C:$C,'注文データ '!$J:$J,$A339,'注文データ '!$H:$H,理論在庫!$G$4,'注文データ '!$I:$I,理論在庫!AG$5)</f>
        <v>0</v>
      </c>
      <c r="AH346" s="1058">
        <f>SUMIFS('注文データ '!$C:$C,'注文データ '!$J:$J,$A339,'注文データ '!$H:$H,理論在庫!$G$4,'注文データ '!$I:$I,理論在庫!AH$5)</f>
        <v>0</v>
      </c>
      <c r="AI346" s="374">
        <f>SUMIFS('注文データ '!$C:$C,'注文データ '!$J:$J,$A339,'注文データ '!$H:$H,理論在庫!$G$4,'注文データ '!$I:$I,理論在庫!AI$5)</f>
        <v>0</v>
      </c>
      <c r="AJ346" s="1026">
        <f>SUMIFS('注文データ '!$C:$C,'注文データ '!$J:$J,$A339,'注文データ '!$H:$H,理論在庫!$G$4,'注文データ '!$I:$I,理論在庫!AJ$5)</f>
        <v>0</v>
      </c>
      <c r="AK346" s="375">
        <f>SUM(G346:AJ346)</f>
        <v>0</v>
      </c>
      <c r="AL346" s="350"/>
      <c r="AM346" s="574">
        <f t="shared" si="137"/>
        <v>0</v>
      </c>
      <c r="AN346" s="579"/>
      <c r="AO346" s="417"/>
      <c r="AP346" s="714"/>
      <c r="AQ346" s="715"/>
      <c r="AR346" s="709">
        <v>0</v>
      </c>
    </row>
    <row r="347" spans="1:44" ht="18" customHeight="1" thickBot="1" x14ac:dyDescent="0.2">
      <c r="A347" s="418"/>
      <c r="B347" s="429"/>
      <c r="C347" s="443"/>
      <c r="D347" s="1149"/>
      <c r="E347" s="562"/>
      <c r="F347" s="373" t="s">
        <v>85</v>
      </c>
      <c r="G347" s="979">
        <f>D339+G345-G346</f>
        <v>0</v>
      </c>
      <c r="H347" s="376">
        <f t="shared" ref="H347:AJ347" si="148">G347+H345-H346</f>
        <v>0</v>
      </c>
      <c r="I347" s="376">
        <f t="shared" si="148"/>
        <v>0</v>
      </c>
      <c r="J347" s="376">
        <f t="shared" si="148"/>
        <v>0</v>
      </c>
      <c r="K347" s="376">
        <f t="shared" si="148"/>
        <v>0</v>
      </c>
      <c r="L347" s="1059">
        <f t="shared" si="148"/>
        <v>0</v>
      </c>
      <c r="M347" s="1059">
        <f t="shared" si="148"/>
        <v>0</v>
      </c>
      <c r="N347" s="376">
        <f t="shared" si="148"/>
        <v>0</v>
      </c>
      <c r="O347" s="376">
        <f t="shared" si="148"/>
        <v>0</v>
      </c>
      <c r="P347" s="376">
        <f t="shared" si="148"/>
        <v>0</v>
      </c>
      <c r="Q347" s="376">
        <f t="shared" si="148"/>
        <v>0</v>
      </c>
      <c r="R347" s="376">
        <f t="shared" si="148"/>
        <v>0</v>
      </c>
      <c r="S347" s="1059">
        <f t="shared" si="148"/>
        <v>0</v>
      </c>
      <c r="T347" s="1059">
        <f t="shared" si="148"/>
        <v>0</v>
      </c>
      <c r="U347" s="376">
        <f t="shared" si="148"/>
        <v>0</v>
      </c>
      <c r="V347" s="376">
        <f t="shared" si="148"/>
        <v>0</v>
      </c>
      <c r="W347" s="376">
        <f t="shared" si="148"/>
        <v>0</v>
      </c>
      <c r="X347" s="376">
        <f t="shared" si="148"/>
        <v>0</v>
      </c>
      <c r="Y347" s="376">
        <f t="shared" si="148"/>
        <v>0</v>
      </c>
      <c r="Z347" s="1059">
        <f t="shared" si="148"/>
        <v>0</v>
      </c>
      <c r="AA347" s="1059">
        <f t="shared" si="148"/>
        <v>0</v>
      </c>
      <c r="AB347" s="376">
        <f t="shared" si="148"/>
        <v>0</v>
      </c>
      <c r="AC347" s="1059">
        <f t="shared" si="148"/>
        <v>0</v>
      </c>
      <c r="AD347" s="376">
        <f t="shared" si="148"/>
        <v>0</v>
      </c>
      <c r="AE347" s="376">
        <f t="shared" si="148"/>
        <v>0</v>
      </c>
      <c r="AF347" s="376">
        <f t="shared" si="148"/>
        <v>0</v>
      </c>
      <c r="AG347" s="1059">
        <f t="shared" si="148"/>
        <v>0</v>
      </c>
      <c r="AH347" s="1059">
        <f t="shared" si="148"/>
        <v>0</v>
      </c>
      <c r="AI347" s="376">
        <f t="shared" si="148"/>
        <v>0</v>
      </c>
      <c r="AJ347" s="1027">
        <f t="shared" si="148"/>
        <v>0</v>
      </c>
      <c r="AK347" s="377"/>
      <c r="AL347" s="351"/>
      <c r="AM347" s="577">
        <f t="shared" si="137"/>
        <v>0</v>
      </c>
      <c r="AN347" s="580"/>
      <c r="AO347" s="418"/>
      <c r="AP347" s="716"/>
      <c r="AQ347" s="717"/>
      <c r="AR347" s="709">
        <v>0</v>
      </c>
    </row>
    <row r="348" spans="1:44" ht="18" customHeight="1" x14ac:dyDescent="0.15">
      <c r="A348" s="518">
        <v>35</v>
      </c>
      <c r="B348" s="425"/>
      <c r="C348" s="432" t="s">
        <v>32</v>
      </c>
      <c r="D348" s="1147" t="s">
        <v>200</v>
      </c>
      <c r="E348" s="558">
        <v>9.1999999999999998E-3</v>
      </c>
      <c r="F348" s="343">
        <f t="shared" ref="F348:F353" si="149">F339</f>
        <v>45864</v>
      </c>
      <c r="G348" s="980">
        <f>SUMIFS(所用データ①!$C:$C,所用データ①!$G:$G,理論在庫!$A348,所用データ①!$E:$E,理論在庫!$G$4,所用データ①!$F:$F,理論在庫!G$5)</f>
        <v>0</v>
      </c>
      <c r="H348" s="308">
        <f>SUMIFS(所用データ①!$C:$C,所用データ①!$G:$G,理論在庫!$A348,所用データ①!$E:$E,理論在庫!$G$4,所用データ①!$F:$F,理論在庫!H$5)</f>
        <v>0</v>
      </c>
      <c r="I348" s="308">
        <f>SUMIFS(所用データ①!$C:$C,所用データ①!$G:$G,理論在庫!$A348,所用データ①!$E:$E,理論在庫!$G$4,所用データ①!$F:$F,理論在庫!I$5)</f>
        <v>0</v>
      </c>
      <c r="J348" s="308">
        <f>SUMIFS(所用データ①!$C:$C,所用データ①!$G:$G,理論在庫!$A348,所用データ①!$E:$E,理論在庫!$G$4,所用データ①!$F:$F,理論在庫!J$5)</f>
        <v>0</v>
      </c>
      <c r="K348" s="308">
        <f>SUMIFS(所用データ①!$C:$C,所用データ①!$G:$G,理論在庫!$A348,所用データ①!$E:$E,理論在庫!$G$4,所用データ①!$F:$F,理論在庫!K$5)</f>
        <v>0</v>
      </c>
      <c r="L348" s="1060">
        <f>SUMIFS(所用データ①!$C:$C,所用データ①!$G:$G,理論在庫!$A348,所用データ①!$E:$E,理論在庫!$G$4,所用データ①!$F:$F,理論在庫!L$5)</f>
        <v>0</v>
      </c>
      <c r="M348" s="1060">
        <f>SUMIFS(所用データ①!$C:$C,所用データ①!$G:$G,理論在庫!$A348,所用データ①!$E:$E,理論在庫!$G$4,所用データ①!$F:$F,理論在庫!M$5)</f>
        <v>0</v>
      </c>
      <c r="N348" s="308">
        <f>SUMIFS(所用データ①!$C:$C,所用データ①!$G:$G,理論在庫!$A348,所用データ①!$E:$E,理論在庫!$G$4,所用データ①!$F:$F,理論在庫!N$5)</f>
        <v>0</v>
      </c>
      <c r="O348" s="308">
        <f>SUMIFS(所用データ①!$C:$C,所用データ①!$G:$G,理論在庫!$A348,所用データ①!$E:$E,理論在庫!$G$4,所用データ①!$F:$F,理論在庫!O$5)</f>
        <v>0</v>
      </c>
      <c r="P348" s="308">
        <f>SUMIFS(所用データ①!$C:$C,所用データ①!$G:$G,理論在庫!$A348,所用データ①!$E:$E,理論在庫!$G$4,所用データ①!$F:$F,理論在庫!P$5)</f>
        <v>0</v>
      </c>
      <c r="Q348" s="308">
        <f>SUMIFS(所用データ①!$C:$C,所用データ①!$G:$G,理論在庫!$A348,所用データ①!$E:$E,理論在庫!$G$4,所用データ①!$F:$F,理論在庫!Q$5)</f>
        <v>0</v>
      </c>
      <c r="R348" s="308">
        <f>SUMIFS(所用データ①!$C:$C,所用データ①!$G:$G,理論在庫!$A348,所用データ①!$E:$E,理論在庫!$G$4,所用データ①!$F:$F,理論在庫!R$5)</f>
        <v>0</v>
      </c>
      <c r="S348" s="1060">
        <f>SUMIFS(所用データ①!$C:$C,所用データ①!$G:$G,理論在庫!$A348,所用データ①!$E:$E,理論在庫!$G$4,所用データ①!$F:$F,理論在庫!S$5)</f>
        <v>0</v>
      </c>
      <c r="T348" s="1060">
        <f>SUMIFS(所用データ①!$C:$C,所用データ①!$G:$G,理論在庫!$A348,所用データ①!$E:$E,理論在庫!$G$4,所用データ①!$F:$F,理論在庫!T$5)</f>
        <v>0</v>
      </c>
      <c r="U348" s="308">
        <f>SUMIFS(所用データ①!$C:$C,所用データ①!$G:$G,理論在庫!$A348,所用データ①!$E:$E,理論在庫!$G$4,所用データ①!$F:$F,理論在庫!U$5)</f>
        <v>0</v>
      </c>
      <c r="V348" s="308">
        <f>SUMIFS(所用データ①!$C:$C,所用データ①!$G:$G,理論在庫!$A348,所用データ①!$E:$E,理論在庫!$G$4,所用データ①!$F:$F,理論在庫!V$5)</f>
        <v>0</v>
      </c>
      <c r="W348" s="308">
        <f>SUMIFS(所用データ①!$C:$C,所用データ①!$G:$G,理論在庫!$A348,所用データ①!$E:$E,理論在庫!$G$4,所用データ①!$F:$F,理論在庫!W$5)</f>
        <v>0</v>
      </c>
      <c r="X348" s="308">
        <f>SUMIFS(所用データ①!$C:$C,所用データ①!$G:$G,理論在庫!$A348,所用データ①!$E:$E,理論在庫!$G$4,所用データ①!$F:$F,理論在庫!X$5)</f>
        <v>0</v>
      </c>
      <c r="Y348" s="308">
        <f>SUMIFS(所用データ①!$C:$C,所用データ①!$G:$G,理論在庫!$A348,所用データ①!$E:$E,理論在庫!$G$4,所用データ①!$F:$F,理論在庫!Y$5)</f>
        <v>0</v>
      </c>
      <c r="Z348" s="1060">
        <f>SUMIFS(所用データ①!$C:$C,所用データ①!$G:$G,理論在庫!$A348,所用データ①!$E:$E,理論在庫!$G$4,所用データ①!$F:$F,理論在庫!Z$5)</f>
        <v>0</v>
      </c>
      <c r="AA348" s="1084">
        <f>SUMIFS(所用データ①!$C:$C,所用データ①!$G:$G,理論在庫!$A348,所用データ①!$E:$E,理論在庫!$G$4,所用データ①!$F:$F,理論在庫!AA$5)</f>
        <v>0</v>
      </c>
      <c r="AB348" s="382">
        <f>SUMIFS(所用データ①!$C:$C,所用データ①!$G:$G,理論在庫!$A348,所用データ①!$E:$E,理論在庫!$G$4,所用データ①!$F:$F,理論在庫!AB$5)</f>
        <v>0</v>
      </c>
      <c r="AC348" s="1084">
        <f>SUMIFS(所用データ①!$C:$C,所用データ①!$G:$G,理論在庫!$A348,所用データ①!$E:$E,理論在庫!$G$4,所用データ①!$F:$F,理論在庫!AC$5)</f>
        <v>0</v>
      </c>
      <c r="AD348" s="382">
        <f>SUMIFS(所用データ①!$C:$C,所用データ①!$G:$G,理論在庫!$A348,所用データ①!$E:$E,理論在庫!$G$4,所用データ①!$F:$F,理論在庫!AD$5)</f>
        <v>0</v>
      </c>
      <c r="AE348" s="382">
        <f>SUMIFS(所用データ①!$C:$C,所用データ①!$G:$G,理論在庫!$A348,所用データ①!$E:$E,理論在庫!$G$4,所用データ①!$F:$F,理論在庫!AE$5)</f>
        <v>0</v>
      </c>
      <c r="AF348" s="382">
        <f>SUMIFS(所用データ①!$C:$C,所用データ①!$G:$G,理論在庫!$A348,所用データ①!$E:$E,理論在庫!$G$4,所用データ①!$F:$F,理論在庫!AF$5)</f>
        <v>0</v>
      </c>
      <c r="AG348" s="1084">
        <f>SUMIFS(所用データ①!$C:$C,所用データ①!$G:$G,理論在庫!$A348,所用データ①!$E:$E,理論在庫!$G$4,所用データ①!$F:$F,理論在庫!AG$5)</f>
        <v>0</v>
      </c>
      <c r="AH348" s="1084">
        <f>SUMIFS(所用データ①!$C:$C,所用データ①!$G:$G,理論在庫!$A348,所用データ①!$E:$E,理論在庫!$G$4,所用データ①!$F:$F,理論在庫!AH$5)</f>
        <v>0</v>
      </c>
      <c r="AI348" s="382">
        <f>SUMIFS(所用データ①!$C:$C,所用データ①!$G:$G,理論在庫!$A348,所用データ①!$E:$E,理論在庫!$G$4,所用データ①!$F:$F,理論在庫!AI$5)</f>
        <v>0</v>
      </c>
      <c r="AJ348" s="1021">
        <f>SUMIFS(所用データ①!$C:$C,所用データ①!$G:$G,理論在庫!$A348,所用データ①!$E:$E,理論在庫!$G$4,所用データ①!$F:$F,理論在庫!AJ$5)</f>
        <v>0</v>
      </c>
      <c r="AK348" s="345">
        <f t="shared" si="130"/>
        <v>0</v>
      </c>
      <c r="AL348" s="610">
        <f>SUMIFS(所用データ①!C:C,所用データ①!G:G,理論在庫!$A348,所用データ①!E:E,理論在庫!$AL$4)</f>
        <v>0</v>
      </c>
      <c r="AM348" s="574">
        <f t="shared" si="137"/>
        <v>0</v>
      </c>
      <c r="AN348" s="608">
        <f>D348-AK348</f>
        <v>0</v>
      </c>
      <c r="AO348" s="518">
        <v>35</v>
      </c>
      <c r="AP348" s="714">
        <v>50</v>
      </c>
      <c r="AQ348" s="715" t="s">
        <v>294</v>
      </c>
      <c r="AR348" s="709">
        <v>0</v>
      </c>
    </row>
    <row r="349" spans="1:44" ht="18" customHeight="1" x14ac:dyDescent="0.15">
      <c r="A349" s="519"/>
      <c r="B349" s="426"/>
      <c r="C349" s="433"/>
      <c r="D349" s="1148"/>
      <c r="E349" s="559"/>
      <c r="F349" s="302">
        <f t="shared" si="149"/>
        <v>0</v>
      </c>
      <c r="G349" s="974">
        <f>SUMIFS(所用データ②!$C:$C,所用データ②!$G:$G,理論在庫!$A348,所用データ②!$E:$E,理論在庫!$G$4,所用データ②!$F:$F,理論在庫!G$5)</f>
        <v>0</v>
      </c>
      <c r="H349" s="310">
        <f>SUMIFS(所用データ②!$C:$C,所用データ②!$G:$G,理論在庫!$A348,所用データ②!$E:$E,理論在庫!$G$4,所用データ②!$F:$F,理論在庫!H$5)</f>
        <v>0</v>
      </c>
      <c r="I349" s="310">
        <f>SUMIFS(所用データ②!$C:$C,所用データ②!$G:$G,理論在庫!$A348,所用データ②!$E:$E,理論在庫!$G$4,所用データ②!$F:$F,理論在庫!I$5)</f>
        <v>0</v>
      </c>
      <c r="J349" s="310">
        <f>SUMIFS(所用データ②!$C:$C,所用データ②!$G:$G,理論在庫!$A348,所用データ②!$E:$E,理論在庫!$G$4,所用データ②!$F:$F,理論在庫!J$5)</f>
        <v>0</v>
      </c>
      <c r="K349" s="310">
        <f>SUMIFS(所用データ②!$C:$C,所用データ②!$G:$G,理論在庫!$A348,所用データ②!$E:$E,理論在庫!$G$4,所用データ②!$F:$F,理論在庫!K$5)</f>
        <v>0</v>
      </c>
      <c r="L349" s="1054">
        <f>SUMIFS(所用データ②!$C:$C,所用データ②!$G:$G,理論在庫!$A348,所用データ②!$E:$E,理論在庫!$G$4,所用データ②!$F:$F,理論在庫!L$5)</f>
        <v>0</v>
      </c>
      <c r="M349" s="1054">
        <f>SUMIFS(所用データ②!$C:$C,所用データ②!$G:$G,理論在庫!$A348,所用データ②!$E:$E,理論在庫!$G$4,所用データ②!$F:$F,理論在庫!M$5)</f>
        <v>0</v>
      </c>
      <c r="N349" s="310">
        <f>SUMIFS(所用データ②!$C:$C,所用データ②!$G:$G,理論在庫!$A348,所用データ②!$E:$E,理論在庫!$G$4,所用データ②!$F:$F,理論在庫!N$5)</f>
        <v>0</v>
      </c>
      <c r="O349" s="310">
        <f>SUMIFS(所用データ②!$C:$C,所用データ②!$G:$G,理論在庫!$A348,所用データ②!$E:$E,理論在庫!$G$4,所用データ②!$F:$F,理論在庫!O$5)</f>
        <v>0</v>
      </c>
      <c r="P349" s="310">
        <f>SUMIFS(所用データ②!$C:$C,所用データ②!$G:$G,理論在庫!$A348,所用データ②!$E:$E,理論在庫!$G$4,所用データ②!$F:$F,理論在庫!P$5)</f>
        <v>0</v>
      </c>
      <c r="Q349" s="310">
        <f>SUMIFS(所用データ②!$C:$C,所用データ②!$G:$G,理論在庫!$A348,所用データ②!$E:$E,理論在庫!$G$4,所用データ②!$F:$F,理論在庫!Q$5)</f>
        <v>0</v>
      </c>
      <c r="R349" s="310">
        <f>SUMIFS(所用データ②!$C:$C,所用データ②!$G:$G,理論在庫!$A348,所用データ②!$E:$E,理論在庫!$G$4,所用データ②!$F:$F,理論在庫!R$5)</f>
        <v>0</v>
      </c>
      <c r="S349" s="1054">
        <f>SUMIFS(所用データ②!$C:$C,所用データ②!$G:$G,理論在庫!$A348,所用データ②!$E:$E,理論在庫!$G$4,所用データ②!$F:$F,理論在庫!S$5)</f>
        <v>0</v>
      </c>
      <c r="T349" s="1054">
        <f>SUMIFS(所用データ②!$C:$C,所用データ②!$G:$G,理論在庫!$A348,所用データ②!$E:$E,理論在庫!$G$4,所用データ②!$F:$F,理論在庫!T$5)</f>
        <v>0</v>
      </c>
      <c r="U349" s="310">
        <f>SUMIFS(所用データ②!$C:$C,所用データ②!$G:$G,理論在庫!$A348,所用データ②!$E:$E,理論在庫!$G$4,所用データ②!$F:$F,理論在庫!U$5)</f>
        <v>0</v>
      </c>
      <c r="V349" s="310">
        <f>SUMIFS(所用データ②!$C:$C,所用データ②!$G:$G,理論在庫!$A348,所用データ②!$E:$E,理論在庫!$G$4,所用データ②!$F:$F,理論在庫!V$5)</f>
        <v>0</v>
      </c>
      <c r="W349" s="310">
        <f>SUMIFS(所用データ②!$C:$C,所用データ②!$G:$G,理論在庫!$A348,所用データ②!$E:$E,理論在庫!$G$4,所用データ②!$F:$F,理論在庫!W$5)</f>
        <v>0</v>
      </c>
      <c r="X349" s="310">
        <f>SUMIFS(所用データ②!$C:$C,所用データ②!$G:$G,理論在庫!$A348,所用データ②!$E:$E,理論在庫!$G$4,所用データ②!$F:$F,理論在庫!X$5)</f>
        <v>0</v>
      </c>
      <c r="Y349" s="310">
        <f>SUMIFS(所用データ②!$C:$C,所用データ②!$G:$G,理論在庫!$A348,所用データ②!$E:$E,理論在庫!$G$4,所用データ②!$F:$F,理論在庫!Y$5)</f>
        <v>0</v>
      </c>
      <c r="Z349" s="1054">
        <f>SUMIFS(所用データ②!$C:$C,所用データ②!$G:$G,理論在庫!$A348,所用データ②!$E:$E,理論在庫!$G$4,所用データ②!$F:$F,理論在庫!Z$5)</f>
        <v>0</v>
      </c>
      <c r="AA349" s="1084">
        <f>SUMIFS(所用データ②!$C:$C,所用データ②!$G:$G,理論在庫!$A348,所用データ②!$E:$E,理論在庫!$G$4,所用データ②!$F:$F,理論在庫!AA$5)</f>
        <v>0</v>
      </c>
      <c r="AB349" s="382">
        <f>SUMIFS(所用データ②!$C:$C,所用データ②!$G:$G,理論在庫!$A348,所用データ②!$E:$E,理論在庫!$G$4,所用データ②!$F:$F,理論在庫!AB$5)</f>
        <v>0</v>
      </c>
      <c r="AC349" s="1084">
        <f>SUMIFS(所用データ②!$C:$C,所用データ②!$G:$G,理論在庫!$A348,所用データ②!$E:$E,理論在庫!$G$4,所用データ②!$F:$F,理論在庫!AC$5)</f>
        <v>0</v>
      </c>
      <c r="AD349" s="382">
        <f>SUMIFS(所用データ②!$C:$C,所用データ②!$G:$G,理論在庫!$A348,所用データ②!$E:$E,理論在庫!$G$4,所用データ②!$F:$F,理論在庫!AD$5)</f>
        <v>0</v>
      </c>
      <c r="AE349" s="382">
        <f>SUMIFS(所用データ②!$C:$C,所用データ②!$G:$G,理論在庫!$A348,所用データ②!$E:$E,理論在庫!$G$4,所用データ②!$F:$F,理論在庫!AE$5)</f>
        <v>0</v>
      </c>
      <c r="AF349" s="382">
        <f>SUMIFS(所用データ②!$C:$C,所用データ②!$G:$G,理論在庫!$A348,所用データ②!$E:$E,理論在庫!$G$4,所用データ②!$F:$F,理論在庫!AF$5)</f>
        <v>0</v>
      </c>
      <c r="AG349" s="1084">
        <f>SUMIFS(所用データ②!$C:$C,所用データ②!$G:$G,理論在庫!$A348,所用データ②!$E:$E,理論在庫!$G$4,所用データ②!$F:$F,理論在庫!AG$5)</f>
        <v>0</v>
      </c>
      <c r="AH349" s="1084">
        <f>SUMIFS(所用データ②!$C:$C,所用データ②!$G:$G,理論在庫!$A348,所用データ②!$E:$E,理論在庫!$G$4,所用データ②!$F:$F,理論在庫!AH$5)</f>
        <v>0</v>
      </c>
      <c r="AI349" s="382">
        <f>SUMIFS(所用データ②!$C:$C,所用データ②!$G:$G,理論在庫!$A348,所用データ②!$E:$E,理論在庫!$G$4,所用データ②!$F:$F,理論在庫!AI$5)</f>
        <v>0</v>
      </c>
      <c r="AJ349" s="1021">
        <f>SUMIFS(所用データ②!$C:$C,所用データ②!$G:$G,理論在庫!$A348,所用データ②!$E:$E,理論在庫!$G$4,所用データ②!$F:$F,理論在庫!AJ$5)</f>
        <v>0</v>
      </c>
      <c r="AK349" s="345">
        <f t="shared" si="130"/>
        <v>0</v>
      </c>
      <c r="AL349" s="610">
        <f>SUMIFS(所用データ②!C:C,所用データ②!G:G,理論在庫!$A348,所用データ②!E:E,理論在庫!$AL$4)</f>
        <v>0</v>
      </c>
      <c r="AM349" s="574">
        <f t="shared" si="137"/>
        <v>0</v>
      </c>
      <c r="AN349" s="608">
        <f>AJ356-AK349</f>
        <v>0</v>
      </c>
      <c r="AO349" s="519"/>
      <c r="AP349" s="714">
        <v>50</v>
      </c>
      <c r="AQ349" s="715" t="s">
        <v>300</v>
      </c>
      <c r="AR349" s="709">
        <v>0</v>
      </c>
    </row>
    <row r="350" spans="1:44" ht="18" customHeight="1" x14ac:dyDescent="0.15">
      <c r="A350" s="519"/>
      <c r="B350" s="428" t="s">
        <v>71</v>
      </c>
      <c r="C350" s="439">
        <v>80261239494001</v>
      </c>
      <c r="D350" s="1148"/>
      <c r="E350" s="559"/>
      <c r="F350" s="302">
        <f t="shared" si="149"/>
        <v>45864</v>
      </c>
      <c r="G350" s="975">
        <f>SUMIFS(所用データ③!$C:$C,所用データ③!$G:$G,理論在庫!$A348,所用データ③!$E:$E,理論在庫!$G$4,所用データ③!$F:$F,理論在庫!G$5)</f>
        <v>0</v>
      </c>
      <c r="H350" s="310">
        <f>SUMIFS(所用データ③!$C:$C,所用データ③!$G:$G,理論在庫!$A348,所用データ③!$E:$E,理論在庫!$G$4,所用データ③!$F:$F,理論在庫!H$5)</f>
        <v>0</v>
      </c>
      <c r="I350" s="310">
        <f>SUMIFS(所用データ③!$C:$C,所用データ③!$G:$G,理論在庫!$A348,所用データ③!$E:$E,理論在庫!$G$4,所用データ③!$F:$F,理論在庫!I$5)</f>
        <v>0</v>
      </c>
      <c r="J350" s="310">
        <f>SUMIFS(所用データ③!$C:$C,所用データ③!$G:$G,理論在庫!$A348,所用データ③!$E:$E,理論在庫!$G$4,所用データ③!$F:$F,理論在庫!J$5)</f>
        <v>0</v>
      </c>
      <c r="K350" s="310">
        <f>SUMIFS(所用データ③!$C:$C,所用データ③!$G:$G,理論在庫!$A348,所用データ③!$E:$E,理論在庫!$G$4,所用データ③!$F:$F,理論在庫!K$5)</f>
        <v>0</v>
      </c>
      <c r="L350" s="1055">
        <f>SUMIFS(所用データ③!$C:$C,所用データ③!$G:$G,理論在庫!$A348,所用データ③!$E:$E,理論在庫!$G$4,所用データ③!$F:$F,理論在庫!L$5)</f>
        <v>0</v>
      </c>
      <c r="M350" s="1054">
        <f>SUMIFS(所用データ③!$C:$C,所用データ③!$G:$G,理論在庫!$A348,所用データ③!$E:$E,理論在庫!$G$4,所用データ③!$F:$F,理論在庫!M$5)</f>
        <v>0</v>
      </c>
      <c r="N350" s="310">
        <f>SUMIFS(所用データ③!$C:$C,所用データ③!$G:$G,理論在庫!$A348,所用データ③!$E:$E,理論在庫!$G$4,所用データ③!$F:$F,理論在庫!N$5)</f>
        <v>0</v>
      </c>
      <c r="O350" s="310">
        <f>SUMIFS(所用データ③!$C:$C,所用データ③!$G:$G,理論在庫!$A348,所用データ③!$E:$E,理論在庫!$G$4,所用データ③!$F:$F,理論在庫!O$5)</f>
        <v>0</v>
      </c>
      <c r="P350" s="310">
        <f>SUMIFS(所用データ③!$C:$C,所用データ③!$G:$G,理論在庫!$A348,所用データ③!$E:$E,理論在庫!$G$4,所用データ③!$F:$F,理論在庫!P$5)</f>
        <v>0</v>
      </c>
      <c r="Q350" s="353">
        <f>SUMIFS(所用データ③!$C:$C,所用データ③!$G:$G,理論在庫!$A348,所用データ③!$E:$E,理論在庫!$G$4,所用データ③!$F:$F,理論在庫!Q$5)</f>
        <v>0</v>
      </c>
      <c r="R350" s="310">
        <f>SUMIFS(所用データ③!$C:$C,所用データ③!$G:$G,理論在庫!$A348,所用データ③!$E:$E,理論在庫!$G$4,所用データ③!$F:$F,理論在庫!R$5)</f>
        <v>0</v>
      </c>
      <c r="S350" s="1054">
        <f>SUMIFS(所用データ③!$C:$C,所用データ③!$G:$G,理論在庫!$A348,所用データ③!$E:$E,理論在庫!$G$4,所用データ③!$F:$F,理論在庫!S$5)</f>
        <v>0</v>
      </c>
      <c r="T350" s="1054">
        <f>SUMIFS(所用データ③!$C:$C,所用データ③!$G:$G,理論在庫!$A348,所用データ③!$E:$E,理論在庫!$G$4,所用データ③!$F:$F,理論在庫!T$5)</f>
        <v>0</v>
      </c>
      <c r="U350" s="310">
        <f>SUMIFS(所用データ③!$C:$C,所用データ③!$G:$G,理論在庫!$A348,所用データ③!$E:$E,理論在庫!$G$4,所用データ③!$F:$F,理論在庫!U$5)</f>
        <v>0</v>
      </c>
      <c r="V350" s="353">
        <f>SUMIFS(所用データ③!$C:$C,所用データ③!$G:$G,理論在庫!$A348,所用データ③!$E:$E,理論在庫!$G$4,所用データ③!$F:$F,理論在庫!V$5)</f>
        <v>0</v>
      </c>
      <c r="W350" s="310">
        <f>SUMIFS(所用データ③!$C:$C,所用データ③!$G:$G,理論在庫!$A348,所用データ③!$E:$E,理論在庫!$G$4,所用データ③!$F:$F,理論在庫!W$5)</f>
        <v>0</v>
      </c>
      <c r="X350" s="310">
        <f>SUMIFS(所用データ③!$C:$C,所用データ③!$G:$G,理論在庫!$A348,所用データ③!$E:$E,理論在庫!$G$4,所用データ③!$F:$F,理論在庫!X$5)</f>
        <v>0</v>
      </c>
      <c r="Y350" s="310">
        <f>SUMIFS(所用データ③!$C:$C,所用データ③!$G:$G,理論在庫!$A348,所用データ③!$E:$E,理論在庫!$G$4,所用データ③!$F:$F,理論在庫!Y$5)</f>
        <v>0</v>
      </c>
      <c r="Z350" s="1054">
        <f>SUMIFS(所用データ③!$C:$C,所用データ③!$G:$G,理論在庫!$A348,所用データ③!$E:$E,理論在庫!$G$4,所用データ③!$F:$F,理論在庫!Z$5)</f>
        <v>0</v>
      </c>
      <c r="AA350" s="1085">
        <f>SUMIFS(所用データ③!$C:$C,所用データ③!$G:$G,理論在庫!$A348,所用データ③!$E:$E,理論在庫!$G$4,所用データ③!$F:$F,理論在庫!AA$5)</f>
        <v>0</v>
      </c>
      <c r="AB350" s="383">
        <f>SUMIFS(所用データ③!$C:$C,所用データ③!$G:$G,理論在庫!$A348,所用データ③!$E:$E,理論在庫!$G$4,所用データ③!$F:$F,理論在庫!AB$5)</f>
        <v>0</v>
      </c>
      <c r="AC350" s="1085">
        <f>SUMIFS(所用データ③!$C:$C,所用データ③!$G:$G,理論在庫!$A348,所用データ③!$E:$E,理論在庫!$G$4,所用データ③!$F:$F,理論在庫!AC$5)</f>
        <v>0</v>
      </c>
      <c r="AD350" s="383">
        <f>SUMIFS(所用データ③!$C:$C,所用データ③!$G:$G,理論在庫!$A348,所用データ③!$E:$E,理論在庫!$G$4,所用データ③!$F:$F,理論在庫!AD$5)</f>
        <v>0</v>
      </c>
      <c r="AE350" s="383">
        <f>SUMIFS(所用データ③!$C:$C,所用データ③!$G:$G,理論在庫!$A348,所用データ③!$E:$E,理論在庫!$G$4,所用データ③!$F:$F,理論在庫!AE$5)</f>
        <v>0</v>
      </c>
      <c r="AF350" s="383">
        <f>SUMIFS(所用データ③!$C:$C,所用データ③!$G:$G,理論在庫!$A348,所用データ③!$E:$E,理論在庫!$G$4,所用データ③!$F:$F,理論在庫!AF$5)</f>
        <v>0</v>
      </c>
      <c r="AG350" s="1085">
        <f>SUMIFS(所用データ③!$C:$C,所用データ③!$G:$G,理論在庫!$A348,所用データ③!$E:$E,理論在庫!$G$4,所用データ③!$F:$F,理論在庫!AG$5)</f>
        <v>0</v>
      </c>
      <c r="AH350" s="1085">
        <f>SUMIFS(所用データ③!$C:$C,所用データ③!$G:$G,理論在庫!$A348,所用データ③!$E:$E,理論在庫!$G$4,所用データ③!$F:$F,理論在庫!AH$5)</f>
        <v>0</v>
      </c>
      <c r="AI350" s="383">
        <f>SUMIFS(所用データ③!$C:$C,所用データ③!$G:$G,理論在庫!$A348,所用データ③!$E:$E,理論在庫!$G$4,所用データ③!$F:$F,理論在庫!AI$5)</f>
        <v>0</v>
      </c>
      <c r="AJ350" s="1022">
        <f>SUMIFS(所用データ③!$C:$C,所用データ③!$G:$G,理論在庫!$A348,所用データ③!$E:$E,理論在庫!$G$4,所用データ③!$F:$F,理論在庫!AJ$5)</f>
        <v>0</v>
      </c>
      <c r="AK350" s="345">
        <f t="shared" si="130"/>
        <v>0</v>
      </c>
      <c r="AL350" s="611">
        <f>SUMIFS(所用データ③!C:C,所用データ③!G:G,理論在庫!$A348,所用データ③!E:E,理論在庫!$AL$4)</f>
        <v>0</v>
      </c>
      <c r="AM350" s="574">
        <f t="shared" si="137"/>
        <v>0</v>
      </c>
      <c r="AN350" s="608">
        <f>AJ356-AK350</f>
        <v>0</v>
      </c>
      <c r="AO350" s="519"/>
      <c r="AP350" s="714">
        <v>50</v>
      </c>
      <c r="AQ350" s="715" t="s">
        <v>304</v>
      </c>
      <c r="AR350" s="709">
        <v>0</v>
      </c>
    </row>
    <row r="351" spans="1:44" ht="18" customHeight="1" x14ac:dyDescent="0.15">
      <c r="A351" s="519"/>
      <c r="B351" s="428"/>
      <c r="C351" s="442"/>
      <c r="D351" s="1148"/>
      <c r="E351" s="559"/>
      <c r="F351" s="302">
        <f t="shared" si="149"/>
        <v>45871</v>
      </c>
      <c r="G351" s="974">
        <f>SUMIFS(所用データ④!$C:$C,所用データ④!$G:$G,理論在庫!$A348,所用データ④!$E:$E,理論在庫!$G$4,所用データ④!$F:$F,理論在庫!G$5)</f>
        <v>0</v>
      </c>
      <c r="H351" s="310">
        <f>SUMIFS(所用データ④!$C:$C,所用データ④!$G:$G,理論在庫!$A348,所用データ④!$E:$E,理論在庫!$G$4,所用データ④!$F:$F,理論在庫!H$5)</f>
        <v>0</v>
      </c>
      <c r="I351" s="310">
        <f>SUMIFS(所用データ④!$C:$C,所用データ④!$G:$G,理論在庫!$A348,所用データ④!$E:$E,理論在庫!$G$4,所用データ④!$F:$F,理論在庫!I$5)</f>
        <v>0</v>
      </c>
      <c r="J351" s="310">
        <f>SUMIFS(所用データ④!$C:$C,所用データ④!$G:$G,理論在庫!$A348,所用データ④!$E:$E,理論在庫!$G$4,所用データ④!$F:$F,理論在庫!J$5)</f>
        <v>0</v>
      </c>
      <c r="K351" s="310">
        <f>SUMIFS(所用データ④!$C:$C,所用データ④!$G:$G,理論在庫!$A348,所用データ④!$E:$E,理論在庫!$G$4,所用データ④!$F:$F,理論在庫!K$5)</f>
        <v>0</v>
      </c>
      <c r="L351" s="1054">
        <f>SUMIFS(所用データ④!$C:$C,所用データ④!$G:$G,理論在庫!$A348,所用データ④!$E:$E,理論在庫!$G$4,所用データ④!$F:$F,理論在庫!L$5)</f>
        <v>0</v>
      </c>
      <c r="M351" s="1054">
        <f>SUMIFS(所用データ④!$C:$C,所用データ④!$G:$G,理論在庫!$A348,所用データ④!$E:$E,理論在庫!$G$4,所用データ④!$F:$F,理論在庫!M$5)</f>
        <v>0</v>
      </c>
      <c r="N351" s="310">
        <f>SUMIFS(所用データ④!$C:$C,所用データ④!$G:$G,理論在庫!$A348,所用データ④!$E:$E,理論在庫!$G$4,所用データ④!$F:$F,理論在庫!N$5)</f>
        <v>0</v>
      </c>
      <c r="O351" s="310">
        <f>SUMIFS(所用データ④!$C:$C,所用データ④!$G:$G,理論在庫!$A348,所用データ④!$E:$E,理論在庫!$G$4,所用データ④!$F:$F,理論在庫!O$5)</f>
        <v>0</v>
      </c>
      <c r="P351" s="310">
        <f>SUMIFS(所用データ④!$C:$C,所用データ④!$G:$G,理論在庫!$A348,所用データ④!$E:$E,理論在庫!$G$4,所用データ④!$F:$F,理論在庫!P$5)</f>
        <v>0</v>
      </c>
      <c r="Q351" s="310">
        <f>SUMIFS(所用データ④!$C:$C,所用データ④!$G:$G,理論在庫!$A348,所用データ④!$E:$E,理論在庫!$G$4,所用データ④!$F:$F,理論在庫!Q$5)</f>
        <v>0</v>
      </c>
      <c r="R351" s="310">
        <f>SUMIFS(所用データ④!$C:$C,所用データ④!$G:$G,理論在庫!$A348,所用データ④!$E:$E,理論在庫!$G$4,所用データ④!$F:$F,理論在庫!R$5)</f>
        <v>0</v>
      </c>
      <c r="S351" s="1054">
        <f>SUMIFS(所用データ④!$C:$C,所用データ④!$G:$G,理論在庫!$A348,所用データ④!$E:$E,理論在庫!$G$4,所用データ④!$F:$F,理論在庫!S$5)</f>
        <v>0</v>
      </c>
      <c r="T351" s="1054">
        <f>SUMIFS(所用データ④!$C:$C,所用データ④!$G:$G,理論在庫!$A348,所用データ④!$E:$E,理論在庫!$G$4,所用データ④!$F:$F,理論在庫!T$5)</f>
        <v>0</v>
      </c>
      <c r="U351" s="310">
        <f>SUMIFS(所用データ④!$C:$C,所用データ④!$G:$G,理論在庫!$A348,所用データ④!$E:$E,理論在庫!$G$4,所用データ④!$F:$F,理論在庫!U$5)</f>
        <v>0</v>
      </c>
      <c r="V351" s="310">
        <f>SUMIFS(所用データ④!$C:$C,所用データ④!$G:$G,理論在庫!$A348,所用データ④!$E:$E,理論在庫!$G$4,所用データ④!$F:$F,理論在庫!V$5)</f>
        <v>0</v>
      </c>
      <c r="W351" s="310">
        <f>SUMIFS(所用データ④!$C:$C,所用データ④!$G:$G,理論在庫!$A348,所用データ④!$E:$E,理論在庫!$G$4,所用データ④!$F:$F,理論在庫!W$5)</f>
        <v>0</v>
      </c>
      <c r="X351" s="310">
        <f>SUMIFS(所用データ④!$C:$C,所用データ④!$G:$G,理論在庫!$A348,所用データ④!$E:$E,理論在庫!$G$4,所用データ④!$F:$F,理論在庫!X$5)</f>
        <v>0</v>
      </c>
      <c r="Y351" s="310">
        <f>SUMIFS(所用データ④!$C:$C,所用データ④!$G:$G,理論在庫!$A348,所用データ④!$E:$E,理論在庫!$G$4,所用データ④!$F:$F,理論在庫!Y$5)</f>
        <v>0</v>
      </c>
      <c r="Z351" s="1054">
        <f>SUMIFS(所用データ④!$C:$C,所用データ④!$G:$G,理論在庫!$A348,所用データ④!$E:$E,理論在庫!$G$4,所用データ④!$F:$F,理論在庫!Z$5)</f>
        <v>0</v>
      </c>
      <c r="AA351" s="1054">
        <f>SUMIFS(所用データ④!$C:$C,所用データ④!$G:$G,理論在庫!$A348,所用データ④!$E:$E,理論在庫!$G$4,所用データ④!$F:$F,理論在庫!AA$5)</f>
        <v>0</v>
      </c>
      <c r="AB351" s="310">
        <f>SUMIFS(所用データ④!$C:$C,所用データ④!$G:$G,理論在庫!$A348,所用データ④!$E:$E,理論在庫!$G$4,所用データ④!$F:$F,理論在庫!AB$5)</f>
        <v>0</v>
      </c>
      <c r="AC351" s="1054">
        <f>SUMIFS(所用データ④!$C:$C,所用データ④!$G:$G,理論在庫!$A348,所用データ④!$E:$E,理論在庫!$G$4,所用データ④!$F:$F,理論在庫!AC$5)</f>
        <v>0</v>
      </c>
      <c r="AD351" s="310">
        <f>SUMIFS(所用データ④!$C:$C,所用データ④!$G:$G,理論在庫!$A348,所用データ④!$E:$E,理論在庫!$G$4,所用データ④!$F:$F,理論在庫!AD$5)</f>
        <v>0</v>
      </c>
      <c r="AE351" s="310">
        <f>SUMIFS(所用データ④!$C:$C,所用データ④!$G:$G,理論在庫!$A348,所用データ④!$E:$E,理論在庫!$G$4,所用データ④!$F:$F,理論在庫!AE$5)</f>
        <v>0</v>
      </c>
      <c r="AF351" s="310">
        <f>SUMIFS(所用データ④!$C:$C,所用データ④!$G:$G,理論在庫!$A348,所用データ④!$E:$E,理論在庫!$G$4,所用データ④!$F:$F,理論在庫!AF$5)</f>
        <v>0</v>
      </c>
      <c r="AG351" s="1054">
        <f>SUMIFS(所用データ④!$C:$C,所用データ④!$G:$G,理論在庫!$A348,所用データ④!$E:$E,理論在庫!$G$4,所用データ④!$F:$F,理論在庫!AG$5)</f>
        <v>0</v>
      </c>
      <c r="AH351" s="1054">
        <f>SUMIFS(所用データ④!$C:$C,所用データ④!$G:$G,理論在庫!$A348,所用データ④!$E:$E,理論在庫!$G$4,所用データ④!$F:$F,理論在庫!AH$5)</f>
        <v>0</v>
      </c>
      <c r="AI351" s="310">
        <f>SUMIFS(所用データ④!$C:$C,所用データ④!$G:$G,理論在庫!$A348,所用データ④!$E:$E,理論在庫!$G$4,所用データ④!$F:$F,理論在庫!AI$5)</f>
        <v>0</v>
      </c>
      <c r="AJ351" s="1023">
        <f>SUMIFS(所用データ④!$C:$C,所用データ④!$G:$G,理論在庫!$A348,所用データ④!$E:$E,理論在庫!$G$4,所用データ④!$F:$F,理論在庫!AJ$5)</f>
        <v>0</v>
      </c>
      <c r="AK351" s="345">
        <f t="shared" si="130"/>
        <v>0</v>
      </c>
      <c r="AL351" s="350">
        <f>SUMIFS(所用データ④!C:C,所用データ④!G:G,理論在庫!$A348,所用データ④!E:E,理論在庫!$AL$4)</f>
        <v>0</v>
      </c>
      <c r="AM351" s="574">
        <f t="shared" si="137"/>
        <v>0</v>
      </c>
      <c r="AN351" s="608">
        <f>AJ356-AK351</f>
        <v>0</v>
      </c>
      <c r="AO351" s="519"/>
      <c r="AP351" s="714">
        <v>50</v>
      </c>
      <c r="AQ351" s="715" t="s">
        <v>305</v>
      </c>
      <c r="AR351" s="709">
        <v>0</v>
      </c>
    </row>
    <row r="352" spans="1:44" ht="18" customHeight="1" x14ac:dyDescent="0.15">
      <c r="A352" s="519"/>
      <c r="B352" s="428"/>
      <c r="C352" s="442"/>
      <c r="D352" s="1148"/>
      <c r="E352" s="559"/>
      <c r="F352" s="302">
        <f t="shared" si="149"/>
        <v>0</v>
      </c>
      <c r="G352" s="974">
        <f>SUMIFS(所用データ⑤!$C:$C,所用データ⑤!$G:$G,理論在庫!$A$348,所用データ⑤!$E:$E,理論在庫!$G$4,所用データ⑤!$F:$F,理論在庫!G$5)</f>
        <v>0</v>
      </c>
      <c r="H352" s="310">
        <f>SUMIFS(所用データ⑤!$C:$C,所用データ⑤!$G:$G,理論在庫!$A$348,所用データ⑤!$E:$E,理論在庫!$G$4,所用データ⑤!$F:$F,理論在庫!H$5)</f>
        <v>0</v>
      </c>
      <c r="I352" s="310">
        <f>SUMIFS(所用データ⑤!$C:$C,所用データ⑤!$G:$G,理論在庫!$A$348,所用データ⑤!$E:$E,理論在庫!$G$4,所用データ⑤!$F:$F,理論在庫!I$5)</f>
        <v>0</v>
      </c>
      <c r="J352" s="310">
        <f>SUMIFS(所用データ⑤!$C:$C,所用データ⑤!$G:$G,理論在庫!$A$348,所用データ⑤!$E:$E,理論在庫!$G$4,所用データ⑤!$F:$F,理論在庫!J$5)</f>
        <v>0</v>
      </c>
      <c r="K352" s="310">
        <f>SUMIFS(所用データ⑤!$C:$C,所用データ⑤!$G:$G,理論在庫!$A$348,所用データ⑤!$E:$E,理論在庫!$G$4,所用データ⑤!$F:$F,理論在庫!K$5)</f>
        <v>0</v>
      </c>
      <c r="L352" s="1054">
        <f>SUMIFS(所用データ⑤!$C:$C,所用データ⑤!$G:$G,理論在庫!$A$348,所用データ⑤!$E:$E,理論在庫!$G$4,所用データ⑤!$F:$F,理論在庫!L$5)</f>
        <v>0</v>
      </c>
      <c r="M352" s="1054">
        <f>SUMIFS(所用データ⑤!$C:$C,所用データ⑤!$G:$G,理論在庫!$A$348,所用データ⑤!$E:$E,理論在庫!$G$4,所用データ⑤!$F:$F,理論在庫!M$5)</f>
        <v>0</v>
      </c>
      <c r="N352" s="310">
        <f>SUMIFS(所用データ⑤!$C:$C,所用データ⑤!$G:$G,理論在庫!$A$348,所用データ⑤!$E:$E,理論在庫!$G$4,所用データ⑤!$F:$F,理論在庫!N$5)</f>
        <v>0</v>
      </c>
      <c r="O352" s="310">
        <f>SUMIFS(所用データ⑤!$C:$C,所用データ⑤!$G:$G,理論在庫!$A$348,所用データ⑤!$E:$E,理論在庫!$G$4,所用データ⑤!$F:$F,理論在庫!O$5)</f>
        <v>0</v>
      </c>
      <c r="P352" s="310">
        <f>SUMIFS(所用データ⑤!$C:$C,所用データ⑤!$G:$G,理論在庫!$A$348,所用データ⑤!$E:$E,理論在庫!$G$4,所用データ⑤!$F:$F,理論在庫!P$5)</f>
        <v>0</v>
      </c>
      <c r="Q352" s="310">
        <f>SUMIFS(所用データ⑤!$C:$C,所用データ⑤!$G:$G,理論在庫!$A$348,所用データ⑤!$E:$E,理論在庫!$G$4,所用データ⑤!$F:$F,理論在庫!Q$5)</f>
        <v>0</v>
      </c>
      <c r="R352" s="310">
        <f>SUMIFS(所用データ⑤!$C:$C,所用データ⑤!$G:$G,理論在庫!$A$348,所用データ⑤!$E:$E,理論在庫!$G$4,所用データ⑤!$F:$F,理論在庫!R$5)</f>
        <v>0</v>
      </c>
      <c r="S352" s="1054">
        <f>SUMIFS(所用データ⑤!$C:$C,所用データ⑤!$G:$G,理論在庫!$A$348,所用データ⑤!$E:$E,理論在庫!$G$4,所用データ⑤!$F:$F,理論在庫!S$5)</f>
        <v>0</v>
      </c>
      <c r="T352" s="1054">
        <f>SUMIFS(所用データ⑤!$C:$C,所用データ⑤!$G:$G,理論在庫!$A$348,所用データ⑤!$E:$E,理論在庫!$G$4,所用データ⑤!$F:$F,理論在庫!T$5)</f>
        <v>0</v>
      </c>
      <c r="U352" s="310">
        <f>SUMIFS(所用データ⑤!$C:$C,所用データ⑤!$G:$G,理論在庫!$A$348,所用データ⑤!$E:$E,理論在庫!$G$4,所用データ⑤!$F:$F,理論在庫!U$5)</f>
        <v>0</v>
      </c>
      <c r="V352" s="310">
        <f>SUMIFS(所用データ⑤!$C:$C,所用データ⑤!$G:$G,理論在庫!$A$348,所用データ⑤!$E:$E,理論在庫!$G$4,所用データ⑤!$F:$F,理論在庫!V$5)</f>
        <v>0</v>
      </c>
      <c r="W352" s="310">
        <f>SUMIFS(所用データ⑤!$C:$C,所用データ⑤!$G:$G,理論在庫!$A$348,所用データ⑤!$E:$E,理論在庫!$G$4,所用データ⑤!$F:$F,理論在庫!W$5)</f>
        <v>0</v>
      </c>
      <c r="X352" s="310">
        <f>SUMIFS(所用データ⑤!$C:$C,所用データ⑤!$G:$G,理論在庫!$A$348,所用データ⑤!$E:$E,理論在庫!$G$4,所用データ⑤!$F:$F,理論在庫!X$5)</f>
        <v>0</v>
      </c>
      <c r="Y352" s="310">
        <f>SUMIFS(所用データ⑤!$C:$C,所用データ⑤!$G:$G,理論在庫!$A$348,所用データ⑤!$E:$E,理論在庫!$G$4,所用データ⑤!$F:$F,理論在庫!Y$5)</f>
        <v>0</v>
      </c>
      <c r="Z352" s="1054">
        <f>SUMIFS(所用データ⑤!$C:$C,所用データ⑤!$G:$G,理論在庫!$A$348,所用データ⑤!$E:$E,理論在庫!$G$4,所用データ⑤!$F:$F,理論在庫!Z$5)</f>
        <v>0</v>
      </c>
      <c r="AA352" s="1054">
        <f>SUMIFS(所用データ⑤!$C:$C,所用データ⑤!$G:$G,理論在庫!$A$348,所用データ⑤!$E:$E,理論在庫!$G$4,所用データ⑤!$F:$F,理論在庫!AA$5)</f>
        <v>0</v>
      </c>
      <c r="AB352" s="310">
        <f>SUMIFS(所用データ⑤!$C:$C,所用データ⑤!$G:$G,理論在庫!$A$348,所用データ⑤!$E:$E,理論在庫!$G$4,所用データ⑤!$F:$F,理論在庫!AB$5)</f>
        <v>0</v>
      </c>
      <c r="AC352" s="1054">
        <f>SUMIFS(所用データ⑤!$C:$C,所用データ⑤!$G:$G,理論在庫!$A$348,所用データ⑤!$E:$E,理論在庫!$G$4,所用データ⑤!$F:$F,理論在庫!AC$5)</f>
        <v>0</v>
      </c>
      <c r="AD352" s="310">
        <f>SUMIFS(所用データ⑤!$C:$C,所用データ⑤!$G:$G,理論在庫!$A$348,所用データ⑤!$E:$E,理論在庫!$G$4,所用データ⑤!$F:$F,理論在庫!AD$5)</f>
        <v>0</v>
      </c>
      <c r="AE352" s="310">
        <f>SUMIFS(所用データ⑤!$C:$C,所用データ⑤!$G:$G,理論在庫!$A$348,所用データ⑤!$E:$E,理論在庫!$G$4,所用データ⑤!$F:$F,理論在庫!AE$5)</f>
        <v>0</v>
      </c>
      <c r="AF352" s="310">
        <f>SUMIFS(所用データ⑤!$C:$C,所用データ⑤!$G:$G,理論在庫!$A$348,所用データ⑤!$E:$E,理論在庫!$G$4,所用データ⑤!$F:$F,理論在庫!AF$5)</f>
        <v>0</v>
      </c>
      <c r="AG352" s="1054">
        <f>SUMIFS(所用データ⑤!$C:$C,所用データ⑤!$G:$G,理論在庫!$A$348,所用データ⑤!$E:$E,理論在庫!$G$4,所用データ⑤!$F:$F,理論在庫!AG$5)</f>
        <v>0</v>
      </c>
      <c r="AH352" s="1054">
        <f>SUMIFS(所用データ⑤!$C:$C,所用データ⑤!$G:$G,理論在庫!$A$348,所用データ⑤!$E:$E,理論在庫!$G$4,所用データ⑤!$F:$F,理論在庫!AH$5)</f>
        <v>0</v>
      </c>
      <c r="AI352" s="310">
        <f>SUMIFS(所用データ⑤!$C:$C,所用データ⑤!$G:$G,理論在庫!$A$348,所用データ⑤!$E:$E,理論在庫!$G$4,所用データ⑤!$F:$F,理論在庫!AI$5)</f>
        <v>0</v>
      </c>
      <c r="AJ352" s="1023">
        <f>SUMIFS(所用データ⑤!$C:$C,所用データ⑤!$G:$G,理論在庫!$A$348,所用データ⑤!$E:$E,理論在庫!$G$4,所用データ⑤!$F:$F,理論在庫!AJ$5)</f>
        <v>0</v>
      </c>
      <c r="AK352" s="345">
        <f t="shared" si="130"/>
        <v>0</v>
      </c>
      <c r="AL352" s="350">
        <f>SUMIFS(所用データ⑤!C:C,所用データ⑤!G:G,理論在庫!$A348,所用データ⑤!E:E,理論在庫!$AL$4)</f>
        <v>0</v>
      </c>
      <c r="AM352" s="574">
        <f t="shared" si="137"/>
        <v>0</v>
      </c>
      <c r="AN352" s="608">
        <f>AJ356-AK352</f>
        <v>0</v>
      </c>
      <c r="AO352" s="519"/>
      <c r="AP352" s="714">
        <v>50</v>
      </c>
      <c r="AQ352" s="715" t="s">
        <v>318</v>
      </c>
      <c r="AR352" s="709">
        <v>0</v>
      </c>
    </row>
    <row r="353" spans="1:44" ht="18" customHeight="1" x14ac:dyDescent="0.15">
      <c r="A353" s="519"/>
      <c r="B353" s="428"/>
      <c r="C353" s="442"/>
      <c r="D353" s="1148"/>
      <c r="E353" s="559"/>
      <c r="F353" s="362">
        <f t="shared" si="149"/>
        <v>0</v>
      </c>
      <c r="G353" s="976">
        <f>SUMIFS(所用データ⑥!$C:$C,所用データ⑥!$G:$G,理論在庫!$A$348,所用データ⑥!$E:$E,理論在庫!$G$4,所用データ⑥!$F:$F,理論在庫!G$5)</f>
        <v>0</v>
      </c>
      <c r="H353" s="363">
        <f>SUMIFS(所用データ⑥!$C:$C,所用データ⑥!$G:$G,理論在庫!$A$348,所用データ⑥!$E:$E,理論在庫!$G$4,所用データ⑥!$F:$F,理論在庫!H$5)</f>
        <v>0</v>
      </c>
      <c r="I353" s="363">
        <f>SUMIFS(所用データ⑥!$C:$C,所用データ⑥!$G:$G,理論在庫!$A$348,所用データ⑥!$E:$E,理論在庫!$G$4,所用データ⑥!$F:$F,理論在庫!I$5)</f>
        <v>0</v>
      </c>
      <c r="J353" s="363">
        <f>SUMIFS(所用データ⑥!$C:$C,所用データ⑥!$G:$G,理論在庫!$A$348,所用データ⑥!$E:$E,理論在庫!$G$4,所用データ⑥!$F:$F,理論在庫!J$5)</f>
        <v>0</v>
      </c>
      <c r="K353" s="363">
        <f>SUMIFS(所用データ⑥!$C:$C,所用データ⑥!$G:$G,理論在庫!$A$348,所用データ⑥!$E:$E,理論在庫!$G$4,所用データ⑥!$F:$F,理論在庫!K$5)</f>
        <v>0</v>
      </c>
      <c r="L353" s="1056">
        <f>SUMIFS(所用データ⑥!$C:$C,所用データ⑥!$G:$G,理論在庫!$A$348,所用データ⑥!$E:$E,理論在庫!$G$4,所用データ⑥!$F:$F,理論在庫!L$5)</f>
        <v>0</v>
      </c>
      <c r="M353" s="1056">
        <f>SUMIFS(所用データ⑥!$C:$C,所用データ⑥!$G:$G,理論在庫!$A$348,所用データ⑥!$E:$E,理論在庫!$G$4,所用データ⑥!$F:$F,理論在庫!M$5)</f>
        <v>0</v>
      </c>
      <c r="N353" s="363">
        <f>SUMIFS(所用データ⑥!$C:$C,所用データ⑥!$G:$G,理論在庫!$A$348,所用データ⑥!$E:$E,理論在庫!$G$4,所用データ⑥!$F:$F,理論在庫!N$5)</f>
        <v>0</v>
      </c>
      <c r="O353" s="363">
        <f>SUMIFS(所用データ⑥!$C:$C,所用データ⑥!$G:$G,理論在庫!$A$348,所用データ⑥!$E:$E,理論在庫!$G$4,所用データ⑥!$F:$F,理論在庫!O$5)</f>
        <v>0</v>
      </c>
      <c r="P353" s="363">
        <f>SUMIFS(所用データ⑥!$C:$C,所用データ⑥!$G:$G,理論在庫!$A$348,所用データ⑥!$E:$E,理論在庫!$G$4,所用データ⑥!$F:$F,理論在庫!P$5)</f>
        <v>0</v>
      </c>
      <c r="Q353" s="363">
        <f>SUMIFS(所用データ⑥!$C:$C,所用データ⑥!$G:$G,理論在庫!$A$348,所用データ⑥!$E:$E,理論在庫!$G$4,所用データ⑥!$F:$F,理論在庫!Q$5)</f>
        <v>0</v>
      </c>
      <c r="R353" s="363">
        <f>SUMIFS(所用データ⑥!$C:$C,所用データ⑥!$G:$G,理論在庫!$A$348,所用データ⑥!$E:$E,理論在庫!$G$4,所用データ⑥!$F:$F,理論在庫!R$5)</f>
        <v>0</v>
      </c>
      <c r="S353" s="1056">
        <f>SUMIFS(所用データ⑥!$C:$C,所用データ⑥!$G:$G,理論在庫!$A$348,所用データ⑥!$E:$E,理論在庫!$G$4,所用データ⑥!$F:$F,理論在庫!S$5)</f>
        <v>0</v>
      </c>
      <c r="T353" s="1056">
        <f>SUMIFS(所用データ⑥!$C:$C,所用データ⑥!$G:$G,理論在庫!$A$348,所用データ⑥!$E:$E,理論在庫!$G$4,所用データ⑥!$F:$F,理論在庫!T$5)</f>
        <v>0</v>
      </c>
      <c r="U353" s="363">
        <f>SUMIFS(所用データ⑥!$C:$C,所用データ⑥!$G:$G,理論在庫!$A$348,所用データ⑥!$E:$E,理論在庫!$G$4,所用データ⑥!$F:$F,理論在庫!U$5)</f>
        <v>0</v>
      </c>
      <c r="V353" s="363">
        <f>SUMIFS(所用データ⑥!$C:$C,所用データ⑥!$G:$G,理論在庫!$A$348,所用データ⑥!$E:$E,理論在庫!$G$4,所用データ⑥!$F:$F,理論在庫!V$5)</f>
        <v>0</v>
      </c>
      <c r="W353" s="363">
        <f>SUMIFS(所用データ⑥!$C:$C,所用データ⑥!$G:$G,理論在庫!$A$348,所用データ⑥!$E:$E,理論在庫!$G$4,所用データ⑥!$F:$F,理論在庫!W$5)</f>
        <v>0</v>
      </c>
      <c r="X353" s="363">
        <f>SUMIFS(所用データ⑥!$C:$C,所用データ⑥!$G:$G,理論在庫!$A$348,所用データ⑥!$E:$E,理論在庫!$G$4,所用データ⑥!$F:$F,理論在庫!X$5)</f>
        <v>0</v>
      </c>
      <c r="Y353" s="363">
        <f>SUMIFS(所用データ⑥!$C:$C,所用データ⑥!$G:$G,理論在庫!$A$348,所用データ⑥!$E:$E,理論在庫!$G$4,所用データ⑥!$F:$F,理論在庫!Y$5)</f>
        <v>0</v>
      </c>
      <c r="Z353" s="1056">
        <f>SUMIFS(所用データ⑥!$C:$C,所用データ⑥!$G:$G,理論在庫!$A$348,所用データ⑥!$E:$E,理論在庫!$G$4,所用データ⑥!$F:$F,理論在庫!Z$5)</f>
        <v>0</v>
      </c>
      <c r="AA353" s="1056">
        <f>SUMIFS(所用データ⑥!$C:$C,所用データ⑥!$G:$G,理論在庫!$A$348,所用データ⑥!$E:$E,理論在庫!$G$4,所用データ⑥!$F:$F,理論在庫!AA$5)</f>
        <v>0</v>
      </c>
      <c r="AB353" s="363">
        <f>SUMIFS(所用データ⑥!$C:$C,所用データ⑥!$G:$G,理論在庫!$A$348,所用データ⑥!$E:$E,理論在庫!$G$4,所用データ⑥!$F:$F,理論在庫!AB$5)</f>
        <v>0</v>
      </c>
      <c r="AC353" s="1056">
        <f>SUMIFS(所用データ⑥!$C:$C,所用データ⑥!$G:$G,理論在庫!$A$348,所用データ⑥!$E:$E,理論在庫!$G$4,所用データ⑥!$F:$F,理論在庫!AC$5)</f>
        <v>0</v>
      </c>
      <c r="AD353" s="363">
        <f>SUMIFS(所用データ⑥!$C:$C,所用データ⑥!$G:$G,理論在庫!$A$348,所用データ⑥!$E:$E,理論在庫!$G$4,所用データ⑥!$F:$F,理論在庫!AD$5)</f>
        <v>0</v>
      </c>
      <c r="AE353" s="363">
        <f>SUMIFS(所用データ⑥!$C:$C,所用データ⑥!$G:$G,理論在庫!$A$348,所用データ⑥!$E:$E,理論在庫!$G$4,所用データ⑥!$F:$F,理論在庫!AE$5)</f>
        <v>0</v>
      </c>
      <c r="AF353" s="363">
        <f>SUMIFS(所用データ⑥!$C:$C,所用データ⑥!$G:$G,理論在庫!$A$348,所用データ⑥!$E:$E,理論在庫!$G$4,所用データ⑥!$F:$F,理論在庫!AF$5)</f>
        <v>0</v>
      </c>
      <c r="AG353" s="1056">
        <f>SUMIFS(所用データ⑥!$C:$C,所用データ⑥!$G:$G,理論在庫!$A$348,所用データ⑥!$E:$E,理論在庫!$G$4,所用データ⑥!$F:$F,理論在庫!AG$5)</f>
        <v>0</v>
      </c>
      <c r="AH353" s="1056">
        <f>SUMIFS(所用データ⑥!$C:$C,所用データ⑥!$G:$G,理論在庫!$A$348,所用データ⑥!$E:$E,理論在庫!$G$4,所用データ⑥!$F:$F,理論在庫!AH$5)</f>
        <v>0</v>
      </c>
      <c r="AI353" s="363">
        <f>SUMIFS(所用データ⑥!$C:$C,所用データ⑥!$G:$G,理論在庫!$A$348,所用データ⑥!$E:$E,理論在庫!$G$4,所用データ⑥!$F:$F,理論在庫!AI$5)</f>
        <v>0</v>
      </c>
      <c r="AJ353" s="1024">
        <f>SUMIFS(所用データ⑥!$C:$C,所用データ⑥!$G:$G,理論在庫!$A$348,所用データ⑥!$E:$E,理論在庫!$G$4,所用データ⑥!$F:$F,理論在庫!AJ$5)</f>
        <v>0</v>
      </c>
      <c r="AK353" s="364">
        <f t="shared" si="130"/>
        <v>0</v>
      </c>
      <c r="AL353" s="609">
        <f>SUMIFS(所用データ⑥!C:C,所用データ⑥!G:G,理論在庫!$A348,所用データ⑥!E:E,理論在庫!$AL$4)</f>
        <v>0</v>
      </c>
      <c r="AM353" s="578">
        <f t="shared" si="137"/>
        <v>0</v>
      </c>
      <c r="AN353" s="608">
        <f>AJ356-AK353</f>
        <v>0</v>
      </c>
      <c r="AO353" s="519"/>
      <c r="AP353" s="714">
        <v>50</v>
      </c>
      <c r="AQ353" s="715" t="s">
        <v>343</v>
      </c>
      <c r="AR353" s="709">
        <v>0</v>
      </c>
    </row>
    <row r="354" spans="1:44" ht="18" customHeight="1" x14ac:dyDescent="0.15">
      <c r="A354" s="519"/>
      <c r="B354" s="428"/>
      <c r="C354" s="442"/>
      <c r="D354" s="1148"/>
      <c r="E354" s="560"/>
      <c r="F354" s="359" t="s">
        <v>137</v>
      </c>
      <c r="G354" s="981"/>
      <c r="H354" s="360"/>
      <c r="I354" s="360"/>
      <c r="J354" s="360"/>
      <c r="K354" s="360"/>
      <c r="L354" s="1057"/>
      <c r="M354" s="1057"/>
      <c r="N354" s="360"/>
      <c r="O354" s="360"/>
      <c r="P354" s="360"/>
      <c r="Q354" s="360"/>
      <c r="R354" s="360"/>
      <c r="S354" s="1057"/>
      <c r="T354" s="1057"/>
      <c r="U354" s="360"/>
      <c r="V354" s="360"/>
      <c r="W354" s="360"/>
      <c r="X354" s="360"/>
      <c r="Y354" s="360"/>
      <c r="Z354" s="1057"/>
      <c r="AA354" s="1057"/>
      <c r="AB354" s="360"/>
      <c r="AC354" s="1057"/>
      <c r="AD354" s="360"/>
      <c r="AE354" s="360"/>
      <c r="AF354" s="360"/>
      <c r="AG354" s="1057"/>
      <c r="AH354" s="1057"/>
      <c r="AI354" s="360"/>
      <c r="AJ354" s="1025"/>
      <c r="AK354" s="378">
        <f>SUM(G354:AJ354)</f>
        <v>0</v>
      </c>
      <c r="AL354" s="352"/>
      <c r="AM354" s="576">
        <f t="shared" si="137"/>
        <v>0</v>
      </c>
      <c r="AN354" s="579"/>
      <c r="AO354" s="519"/>
      <c r="AP354" s="714">
        <v>50</v>
      </c>
      <c r="AQ354" s="715" t="s">
        <v>474</v>
      </c>
    </row>
    <row r="355" spans="1:44" ht="18" customHeight="1" x14ac:dyDescent="0.15">
      <c r="A355" s="519"/>
      <c r="B355" s="428"/>
      <c r="C355" s="442"/>
      <c r="D355" s="1148"/>
      <c r="E355" s="561" t="s">
        <v>206</v>
      </c>
      <c r="F355" s="356" t="s">
        <v>86</v>
      </c>
      <c r="G355" s="978">
        <f>SUMIFS('注文データ '!$C:$C,'注文データ '!$J:$J,$A348,'注文データ '!$H:$H,理論在庫!$G$4,'注文データ '!$I:$I,理論在庫!G$5)</f>
        <v>0</v>
      </c>
      <c r="H355" s="374">
        <f>SUMIFS('注文データ '!$C:$C,'注文データ '!$J:$J,$A348,'注文データ '!$H:$H,理論在庫!$G$4,'注文データ '!$I:$I,理論在庫!H$5)</f>
        <v>0</v>
      </c>
      <c r="I355" s="374">
        <f>SUMIFS('注文データ '!$C:$C,'注文データ '!$J:$J,$A348,'注文データ '!$H:$H,理論在庫!$G$4,'注文データ '!$I:$I,理論在庫!I$5)</f>
        <v>0</v>
      </c>
      <c r="J355" s="374">
        <f>SUMIFS('注文データ '!$C:$C,'注文データ '!$J:$J,$A348,'注文データ '!$H:$H,理論在庫!$G$4,'注文データ '!$I:$I,理論在庫!J$5)</f>
        <v>0</v>
      </c>
      <c r="K355" s="374">
        <f>SUMIFS('注文データ '!$C:$C,'注文データ '!$J:$J,$A348,'注文データ '!$H:$H,理論在庫!$G$4,'注文データ '!$I:$I,理論在庫!K$5)</f>
        <v>0</v>
      </c>
      <c r="L355" s="1058">
        <f>SUMIFS('注文データ '!$C:$C,'注文データ '!$J:$J,$A348,'注文データ '!$H:$H,理論在庫!$G$4,'注文データ '!$I:$I,理論在庫!L$5)</f>
        <v>0</v>
      </c>
      <c r="M355" s="1058">
        <f>SUMIFS('注文データ '!$C:$C,'注文データ '!$J:$J,$A348,'注文データ '!$H:$H,理論在庫!$G$4,'注文データ '!$I:$I,理論在庫!M$5)</f>
        <v>0</v>
      </c>
      <c r="N355" s="374">
        <f>SUMIFS('注文データ '!$C:$C,'注文データ '!$J:$J,$A348,'注文データ '!$H:$H,理論在庫!$G$4,'注文データ '!$I:$I,理論在庫!N$5)</f>
        <v>0</v>
      </c>
      <c r="O355" s="374">
        <f>SUMIFS('注文データ '!$C:$C,'注文データ '!$J:$J,$A348,'注文データ '!$H:$H,理論在庫!$G$4,'注文データ '!$I:$I,理論在庫!O$5)</f>
        <v>0</v>
      </c>
      <c r="P355" s="374">
        <f>SUMIFS('注文データ '!$C:$C,'注文データ '!$J:$J,$A348,'注文データ '!$H:$H,理論在庫!$G$4,'注文データ '!$I:$I,理論在庫!P$5)</f>
        <v>0</v>
      </c>
      <c r="Q355" s="374">
        <f>SUMIFS('注文データ '!$C:$C,'注文データ '!$J:$J,$A348,'注文データ '!$H:$H,理論在庫!$G$4,'注文データ '!$I:$I,理論在庫!Q$5)</f>
        <v>0</v>
      </c>
      <c r="R355" s="374">
        <f>SUMIFS('注文データ '!$C:$C,'注文データ '!$J:$J,$A348,'注文データ '!$H:$H,理論在庫!$G$4,'注文データ '!$I:$I,理論在庫!R$5)</f>
        <v>0</v>
      </c>
      <c r="S355" s="1058">
        <f>SUMIFS('注文データ '!$C:$C,'注文データ '!$J:$J,$A348,'注文データ '!$H:$H,理論在庫!$G$4,'注文データ '!$I:$I,理論在庫!S$5)</f>
        <v>0</v>
      </c>
      <c r="T355" s="1058">
        <f>SUMIFS('注文データ '!$C:$C,'注文データ '!$J:$J,$A348,'注文データ '!$H:$H,理論在庫!$G$4,'注文データ '!$I:$I,理論在庫!T$5)</f>
        <v>0</v>
      </c>
      <c r="U355" s="374">
        <f>SUMIFS('注文データ '!$C:$C,'注文データ '!$J:$J,$A348,'注文データ '!$H:$H,理論在庫!$G$4,'注文データ '!$I:$I,理論在庫!U$5)</f>
        <v>0</v>
      </c>
      <c r="V355" s="374">
        <f>SUMIFS('注文データ '!$C:$C,'注文データ '!$J:$J,$A348,'注文データ '!$H:$H,理論在庫!$G$4,'注文データ '!$I:$I,理論在庫!V$5)</f>
        <v>0</v>
      </c>
      <c r="W355" s="374">
        <f>SUMIFS('注文データ '!$C:$C,'注文データ '!$J:$J,$A348,'注文データ '!$H:$H,理論在庫!$G$4,'注文データ '!$I:$I,理論在庫!W$5)</f>
        <v>0</v>
      </c>
      <c r="X355" s="374">
        <f>SUMIFS('注文データ '!$C:$C,'注文データ '!$J:$J,$A348,'注文データ '!$H:$H,理論在庫!$G$4,'注文データ '!$I:$I,理論在庫!X$5)</f>
        <v>0</v>
      </c>
      <c r="Y355" s="374">
        <f>SUMIFS('注文データ '!$C:$C,'注文データ '!$J:$J,$A348,'注文データ '!$H:$H,理論在庫!$G$4,'注文データ '!$I:$I,理論在庫!Y$5)</f>
        <v>0</v>
      </c>
      <c r="Z355" s="1058">
        <f>SUMIFS('注文データ '!$C:$C,'注文データ '!$J:$J,$A348,'注文データ '!$H:$H,理論在庫!$G$4,'注文データ '!$I:$I,理論在庫!Z$5)</f>
        <v>0</v>
      </c>
      <c r="AA355" s="1058">
        <f>SUMIFS('注文データ '!$C:$C,'注文データ '!$J:$J,$A348,'注文データ '!$H:$H,理論在庫!$G$4,'注文データ '!$I:$I,理論在庫!AA$5)</f>
        <v>0</v>
      </c>
      <c r="AB355" s="374">
        <f>SUMIFS('注文データ '!$C:$C,'注文データ '!$J:$J,$A348,'注文データ '!$H:$H,理論在庫!$G$4,'注文データ '!$I:$I,理論在庫!AB$5)</f>
        <v>0</v>
      </c>
      <c r="AC355" s="1058">
        <f>SUMIFS('注文データ '!$C:$C,'注文データ '!$J:$J,$A348,'注文データ '!$H:$H,理論在庫!$G$4,'注文データ '!$I:$I,理論在庫!AC$5)</f>
        <v>0</v>
      </c>
      <c r="AD355" s="374">
        <f>SUMIFS('注文データ '!$C:$C,'注文データ '!$J:$J,$A348,'注文データ '!$H:$H,理論在庫!$G$4,'注文データ '!$I:$I,理論在庫!AD$5)</f>
        <v>0</v>
      </c>
      <c r="AE355" s="374">
        <f>SUMIFS('注文データ '!$C:$C,'注文データ '!$J:$J,$A348,'注文データ '!$H:$H,理論在庫!$G$4,'注文データ '!$I:$I,理論在庫!AE$5)</f>
        <v>0</v>
      </c>
      <c r="AF355" s="374">
        <f>SUMIFS('注文データ '!$C:$C,'注文データ '!$J:$J,$A348,'注文データ '!$H:$H,理論在庫!$G$4,'注文データ '!$I:$I,理論在庫!AF$5)</f>
        <v>0</v>
      </c>
      <c r="AG355" s="1058">
        <f>SUMIFS('注文データ '!$C:$C,'注文データ '!$J:$J,$A348,'注文データ '!$H:$H,理論在庫!$G$4,'注文データ '!$I:$I,理論在庫!AG$5)</f>
        <v>0</v>
      </c>
      <c r="AH355" s="1058">
        <f>SUMIFS('注文データ '!$C:$C,'注文データ '!$J:$J,$A348,'注文データ '!$H:$H,理論在庫!$G$4,'注文データ '!$I:$I,理論在庫!AH$5)</f>
        <v>0</v>
      </c>
      <c r="AI355" s="374">
        <f>SUMIFS('注文データ '!$C:$C,'注文データ '!$J:$J,$A348,'注文データ '!$H:$H,理論在庫!$G$4,'注文データ '!$I:$I,理論在庫!AI$5)</f>
        <v>0</v>
      </c>
      <c r="AJ355" s="1026">
        <f>SUMIFS('注文データ '!$C:$C,'注文データ '!$J:$J,$A348,'注文データ '!$H:$H,理論在庫!$G$4,'注文データ '!$I:$I,理論在庫!AJ$5)</f>
        <v>0</v>
      </c>
      <c r="AK355" s="375">
        <f>SUM(G355:AJ355)</f>
        <v>0</v>
      </c>
      <c r="AL355" s="350"/>
      <c r="AM355" s="574">
        <f t="shared" si="137"/>
        <v>0</v>
      </c>
      <c r="AN355" s="579"/>
      <c r="AO355" s="519"/>
      <c r="AP355" s="714">
        <v>50</v>
      </c>
      <c r="AQ355" s="715" t="s">
        <v>478</v>
      </c>
      <c r="AR355" s="709">
        <v>0</v>
      </c>
    </row>
    <row r="356" spans="1:44" ht="18" customHeight="1" thickBot="1" x14ac:dyDescent="0.2">
      <c r="A356" s="520"/>
      <c r="B356" s="429"/>
      <c r="C356" s="443"/>
      <c r="D356" s="1149"/>
      <c r="E356" s="528" t="s">
        <v>181</v>
      </c>
      <c r="F356" s="373" t="s">
        <v>85</v>
      </c>
      <c r="G356" s="979">
        <f>D348+G354-G355</f>
        <v>0</v>
      </c>
      <c r="H356" s="376">
        <f t="shared" ref="H356:AJ356" si="150">G356+H354-H355</f>
        <v>0</v>
      </c>
      <c r="I356" s="376">
        <f t="shared" si="150"/>
        <v>0</v>
      </c>
      <c r="J356" s="376">
        <f t="shared" si="150"/>
        <v>0</v>
      </c>
      <c r="K356" s="376">
        <f t="shared" si="150"/>
        <v>0</v>
      </c>
      <c r="L356" s="1059">
        <f t="shared" si="150"/>
        <v>0</v>
      </c>
      <c r="M356" s="1059">
        <f t="shared" si="150"/>
        <v>0</v>
      </c>
      <c r="N356" s="376">
        <f t="shared" si="150"/>
        <v>0</v>
      </c>
      <c r="O356" s="376">
        <f t="shared" si="150"/>
        <v>0</v>
      </c>
      <c r="P356" s="376">
        <f t="shared" si="150"/>
        <v>0</v>
      </c>
      <c r="Q356" s="376">
        <f t="shared" si="150"/>
        <v>0</v>
      </c>
      <c r="R356" s="376">
        <f t="shared" si="150"/>
        <v>0</v>
      </c>
      <c r="S356" s="1059">
        <f t="shared" si="150"/>
        <v>0</v>
      </c>
      <c r="T356" s="1059">
        <f t="shared" si="150"/>
        <v>0</v>
      </c>
      <c r="U356" s="376">
        <f t="shared" si="150"/>
        <v>0</v>
      </c>
      <c r="V356" s="376">
        <f t="shared" si="150"/>
        <v>0</v>
      </c>
      <c r="W356" s="376">
        <f t="shared" si="150"/>
        <v>0</v>
      </c>
      <c r="X356" s="376">
        <f t="shared" si="150"/>
        <v>0</v>
      </c>
      <c r="Y356" s="376">
        <f t="shared" si="150"/>
        <v>0</v>
      </c>
      <c r="Z356" s="1059">
        <f t="shared" si="150"/>
        <v>0</v>
      </c>
      <c r="AA356" s="1059">
        <f t="shared" si="150"/>
        <v>0</v>
      </c>
      <c r="AB356" s="376">
        <f t="shared" si="150"/>
        <v>0</v>
      </c>
      <c r="AC356" s="1059">
        <f t="shared" si="150"/>
        <v>0</v>
      </c>
      <c r="AD356" s="376">
        <f t="shared" si="150"/>
        <v>0</v>
      </c>
      <c r="AE356" s="376">
        <f t="shared" si="150"/>
        <v>0</v>
      </c>
      <c r="AF356" s="376">
        <f t="shared" si="150"/>
        <v>0</v>
      </c>
      <c r="AG356" s="1059">
        <f t="shared" si="150"/>
        <v>0</v>
      </c>
      <c r="AH356" s="1059">
        <f t="shared" si="150"/>
        <v>0</v>
      </c>
      <c r="AI356" s="376">
        <f t="shared" si="150"/>
        <v>0</v>
      </c>
      <c r="AJ356" s="1027">
        <f t="shared" si="150"/>
        <v>0</v>
      </c>
      <c r="AK356" s="377"/>
      <c r="AL356" s="351"/>
      <c r="AM356" s="577">
        <f t="shared" si="137"/>
        <v>0</v>
      </c>
      <c r="AN356" s="580"/>
      <c r="AO356" s="520"/>
      <c r="AP356" s="716"/>
      <c r="AQ356" s="717"/>
      <c r="AR356" s="709">
        <v>0</v>
      </c>
    </row>
    <row r="357" spans="1:44" ht="18" customHeight="1" x14ac:dyDescent="0.15">
      <c r="A357" s="518">
        <v>36</v>
      </c>
      <c r="B357" s="425"/>
      <c r="C357" s="432" t="s">
        <v>33</v>
      </c>
      <c r="D357" s="1147" t="s">
        <v>322</v>
      </c>
      <c r="E357" s="558">
        <v>1.32E-2</v>
      </c>
      <c r="F357" s="343">
        <f t="shared" ref="F357:F362" si="151">F348</f>
        <v>45864</v>
      </c>
      <c r="G357" s="980">
        <f>SUMIFS(所用データ①!$C:$C,所用データ①!$G:$G,理論在庫!$A357,所用データ①!$E:$E,理論在庫!$G$4,所用データ①!$F:$F,理論在庫!G$5)</f>
        <v>0</v>
      </c>
      <c r="H357" s="308">
        <f>SUMIFS(所用データ①!$C:$C,所用データ①!$G:$G,理論在庫!$A357,所用データ①!$E:$E,理論在庫!$G$4,所用データ①!$F:$F,理論在庫!H$5)</f>
        <v>0</v>
      </c>
      <c r="I357" s="308">
        <f>SUMIFS(所用データ①!$C:$C,所用データ①!$G:$G,理論在庫!$A357,所用データ①!$E:$E,理論在庫!$G$4,所用データ①!$F:$F,理論在庫!I$5)</f>
        <v>0</v>
      </c>
      <c r="J357" s="308">
        <f>SUMIFS(所用データ①!$C:$C,所用データ①!$G:$G,理論在庫!$A357,所用データ①!$E:$E,理論在庫!$G$4,所用データ①!$F:$F,理論在庫!J$5)</f>
        <v>0</v>
      </c>
      <c r="K357" s="308">
        <f>SUMIFS(所用データ①!$C:$C,所用データ①!$G:$G,理論在庫!$A357,所用データ①!$E:$E,理論在庫!$G$4,所用データ①!$F:$F,理論在庫!K$5)</f>
        <v>0</v>
      </c>
      <c r="L357" s="1060">
        <f>SUMIFS(所用データ①!$C:$C,所用データ①!$G:$G,理論在庫!$A357,所用データ①!$E:$E,理論在庫!$G$4,所用データ①!$F:$F,理論在庫!L$5)</f>
        <v>0</v>
      </c>
      <c r="M357" s="1060">
        <f>SUMIFS(所用データ①!$C:$C,所用データ①!$G:$G,理論在庫!$A357,所用データ①!$E:$E,理論在庫!$G$4,所用データ①!$F:$F,理論在庫!M$5)</f>
        <v>0</v>
      </c>
      <c r="N357" s="308">
        <f>SUMIFS(所用データ①!$C:$C,所用データ①!$G:$G,理論在庫!$A357,所用データ①!$E:$E,理論在庫!$G$4,所用データ①!$F:$F,理論在庫!N$5)</f>
        <v>0</v>
      </c>
      <c r="O357" s="308">
        <f>SUMIFS(所用データ①!$C:$C,所用データ①!$G:$G,理論在庫!$A357,所用データ①!$E:$E,理論在庫!$G$4,所用データ①!$F:$F,理論在庫!O$5)</f>
        <v>0</v>
      </c>
      <c r="P357" s="308">
        <f>SUMIFS(所用データ①!$C:$C,所用データ①!$G:$G,理論在庫!$A357,所用データ①!$E:$E,理論在庫!$G$4,所用データ①!$F:$F,理論在庫!P$5)</f>
        <v>0</v>
      </c>
      <c r="Q357" s="308">
        <f>SUMIFS(所用データ①!$C:$C,所用データ①!$G:$G,理論在庫!$A357,所用データ①!$E:$E,理論在庫!$G$4,所用データ①!$F:$F,理論在庫!Q$5)</f>
        <v>0</v>
      </c>
      <c r="R357" s="308">
        <f>SUMIFS(所用データ①!$C:$C,所用データ①!$G:$G,理論在庫!$A357,所用データ①!$E:$E,理論在庫!$G$4,所用データ①!$F:$F,理論在庫!R$5)</f>
        <v>0</v>
      </c>
      <c r="S357" s="1060">
        <f>SUMIFS(所用データ①!$C:$C,所用データ①!$G:$G,理論在庫!$A357,所用データ①!$E:$E,理論在庫!$G$4,所用データ①!$F:$F,理論在庫!S$5)</f>
        <v>0</v>
      </c>
      <c r="T357" s="1060">
        <f>SUMIFS(所用データ①!$C:$C,所用データ①!$G:$G,理論在庫!$A357,所用データ①!$E:$E,理論在庫!$G$4,所用データ①!$F:$F,理論在庫!T$5)</f>
        <v>0</v>
      </c>
      <c r="U357" s="308">
        <f>SUMIFS(所用データ①!$C:$C,所用データ①!$G:$G,理論在庫!$A357,所用データ①!$E:$E,理論在庫!$G$4,所用データ①!$F:$F,理論在庫!U$5)</f>
        <v>0</v>
      </c>
      <c r="V357" s="308">
        <f>SUMIFS(所用データ①!$C:$C,所用データ①!$G:$G,理論在庫!$A357,所用データ①!$E:$E,理論在庫!$G$4,所用データ①!$F:$F,理論在庫!V$5)</f>
        <v>0</v>
      </c>
      <c r="W357" s="308">
        <f>SUMIFS(所用データ①!$C:$C,所用データ①!$G:$G,理論在庫!$A357,所用データ①!$E:$E,理論在庫!$G$4,所用データ①!$F:$F,理論在庫!W$5)</f>
        <v>0</v>
      </c>
      <c r="X357" s="308">
        <f>SUMIFS(所用データ①!$C:$C,所用データ①!$G:$G,理論在庫!$A357,所用データ①!$E:$E,理論在庫!$G$4,所用データ①!$F:$F,理論在庫!X$5)</f>
        <v>0</v>
      </c>
      <c r="Y357" s="308">
        <f>SUMIFS(所用データ①!$C:$C,所用データ①!$G:$G,理論在庫!$A357,所用データ①!$E:$E,理論在庫!$G$4,所用データ①!$F:$F,理論在庫!Y$5)</f>
        <v>0</v>
      </c>
      <c r="Z357" s="1060">
        <f>SUMIFS(所用データ①!$C:$C,所用データ①!$G:$G,理論在庫!$A357,所用データ①!$E:$E,理論在庫!$G$4,所用データ①!$F:$F,理論在庫!Z$5)</f>
        <v>0</v>
      </c>
      <c r="AA357" s="1084">
        <f>SUMIFS(所用データ①!$C:$C,所用データ①!$G:$G,理論在庫!$A357,所用データ①!$E:$E,理論在庫!$G$4,所用データ①!$F:$F,理論在庫!AA$5)</f>
        <v>0</v>
      </c>
      <c r="AB357" s="382">
        <f>SUMIFS(所用データ①!$C:$C,所用データ①!$G:$G,理論在庫!$A357,所用データ①!$E:$E,理論在庫!$G$4,所用データ①!$F:$F,理論在庫!AB$5)</f>
        <v>0</v>
      </c>
      <c r="AC357" s="1084">
        <f>SUMIFS(所用データ①!$C:$C,所用データ①!$G:$G,理論在庫!$A357,所用データ①!$E:$E,理論在庫!$G$4,所用データ①!$F:$F,理論在庫!AC$5)</f>
        <v>0</v>
      </c>
      <c r="AD357" s="382">
        <f>SUMIFS(所用データ①!$C:$C,所用データ①!$G:$G,理論在庫!$A357,所用データ①!$E:$E,理論在庫!$G$4,所用データ①!$F:$F,理論在庫!AD$5)</f>
        <v>0</v>
      </c>
      <c r="AE357" s="382">
        <f>SUMIFS(所用データ①!$C:$C,所用データ①!$G:$G,理論在庫!$A357,所用データ①!$E:$E,理論在庫!$G$4,所用データ①!$F:$F,理論在庫!AE$5)</f>
        <v>0</v>
      </c>
      <c r="AF357" s="382">
        <f>SUMIFS(所用データ①!$C:$C,所用データ①!$G:$G,理論在庫!$A357,所用データ①!$E:$E,理論在庫!$G$4,所用データ①!$F:$F,理論在庫!AF$5)</f>
        <v>0</v>
      </c>
      <c r="AG357" s="1084">
        <f>SUMIFS(所用データ①!$C:$C,所用データ①!$G:$G,理論在庫!$A357,所用データ①!$E:$E,理論在庫!$G$4,所用データ①!$F:$F,理論在庫!AG$5)</f>
        <v>0</v>
      </c>
      <c r="AH357" s="1084">
        <f>SUMIFS(所用データ①!$C:$C,所用データ①!$G:$G,理論在庫!$A357,所用データ①!$E:$E,理論在庫!$G$4,所用データ①!$F:$F,理論在庫!AH$5)</f>
        <v>0</v>
      </c>
      <c r="AI357" s="382">
        <f>SUMIFS(所用データ①!$C:$C,所用データ①!$G:$G,理論在庫!$A357,所用データ①!$E:$E,理論在庫!$G$4,所用データ①!$F:$F,理論在庫!AI$5)</f>
        <v>0</v>
      </c>
      <c r="AJ357" s="1021">
        <f>SUMIFS(所用データ①!$C:$C,所用データ①!$G:$G,理論在庫!$A357,所用データ①!$E:$E,理論在庫!$G$4,所用データ①!$F:$F,理論在庫!AJ$5)</f>
        <v>0</v>
      </c>
      <c r="AK357" s="345">
        <f t="shared" si="130"/>
        <v>0</v>
      </c>
      <c r="AL357" s="610">
        <f>SUMIFS(所用データ①!C:C,所用データ①!G:G,理論在庫!$A357,所用データ①!E:E,理論在庫!$AL$4)</f>
        <v>0</v>
      </c>
      <c r="AM357" s="574">
        <f t="shared" si="137"/>
        <v>0</v>
      </c>
      <c r="AN357" s="608">
        <f>D357-AK357</f>
        <v>0</v>
      </c>
      <c r="AO357" s="518">
        <v>36</v>
      </c>
      <c r="AP357" s="714"/>
      <c r="AQ357" s="715"/>
      <c r="AR357" s="709">
        <v>0</v>
      </c>
    </row>
    <row r="358" spans="1:44" ht="18" customHeight="1" x14ac:dyDescent="0.15">
      <c r="A358" s="519"/>
      <c r="B358" s="426"/>
      <c r="C358" s="433"/>
      <c r="D358" s="1148"/>
      <c r="E358" s="559"/>
      <c r="F358" s="302">
        <f t="shared" si="151"/>
        <v>0</v>
      </c>
      <c r="G358" s="974">
        <f>SUMIFS(所用データ②!$C:$C,所用データ②!$G:$G,理論在庫!$A357,所用データ②!$E:$E,理論在庫!$G$4,所用データ②!$F:$F,理論在庫!G$5)</f>
        <v>0</v>
      </c>
      <c r="H358" s="310">
        <f>SUMIFS(所用データ②!$C:$C,所用データ②!$G:$G,理論在庫!$A357,所用データ②!$E:$E,理論在庫!$G$4,所用データ②!$F:$F,理論在庫!H$5)</f>
        <v>0</v>
      </c>
      <c r="I358" s="310">
        <f>SUMIFS(所用データ②!$C:$C,所用データ②!$G:$G,理論在庫!$A357,所用データ②!$E:$E,理論在庫!$G$4,所用データ②!$F:$F,理論在庫!I$5)</f>
        <v>0</v>
      </c>
      <c r="J358" s="310">
        <f>SUMIFS(所用データ②!$C:$C,所用データ②!$G:$G,理論在庫!$A357,所用データ②!$E:$E,理論在庫!$G$4,所用データ②!$F:$F,理論在庫!J$5)</f>
        <v>0</v>
      </c>
      <c r="K358" s="310">
        <f>SUMIFS(所用データ②!$C:$C,所用データ②!$G:$G,理論在庫!$A357,所用データ②!$E:$E,理論在庫!$G$4,所用データ②!$F:$F,理論在庫!K$5)</f>
        <v>0</v>
      </c>
      <c r="L358" s="1054">
        <f>SUMIFS(所用データ②!$C:$C,所用データ②!$G:$G,理論在庫!$A357,所用データ②!$E:$E,理論在庫!$G$4,所用データ②!$F:$F,理論在庫!L$5)</f>
        <v>0</v>
      </c>
      <c r="M358" s="1054">
        <f>SUMIFS(所用データ②!$C:$C,所用データ②!$G:$G,理論在庫!$A357,所用データ②!$E:$E,理論在庫!$G$4,所用データ②!$F:$F,理論在庫!M$5)</f>
        <v>0</v>
      </c>
      <c r="N358" s="310">
        <f>SUMIFS(所用データ②!$C:$C,所用データ②!$G:$G,理論在庫!$A357,所用データ②!$E:$E,理論在庫!$G$4,所用データ②!$F:$F,理論在庫!N$5)</f>
        <v>0</v>
      </c>
      <c r="O358" s="310">
        <f>SUMIFS(所用データ②!$C:$C,所用データ②!$G:$G,理論在庫!$A357,所用データ②!$E:$E,理論在庫!$G$4,所用データ②!$F:$F,理論在庫!O$5)</f>
        <v>0</v>
      </c>
      <c r="P358" s="310">
        <f>SUMIFS(所用データ②!$C:$C,所用データ②!$G:$G,理論在庫!$A357,所用データ②!$E:$E,理論在庫!$G$4,所用データ②!$F:$F,理論在庫!P$5)</f>
        <v>0</v>
      </c>
      <c r="Q358" s="310">
        <f>SUMIFS(所用データ②!$C:$C,所用データ②!$G:$G,理論在庫!$A357,所用データ②!$E:$E,理論在庫!$G$4,所用データ②!$F:$F,理論在庫!Q$5)</f>
        <v>0</v>
      </c>
      <c r="R358" s="310">
        <f>SUMIFS(所用データ②!$C:$C,所用データ②!$G:$G,理論在庫!$A357,所用データ②!$E:$E,理論在庫!$G$4,所用データ②!$F:$F,理論在庫!R$5)</f>
        <v>0</v>
      </c>
      <c r="S358" s="1054">
        <f>SUMIFS(所用データ②!$C:$C,所用データ②!$G:$G,理論在庫!$A357,所用データ②!$E:$E,理論在庫!$G$4,所用データ②!$F:$F,理論在庫!S$5)</f>
        <v>0</v>
      </c>
      <c r="T358" s="1054">
        <f>SUMIFS(所用データ②!$C:$C,所用データ②!$G:$G,理論在庫!$A357,所用データ②!$E:$E,理論在庫!$G$4,所用データ②!$F:$F,理論在庫!T$5)</f>
        <v>0</v>
      </c>
      <c r="U358" s="310">
        <f>SUMIFS(所用データ②!$C:$C,所用データ②!$G:$G,理論在庫!$A357,所用データ②!$E:$E,理論在庫!$G$4,所用データ②!$F:$F,理論在庫!U$5)</f>
        <v>0</v>
      </c>
      <c r="V358" s="310">
        <f>SUMIFS(所用データ②!$C:$C,所用データ②!$G:$G,理論在庫!$A357,所用データ②!$E:$E,理論在庫!$G$4,所用データ②!$F:$F,理論在庫!V$5)</f>
        <v>0</v>
      </c>
      <c r="W358" s="310">
        <f>SUMIFS(所用データ②!$C:$C,所用データ②!$G:$G,理論在庫!$A357,所用データ②!$E:$E,理論在庫!$G$4,所用データ②!$F:$F,理論在庫!W$5)</f>
        <v>0</v>
      </c>
      <c r="X358" s="310">
        <f>SUMIFS(所用データ②!$C:$C,所用データ②!$G:$G,理論在庫!$A357,所用データ②!$E:$E,理論在庫!$G$4,所用データ②!$F:$F,理論在庫!X$5)</f>
        <v>0</v>
      </c>
      <c r="Y358" s="310">
        <f>SUMIFS(所用データ②!$C:$C,所用データ②!$G:$G,理論在庫!$A357,所用データ②!$E:$E,理論在庫!$G$4,所用データ②!$F:$F,理論在庫!Y$5)</f>
        <v>0</v>
      </c>
      <c r="Z358" s="1054">
        <f>SUMIFS(所用データ②!$C:$C,所用データ②!$G:$G,理論在庫!$A357,所用データ②!$E:$E,理論在庫!$G$4,所用データ②!$F:$F,理論在庫!Z$5)</f>
        <v>0</v>
      </c>
      <c r="AA358" s="1084">
        <f>SUMIFS(所用データ②!$C:$C,所用データ②!$G:$G,理論在庫!$A357,所用データ②!$E:$E,理論在庫!$G$4,所用データ②!$F:$F,理論在庫!AA$5)</f>
        <v>0</v>
      </c>
      <c r="AB358" s="382">
        <f>SUMIFS(所用データ②!$C:$C,所用データ②!$G:$G,理論在庫!$A357,所用データ②!$E:$E,理論在庫!$G$4,所用データ②!$F:$F,理論在庫!AB$5)</f>
        <v>0</v>
      </c>
      <c r="AC358" s="1084">
        <f>SUMIFS(所用データ②!$C:$C,所用データ②!$G:$G,理論在庫!$A357,所用データ②!$E:$E,理論在庫!$G$4,所用データ②!$F:$F,理論在庫!AC$5)</f>
        <v>0</v>
      </c>
      <c r="AD358" s="382">
        <f>SUMIFS(所用データ②!$C:$C,所用データ②!$G:$G,理論在庫!$A357,所用データ②!$E:$E,理論在庫!$G$4,所用データ②!$F:$F,理論在庫!AD$5)</f>
        <v>0</v>
      </c>
      <c r="AE358" s="382">
        <f>SUMIFS(所用データ②!$C:$C,所用データ②!$G:$G,理論在庫!$A357,所用データ②!$E:$E,理論在庫!$G$4,所用データ②!$F:$F,理論在庫!AE$5)</f>
        <v>0</v>
      </c>
      <c r="AF358" s="382">
        <f>SUMIFS(所用データ②!$C:$C,所用データ②!$G:$G,理論在庫!$A357,所用データ②!$E:$E,理論在庫!$G$4,所用データ②!$F:$F,理論在庫!AF$5)</f>
        <v>0</v>
      </c>
      <c r="AG358" s="1084">
        <f>SUMIFS(所用データ②!$C:$C,所用データ②!$G:$G,理論在庫!$A357,所用データ②!$E:$E,理論在庫!$G$4,所用データ②!$F:$F,理論在庫!AG$5)</f>
        <v>0</v>
      </c>
      <c r="AH358" s="1084">
        <f>SUMIFS(所用データ②!$C:$C,所用データ②!$G:$G,理論在庫!$A357,所用データ②!$E:$E,理論在庫!$G$4,所用データ②!$F:$F,理論在庫!AH$5)</f>
        <v>0</v>
      </c>
      <c r="AI358" s="382">
        <f>SUMIFS(所用データ②!$C:$C,所用データ②!$G:$G,理論在庫!$A357,所用データ②!$E:$E,理論在庫!$G$4,所用データ②!$F:$F,理論在庫!AI$5)</f>
        <v>0</v>
      </c>
      <c r="AJ358" s="1021">
        <f>SUMIFS(所用データ②!$C:$C,所用データ②!$G:$G,理論在庫!$A357,所用データ②!$E:$E,理論在庫!$G$4,所用データ②!$F:$F,理論在庫!AJ$5)</f>
        <v>0</v>
      </c>
      <c r="AK358" s="345">
        <f t="shared" si="130"/>
        <v>0</v>
      </c>
      <c r="AL358" s="610">
        <f>SUMIFS(所用データ②!C:C,所用データ②!G:G,理論在庫!$A357,所用データ②!E:E,理論在庫!$AL$4)</f>
        <v>0</v>
      </c>
      <c r="AM358" s="574">
        <f t="shared" si="137"/>
        <v>0</v>
      </c>
      <c r="AN358" s="608">
        <f>AJ365-AK358</f>
        <v>0</v>
      </c>
      <c r="AO358" s="519"/>
      <c r="AP358" s="714"/>
      <c r="AQ358" s="715"/>
      <c r="AR358" s="709">
        <v>0</v>
      </c>
    </row>
    <row r="359" spans="1:44" ht="18" customHeight="1" x14ac:dyDescent="0.15">
      <c r="A359" s="519"/>
      <c r="B359" s="428" t="s">
        <v>71</v>
      </c>
      <c r="C359" s="439">
        <v>80261239495003</v>
      </c>
      <c r="D359" s="1148"/>
      <c r="E359" s="559"/>
      <c r="F359" s="302">
        <f t="shared" si="151"/>
        <v>45864</v>
      </c>
      <c r="G359" s="975">
        <f>SUMIFS(所用データ③!$C:$C,所用データ③!$G:$G,理論在庫!$A357,所用データ③!$E:$E,理論在庫!$G$4,所用データ③!$F:$F,理論在庫!G$5)</f>
        <v>0</v>
      </c>
      <c r="H359" s="310">
        <f>SUMIFS(所用データ③!$C:$C,所用データ③!$G:$G,理論在庫!$A357,所用データ③!$E:$E,理論在庫!$G$4,所用データ③!$F:$F,理論在庫!H$5)</f>
        <v>0</v>
      </c>
      <c r="I359" s="310">
        <f>SUMIFS(所用データ③!$C:$C,所用データ③!$G:$G,理論在庫!$A357,所用データ③!$E:$E,理論在庫!$G$4,所用データ③!$F:$F,理論在庫!I$5)</f>
        <v>0</v>
      </c>
      <c r="J359" s="310">
        <f>SUMIFS(所用データ③!$C:$C,所用データ③!$G:$G,理論在庫!$A357,所用データ③!$E:$E,理論在庫!$G$4,所用データ③!$F:$F,理論在庫!J$5)</f>
        <v>0</v>
      </c>
      <c r="K359" s="310">
        <f>SUMIFS(所用データ③!$C:$C,所用データ③!$G:$G,理論在庫!$A357,所用データ③!$E:$E,理論在庫!$G$4,所用データ③!$F:$F,理論在庫!K$5)</f>
        <v>0</v>
      </c>
      <c r="L359" s="1055">
        <f>SUMIFS(所用データ③!$C:$C,所用データ③!$G:$G,理論在庫!$A357,所用データ③!$E:$E,理論在庫!$G$4,所用データ③!$F:$F,理論在庫!L$5)</f>
        <v>0</v>
      </c>
      <c r="M359" s="1054">
        <f>SUMIFS(所用データ③!$C:$C,所用データ③!$G:$G,理論在庫!$A357,所用データ③!$E:$E,理論在庫!$G$4,所用データ③!$F:$F,理論在庫!M$5)</f>
        <v>0</v>
      </c>
      <c r="N359" s="310">
        <f>SUMIFS(所用データ③!$C:$C,所用データ③!$G:$G,理論在庫!$A357,所用データ③!$E:$E,理論在庫!$G$4,所用データ③!$F:$F,理論在庫!N$5)</f>
        <v>0</v>
      </c>
      <c r="O359" s="310">
        <f>SUMIFS(所用データ③!$C:$C,所用データ③!$G:$G,理論在庫!$A357,所用データ③!$E:$E,理論在庫!$G$4,所用データ③!$F:$F,理論在庫!O$5)</f>
        <v>0</v>
      </c>
      <c r="P359" s="310">
        <f>SUMIFS(所用データ③!$C:$C,所用データ③!$G:$G,理論在庫!$A357,所用データ③!$E:$E,理論在庫!$G$4,所用データ③!$F:$F,理論在庫!P$5)</f>
        <v>0</v>
      </c>
      <c r="Q359" s="353">
        <f>SUMIFS(所用データ③!$C:$C,所用データ③!$G:$G,理論在庫!$A357,所用データ③!$E:$E,理論在庫!$G$4,所用データ③!$F:$F,理論在庫!Q$5)</f>
        <v>0</v>
      </c>
      <c r="R359" s="310">
        <f>SUMIFS(所用データ③!$C:$C,所用データ③!$G:$G,理論在庫!$A357,所用データ③!$E:$E,理論在庫!$G$4,所用データ③!$F:$F,理論在庫!R$5)</f>
        <v>0</v>
      </c>
      <c r="S359" s="1054">
        <f>SUMIFS(所用データ③!$C:$C,所用データ③!$G:$G,理論在庫!$A357,所用データ③!$E:$E,理論在庫!$G$4,所用データ③!$F:$F,理論在庫!S$5)</f>
        <v>0</v>
      </c>
      <c r="T359" s="1054">
        <f>SUMIFS(所用データ③!$C:$C,所用データ③!$G:$G,理論在庫!$A357,所用データ③!$E:$E,理論在庫!$G$4,所用データ③!$F:$F,理論在庫!T$5)</f>
        <v>0</v>
      </c>
      <c r="U359" s="310">
        <f>SUMIFS(所用データ③!$C:$C,所用データ③!$G:$G,理論在庫!$A357,所用データ③!$E:$E,理論在庫!$G$4,所用データ③!$F:$F,理論在庫!U$5)</f>
        <v>0</v>
      </c>
      <c r="V359" s="353">
        <f>SUMIFS(所用データ③!$C:$C,所用データ③!$G:$G,理論在庫!$A357,所用データ③!$E:$E,理論在庫!$G$4,所用データ③!$F:$F,理論在庫!V$5)</f>
        <v>0</v>
      </c>
      <c r="W359" s="310">
        <f>SUMIFS(所用データ③!$C:$C,所用データ③!$G:$G,理論在庫!$A357,所用データ③!$E:$E,理論在庫!$G$4,所用データ③!$F:$F,理論在庫!W$5)</f>
        <v>0</v>
      </c>
      <c r="X359" s="310">
        <f>SUMIFS(所用データ③!$C:$C,所用データ③!$G:$G,理論在庫!$A357,所用データ③!$E:$E,理論在庫!$G$4,所用データ③!$F:$F,理論在庫!X$5)</f>
        <v>0</v>
      </c>
      <c r="Y359" s="310">
        <f>SUMIFS(所用データ③!$C:$C,所用データ③!$G:$G,理論在庫!$A357,所用データ③!$E:$E,理論在庫!$G$4,所用データ③!$F:$F,理論在庫!Y$5)</f>
        <v>0</v>
      </c>
      <c r="Z359" s="1054">
        <f>SUMIFS(所用データ③!$C:$C,所用データ③!$G:$G,理論在庫!$A357,所用データ③!$E:$E,理論在庫!$G$4,所用データ③!$F:$F,理論在庫!Z$5)</f>
        <v>0</v>
      </c>
      <c r="AA359" s="1085">
        <f>SUMIFS(所用データ③!$C:$C,所用データ③!$G:$G,理論在庫!$A357,所用データ③!$E:$E,理論在庫!$G$4,所用データ③!$F:$F,理論在庫!AA$5)</f>
        <v>0</v>
      </c>
      <c r="AB359" s="383">
        <f>SUMIFS(所用データ③!$C:$C,所用データ③!$G:$G,理論在庫!$A357,所用データ③!$E:$E,理論在庫!$G$4,所用データ③!$F:$F,理論在庫!AB$5)</f>
        <v>0</v>
      </c>
      <c r="AC359" s="1085">
        <f>SUMIFS(所用データ③!$C:$C,所用データ③!$G:$G,理論在庫!$A357,所用データ③!$E:$E,理論在庫!$G$4,所用データ③!$F:$F,理論在庫!AC$5)</f>
        <v>0</v>
      </c>
      <c r="AD359" s="383">
        <f>SUMIFS(所用データ③!$C:$C,所用データ③!$G:$G,理論在庫!$A357,所用データ③!$E:$E,理論在庫!$G$4,所用データ③!$F:$F,理論在庫!AD$5)</f>
        <v>0</v>
      </c>
      <c r="AE359" s="383">
        <f>SUMIFS(所用データ③!$C:$C,所用データ③!$G:$G,理論在庫!$A357,所用データ③!$E:$E,理論在庫!$G$4,所用データ③!$F:$F,理論在庫!AE$5)</f>
        <v>0</v>
      </c>
      <c r="AF359" s="383">
        <f>SUMIFS(所用データ③!$C:$C,所用データ③!$G:$G,理論在庫!$A357,所用データ③!$E:$E,理論在庫!$G$4,所用データ③!$F:$F,理論在庫!AF$5)</f>
        <v>0</v>
      </c>
      <c r="AG359" s="1085">
        <f>SUMIFS(所用データ③!$C:$C,所用データ③!$G:$G,理論在庫!$A357,所用データ③!$E:$E,理論在庫!$G$4,所用データ③!$F:$F,理論在庫!AG$5)</f>
        <v>0</v>
      </c>
      <c r="AH359" s="1085">
        <f>SUMIFS(所用データ③!$C:$C,所用データ③!$G:$G,理論在庫!$A357,所用データ③!$E:$E,理論在庫!$G$4,所用データ③!$F:$F,理論在庫!AH$5)</f>
        <v>0</v>
      </c>
      <c r="AI359" s="383">
        <f>SUMIFS(所用データ③!$C:$C,所用データ③!$G:$G,理論在庫!$A357,所用データ③!$E:$E,理論在庫!$G$4,所用データ③!$F:$F,理論在庫!AI$5)</f>
        <v>0</v>
      </c>
      <c r="AJ359" s="1022">
        <f>SUMIFS(所用データ③!$C:$C,所用データ③!$G:$G,理論在庫!$A357,所用データ③!$E:$E,理論在庫!$G$4,所用データ③!$F:$F,理論在庫!AJ$5)</f>
        <v>0</v>
      </c>
      <c r="AK359" s="345">
        <f t="shared" si="130"/>
        <v>0</v>
      </c>
      <c r="AL359" s="611">
        <f>SUMIFS(所用データ③!C:C,所用データ③!G:G,理論在庫!$A357,所用データ③!E:E,理論在庫!$AL$4)</f>
        <v>0</v>
      </c>
      <c r="AM359" s="574">
        <f t="shared" si="137"/>
        <v>0</v>
      </c>
      <c r="AN359" s="608">
        <f>AJ365-AK359</f>
        <v>0</v>
      </c>
      <c r="AO359" s="519"/>
      <c r="AP359" s="714"/>
      <c r="AQ359" s="715"/>
      <c r="AR359" s="709">
        <v>0</v>
      </c>
    </row>
    <row r="360" spans="1:44" ht="18" customHeight="1" x14ac:dyDescent="0.15">
      <c r="A360" s="519"/>
      <c r="B360" s="428"/>
      <c r="C360" s="442"/>
      <c r="D360" s="1148"/>
      <c r="E360" s="559"/>
      <c r="F360" s="302">
        <f t="shared" si="151"/>
        <v>45871</v>
      </c>
      <c r="G360" s="974">
        <f>SUMIFS(所用データ④!$C:$C,所用データ④!$G:$G,理論在庫!$A357,所用データ④!$E:$E,理論在庫!$G$4,所用データ④!$F:$F,理論在庫!G$5)</f>
        <v>0</v>
      </c>
      <c r="H360" s="310">
        <f>SUMIFS(所用データ④!$C:$C,所用データ④!$G:$G,理論在庫!$A357,所用データ④!$E:$E,理論在庫!$G$4,所用データ④!$F:$F,理論在庫!H$5)</f>
        <v>0</v>
      </c>
      <c r="I360" s="310">
        <f>SUMIFS(所用データ④!$C:$C,所用データ④!$G:$G,理論在庫!$A357,所用データ④!$E:$E,理論在庫!$G$4,所用データ④!$F:$F,理論在庫!I$5)</f>
        <v>0</v>
      </c>
      <c r="J360" s="310">
        <f>SUMIFS(所用データ④!$C:$C,所用データ④!$G:$G,理論在庫!$A357,所用データ④!$E:$E,理論在庫!$G$4,所用データ④!$F:$F,理論在庫!J$5)</f>
        <v>0</v>
      </c>
      <c r="K360" s="310">
        <f>SUMIFS(所用データ④!$C:$C,所用データ④!$G:$G,理論在庫!$A357,所用データ④!$E:$E,理論在庫!$G$4,所用データ④!$F:$F,理論在庫!K$5)</f>
        <v>0</v>
      </c>
      <c r="L360" s="1054">
        <f>SUMIFS(所用データ④!$C:$C,所用データ④!$G:$G,理論在庫!$A357,所用データ④!$E:$E,理論在庫!$G$4,所用データ④!$F:$F,理論在庫!L$5)</f>
        <v>0</v>
      </c>
      <c r="M360" s="1054">
        <f>SUMIFS(所用データ④!$C:$C,所用データ④!$G:$G,理論在庫!$A357,所用データ④!$E:$E,理論在庫!$G$4,所用データ④!$F:$F,理論在庫!M$5)</f>
        <v>0</v>
      </c>
      <c r="N360" s="310">
        <f>SUMIFS(所用データ④!$C:$C,所用データ④!$G:$G,理論在庫!$A357,所用データ④!$E:$E,理論在庫!$G$4,所用データ④!$F:$F,理論在庫!N$5)</f>
        <v>0</v>
      </c>
      <c r="O360" s="310">
        <f>SUMIFS(所用データ④!$C:$C,所用データ④!$G:$G,理論在庫!$A357,所用データ④!$E:$E,理論在庫!$G$4,所用データ④!$F:$F,理論在庫!O$5)</f>
        <v>0</v>
      </c>
      <c r="P360" s="310">
        <f>SUMIFS(所用データ④!$C:$C,所用データ④!$G:$G,理論在庫!$A357,所用データ④!$E:$E,理論在庫!$G$4,所用データ④!$F:$F,理論在庫!P$5)</f>
        <v>0</v>
      </c>
      <c r="Q360" s="310">
        <f>SUMIFS(所用データ④!$C:$C,所用データ④!$G:$G,理論在庫!$A357,所用データ④!$E:$E,理論在庫!$G$4,所用データ④!$F:$F,理論在庫!Q$5)</f>
        <v>0</v>
      </c>
      <c r="R360" s="310">
        <f>SUMIFS(所用データ④!$C:$C,所用データ④!$G:$G,理論在庫!$A357,所用データ④!$E:$E,理論在庫!$G$4,所用データ④!$F:$F,理論在庫!R$5)</f>
        <v>0</v>
      </c>
      <c r="S360" s="1054">
        <f>SUMIFS(所用データ④!$C:$C,所用データ④!$G:$G,理論在庫!$A357,所用データ④!$E:$E,理論在庫!$G$4,所用データ④!$F:$F,理論在庫!S$5)</f>
        <v>0</v>
      </c>
      <c r="T360" s="1054">
        <f>SUMIFS(所用データ④!$C:$C,所用データ④!$G:$G,理論在庫!$A357,所用データ④!$E:$E,理論在庫!$G$4,所用データ④!$F:$F,理論在庫!T$5)</f>
        <v>0</v>
      </c>
      <c r="U360" s="310">
        <f>SUMIFS(所用データ④!$C:$C,所用データ④!$G:$G,理論在庫!$A357,所用データ④!$E:$E,理論在庫!$G$4,所用データ④!$F:$F,理論在庫!U$5)</f>
        <v>0</v>
      </c>
      <c r="V360" s="310">
        <f>SUMIFS(所用データ④!$C:$C,所用データ④!$G:$G,理論在庫!$A357,所用データ④!$E:$E,理論在庫!$G$4,所用データ④!$F:$F,理論在庫!V$5)</f>
        <v>0</v>
      </c>
      <c r="W360" s="310">
        <f>SUMIFS(所用データ④!$C:$C,所用データ④!$G:$G,理論在庫!$A357,所用データ④!$E:$E,理論在庫!$G$4,所用データ④!$F:$F,理論在庫!W$5)</f>
        <v>0</v>
      </c>
      <c r="X360" s="310">
        <f>SUMIFS(所用データ④!$C:$C,所用データ④!$G:$G,理論在庫!$A357,所用データ④!$E:$E,理論在庫!$G$4,所用データ④!$F:$F,理論在庫!X$5)</f>
        <v>0</v>
      </c>
      <c r="Y360" s="310">
        <f>SUMIFS(所用データ④!$C:$C,所用データ④!$G:$G,理論在庫!$A357,所用データ④!$E:$E,理論在庫!$G$4,所用データ④!$F:$F,理論在庫!Y$5)</f>
        <v>0</v>
      </c>
      <c r="Z360" s="1054">
        <f>SUMIFS(所用データ④!$C:$C,所用データ④!$G:$G,理論在庫!$A357,所用データ④!$E:$E,理論在庫!$G$4,所用データ④!$F:$F,理論在庫!Z$5)</f>
        <v>0</v>
      </c>
      <c r="AA360" s="1054">
        <f>SUMIFS(所用データ④!$C:$C,所用データ④!$G:$G,理論在庫!$A357,所用データ④!$E:$E,理論在庫!$G$4,所用データ④!$F:$F,理論在庫!AA$5)</f>
        <v>0</v>
      </c>
      <c r="AB360" s="310">
        <f>SUMIFS(所用データ④!$C:$C,所用データ④!$G:$G,理論在庫!$A357,所用データ④!$E:$E,理論在庫!$G$4,所用データ④!$F:$F,理論在庫!AB$5)</f>
        <v>0</v>
      </c>
      <c r="AC360" s="1054">
        <f>SUMIFS(所用データ④!$C:$C,所用データ④!$G:$G,理論在庫!$A357,所用データ④!$E:$E,理論在庫!$G$4,所用データ④!$F:$F,理論在庫!AC$5)</f>
        <v>0</v>
      </c>
      <c r="AD360" s="310">
        <f>SUMIFS(所用データ④!$C:$C,所用データ④!$G:$G,理論在庫!$A357,所用データ④!$E:$E,理論在庫!$G$4,所用データ④!$F:$F,理論在庫!AD$5)</f>
        <v>0</v>
      </c>
      <c r="AE360" s="310">
        <f>SUMIFS(所用データ④!$C:$C,所用データ④!$G:$G,理論在庫!$A357,所用データ④!$E:$E,理論在庫!$G$4,所用データ④!$F:$F,理論在庫!AE$5)</f>
        <v>0</v>
      </c>
      <c r="AF360" s="310">
        <f>SUMIFS(所用データ④!$C:$C,所用データ④!$G:$G,理論在庫!$A357,所用データ④!$E:$E,理論在庫!$G$4,所用データ④!$F:$F,理論在庫!AF$5)</f>
        <v>0</v>
      </c>
      <c r="AG360" s="1054">
        <f>SUMIFS(所用データ④!$C:$C,所用データ④!$G:$G,理論在庫!$A357,所用データ④!$E:$E,理論在庫!$G$4,所用データ④!$F:$F,理論在庫!AG$5)</f>
        <v>0</v>
      </c>
      <c r="AH360" s="1054">
        <f>SUMIFS(所用データ④!$C:$C,所用データ④!$G:$G,理論在庫!$A357,所用データ④!$E:$E,理論在庫!$G$4,所用データ④!$F:$F,理論在庫!AH$5)</f>
        <v>0</v>
      </c>
      <c r="AI360" s="310">
        <f>SUMIFS(所用データ④!$C:$C,所用データ④!$G:$G,理論在庫!$A357,所用データ④!$E:$E,理論在庫!$G$4,所用データ④!$F:$F,理論在庫!AI$5)</f>
        <v>0</v>
      </c>
      <c r="AJ360" s="1023">
        <f>SUMIFS(所用データ④!$C:$C,所用データ④!$G:$G,理論在庫!$A357,所用データ④!$E:$E,理論在庫!$G$4,所用データ④!$F:$F,理論在庫!AJ$5)</f>
        <v>0</v>
      </c>
      <c r="AK360" s="345">
        <f t="shared" si="130"/>
        <v>0</v>
      </c>
      <c r="AL360" s="350">
        <f>SUMIFS(所用データ④!C:C,所用データ④!G:G,理論在庫!$A357,所用データ④!E:E,理論在庫!$AL$4)</f>
        <v>0</v>
      </c>
      <c r="AM360" s="574">
        <f t="shared" si="137"/>
        <v>0</v>
      </c>
      <c r="AN360" s="608">
        <f>AJ365-AK360</f>
        <v>0</v>
      </c>
      <c r="AO360" s="519"/>
      <c r="AP360" s="714"/>
      <c r="AQ360" s="715"/>
      <c r="AR360" s="709">
        <v>0</v>
      </c>
    </row>
    <row r="361" spans="1:44" ht="18" customHeight="1" x14ac:dyDescent="0.15">
      <c r="A361" s="519"/>
      <c r="B361" s="428"/>
      <c r="C361" s="442"/>
      <c r="D361" s="1148"/>
      <c r="E361" s="559"/>
      <c r="F361" s="302">
        <f t="shared" si="151"/>
        <v>0</v>
      </c>
      <c r="G361" s="974">
        <f>SUMIFS(所用データ⑤!$C:$C,所用データ⑤!$G:$G,理論在庫!$A$357,所用データ⑤!$E:$E,理論在庫!$G$4,所用データ⑤!$F:$F,理論在庫!G$5)</f>
        <v>0</v>
      </c>
      <c r="H361" s="310">
        <f>SUMIFS(所用データ⑤!$C:$C,所用データ⑤!$G:$G,理論在庫!$A$357,所用データ⑤!$E:$E,理論在庫!$G$4,所用データ⑤!$F:$F,理論在庫!H$5)</f>
        <v>0</v>
      </c>
      <c r="I361" s="310">
        <f>SUMIFS(所用データ⑤!$C:$C,所用データ⑤!$G:$G,理論在庫!$A$357,所用データ⑤!$E:$E,理論在庫!$G$4,所用データ⑤!$F:$F,理論在庫!I$5)</f>
        <v>0</v>
      </c>
      <c r="J361" s="310">
        <f>SUMIFS(所用データ⑤!$C:$C,所用データ⑤!$G:$G,理論在庫!$A$357,所用データ⑤!$E:$E,理論在庫!$G$4,所用データ⑤!$F:$F,理論在庫!J$5)</f>
        <v>0</v>
      </c>
      <c r="K361" s="310">
        <f>SUMIFS(所用データ⑤!$C:$C,所用データ⑤!$G:$G,理論在庫!$A$357,所用データ⑤!$E:$E,理論在庫!$G$4,所用データ⑤!$F:$F,理論在庫!K$5)</f>
        <v>0</v>
      </c>
      <c r="L361" s="1054">
        <f>SUMIFS(所用データ⑤!$C:$C,所用データ⑤!$G:$G,理論在庫!$A$357,所用データ⑤!$E:$E,理論在庫!$G$4,所用データ⑤!$F:$F,理論在庫!L$5)</f>
        <v>0</v>
      </c>
      <c r="M361" s="1054">
        <f>SUMIFS(所用データ⑤!$C:$C,所用データ⑤!$G:$G,理論在庫!$A$357,所用データ⑤!$E:$E,理論在庫!$G$4,所用データ⑤!$F:$F,理論在庫!M$5)</f>
        <v>0</v>
      </c>
      <c r="N361" s="310">
        <f>SUMIFS(所用データ⑤!$C:$C,所用データ⑤!$G:$G,理論在庫!$A$357,所用データ⑤!$E:$E,理論在庫!$G$4,所用データ⑤!$F:$F,理論在庫!N$5)</f>
        <v>0</v>
      </c>
      <c r="O361" s="310">
        <f>SUMIFS(所用データ⑤!$C:$C,所用データ⑤!$G:$G,理論在庫!$A$357,所用データ⑤!$E:$E,理論在庫!$G$4,所用データ⑤!$F:$F,理論在庫!O$5)</f>
        <v>0</v>
      </c>
      <c r="P361" s="310">
        <f>SUMIFS(所用データ⑤!$C:$C,所用データ⑤!$G:$G,理論在庫!$A$357,所用データ⑤!$E:$E,理論在庫!$G$4,所用データ⑤!$F:$F,理論在庫!P$5)</f>
        <v>0</v>
      </c>
      <c r="Q361" s="310">
        <f>SUMIFS(所用データ⑤!$C:$C,所用データ⑤!$G:$G,理論在庫!$A$357,所用データ⑤!$E:$E,理論在庫!$G$4,所用データ⑤!$F:$F,理論在庫!Q$5)</f>
        <v>0</v>
      </c>
      <c r="R361" s="310">
        <f>SUMIFS(所用データ⑤!$C:$C,所用データ⑤!$G:$G,理論在庫!$A$357,所用データ⑤!$E:$E,理論在庫!$G$4,所用データ⑤!$F:$F,理論在庫!R$5)</f>
        <v>0</v>
      </c>
      <c r="S361" s="1054">
        <f>SUMIFS(所用データ⑤!$C:$C,所用データ⑤!$G:$G,理論在庫!$A$357,所用データ⑤!$E:$E,理論在庫!$G$4,所用データ⑤!$F:$F,理論在庫!S$5)</f>
        <v>0</v>
      </c>
      <c r="T361" s="1054">
        <f>SUMIFS(所用データ⑤!$C:$C,所用データ⑤!$G:$G,理論在庫!$A$357,所用データ⑤!$E:$E,理論在庫!$G$4,所用データ⑤!$F:$F,理論在庫!T$5)</f>
        <v>0</v>
      </c>
      <c r="U361" s="310">
        <f>SUMIFS(所用データ⑤!$C:$C,所用データ⑤!$G:$G,理論在庫!$A$357,所用データ⑤!$E:$E,理論在庫!$G$4,所用データ⑤!$F:$F,理論在庫!U$5)</f>
        <v>0</v>
      </c>
      <c r="V361" s="310">
        <f>SUMIFS(所用データ⑤!$C:$C,所用データ⑤!$G:$G,理論在庫!$A$357,所用データ⑤!$E:$E,理論在庫!$G$4,所用データ⑤!$F:$F,理論在庫!V$5)</f>
        <v>0</v>
      </c>
      <c r="W361" s="310">
        <f>SUMIFS(所用データ⑤!$C:$C,所用データ⑤!$G:$G,理論在庫!$A$357,所用データ⑤!$E:$E,理論在庫!$G$4,所用データ⑤!$F:$F,理論在庫!W$5)</f>
        <v>0</v>
      </c>
      <c r="X361" s="310">
        <f>SUMIFS(所用データ⑤!$C:$C,所用データ⑤!$G:$G,理論在庫!$A$357,所用データ⑤!$E:$E,理論在庫!$G$4,所用データ⑤!$F:$F,理論在庫!X$5)</f>
        <v>0</v>
      </c>
      <c r="Y361" s="310">
        <f>SUMIFS(所用データ⑤!$C:$C,所用データ⑤!$G:$G,理論在庫!$A$357,所用データ⑤!$E:$E,理論在庫!$G$4,所用データ⑤!$F:$F,理論在庫!Y$5)</f>
        <v>0</v>
      </c>
      <c r="Z361" s="1054">
        <f>SUMIFS(所用データ⑤!$C:$C,所用データ⑤!$G:$G,理論在庫!$A$357,所用データ⑤!$E:$E,理論在庫!$G$4,所用データ⑤!$F:$F,理論在庫!Z$5)</f>
        <v>0</v>
      </c>
      <c r="AA361" s="1054">
        <f>SUMIFS(所用データ⑤!$C:$C,所用データ⑤!$G:$G,理論在庫!$A$357,所用データ⑤!$E:$E,理論在庫!$G$4,所用データ⑤!$F:$F,理論在庫!AA$5)</f>
        <v>0</v>
      </c>
      <c r="AB361" s="310">
        <f>SUMIFS(所用データ⑤!$C:$C,所用データ⑤!$G:$G,理論在庫!$A$357,所用データ⑤!$E:$E,理論在庫!$G$4,所用データ⑤!$F:$F,理論在庫!AB$5)</f>
        <v>0</v>
      </c>
      <c r="AC361" s="1054">
        <f>SUMIFS(所用データ⑤!$C:$C,所用データ⑤!$G:$G,理論在庫!$A$357,所用データ⑤!$E:$E,理論在庫!$G$4,所用データ⑤!$F:$F,理論在庫!AC$5)</f>
        <v>0</v>
      </c>
      <c r="AD361" s="310">
        <f>SUMIFS(所用データ⑤!$C:$C,所用データ⑤!$G:$G,理論在庫!$A$357,所用データ⑤!$E:$E,理論在庫!$G$4,所用データ⑤!$F:$F,理論在庫!AD$5)</f>
        <v>0</v>
      </c>
      <c r="AE361" s="310">
        <f>SUMIFS(所用データ⑤!$C:$C,所用データ⑤!$G:$G,理論在庫!$A$357,所用データ⑤!$E:$E,理論在庫!$G$4,所用データ⑤!$F:$F,理論在庫!AE$5)</f>
        <v>0</v>
      </c>
      <c r="AF361" s="310">
        <f>SUMIFS(所用データ⑤!$C:$C,所用データ⑤!$G:$G,理論在庫!$A$357,所用データ⑤!$E:$E,理論在庫!$G$4,所用データ⑤!$F:$F,理論在庫!AF$5)</f>
        <v>0</v>
      </c>
      <c r="AG361" s="1054">
        <f>SUMIFS(所用データ⑤!$C:$C,所用データ⑤!$G:$G,理論在庫!$A$357,所用データ⑤!$E:$E,理論在庫!$G$4,所用データ⑤!$F:$F,理論在庫!AG$5)</f>
        <v>0</v>
      </c>
      <c r="AH361" s="1054">
        <f>SUMIFS(所用データ⑤!$C:$C,所用データ⑤!$G:$G,理論在庫!$A$357,所用データ⑤!$E:$E,理論在庫!$G$4,所用データ⑤!$F:$F,理論在庫!AH$5)</f>
        <v>0</v>
      </c>
      <c r="AI361" s="310">
        <f>SUMIFS(所用データ⑤!$C:$C,所用データ⑤!$G:$G,理論在庫!$A$357,所用データ⑤!$E:$E,理論在庫!$G$4,所用データ⑤!$F:$F,理論在庫!AI$5)</f>
        <v>0</v>
      </c>
      <c r="AJ361" s="1023">
        <f>SUMIFS(所用データ⑤!$C:$C,所用データ⑤!$G:$G,理論在庫!$A$357,所用データ⑤!$E:$E,理論在庫!$G$4,所用データ⑤!$F:$F,理論在庫!AJ$5)</f>
        <v>0</v>
      </c>
      <c r="AK361" s="345">
        <f t="shared" ref="AK361:AK457" si="152">SUM(G361:AJ361)</f>
        <v>0</v>
      </c>
      <c r="AL361" s="350">
        <f>SUMIFS(所用データ⑤!C:C,所用データ⑤!G:G,理論在庫!$A357,所用データ⑤!E:E,理論在庫!$AL$4)</f>
        <v>0</v>
      </c>
      <c r="AM361" s="574">
        <f t="shared" si="137"/>
        <v>0</v>
      </c>
      <c r="AN361" s="608">
        <f>AJ365-AK361</f>
        <v>0</v>
      </c>
      <c r="AO361" s="519"/>
      <c r="AP361" s="714"/>
      <c r="AQ361" s="715"/>
      <c r="AR361" s="709">
        <v>0</v>
      </c>
    </row>
    <row r="362" spans="1:44" ht="18" customHeight="1" x14ac:dyDescent="0.15">
      <c r="A362" s="519"/>
      <c r="B362" s="428"/>
      <c r="C362" s="442"/>
      <c r="D362" s="1148"/>
      <c r="E362" s="559"/>
      <c r="F362" s="362">
        <f t="shared" si="151"/>
        <v>0</v>
      </c>
      <c r="G362" s="976">
        <f>SUMIFS(所用データ⑥!$C:$C,所用データ⑥!$G:$G,理論在庫!$A$357,所用データ⑥!$E:$E,理論在庫!$G$4,所用データ⑥!$F:$F,理論在庫!G$5)</f>
        <v>0</v>
      </c>
      <c r="H362" s="363">
        <f>SUMIFS(所用データ⑥!$C:$C,所用データ⑥!$G:$G,理論在庫!$A$357,所用データ⑥!$E:$E,理論在庫!$G$4,所用データ⑥!$F:$F,理論在庫!H$5)</f>
        <v>0</v>
      </c>
      <c r="I362" s="363">
        <f>SUMIFS(所用データ⑥!$C:$C,所用データ⑥!$G:$G,理論在庫!$A$357,所用データ⑥!$E:$E,理論在庫!$G$4,所用データ⑥!$F:$F,理論在庫!I$5)</f>
        <v>0</v>
      </c>
      <c r="J362" s="363">
        <f>SUMIFS(所用データ⑥!$C:$C,所用データ⑥!$G:$G,理論在庫!$A$357,所用データ⑥!$E:$E,理論在庫!$G$4,所用データ⑥!$F:$F,理論在庫!J$5)</f>
        <v>0</v>
      </c>
      <c r="K362" s="363">
        <f>SUMIFS(所用データ⑥!$C:$C,所用データ⑥!$G:$G,理論在庫!$A$357,所用データ⑥!$E:$E,理論在庫!$G$4,所用データ⑥!$F:$F,理論在庫!K$5)</f>
        <v>0</v>
      </c>
      <c r="L362" s="1056">
        <f>SUMIFS(所用データ⑥!$C:$C,所用データ⑥!$G:$G,理論在庫!$A$357,所用データ⑥!$E:$E,理論在庫!$G$4,所用データ⑥!$F:$F,理論在庫!L$5)</f>
        <v>0</v>
      </c>
      <c r="M362" s="1056">
        <f>SUMIFS(所用データ⑥!$C:$C,所用データ⑥!$G:$G,理論在庫!$A$357,所用データ⑥!$E:$E,理論在庫!$G$4,所用データ⑥!$F:$F,理論在庫!M$5)</f>
        <v>0</v>
      </c>
      <c r="N362" s="363">
        <f>SUMIFS(所用データ⑥!$C:$C,所用データ⑥!$G:$G,理論在庫!$A$357,所用データ⑥!$E:$E,理論在庫!$G$4,所用データ⑥!$F:$F,理論在庫!N$5)</f>
        <v>0</v>
      </c>
      <c r="O362" s="363">
        <f>SUMIFS(所用データ⑥!$C:$C,所用データ⑥!$G:$G,理論在庫!$A$357,所用データ⑥!$E:$E,理論在庫!$G$4,所用データ⑥!$F:$F,理論在庫!O$5)</f>
        <v>0</v>
      </c>
      <c r="P362" s="363">
        <f>SUMIFS(所用データ⑥!$C:$C,所用データ⑥!$G:$G,理論在庫!$A$357,所用データ⑥!$E:$E,理論在庫!$G$4,所用データ⑥!$F:$F,理論在庫!P$5)</f>
        <v>0</v>
      </c>
      <c r="Q362" s="363">
        <f>SUMIFS(所用データ⑥!$C:$C,所用データ⑥!$G:$G,理論在庫!$A$357,所用データ⑥!$E:$E,理論在庫!$G$4,所用データ⑥!$F:$F,理論在庫!Q$5)</f>
        <v>0</v>
      </c>
      <c r="R362" s="363">
        <f>SUMIFS(所用データ⑥!$C:$C,所用データ⑥!$G:$G,理論在庫!$A$357,所用データ⑥!$E:$E,理論在庫!$G$4,所用データ⑥!$F:$F,理論在庫!R$5)</f>
        <v>0</v>
      </c>
      <c r="S362" s="1056">
        <f>SUMIFS(所用データ⑥!$C:$C,所用データ⑥!$G:$G,理論在庫!$A$357,所用データ⑥!$E:$E,理論在庫!$G$4,所用データ⑥!$F:$F,理論在庫!S$5)</f>
        <v>0</v>
      </c>
      <c r="T362" s="1056">
        <f>SUMIFS(所用データ⑥!$C:$C,所用データ⑥!$G:$G,理論在庫!$A$357,所用データ⑥!$E:$E,理論在庫!$G$4,所用データ⑥!$F:$F,理論在庫!T$5)</f>
        <v>0</v>
      </c>
      <c r="U362" s="363">
        <f>SUMIFS(所用データ⑥!$C:$C,所用データ⑥!$G:$G,理論在庫!$A$357,所用データ⑥!$E:$E,理論在庫!$G$4,所用データ⑥!$F:$F,理論在庫!U$5)</f>
        <v>0</v>
      </c>
      <c r="V362" s="363">
        <f>SUMIFS(所用データ⑥!$C:$C,所用データ⑥!$G:$G,理論在庫!$A$357,所用データ⑥!$E:$E,理論在庫!$G$4,所用データ⑥!$F:$F,理論在庫!V$5)</f>
        <v>0</v>
      </c>
      <c r="W362" s="363">
        <f>SUMIFS(所用データ⑥!$C:$C,所用データ⑥!$G:$G,理論在庫!$A$357,所用データ⑥!$E:$E,理論在庫!$G$4,所用データ⑥!$F:$F,理論在庫!W$5)</f>
        <v>0</v>
      </c>
      <c r="X362" s="363">
        <f>SUMIFS(所用データ⑥!$C:$C,所用データ⑥!$G:$G,理論在庫!$A$357,所用データ⑥!$E:$E,理論在庫!$G$4,所用データ⑥!$F:$F,理論在庫!X$5)</f>
        <v>0</v>
      </c>
      <c r="Y362" s="363">
        <f>SUMIFS(所用データ⑥!$C:$C,所用データ⑥!$G:$G,理論在庫!$A$357,所用データ⑥!$E:$E,理論在庫!$G$4,所用データ⑥!$F:$F,理論在庫!Y$5)</f>
        <v>0</v>
      </c>
      <c r="Z362" s="1056">
        <f>SUMIFS(所用データ⑥!$C:$C,所用データ⑥!$G:$G,理論在庫!$A$357,所用データ⑥!$E:$E,理論在庫!$G$4,所用データ⑥!$F:$F,理論在庫!Z$5)</f>
        <v>0</v>
      </c>
      <c r="AA362" s="1056">
        <f>SUMIFS(所用データ⑥!$C:$C,所用データ⑥!$G:$G,理論在庫!$A$357,所用データ⑥!$E:$E,理論在庫!$G$4,所用データ⑥!$F:$F,理論在庫!AA$5)</f>
        <v>0</v>
      </c>
      <c r="AB362" s="363">
        <f>SUMIFS(所用データ⑥!$C:$C,所用データ⑥!$G:$G,理論在庫!$A$357,所用データ⑥!$E:$E,理論在庫!$G$4,所用データ⑥!$F:$F,理論在庫!AB$5)</f>
        <v>0</v>
      </c>
      <c r="AC362" s="1056">
        <f>SUMIFS(所用データ⑥!$C:$C,所用データ⑥!$G:$G,理論在庫!$A$357,所用データ⑥!$E:$E,理論在庫!$G$4,所用データ⑥!$F:$F,理論在庫!AC$5)</f>
        <v>0</v>
      </c>
      <c r="AD362" s="363">
        <f>SUMIFS(所用データ⑥!$C:$C,所用データ⑥!$G:$G,理論在庫!$A$357,所用データ⑥!$E:$E,理論在庫!$G$4,所用データ⑥!$F:$F,理論在庫!AD$5)</f>
        <v>0</v>
      </c>
      <c r="AE362" s="363">
        <f>SUMIFS(所用データ⑥!$C:$C,所用データ⑥!$G:$G,理論在庫!$A$357,所用データ⑥!$E:$E,理論在庫!$G$4,所用データ⑥!$F:$F,理論在庫!AE$5)</f>
        <v>0</v>
      </c>
      <c r="AF362" s="363">
        <f>SUMIFS(所用データ⑥!$C:$C,所用データ⑥!$G:$G,理論在庫!$A$357,所用データ⑥!$E:$E,理論在庫!$G$4,所用データ⑥!$F:$F,理論在庫!AF$5)</f>
        <v>0</v>
      </c>
      <c r="AG362" s="1056">
        <f>SUMIFS(所用データ⑥!$C:$C,所用データ⑥!$G:$G,理論在庫!$A$357,所用データ⑥!$E:$E,理論在庫!$G$4,所用データ⑥!$F:$F,理論在庫!AG$5)</f>
        <v>0</v>
      </c>
      <c r="AH362" s="1056">
        <f>SUMIFS(所用データ⑥!$C:$C,所用データ⑥!$G:$G,理論在庫!$A$357,所用データ⑥!$E:$E,理論在庫!$G$4,所用データ⑥!$F:$F,理論在庫!AH$5)</f>
        <v>0</v>
      </c>
      <c r="AI362" s="363">
        <f>SUMIFS(所用データ⑥!$C:$C,所用データ⑥!$G:$G,理論在庫!$A$357,所用データ⑥!$E:$E,理論在庫!$G$4,所用データ⑥!$F:$F,理論在庫!AI$5)</f>
        <v>0</v>
      </c>
      <c r="AJ362" s="1024">
        <f>SUMIFS(所用データ⑥!$C:$C,所用データ⑥!$G:$G,理論在庫!$A$357,所用データ⑥!$E:$E,理論在庫!$G$4,所用データ⑥!$F:$F,理論在庫!AJ$5)</f>
        <v>0</v>
      </c>
      <c r="AK362" s="364">
        <f t="shared" si="152"/>
        <v>0</v>
      </c>
      <c r="AL362" s="609">
        <f>SUMIFS(所用データ⑥!C:C,所用データ⑥!G:G,理論在庫!$A357,所用データ⑥!E:E,理論在庫!$AL$4)</f>
        <v>0</v>
      </c>
      <c r="AM362" s="578">
        <f t="shared" ref="AM362:AM425" si="153">AK362+AL362</f>
        <v>0</v>
      </c>
      <c r="AN362" s="608">
        <f>AJ365-AK362</f>
        <v>0</v>
      </c>
      <c r="AO362" s="519"/>
      <c r="AP362" s="714"/>
      <c r="AQ362" s="715"/>
      <c r="AR362" s="709">
        <v>0</v>
      </c>
    </row>
    <row r="363" spans="1:44" ht="18" customHeight="1" x14ac:dyDescent="0.15">
      <c r="A363" s="519"/>
      <c r="B363" s="428"/>
      <c r="C363" s="442"/>
      <c r="D363" s="1148"/>
      <c r="E363" s="560"/>
      <c r="F363" s="359" t="s">
        <v>137</v>
      </c>
      <c r="G363" s="981"/>
      <c r="H363" s="360"/>
      <c r="I363" s="360"/>
      <c r="J363" s="360"/>
      <c r="K363" s="360"/>
      <c r="L363" s="1057"/>
      <c r="M363" s="1057"/>
      <c r="N363" s="360"/>
      <c r="O363" s="360"/>
      <c r="P363" s="360"/>
      <c r="Q363" s="360"/>
      <c r="R363" s="360"/>
      <c r="S363" s="1057"/>
      <c r="T363" s="1057"/>
      <c r="U363" s="360"/>
      <c r="V363" s="360"/>
      <c r="W363" s="360"/>
      <c r="X363" s="360"/>
      <c r="Y363" s="360"/>
      <c r="Z363" s="1057"/>
      <c r="AA363" s="1057"/>
      <c r="AB363" s="360"/>
      <c r="AC363" s="1057"/>
      <c r="AD363" s="360"/>
      <c r="AE363" s="360"/>
      <c r="AF363" s="360"/>
      <c r="AG363" s="1057"/>
      <c r="AH363" s="1057"/>
      <c r="AI363" s="360"/>
      <c r="AJ363" s="1025"/>
      <c r="AK363" s="378">
        <f>SUM(G363:AJ363)</f>
        <v>0</v>
      </c>
      <c r="AL363" s="352"/>
      <c r="AM363" s="576">
        <f t="shared" si="153"/>
        <v>0</v>
      </c>
      <c r="AN363" s="579"/>
      <c r="AO363" s="519"/>
      <c r="AP363" s="714"/>
      <c r="AQ363" s="715"/>
    </row>
    <row r="364" spans="1:44" ht="18" customHeight="1" x14ac:dyDescent="0.15">
      <c r="A364" s="519"/>
      <c r="B364" s="428"/>
      <c r="C364" s="442"/>
      <c r="D364" s="1148"/>
      <c r="E364" s="561" t="s">
        <v>188</v>
      </c>
      <c r="F364" s="356" t="s">
        <v>86</v>
      </c>
      <c r="G364" s="978">
        <f>SUMIFS('注文データ '!$C:$C,'注文データ '!$J:$J,$A357,'注文データ '!$H:$H,理論在庫!$G$4,'注文データ '!$I:$I,理論在庫!G$5)</f>
        <v>0</v>
      </c>
      <c r="H364" s="374">
        <f>SUMIFS('注文データ '!$C:$C,'注文データ '!$J:$J,$A357,'注文データ '!$H:$H,理論在庫!$G$4,'注文データ '!$I:$I,理論在庫!H$5)</f>
        <v>0</v>
      </c>
      <c r="I364" s="374">
        <f>SUMIFS('注文データ '!$C:$C,'注文データ '!$J:$J,$A357,'注文データ '!$H:$H,理論在庫!$G$4,'注文データ '!$I:$I,理論在庫!I$5)</f>
        <v>0</v>
      </c>
      <c r="J364" s="374">
        <f>SUMIFS('注文データ '!$C:$C,'注文データ '!$J:$J,$A357,'注文データ '!$H:$H,理論在庫!$G$4,'注文データ '!$I:$I,理論在庫!J$5)</f>
        <v>0</v>
      </c>
      <c r="K364" s="374">
        <f>SUMIFS('注文データ '!$C:$C,'注文データ '!$J:$J,$A357,'注文データ '!$H:$H,理論在庫!$G$4,'注文データ '!$I:$I,理論在庫!K$5)</f>
        <v>0</v>
      </c>
      <c r="L364" s="1058">
        <f>SUMIFS('注文データ '!$C:$C,'注文データ '!$J:$J,$A357,'注文データ '!$H:$H,理論在庫!$G$4,'注文データ '!$I:$I,理論在庫!L$5)</f>
        <v>0</v>
      </c>
      <c r="M364" s="1058">
        <f>SUMIFS('注文データ '!$C:$C,'注文データ '!$J:$J,$A357,'注文データ '!$H:$H,理論在庫!$G$4,'注文データ '!$I:$I,理論在庫!M$5)</f>
        <v>0</v>
      </c>
      <c r="N364" s="374">
        <f>SUMIFS('注文データ '!$C:$C,'注文データ '!$J:$J,$A357,'注文データ '!$H:$H,理論在庫!$G$4,'注文データ '!$I:$I,理論在庫!N$5)</f>
        <v>0</v>
      </c>
      <c r="O364" s="374">
        <f>SUMIFS('注文データ '!$C:$C,'注文データ '!$J:$J,$A357,'注文データ '!$H:$H,理論在庫!$G$4,'注文データ '!$I:$I,理論在庫!O$5)</f>
        <v>0</v>
      </c>
      <c r="P364" s="374">
        <f>SUMIFS('注文データ '!$C:$C,'注文データ '!$J:$J,$A357,'注文データ '!$H:$H,理論在庫!$G$4,'注文データ '!$I:$I,理論在庫!P$5)</f>
        <v>0</v>
      </c>
      <c r="Q364" s="374">
        <f>SUMIFS('注文データ '!$C:$C,'注文データ '!$J:$J,$A357,'注文データ '!$H:$H,理論在庫!$G$4,'注文データ '!$I:$I,理論在庫!Q$5)</f>
        <v>0</v>
      </c>
      <c r="R364" s="374">
        <f>SUMIFS('注文データ '!$C:$C,'注文データ '!$J:$J,$A357,'注文データ '!$H:$H,理論在庫!$G$4,'注文データ '!$I:$I,理論在庫!R$5)</f>
        <v>0</v>
      </c>
      <c r="S364" s="1058">
        <f>SUMIFS('注文データ '!$C:$C,'注文データ '!$J:$J,$A357,'注文データ '!$H:$H,理論在庫!$G$4,'注文データ '!$I:$I,理論在庫!S$5)</f>
        <v>0</v>
      </c>
      <c r="T364" s="1058">
        <f>SUMIFS('注文データ '!$C:$C,'注文データ '!$J:$J,$A357,'注文データ '!$H:$H,理論在庫!$G$4,'注文データ '!$I:$I,理論在庫!T$5)</f>
        <v>0</v>
      </c>
      <c r="U364" s="374">
        <f>SUMIFS('注文データ '!$C:$C,'注文データ '!$J:$J,$A357,'注文データ '!$H:$H,理論在庫!$G$4,'注文データ '!$I:$I,理論在庫!U$5)</f>
        <v>0</v>
      </c>
      <c r="V364" s="374">
        <f>SUMIFS('注文データ '!$C:$C,'注文データ '!$J:$J,$A357,'注文データ '!$H:$H,理論在庫!$G$4,'注文データ '!$I:$I,理論在庫!V$5)</f>
        <v>0</v>
      </c>
      <c r="W364" s="374">
        <f>SUMIFS('注文データ '!$C:$C,'注文データ '!$J:$J,$A357,'注文データ '!$H:$H,理論在庫!$G$4,'注文データ '!$I:$I,理論在庫!W$5)</f>
        <v>0</v>
      </c>
      <c r="X364" s="374">
        <f>SUMIFS('注文データ '!$C:$C,'注文データ '!$J:$J,$A357,'注文データ '!$H:$H,理論在庫!$G$4,'注文データ '!$I:$I,理論在庫!X$5)</f>
        <v>0</v>
      </c>
      <c r="Y364" s="374">
        <f>SUMIFS('注文データ '!$C:$C,'注文データ '!$J:$J,$A357,'注文データ '!$H:$H,理論在庫!$G$4,'注文データ '!$I:$I,理論在庫!Y$5)</f>
        <v>0</v>
      </c>
      <c r="Z364" s="1058">
        <f>SUMIFS('注文データ '!$C:$C,'注文データ '!$J:$J,$A357,'注文データ '!$H:$H,理論在庫!$G$4,'注文データ '!$I:$I,理論在庫!Z$5)</f>
        <v>0</v>
      </c>
      <c r="AA364" s="1058">
        <f>SUMIFS('注文データ '!$C:$C,'注文データ '!$J:$J,$A357,'注文データ '!$H:$H,理論在庫!$G$4,'注文データ '!$I:$I,理論在庫!AA$5)</f>
        <v>0</v>
      </c>
      <c r="AB364" s="374">
        <f>SUMIFS('注文データ '!$C:$C,'注文データ '!$J:$J,$A357,'注文データ '!$H:$H,理論在庫!$G$4,'注文データ '!$I:$I,理論在庫!AB$5)</f>
        <v>0</v>
      </c>
      <c r="AC364" s="1058">
        <f>SUMIFS('注文データ '!$C:$C,'注文データ '!$J:$J,$A357,'注文データ '!$H:$H,理論在庫!$G$4,'注文データ '!$I:$I,理論在庫!AC$5)</f>
        <v>0</v>
      </c>
      <c r="AD364" s="374">
        <f>SUMIFS('注文データ '!$C:$C,'注文データ '!$J:$J,$A357,'注文データ '!$H:$H,理論在庫!$G$4,'注文データ '!$I:$I,理論在庫!AD$5)</f>
        <v>0</v>
      </c>
      <c r="AE364" s="374">
        <f>SUMIFS('注文データ '!$C:$C,'注文データ '!$J:$J,$A357,'注文データ '!$H:$H,理論在庫!$G$4,'注文データ '!$I:$I,理論在庫!AE$5)</f>
        <v>0</v>
      </c>
      <c r="AF364" s="374">
        <f>SUMIFS('注文データ '!$C:$C,'注文データ '!$J:$J,$A357,'注文データ '!$H:$H,理論在庫!$G$4,'注文データ '!$I:$I,理論在庫!AF$5)</f>
        <v>0</v>
      </c>
      <c r="AG364" s="1058">
        <f>SUMIFS('注文データ '!$C:$C,'注文データ '!$J:$J,$A357,'注文データ '!$H:$H,理論在庫!$G$4,'注文データ '!$I:$I,理論在庫!AG$5)</f>
        <v>0</v>
      </c>
      <c r="AH364" s="1058">
        <f>SUMIFS('注文データ '!$C:$C,'注文データ '!$J:$J,$A357,'注文データ '!$H:$H,理論在庫!$G$4,'注文データ '!$I:$I,理論在庫!AH$5)</f>
        <v>0</v>
      </c>
      <c r="AI364" s="374">
        <f>SUMIFS('注文データ '!$C:$C,'注文データ '!$J:$J,$A357,'注文データ '!$H:$H,理論在庫!$G$4,'注文データ '!$I:$I,理論在庫!AI$5)</f>
        <v>0</v>
      </c>
      <c r="AJ364" s="1026">
        <f>SUMIFS('注文データ '!$C:$C,'注文データ '!$J:$J,$A357,'注文データ '!$H:$H,理論在庫!$G$4,'注文データ '!$I:$I,理論在庫!AJ$5)</f>
        <v>0</v>
      </c>
      <c r="AK364" s="375">
        <f>SUM(G364:AJ364)</f>
        <v>0</v>
      </c>
      <c r="AL364" s="350"/>
      <c r="AM364" s="574">
        <f t="shared" si="153"/>
        <v>0</v>
      </c>
      <c r="AN364" s="579"/>
      <c r="AO364" s="519"/>
      <c r="AP364" s="714"/>
      <c r="AQ364" s="715"/>
      <c r="AR364" s="709">
        <v>0</v>
      </c>
    </row>
    <row r="365" spans="1:44" ht="18" customHeight="1" thickBot="1" x14ac:dyDescent="0.2">
      <c r="A365" s="520"/>
      <c r="B365" s="429"/>
      <c r="C365" s="443"/>
      <c r="D365" s="1149"/>
      <c r="E365" s="528" t="s">
        <v>181</v>
      </c>
      <c r="F365" s="373" t="s">
        <v>85</v>
      </c>
      <c r="G365" s="979">
        <f>D357+G363-G364</f>
        <v>0</v>
      </c>
      <c r="H365" s="376">
        <f t="shared" ref="H365:AJ365" si="154">G365+H363-H364</f>
        <v>0</v>
      </c>
      <c r="I365" s="376">
        <f t="shared" si="154"/>
        <v>0</v>
      </c>
      <c r="J365" s="376">
        <f t="shared" si="154"/>
        <v>0</v>
      </c>
      <c r="K365" s="376">
        <f t="shared" si="154"/>
        <v>0</v>
      </c>
      <c r="L365" s="1059">
        <f t="shared" si="154"/>
        <v>0</v>
      </c>
      <c r="M365" s="1059">
        <f t="shared" si="154"/>
        <v>0</v>
      </c>
      <c r="N365" s="376">
        <f t="shared" si="154"/>
        <v>0</v>
      </c>
      <c r="O365" s="376">
        <f t="shared" si="154"/>
        <v>0</v>
      </c>
      <c r="P365" s="376">
        <f t="shared" si="154"/>
        <v>0</v>
      </c>
      <c r="Q365" s="376">
        <f t="shared" si="154"/>
        <v>0</v>
      </c>
      <c r="R365" s="376">
        <f t="shared" si="154"/>
        <v>0</v>
      </c>
      <c r="S365" s="1059">
        <f t="shared" si="154"/>
        <v>0</v>
      </c>
      <c r="T365" s="1059">
        <f t="shared" si="154"/>
        <v>0</v>
      </c>
      <c r="U365" s="376">
        <f t="shared" si="154"/>
        <v>0</v>
      </c>
      <c r="V365" s="376">
        <f t="shared" si="154"/>
        <v>0</v>
      </c>
      <c r="W365" s="376">
        <f t="shared" si="154"/>
        <v>0</v>
      </c>
      <c r="X365" s="376">
        <f t="shared" si="154"/>
        <v>0</v>
      </c>
      <c r="Y365" s="376">
        <f t="shared" si="154"/>
        <v>0</v>
      </c>
      <c r="Z365" s="1059">
        <f t="shared" si="154"/>
        <v>0</v>
      </c>
      <c r="AA365" s="1059">
        <f t="shared" si="154"/>
        <v>0</v>
      </c>
      <c r="AB365" s="376">
        <f t="shared" si="154"/>
        <v>0</v>
      </c>
      <c r="AC365" s="1059">
        <f t="shared" si="154"/>
        <v>0</v>
      </c>
      <c r="AD365" s="376">
        <f t="shared" si="154"/>
        <v>0</v>
      </c>
      <c r="AE365" s="376">
        <f t="shared" si="154"/>
        <v>0</v>
      </c>
      <c r="AF365" s="376">
        <f t="shared" si="154"/>
        <v>0</v>
      </c>
      <c r="AG365" s="1059">
        <f t="shared" si="154"/>
        <v>0</v>
      </c>
      <c r="AH365" s="1059">
        <f t="shared" si="154"/>
        <v>0</v>
      </c>
      <c r="AI365" s="376">
        <f t="shared" si="154"/>
        <v>0</v>
      </c>
      <c r="AJ365" s="1027">
        <f t="shared" si="154"/>
        <v>0</v>
      </c>
      <c r="AK365" s="377"/>
      <c r="AL365" s="351"/>
      <c r="AM365" s="577">
        <f t="shared" si="153"/>
        <v>0</v>
      </c>
      <c r="AN365" s="580"/>
      <c r="AO365" s="520"/>
      <c r="AP365" s="716"/>
      <c r="AQ365" s="717"/>
      <c r="AR365" s="709">
        <v>0</v>
      </c>
    </row>
    <row r="366" spans="1:44" ht="18" customHeight="1" x14ac:dyDescent="0.15">
      <c r="A366" s="416">
        <v>37</v>
      </c>
      <c r="B366" s="425"/>
      <c r="C366" s="432" t="s">
        <v>34</v>
      </c>
      <c r="D366" s="1147" t="s">
        <v>200</v>
      </c>
      <c r="E366" s="558">
        <v>2.5600000000000001E-2</v>
      </c>
      <c r="F366" s="343">
        <f t="shared" ref="F366:F371" si="155">F357</f>
        <v>45864</v>
      </c>
      <c r="G366" s="980">
        <f>SUMIFS(所用データ①!$C:$C,所用データ①!$G:$G,理論在庫!$A366,所用データ①!$E:$E,理論在庫!$G$4,所用データ①!$F:$F,理論在庫!G$5)</f>
        <v>0</v>
      </c>
      <c r="H366" s="308">
        <f>SUMIFS(所用データ①!$C:$C,所用データ①!$G:$G,理論在庫!$A366,所用データ①!$E:$E,理論在庫!$G$4,所用データ①!$F:$F,理論在庫!H$5)</f>
        <v>0</v>
      </c>
      <c r="I366" s="308">
        <f>SUMIFS(所用データ①!$C:$C,所用データ①!$G:$G,理論在庫!$A366,所用データ①!$E:$E,理論在庫!$G$4,所用データ①!$F:$F,理論在庫!I$5)</f>
        <v>0</v>
      </c>
      <c r="J366" s="308">
        <f>SUMIFS(所用データ①!$C:$C,所用データ①!$G:$G,理論在庫!$A366,所用データ①!$E:$E,理論在庫!$G$4,所用データ①!$F:$F,理論在庫!J$5)</f>
        <v>0</v>
      </c>
      <c r="K366" s="308">
        <f>SUMIFS(所用データ①!$C:$C,所用データ①!$G:$G,理論在庫!$A366,所用データ①!$E:$E,理論在庫!$G$4,所用データ①!$F:$F,理論在庫!K$5)</f>
        <v>0</v>
      </c>
      <c r="L366" s="1060">
        <f>SUMIFS(所用データ①!$C:$C,所用データ①!$G:$G,理論在庫!$A366,所用データ①!$E:$E,理論在庫!$G$4,所用データ①!$F:$F,理論在庫!L$5)</f>
        <v>0</v>
      </c>
      <c r="M366" s="1060">
        <f>SUMIFS(所用データ①!$C:$C,所用データ①!$G:$G,理論在庫!$A366,所用データ①!$E:$E,理論在庫!$G$4,所用データ①!$F:$F,理論在庫!M$5)</f>
        <v>0</v>
      </c>
      <c r="N366" s="308">
        <f>SUMIFS(所用データ①!$C:$C,所用データ①!$G:$G,理論在庫!$A366,所用データ①!$E:$E,理論在庫!$G$4,所用データ①!$F:$F,理論在庫!N$5)</f>
        <v>0</v>
      </c>
      <c r="O366" s="308">
        <f>SUMIFS(所用データ①!$C:$C,所用データ①!$G:$G,理論在庫!$A366,所用データ①!$E:$E,理論在庫!$G$4,所用データ①!$F:$F,理論在庫!O$5)</f>
        <v>0</v>
      </c>
      <c r="P366" s="308">
        <f>SUMIFS(所用データ①!$C:$C,所用データ①!$G:$G,理論在庫!$A366,所用データ①!$E:$E,理論在庫!$G$4,所用データ①!$F:$F,理論在庫!P$5)</f>
        <v>0</v>
      </c>
      <c r="Q366" s="308">
        <f>SUMIFS(所用データ①!$C:$C,所用データ①!$G:$G,理論在庫!$A366,所用データ①!$E:$E,理論在庫!$G$4,所用データ①!$F:$F,理論在庫!Q$5)</f>
        <v>0</v>
      </c>
      <c r="R366" s="308">
        <f>SUMIFS(所用データ①!$C:$C,所用データ①!$G:$G,理論在庫!$A366,所用データ①!$E:$E,理論在庫!$G$4,所用データ①!$F:$F,理論在庫!R$5)</f>
        <v>0</v>
      </c>
      <c r="S366" s="1060">
        <f>SUMIFS(所用データ①!$C:$C,所用データ①!$G:$G,理論在庫!$A366,所用データ①!$E:$E,理論在庫!$G$4,所用データ①!$F:$F,理論在庫!S$5)</f>
        <v>0</v>
      </c>
      <c r="T366" s="1060">
        <f>SUMIFS(所用データ①!$C:$C,所用データ①!$G:$G,理論在庫!$A366,所用データ①!$E:$E,理論在庫!$G$4,所用データ①!$F:$F,理論在庫!T$5)</f>
        <v>0</v>
      </c>
      <c r="U366" s="308">
        <f>SUMIFS(所用データ①!$C:$C,所用データ①!$G:$G,理論在庫!$A366,所用データ①!$E:$E,理論在庫!$G$4,所用データ①!$F:$F,理論在庫!U$5)</f>
        <v>0</v>
      </c>
      <c r="V366" s="308">
        <f>SUMIFS(所用データ①!$C:$C,所用データ①!$G:$G,理論在庫!$A366,所用データ①!$E:$E,理論在庫!$G$4,所用データ①!$F:$F,理論在庫!V$5)</f>
        <v>0</v>
      </c>
      <c r="W366" s="308">
        <f>SUMIFS(所用データ①!$C:$C,所用データ①!$G:$G,理論在庫!$A366,所用データ①!$E:$E,理論在庫!$G$4,所用データ①!$F:$F,理論在庫!W$5)</f>
        <v>0</v>
      </c>
      <c r="X366" s="308">
        <f>SUMIFS(所用データ①!$C:$C,所用データ①!$G:$G,理論在庫!$A366,所用データ①!$E:$E,理論在庫!$G$4,所用データ①!$F:$F,理論在庫!X$5)</f>
        <v>0</v>
      </c>
      <c r="Y366" s="308">
        <f>SUMIFS(所用データ①!$C:$C,所用データ①!$G:$G,理論在庫!$A366,所用データ①!$E:$E,理論在庫!$G$4,所用データ①!$F:$F,理論在庫!Y$5)</f>
        <v>0</v>
      </c>
      <c r="Z366" s="1060">
        <f>SUMIFS(所用データ①!$C:$C,所用データ①!$G:$G,理論在庫!$A366,所用データ①!$E:$E,理論在庫!$G$4,所用データ①!$F:$F,理論在庫!Z$5)</f>
        <v>0</v>
      </c>
      <c r="AA366" s="1084">
        <f>SUMIFS(所用データ①!$C:$C,所用データ①!$G:$G,理論在庫!$A366,所用データ①!$E:$E,理論在庫!$G$4,所用データ①!$F:$F,理論在庫!AA$5)</f>
        <v>0</v>
      </c>
      <c r="AB366" s="382">
        <f>SUMIFS(所用データ①!$C:$C,所用データ①!$G:$G,理論在庫!$A366,所用データ①!$E:$E,理論在庫!$G$4,所用データ①!$F:$F,理論在庫!AB$5)</f>
        <v>0</v>
      </c>
      <c r="AC366" s="1084">
        <f>SUMIFS(所用データ①!$C:$C,所用データ①!$G:$G,理論在庫!$A366,所用データ①!$E:$E,理論在庫!$G$4,所用データ①!$F:$F,理論在庫!AC$5)</f>
        <v>0</v>
      </c>
      <c r="AD366" s="382">
        <f>SUMIFS(所用データ①!$C:$C,所用データ①!$G:$G,理論在庫!$A366,所用データ①!$E:$E,理論在庫!$G$4,所用データ①!$F:$F,理論在庫!AD$5)</f>
        <v>0</v>
      </c>
      <c r="AE366" s="382">
        <f>SUMIFS(所用データ①!$C:$C,所用データ①!$G:$G,理論在庫!$A366,所用データ①!$E:$E,理論在庫!$G$4,所用データ①!$F:$F,理論在庫!AE$5)</f>
        <v>0</v>
      </c>
      <c r="AF366" s="382">
        <f>SUMIFS(所用データ①!$C:$C,所用データ①!$G:$G,理論在庫!$A366,所用データ①!$E:$E,理論在庫!$G$4,所用データ①!$F:$F,理論在庫!AF$5)</f>
        <v>0</v>
      </c>
      <c r="AG366" s="1084">
        <f>SUMIFS(所用データ①!$C:$C,所用データ①!$G:$G,理論在庫!$A366,所用データ①!$E:$E,理論在庫!$G$4,所用データ①!$F:$F,理論在庫!AG$5)</f>
        <v>0</v>
      </c>
      <c r="AH366" s="1084">
        <f>SUMIFS(所用データ①!$C:$C,所用データ①!$G:$G,理論在庫!$A366,所用データ①!$E:$E,理論在庫!$G$4,所用データ①!$F:$F,理論在庫!AH$5)</f>
        <v>0</v>
      </c>
      <c r="AI366" s="382">
        <f>SUMIFS(所用データ①!$C:$C,所用データ①!$G:$G,理論在庫!$A366,所用データ①!$E:$E,理論在庫!$G$4,所用データ①!$F:$F,理論在庫!AI$5)</f>
        <v>0</v>
      </c>
      <c r="AJ366" s="1021">
        <f>SUMIFS(所用データ①!$C:$C,所用データ①!$G:$G,理論在庫!$A366,所用データ①!$E:$E,理論在庫!$G$4,所用データ①!$F:$F,理論在庫!AJ$5)</f>
        <v>0</v>
      </c>
      <c r="AK366" s="345">
        <f t="shared" si="152"/>
        <v>0</v>
      </c>
      <c r="AL366" s="610">
        <f>SUMIFS(所用データ①!C:C,所用データ①!G:G,理論在庫!$A366,所用データ①!E:E,理論在庫!$AL$4)</f>
        <v>0</v>
      </c>
      <c r="AM366" s="574">
        <f t="shared" si="153"/>
        <v>0</v>
      </c>
      <c r="AN366" s="608">
        <f>D366-AK366</f>
        <v>0</v>
      </c>
      <c r="AO366" s="416">
        <v>37</v>
      </c>
      <c r="AP366" s="714">
        <v>3</v>
      </c>
      <c r="AQ366" s="715" t="s">
        <v>301</v>
      </c>
      <c r="AR366" s="709">
        <v>0</v>
      </c>
    </row>
    <row r="367" spans="1:44" ht="18" customHeight="1" x14ac:dyDescent="0.15">
      <c r="A367" s="417"/>
      <c r="B367" s="426"/>
      <c r="C367" s="433"/>
      <c r="D367" s="1148"/>
      <c r="E367" s="559"/>
      <c r="F367" s="302">
        <f t="shared" si="155"/>
        <v>0</v>
      </c>
      <c r="G367" s="974">
        <f>SUMIFS(所用データ②!$C:$C,所用データ②!$G:$G,理論在庫!$A366,所用データ②!$E:$E,理論在庫!$G$4,所用データ②!$F:$F,理論在庫!G$5)</f>
        <v>0</v>
      </c>
      <c r="H367" s="310">
        <f>SUMIFS(所用データ②!$C:$C,所用データ②!$G:$G,理論在庫!$A366,所用データ②!$E:$E,理論在庫!$G$4,所用データ②!$F:$F,理論在庫!H$5)</f>
        <v>0</v>
      </c>
      <c r="I367" s="310">
        <f>SUMIFS(所用データ②!$C:$C,所用データ②!$G:$G,理論在庫!$A366,所用データ②!$E:$E,理論在庫!$G$4,所用データ②!$F:$F,理論在庫!I$5)</f>
        <v>0</v>
      </c>
      <c r="J367" s="310">
        <f>SUMIFS(所用データ②!$C:$C,所用データ②!$G:$G,理論在庫!$A366,所用データ②!$E:$E,理論在庫!$G$4,所用データ②!$F:$F,理論在庫!J$5)</f>
        <v>0</v>
      </c>
      <c r="K367" s="310">
        <f>SUMIFS(所用データ②!$C:$C,所用データ②!$G:$G,理論在庫!$A366,所用データ②!$E:$E,理論在庫!$G$4,所用データ②!$F:$F,理論在庫!K$5)</f>
        <v>0</v>
      </c>
      <c r="L367" s="1054">
        <f>SUMIFS(所用データ②!$C:$C,所用データ②!$G:$G,理論在庫!$A366,所用データ②!$E:$E,理論在庫!$G$4,所用データ②!$F:$F,理論在庫!L$5)</f>
        <v>0</v>
      </c>
      <c r="M367" s="1054">
        <f>SUMIFS(所用データ②!$C:$C,所用データ②!$G:$G,理論在庫!$A366,所用データ②!$E:$E,理論在庫!$G$4,所用データ②!$F:$F,理論在庫!M$5)</f>
        <v>0</v>
      </c>
      <c r="N367" s="310">
        <f>SUMIFS(所用データ②!$C:$C,所用データ②!$G:$G,理論在庫!$A366,所用データ②!$E:$E,理論在庫!$G$4,所用データ②!$F:$F,理論在庫!N$5)</f>
        <v>0</v>
      </c>
      <c r="O367" s="310">
        <f>SUMIFS(所用データ②!$C:$C,所用データ②!$G:$G,理論在庫!$A366,所用データ②!$E:$E,理論在庫!$G$4,所用データ②!$F:$F,理論在庫!O$5)</f>
        <v>0</v>
      </c>
      <c r="P367" s="310">
        <f>SUMIFS(所用データ②!$C:$C,所用データ②!$G:$G,理論在庫!$A366,所用データ②!$E:$E,理論在庫!$G$4,所用データ②!$F:$F,理論在庫!P$5)</f>
        <v>0</v>
      </c>
      <c r="Q367" s="310">
        <f>SUMIFS(所用データ②!$C:$C,所用データ②!$G:$G,理論在庫!$A366,所用データ②!$E:$E,理論在庫!$G$4,所用データ②!$F:$F,理論在庫!Q$5)</f>
        <v>0</v>
      </c>
      <c r="R367" s="310">
        <f>SUMIFS(所用データ②!$C:$C,所用データ②!$G:$G,理論在庫!$A366,所用データ②!$E:$E,理論在庫!$G$4,所用データ②!$F:$F,理論在庫!R$5)</f>
        <v>0</v>
      </c>
      <c r="S367" s="1054">
        <f>SUMIFS(所用データ②!$C:$C,所用データ②!$G:$G,理論在庫!$A366,所用データ②!$E:$E,理論在庫!$G$4,所用データ②!$F:$F,理論在庫!S$5)</f>
        <v>0</v>
      </c>
      <c r="T367" s="1054">
        <f>SUMIFS(所用データ②!$C:$C,所用データ②!$G:$G,理論在庫!$A366,所用データ②!$E:$E,理論在庫!$G$4,所用データ②!$F:$F,理論在庫!T$5)</f>
        <v>0</v>
      </c>
      <c r="U367" s="310">
        <f>SUMIFS(所用データ②!$C:$C,所用データ②!$G:$G,理論在庫!$A366,所用データ②!$E:$E,理論在庫!$G$4,所用データ②!$F:$F,理論在庫!U$5)</f>
        <v>0</v>
      </c>
      <c r="V367" s="310">
        <f>SUMIFS(所用データ②!$C:$C,所用データ②!$G:$G,理論在庫!$A366,所用データ②!$E:$E,理論在庫!$G$4,所用データ②!$F:$F,理論在庫!V$5)</f>
        <v>0</v>
      </c>
      <c r="W367" s="310">
        <f>SUMIFS(所用データ②!$C:$C,所用データ②!$G:$G,理論在庫!$A366,所用データ②!$E:$E,理論在庫!$G$4,所用データ②!$F:$F,理論在庫!W$5)</f>
        <v>0</v>
      </c>
      <c r="X367" s="310">
        <f>SUMIFS(所用データ②!$C:$C,所用データ②!$G:$G,理論在庫!$A366,所用データ②!$E:$E,理論在庫!$G$4,所用データ②!$F:$F,理論在庫!X$5)</f>
        <v>0</v>
      </c>
      <c r="Y367" s="310">
        <f>SUMIFS(所用データ②!$C:$C,所用データ②!$G:$G,理論在庫!$A366,所用データ②!$E:$E,理論在庫!$G$4,所用データ②!$F:$F,理論在庫!Y$5)</f>
        <v>0</v>
      </c>
      <c r="Z367" s="1054">
        <f>SUMIFS(所用データ②!$C:$C,所用データ②!$G:$G,理論在庫!$A366,所用データ②!$E:$E,理論在庫!$G$4,所用データ②!$F:$F,理論在庫!Z$5)</f>
        <v>0</v>
      </c>
      <c r="AA367" s="1084">
        <f>SUMIFS(所用データ②!$C:$C,所用データ②!$G:$G,理論在庫!$A366,所用データ②!$E:$E,理論在庫!$G$4,所用データ②!$F:$F,理論在庫!AA$5)</f>
        <v>0</v>
      </c>
      <c r="AB367" s="382">
        <f>SUMIFS(所用データ②!$C:$C,所用データ②!$G:$G,理論在庫!$A366,所用データ②!$E:$E,理論在庫!$G$4,所用データ②!$F:$F,理論在庫!AB$5)</f>
        <v>0</v>
      </c>
      <c r="AC367" s="1084">
        <f>SUMIFS(所用データ②!$C:$C,所用データ②!$G:$G,理論在庫!$A366,所用データ②!$E:$E,理論在庫!$G$4,所用データ②!$F:$F,理論在庫!AC$5)</f>
        <v>0</v>
      </c>
      <c r="AD367" s="382">
        <f>SUMIFS(所用データ②!$C:$C,所用データ②!$G:$G,理論在庫!$A366,所用データ②!$E:$E,理論在庫!$G$4,所用データ②!$F:$F,理論在庫!AD$5)</f>
        <v>0</v>
      </c>
      <c r="AE367" s="382">
        <f>SUMIFS(所用データ②!$C:$C,所用データ②!$G:$G,理論在庫!$A366,所用データ②!$E:$E,理論在庫!$G$4,所用データ②!$F:$F,理論在庫!AE$5)</f>
        <v>0</v>
      </c>
      <c r="AF367" s="382">
        <f>SUMIFS(所用データ②!$C:$C,所用データ②!$G:$G,理論在庫!$A366,所用データ②!$E:$E,理論在庫!$G$4,所用データ②!$F:$F,理論在庫!AF$5)</f>
        <v>0</v>
      </c>
      <c r="AG367" s="1084">
        <f>SUMIFS(所用データ②!$C:$C,所用データ②!$G:$G,理論在庫!$A366,所用データ②!$E:$E,理論在庫!$G$4,所用データ②!$F:$F,理論在庫!AG$5)</f>
        <v>0</v>
      </c>
      <c r="AH367" s="1084">
        <f>SUMIFS(所用データ②!$C:$C,所用データ②!$G:$G,理論在庫!$A366,所用データ②!$E:$E,理論在庫!$G$4,所用データ②!$F:$F,理論在庫!AH$5)</f>
        <v>0</v>
      </c>
      <c r="AI367" s="382">
        <f>SUMIFS(所用データ②!$C:$C,所用データ②!$G:$G,理論在庫!$A366,所用データ②!$E:$E,理論在庫!$G$4,所用データ②!$F:$F,理論在庫!AI$5)</f>
        <v>0</v>
      </c>
      <c r="AJ367" s="1021">
        <f>SUMIFS(所用データ②!$C:$C,所用データ②!$G:$G,理論在庫!$A366,所用データ②!$E:$E,理論在庫!$G$4,所用データ②!$F:$F,理論在庫!AJ$5)</f>
        <v>0</v>
      </c>
      <c r="AK367" s="345">
        <f t="shared" si="152"/>
        <v>0</v>
      </c>
      <c r="AL367" s="610">
        <f>SUMIFS(所用データ②!C:C,所用データ②!G:G,理論在庫!$A366,所用データ②!E:E,理論在庫!$AL$4)</f>
        <v>0</v>
      </c>
      <c r="AM367" s="574">
        <f t="shared" si="153"/>
        <v>0</v>
      </c>
      <c r="AN367" s="608">
        <f>AJ374-AK367</f>
        <v>0</v>
      </c>
      <c r="AO367" s="417"/>
      <c r="AP367" s="714">
        <v>1</v>
      </c>
      <c r="AQ367" s="715" t="s">
        <v>321</v>
      </c>
      <c r="AR367" s="709">
        <v>0</v>
      </c>
    </row>
    <row r="368" spans="1:44" ht="18" customHeight="1" x14ac:dyDescent="0.15">
      <c r="A368" s="417"/>
      <c r="B368" s="428" t="s">
        <v>71</v>
      </c>
      <c r="C368" s="439">
        <v>80261239463003</v>
      </c>
      <c r="D368" s="1148"/>
      <c r="E368" s="559"/>
      <c r="F368" s="302">
        <f t="shared" si="155"/>
        <v>45864</v>
      </c>
      <c r="G368" s="975">
        <f>SUMIFS(所用データ③!$C:$C,所用データ③!$G:$G,理論在庫!$A366,所用データ③!$E:$E,理論在庫!$G$4,所用データ③!$F:$F,理論在庫!G$5)</f>
        <v>0</v>
      </c>
      <c r="H368" s="310">
        <f>SUMIFS(所用データ③!$C:$C,所用データ③!$G:$G,理論在庫!$A366,所用データ③!$E:$E,理論在庫!$G$4,所用データ③!$F:$F,理論在庫!H$5)</f>
        <v>0</v>
      </c>
      <c r="I368" s="310">
        <f>SUMIFS(所用データ③!$C:$C,所用データ③!$G:$G,理論在庫!$A366,所用データ③!$E:$E,理論在庫!$G$4,所用データ③!$F:$F,理論在庫!I$5)</f>
        <v>0</v>
      </c>
      <c r="J368" s="310">
        <f>SUMIFS(所用データ③!$C:$C,所用データ③!$G:$G,理論在庫!$A366,所用データ③!$E:$E,理論在庫!$G$4,所用データ③!$F:$F,理論在庫!J$5)</f>
        <v>0</v>
      </c>
      <c r="K368" s="310">
        <f>SUMIFS(所用データ③!$C:$C,所用データ③!$G:$G,理論在庫!$A366,所用データ③!$E:$E,理論在庫!$G$4,所用データ③!$F:$F,理論在庫!K$5)</f>
        <v>0</v>
      </c>
      <c r="L368" s="1055">
        <f>SUMIFS(所用データ③!$C:$C,所用データ③!$G:$G,理論在庫!$A366,所用データ③!$E:$E,理論在庫!$G$4,所用データ③!$F:$F,理論在庫!L$5)</f>
        <v>0</v>
      </c>
      <c r="M368" s="1054">
        <f>SUMIFS(所用データ③!$C:$C,所用データ③!$G:$G,理論在庫!$A366,所用データ③!$E:$E,理論在庫!$G$4,所用データ③!$F:$F,理論在庫!M$5)</f>
        <v>0</v>
      </c>
      <c r="N368" s="310">
        <f>SUMIFS(所用データ③!$C:$C,所用データ③!$G:$G,理論在庫!$A366,所用データ③!$E:$E,理論在庫!$G$4,所用データ③!$F:$F,理論在庫!N$5)</f>
        <v>0</v>
      </c>
      <c r="O368" s="310">
        <f>SUMIFS(所用データ③!$C:$C,所用データ③!$G:$G,理論在庫!$A366,所用データ③!$E:$E,理論在庫!$G$4,所用データ③!$F:$F,理論在庫!O$5)</f>
        <v>0</v>
      </c>
      <c r="P368" s="310">
        <f>SUMIFS(所用データ③!$C:$C,所用データ③!$G:$G,理論在庫!$A366,所用データ③!$E:$E,理論在庫!$G$4,所用データ③!$F:$F,理論在庫!P$5)</f>
        <v>0</v>
      </c>
      <c r="Q368" s="353">
        <f>SUMIFS(所用データ③!$C:$C,所用データ③!$G:$G,理論在庫!$A366,所用データ③!$E:$E,理論在庫!$G$4,所用データ③!$F:$F,理論在庫!Q$5)</f>
        <v>0</v>
      </c>
      <c r="R368" s="310">
        <f>SUMIFS(所用データ③!$C:$C,所用データ③!$G:$G,理論在庫!$A366,所用データ③!$E:$E,理論在庫!$G$4,所用データ③!$F:$F,理論在庫!R$5)</f>
        <v>0</v>
      </c>
      <c r="S368" s="1054">
        <f>SUMIFS(所用データ③!$C:$C,所用データ③!$G:$G,理論在庫!$A366,所用データ③!$E:$E,理論在庫!$G$4,所用データ③!$F:$F,理論在庫!S$5)</f>
        <v>0</v>
      </c>
      <c r="T368" s="1054">
        <f>SUMIFS(所用データ③!$C:$C,所用データ③!$G:$G,理論在庫!$A366,所用データ③!$E:$E,理論在庫!$G$4,所用データ③!$F:$F,理論在庫!T$5)</f>
        <v>0</v>
      </c>
      <c r="U368" s="310">
        <f>SUMIFS(所用データ③!$C:$C,所用データ③!$G:$G,理論在庫!$A366,所用データ③!$E:$E,理論在庫!$G$4,所用データ③!$F:$F,理論在庫!U$5)</f>
        <v>0</v>
      </c>
      <c r="V368" s="353">
        <f>SUMIFS(所用データ③!$C:$C,所用データ③!$G:$G,理論在庫!$A366,所用データ③!$E:$E,理論在庫!$G$4,所用データ③!$F:$F,理論在庫!V$5)</f>
        <v>0</v>
      </c>
      <c r="W368" s="310">
        <f>SUMIFS(所用データ③!$C:$C,所用データ③!$G:$G,理論在庫!$A366,所用データ③!$E:$E,理論在庫!$G$4,所用データ③!$F:$F,理論在庫!W$5)</f>
        <v>0</v>
      </c>
      <c r="X368" s="310">
        <f>SUMIFS(所用データ③!$C:$C,所用データ③!$G:$G,理論在庫!$A366,所用データ③!$E:$E,理論在庫!$G$4,所用データ③!$F:$F,理論在庫!X$5)</f>
        <v>0</v>
      </c>
      <c r="Y368" s="310">
        <f>SUMIFS(所用データ③!$C:$C,所用データ③!$G:$G,理論在庫!$A366,所用データ③!$E:$E,理論在庫!$G$4,所用データ③!$F:$F,理論在庫!Y$5)</f>
        <v>0</v>
      </c>
      <c r="Z368" s="1054">
        <f>SUMIFS(所用データ③!$C:$C,所用データ③!$G:$G,理論在庫!$A366,所用データ③!$E:$E,理論在庫!$G$4,所用データ③!$F:$F,理論在庫!Z$5)</f>
        <v>0</v>
      </c>
      <c r="AA368" s="1085">
        <f>SUMIFS(所用データ③!$C:$C,所用データ③!$G:$G,理論在庫!$A366,所用データ③!$E:$E,理論在庫!$G$4,所用データ③!$F:$F,理論在庫!AA$5)</f>
        <v>0</v>
      </c>
      <c r="AB368" s="383">
        <f>SUMIFS(所用データ③!$C:$C,所用データ③!$G:$G,理論在庫!$A366,所用データ③!$E:$E,理論在庫!$G$4,所用データ③!$F:$F,理論在庫!AB$5)</f>
        <v>0</v>
      </c>
      <c r="AC368" s="1085">
        <f>SUMIFS(所用データ③!$C:$C,所用データ③!$G:$G,理論在庫!$A366,所用データ③!$E:$E,理論在庫!$G$4,所用データ③!$F:$F,理論在庫!AC$5)</f>
        <v>0</v>
      </c>
      <c r="AD368" s="383">
        <f>SUMIFS(所用データ③!$C:$C,所用データ③!$G:$G,理論在庫!$A366,所用データ③!$E:$E,理論在庫!$G$4,所用データ③!$F:$F,理論在庫!AD$5)</f>
        <v>0</v>
      </c>
      <c r="AE368" s="383">
        <f>SUMIFS(所用データ③!$C:$C,所用データ③!$G:$G,理論在庫!$A366,所用データ③!$E:$E,理論在庫!$G$4,所用データ③!$F:$F,理論在庫!AE$5)</f>
        <v>0</v>
      </c>
      <c r="AF368" s="383">
        <f>SUMIFS(所用データ③!$C:$C,所用データ③!$G:$G,理論在庫!$A366,所用データ③!$E:$E,理論在庫!$G$4,所用データ③!$F:$F,理論在庫!AF$5)</f>
        <v>0</v>
      </c>
      <c r="AG368" s="1085">
        <f>SUMIFS(所用データ③!$C:$C,所用データ③!$G:$G,理論在庫!$A366,所用データ③!$E:$E,理論在庫!$G$4,所用データ③!$F:$F,理論在庫!AG$5)</f>
        <v>0</v>
      </c>
      <c r="AH368" s="1085">
        <f>SUMIFS(所用データ③!$C:$C,所用データ③!$G:$G,理論在庫!$A366,所用データ③!$E:$E,理論在庫!$G$4,所用データ③!$F:$F,理論在庫!AH$5)</f>
        <v>0</v>
      </c>
      <c r="AI368" s="383">
        <f>SUMIFS(所用データ③!$C:$C,所用データ③!$G:$G,理論在庫!$A366,所用データ③!$E:$E,理論在庫!$G$4,所用データ③!$F:$F,理論在庫!AI$5)</f>
        <v>0</v>
      </c>
      <c r="AJ368" s="1022">
        <f>SUMIFS(所用データ③!$C:$C,所用データ③!$G:$G,理論在庫!$A366,所用データ③!$E:$E,理論在庫!$G$4,所用データ③!$F:$F,理論在庫!AJ$5)</f>
        <v>0</v>
      </c>
      <c r="AK368" s="345">
        <f t="shared" si="152"/>
        <v>0</v>
      </c>
      <c r="AL368" s="611">
        <f>SUMIFS(所用データ③!C:C,所用データ③!G:G,理論在庫!$A366,所用データ③!E:E,理論在庫!$AL$4)</f>
        <v>0</v>
      </c>
      <c r="AM368" s="574">
        <f t="shared" si="153"/>
        <v>0</v>
      </c>
      <c r="AN368" s="608">
        <f>AJ374-AK368</f>
        <v>0</v>
      </c>
      <c r="AO368" s="417"/>
      <c r="AP368" s="714">
        <v>1</v>
      </c>
      <c r="AQ368" s="715" t="s">
        <v>348</v>
      </c>
      <c r="AR368" s="709">
        <v>0</v>
      </c>
    </row>
    <row r="369" spans="1:44" ht="18" customHeight="1" x14ac:dyDescent="0.15">
      <c r="A369" s="417"/>
      <c r="B369" s="428"/>
      <c r="C369" s="442"/>
      <c r="D369" s="1148"/>
      <c r="E369" s="559"/>
      <c r="F369" s="302">
        <f t="shared" si="155"/>
        <v>45871</v>
      </c>
      <c r="G369" s="974">
        <f>SUMIFS(所用データ④!$C:$C,所用データ④!$G:$G,理論在庫!$A366,所用データ④!$E:$E,理論在庫!$G$4,所用データ④!$F:$F,理論在庫!G$5)</f>
        <v>0</v>
      </c>
      <c r="H369" s="310">
        <f>SUMIFS(所用データ④!$C:$C,所用データ④!$G:$G,理論在庫!$A366,所用データ④!$E:$E,理論在庫!$G$4,所用データ④!$F:$F,理論在庫!H$5)</f>
        <v>0</v>
      </c>
      <c r="I369" s="310">
        <f>SUMIFS(所用データ④!$C:$C,所用データ④!$G:$G,理論在庫!$A366,所用データ④!$E:$E,理論在庫!$G$4,所用データ④!$F:$F,理論在庫!I$5)</f>
        <v>0</v>
      </c>
      <c r="J369" s="310">
        <f>SUMIFS(所用データ④!$C:$C,所用データ④!$G:$G,理論在庫!$A366,所用データ④!$E:$E,理論在庫!$G$4,所用データ④!$F:$F,理論在庫!J$5)</f>
        <v>0</v>
      </c>
      <c r="K369" s="310">
        <f>SUMIFS(所用データ④!$C:$C,所用データ④!$G:$G,理論在庫!$A366,所用データ④!$E:$E,理論在庫!$G$4,所用データ④!$F:$F,理論在庫!K$5)</f>
        <v>0</v>
      </c>
      <c r="L369" s="1054">
        <f>SUMIFS(所用データ④!$C:$C,所用データ④!$G:$G,理論在庫!$A366,所用データ④!$E:$E,理論在庫!$G$4,所用データ④!$F:$F,理論在庫!L$5)</f>
        <v>0</v>
      </c>
      <c r="M369" s="1054">
        <f>SUMIFS(所用データ④!$C:$C,所用データ④!$G:$G,理論在庫!$A366,所用データ④!$E:$E,理論在庫!$G$4,所用データ④!$F:$F,理論在庫!M$5)</f>
        <v>0</v>
      </c>
      <c r="N369" s="310">
        <f>SUMIFS(所用データ④!$C:$C,所用データ④!$G:$G,理論在庫!$A366,所用データ④!$E:$E,理論在庫!$G$4,所用データ④!$F:$F,理論在庫!N$5)</f>
        <v>0</v>
      </c>
      <c r="O369" s="310">
        <f>SUMIFS(所用データ④!$C:$C,所用データ④!$G:$G,理論在庫!$A366,所用データ④!$E:$E,理論在庫!$G$4,所用データ④!$F:$F,理論在庫!O$5)</f>
        <v>0</v>
      </c>
      <c r="P369" s="310">
        <f>SUMIFS(所用データ④!$C:$C,所用データ④!$G:$G,理論在庫!$A366,所用データ④!$E:$E,理論在庫!$G$4,所用データ④!$F:$F,理論在庫!P$5)</f>
        <v>0</v>
      </c>
      <c r="Q369" s="310">
        <f>SUMIFS(所用データ④!$C:$C,所用データ④!$G:$G,理論在庫!$A366,所用データ④!$E:$E,理論在庫!$G$4,所用データ④!$F:$F,理論在庫!Q$5)</f>
        <v>0</v>
      </c>
      <c r="R369" s="310">
        <f>SUMIFS(所用データ④!$C:$C,所用データ④!$G:$G,理論在庫!$A366,所用データ④!$E:$E,理論在庫!$G$4,所用データ④!$F:$F,理論在庫!R$5)</f>
        <v>0</v>
      </c>
      <c r="S369" s="1054">
        <f>SUMIFS(所用データ④!$C:$C,所用データ④!$G:$G,理論在庫!$A366,所用データ④!$E:$E,理論在庫!$G$4,所用データ④!$F:$F,理論在庫!S$5)</f>
        <v>0</v>
      </c>
      <c r="T369" s="1054">
        <f>SUMIFS(所用データ④!$C:$C,所用データ④!$G:$G,理論在庫!$A366,所用データ④!$E:$E,理論在庫!$G$4,所用データ④!$F:$F,理論在庫!T$5)</f>
        <v>0</v>
      </c>
      <c r="U369" s="310">
        <f>SUMIFS(所用データ④!$C:$C,所用データ④!$G:$G,理論在庫!$A366,所用データ④!$E:$E,理論在庫!$G$4,所用データ④!$F:$F,理論在庫!U$5)</f>
        <v>0</v>
      </c>
      <c r="V369" s="310">
        <f>SUMIFS(所用データ④!$C:$C,所用データ④!$G:$G,理論在庫!$A366,所用データ④!$E:$E,理論在庫!$G$4,所用データ④!$F:$F,理論在庫!V$5)</f>
        <v>0</v>
      </c>
      <c r="W369" s="310">
        <f>SUMIFS(所用データ④!$C:$C,所用データ④!$G:$G,理論在庫!$A366,所用データ④!$E:$E,理論在庫!$G$4,所用データ④!$F:$F,理論在庫!W$5)</f>
        <v>0</v>
      </c>
      <c r="X369" s="310">
        <f>SUMIFS(所用データ④!$C:$C,所用データ④!$G:$G,理論在庫!$A366,所用データ④!$E:$E,理論在庫!$G$4,所用データ④!$F:$F,理論在庫!X$5)</f>
        <v>0</v>
      </c>
      <c r="Y369" s="310">
        <f>SUMIFS(所用データ④!$C:$C,所用データ④!$G:$G,理論在庫!$A366,所用データ④!$E:$E,理論在庫!$G$4,所用データ④!$F:$F,理論在庫!Y$5)</f>
        <v>0</v>
      </c>
      <c r="Z369" s="1054">
        <f>SUMIFS(所用データ④!$C:$C,所用データ④!$G:$G,理論在庫!$A366,所用データ④!$E:$E,理論在庫!$G$4,所用データ④!$F:$F,理論在庫!Z$5)</f>
        <v>0</v>
      </c>
      <c r="AA369" s="1054">
        <f>SUMIFS(所用データ④!$C:$C,所用データ④!$G:$G,理論在庫!$A366,所用データ④!$E:$E,理論在庫!$G$4,所用データ④!$F:$F,理論在庫!AA$5)</f>
        <v>0</v>
      </c>
      <c r="AB369" s="310">
        <f>SUMIFS(所用データ④!$C:$C,所用データ④!$G:$G,理論在庫!$A366,所用データ④!$E:$E,理論在庫!$G$4,所用データ④!$F:$F,理論在庫!AB$5)</f>
        <v>0</v>
      </c>
      <c r="AC369" s="1054">
        <f>SUMIFS(所用データ④!$C:$C,所用データ④!$G:$G,理論在庫!$A366,所用データ④!$E:$E,理論在庫!$G$4,所用データ④!$F:$F,理論在庫!AC$5)</f>
        <v>0</v>
      </c>
      <c r="AD369" s="310">
        <f>SUMIFS(所用データ④!$C:$C,所用データ④!$G:$G,理論在庫!$A366,所用データ④!$E:$E,理論在庫!$G$4,所用データ④!$F:$F,理論在庫!AD$5)</f>
        <v>0</v>
      </c>
      <c r="AE369" s="310">
        <f>SUMIFS(所用データ④!$C:$C,所用データ④!$G:$G,理論在庫!$A366,所用データ④!$E:$E,理論在庫!$G$4,所用データ④!$F:$F,理論在庫!AE$5)</f>
        <v>0</v>
      </c>
      <c r="AF369" s="310">
        <f>SUMIFS(所用データ④!$C:$C,所用データ④!$G:$G,理論在庫!$A366,所用データ④!$E:$E,理論在庫!$G$4,所用データ④!$F:$F,理論在庫!AF$5)</f>
        <v>0</v>
      </c>
      <c r="AG369" s="1054">
        <f>SUMIFS(所用データ④!$C:$C,所用データ④!$G:$G,理論在庫!$A366,所用データ④!$E:$E,理論在庫!$G$4,所用データ④!$F:$F,理論在庫!AG$5)</f>
        <v>0</v>
      </c>
      <c r="AH369" s="1054">
        <f>SUMIFS(所用データ④!$C:$C,所用データ④!$G:$G,理論在庫!$A366,所用データ④!$E:$E,理論在庫!$G$4,所用データ④!$F:$F,理論在庫!AH$5)</f>
        <v>0</v>
      </c>
      <c r="AI369" s="310">
        <f>SUMIFS(所用データ④!$C:$C,所用データ④!$G:$G,理論在庫!$A366,所用データ④!$E:$E,理論在庫!$G$4,所用データ④!$F:$F,理論在庫!AI$5)</f>
        <v>0</v>
      </c>
      <c r="AJ369" s="1023">
        <f>SUMIFS(所用データ④!$C:$C,所用データ④!$G:$G,理論在庫!$A366,所用データ④!$E:$E,理論在庫!$G$4,所用データ④!$F:$F,理論在庫!AJ$5)</f>
        <v>0</v>
      </c>
      <c r="AK369" s="345">
        <f t="shared" si="152"/>
        <v>0</v>
      </c>
      <c r="AL369" s="350">
        <f>SUMIFS(所用データ④!C:C,所用データ④!G:G,理論在庫!$A366,所用データ④!E:E,理論在庫!$AL$4)</f>
        <v>0</v>
      </c>
      <c r="AM369" s="574">
        <f t="shared" si="153"/>
        <v>0</v>
      </c>
      <c r="AN369" s="608">
        <f>AJ374-AK369</f>
        <v>0</v>
      </c>
      <c r="AO369" s="417"/>
      <c r="AP369" s="714"/>
      <c r="AQ369" s="715"/>
      <c r="AR369" s="709">
        <v>0</v>
      </c>
    </row>
    <row r="370" spans="1:44" ht="18" customHeight="1" x14ac:dyDescent="0.15">
      <c r="A370" s="417"/>
      <c r="B370" s="428"/>
      <c r="C370" s="442"/>
      <c r="D370" s="1148"/>
      <c r="E370" s="559"/>
      <c r="F370" s="302">
        <f t="shared" si="155"/>
        <v>0</v>
      </c>
      <c r="G370" s="974">
        <f>SUMIFS(所用データ⑤!$C:$C,所用データ⑤!$G:$G,理論在庫!$A$366,所用データ⑤!$E:$E,理論在庫!$G$4,所用データ⑤!$F:$F,理論在庫!G$5)</f>
        <v>0</v>
      </c>
      <c r="H370" s="310">
        <f>SUMIFS(所用データ⑤!$C:$C,所用データ⑤!$G:$G,理論在庫!$A$366,所用データ⑤!$E:$E,理論在庫!$G$4,所用データ⑤!$F:$F,理論在庫!H$5)</f>
        <v>0</v>
      </c>
      <c r="I370" s="310">
        <f>SUMIFS(所用データ⑤!$C:$C,所用データ⑤!$G:$G,理論在庫!$A$366,所用データ⑤!$E:$E,理論在庫!$G$4,所用データ⑤!$F:$F,理論在庫!I$5)</f>
        <v>0</v>
      </c>
      <c r="J370" s="310">
        <f>SUMIFS(所用データ⑤!$C:$C,所用データ⑤!$G:$G,理論在庫!$A$366,所用データ⑤!$E:$E,理論在庫!$G$4,所用データ⑤!$F:$F,理論在庫!J$5)</f>
        <v>0</v>
      </c>
      <c r="K370" s="310">
        <f>SUMIFS(所用データ⑤!$C:$C,所用データ⑤!$G:$G,理論在庫!$A$366,所用データ⑤!$E:$E,理論在庫!$G$4,所用データ⑤!$F:$F,理論在庫!K$5)</f>
        <v>0</v>
      </c>
      <c r="L370" s="1054">
        <f>SUMIFS(所用データ⑤!$C:$C,所用データ⑤!$G:$G,理論在庫!$A$366,所用データ⑤!$E:$E,理論在庫!$G$4,所用データ⑤!$F:$F,理論在庫!L$5)</f>
        <v>0</v>
      </c>
      <c r="M370" s="1054">
        <f>SUMIFS(所用データ⑤!$C:$C,所用データ⑤!$G:$G,理論在庫!$A$366,所用データ⑤!$E:$E,理論在庫!$G$4,所用データ⑤!$F:$F,理論在庫!M$5)</f>
        <v>0</v>
      </c>
      <c r="N370" s="310">
        <f>SUMIFS(所用データ⑤!$C:$C,所用データ⑤!$G:$G,理論在庫!$A$366,所用データ⑤!$E:$E,理論在庫!$G$4,所用データ⑤!$F:$F,理論在庫!N$5)</f>
        <v>0</v>
      </c>
      <c r="O370" s="310">
        <f>SUMIFS(所用データ⑤!$C:$C,所用データ⑤!$G:$G,理論在庫!$A$366,所用データ⑤!$E:$E,理論在庫!$G$4,所用データ⑤!$F:$F,理論在庫!O$5)</f>
        <v>0</v>
      </c>
      <c r="P370" s="310">
        <f>SUMIFS(所用データ⑤!$C:$C,所用データ⑤!$G:$G,理論在庫!$A$366,所用データ⑤!$E:$E,理論在庫!$G$4,所用データ⑤!$F:$F,理論在庫!P$5)</f>
        <v>0</v>
      </c>
      <c r="Q370" s="310">
        <f>SUMIFS(所用データ⑤!$C:$C,所用データ⑤!$G:$G,理論在庫!$A$366,所用データ⑤!$E:$E,理論在庫!$G$4,所用データ⑤!$F:$F,理論在庫!Q$5)</f>
        <v>0</v>
      </c>
      <c r="R370" s="310">
        <f>SUMIFS(所用データ⑤!$C:$C,所用データ⑤!$G:$G,理論在庫!$A$366,所用データ⑤!$E:$E,理論在庫!$G$4,所用データ⑤!$F:$F,理論在庫!R$5)</f>
        <v>0</v>
      </c>
      <c r="S370" s="1054">
        <f>SUMIFS(所用データ⑤!$C:$C,所用データ⑤!$G:$G,理論在庫!$A$366,所用データ⑤!$E:$E,理論在庫!$G$4,所用データ⑤!$F:$F,理論在庫!S$5)</f>
        <v>0</v>
      </c>
      <c r="T370" s="1054">
        <f>SUMIFS(所用データ⑤!$C:$C,所用データ⑤!$G:$G,理論在庫!$A$366,所用データ⑤!$E:$E,理論在庫!$G$4,所用データ⑤!$F:$F,理論在庫!T$5)</f>
        <v>0</v>
      </c>
      <c r="U370" s="310">
        <f>SUMIFS(所用データ⑤!$C:$C,所用データ⑤!$G:$G,理論在庫!$A$366,所用データ⑤!$E:$E,理論在庫!$G$4,所用データ⑤!$F:$F,理論在庫!U$5)</f>
        <v>0</v>
      </c>
      <c r="V370" s="310">
        <f>SUMIFS(所用データ⑤!$C:$C,所用データ⑤!$G:$G,理論在庫!$A$366,所用データ⑤!$E:$E,理論在庫!$G$4,所用データ⑤!$F:$F,理論在庫!V$5)</f>
        <v>0</v>
      </c>
      <c r="W370" s="310">
        <f>SUMIFS(所用データ⑤!$C:$C,所用データ⑤!$G:$G,理論在庫!$A$366,所用データ⑤!$E:$E,理論在庫!$G$4,所用データ⑤!$F:$F,理論在庫!W$5)</f>
        <v>0</v>
      </c>
      <c r="X370" s="310">
        <f>SUMIFS(所用データ⑤!$C:$C,所用データ⑤!$G:$G,理論在庫!$A$366,所用データ⑤!$E:$E,理論在庫!$G$4,所用データ⑤!$F:$F,理論在庫!X$5)</f>
        <v>0</v>
      </c>
      <c r="Y370" s="310">
        <f>SUMIFS(所用データ⑤!$C:$C,所用データ⑤!$G:$G,理論在庫!$A$366,所用データ⑤!$E:$E,理論在庫!$G$4,所用データ⑤!$F:$F,理論在庫!Y$5)</f>
        <v>0</v>
      </c>
      <c r="Z370" s="1054">
        <f>SUMIFS(所用データ⑤!$C:$C,所用データ⑤!$G:$G,理論在庫!$A$366,所用データ⑤!$E:$E,理論在庫!$G$4,所用データ⑤!$F:$F,理論在庫!Z$5)</f>
        <v>0</v>
      </c>
      <c r="AA370" s="1054">
        <f>SUMIFS(所用データ⑤!$C:$C,所用データ⑤!$G:$G,理論在庫!$A$366,所用データ⑤!$E:$E,理論在庫!$G$4,所用データ⑤!$F:$F,理論在庫!AA$5)</f>
        <v>0</v>
      </c>
      <c r="AB370" s="310">
        <f>SUMIFS(所用データ⑤!$C:$C,所用データ⑤!$G:$G,理論在庫!$A$366,所用データ⑤!$E:$E,理論在庫!$G$4,所用データ⑤!$F:$F,理論在庫!AB$5)</f>
        <v>0</v>
      </c>
      <c r="AC370" s="1054">
        <f>SUMIFS(所用データ⑤!$C:$C,所用データ⑤!$G:$G,理論在庫!$A$366,所用データ⑤!$E:$E,理論在庫!$G$4,所用データ⑤!$F:$F,理論在庫!AC$5)</f>
        <v>0</v>
      </c>
      <c r="AD370" s="310">
        <f>SUMIFS(所用データ⑤!$C:$C,所用データ⑤!$G:$G,理論在庫!$A$366,所用データ⑤!$E:$E,理論在庫!$G$4,所用データ⑤!$F:$F,理論在庫!AD$5)</f>
        <v>0</v>
      </c>
      <c r="AE370" s="310">
        <f>SUMIFS(所用データ⑤!$C:$C,所用データ⑤!$G:$G,理論在庫!$A$366,所用データ⑤!$E:$E,理論在庫!$G$4,所用データ⑤!$F:$F,理論在庫!AE$5)</f>
        <v>0</v>
      </c>
      <c r="AF370" s="310">
        <f>SUMIFS(所用データ⑤!$C:$C,所用データ⑤!$G:$G,理論在庫!$A$366,所用データ⑤!$E:$E,理論在庫!$G$4,所用データ⑤!$F:$F,理論在庫!AF$5)</f>
        <v>0</v>
      </c>
      <c r="AG370" s="1054">
        <f>SUMIFS(所用データ⑤!$C:$C,所用データ⑤!$G:$G,理論在庫!$A$366,所用データ⑤!$E:$E,理論在庫!$G$4,所用データ⑤!$F:$F,理論在庫!AG$5)</f>
        <v>0</v>
      </c>
      <c r="AH370" s="1054">
        <f>SUMIFS(所用データ⑤!$C:$C,所用データ⑤!$G:$G,理論在庫!$A$366,所用データ⑤!$E:$E,理論在庫!$G$4,所用データ⑤!$F:$F,理論在庫!AH$5)</f>
        <v>0</v>
      </c>
      <c r="AI370" s="310">
        <f>SUMIFS(所用データ⑤!$C:$C,所用データ⑤!$G:$G,理論在庫!$A$366,所用データ⑤!$E:$E,理論在庫!$G$4,所用データ⑤!$F:$F,理論在庫!AI$5)</f>
        <v>0</v>
      </c>
      <c r="AJ370" s="1023">
        <f>SUMIFS(所用データ⑤!$C:$C,所用データ⑤!$G:$G,理論在庫!$A$366,所用データ⑤!$E:$E,理論在庫!$G$4,所用データ⑤!$F:$F,理論在庫!AJ$5)</f>
        <v>0</v>
      </c>
      <c r="AK370" s="345">
        <f t="shared" si="152"/>
        <v>0</v>
      </c>
      <c r="AL370" s="350">
        <f>SUMIFS(所用データ⑤!C:C,所用データ⑤!G:G,理論在庫!$A366,所用データ⑤!E:E,理論在庫!$AL$4)</f>
        <v>0</v>
      </c>
      <c r="AM370" s="574">
        <f t="shared" si="153"/>
        <v>0</v>
      </c>
      <c r="AN370" s="608">
        <f>AJ374-AK370</f>
        <v>0</v>
      </c>
      <c r="AO370" s="417"/>
      <c r="AP370" s="714"/>
      <c r="AQ370" s="715"/>
      <c r="AR370" s="709">
        <v>0</v>
      </c>
    </row>
    <row r="371" spans="1:44" ht="18" customHeight="1" x14ac:dyDescent="0.15">
      <c r="A371" s="417"/>
      <c r="B371" s="428"/>
      <c r="C371" s="442"/>
      <c r="D371" s="1148"/>
      <c r="E371" s="559"/>
      <c r="F371" s="362">
        <f t="shared" si="155"/>
        <v>0</v>
      </c>
      <c r="G371" s="976">
        <f>SUMIFS(所用データ⑥!$C:$C,所用データ⑥!$G:$G,理論在庫!$A$366,所用データ⑥!$E:$E,理論在庫!$G$4,所用データ⑥!$F:$F,理論在庫!G$5)</f>
        <v>0</v>
      </c>
      <c r="H371" s="363">
        <f>SUMIFS(所用データ⑥!$C:$C,所用データ⑥!$G:$G,理論在庫!$A$366,所用データ⑥!$E:$E,理論在庫!$G$4,所用データ⑥!$F:$F,理論在庫!H$5)</f>
        <v>0</v>
      </c>
      <c r="I371" s="363">
        <f>SUMIFS(所用データ⑥!$C:$C,所用データ⑥!$G:$G,理論在庫!$A$366,所用データ⑥!$E:$E,理論在庫!$G$4,所用データ⑥!$F:$F,理論在庫!I$5)</f>
        <v>0</v>
      </c>
      <c r="J371" s="363">
        <f>SUMIFS(所用データ⑥!$C:$C,所用データ⑥!$G:$G,理論在庫!$A$366,所用データ⑥!$E:$E,理論在庫!$G$4,所用データ⑥!$F:$F,理論在庫!J$5)</f>
        <v>0</v>
      </c>
      <c r="K371" s="363">
        <f>SUMIFS(所用データ⑥!$C:$C,所用データ⑥!$G:$G,理論在庫!$A$366,所用データ⑥!$E:$E,理論在庫!$G$4,所用データ⑥!$F:$F,理論在庫!K$5)</f>
        <v>0</v>
      </c>
      <c r="L371" s="1056">
        <f>SUMIFS(所用データ⑥!$C:$C,所用データ⑥!$G:$G,理論在庫!$A$366,所用データ⑥!$E:$E,理論在庫!$G$4,所用データ⑥!$F:$F,理論在庫!L$5)</f>
        <v>0</v>
      </c>
      <c r="M371" s="1056">
        <f>SUMIFS(所用データ⑥!$C:$C,所用データ⑥!$G:$G,理論在庫!$A$366,所用データ⑥!$E:$E,理論在庫!$G$4,所用データ⑥!$F:$F,理論在庫!M$5)</f>
        <v>0</v>
      </c>
      <c r="N371" s="363">
        <f>SUMIFS(所用データ⑥!$C:$C,所用データ⑥!$G:$G,理論在庫!$A$366,所用データ⑥!$E:$E,理論在庫!$G$4,所用データ⑥!$F:$F,理論在庫!N$5)</f>
        <v>0</v>
      </c>
      <c r="O371" s="363">
        <f>SUMIFS(所用データ⑥!$C:$C,所用データ⑥!$G:$G,理論在庫!$A$366,所用データ⑥!$E:$E,理論在庫!$G$4,所用データ⑥!$F:$F,理論在庫!O$5)</f>
        <v>0</v>
      </c>
      <c r="P371" s="363">
        <f>SUMIFS(所用データ⑥!$C:$C,所用データ⑥!$G:$G,理論在庫!$A$366,所用データ⑥!$E:$E,理論在庫!$G$4,所用データ⑥!$F:$F,理論在庫!P$5)</f>
        <v>0</v>
      </c>
      <c r="Q371" s="363">
        <f>SUMIFS(所用データ⑥!$C:$C,所用データ⑥!$G:$G,理論在庫!$A$366,所用データ⑥!$E:$E,理論在庫!$G$4,所用データ⑥!$F:$F,理論在庫!Q$5)</f>
        <v>0</v>
      </c>
      <c r="R371" s="363">
        <f>SUMIFS(所用データ⑥!$C:$C,所用データ⑥!$G:$G,理論在庫!$A$366,所用データ⑥!$E:$E,理論在庫!$G$4,所用データ⑥!$F:$F,理論在庫!R$5)</f>
        <v>0</v>
      </c>
      <c r="S371" s="1056">
        <f>SUMIFS(所用データ⑥!$C:$C,所用データ⑥!$G:$G,理論在庫!$A$366,所用データ⑥!$E:$E,理論在庫!$G$4,所用データ⑥!$F:$F,理論在庫!S$5)</f>
        <v>0</v>
      </c>
      <c r="T371" s="1056">
        <f>SUMIFS(所用データ⑥!$C:$C,所用データ⑥!$G:$G,理論在庫!$A$366,所用データ⑥!$E:$E,理論在庫!$G$4,所用データ⑥!$F:$F,理論在庫!T$5)</f>
        <v>0</v>
      </c>
      <c r="U371" s="363">
        <f>SUMIFS(所用データ⑥!$C:$C,所用データ⑥!$G:$G,理論在庫!$A$366,所用データ⑥!$E:$E,理論在庫!$G$4,所用データ⑥!$F:$F,理論在庫!U$5)</f>
        <v>0</v>
      </c>
      <c r="V371" s="363">
        <f>SUMIFS(所用データ⑥!$C:$C,所用データ⑥!$G:$G,理論在庫!$A$366,所用データ⑥!$E:$E,理論在庫!$G$4,所用データ⑥!$F:$F,理論在庫!V$5)</f>
        <v>0</v>
      </c>
      <c r="W371" s="363">
        <f>SUMIFS(所用データ⑥!$C:$C,所用データ⑥!$G:$G,理論在庫!$A$366,所用データ⑥!$E:$E,理論在庫!$G$4,所用データ⑥!$F:$F,理論在庫!W$5)</f>
        <v>0</v>
      </c>
      <c r="X371" s="363">
        <f>SUMIFS(所用データ⑥!$C:$C,所用データ⑥!$G:$G,理論在庫!$A$366,所用データ⑥!$E:$E,理論在庫!$G$4,所用データ⑥!$F:$F,理論在庫!X$5)</f>
        <v>0</v>
      </c>
      <c r="Y371" s="363">
        <f>SUMIFS(所用データ⑥!$C:$C,所用データ⑥!$G:$G,理論在庫!$A$366,所用データ⑥!$E:$E,理論在庫!$G$4,所用データ⑥!$F:$F,理論在庫!Y$5)</f>
        <v>0</v>
      </c>
      <c r="Z371" s="1056">
        <f>SUMIFS(所用データ⑥!$C:$C,所用データ⑥!$G:$G,理論在庫!$A$366,所用データ⑥!$E:$E,理論在庫!$G$4,所用データ⑥!$F:$F,理論在庫!Z$5)</f>
        <v>0</v>
      </c>
      <c r="AA371" s="1056">
        <f>SUMIFS(所用データ⑥!$C:$C,所用データ⑥!$G:$G,理論在庫!$A$366,所用データ⑥!$E:$E,理論在庫!$G$4,所用データ⑥!$F:$F,理論在庫!AA$5)</f>
        <v>0</v>
      </c>
      <c r="AB371" s="363">
        <f>SUMIFS(所用データ⑥!$C:$C,所用データ⑥!$G:$G,理論在庫!$A$366,所用データ⑥!$E:$E,理論在庫!$G$4,所用データ⑥!$F:$F,理論在庫!AB$5)</f>
        <v>0</v>
      </c>
      <c r="AC371" s="1056">
        <f>SUMIFS(所用データ⑥!$C:$C,所用データ⑥!$G:$G,理論在庫!$A$366,所用データ⑥!$E:$E,理論在庫!$G$4,所用データ⑥!$F:$F,理論在庫!AC$5)</f>
        <v>0</v>
      </c>
      <c r="AD371" s="363">
        <f>SUMIFS(所用データ⑥!$C:$C,所用データ⑥!$G:$G,理論在庫!$A$366,所用データ⑥!$E:$E,理論在庫!$G$4,所用データ⑥!$F:$F,理論在庫!AD$5)</f>
        <v>0</v>
      </c>
      <c r="AE371" s="363">
        <f>SUMIFS(所用データ⑥!$C:$C,所用データ⑥!$G:$G,理論在庫!$A$366,所用データ⑥!$E:$E,理論在庫!$G$4,所用データ⑥!$F:$F,理論在庫!AE$5)</f>
        <v>0</v>
      </c>
      <c r="AF371" s="363">
        <f>SUMIFS(所用データ⑥!$C:$C,所用データ⑥!$G:$G,理論在庫!$A$366,所用データ⑥!$E:$E,理論在庫!$G$4,所用データ⑥!$F:$F,理論在庫!AF$5)</f>
        <v>0</v>
      </c>
      <c r="AG371" s="1056">
        <f>SUMIFS(所用データ⑥!$C:$C,所用データ⑥!$G:$G,理論在庫!$A$366,所用データ⑥!$E:$E,理論在庫!$G$4,所用データ⑥!$F:$F,理論在庫!AG$5)</f>
        <v>0</v>
      </c>
      <c r="AH371" s="1056">
        <f>SUMIFS(所用データ⑥!$C:$C,所用データ⑥!$G:$G,理論在庫!$A$366,所用データ⑥!$E:$E,理論在庫!$G$4,所用データ⑥!$F:$F,理論在庫!AH$5)</f>
        <v>0</v>
      </c>
      <c r="AI371" s="363">
        <f>SUMIFS(所用データ⑥!$C:$C,所用データ⑥!$G:$G,理論在庫!$A$366,所用データ⑥!$E:$E,理論在庫!$G$4,所用データ⑥!$F:$F,理論在庫!AI$5)</f>
        <v>0</v>
      </c>
      <c r="AJ371" s="1024">
        <f>SUMIFS(所用データ⑥!$C:$C,所用データ⑥!$G:$G,理論在庫!$A$366,所用データ⑥!$E:$E,理論在庫!$G$4,所用データ⑥!$F:$F,理論在庫!AJ$5)</f>
        <v>0</v>
      </c>
      <c r="AK371" s="364">
        <f t="shared" si="152"/>
        <v>0</v>
      </c>
      <c r="AL371" s="609">
        <f>SUMIFS(所用データ⑥!C:C,所用データ⑥!G:G,理論在庫!$A366,所用データ⑥!E:E,理論在庫!$AL$4)</f>
        <v>0</v>
      </c>
      <c r="AM371" s="578">
        <f t="shared" si="153"/>
        <v>0</v>
      </c>
      <c r="AN371" s="608">
        <f>AJ374-AK371</f>
        <v>0</v>
      </c>
      <c r="AO371" s="417"/>
      <c r="AP371" s="714"/>
      <c r="AQ371" s="715"/>
      <c r="AR371" s="709">
        <v>0</v>
      </c>
    </row>
    <row r="372" spans="1:44" ht="18" customHeight="1" x14ac:dyDescent="0.15">
      <c r="A372" s="417"/>
      <c r="B372" s="428"/>
      <c r="C372" s="442"/>
      <c r="D372" s="1148"/>
      <c r="E372" s="559"/>
      <c r="F372" s="359" t="s">
        <v>137</v>
      </c>
      <c r="G372" s="981"/>
      <c r="H372" s="360"/>
      <c r="I372" s="360"/>
      <c r="J372" s="360"/>
      <c r="K372" s="360"/>
      <c r="L372" s="1057"/>
      <c r="M372" s="1057"/>
      <c r="N372" s="360"/>
      <c r="O372" s="360"/>
      <c r="P372" s="360"/>
      <c r="Q372" s="360"/>
      <c r="R372" s="360"/>
      <c r="S372" s="1057"/>
      <c r="T372" s="1057"/>
      <c r="U372" s="360"/>
      <c r="V372" s="360"/>
      <c r="W372" s="360"/>
      <c r="X372" s="360"/>
      <c r="Y372" s="360"/>
      <c r="Z372" s="1057"/>
      <c r="AA372" s="1057"/>
      <c r="AB372" s="360"/>
      <c r="AC372" s="1057"/>
      <c r="AD372" s="360"/>
      <c r="AE372" s="360"/>
      <c r="AF372" s="360"/>
      <c r="AG372" s="1057"/>
      <c r="AH372" s="1057"/>
      <c r="AI372" s="360"/>
      <c r="AJ372" s="1025"/>
      <c r="AK372" s="378">
        <f>SUM(G372:AJ372)</f>
        <v>0</v>
      </c>
      <c r="AL372" s="352"/>
      <c r="AM372" s="576">
        <f t="shared" si="153"/>
        <v>0</v>
      </c>
      <c r="AN372" s="579"/>
      <c r="AO372" s="417"/>
      <c r="AP372" s="714"/>
      <c r="AQ372" s="715"/>
    </row>
    <row r="373" spans="1:44" ht="18" customHeight="1" x14ac:dyDescent="0.15">
      <c r="A373" s="417"/>
      <c r="B373" s="428"/>
      <c r="C373" s="442"/>
      <c r="D373" s="1148"/>
      <c r="E373" s="559"/>
      <c r="F373" s="356" t="s">
        <v>86</v>
      </c>
      <c r="G373" s="978">
        <f>SUMIFS('注文データ '!$C:$C,'注文データ '!$J:$J,$A366,'注文データ '!$H:$H,理論在庫!$G$4,'注文データ '!$I:$I,理論在庫!G$5)</f>
        <v>0</v>
      </c>
      <c r="H373" s="374">
        <f>SUMIFS('注文データ '!$C:$C,'注文データ '!$J:$J,$A366,'注文データ '!$H:$H,理論在庫!$G$4,'注文データ '!$I:$I,理論在庫!H$5)</f>
        <v>0</v>
      </c>
      <c r="I373" s="374">
        <f>SUMIFS('注文データ '!$C:$C,'注文データ '!$J:$J,$A366,'注文データ '!$H:$H,理論在庫!$G$4,'注文データ '!$I:$I,理論在庫!I$5)</f>
        <v>0</v>
      </c>
      <c r="J373" s="374">
        <f>SUMIFS('注文データ '!$C:$C,'注文データ '!$J:$J,$A366,'注文データ '!$H:$H,理論在庫!$G$4,'注文データ '!$I:$I,理論在庫!J$5)</f>
        <v>0</v>
      </c>
      <c r="K373" s="374">
        <f>SUMIFS('注文データ '!$C:$C,'注文データ '!$J:$J,$A366,'注文データ '!$H:$H,理論在庫!$G$4,'注文データ '!$I:$I,理論在庫!K$5)</f>
        <v>0</v>
      </c>
      <c r="L373" s="1058">
        <f>SUMIFS('注文データ '!$C:$C,'注文データ '!$J:$J,$A366,'注文データ '!$H:$H,理論在庫!$G$4,'注文データ '!$I:$I,理論在庫!L$5)</f>
        <v>0</v>
      </c>
      <c r="M373" s="1058">
        <f>SUMIFS('注文データ '!$C:$C,'注文データ '!$J:$J,$A366,'注文データ '!$H:$H,理論在庫!$G$4,'注文データ '!$I:$I,理論在庫!M$5)</f>
        <v>0</v>
      </c>
      <c r="N373" s="374">
        <f>SUMIFS('注文データ '!$C:$C,'注文データ '!$J:$J,$A366,'注文データ '!$H:$H,理論在庫!$G$4,'注文データ '!$I:$I,理論在庫!N$5)</f>
        <v>0</v>
      </c>
      <c r="O373" s="374">
        <f>SUMIFS('注文データ '!$C:$C,'注文データ '!$J:$J,$A366,'注文データ '!$H:$H,理論在庫!$G$4,'注文データ '!$I:$I,理論在庫!O$5)</f>
        <v>0</v>
      </c>
      <c r="P373" s="374">
        <f>SUMIFS('注文データ '!$C:$C,'注文データ '!$J:$J,$A366,'注文データ '!$H:$H,理論在庫!$G$4,'注文データ '!$I:$I,理論在庫!P$5)</f>
        <v>0</v>
      </c>
      <c r="Q373" s="374">
        <f>SUMIFS('注文データ '!$C:$C,'注文データ '!$J:$J,$A366,'注文データ '!$H:$H,理論在庫!$G$4,'注文データ '!$I:$I,理論在庫!Q$5)</f>
        <v>0</v>
      </c>
      <c r="R373" s="374">
        <f>SUMIFS('注文データ '!$C:$C,'注文データ '!$J:$J,$A366,'注文データ '!$H:$H,理論在庫!$G$4,'注文データ '!$I:$I,理論在庫!R$5)</f>
        <v>0</v>
      </c>
      <c r="S373" s="1058">
        <f>SUMIFS('注文データ '!$C:$C,'注文データ '!$J:$J,$A366,'注文データ '!$H:$H,理論在庫!$G$4,'注文データ '!$I:$I,理論在庫!S$5)</f>
        <v>0</v>
      </c>
      <c r="T373" s="1058">
        <f>SUMIFS('注文データ '!$C:$C,'注文データ '!$J:$J,$A366,'注文データ '!$H:$H,理論在庫!$G$4,'注文データ '!$I:$I,理論在庫!T$5)</f>
        <v>0</v>
      </c>
      <c r="U373" s="374">
        <f>SUMIFS('注文データ '!$C:$C,'注文データ '!$J:$J,$A366,'注文データ '!$H:$H,理論在庫!$G$4,'注文データ '!$I:$I,理論在庫!U$5)</f>
        <v>0</v>
      </c>
      <c r="V373" s="374">
        <f>SUMIFS('注文データ '!$C:$C,'注文データ '!$J:$J,$A366,'注文データ '!$H:$H,理論在庫!$G$4,'注文データ '!$I:$I,理論在庫!V$5)</f>
        <v>0</v>
      </c>
      <c r="W373" s="374">
        <f>SUMIFS('注文データ '!$C:$C,'注文データ '!$J:$J,$A366,'注文データ '!$H:$H,理論在庫!$G$4,'注文データ '!$I:$I,理論在庫!W$5)</f>
        <v>0</v>
      </c>
      <c r="X373" s="374">
        <f>SUMIFS('注文データ '!$C:$C,'注文データ '!$J:$J,$A366,'注文データ '!$H:$H,理論在庫!$G$4,'注文データ '!$I:$I,理論在庫!X$5)</f>
        <v>0</v>
      </c>
      <c r="Y373" s="374">
        <f>SUMIFS('注文データ '!$C:$C,'注文データ '!$J:$J,$A366,'注文データ '!$H:$H,理論在庫!$G$4,'注文データ '!$I:$I,理論在庫!Y$5)</f>
        <v>0</v>
      </c>
      <c r="Z373" s="1058">
        <f>SUMIFS('注文データ '!$C:$C,'注文データ '!$J:$J,$A366,'注文データ '!$H:$H,理論在庫!$G$4,'注文データ '!$I:$I,理論在庫!Z$5)</f>
        <v>0</v>
      </c>
      <c r="AA373" s="1058">
        <f>SUMIFS('注文データ '!$C:$C,'注文データ '!$J:$J,$A366,'注文データ '!$H:$H,理論在庫!$G$4,'注文データ '!$I:$I,理論在庫!AA$5)</f>
        <v>0</v>
      </c>
      <c r="AB373" s="374">
        <f>SUMIFS('注文データ '!$C:$C,'注文データ '!$J:$J,$A366,'注文データ '!$H:$H,理論在庫!$G$4,'注文データ '!$I:$I,理論在庫!AB$5)</f>
        <v>0</v>
      </c>
      <c r="AC373" s="1058">
        <f>SUMIFS('注文データ '!$C:$C,'注文データ '!$J:$J,$A366,'注文データ '!$H:$H,理論在庫!$G$4,'注文データ '!$I:$I,理論在庫!AC$5)</f>
        <v>0</v>
      </c>
      <c r="AD373" s="374">
        <f>SUMIFS('注文データ '!$C:$C,'注文データ '!$J:$J,$A366,'注文データ '!$H:$H,理論在庫!$G$4,'注文データ '!$I:$I,理論在庫!AD$5)</f>
        <v>0</v>
      </c>
      <c r="AE373" s="374">
        <f>SUMIFS('注文データ '!$C:$C,'注文データ '!$J:$J,$A366,'注文データ '!$H:$H,理論在庫!$G$4,'注文データ '!$I:$I,理論在庫!AE$5)</f>
        <v>0</v>
      </c>
      <c r="AF373" s="374">
        <f>SUMIFS('注文データ '!$C:$C,'注文データ '!$J:$J,$A366,'注文データ '!$H:$H,理論在庫!$G$4,'注文データ '!$I:$I,理論在庫!AF$5)</f>
        <v>0</v>
      </c>
      <c r="AG373" s="1058">
        <f>SUMIFS('注文データ '!$C:$C,'注文データ '!$J:$J,$A366,'注文データ '!$H:$H,理論在庫!$G$4,'注文データ '!$I:$I,理論在庫!AG$5)</f>
        <v>0</v>
      </c>
      <c r="AH373" s="1058">
        <f>SUMIFS('注文データ '!$C:$C,'注文データ '!$J:$J,$A366,'注文データ '!$H:$H,理論在庫!$G$4,'注文データ '!$I:$I,理論在庫!AH$5)</f>
        <v>0</v>
      </c>
      <c r="AI373" s="374">
        <f>SUMIFS('注文データ '!$C:$C,'注文データ '!$J:$J,$A366,'注文データ '!$H:$H,理論在庫!$G$4,'注文データ '!$I:$I,理論在庫!AI$5)</f>
        <v>0</v>
      </c>
      <c r="AJ373" s="1026">
        <f>SUMIFS('注文データ '!$C:$C,'注文データ '!$J:$J,$A366,'注文データ '!$H:$H,理論在庫!$G$4,'注文データ '!$I:$I,理論在庫!AJ$5)</f>
        <v>0</v>
      </c>
      <c r="AK373" s="375">
        <f>SUM(G373:AJ373)</f>
        <v>0</v>
      </c>
      <c r="AL373" s="350"/>
      <c r="AM373" s="574">
        <f t="shared" si="153"/>
        <v>0</v>
      </c>
      <c r="AN373" s="579"/>
      <c r="AO373" s="417"/>
      <c r="AP373" s="714"/>
      <c r="AQ373" s="715"/>
      <c r="AR373" s="709">
        <v>0</v>
      </c>
    </row>
    <row r="374" spans="1:44" ht="18" customHeight="1" thickBot="1" x14ac:dyDescent="0.2">
      <c r="A374" s="418"/>
      <c r="B374" s="429"/>
      <c r="C374" s="443"/>
      <c r="D374" s="1149"/>
      <c r="E374" s="562"/>
      <c r="F374" s="373" t="s">
        <v>85</v>
      </c>
      <c r="G374" s="979">
        <f>D366+G372-G373</f>
        <v>0</v>
      </c>
      <c r="H374" s="376">
        <f t="shared" ref="H374:AJ374" si="156">G374+H372-H373</f>
        <v>0</v>
      </c>
      <c r="I374" s="376">
        <f t="shared" si="156"/>
        <v>0</v>
      </c>
      <c r="J374" s="376">
        <f t="shared" si="156"/>
        <v>0</v>
      </c>
      <c r="K374" s="376">
        <f t="shared" si="156"/>
        <v>0</v>
      </c>
      <c r="L374" s="1059">
        <f t="shared" si="156"/>
        <v>0</v>
      </c>
      <c r="M374" s="1059">
        <f t="shared" si="156"/>
        <v>0</v>
      </c>
      <c r="N374" s="376">
        <f t="shared" si="156"/>
        <v>0</v>
      </c>
      <c r="O374" s="376">
        <f t="shared" si="156"/>
        <v>0</v>
      </c>
      <c r="P374" s="376">
        <f t="shared" si="156"/>
        <v>0</v>
      </c>
      <c r="Q374" s="376">
        <f t="shared" si="156"/>
        <v>0</v>
      </c>
      <c r="R374" s="376">
        <f t="shared" si="156"/>
        <v>0</v>
      </c>
      <c r="S374" s="1059">
        <f t="shared" si="156"/>
        <v>0</v>
      </c>
      <c r="T374" s="1059">
        <f t="shared" si="156"/>
        <v>0</v>
      </c>
      <c r="U374" s="376">
        <f t="shared" si="156"/>
        <v>0</v>
      </c>
      <c r="V374" s="376">
        <f t="shared" si="156"/>
        <v>0</v>
      </c>
      <c r="W374" s="376">
        <f t="shared" si="156"/>
        <v>0</v>
      </c>
      <c r="X374" s="376">
        <f t="shared" si="156"/>
        <v>0</v>
      </c>
      <c r="Y374" s="376">
        <f t="shared" si="156"/>
        <v>0</v>
      </c>
      <c r="Z374" s="1059">
        <f t="shared" si="156"/>
        <v>0</v>
      </c>
      <c r="AA374" s="1059">
        <f t="shared" si="156"/>
        <v>0</v>
      </c>
      <c r="AB374" s="376">
        <f t="shared" si="156"/>
        <v>0</v>
      </c>
      <c r="AC374" s="1059">
        <f t="shared" si="156"/>
        <v>0</v>
      </c>
      <c r="AD374" s="376">
        <f t="shared" si="156"/>
        <v>0</v>
      </c>
      <c r="AE374" s="376">
        <f t="shared" si="156"/>
        <v>0</v>
      </c>
      <c r="AF374" s="376">
        <f t="shared" si="156"/>
        <v>0</v>
      </c>
      <c r="AG374" s="1059">
        <f t="shared" si="156"/>
        <v>0</v>
      </c>
      <c r="AH374" s="1059">
        <f t="shared" si="156"/>
        <v>0</v>
      </c>
      <c r="AI374" s="376">
        <f t="shared" si="156"/>
        <v>0</v>
      </c>
      <c r="AJ374" s="1027">
        <f t="shared" si="156"/>
        <v>0</v>
      </c>
      <c r="AK374" s="377"/>
      <c r="AL374" s="351"/>
      <c r="AM374" s="577">
        <f t="shared" si="153"/>
        <v>0</v>
      </c>
      <c r="AN374" s="580"/>
      <c r="AO374" s="418"/>
      <c r="AP374" s="716">
        <v>2</v>
      </c>
      <c r="AQ374" s="717" t="s">
        <v>296</v>
      </c>
      <c r="AR374" s="709">
        <v>0</v>
      </c>
    </row>
    <row r="375" spans="1:44" ht="18" customHeight="1" x14ac:dyDescent="0.15">
      <c r="A375" s="416">
        <v>38</v>
      </c>
      <c r="B375" s="425"/>
      <c r="C375" s="432" t="s">
        <v>35</v>
      </c>
      <c r="D375" s="1147" t="s">
        <v>200</v>
      </c>
      <c r="E375" s="558">
        <v>4.48E-2</v>
      </c>
      <c r="F375" s="343">
        <f t="shared" ref="F375:F380" si="157">F366</f>
        <v>45864</v>
      </c>
      <c r="G375" s="980">
        <f>SUMIFS(所用データ①!$C:$C,所用データ①!$G:$G,理論在庫!$A375,所用データ①!$E:$E,理論在庫!$G$4,所用データ①!$F:$F,理論在庫!G$5)</f>
        <v>0</v>
      </c>
      <c r="H375" s="308">
        <f>SUMIFS(所用データ①!$C:$C,所用データ①!$G:$G,理論在庫!$A375,所用データ①!$E:$E,理論在庫!$G$4,所用データ①!$F:$F,理論在庫!H$5)</f>
        <v>0</v>
      </c>
      <c r="I375" s="308">
        <f>SUMIFS(所用データ①!$C:$C,所用データ①!$G:$G,理論在庫!$A375,所用データ①!$E:$E,理論在庫!$G$4,所用データ①!$F:$F,理論在庫!I$5)</f>
        <v>0</v>
      </c>
      <c r="J375" s="308">
        <f>SUMIFS(所用データ①!$C:$C,所用データ①!$G:$G,理論在庫!$A375,所用データ①!$E:$E,理論在庫!$G$4,所用データ①!$F:$F,理論在庫!J$5)</f>
        <v>0</v>
      </c>
      <c r="K375" s="308">
        <f>SUMIFS(所用データ①!$C:$C,所用データ①!$G:$G,理論在庫!$A375,所用データ①!$E:$E,理論在庫!$G$4,所用データ①!$F:$F,理論在庫!K$5)</f>
        <v>0</v>
      </c>
      <c r="L375" s="1060">
        <f>SUMIFS(所用データ①!$C:$C,所用データ①!$G:$G,理論在庫!$A375,所用データ①!$E:$E,理論在庫!$G$4,所用データ①!$F:$F,理論在庫!L$5)</f>
        <v>0</v>
      </c>
      <c r="M375" s="1060">
        <f>SUMIFS(所用データ①!$C:$C,所用データ①!$G:$G,理論在庫!$A375,所用データ①!$E:$E,理論在庫!$G$4,所用データ①!$F:$F,理論在庫!M$5)</f>
        <v>0</v>
      </c>
      <c r="N375" s="308">
        <f>SUMIFS(所用データ①!$C:$C,所用データ①!$G:$G,理論在庫!$A375,所用データ①!$E:$E,理論在庫!$G$4,所用データ①!$F:$F,理論在庫!N$5)</f>
        <v>0</v>
      </c>
      <c r="O375" s="308">
        <f>SUMIFS(所用データ①!$C:$C,所用データ①!$G:$G,理論在庫!$A375,所用データ①!$E:$E,理論在庫!$G$4,所用データ①!$F:$F,理論在庫!O$5)</f>
        <v>0</v>
      </c>
      <c r="P375" s="308">
        <f>SUMIFS(所用データ①!$C:$C,所用データ①!$G:$G,理論在庫!$A375,所用データ①!$E:$E,理論在庫!$G$4,所用データ①!$F:$F,理論在庫!P$5)</f>
        <v>0</v>
      </c>
      <c r="Q375" s="308">
        <f>SUMIFS(所用データ①!$C:$C,所用データ①!$G:$G,理論在庫!$A375,所用データ①!$E:$E,理論在庫!$G$4,所用データ①!$F:$F,理論在庫!Q$5)</f>
        <v>0</v>
      </c>
      <c r="R375" s="308">
        <f>SUMIFS(所用データ①!$C:$C,所用データ①!$G:$G,理論在庫!$A375,所用データ①!$E:$E,理論在庫!$G$4,所用データ①!$F:$F,理論在庫!R$5)</f>
        <v>0</v>
      </c>
      <c r="S375" s="1060">
        <f>SUMIFS(所用データ①!$C:$C,所用データ①!$G:$G,理論在庫!$A375,所用データ①!$E:$E,理論在庫!$G$4,所用データ①!$F:$F,理論在庫!S$5)</f>
        <v>0</v>
      </c>
      <c r="T375" s="1060">
        <f>SUMIFS(所用データ①!$C:$C,所用データ①!$G:$G,理論在庫!$A375,所用データ①!$E:$E,理論在庫!$G$4,所用データ①!$F:$F,理論在庫!T$5)</f>
        <v>0</v>
      </c>
      <c r="U375" s="308">
        <f>SUMIFS(所用データ①!$C:$C,所用データ①!$G:$G,理論在庫!$A375,所用データ①!$E:$E,理論在庫!$G$4,所用データ①!$F:$F,理論在庫!U$5)</f>
        <v>0</v>
      </c>
      <c r="V375" s="308">
        <f>SUMIFS(所用データ①!$C:$C,所用データ①!$G:$G,理論在庫!$A375,所用データ①!$E:$E,理論在庫!$G$4,所用データ①!$F:$F,理論在庫!V$5)</f>
        <v>0</v>
      </c>
      <c r="W375" s="308">
        <f>SUMIFS(所用データ①!$C:$C,所用データ①!$G:$G,理論在庫!$A375,所用データ①!$E:$E,理論在庫!$G$4,所用データ①!$F:$F,理論在庫!W$5)</f>
        <v>0</v>
      </c>
      <c r="X375" s="308">
        <f>SUMIFS(所用データ①!$C:$C,所用データ①!$G:$G,理論在庫!$A375,所用データ①!$E:$E,理論在庫!$G$4,所用データ①!$F:$F,理論在庫!X$5)</f>
        <v>0</v>
      </c>
      <c r="Y375" s="308">
        <f>SUMIFS(所用データ①!$C:$C,所用データ①!$G:$G,理論在庫!$A375,所用データ①!$E:$E,理論在庫!$G$4,所用データ①!$F:$F,理論在庫!Y$5)</f>
        <v>0</v>
      </c>
      <c r="Z375" s="1060">
        <f>SUMIFS(所用データ①!$C:$C,所用データ①!$G:$G,理論在庫!$A375,所用データ①!$E:$E,理論在庫!$G$4,所用データ①!$F:$F,理論在庫!Z$5)</f>
        <v>0</v>
      </c>
      <c r="AA375" s="1084">
        <f>SUMIFS(所用データ①!$C:$C,所用データ①!$G:$G,理論在庫!$A375,所用データ①!$E:$E,理論在庫!$G$4,所用データ①!$F:$F,理論在庫!AA$5)</f>
        <v>0</v>
      </c>
      <c r="AB375" s="382">
        <f>SUMIFS(所用データ①!$C:$C,所用データ①!$G:$G,理論在庫!$A375,所用データ①!$E:$E,理論在庫!$G$4,所用データ①!$F:$F,理論在庫!AB$5)</f>
        <v>0</v>
      </c>
      <c r="AC375" s="1084">
        <f>SUMIFS(所用データ①!$C:$C,所用データ①!$G:$G,理論在庫!$A375,所用データ①!$E:$E,理論在庫!$G$4,所用データ①!$F:$F,理論在庫!AC$5)</f>
        <v>0</v>
      </c>
      <c r="AD375" s="382">
        <f>SUMIFS(所用データ①!$C:$C,所用データ①!$G:$G,理論在庫!$A375,所用データ①!$E:$E,理論在庫!$G$4,所用データ①!$F:$F,理論在庫!AD$5)</f>
        <v>0</v>
      </c>
      <c r="AE375" s="382">
        <f>SUMIFS(所用データ①!$C:$C,所用データ①!$G:$G,理論在庫!$A375,所用データ①!$E:$E,理論在庫!$G$4,所用データ①!$F:$F,理論在庫!AE$5)</f>
        <v>0</v>
      </c>
      <c r="AF375" s="382">
        <f>SUMIFS(所用データ①!$C:$C,所用データ①!$G:$G,理論在庫!$A375,所用データ①!$E:$E,理論在庫!$G$4,所用データ①!$F:$F,理論在庫!AF$5)</f>
        <v>0</v>
      </c>
      <c r="AG375" s="1084">
        <f>SUMIFS(所用データ①!$C:$C,所用データ①!$G:$G,理論在庫!$A375,所用データ①!$E:$E,理論在庫!$G$4,所用データ①!$F:$F,理論在庫!AG$5)</f>
        <v>0</v>
      </c>
      <c r="AH375" s="1084">
        <f>SUMIFS(所用データ①!$C:$C,所用データ①!$G:$G,理論在庫!$A375,所用データ①!$E:$E,理論在庫!$G$4,所用データ①!$F:$F,理論在庫!AH$5)</f>
        <v>0</v>
      </c>
      <c r="AI375" s="382">
        <f>SUMIFS(所用データ①!$C:$C,所用データ①!$G:$G,理論在庫!$A375,所用データ①!$E:$E,理論在庫!$G$4,所用データ①!$F:$F,理論在庫!AI$5)</f>
        <v>0</v>
      </c>
      <c r="AJ375" s="1021">
        <f>SUMIFS(所用データ①!$C:$C,所用データ①!$G:$G,理論在庫!$A375,所用データ①!$E:$E,理論在庫!$G$4,所用データ①!$F:$F,理論在庫!AJ$5)</f>
        <v>0</v>
      </c>
      <c r="AK375" s="345">
        <f t="shared" si="152"/>
        <v>0</v>
      </c>
      <c r="AL375" s="610">
        <f>SUMIFS(所用データ①!C:C,所用データ①!G:G,理論在庫!$A375,所用データ①!E:E,理論在庫!$AL$4)</f>
        <v>0</v>
      </c>
      <c r="AM375" s="574">
        <f t="shared" si="153"/>
        <v>0</v>
      </c>
      <c r="AN375" s="608">
        <f>D375-AK375</f>
        <v>0</v>
      </c>
      <c r="AO375" s="416">
        <v>38</v>
      </c>
      <c r="AP375" s="714">
        <v>3</v>
      </c>
      <c r="AQ375" s="715" t="s">
        <v>228</v>
      </c>
      <c r="AR375" s="709">
        <v>0</v>
      </c>
    </row>
    <row r="376" spans="1:44" ht="18" customHeight="1" x14ac:dyDescent="0.15">
      <c r="A376" s="417"/>
      <c r="B376" s="426"/>
      <c r="C376" s="433"/>
      <c r="D376" s="1148"/>
      <c r="E376" s="559"/>
      <c r="F376" s="302">
        <f t="shared" si="157"/>
        <v>0</v>
      </c>
      <c r="G376" s="974">
        <f>SUMIFS(所用データ②!$C:$C,所用データ②!$G:$G,理論在庫!$A375,所用データ②!$E:$E,理論在庫!$G$4,所用データ②!$F:$F,理論在庫!G$5)</f>
        <v>0</v>
      </c>
      <c r="H376" s="310">
        <f>SUMIFS(所用データ②!$C:$C,所用データ②!$G:$G,理論在庫!$A375,所用データ②!$E:$E,理論在庫!$G$4,所用データ②!$F:$F,理論在庫!H$5)</f>
        <v>0</v>
      </c>
      <c r="I376" s="310">
        <f>SUMIFS(所用データ②!$C:$C,所用データ②!$G:$G,理論在庫!$A375,所用データ②!$E:$E,理論在庫!$G$4,所用データ②!$F:$F,理論在庫!I$5)</f>
        <v>0</v>
      </c>
      <c r="J376" s="310">
        <f>SUMIFS(所用データ②!$C:$C,所用データ②!$G:$G,理論在庫!$A375,所用データ②!$E:$E,理論在庫!$G$4,所用データ②!$F:$F,理論在庫!J$5)</f>
        <v>0</v>
      </c>
      <c r="K376" s="310">
        <f>SUMIFS(所用データ②!$C:$C,所用データ②!$G:$G,理論在庫!$A375,所用データ②!$E:$E,理論在庫!$G$4,所用データ②!$F:$F,理論在庫!K$5)</f>
        <v>0</v>
      </c>
      <c r="L376" s="1054">
        <f>SUMIFS(所用データ②!$C:$C,所用データ②!$G:$G,理論在庫!$A375,所用データ②!$E:$E,理論在庫!$G$4,所用データ②!$F:$F,理論在庫!L$5)</f>
        <v>0</v>
      </c>
      <c r="M376" s="1054">
        <f>SUMIFS(所用データ②!$C:$C,所用データ②!$G:$G,理論在庫!$A375,所用データ②!$E:$E,理論在庫!$G$4,所用データ②!$F:$F,理論在庫!M$5)</f>
        <v>0</v>
      </c>
      <c r="N376" s="310">
        <f>SUMIFS(所用データ②!$C:$C,所用データ②!$G:$G,理論在庫!$A375,所用データ②!$E:$E,理論在庫!$G$4,所用データ②!$F:$F,理論在庫!N$5)</f>
        <v>0</v>
      </c>
      <c r="O376" s="310">
        <f>SUMIFS(所用データ②!$C:$C,所用データ②!$G:$G,理論在庫!$A375,所用データ②!$E:$E,理論在庫!$G$4,所用データ②!$F:$F,理論在庫!O$5)</f>
        <v>0</v>
      </c>
      <c r="P376" s="310">
        <f>SUMIFS(所用データ②!$C:$C,所用データ②!$G:$G,理論在庫!$A375,所用データ②!$E:$E,理論在庫!$G$4,所用データ②!$F:$F,理論在庫!P$5)</f>
        <v>0</v>
      </c>
      <c r="Q376" s="310">
        <f>SUMIFS(所用データ②!$C:$C,所用データ②!$G:$G,理論在庫!$A375,所用データ②!$E:$E,理論在庫!$G$4,所用データ②!$F:$F,理論在庫!Q$5)</f>
        <v>0</v>
      </c>
      <c r="R376" s="310">
        <f>SUMIFS(所用データ②!$C:$C,所用データ②!$G:$G,理論在庫!$A375,所用データ②!$E:$E,理論在庫!$G$4,所用データ②!$F:$F,理論在庫!R$5)</f>
        <v>0</v>
      </c>
      <c r="S376" s="1054">
        <f>SUMIFS(所用データ②!$C:$C,所用データ②!$G:$G,理論在庫!$A375,所用データ②!$E:$E,理論在庫!$G$4,所用データ②!$F:$F,理論在庫!S$5)</f>
        <v>0</v>
      </c>
      <c r="T376" s="1054">
        <f>SUMIFS(所用データ②!$C:$C,所用データ②!$G:$G,理論在庫!$A375,所用データ②!$E:$E,理論在庫!$G$4,所用データ②!$F:$F,理論在庫!T$5)</f>
        <v>0</v>
      </c>
      <c r="U376" s="310">
        <f>SUMIFS(所用データ②!$C:$C,所用データ②!$G:$G,理論在庫!$A375,所用データ②!$E:$E,理論在庫!$G$4,所用データ②!$F:$F,理論在庫!U$5)</f>
        <v>0</v>
      </c>
      <c r="V376" s="310">
        <f>SUMIFS(所用データ②!$C:$C,所用データ②!$G:$G,理論在庫!$A375,所用データ②!$E:$E,理論在庫!$G$4,所用データ②!$F:$F,理論在庫!V$5)</f>
        <v>0</v>
      </c>
      <c r="W376" s="310">
        <f>SUMIFS(所用データ②!$C:$C,所用データ②!$G:$G,理論在庫!$A375,所用データ②!$E:$E,理論在庫!$G$4,所用データ②!$F:$F,理論在庫!W$5)</f>
        <v>0</v>
      </c>
      <c r="X376" s="310">
        <f>SUMIFS(所用データ②!$C:$C,所用データ②!$G:$G,理論在庫!$A375,所用データ②!$E:$E,理論在庫!$G$4,所用データ②!$F:$F,理論在庫!X$5)</f>
        <v>0</v>
      </c>
      <c r="Y376" s="310">
        <f>SUMIFS(所用データ②!$C:$C,所用データ②!$G:$G,理論在庫!$A375,所用データ②!$E:$E,理論在庫!$G$4,所用データ②!$F:$F,理論在庫!Y$5)</f>
        <v>0</v>
      </c>
      <c r="Z376" s="1054">
        <f>SUMIFS(所用データ②!$C:$C,所用データ②!$G:$G,理論在庫!$A375,所用データ②!$E:$E,理論在庫!$G$4,所用データ②!$F:$F,理論在庫!Z$5)</f>
        <v>0</v>
      </c>
      <c r="AA376" s="1084">
        <f>SUMIFS(所用データ②!$C:$C,所用データ②!$G:$G,理論在庫!$A375,所用データ②!$E:$E,理論在庫!$G$4,所用データ②!$F:$F,理論在庫!AA$5)</f>
        <v>0</v>
      </c>
      <c r="AB376" s="382">
        <f>SUMIFS(所用データ②!$C:$C,所用データ②!$G:$G,理論在庫!$A375,所用データ②!$E:$E,理論在庫!$G$4,所用データ②!$F:$F,理論在庫!AB$5)</f>
        <v>0</v>
      </c>
      <c r="AC376" s="1084">
        <f>SUMIFS(所用データ②!$C:$C,所用データ②!$G:$G,理論在庫!$A375,所用データ②!$E:$E,理論在庫!$G$4,所用データ②!$F:$F,理論在庫!AC$5)</f>
        <v>0</v>
      </c>
      <c r="AD376" s="382">
        <f>SUMIFS(所用データ②!$C:$C,所用データ②!$G:$G,理論在庫!$A375,所用データ②!$E:$E,理論在庫!$G$4,所用データ②!$F:$F,理論在庫!AD$5)</f>
        <v>0</v>
      </c>
      <c r="AE376" s="382">
        <f>SUMIFS(所用データ②!$C:$C,所用データ②!$G:$G,理論在庫!$A375,所用データ②!$E:$E,理論在庫!$G$4,所用データ②!$F:$F,理論在庫!AE$5)</f>
        <v>0</v>
      </c>
      <c r="AF376" s="382">
        <f>SUMIFS(所用データ②!$C:$C,所用データ②!$G:$G,理論在庫!$A375,所用データ②!$E:$E,理論在庫!$G$4,所用データ②!$F:$F,理論在庫!AF$5)</f>
        <v>0</v>
      </c>
      <c r="AG376" s="1084">
        <f>SUMIFS(所用データ②!$C:$C,所用データ②!$G:$G,理論在庫!$A375,所用データ②!$E:$E,理論在庫!$G$4,所用データ②!$F:$F,理論在庫!AG$5)</f>
        <v>0</v>
      </c>
      <c r="AH376" s="1084">
        <f>SUMIFS(所用データ②!$C:$C,所用データ②!$G:$G,理論在庫!$A375,所用データ②!$E:$E,理論在庫!$G$4,所用データ②!$F:$F,理論在庫!AH$5)</f>
        <v>0</v>
      </c>
      <c r="AI376" s="382">
        <f>SUMIFS(所用データ②!$C:$C,所用データ②!$G:$G,理論在庫!$A375,所用データ②!$E:$E,理論在庫!$G$4,所用データ②!$F:$F,理論在庫!AI$5)</f>
        <v>0</v>
      </c>
      <c r="AJ376" s="1021">
        <f>SUMIFS(所用データ②!$C:$C,所用データ②!$G:$G,理論在庫!$A375,所用データ②!$E:$E,理論在庫!$G$4,所用データ②!$F:$F,理論在庫!AJ$5)</f>
        <v>0</v>
      </c>
      <c r="AK376" s="345">
        <f t="shared" si="152"/>
        <v>0</v>
      </c>
      <c r="AL376" s="610">
        <f>SUMIFS(所用データ②!C:C,所用データ②!G:G,理論在庫!$A375,所用データ②!E:E,理論在庫!$AL$4)</f>
        <v>0</v>
      </c>
      <c r="AM376" s="574">
        <f t="shared" si="153"/>
        <v>0</v>
      </c>
      <c r="AN376" s="608">
        <f>AJ383-AK376</f>
        <v>0</v>
      </c>
      <c r="AO376" s="417"/>
      <c r="AP376" s="714">
        <v>1</v>
      </c>
      <c r="AQ376" s="715" t="s">
        <v>263</v>
      </c>
      <c r="AR376" s="709">
        <v>0</v>
      </c>
    </row>
    <row r="377" spans="1:44" ht="18" customHeight="1" x14ac:dyDescent="0.15">
      <c r="A377" s="417"/>
      <c r="B377" s="428" t="s">
        <v>71</v>
      </c>
      <c r="C377" s="439">
        <v>80261239472001</v>
      </c>
      <c r="D377" s="1148"/>
      <c r="E377" s="559"/>
      <c r="F377" s="302">
        <f t="shared" si="157"/>
        <v>45864</v>
      </c>
      <c r="G377" s="975">
        <f>SUMIFS(所用データ③!$C:$C,所用データ③!$G:$G,理論在庫!$A375,所用データ③!$E:$E,理論在庫!$G$4,所用データ③!$F:$F,理論在庫!G$5)</f>
        <v>0</v>
      </c>
      <c r="H377" s="310">
        <f>SUMIFS(所用データ③!$C:$C,所用データ③!$G:$G,理論在庫!$A375,所用データ③!$E:$E,理論在庫!$G$4,所用データ③!$F:$F,理論在庫!H$5)</f>
        <v>0</v>
      </c>
      <c r="I377" s="310">
        <f>SUMIFS(所用データ③!$C:$C,所用データ③!$G:$G,理論在庫!$A375,所用データ③!$E:$E,理論在庫!$G$4,所用データ③!$F:$F,理論在庫!I$5)</f>
        <v>0</v>
      </c>
      <c r="J377" s="310">
        <f>SUMIFS(所用データ③!$C:$C,所用データ③!$G:$G,理論在庫!$A375,所用データ③!$E:$E,理論在庫!$G$4,所用データ③!$F:$F,理論在庫!J$5)</f>
        <v>0</v>
      </c>
      <c r="K377" s="310">
        <f>SUMIFS(所用データ③!$C:$C,所用データ③!$G:$G,理論在庫!$A375,所用データ③!$E:$E,理論在庫!$G$4,所用データ③!$F:$F,理論在庫!K$5)</f>
        <v>0</v>
      </c>
      <c r="L377" s="1055">
        <f>SUMIFS(所用データ③!$C:$C,所用データ③!$G:$G,理論在庫!$A375,所用データ③!$E:$E,理論在庫!$G$4,所用データ③!$F:$F,理論在庫!L$5)</f>
        <v>0</v>
      </c>
      <c r="M377" s="1054">
        <f>SUMIFS(所用データ③!$C:$C,所用データ③!$G:$G,理論在庫!$A375,所用データ③!$E:$E,理論在庫!$G$4,所用データ③!$F:$F,理論在庫!M$5)</f>
        <v>0</v>
      </c>
      <c r="N377" s="310">
        <f>SUMIFS(所用データ③!$C:$C,所用データ③!$G:$G,理論在庫!$A375,所用データ③!$E:$E,理論在庫!$G$4,所用データ③!$F:$F,理論在庫!N$5)</f>
        <v>0</v>
      </c>
      <c r="O377" s="310">
        <f>SUMIFS(所用データ③!$C:$C,所用データ③!$G:$G,理論在庫!$A375,所用データ③!$E:$E,理論在庫!$G$4,所用データ③!$F:$F,理論在庫!O$5)</f>
        <v>0</v>
      </c>
      <c r="P377" s="310">
        <f>SUMIFS(所用データ③!$C:$C,所用データ③!$G:$G,理論在庫!$A375,所用データ③!$E:$E,理論在庫!$G$4,所用データ③!$F:$F,理論在庫!P$5)</f>
        <v>0</v>
      </c>
      <c r="Q377" s="353">
        <f>SUMIFS(所用データ③!$C:$C,所用データ③!$G:$G,理論在庫!$A375,所用データ③!$E:$E,理論在庫!$G$4,所用データ③!$F:$F,理論在庫!Q$5)</f>
        <v>0</v>
      </c>
      <c r="R377" s="310">
        <f>SUMIFS(所用データ③!$C:$C,所用データ③!$G:$G,理論在庫!$A375,所用データ③!$E:$E,理論在庫!$G$4,所用データ③!$F:$F,理論在庫!R$5)</f>
        <v>0</v>
      </c>
      <c r="S377" s="1054">
        <f>SUMIFS(所用データ③!$C:$C,所用データ③!$G:$G,理論在庫!$A375,所用データ③!$E:$E,理論在庫!$G$4,所用データ③!$F:$F,理論在庫!S$5)</f>
        <v>0</v>
      </c>
      <c r="T377" s="1054">
        <f>SUMIFS(所用データ③!$C:$C,所用データ③!$G:$G,理論在庫!$A375,所用データ③!$E:$E,理論在庫!$G$4,所用データ③!$F:$F,理論在庫!T$5)</f>
        <v>0</v>
      </c>
      <c r="U377" s="310">
        <f>SUMIFS(所用データ③!$C:$C,所用データ③!$G:$G,理論在庫!$A375,所用データ③!$E:$E,理論在庫!$G$4,所用データ③!$F:$F,理論在庫!U$5)</f>
        <v>0</v>
      </c>
      <c r="V377" s="353">
        <f>SUMIFS(所用データ③!$C:$C,所用データ③!$G:$G,理論在庫!$A375,所用データ③!$E:$E,理論在庫!$G$4,所用データ③!$F:$F,理論在庫!V$5)</f>
        <v>0</v>
      </c>
      <c r="W377" s="310">
        <f>SUMIFS(所用データ③!$C:$C,所用データ③!$G:$G,理論在庫!$A375,所用データ③!$E:$E,理論在庫!$G$4,所用データ③!$F:$F,理論在庫!W$5)</f>
        <v>0</v>
      </c>
      <c r="X377" s="310">
        <f>SUMIFS(所用データ③!$C:$C,所用データ③!$G:$G,理論在庫!$A375,所用データ③!$E:$E,理論在庫!$G$4,所用データ③!$F:$F,理論在庫!X$5)</f>
        <v>0</v>
      </c>
      <c r="Y377" s="310">
        <f>SUMIFS(所用データ③!$C:$C,所用データ③!$G:$G,理論在庫!$A375,所用データ③!$E:$E,理論在庫!$G$4,所用データ③!$F:$F,理論在庫!Y$5)</f>
        <v>0</v>
      </c>
      <c r="Z377" s="1054">
        <f>SUMIFS(所用データ③!$C:$C,所用データ③!$G:$G,理論在庫!$A375,所用データ③!$E:$E,理論在庫!$G$4,所用データ③!$F:$F,理論在庫!Z$5)</f>
        <v>0</v>
      </c>
      <c r="AA377" s="1085">
        <f>SUMIFS(所用データ③!$C:$C,所用データ③!$G:$G,理論在庫!$A375,所用データ③!$E:$E,理論在庫!$G$4,所用データ③!$F:$F,理論在庫!AA$5)</f>
        <v>0</v>
      </c>
      <c r="AB377" s="383">
        <f>SUMIFS(所用データ③!$C:$C,所用データ③!$G:$G,理論在庫!$A375,所用データ③!$E:$E,理論在庫!$G$4,所用データ③!$F:$F,理論在庫!AB$5)</f>
        <v>0</v>
      </c>
      <c r="AC377" s="1085">
        <f>SUMIFS(所用データ③!$C:$C,所用データ③!$G:$G,理論在庫!$A375,所用データ③!$E:$E,理論在庫!$G$4,所用データ③!$F:$F,理論在庫!AC$5)</f>
        <v>0</v>
      </c>
      <c r="AD377" s="383">
        <f>SUMIFS(所用データ③!$C:$C,所用データ③!$G:$G,理論在庫!$A375,所用データ③!$E:$E,理論在庫!$G$4,所用データ③!$F:$F,理論在庫!AD$5)</f>
        <v>0</v>
      </c>
      <c r="AE377" s="383">
        <f>SUMIFS(所用データ③!$C:$C,所用データ③!$G:$G,理論在庫!$A375,所用データ③!$E:$E,理論在庫!$G$4,所用データ③!$F:$F,理論在庫!AE$5)</f>
        <v>0</v>
      </c>
      <c r="AF377" s="383">
        <f>SUMIFS(所用データ③!$C:$C,所用データ③!$G:$G,理論在庫!$A375,所用データ③!$E:$E,理論在庫!$G$4,所用データ③!$F:$F,理論在庫!AF$5)</f>
        <v>0</v>
      </c>
      <c r="AG377" s="1085">
        <f>SUMIFS(所用データ③!$C:$C,所用データ③!$G:$G,理論在庫!$A375,所用データ③!$E:$E,理論在庫!$G$4,所用データ③!$F:$F,理論在庫!AG$5)</f>
        <v>0</v>
      </c>
      <c r="AH377" s="1085">
        <f>SUMIFS(所用データ③!$C:$C,所用データ③!$G:$G,理論在庫!$A375,所用データ③!$E:$E,理論在庫!$G$4,所用データ③!$F:$F,理論在庫!AH$5)</f>
        <v>0</v>
      </c>
      <c r="AI377" s="383">
        <f>SUMIFS(所用データ③!$C:$C,所用データ③!$G:$G,理論在庫!$A375,所用データ③!$E:$E,理論在庫!$G$4,所用データ③!$F:$F,理論在庫!AI$5)</f>
        <v>0</v>
      </c>
      <c r="AJ377" s="1022">
        <f>SUMIFS(所用データ③!$C:$C,所用データ③!$G:$G,理論在庫!$A375,所用データ③!$E:$E,理論在庫!$G$4,所用データ③!$F:$F,理論在庫!AJ$5)</f>
        <v>0</v>
      </c>
      <c r="AK377" s="345">
        <f t="shared" si="152"/>
        <v>0</v>
      </c>
      <c r="AL377" s="611">
        <f>SUMIFS(所用データ③!C:C,所用データ③!G:G,理論在庫!$A375,所用データ③!E:E,理論在庫!$AL$4)</f>
        <v>0</v>
      </c>
      <c r="AM377" s="574">
        <f t="shared" si="153"/>
        <v>0</v>
      </c>
      <c r="AN377" s="608">
        <f>AJ383-AK377</f>
        <v>0</v>
      </c>
      <c r="AO377" s="417"/>
      <c r="AP377" s="714">
        <v>1</v>
      </c>
      <c r="AQ377" s="715" t="s">
        <v>265</v>
      </c>
      <c r="AR377" s="709">
        <v>0</v>
      </c>
    </row>
    <row r="378" spans="1:44" ht="18" customHeight="1" x14ac:dyDescent="0.15">
      <c r="A378" s="417"/>
      <c r="B378" s="428"/>
      <c r="C378" s="442"/>
      <c r="D378" s="1148"/>
      <c r="E378" s="559"/>
      <c r="F378" s="302">
        <f t="shared" si="157"/>
        <v>45871</v>
      </c>
      <c r="G378" s="974">
        <f>SUMIFS(所用データ④!$C:$C,所用データ④!$G:$G,理論在庫!$A375,所用データ④!$E:$E,理論在庫!$G$4,所用データ④!$F:$F,理論在庫!G$5)</f>
        <v>0</v>
      </c>
      <c r="H378" s="310">
        <f>SUMIFS(所用データ④!$C:$C,所用データ④!$G:$G,理論在庫!$A375,所用データ④!$E:$E,理論在庫!$G$4,所用データ④!$F:$F,理論在庫!H$5)</f>
        <v>0</v>
      </c>
      <c r="I378" s="310">
        <f>SUMIFS(所用データ④!$C:$C,所用データ④!$G:$G,理論在庫!$A375,所用データ④!$E:$E,理論在庫!$G$4,所用データ④!$F:$F,理論在庫!I$5)</f>
        <v>0</v>
      </c>
      <c r="J378" s="310">
        <f>SUMIFS(所用データ④!$C:$C,所用データ④!$G:$G,理論在庫!$A375,所用データ④!$E:$E,理論在庫!$G$4,所用データ④!$F:$F,理論在庫!J$5)</f>
        <v>0</v>
      </c>
      <c r="K378" s="310">
        <f>SUMIFS(所用データ④!$C:$C,所用データ④!$G:$G,理論在庫!$A375,所用データ④!$E:$E,理論在庫!$G$4,所用データ④!$F:$F,理論在庫!K$5)</f>
        <v>0</v>
      </c>
      <c r="L378" s="1054">
        <f>SUMIFS(所用データ④!$C:$C,所用データ④!$G:$G,理論在庫!$A375,所用データ④!$E:$E,理論在庫!$G$4,所用データ④!$F:$F,理論在庫!L$5)</f>
        <v>0</v>
      </c>
      <c r="M378" s="1054">
        <f>SUMIFS(所用データ④!$C:$C,所用データ④!$G:$G,理論在庫!$A375,所用データ④!$E:$E,理論在庫!$G$4,所用データ④!$F:$F,理論在庫!M$5)</f>
        <v>0</v>
      </c>
      <c r="N378" s="310">
        <f>SUMIFS(所用データ④!$C:$C,所用データ④!$G:$G,理論在庫!$A375,所用データ④!$E:$E,理論在庫!$G$4,所用データ④!$F:$F,理論在庫!N$5)</f>
        <v>0</v>
      </c>
      <c r="O378" s="310">
        <f>SUMIFS(所用データ④!$C:$C,所用データ④!$G:$G,理論在庫!$A375,所用データ④!$E:$E,理論在庫!$G$4,所用データ④!$F:$F,理論在庫!O$5)</f>
        <v>0</v>
      </c>
      <c r="P378" s="310">
        <f>SUMIFS(所用データ④!$C:$C,所用データ④!$G:$G,理論在庫!$A375,所用データ④!$E:$E,理論在庫!$G$4,所用データ④!$F:$F,理論在庫!P$5)</f>
        <v>0</v>
      </c>
      <c r="Q378" s="310">
        <f>SUMIFS(所用データ④!$C:$C,所用データ④!$G:$G,理論在庫!$A375,所用データ④!$E:$E,理論在庫!$G$4,所用データ④!$F:$F,理論在庫!Q$5)</f>
        <v>0</v>
      </c>
      <c r="R378" s="310">
        <f>SUMIFS(所用データ④!$C:$C,所用データ④!$G:$G,理論在庫!$A375,所用データ④!$E:$E,理論在庫!$G$4,所用データ④!$F:$F,理論在庫!R$5)</f>
        <v>0</v>
      </c>
      <c r="S378" s="1054">
        <f>SUMIFS(所用データ④!$C:$C,所用データ④!$G:$G,理論在庫!$A375,所用データ④!$E:$E,理論在庫!$G$4,所用データ④!$F:$F,理論在庫!S$5)</f>
        <v>0</v>
      </c>
      <c r="T378" s="1054">
        <f>SUMIFS(所用データ④!$C:$C,所用データ④!$G:$G,理論在庫!$A375,所用データ④!$E:$E,理論在庫!$G$4,所用データ④!$F:$F,理論在庫!T$5)</f>
        <v>0</v>
      </c>
      <c r="U378" s="310">
        <f>SUMIFS(所用データ④!$C:$C,所用データ④!$G:$G,理論在庫!$A375,所用データ④!$E:$E,理論在庫!$G$4,所用データ④!$F:$F,理論在庫!U$5)</f>
        <v>0</v>
      </c>
      <c r="V378" s="310">
        <f>SUMIFS(所用データ④!$C:$C,所用データ④!$G:$G,理論在庫!$A375,所用データ④!$E:$E,理論在庫!$G$4,所用データ④!$F:$F,理論在庫!V$5)</f>
        <v>0</v>
      </c>
      <c r="W378" s="310">
        <f>SUMIFS(所用データ④!$C:$C,所用データ④!$G:$G,理論在庫!$A375,所用データ④!$E:$E,理論在庫!$G$4,所用データ④!$F:$F,理論在庫!W$5)</f>
        <v>0</v>
      </c>
      <c r="X378" s="310">
        <f>SUMIFS(所用データ④!$C:$C,所用データ④!$G:$G,理論在庫!$A375,所用データ④!$E:$E,理論在庫!$G$4,所用データ④!$F:$F,理論在庫!X$5)</f>
        <v>0</v>
      </c>
      <c r="Y378" s="310">
        <f>SUMIFS(所用データ④!$C:$C,所用データ④!$G:$G,理論在庫!$A375,所用データ④!$E:$E,理論在庫!$G$4,所用データ④!$F:$F,理論在庫!Y$5)</f>
        <v>0</v>
      </c>
      <c r="Z378" s="1054">
        <f>SUMIFS(所用データ④!$C:$C,所用データ④!$G:$G,理論在庫!$A375,所用データ④!$E:$E,理論在庫!$G$4,所用データ④!$F:$F,理論在庫!Z$5)</f>
        <v>0</v>
      </c>
      <c r="AA378" s="1054">
        <f>SUMIFS(所用データ④!$C:$C,所用データ④!$G:$G,理論在庫!$A375,所用データ④!$E:$E,理論在庫!$G$4,所用データ④!$F:$F,理論在庫!AA$5)</f>
        <v>0</v>
      </c>
      <c r="AB378" s="310">
        <f>SUMIFS(所用データ④!$C:$C,所用データ④!$G:$G,理論在庫!$A375,所用データ④!$E:$E,理論在庫!$G$4,所用データ④!$F:$F,理論在庫!AB$5)</f>
        <v>0</v>
      </c>
      <c r="AC378" s="1054">
        <f>SUMIFS(所用データ④!$C:$C,所用データ④!$G:$G,理論在庫!$A375,所用データ④!$E:$E,理論在庫!$G$4,所用データ④!$F:$F,理論在庫!AC$5)</f>
        <v>0</v>
      </c>
      <c r="AD378" s="310">
        <f>SUMIFS(所用データ④!$C:$C,所用データ④!$G:$G,理論在庫!$A375,所用データ④!$E:$E,理論在庫!$G$4,所用データ④!$F:$F,理論在庫!AD$5)</f>
        <v>0</v>
      </c>
      <c r="AE378" s="310">
        <f>SUMIFS(所用データ④!$C:$C,所用データ④!$G:$G,理論在庫!$A375,所用データ④!$E:$E,理論在庫!$G$4,所用データ④!$F:$F,理論在庫!AE$5)</f>
        <v>0</v>
      </c>
      <c r="AF378" s="310">
        <f>SUMIFS(所用データ④!$C:$C,所用データ④!$G:$G,理論在庫!$A375,所用データ④!$E:$E,理論在庫!$G$4,所用データ④!$F:$F,理論在庫!AF$5)</f>
        <v>0</v>
      </c>
      <c r="AG378" s="1054">
        <f>SUMIFS(所用データ④!$C:$C,所用データ④!$G:$G,理論在庫!$A375,所用データ④!$E:$E,理論在庫!$G$4,所用データ④!$F:$F,理論在庫!AG$5)</f>
        <v>0</v>
      </c>
      <c r="AH378" s="1054">
        <f>SUMIFS(所用データ④!$C:$C,所用データ④!$G:$G,理論在庫!$A375,所用データ④!$E:$E,理論在庫!$G$4,所用データ④!$F:$F,理論在庫!AH$5)</f>
        <v>0</v>
      </c>
      <c r="AI378" s="310">
        <f>SUMIFS(所用データ④!$C:$C,所用データ④!$G:$G,理論在庫!$A375,所用データ④!$E:$E,理論在庫!$G$4,所用データ④!$F:$F,理論在庫!AI$5)</f>
        <v>0</v>
      </c>
      <c r="AJ378" s="1023">
        <f>SUMIFS(所用データ④!$C:$C,所用データ④!$G:$G,理論在庫!$A375,所用データ④!$E:$E,理論在庫!$G$4,所用データ④!$F:$F,理論在庫!AJ$5)</f>
        <v>0</v>
      </c>
      <c r="AK378" s="345">
        <f t="shared" si="152"/>
        <v>0</v>
      </c>
      <c r="AL378" s="350">
        <f>SUMIFS(所用データ④!C:C,所用データ④!G:G,理論在庫!$A375,所用データ④!E:E,理論在庫!$AL$4)</f>
        <v>0</v>
      </c>
      <c r="AM378" s="574">
        <f t="shared" si="153"/>
        <v>0</v>
      </c>
      <c r="AN378" s="608">
        <f>AJ383-AK378</f>
        <v>0</v>
      </c>
      <c r="AO378" s="417"/>
      <c r="AP378" s="714"/>
      <c r="AQ378" s="715"/>
      <c r="AR378" s="709">
        <v>0</v>
      </c>
    </row>
    <row r="379" spans="1:44" ht="18" customHeight="1" x14ac:dyDescent="0.15">
      <c r="A379" s="417"/>
      <c r="B379" s="428"/>
      <c r="C379" s="442"/>
      <c r="D379" s="1148"/>
      <c r="E379" s="559"/>
      <c r="F379" s="302">
        <f t="shared" si="157"/>
        <v>0</v>
      </c>
      <c r="G379" s="974">
        <f>SUMIFS(所用データ⑤!$C:$C,所用データ⑤!$G:$G,理論在庫!$A$375,所用データ⑤!$E:$E,理論在庫!$G$4,所用データ⑤!$F:$F,理論在庫!G$5)</f>
        <v>0</v>
      </c>
      <c r="H379" s="310">
        <f>SUMIFS(所用データ⑤!$C:$C,所用データ⑤!$G:$G,理論在庫!$A$375,所用データ⑤!$E:$E,理論在庫!$G$4,所用データ⑤!$F:$F,理論在庫!H$5)</f>
        <v>0</v>
      </c>
      <c r="I379" s="310">
        <f>SUMIFS(所用データ⑤!$C:$C,所用データ⑤!$G:$G,理論在庫!$A$375,所用データ⑤!$E:$E,理論在庫!$G$4,所用データ⑤!$F:$F,理論在庫!I$5)</f>
        <v>0</v>
      </c>
      <c r="J379" s="310">
        <f>SUMIFS(所用データ⑤!$C:$C,所用データ⑤!$G:$G,理論在庫!$A$375,所用データ⑤!$E:$E,理論在庫!$G$4,所用データ⑤!$F:$F,理論在庫!J$5)</f>
        <v>0</v>
      </c>
      <c r="K379" s="310">
        <f>SUMIFS(所用データ⑤!$C:$C,所用データ⑤!$G:$G,理論在庫!$A$375,所用データ⑤!$E:$E,理論在庫!$G$4,所用データ⑤!$F:$F,理論在庫!K$5)</f>
        <v>0</v>
      </c>
      <c r="L379" s="1054">
        <f>SUMIFS(所用データ⑤!$C:$C,所用データ⑤!$G:$G,理論在庫!$A$375,所用データ⑤!$E:$E,理論在庫!$G$4,所用データ⑤!$F:$F,理論在庫!L$5)</f>
        <v>0</v>
      </c>
      <c r="M379" s="1054">
        <f>SUMIFS(所用データ⑤!$C:$C,所用データ⑤!$G:$G,理論在庫!$A$375,所用データ⑤!$E:$E,理論在庫!$G$4,所用データ⑤!$F:$F,理論在庫!M$5)</f>
        <v>0</v>
      </c>
      <c r="N379" s="310">
        <f>SUMIFS(所用データ⑤!$C:$C,所用データ⑤!$G:$G,理論在庫!$A$375,所用データ⑤!$E:$E,理論在庫!$G$4,所用データ⑤!$F:$F,理論在庫!N$5)</f>
        <v>0</v>
      </c>
      <c r="O379" s="310">
        <f>SUMIFS(所用データ⑤!$C:$C,所用データ⑤!$G:$G,理論在庫!$A$375,所用データ⑤!$E:$E,理論在庫!$G$4,所用データ⑤!$F:$F,理論在庫!O$5)</f>
        <v>0</v>
      </c>
      <c r="P379" s="310">
        <f>SUMIFS(所用データ⑤!$C:$C,所用データ⑤!$G:$G,理論在庫!$A$375,所用データ⑤!$E:$E,理論在庫!$G$4,所用データ⑤!$F:$F,理論在庫!P$5)</f>
        <v>0</v>
      </c>
      <c r="Q379" s="310">
        <f>SUMIFS(所用データ⑤!$C:$C,所用データ⑤!$G:$G,理論在庫!$A$375,所用データ⑤!$E:$E,理論在庫!$G$4,所用データ⑤!$F:$F,理論在庫!Q$5)</f>
        <v>0</v>
      </c>
      <c r="R379" s="310">
        <f>SUMIFS(所用データ⑤!$C:$C,所用データ⑤!$G:$G,理論在庫!$A$375,所用データ⑤!$E:$E,理論在庫!$G$4,所用データ⑤!$F:$F,理論在庫!R$5)</f>
        <v>0</v>
      </c>
      <c r="S379" s="1054">
        <f>SUMIFS(所用データ⑤!$C:$C,所用データ⑤!$G:$G,理論在庫!$A$375,所用データ⑤!$E:$E,理論在庫!$G$4,所用データ⑤!$F:$F,理論在庫!S$5)</f>
        <v>0</v>
      </c>
      <c r="T379" s="1054">
        <f>SUMIFS(所用データ⑤!$C:$C,所用データ⑤!$G:$G,理論在庫!$A$375,所用データ⑤!$E:$E,理論在庫!$G$4,所用データ⑤!$F:$F,理論在庫!T$5)</f>
        <v>0</v>
      </c>
      <c r="U379" s="310">
        <f>SUMIFS(所用データ⑤!$C:$C,所用データ⑤!$G:$G,理論在庫!$A$375,所用データ⑤!$E:$E,理論在庫!$G$4,所用データ⑤!$F:$F,理論在庫!U$5)</f>
        <v>0</v>
      </c>
      <c r="V379" s="310">
        <f>SUMIFS(所用データ⑤!$C:$C,所用データ⑤!$G:$G,理論在庫!$A$375,所用データ⑤!$E:$E,理論在庫!$G$4,所用データ⑤!$F:$F,理論在庫!V$5)</f>
        <v>0</v>
      </c>
      <c r="W379" s="310">
        <f>SUMIFS(所用データ⑤!$C:$C,所用データ⑤!$G:$G,理論在庫!$A$375,所用データ⑤!$E:$E,理論在庫!$G$4,所用データ⑤!$F:$F,理論在庫!W$5)</f>
        <v>0</v>
      </c>
      <c r="X379" s="310">
        <f>SUMIFS(所用データ⑤!$C:$C,所用データ⑤!$G:$G,理論在庫!$A$375,所用データ⑤!$E:$E,理論在庫!$G$4,所用データ⑤!$F:$F,理論在庫!X$5)</f>
        <v>0</v>
      </c>
      <c r="Y379" s="310">
        <f>SUMIFS(所用データ⑤!$C:$C,所用データ⑤!$G:$G,理論在庫!$A$375,所用データ⑤!$E:$E,理論在庫!$G$4,所用データ⑤!$F:$F,理論在庫!Y$5)</f>
        <v>0</v>
      </c>
      <c r="Z379" s="1054">
        <f>SUMIFS(所用データ⑤!$C:$C,所用データ⑤!$G:$G,理論在庫!$A$375,所用データ⑤!$E:$E,理論在庫!$G$4,所用データ⑤!$F:$F,理論在庫!Z$5)</f>
        <v>0</v>
      </c>
      <c r="AA379" s="1054">
        <f>SUMIFS(所用データ⑤!$C:$C,所用データ⑤!$G:$G,理論在庫!$A$375,所用データ⑤!$E:$E,理論在庫!$G$4,所用データ⑤!$F:$F,理論在庫!AA$5)</f>
        <v>0</v>
      </c>
      <c r="AB379" s="310">
        <f>SUMIFS(所用データ⑤!$C:$C,所用データ⑤!$G:$G,理論在庫!$A$375,所用データ⑤!$E:$E,理論在庫!$G$4,所用データ⑤!$F:$F,理論在庫!AB$5)</f>
        <v>0</v>
      </c>
      <c r="AC379" s="1054">
        <f>SUMIFS(所用データ⑤!$C:$C,所用データ⑤!$G:$G,理論在庫!$A$375,所用データ⑤!$E:$E,理論在庫!$G$4,所用データ⑤!$F:$F,理論在庫!AC$5)</f>
        <v>0</v>
      </c>
      <c r="AD379" s="310">
        <f>SUMIFS(所用データ⑤!$C:$C,所用データ⑤!$G:$G,理論在庫!$A$375,所用データ⑤!$E:$E,理論在庫!$G$4,所用データ⑤!$F:$F,理論在庫!AD$5)</f>
        <v>0</v>
      </c>
      <c r="AE379" s="310">
        <f>SUMIFS(所用データ⑤!$C:$C,所用データ⑤!$G:$G,理論在庫!$A$375,所用データ⑤!$E:$E,理論在庫!$G$4,所用データ⑤!$F:$F,理論在庫!AE$5)</f>
        <v>0</v>
      </c>
      <c r="AF379" s="310">
        <f>SUMIFS(所用データ⑤!$C:$C,所用データ⑤!$G:$G,理論在庫!$A$375,所用データ⑤!$E:$E,理論在庫!$G$4,所用データ⑤!$F:$F,理論在庫!AF$5)</f>
        <v>0</v>
      </c>
      <c r="AG379" s="1054">
        <f>SUMIFS(所用データ⑤!$C:$C,所用データ⑤!$G:$G,理論在庫!$A$375,所用データ⑤!$E:$E,理論在庫!$G$4,所用データ⑤!$F:$F,理論在庫!AG$5)</f>
        <v>0</v>
      </c>
      <c r="AH379" s="1054">
        <f>SUMIFS(所用データ⑤!$C:$C,所用データ⑤!$G:$G,理論在庫!$A$375,所用データ⑤!$E:$E,理論在庫!$G$4,所用データ⑤!$F:$F,理論在庫!AH$5)</f>
        <v>0</v>
      </c>
      <c r="AI379" s="310">
        <f>SUMIFS(所用データ⑤!$C:$C,所用データ⑤!$G:$G,理論在庫!$A$375,所用データ⑤!$E:$E,理論在庫!$G$4,所用データ⑤!$F:$F,理論在庫!AI$5)</f>
        <v>0</v>
      </c>
      <c r="AJ379" s="1023">
        <f>SUMIFS(所用データ⑤!$C:$C,所用データ⑤!$G:$G,理論在庫!$A$375,所用データ⑤!$E:$E,理論在庫!$G$4,所用データ⑤!$F:$F,理論在庫!AJ$5)</f>
        <v>0</v>
      </c>
      <c r="AK379" s="345">
        <f t="shared" si="152"/>
        <v>0</v>
      </c>
      <c r="AL379" s="350">
        <f>SUMIFS(所用データ⑤!C:C,所用データ⑤!G:G,理論在庫!$A375,所用データ⑤!E:E,理論在庫!$AL$4)</f>
        <v>0</v>
      </c>
      <c r="AM379" s="574">
        <f t="shared" si="153"/>
        <v>0</v>
      </c>
      <c r="AN379" s="608">
        <f>AJ383-AK379</f>
        <v>0</v>
      </c>
      <c r="AO379" s="417"/>
      <c r="AP379" s="714"/>
      <c r="AQ379" s="715"/>
      <c r="AR379" s="709">
        <v>0</v>
      </c>
    </row>
    <row r="380" spans="1:44" ht="18" customHeight="1" x14ac:dyDescent="0.15">
      <c r="A380" s="417"/>
      <c r="B380" s="428"/>
      <c r="C380" s="442"/>
      <c r="D380" s="1148"/>
      <c r="E380" s="559"/>
      <c r="F380" s="362">
        <f t="shared" si="157"/>
        <v>0</v>
      </c>
      <c r="G380" s="976">
        <f>SUMIFS(所用データ⑥!$C:$C,所用データ⑥!$G:$G,理論在庫!$A$375,所用データ⑥!$E:$E,理論在庫!$G$4,所用データ⑥!$F:$F,理論在庫!G$5)</f>
        <v>0</v>
      </c>
      <c r="H380" s="363">
        <f>SUMIFS(所用データ⑥!$C:$C,所用データ⑥!$G:$G,理論在庫!$A$375,所用データ⑥!$E:$E,理論在庫!$G$4,所用データ⑥!$F:$F,理論在庫!H$5)</f>
        <v>0</v>
      </c>
      <c r="I380" s="363">
        <f>SUMIFS(所用データ⑥!$C:$C,所用データ⑥!$G:$G,理論在庫!$A$375,所用データ⑥!$E:$E,理論在庫!$G$4,所用データ⑥!$F:$F,理論在庫!I$5)</f>
        <v>0</v>
      </c>
      <c r="J380" s="363">
        <f>SUMIFS(所用データ⑥!$C:$C,所用データ⑥!$G:$G,理論在庫!$A$375,所用データ⑥!$E:$E,理論在庫!$G$4,所用データ⑥!$F:$F,理論在庫!J$5)</f>
        <v>0</v>
      </c>
      <c r="K380" s="363">
        <f>SUMIFS(所用データ⑥!$C:$C,所用データ⑥!$G:$G,理論在庫!$A$375,所用データ⑥!$E:$E,理論在庫!$G$4,所用データ⑥!$F:$F,理論在庫!K$5)</f>
        <v>0</v>
      </c>
      <c r="L380" s="1056">
        <f>SUMIFS(所用データ⑥!$C:$C,所用データ⑥!$G:$G,理論在庫!$A$375,所用データ⑥!$E:$E,理論在庫!$G$4,所用データ⑥!$F:$F,理論在庫!L$5)</f>
        <v>0</v>
      </c>
      <c r="M380" s="1056">
        <f>SUMIFS(所用データ⑥!$C:$C,所用データ⑥!$G:$G,理論在庫!$A$375,所用データ⑥!$E:$E,理論在庫!$G$4,所用データ⑥!$F:$F,理論在庫!M$5)</f>
        <v>0</v>
      </c>
      <c r="N380" s="363">
        <f>SUMIFS(所用データ⑥!$C:$C,所用データ⑥!$G:$G,理論在庫!$A$375,所用データ⑥!$E:$E,理論在庫!$G$4,所用データ⑥!$F:$F,理論在庫!N$5)</f>
        <v>0</v>
      </c>
      <c r="O380" s="363">
        <f>SUMIFS(所用データ⑥!$C:$C,所用データ⑥!$G:$G,理論在庫!$A$375,所用データ⑥!$E:$E,理論在庫!$G$4,所用データ⑥!$F:$F,理論在庫!O$5)</f>
        <v>0</v>
      </c>
      <c r="P380" s="363">
        <f>SUMIFS(所用データ⑥!$C:$C,所用データ⑥!$G:$G,理論在庫!$A$375,所用データ⑥!$E:$E,理論在庫!$G$4,所用データ⑥!$F:$F,理論在庫!P$5)</f>
        <v>0</v>
      </c>
      <c r="Q380" s="363">
        <f>SUMIFS(所用データ⑥!$C:$C,所用データ⑥!$G:$G,理論在庫!$A$375,所用データ⑥!$E:$E,理論在庫!$G$4,所用データ⑥!$F:$F,理論在庫!Q$5)</f>
        <v>0</v>
      </c>
      <c r="R380" s="363">
        <f>SUMIFS(所用データ⑥!$C:$C,所用データ⑥!$G:$G,理論在庫!$A$375,所用データ⑥!$E:$E,理論在庫!$G$4,所用データ⑥!$F:$F,理論在庫!R$5)</f>
        <v>0</v>
      </c>
      <c r="S380" s="1056">
        <f>SUMIFS(所用データ⑥!$C:$C,所用データ⑥!$G:$G,理論在庫!$A$375,所用データ⑥!$E:$E,理論在庫!$G$4,所用データ⑥!$F:$F,理論在庫!S$5)</f>
        <v>0</v>
      </c>
      <c r="T380" s="1056">
        <f>SUMIFS(所用データ⑥!$C:$C,所用データ⑥!$G:$G,理論在庫!$A$375,所用データ⑥!$E:$E,理論在庫!$G$4,所用データ⑥!$F:$F,理論在庫!T$5)</f>
        <v>0</v>
      </c>
      <c r="U380" s="363">
        <f>SUMIFS(所用データ⑥!$C:$C,所用データ⑥!$G:$G,理論在庫!$A$375,所用データ⑥!$E:$E,理論在庫!$G$4,所用データ⑥!$F:$F,理論在庫!U$5)</f>
        <v>0</v>
      </c>
      <c r="V380" s="363">
        <f>SUMIFS(所用データ⑥!$C:$C,所用データ⑥!$G:$G,理論在庫!$A$375,所用データ⑥!$E:$E,理論在庫!$G$4,所用データ⑥!$F:$F,理論在庫!V$5)</f>
        <v>0</v>
      </c>
      <c r="W380" s="363">
        <f>SUMIFS(所用データ⑥!$C:$C,所用データ⑥!$G:$G,理論在庫!$A$375,所用データ⑥!$E:$E,理論在庫!$G$4,所用データ⑥!$F:$F,理論在庫!W$5)</f>
        <v>0</v>
      </c>
      <c r="X380" s="363">
        <f>SUMIFS(所用データ⑥!$C:$C,所用データ⑥!$G:$G,理論在庫!$A$375,所用データ⑥!$E:$E,理論在庫!$G$4,所用データ⑥!$F:$F,理論在庫!X$5)</f>
        <v>0</v>
      </c>
      <c r="Y380" s="363">
        <f>SUMIFS(所用データ⑥!$C:$C,所用データ⑥!$G:$G,理論在庫!$A$375,所用データ⑥!$E:$E,理論在庫!$G$4,所用データ⑥!$F:$F,理論在庫!Y$5)</f>
        <v>0</v>
      </c>
      <c r="Z380" s="1056">
        <f>SUMIFS(所用データ⑥!$C:$C,所用データ⑥!$G:$G,理論在庫!$A$375,所用データ⑥!$E:$E,理論在庫!$G$4,所用データ⑥!$F:$F,理論在庫!Z$5)</f>
        <v>0</v>
      </c>
      <c r="AA380" s="1056">
        <f>SUMIFS(所用データ⑥!$C:$C,所用データ⑥!$G:$G,理論在庫!$A$375,所用データ⑥!$E:$E,理論在庫!$G$4,所用データ⑥!$F:$F,理論在庫!AA$5)</f>
        <v>0</v>
      </c>
      <c r="AB380" s="363">
        <f>SUMIFS(所用データ⑥!$C:$C,所用データ⑥!$G:$G,理論在庫!$A$375,所用データ⑥!$E:$E,理論在庫!$G$4,所用データ⑥!$F:$F,理論在庫!AB$5)</f>
        <v>0</v>
      </c>
      <c r="AC380" s="1056">
        <f>SUMIFS(所用データ⑥!$C:$C,所用データ⑥!$G:$G,理論在庫!$A$375,所用データ⑥!$E:$E,理論在庫!$G$4,所用データ⑥!$F:$F,理論在庫!AC$5)</f>
        <v>0</v>
      </c>
      <c r="AD380" s="363">
        <f>SUMIFS(所用データ⑥!$C:$C,所用データ⑥!$G:$G,理論在庫!$A$375,所用データ⑥!$E:$E,理論在庫!$G$4,所用データ⑥!$F:$F,理論在庫!AD$5)</f>
        <v>0</v>
      </c>
      <c r="AE380" s="363">
        <f>SUMIFS(所用データ⑥!$C:$C,所用データ⑥!$G:$G,理論在庫!$A$375,所用データ⑥!$E:$E,理論在庫!$G$4,所用データ⑥!$F:$F,理論在庫!AE$5)</f>
        <v>0</v>
      </c>
      <c r="AF380" s="363">
        <f>SUMIFS(所用データ⑥!$C:$C,所用データ⑥!$G:$G,理論在庫!$A$375,所用データ⑥!$E:$E,理論在庫!$G$4,所用データ⑥!$F:$F,理論在庫!AF$5)</f>
        <v>0</v>
      </c>
      <c r="AG380" s="1056">
        <f>SUMIFS(所用データ⑥!$C:$C,所用データ⑥!$G:$G,理論在庫!$A$375,所用データ⑥!$E:$E,理論在庫!$G$4,所用データ⑥!$F:$F,理論在庫!AG$5)</f>
        <v>0</v>
      </c>
      <c r="AH380" s="1056">
        <f>SUMIFS(所用データ⑥!$C:$C,所用データ⑥!$G:$G,理論在庫!$A$375,所用データ⑥!$E:$E,理論在庫!$G$4,所用データ⑥!$F:$F,理論在庫!AH$5)</f>
        <v>0</v>
      </c>
      <c r="AI380" s="363">
        <f>SUMIFS(所用データ⑥!$C:$C,所用データ⑥!$G:$G,理論在庫!$A$375,所用データ⑥!$E:$E,理論在庫!$G$4,所用データ⑥!$F:$F,理論在庫!AI$5)</f>
        <v>0</v>
      </c>
      <c r="AJ380" s="1024">
        <f>SUMIFS(所用データ⑥!$C:$C,所用データ⑥!$G:$G,理論在庫!$A$375,所用データ⑥!$E:$E,理論在庫!$G$4,所用データ⑥!$F:$F,理論在庫!AJ$5)</f>
        <v>0</v>
      </c>
      <c r="AK380" s="364">
        <f t="shared" si="152"/>
        <v>0</v>
      </c>
      <c r="AL380" s="609">
        <f>SUMIFS(所用データ⑥!C:C,所用データ⑥!G:G,理論在庫!$A375,所用データ⑥!E:E,理論在庫!$AL$4)</f>
        <v>0</v>
      </c>
      <c r="AM380" s="578">
        <f t="shared" si="153"/>
        <v>0</v>
      </c>
      <c r="AN380" s="608">
        <f>AJ383-AK380</f>
        <v>0</v>
      </c>
      <c r="AO380" s="417"/>
      <c r="AP380" s="714"/>
      <c r="AQ380" s="715"/>
      <c r="AR380" s="709">
        <v>0</v>
      </c>
    </row>
    <row r="381" spans="1:44" ht="18" customHeight="1" x14ac:dyDescent="0.15">
      <c r="A381" s="417"/>
      <c r="B381" s="428"/>
      <c r="C381" s="442"/>
      <c r="D381" s="1148"/>
      <c r="E381" s="559"/>
      <c r="F381" s="359" t="s">
        <v>137</v>
      </c>
      <c r="G381" s="981"/>
      <c r="H381" s="360"/>
      <c r="I381" s="360"/>
      <c r="J381" s="360"/>
      <c r="K381" s="360"/>
      <c r="L381" s="1057"/>
      <c r="M381" s="1057"/>
      <c r="N381" s="360"/>
      <c r="O381" s="360"/>
      <c r="P381" s="360"/>
      <c r="Q381" s="360"/>
      <c r="R381" s="360"/>
      <c r="S381" s="1057"/>
      <c r="T381" s="1057"/>
      <c r="U381" s="360"/>
      <c r="V381" s="360"/>
      <c r="W381" s="360"/>
      <c r="X381" s="360"/>
      <c r="Y381" s="360"/>
      <c r="Z381" s="1057"/>
      <c r="AA381" s="1057"/>
      <c r="AB381" s="360"/>
      <c r="AC381" s="1057"/>
      <c r="AD381" s="360"/>
      <c r="AE381" s="360"/>
      <c r="AF381" s="360"/>
      <c r="AG381" s="1057"/>
      <c r="AH381" s="1057"/>
      <c r="AI381" s="360"/>
      <c r="AJ381" s="1025"/>
      <c r="AK381" s="378">
        <f>SUM(G381:AJ381)</f>
        <v>0</v>
      </c>
      <c r="AL381" s="352"/>
      <c r="AM381" s="576">
        <f t="shared" si="153"/>
        <v>0</v>
      </c>
      <c r="AN381" s="579"/>
      <c r="AO381" s="417"/>
      <c r="AP381" s="714"/>
      <c r="AQ381" s="715"/>
    </row>
    <row r="382" spans="1:44" ht="18" customHeight="1" x14ac:dyDescent="0.15">
      <c r="A382" s="417"/>
      <c r="B382" s="428"/>
      <c r="C382" s="442"/>
      <c r="D382" s="1148"/>
      <c r="E382" s="559"/>
      <c r="F382" s="356" t="s">
        <v>86</v>
      </c>
      <c r="G382" s="978">
        <f>SUMIFS('注文データ '!$C:$C,'注文データ '!$J:$J,$A375,'注文データ '!$H:$H,理論在庫!$G$4,'注文データ '!$I:$I,理論在庫!G$5)</f>
        <v>0</v>
      </c>
      <c r="H382" s="374">
        <f>SUMIFS('注文データ '!$C:$C,'注文データ '!$J:$J,$A375,'注文データ '!$H:$H,理論在庫!$G$4,'注文データ '!$I:$I,理論在庫!H$5)</f>
        <v>0</v>
      </c>
      <c r="I382" s="374">
        <f>SUMIFS('注文データ '!$C:$C,'注文データ '!$J:$J,$A375,'注文データ '!$H:$H,理論在庫!$G$4,'注文データ '!$I:$I,理論在庫!I$5)</f>
        <v>0</v>
      </c>
      <c r="J382" s="374">
        <f>SUMIFS('注文データ '!$C:$C,'注文データ '!$J:$J,$A375,'注文データ '!$H:$H,理論在庫!$G$4,'注文データ '!$I:$I,理論在庫!J$5)</f>
        <v>0</v>
      </c>
      <c r="K382" s="374">
        <f>SUMIFS('注文データ '!$C:$C,'注文データ '!$J:$J,$A375,'注文データ '!$H:$H,理論在庫!$G$4,'注文データ '!$I:$I,理論在庫!K$5)</f>
        <v>0</v>
      </c>
      <c r="L382" s="1058">
        <f>SUMIFS('注文データ '!$C:$C,'注文データ '!$J:$J,$A375,'注文データ '!$H:$H,理論在庫!$G$4,'注文データ '!$I:$I,理論在庫!L$5)</f>
        <v>0</v>
      </c>
      <c r="M382" s="1058">
        <f>SUMIFS('注文データ '!$C:$C,'注文データ '!$J:$J,$A375,'注文データ '!$H:$H,理論在庫!$G$4,'注文データ '!$I:$I,理論在庫!M$5)</f>
        <v>0</v>
      </c>
      <c r="N382" s="374">
        <f>SUMIFS('注文データ '!$C:$C,'注文データ '!$J:$J,$A375,'注文データ '!$H:$H,理論在庫!$G$4,'注文データ '!$I:$I,理論在庫!N$5)</f>
        <v>0</v>
      </c>
      <c r="O382" s="374">
        <f>SUMIFS('注文データ '!$C:$C,'注文データ '!$J:$J,$A375,'注文データ '!$H:$H,理論在庫!$G$4,'注文データ '!$I:$I,理論在庫!O$5)</f>
        <v>0</v>
      </c>
      <c r="P382" s="374">
        <f>SUMIFS('注文データ '!$C:$C,'注文データ '!$J:$J,$A375,'注文データ '!$H:$H,理論在庫!$G$4,'注文データ '!$I:$I,理論在庫!P$5)</f>
        <v>0</v>
      </c>
      <c r="Q382" s="374">
        <f>SUMIFS('注文データ '!$C:$C,'注文データ '!$J:$J,$A375,'注文データ '!$H:$H,理論在庫!$G$4,'注文データ '!$I:$I,理論在庫!Q$5)</f>
        <v>0</v>
      </c>
      <c r="R382" s="374">
        <f>SUMIFS('注文データ '!$C:$C,'注文データ '!$J:$J,$A375,'注文データ '!$H:$H,理論在庫!$G$4,'注文データ '!$I:$I,理論在庫!R$5)</f>
        <v>0</v>
      </c>
      <c r="S382" s="1058">
        <f>SUMIFS('注文データ '!$C:$C,'注文データ '!$J:$J,$A375,'注文データ '!$H:$H,理論在庫!$G$4,'注文データ '!$I:$I,理論在庫!S$5)</f>
        <v>0</v>
      </c>
      <c r="T382" s="1058">
        <f>SUMIFS('注文データ '!$C:$C,'注文データ '!$J:$J,$A375,'注文データ '!$H:$H,理論在庫!$G$4,'注文データ '!$I:$I,理論在庫!T$5)</f>
        <v>0</v>
      </c>
      <c r="U382" s="374">
        <f>SUMIFS('注文データ '!$C:$C,'注文データ '!$J:$J,$A375,'注文データ '!$H:$H,理論在庫!$G$4,'注文データ '!$I:$I,理論在庫!U$5)</f>
        <v>0</v>
      </c>
      <c r="V382" s="374">
        <f>SUMIFS('注文データ '!$C:$C,'注文データ '!$J:$J,$A375,'注文データ '!$H:$H,理論在庫!$G$4,'注文データ '!$I:$I,理論在庫!V$5)</f>
        <v>0</v>
      </c>
      <c r="W382" s="374">
        <f>SUMIFS('注文データ '!$C:$C,'注文データ '!$J:$J,$A375,'注文データ '!$H:$H,理論在庫!$G$4,'注文データ '!$I:$I,理論在庫!W$5)</f>
        <v>0</v>
      </c>
      <c r="X382" s="374">
        <f>SUMIFS('注文データ '!$C:$C,'注文データ '!$J:$J,$A375,'注文データ '!$H:$H,理論在庫!$G$4,'注文データ '!$I:$I,理論在庫!X$5)</f>
        <v>0</v>
      </c>
      <c r="Y382" s="374">
        <f>SUMIFS('注文データ '!$C:$C,'注文データ '!$J:$J,$A375,'注文データ '!$H:$H,理論在庫!$G$4,'注文データ '!$I:$I,理論在庫!Y$5)</f>
        <v>0</v>
      </c>
      <c r="Z382" s="1058">
        <f>SUMIFS('注文データ '!$C:$C,'注文データ '!$J:$J,$A375,'注文データ '!$H:$H,理論在庫!$G$4,'注文データ '!$I:$I,理論在庫!Z$5)</f>
        <v>0</v>
      </c>
      <c r="AA382" s="1058">
        <f>SUMIFS('注文データ '!$C:$C,'注文データ '!$J:$J,$A375,'注文データ '!$H:$H,理論在庫!$G$4,'注文データ '!$I:$I,理論在庫!AA$5)</f>
        <v>0</v>
      </c>
      <c r="AB382" s="374">
        <f>SUMIFS('注文データ '!$C:$C,'注文データ '!$J:$J,$A375,'注文データ '!$H:$H,理論在庫!$G$4,'注文データ '!$I:$I,理論在庫!AB$5)</f>
        <v>0</v>
      </c>
      <c r="AC382" s="1058">
        <f>SUMIFS('注文データ '!$C:$C,'注文データ '!$J:$J,$A375,'注文データ '!$H:$H,理論在庫!$G$4,'注文データ '!$I:$I,理論在庫!AC$5)</f>
        <v>0</v>
      </c>
      <c r="AD382" s="374">
        <f>SUMIFS('注文データ '!$C:$C,'注文データ '!$J:$J,$A375,'注文データ '!$H:$H,理論在庫!$G$4,'注文データ '!$I:$I,理論在庫!AD$5)</f>
        <v>0</v>
      </c>
      <c r="AE382" s="374">
        <f>SUMIFS('注文データ '!$C:$C,'注文データ '!$J:$J,$A375,'注文データ '!$H:$H,理論在庫!$G$4,'注文データ '!$I:$I,理論在庫!AE$5)</f>
        <v>0</v>
      </c>
      <c r="AF382" s="374">
        <f>SUMIFS('注文データ '!$C:$C,'注文データ '!$J:$J,$A375,'注文データ '!$H:$H,理論在庫!$G$4,'注文データ '!$I:$I,理論在庫!AF$5)</f>
        <v>0</v>
      </c>
      <c r="AG382" s="1058">
        <f>SUMIFS('注文データ '!$C:$C,'注文データ '!$J:$J,$A375,'注文データ '!$H:$H,理論在庫!$G$4,'注文データ '!$I:$I,理論在庫!AG$5)</f>
        <v>0</v>
      </c>
      <c r="AH382" s="1058">
        <f>SUMIFS('注文データ '!$C:$C,'注文データ '!$J:$J,$A375,'注文データ '!$H:$H,理論在庫!$G$4,'注文データ '!$I:$I,理論在庫!AH$5)</f>
        <v>0</v>
      </c>
      <c r="AI382" s="374">
        <f>SUMIFS('注文データ '!$C:$C,'注文データ '!$J:$J,$A375,'注文データ '!$H:$H,理論在庫!$G$4,'注文データ '!$I:$I,理論在庫!AI$5)</f>
        <v>0</v>
      </c>
      <c r="AJ382" s="1026">
        <f>SUMIFS('注文データ '!$C:$C,'注文データ '!$J:$J,$A375,'注文データ '!$H:$H,理論在庫!$G$4,'注文データ '!$I:$I,理論在庫!AJ$5)</f>
        <v>0</v>
      </c>
      <c r="AK382" s="375">
        <f>SUM(G382:AJ382)</f>
        <v>0</v>
      </c>
      <c r="AL382" s="350"/>
      <c r="AM382" s="574">
        <f t="shared" si="153"/>
        <v>0</v>
      </c>
      <c r="AN382" s="579"/>
      <c r="AO382" s="417"/>
      <c r="AP382" s="714"/>
      <c r="AQ382" s="715"/>
      <c r="AR382" s="709">
        <v>0</v>
      </c>
    </row>
    <row r="383" spans="1:44" ht="18" customHeight="1" thickBot="1" x14ac:dyDescent="0.2">
      <c r="A383" s="418"/>
      <c r="B383" s="429"/>
      <c r="C383" s="443"/>
      <c r="D383" s="1149"/>
      <c r="E383" s="562"/>
      <c r="F383" s="373" t="s">
        <v>85</v>
      </c>
      <c r="G383" s="979">
        <f>D375+G381-G382</f>
        <v>0</v>
      </c>
      <c r="H383" s="376">
        <f t="shared" ref="H383:AJ383" si="158">G383+H381-H382</f>
        <v>0</v>
      </c>
      <c r="I383" s="376">
        <f t="shared" si="158"/>
        <v>0</v>
      </c>
      <c r="J383" s="376">
        <f t="shared" si="158"/>
        <v>0</v>
      </c>
      <c r="K383" s="376">
        <f t="shared" si="158"/>
        <v>0</v>
      </c>
      <c r="L383" s="1059">
        <f t="shared" si="158"/>
        <v>0</v>
      </c>
      <c r="M383" s="1059">
        <f t="shared" si="158"/>
        <v>0</v>
      </c>
      <c r="N383" s="376">
        <f t="shared" si="158"/>
        <v>0</v>
      </c>
      <c r="O383" s="376">
        <f t="shared" si="158"/>
        <v>0</v>
      </c>
      <c r="P383" s="376">
        <f t="shared" si="158"/>
        <v>0</v>
      </c>
      <c r="Q383" s="376">
        <f t="shared" si="158"/>
        <v>0</v>
      </c>
      <c r="R383" s="376">
        <f t="shared" si="158"/>
        <v>0</v>
      </c>
      <c r="S383" s="1059">
        <f t="shared" si="158"/>
        <v>0</v>
      </c>
      <c r="T383" s="1059">
        <f t="shared" si="158"/>
        <v>0</v>
      </c>
      <c r="U383" s="376">
        <f t="shared" si="158"/>
        <v>0</v>
      </c>
      <c r="V383" s="376">
        <f t="shared" si="158"/>
        <v>0</v>
      </c>
      <c r="W383" s="376">
        <f t="shared" si="158"/>
        <v>0</v>
      </c>
      <c r="X383" s="376">
        <f t="shared" si="158"/>
        <v>0</v>
      </c>
      <c r="Y383" s="376">
        <f t="shared" si="158"/>
        <v>0</v>
      </c>
      <c r="Z383" s="1059">
        <f t="shared" si="158"/>
        <v>0</v>
      </c>
      <c r="AA383" s="1059">
        <f t="shared" si="158"/>
        <v>0</v>
      </c>
      <c r="AB383" s="376">
        <f t="shared" si="158"/>
        <v>0</v>
      </c>
      <c r="AC383" s="1059">
        <f t="shared" si="158"/>
        <v>0</v>
      </c>
      <c r="AD383" s="376">
        <f t="shared" si="158"/>
        <v>0</v>
      </c>
      <c r="AE383" s="376">
        <f t="shared" si="158"/>
        <v>0</v>
      </c>
      <c r="AF383" s="376">
        <f t="shared" si="158"/>
        <v>0</v>
      </c>
      <c r="AG383" s="1059">
        <f t="shared" si="158"/>
        <v>0</v>
      </c>
      <c r="AH383" s="1059">
        <f t="shared" si="158"/>
        <v>0</v>
      </c>
      <c r="AI383" s="376">
        <f t="shared" si="158"/>
        <v>0</v>
      </c>
      <c r="AJ383" s="1027">
        <f t="shared" si="158"/>
        <v>0</v>
      </c>
      <c r="AK383" s="377"/>
      <c r="AL383" s="351"/>
      <c r="AM383" s="577">
        <f t="shared" si="153"/>
        <v>0</v>
      </c>
      <c r="AN383" s="580"/>
      <c r="AO383" s="418"/>
      <c r="AP383" s="716"/>
      <c r="AQ383" s="717"/>
      <c r="AR383" s="709">
        <v>0</v>
      </c>
    </row>
    <row r="384" spans="1:44" ht="18" customHeight="1" x14ac:dyDescent="0.15">
      <c r="A384" s="416">
        <v>39</v>
      </c>
      <c r="B384" s="425"/>
      <c r="C384" s="432" t="s">
        <v>36</v>
      </c>
      <c r="D384" s="1147" t="s">
        <v>200</v>
      </c>
      <c r="E384" s="558">
        <v>4.2000000000000003E-2</v>
      </c>
      <c r="F384" s="343">
        <f t="shared" ref="F384:F389" si="159">F375</f>
        <v>45864</v>
      </c>
      <c r="G384" s="980">
        <f>SUMIFS(所用データ①!$C:$C,所用データ①!$G:$G,理論在庫!$A384,所用データ①!$E:$E,理論在庫!$G$4,所用データ①!$F:$F,理論在庫!G$5)</f>
        <v>0</v>
      </c>
      <c r="H384" s="308">
        <f>SUMIFS(所用データ①!$C:$C,所用データ①!$G:$G,理論在庫!$A384,所用データ①!$E:$E,理論在庫!$G$4,所用データ①!$F:$F,理論在庫!H$5)</f>
        <v>0</v>
      </c>
      <c r="I384" s="308">
        <f>SUMIFS(所用データ①!$C:$C,所用データ①!$G:$G,理論在庫!$A384,所用データ①!$E:$E,理論在庫!$G$4,所用データ①!$F:$F,理論在庫!I$5)</f>
        <v>0</v>
      </c>
      <c r="J384" s="308">
        <f>SUMIFS(所用データ①!$C:$C,所用データ①!$G:$G,理論在庫!$A384,所用データ①!$E:$E,理論在庫!$G$4,所用データ①!$F:$F,理論在庫!J$5)</f>
        <v>0</v>
      </c>
      <c r="K384" s="308">
        <f>SUMIFS(所用データ①!$C:$C,所用データ①!$G:$G,理論在庫!$A384,所用データ①!$E:$E,理論在庫!$G$4,所用データ①!$F:$F,理論在庫!K$5)</f>
        <v>0</v>
      </c>
      <c r="L384" s="1060">
        <f>SUMIFS(所用データ①!$C:$C,所用データ①!$G:$G,理論在庫!$A384,所用データ①!$E:$E,理論在庫!$G$4,所用データ①!$F:$F,理論在庫!L$5)</f>
        <v>0</v>
      </c>
      <c r="M384" s="1060">
        <f>SUMIFS(所用データ①!$C:$C,所用データ①!$G:$G,理論在庫!$A384,所用データ①!$E:$E,理論在庫!$G$4,所用データ①!$F:$F,理論在庫!M$5)</f>
        <v>0</v>
      </c>
      <c r="N384" s="308">
        <f>SUMIFS(所用データ①!$C:$C,所用データ①!$G:$G,理論在庫!$A384,所用データ①!$E:$E,理論在庫!$G$4,所用データ①!$F:$F,理論在庫!N$5)</f>
        <v>0</v>
      </c>
      <c r="O384" s="308">
        <f>SUMIFS(所用データ①!$C:$C,所用データ①!$G:$G,理論在庫!$A384,所用データ①!$E:$E,理論在庫!$G$4,所用データ①!$F:$F,理論在庫!O$5)</f>
        <v>0</v>
      </c>
      <c r="P384" s="308">
        <f>SUMIFS(所用データ①!$C:$C,所用データ①!$G:$G,理論在庫!$A384,所用データ①!$E:$E,理論在庫!$G$4,所用データ①!$F:$F,理論在庫!P$5)</f>
        <v>0</v>
      </c>
      <c r="Q384" s="308">
        <f>SUMIFS(所用データ①!$C:$C,所用データ①!$G:$G,理論在庫!$A384,所用データ①!$E:$E,理論在庫!$G$4,所用データ①!$F:$F,理論在庫!Q$5)</f>
        <v>0</v>
      </c>
      <c r="R384" s="308">
        <f>SUMIFS(所用データ①!$C:$C,所用データ①!$G:$G,理論在庫!$A384,所用データ①!$E:$E,理論在庫!$G$4,所用データ①!$F:$F,理論在庫!R$5)</f>
        <v>0</v>
      </c>
      <c r="S384" s="1060">
        <f>SUMIFS(所用データ①!$C:$C,所用データ①!$G:$G,理論在庫!$A384,所用データ①!$E:$E,理論在庫!$G$4,所用データ①!$F:$F,理論在庫!S$5)</f>
        <v>0</v>
      </c>
      <c r="T384" s="1060">
        <f>SUMIFS(所用データ①!$C:$C,所用データ①!$G:$G,理論在庫!$A384,所用データ①!$E:$E,理論在庫!$G$4,所用データ①!$F:$F,理論在庫!T$5)</f>
        <v>0</v>
      </c>
      <c r="U384" s="308">
        <f>SUMIFS(所用データ①!$C:$C,所用データ①!$G:$G,理論在庫!$A384,所用データ①!$E:$E,理論在庫!$G$4,所用データ①!$F:$F,理論在庫!U$5)</f>
        <v>0</v>
      </c>
      <c r="V384" s="308">
        <f>SUMIFS(所用データ①!$C:$C,所用データ①!$G:$G,理論在庫!$A384,所用データ①!$E:$E,理論在庫!$G$4,所用データ①!$F:$F,理論在庫!V$5)</f>
        <v>0</v>
      </c>
      <c r="W384" s="308">
        <f>SUMIFS(所用データ①!$C:$C,所用データ①!$G:$G,理論在庫!$A384,所用データ①!$E:$E,理論在庫!$G$4,所用データ①!$F:$F,理論在庫!W$5)</f>
        <v>0</v>
      </c>
      <c r="X384" s="308">
        <f>SUMIFS(所用データ①!$C:$C,所用データ①!$G:$G,理論在庫!$A384,所用データ①!$E:$E,理論在庫!$G$4,所用データ①!$F:$F,理論在庫!X$5)</f>
        <v>0</v>
      </c>
      <c r="Y384" s="308">
        <f>SUMIFS(所用データ①!$C:$C,所用データ①!$G:$G,理論在庫!$A384,所用データ①!$E:$E,理論在庫!$G$4,所用データ①!$F:$F,理論在庫!Y$5)</f>
        <v>0</v>
      </c>
      <c r="Z384" s="1060">
        <f>SUMIFS(所用データ①!$C:$C,所用データ①!$G:$G,理論在庫!$A384,所用データ①!$E:$E,理論在庫!$G$4,所用データ①!$F:$F,理論在庫!Z$5)</f>
        <v>0</v>
      </c>
      <c r="AA384" s="1084">
        <f>SUMIFS(所用データ①!$C:$C,所用データ①!$G:$G,理論在庫!$A384,所用データ①!$E:$E,理論在庫!$G$4,所用データ①!$F:$F,理論在庫!AA$5)</f>
        <v>0</v>
      </c>
      <c r="AB384" s="382">
        <f>SUMIFS(所用データ①!$C:$C,所用データ①!$G:$G,理論在庫!$A384,所用データ①!$E:$E,理論在庫!$G$4,所用データ①!$F:$F,理論在庫!AB$5)</f>
        <v>0</v>
      </c>
      <c r="AC384" s="1084">
        <f>SUMIFS(所用データ①!$C:$C,所用データ①!$G:$G,理論在庫!$A384,所用データ①!$E:$E,理論在庫!$G$4,所用データ①!$F:$F,理論在庫!AC$5)</f>
        <v>0</v>
      </c>
      <c r="AD384" s="382">
        <f>SUMIFS(所用データ①!$C:$C,所用データ①!$G:$G,理論在庫!$A384,所用データ①!$E:$E,理論在庫!$G$4,所用データ①!$F:$F,理論在庫!AD$5)</f>
        <v>0</v>
      </c>
      <c r="AE384" s="382">
        <f>SUMIFS(所用データ①!$C:$C,所用データ①!$G:$G,理論在庫!$A384,所用データ①!$E:$E,理論在庫!$G$4,所用データ①!$F:$F,理論在庫!AE$5)</f>
        <v>0</v>
      </c>
      <c r="AF384" s="382">
        <f>SUMIFS(所用データ①!$C:$C,所用データ①!$G:$G,理論在庫!$A384,所用データ①!$E:$E,理論在庫!$G$4,所用データ①!$F:$F,理論在庫!AF$5)</f>
        <v>0</v>
      </c>
      <c r="AG384" s="1084">
        <f>SUMIFS(所用データ①!$C:$C,所用データ①!$G:$G,理論在庫!$A384,所用データ①!$E:$E,理論在庫!$G$4,所用データ①!$F:$F,理論在庫!AG$5)</f>
        <v>0</v>
      </c>
      <c r="AH384" s="1084">
        <f>SUMIFS(所用データ①!$C:$C,所用データ①!$G:$G,理論在庫!$A384,所用データ①!$E:$E,理論在庫!$G$4,所用データ①!$F:$F,理論在庫!AH$5)</f>
        <v>0</v>
      </c>
      <c r="AI384" s="382">
        <f>SUMIFS(所用データ①!$C:$C,所用データ①!$G:$G,理論在庫!$A384,所用データ①!$E:$E,理論在庫!$G$4,所用データ①!$F:$F,理論在庫!AI$5)</f>
        <v>0</v>
      </c>
      <c r="AJ384" s="1021">
        <f>SUMIFS(所用データ①!$C:$C,所用データ①!$G:$G,理論在庫!$A384,所用データ①!$E:$E,理論在庫!$G$4,所用データ①!$F:$F,理論在庫!AJ$5)</f>
        <v>0</v>
      </c>
      <c r="AK384" s="345">
        <f t="shared" si="152"/>
        <v>0</v>
      </c>
      <c r="AL384" s="610">
        <f>SUMIFS(所用データ①!C:C,所用データ①!G:G,理論在庫!$A384,所用データ①!E:E,理論在庫!$AL$4)</f>
        <v>0</v>
      </c>
      <c r="AM384" s="574">
        <f t="shared" si="153"/>
        <v>0</v>
      </c>
      <c r="AN384" s="608">
        <f>D384-AK384</f>
        <v>0</v>
      </c>
      <c r="AO384" s="416">
        <v>39</v>
      </c>
      <c r="AP384" s="714"/>
      <c r="AQ384" s="715"/>
      <c r="AR384" s="709">
        <v>0</v>
      </c>
    </row>
    <row r="385" spans="1:44" ht="18" customHeight="1" x14ac:dyDescent="0.15">
      <c r="A385" s="417"/>
      <c r="B385" s="426"/>
      <c r="C385" s="433"/>
      <c r="D385" s="1148"/>
      <c r="E385" s="559"/>
      <c r="F385" s="302">
        <f t="shared" si="159"/>
        <v>0</v>
      </c>
      <c r="G385" s="974">
        <f>SUMIFS(所用データ②!$C:$C,所用データ②!$G:$G,理論在庫!$A384,所用データ②!$E:$E,理論在庫!$G$4,所用データ②!$F:$F,理論在庫!G$5)</f>
        <v>0</v>
      </c>
      <c r="H385" s="310">
        <f>SUMIFS(所用データ②!$C:$C,所用データ②!$G:$G,理論在庫!$A384,所用データ②!$E:$E,理論在庫!$G$4,所用データ②!$F:$F,理論在庫!H$5)</f>
        <v>0</v>
      </c>
      <c r="I385" s="310">
        <f>SUMIFS(所用データ②!$C:$C,所用データ②!$G:$G,理論在庫!$A384,所用データ②!$E:$E,理論在庫!$G$4,所用データ②!$F:$F,理論在庫!I$5)</f>
        <v>0</v>
      </c>
      <c r="J385" s="310">
        <f>SUMIFS(所用データ②!$C:$C,所用データ②!$G:$G,理論在庫!$A384,所用データ②!$E:$E,理論在庫!$G$4,所用データ②!$F:$F,理論在庫!J$5)</f>
        <v>0</v>
      </c>
      <c r="K385" s="310">
        <f>SUMIFS(所用データ②!$C:$C,所用データ②!$G:$G,理論在庫!$A384,所用データ②!$E:$E,理論在庫!$G$4,所用データ②!$F:$F,理論在庫!K$5)</f>
        <v>0</v>
      </c>
      <c r="L385" s="1054">
        <f>SUMIFS(所用データ②!$C:$C,所用データ②!$G:$G,理論在庫!$A384,所用データ②!$E:$E,理論在庫!$G$4,所用データ②!$F:$F,理論在庫!L$5)</f>
        <v>0</v>
      </c>
      <c r="M385" s="1054">
        <f>SUMIFS(所用データ②!$C:$C,所用データ②!$G:$G,理論在庫!$A384,所用データ②!$E:$E,理論在庫!$G$4,所用データ②!$F:$F,理論在庫!M$5)</f>
        <v>0</v>
      </c>
      <c r="N385" s="310">
        <f>SUMIFS(所用データ②!$C:$C,所用データ②!$G:$G,理論在庫!$A384,所用データ②!$E:$E,理論在庫!$G$4,所用データ②!$F:$F,理論在庫!N$5)</f>
        <v>0</v>
      </c>
      <c r="O385" s="310">
        <f>SUMIFS(所用データ②!$C:$C,所用データ②!$G:$G,理論在庫!$A384,所用データ②!$E:$E,理論在庫!$G$4,所用データ②!$F:$F,理論在庫!O$5)</f>
        <v>0</v>
      </c>
      <c r="P385" s="310">
        <f>SUMIFS(所用データ②!$C:$C,所用データ②!$G:$G,理論在庫!$A384,所用データ②!$E:$E,理論在庫!$G$4,所用データ②!$F:$F,理論在庫!P$5)</f>
        <v>0</v>
      </c>
      <c r="Q385" s="310">
        <f>SUMIFS(所用データ②!$C:$C,所用データ②!$G:$G,理論在庫!$A384,所用データ②!$E:$E,理論在庫!$G$4,所用データ②!$F:$F,理論在庫!Q$5)</f>
        <v>0</v>
      </c>
      <c r="R385" s="310">
        <f>SUMIFS(所用データ②!$C:$C,所用データ②!$G:$G,理論在庫!$A384,所用データ②!$E:$E,理論在庫!$G$4,所用データ②!$F:$F,理論在庫!R$5)</f>
        <v>0</v>
      </c>
      <c r="S385" s="1054">
        <f>SUMIFS(所用データ②!$C:$C,所用データ②!$G:$G,理論在庫!$A384,所用データ②!$E:$E,理論在庫!$G$4,所用データ②!$F:$F,理論在庫!S$5)</f>
        <v>0</v>
      </c>
      <c r="T385" s="1054">
        <f>SUMIFS(所用データ②!$C:$C,所用データ②!$G:$G,理論在庫!$A384,所用データ②!$E:$E,理論在庫!$G$4,所用データ②!$F:$F,理論在庫!T$5)</f>
        <v>0</v>
      </c>
      <c r="U385" s="310">
        <f>SUMIFS(所用データ②!$C:$C,所用データ②!$G:$G,理論在庫!$A384,所用データ②!$E:$E,理論在庫!$G$4,所用データ②!$F:$F,理論在庫!U$5)</f>
        <v>0</v>
      </c>
      <c r="V385" s="310">
        <f>SUMIFS(所用データ②!$C:$C,所用データ②!$G:$G,理論在庫!$A384,所用データ②!$E:$E,理論在庫!$G$4,所用データ②!$F:$F,理論在庫!V$5)</f>
        <v>0</v>
      </c>
      <c r="W385" s="310">
        <f>SUMIFS(所用データ②!$C:$C,所用データ②!$G:$G,理論在庫!$A384,所用データ②!$E:$E,理論在庫!$G$4,所用データ②!$F:$F,理論在庫!W$5)</f>
        <v>0</v>
      </c>
      <c r="X385" s="310">
        <f>SUMIFS(所用データ②!$C:$C,所用データ②!$G:$G,理論在庫!$A384,所用データ②!$E:$E,理論在庫!$G$4,所用データ②!$F:$F,理論在庫!X$5)</f>
        <v>0</v>
      </c>
      <c r="Y385" s="310">
        <f>SUMIFS(所用データ②!$C:$C,所用データ②!$G:$G,理論在庫!$A384,所用データ②!$E:$E,理論在庫!$G$4,所用データ②!$F:$F,理論在庫!Y$5)</f>
        <v>0</v>
      </c>
      <c r="Z385" s="1054">
        <f>SUMIFS(所用データ②!$C:$C,所用データ②!$G:$G,理論在庫!$A384,所用データ②!$E:$E,理論在庫!$G$4,所用データ②!$F:$F,理論在庫!Z$5)</f>
        <v>0</v>
      </c>
      <c r="AA385" s="1084">
        <f>SUMIFS(所用データ②!$C:$C,所用データ②!$G:$G,理論在庫!$A384,所用データ②!$E:$E,理論在庫!$G$4,所用データ②!$F:$F,理論在庫!AA$5)</f>
        <v>0</v>
      </c>
      <c r="AB385" s="382">
        <f>SUMIFS(所用データ②!$C:$C,所用データ②!$G:$G,理論在庫!$A384,所用データ②!$E:$E,理論在庫!$G$4,所用データ②!$F:$F,理論在庫!AB$5)</f>
        <v>0</v>
      </c>
      <c r="AC385" s="1084">
        <f>SUMIFS(所用データ②!$C:$C,所用データ②!$G:$G,理論在庫!$A384,所用データ②!$E:$E,理論在庫!$G$4,所用データ②!$F:$F,理論在庫!AC$5)</f>
        <v>0</v>
      </c>
      <c r="AD385" s="382">
        <f>SUMIFS(所用データ②!$C:$C,所用データ②!$G:$G,理論在庫!$A384,所用データ②!$E:$E,理論在庫!$G$4,所用データ②!$F:$F,理論在庫!AD$5)</f>
        <v>0</v>
      </c>
      <c r="AE385" s="382">
        <f>SUMIFS(所用データ②!$C:$C,所用データ②!$G:$G,理論在庫!$A384,所用データ②!$E:$E,理論在庫!$G$4,所用データ②!$F:$F,理論在庫!AE$5)</f>
        <v>0</v>
      </c>
      <c r="AF385" s="382">
        <f>SUMIFS(所用データ②!$C:$C,所用データ②!$G:$G,理論在庫!$A384,所用データ②!$E:$E,理論在庫!$G$4,所用データ②!$F:$F,理論在庫!AF$5)</f>
        <v>0</v>
      </c>
      <c r="AG385" s="1084">
        <f>SUMIFS(所用データ②!$C:$C,所用データ②!$G:$G,理論在庫!$A384,所用データ②!$E:$E,理論在庫!$G$4,所用データ②!$F:$F,理論在庫!AG$5)</f>
        <v>0</v>
      </c>
      <c r="AH385" s="1084">
        <f>SUMIFS(所用データ②!$C:$C,所用データ②!$G:$G,理論在庫!$A384,所用データ②!$E:$E,理論在庫!$G$4,所用データ②!$F:$F,理論在庫!AH$5)</f>
        <v>0</v>
      </c>
      <c r="AI385" s="382">
        <f>SUMIFS(所用データ②!$C:$C,所用データ②!$G:$G,理論在庫!$A384,所用データ②!$E:$E,理論在庫!$G$4,所用データ②!$F:$F,理論在庫!AI$5)</f>
        <v>0</v>
      </c>
      <c r="AJ385" s="1021">
        <f>SUMIFS(所用データ②!$C:$C,所用データ②!$G:$G,理論在庫!$A384,所用データ②!$E:$E,理論在庫!$G$4,所用データ②!$F:$F,理論在庫!AJ$5)</f>
        <v>0</v>
      </c>
      <c r="AK385" s="345">
        <f t="shared" si="152"/>
        <v>0</v>
      </c>
      <c r="AL385" s="610">
        <f>SUMIFS(所用データ②!C:C,所用データ②!G:G,理論在庫!$A384,所用データ②!E:E,理論在庫!$AL$4)</f>
        <v>0</v>
      </c>
      <c r="AM385" s="574">
        <f t="shared" si="153"/>
        <v>0</v>
      </c>
      <c r="AN385" s="608">
        <f>AJ392-AK385</f>
        <v>0</v>
      </c>
      <c r="AO385" s="417"/>
      <c r="AP385" s="714"/>
      <c r="AQ385" s="715"/>
      <c r="AR385" s="709">
        <v>0</v>
      </c>
    </row>
    <row r="386" spans="1:44" ht="18" customHeight="1" x14ac:dyDescent="0.15">
      <c r="A386" s="417"/>
      <c r="B386" s="428" t="s">
        <v>71</v>
      </c>
      <c r="C386" s="439">
        <v>80261239533000</v>
      </c>
      <c r="D386" s="1148"/>
      <c r="E386" s="559"/>
      <c r="F386" s="302">
        <f t="shared" si="159"/>
        <v>45864</v>
      </c>
      <c r="G386" s="975">
        <f>SUMIFS(所用データ③!$C:$C,所用データ③!$G:$G,理論在庫!$A384,所用データ③!$E:$E,理論在庫!$G$4,所用データ③!$F:$F,理論在庫!G$5)</f>
        <v>0</v>
      </c>
      <c r="H386" s="310">
        <f>SUMIFS(所用データ③!$C:$C,所用データ③!$G:$G,理論在庫!$A384,所用データ③!$E:$E,理論在庫!$G$4,所用データ③!$F:$F,理論在庫!H$5)</f>
        <v>0</v>
      </c>
      <c r="I386" s="310">
        <f>SUMIFS(所用データ③!$C:$C,所用データ③!$G:$G,理論在庫!$A384,所用データ③!$E:$E,理論在庫!$G$4,所用データ③!$F:$F,理論在庫!I$5)</f>
        <v>0</v>
      </c>
      <c r="J386" s="310">
        <f>SUMIFS(所用データ③!$C:$C,所用データ③!$G:$G,理論在庫!$A384,所用データ③!$E:$E,理論在庫!$G$4,所用データ③!$F:$F,理論在庫!J$5)</f>
        <v>0</v>
      </c>
      <c r="K386" s="310">
        <f>SUMIFS(所用データ③!$C:$C,所用データ③!$G:$G,理論在庫!$A384,所用データ③!$E:$E,理論在庫!$G$4,所用データ③!$F:$F,理論在庫!K$5)</f>
        <v>0</v>
      </c>
      <c r="L386" s="1055">
        <f>SUMIFS(所用データ③!$C:$C,所用データ③!$G:$G,理論在庫!$A384,所用データ③!$E:$E,理論在庫!$G$4,所用データ③!$F:$F,理論在庫!L$5)</f>
        <v>0</v>
      </c>
      <c r="M386" s="1054">
        <f>SUMIFS(所用データ③!$C:$C,所用データ③!$G:$G,理論在庫!$A384,所用データ③!$E:$E,理論在庫!$G$4,所用データ③!$F:$F,理論在庫!M$5)</f>
        <v>0</v>
      </c>
      <c r="N386" s="310">
        <f>SUMIFS(所用データ③!$C:$C,所用データ③!$G:$G,理論在庫!$A384,所用データ③!$E:$E,理論在庫!$G$4,所用データ③!$F:$F,理論在庫!N$5)</f>
        <v>0</v>
      </c>
      <c r="O386" s="310">
        <f>SUMIFS(所用データ③!$C:$C,所用データ③!$G:$G,理論在庫!$A384,所用データ③!$E:$E,理論在庫!$G$4,所用データ③!$F:$F,理論在庫!O$5)</f>
        <v>0</v>
      </c>
      <c r="P386" s="310">
        <f>SUMIFS(所用データ③!$C:$C,所用データ③!$G:$G,理論在庫!$A384,所用データ③!$E:$E,理論在庫!$G$4,所用データ③!$F:$F,理論在庫!P$5)</f>
        <v>0</v>
      </c>
      <c r="Q386" s="353">
        <f>SUMIFS(所用データ③!$C:$C,所用データ③!$G:$G,理論在庫!$A384,所用データ③!$E:$E,理論在庫!$G$4,所用データ③!$F:$F,理論在庫!Q$5)</f>
        <v>0</v>
      </c>
      <c r="R386" s="310">
        <f>SUMIFS(所用データ③!$C:$C,所用データ③!$G:$G,理論在庫!$A384,所用データ③!$E:$E,理論在庫!$G$4,所用データ③!$F:$F,理論在庫!R$5)</f>
        <v>0</v>
      </c>
      <c r="S386" s="1054">
        <f>SUMIFS(所用データ③!$C:$C,所用データ③!$G:$G,理論在庫!$A384,所用データ③!$E:$E,理論在庫!$G$4,所用データ③!$F:$F,理論在庫!S$5)</f>
        <v>0</v>
      </c>
      <c r="T386" s="1054">
        <f>SUMIFS(所用データ③!$C:$C,所用データ③!$G:$G,理論在庫!$A384,所用データ③!$E:$E,理論在庫!$G$4,所用データ③!$F:$F,理論在庫!T$5)</f>
        <v>0</v>
      </c>
      <c r="U386" s="310">
        <f>SUMIFS(所用データ③!$C:$C,所用データ③!$G:$G,理論在庫!$A384,所用データ③!$E:$E,理論在庫!$G$4,所用データ③!$F:$F,理論在庫!U$5)</f>
        <v>0</v>
      </c>
      <c r="V386" s="353">
        <f>SUMIFS(所用データ③!$C:$C,所用データ③!$G:$G,理論在庫!$A384,所用データ③!$E:$E,理論在庫!$G$4,所用データ③!$F:$F,理論在庫!V$5)</f>
        <v>0</v>
      </c>
      <c r="W386" s="310">
        <f>SUMIFS(所用データ③!$C:$C,所用データ③!$G:$G,理論在庫!$A384,所用データ③!$E:$E,理論在庫!$G$4,所用データ③!$F:$F,理論在庫!W$5)</f>
        <v>0</v>
      </c>
      <c r="X386" s="310">
        <f>SUMIFS(所用データ③!$C:$C,所用データ③!$G:$G,理論在庫!$A384,所用データ③!$E:$E,理論在庫!$G$4,所用データ③!$F:$F,理論在庫!X$5)</f>
        <v>0</v>
      </c>
      <c r="Y386" s="310">
        <f>SUMIFS(所用データ③!$C:$C,所用データ③!$G:$G,理論在庫!$A384,所用データ③!$E:$E,理論在庫!$G$4,所用データ③!$F:$F,理論在庫!Y$5)</f>
        <v>0</v>
      </c>
      <c r="Z386" s="1054">
        <f>SUMIFS(所用データ③!$C:$C,所用データ③!$G:$G,理論在庫!$A384,所用データ③!$E:$E,理論在庫!$G$4,所用データ③!$F:$F,理論在庫!Z$5)</f>
        <v>0</v>
      </c>
      <c r="AA386" s="1085">
        <f>SUMIFS(所用データ③!$C:$C,所用データ③!$G:$G,理論在庫!$A384,所用データ③!$E:$E,理論在庫!$G$4,所用データ③!$F:$F,理論在庫!AA$5)</f>
        <v>0</v>
      </c>
      <c r="AB386" s="383">
        <f>SUMIFS(所用データ③!$C:$C,所用データ③!$G:$G,理論在庫!$A384,所用データ③!$E:$E,理論在庫!$G$4,所用データ③!$F:$F,理論在庫!AB$5)</f>
        <v>0</v>
      </c>
      <c r="AC386" s="1085">
        <f>SUMIFS(所用データ③!$C:$C,所用データ③!$G:$G,理論在庫!$A384,所用データ③!$E:$E,理論在庫!$G$4,所用データ③!$F:$F,理論在庫!AC$5)</f>
        <v>0</v>
      </c>
      <c r="AD386" s="383">
        <f>SUMIFS(所用データ③!$C:$C,所用データ③!$G:$G,理論在庫!$A384,所用データ③!$E:$E,理論在庫!$G$4,所用データ③!$F:$F,理論在庫!AD$5)</f>
        <v>0</v>
      </c>
      <c r="AE386" s="383">
        <f>SUMIFS(所用データ③!$C:$C,所用データ③!$G:$G,理論在庫!$A384,所用データ③!$E:$E,理論在庫!$G$4,所用データ③!$F:$F,理論在庫!AE$5)</f>
        <v>0</v>
      </c>
      <c r="AF386" s="383">
        <f>SUMIFS(所用データ③!$C:$C,所用データ③!$G:$G,理論在庫!$A384,所用データ③!$E:$E,理論在庫!$G$4,所用データ③!$F:$F,理論在庫!AF$5)</f>
        <v>0</v>
      </c>
      <c r="AG386" s="1085">
        <f>SUMIFS(所用データ③!$C:$C,所用データ③!$G:$G,理論在庫!$A384,所用データ③!$E:$E,理論在庫!$G$4,所用データ③!$F:$F,理論在庫!AG$5)</f>
        <v>0</v>
      </c>
      <c r="AH386" s="1085">
        <f>SUMIFS(所用データ③!$C:$C,所用データ③!$G:$G,理論在庫!$A384,所用データ③!$E:$E,理論在庫!$G$4,所用データ③!$F:$F,理論在庫!AH$5)</f>
        <v>0</v>
      </c>
      <c r="AI386" s="383">
        <f>SUMIFS(所用データ③!$C:$C,所用データ③!$G:$G,理論在庫!$A384,所用データ③!$E:$E,理論在庫!$G$4,所用データ③!$F:$F,理論在庫!AI$5)</f>
        <v>0</v>
      </c>
      <c r="AJ386" s="1022">
        <f>SUMIFS(所用データ③!$C:$C,所用データ③!$G:$G,理論在庫!$A384,所用データ③!$E:$E,理論在庫!$G$4,所用データ③!$F:$F,理論在庫!AJ$5)</f>
        <v>0</v>
      </c>
      <c r="AK386" s="345">
        <f t="shared" si="152"/>
        <v>0</v>
      </c>
      <c r="AL386" s="611">
        <f>SUMIFS(所用データ③!C:C,所用データ③!G:G,理論在庫!$A384,所用データ③!E:E,理論在庫!$AL$4)</f>
        <v>0</v>
      </c>
      <c r="AM386" s="574">
        <f t="shared" si="153"/>
        <v>0</v>
      </c>
      <c r="AN386" s="608">
        <f>AJ392-AK386</f>
        <v>0</v>
      </c>
      <c r="AO386" s="417"/>
      <c r="AP386" s="714"/>
      <c r="AQ386" s="715"/>
      <c r="AR386" s="709">
        <v>0</v>
      </c>
    </row>
    <row r="387" spans="1:44" ht="18" customHeight="1" x14ac:dyDescent="0.15">
      <c r="A387" s="417"/>
      <c r="B387" s="428"/>
      <c r="C387" s="442"/>
      <c r="D387" s="1148"/>
      <c r="E387" s="559"/>
      <c r="F387" s="302">
        <f t="shared" si="159"/>
        <v>45871</v>
      </c>
      <c r="G387" s="974">
        <f>SUMIFS(所用データ④!$C:$C,所用データ④!$G:$G,理論在庫!$A384,所用データ④!$E:$E,理論在庫!$G$4,所用データ④!$F:$F,理論在庫!G$5)</f>
        <v>0</v>
      </c>
      <c r="H387" s="310">
        <f>SUMIFS(所用データ④!$C:$C,所用データ④!$G:$G,理論在庫!$A384,所用データ④!$E:$E,理論在庫!$G$4,所用データ④!$F:$F,理論在庫!H$5)</f>
        <v>0</v>
      </c>
      <c r="I387" s="310">
        <f>SUMIFS(所用データ④!$C:$C,所用データ④!$G:$G,理論在庫!$A384,所用データ④!$E:$E,理論在庫!$G$4,所用データ④!$F:$F,理論在庫!I$5)</f>
        <v>0</v>
      </c>
      <c r="J387" s="310">
        <f>SUMIFS(所用データ④!$C:$C,所用データ④!$G:$G,理論在庫!$A384,所用データ④!$E:$E,理論在庫!$G$4,所用データ④!$F:$F,理論在庫!J$5)</f>
        <v>0</v>
      </c>
      <c r="K387" s="310">
        <f>SUMIFS(所用データ④!$C:$C,所用データ④!$G:$G,理論在庫!$A384,所用データ④!$E:$E,理論在庫!$G$4,所用データ④!$F:$F,理論在庫!K$5)</f>
        <v>0</v>
      </c>
      <c r="L387" s="1054">
        <f>SUMIFS(所用データ④!$C:$C,所用データ④!$G:$G,理論在庫!$A384,所用データ④!$E:$E,理論在庫!$G$4,所用データ④!$F:$F,理論在庫!L$5)</f>
        <v>0</v>
      </c>
      <c r="M387" s="1054">
        <f>SUMIFS(所用データ④!$C:$C,所用データ④!$G:$G,理論在庫!$A384,所用データ④!$E:$E,理論在庫!$G$4,所用データ④!$F:$F,理論在庫!M$5)</f>
        <v>0</v>
      </c>
      <c r="N387" s="310">
        <f>SUMIFS(所用データ④!$C:$C,所用データ④!$G:$G,理論在庫!$A384,所用データ④!$E:$E,理論在庫!$G$4,所用データ④!$F:$F,理論在庫!N$5)</f>
        <v>0</v>
      </c>
      <c r="O387" s="310">
        <f>SUMIFS(所用データ④!$C:$C,所用データ④!$G:$G,理論在庫!$A384,所用データ④!$E:$E,理論在庫!$G$4,所用データ④!$F:$F,理論在庫!O$5)</f>
        <v>0</v>
      </c>
      <c r="P387" s="310">
        <f>SUMIFS(所用データ④!$C:$C,所用データ④!$G:$G,理論在庫!$A384,所用データ④!$E:$E,理論在庫!$G$4,所用データ④!$F:$F,理論在庫!P$5)</f>
        <v>0</v>
      </c>
      <c r="Q387" s="310">
        <f>SUMIFS(所用データ④!$C:$C,所用データ④!$G:$G,理論在庫!$A384,所用データ④!$E:$E,理論在庫!$G$4,所用データ④!$F:$F,理論在庫!Q$5)</f>
        <v>0</v>
      </c>
      <c r="R387" s="310">
        <f>SUMIFS(所用データ④!$C:$C,所用データ④!$G:$G,理論在庫!$A384,所用データ④!$E:$E,理論在庫!$G$4,所用データ④!$F:$F,理論在庫!R$5)</f>
        <v>0</v>
      </c>
      <c r="S387" s="1054">
        <f>SUMIFS(所用データ④!$C:$C,所用データ④!$G:$G,理論在庫!$A384,所用データ④!$E:$E,理論在庫!$G$4,所用データ④!$F:$F,理論在庫!S$5)</f>
        <v>0</v>
      </c>
      <c r="T387" s="1054">
        <f>SUMIFS(所用データ④!$C:$C,所用データ④!$G:$G,理論在庫!$A384,所用データ④!$E:$E,理論在庫!$G$4,所用データ④!$F:$F,理論在庫!T$5)</f>
        <v>0</v>
      </c>
      <c r="U387" s="310">
        <f>SUMIFS(所用データ④!$C:$C,所用データ④!$G:$G,理論在庫!$A384,所用データ④!$E:$E,理論在庫!$G$4,所用データ④!$F:$F,理論在庫!U$5)</f>
        <v>0</v>
      </c>
      <c r="V387" s="310">
        <f>SUMIFS(所用データ④!$C:$C,所用データ④!$G:$G,理論在庫!$A384,所用データ④!$E:$E,理論在庫!$G$4,所用データ④!$F:$F,理論在庫!V$5)</f>
        <v>0</v>
      </c>
      <c r="W387" s="310">
        <f>SUMIFS(所用データ④!$C:$C,所用データ④!$G:$G,理論在庫!$A384,所用データ④!$E:$E,理論在庫!$G$4,所用データ④!$F:$F,理論在庫!W$5)</f>
        <v>0</v>
      </c>
      <c r="X387" s="310">
        <f>SUMIFS(所用データ④!$C:$C,所用データ④!$G:$G,理論在庫!$A384,所用データ④!$E:$E,理論在庫!$G$4,所用データ④!$F:$F,理論在庫!X$5)</f>
        <v>0</v>
      </c>
      <c r="Y387" s="310">
        <f>SUMIFS(所用データ④!$C:$C,所用データ④!$G:$G,理論在庫!$A384,所用データ④!$E:$E,理論在庫!$G$4,所用データ④!$F:$F,理論在庫!Y$5)</f>
        <v>0</v>
      </c>
      <c r="Z387" s="1054">
        <f>SUMIFS(所用データ④!$C:$C,所用データ④!$G:$G,理論在庫!$A384,所用データ④!$E:$E,理論在庫!$G$4,所用データ④!$F:$F,理論在庫!Z$5)</f>
        <v>0</v>
      </c>
      <c r="AA387" s="1054">
        <f>SUMIFS(所用データ④!$C:$C,所用データ④!$G:$G,理論在庫!$A384,所用データ④!$E:$E,理論在庫!$G$4,所用データ④!$F:$F,理論在庫!AA$5)</f>
        <v>0</v>
      </c>
      <c r="AB387" s="310">
        <f>SUMIFS(所用データ④!$C:$C,所用データ④!$G:$G,理論在庫!$A384,所用データ④!$E:$E,理論在庫!$G$4,所用データ④!$F:$F,理論在庫!AB$5)</f>
        <v>0</v>
      </c>
      <c r="AC387" s="1054">
        <f>SUMIFS(所用データ④!$C:$C,所用データ④!$G:$G,理論在庫!$A384,所用データ④!$E:$E,理論在庫!$G$4,所用データ④!$F:$F,理論在庫!AC$5)</f>
        <v>0</v>
      </c>
      <c r="AD387" s="310">
        <f>SUMIFS(所用データ④!$C:$C,所用データ④!$G:$G,理論在庫!$A384,所用データ④!$E:$E,理論在庫!$G$4,所用データ④!$F:$F,理論在庫!AD$5)</f>
        <v>0</v>
      </c>
      <c r="AE387" s="310">
        <f>SUMIFS(所用データ④!$C:$C,所用データ④!$G:$G,理論在庫!$A384,所用データ④!$E:$E,理論在庫!$G$4,所用データ④!$F:$F,理論在庫!AE$5)</f>
        <v>0</v>
      </c>
      <c r="AF387" s="310">
        <f>SUMIFS(所用データ④!$C:$C,所用データ④!$G:$G,理論在庫!$A384,所用データ④!$E:$E,理論在庫!$G$4,所用データ④!$F:$F,理論在庫!AF$5)</f>
        <v>0</v>
      </c>
      <c r="AG387" s="1054">
        <f>SUMIFS(所用データ④!$C:$C,所用データ④!$G:$G,理論在庫!$A384,所用データ④!$E:$E,理論在庫!$G$4,所用データ④!$F:$F,理論在庫!AG$5)</f>
        <v>0</v>
      </c>
      <c r="AH387" s="1054">
        <f>SUMIFS(所用データ④!$C:$C,所用データ④!$G:$G,理論在庫!$A384,所用データ④!$E:$E,理論在庫!$G$4,所用データ④!$F:$F,理論在庫!AH$5)</f>
        <v>0</v>
      </c>
      <c r="AI387" s="310">
        <f>SUMIFS(所用データ④!$C:$C,所用データ④!$G:$G,理論在庫!$A384,所用データ④!$E:$E,理論在庫!$G$4,所用データ④!$F:$F,理論在庫!AI$5)</f>
        <v>0</v>
      </c>
      <c r="AJ387" s="1023">
        <f>SUMIFS(所用データ④!$C:$C,所用データ④!$G:$G,理論在庫!$A384,所用データ④!$E:$E,理論在庫!$G$4,所用データ④!$F:$F,理論在庫!AJ$5)</f>
        <v>0</v>
      </c>
      <c r="AK387" s="345">
        <f t="shared" si="152"/>
        <v>0</v>
      </c>
      <c r="AL387" s="350">
        <f>SUMIFS(所用データ④!C:C,所用データ④!G:G,理論在庫!$A384,所用データ④!E:E,理論在庫!$AL$4)</f>
        <v>0</v>
      </c>
      <c r="AM387" s="574">
        <f t="shared" si="153"/>
        <v>0</v>
      </c>
      <c r="AN387" s="608">
        <f>AJ392-AK387</f>
        <v>0</v>
      </c>
      <c r="AO387" s="417"/>
      <c r="AP387" s="714"/>
      <c r="AQ387" s="715"/>
      <c r="AR387" s="709">
        <v>0</v>
      </c>
    </row>
    <row r="388" spans="1:44" ht="18" customHeight="1" x14ac:dyDescent="0.15">
      <c r="A388" s="417"/>
      <c r="B388" s="428"/>
      <c r="C388" s="442"/>
      <c r="D388" s="1148"/>
      <c r="E388" s="559"/>
      <c r="F388" s="302">
        <f t="shared" si="159"/>
        <v>0</v>
      </c>
      <c r="G388" s="974">
        <f>SUMIFS(所用データ⑤!$C:$C,所用データ⑤!$G:$G,理論在庫!$A$384,所用データ⑤!$E:$E,理論在庫!$G$4,所用データ⑤!$F:$F,理論在庫!G$5)</f>
        <v>0</v>
      </c>
      <c r="H388" s="310">
        <f>SUMIFS(所用データ⑤!$C:$C,所用データ⑤!$G:$G,理論在庫!$A$384,所用データ⑤!$E:$E,理論在庫!$G$4,所用データ⑤!$F:$F,理論在庫!H$5)</f>
        <v>0</v>
      </c>
      <c r="I388" s="310">
        <f>SUMIFS(所用データ⑤!$C:$C,所用データ⑤!$G:$G,理論在庫!$A$384,所用データ⑤!$E:$E,理論在庫!$G$4,所用データ⑤!$F:$F,理論在庫!I$5)</f>
        <v>0</v>
      </c>
      <c r="J388" s="310">
        <f>SUMIFS(所用データ⑤!$C:$C,所用データ⑤!$G:$G,理論在庫!$A$384,所用データ⑤!$E:$E,理論在庫!$G$4,所用データ⑤!$F:$F,理論在庫!J$5)</f>
        <v>0</v>
      </c>
      <c r="K388" s="310">
        <f>SUMIFS(所用データ⑤!$C:$C,所用データ⑤!$G:$G,理論在庫!$A$384,所用データ⑤!$E:$E,理論在庫!$G$4,所用データ⑤!$F:$F,理論在庫!K$5)</f>
        <v>0</v>
      </c>
      <c r="L388" s="1054">
        <f>SUMIFS(所用データ⑤!$C:$C,所用データ⑤!$G:$G,理論在庫!$A$384,所用データ⑤!$E:$E,理論在庫!$G$4,所用データ⑤!$F:$F,理論在庫!L$5)</f>
        <v>0</v>
      </c>
      <c r="M388" s="1054">
        <f>SUMIFS(所用データ⑤!$C:$C,所用データ⑤!$G:$G,理論在庫!$A$384,所用データ⑤!$E:$E,理論在庫!$G$4,所用データ⑤!$F:$F,理論在庫!M$5)</f>
        <v>0</v>
      </c>
      <c r="N388" s="310">
        <f>SUMIFS(所用データ⑤!$C:$C,所用データ⑤!$G:$G,理論在庫!$A$384,所用データ⑤!$E:$E,理論在庫!$G$4,所用データ⑤!$F:$F,理論在庫!N$5)</f>
        <v>0</v>
      </c>
      <c r="O388" s="310">
        <f>SUMIFS(所用データ⑤!$C:$C,所用データ⑤!$G:$G,理論在庫!$A$384,所用データ⑤!$E:$E,理論在庫!$G$4,所用データ⑤!$F:$F,理論在庫!O$5)</f>
        <v>0</v>
      </c>
      <c r="P388" s="310">
        <f>SUMIFS(所用データ⑤!$C:$C,所用データ⑤!$G:$G,理論在庫!$A$384,所用データ⑤!$E:$E,理論在庫!$G$4,所用データ⑤!$F:$F,理論在庫!P$5)</f>
        <v>0</v>
      </c>
      <c r="Q388" s="310">
        <f>SUMIFS(所用データ⑤!$C:$C,所用データ⑤!$G:$G,理論在庫!$A$384,所用データ⑤!$E:$E,理論在庫!$G$4,所用データ⑤!$F:$F,理論在庫!Q$5)</f>
        <v>0</v>
      </c>
      <c r="R388" s="310">
        <f>SUMIFS(所用データ⑤!$C:$C,所用データ⑤!$G:$G,理論在庫!$A$384,所用データ⑤!$E:$E,理論在庫!$G$4,所用データ⑤!$F:$F,理論在庫!R$5)</f>
        <v>0</v>
      </c>
      <c r="S388" s="1054">
        <f>SUMIFS(所用データ⑤!$C:$C,所用データ⑤!$G:$G,理論在庫!$A$384,所用データ⑤!$E:$E,理論在庫!$G$4,所用データ⑤!$F:$F,理論在庫!S$5)</f>
        <v>0</v>
      </c>
      <c r="T388" s="1054">
        <f>SUMIFS(所用データ⑤!$C:$C,所用データ⑤!$G:$G,理論在庫!$A$384,所用データ⑤!$E:$E,理論在庫!$G$4,所用データ⑤!$F:$F,理論在庫!T$5)</f>
        <v>0</v>
      </c>
      <c r="U388" s="310">
        <f>SUMIFS(所用データ⑤!$C:$C,所用データ⑤!$G:$G,理論在庫!$A$384,所用データ⑤!$E:$E,理論在庫!$G$4,所用データ⑤!$F:$F,理論在庫!U$5)</f>
        <v>0</v>
      </c>
      <c r="V388" s="310">
        <f>SUMIFS(所用データ⑤!$C:$C,所用データ⑤!$G:$G,理論在庫!$A$384,所用データ⑤!$E:$E,理論在庫!$G$4,所用データ⑤!$F:$F,理論在庫!V$5)</f>
        <v>0</v>
      </c>
      <c r="W388" s="310">
        <f>SUMIFS(所用データ⑤!$C:$C,所用データ⑤!$G:$G,理論在庫!$A$384,所用データ⑤!$E:$E,理論在庫!$G$4,所用データ⑤!$F:$F,理論在庫!W$5)</f>
        <v>0</v>
      </c>
      <c r="X388" s="310">
        <f>SUMIFS(所用データ⑤!$C:$C,所用データ⑤!$G:$G,理論在庫!$A$384,所用データ⑤!$E:$E,理論在庫!$G$4,所用データ⑤!$F:$F,理論在庫!X$5)</f>
        <v>0</v>
      </c>
      <c r="Y388" s="310">
        <f>SUMIFS(所用データ⑤!$C:$C,所用データ⑤!$G:$G,理論在庫!$A$384,所用データ⑤!$E:$E,理論在庫!$G$4,所用データ⑤!$F:$F,理論在庫!Y$5)</f>
        <v>0</v>
      </c>
      <c r="Z388" s="1054">
        <f>SUMIFS(所用データ⑤!$C:$C,所用データ⑤!$G:$G,理論在庫!$A$384,所用データ⑤!$E:$E,理論在庫!$G$4,所用データ⑤!$F:$F,理論在庫!Z$5)</f>
        <v>0</v>
      </c>
      <c r="AA388" s="1054">
        <f>SUMIFS(所用データ⑤!$C:$C,所用データ⑤!$G:$G,理論在庫!$A$384,所用データ⑤!$E:$E,理論在庫!$G$4,所用データ⑤!$F:$F,理論在庫!AA$5)</f>
        <v>0</v>
      </c>
      <c r="AB388" s="310">
        <f>SUMIFS(所用データ⑤!$C:$C,所用データ⑤!$G:$G,理論在庫!$A$384,所用データ⑤!$E:$E,理論在庫!$G$4,所用データ⑤!$F:$F,理論在庫!AB$5)</f>
        <v>0</v>
      </c>
      <c r="AC388" s="1054">
        <f>SUMIFS(所用データ⑤!$C:$C,所用データ⑤!$G:$G,理論在庫!$A$384,所用データ⑤!$E:$E,理論在庫!$G$4,所用データ⑤!$F:$F,理論在庫!AC$5)</f>
        <v>0</v>
      </c>
      <c r="AD388" s="310">
        <f>SUMIFS(所用データ⑤!$C:$C,所用データ⑤!$G:$G,理論在庫!$A$384,所用データ⑤!$E:$E,理論在庫!$G$4,所用データ⑤!$F:$F,理論在庫!AD$5)</f>
        <v>0</v>
      </c>
      <c r="AE388" s="310">
        <f>SUMIFS(所用データ⑤!$C:$C,所用データ⑤!$G:$G,理論在庫!$A$384,所用データ⑤!$E:$E,理論在庫!$G$4,所用データ⑤!$F:$F,理論在庫!AE$5)</f>
        <v>0</v>
      </c>
      <c r="AF388" s="310">
        <f>SUMIFS(所用データ⑤!$C:$C,所用データ⑤!$G:$G,理論在庫!$A$384,所用データ⑤!$E:$E,理論在庫!$G$4,所用データ⑤!$F:$F,理論在庫!AF$5)</f>
        <v>0</v>
      </c>
      <c r="AG388" s="1054">
        <f>SUMIFS(所用データ⑤!$C:$C,所用データ⑤!$G:$G,理論在庫!$A$384,所用データ⑤!$E:$E,理論在庫!$G$4,所用データ⑤!$F:$F,理論在庫!AG$5)</f>
        <v>0</v>
      </c>
      <c r="AH388" s="1054">
        <f>SUMIFS(所用データ⑤!$C:$C,所用データ⑤!$G:$G,理論在庫!$A$384,所用データ⑤!$E:$E,理論在庫!$G$4,所用データ⑤!$F:$F,理論在庫!AH$5)</f>
        <v>0</v>
      </c>
      <c r="AI388" s="310">
        <f>SUMIFS(所用データ⑤!$C:$C,所用データ⑤!$G:$G,理論在庫!$A$384,所用データ⑤!$E:$E,理論在庫!$G$4,所用データ⑤!$F:$F,理論在庫!AI$5)</f>
        <v>0</v>
      </c>
      <c r="AJ388" s="1023">
        <f>SUMIFS(所用データ⑤!$C:$C,所用データ⑤!$G:$G,理論在庫!$A$384,所用データ⑤!$E:$E,理論在庫!$G$4,所用データ⑤!$F:$F,理論在庫!AJ$5)</f>
        <v>0</v>
      </c>
      <c r="AK388" s="345">
        <f t="shared" si="152"/>
        <v>0</v>
      </c>
      <c r="AL388" s="350">
        <f>SUMIFS(所用データ⑤!C:C,所用データ⑤!G:G,理論在庫!$A384,所用データ⑤!E:E,理論在庫!$AL$4)</f>
        <v>0</v>
      </c>
      <c r="AM388" s="574">
        <f t="shared" si="153"/>
        <v>0</v>
      </c>
      <c r="AN388" s="608">
        <f>AJ392-AK388</f>
        <v>0</v>
      </c>
      <c r="AO388" s="417"/>
      <c r="AP388" s="714"/>
      <c r="AQ388" s="715"/>
      <c r="AR388" s="709">
        <v>0</v>
      </c>
    </row>
    <row r="389" spans="1:44" ht="18" customHeight="1" x14ac:dyDescent="0.15">
      <c r="A389" s="417"/>
      <c r="B389" s="428"/>
      <c r="C389" s="442"/>
      <c r="D389" s="1148"/>
      <c r="E389" s="559"/>
      <c r="F389" s="362">
        <f t="shared" si="159"/>
        <v>0</v>
      </c>
      <c r="G389" s="976">
        <f>SUMIFS(所用データ⑥!$C:$C,所用データ⑥!$G:$G,理論在庫!$A$384,所用データ⑥!$E:$E,理論在庫!$G$4,所用データ⑥!$F:$F,理論在庫!G$5)</f>
        <v>0</v>
      </c>
      <c r="H389" s="363">
        <f>SUMIFS(所用データ⑥!$C:$C,所用データ⑥!$G:$G,理論在庫!$A$384,所用データ⑥!$E:$E,理論在庫!$G$4,所用データ⑥!$F:$F,理論在庫!H$5)</f>
        <v>0</v>
      </c>
      <c r="I389" s="363">
        <f>SUMIFS(所用データ⑥!$C:$C,所用データ⑥!$G:$G,理論在庫!$A$384,所用データ⑥!$E:$E,理論在庫!$G$4,所用データ⑥!$F:$F,理論在庫!I$5)</f>
        <v>0</v>
      </c>
      <c r="J389" s="363">
        <f>SUMIFS(所用データ⑥!$C:$C,所用データ⑥!$G:$G,理論在庫!$A$384,所用データ⑥!$E:$E,理論在庫!$G$4,所用データ⑥!$F:$F,理論在庫!J$5)</f>
        <v>0</v>
      </c>
      <c r="K389" s="363">
        <f>SUMIFS(所用データ⑥!$C:$C,所用データ⑥!$G:$G,理論在庫!$A$384,所用データ⑥!$E:$E,理論在庫!$G$4,所用データ⑥!$F:$F,理論在庫!K$5)</f>
        <v>0</v>
      </c>
      <c r="L389" s="1056">
        <f>SUMIFS(所用データ⑥!$C:$C,所用データ⑥!$G:$G,理論在庫!$A$384,所用データ⑥!$E:$E,理論在庫!$G$4,所用データ⑥!$F:$F,理論在庫!L$5)</f>
        <v>0</v>
      </c>
      <c r="M389" s="1056">
        <f>SUMIFS(所用データ⑥!$C:$C,所用データ⑥!$G:$G,理論在庫!$A$384,所用データ⑥!$E:$E,理論在庫!$G$4,所用データ⑥!$F:$F,理論在庫!M$5)</f>
        <v>0</v>
      </c>
      <c r="N389" s="363">
        <f>SUMIFS(所用データ⑥!$C:$C,所用データ⑥!$G:$G,理論在庫!$A$384,所用データ⑥!$E:$E,理論在庫!$G$4,所用データ⑥!$F:$F,理論在庫!N$5)</f>
        <v>0</v>
      </c>
      <c r="O389" s="363">
        <f>SUMIFS(所用データ⑥!$C:$C,所用データ⑥!$G:$G,理論在庫!$A$384,所用データ⑥!$E:$E,理論在庫!$G$4,所用データ⑥!$F:$F,理論在庫!O$5)</f>
        <v>0</v>
      </c>
      <c r="P389" s="363">
        <f>SUMIFS(所用データ⑥!$C:$C,所用データ⑥!$G:$G,理論在庫!$A$384,所用データ⑥!$E:$E,理論在庫!$G$4,所用データ⑥!$F:$F,理論在庫!P$5)</f>
        <v>0</v>
      </c>
      <c r="Q389" s="363">
        <f>SUMIFS(所用データ⑥!$C:$C,所用データ⑥!$G:$G,理論在庫!$A$384,所用データ⑥!$E:$E,理論在庫!$G$4,所用データ⑥!$F:$F,理論在庫!Q$5)</f>
        <v>0</v>
      </c>
      <c r="R389" s="363">
        <f>SUMIFS(所用データ⑥!$C:$C,所用データ⑥!$G:$G,理論在庫!$A$384,所用データ⑥!$E:$E,理論在庫!$G$4,所用データ⑥!$F:$F,理論在庫!R$5)</f>
        <v>0</v>
      </c>
      <c r="S389" s="1056">
        <f>SUMIFS(所用データ⑥!$C:$C,所用データ⑥!$G:$G,理論在庫!$A$384,所用データ⑥!$E:$E,理論在庫!$G$4,所用データ⑥!$F:$F,理論在庫!S$5)</f>
        <v>0</v>
      </c>
      <c r="T389" s="1056">
        <f>SUMIFS(所用データ⑥!$C:$C,所用データ⑥!$G:$G,理論在庫!$A$384,所用データ⑥!$E:$E,理論在庫!$G$4,所用データ⑥!$F:$F,理論在庫!T$5)</f>
        <v>0</v>
      </c>
      <c r="U389" s="363">
        <f>SUMIFS(所用データ⑥!$C:$C,所用データ⑥!$G:$G,理論在庫!$A$384,所用データ⑥!$E:$E,理論在庫!$G$4,所用データ⑥!$F:$F,理論在庫!U$5)</f>
        <v>0</v>
      </c>
      <c r="V389" s="363">
        <f>SUMIFS(所用データ⑥!$C:$C,所用データ⑥!$G:$G,理論在庫!$A$384,所用データ⑥!$E:$E,理論在庫!$G$4,所用データ⑥!$F:$F,理論在庫!V$5)</f>
        <v>0</v>
      </c>
      <c r="W389" s="363">
        <f>SUMIFS(所用データ⑥!$C:$C,所用データ⑥!$G:$G,理論在庫!$A$384,所用データ⑥!$E:$E,理論在庫!$G$4,所用データ⑥!$F:$F,理論在庫!W$5)</f>
        <v>0</v>
      </c>
      <c r="X389" s="363">
        <f>SUMIFS(所用データ⑥!$C:$C,所用データ⑥!$G:$G,理論在庫!$A$384,所用データ⑥!$E:$E,理論在庫!$G$4,所用データ⑥!$F:$F,理論在庫!X$5)</f>
        <v>0</v>
      </c>
      <c r="Y389" s="363">
        <f>SUMIFS(所用データ⑥!$C:$C,所用データ⑥!$G:$G,理論在庫!$A$384,所用データ⑥!$E:$E,理論在庫!$G$4,所用データ⑥!$F:$F,理論在庫!Y$5)</f>
        <v>0</v>
      </c>
      <c r="Z389" s="1056">
        <f>SUMIFS(所用データ⑥!$C:$C,所用データ⑥!$G:$G,理論在庫!$A$384,所用データ⑥!$E:$E,理論在庫!$G$4,所用データ⑥!$F:$F,理論在庫!Z$5)</f>
        <v>0</v>
      </c>
      <c r="AA389" s="1056">
        <f>SUMIFS(所用データ⑥!$C:$C,所用データ⑥!$G:$G,理論在庫!$A$384,所用データ⑥!$E:$E,理論在庫!$G$4,所用データ⑥!$F:$F,理論在庫!AA$5)</f>
        <v>0</v>
      </c>
      <c r="AB389" s="363">
        <f>SUMIFS(所用データ⑥!$C:$C,所用データ⑥!$G:$G,理論在庫!$A$384,所用データ⑥!$E:$E,理論在庫!$G$4,所用データ⑥!$F:$F,理論在庫!AB$5)</f>
        <v>0</v>
      </c>
      <c r="AC389" s="1056">
        <f>SUMIFS(所用データ⑥!$C:$C,所用データ⑥!$G:$G,理論在庫!$A$384,所用データ⑥!$E:$E,理論在庫!$G$4,所用データ⑥!$F:$F,理論在庫!AC$5)</f>
        <v>0</v>
      </c>
      <c r="AD389" s="363">
        <f>SUMIFS(所用データ⑥!$C:$C,所用データ⑥!$G:$G,理論在庫!$A$384,所用データ⑥!$E:$E,理論在庫!$G$4,所用データ⑥!$F:$F,理論在庫!AD$5)</f>
        <v>0</v>
      </c>
      <c r="AE389" s="363">
        <f>SUMIFS(所用データ⑥!$C:$C,所用データ⑥!$G:$G,理論在庫!$A$384,所用データ⑥!$E:$E,理論在庫!$G$4,所用データ⑥!$F:$F,理論在庫!AE$5)</f>
        <v>0</v>
      </c>
      <c r="AF389" s="363">
        <f>SUMIFS(所用データ⑥!$C:$C,所用データ⑥!$G:$G,理論在庫!$A$384,所用データ⑥!$E:$E,理論在庫!$G$4,所用データ⑥!$F:$F,理論在庫!AF$5)</f>
        <v>0</v>
      </c>
      <c r="AG389" s="1056">
        <f>SUMIFS(所用データ⑥!$C:$C,所用データ⑥!$G:$G,理論在庫!$A$384,所用データ⑥!$E:$E,理論在庫!$G$4,所用データ⑥!$F:$F,理論在庫!AG$5)</f>
        <v>0</v>
      </c>
      <c r="AH389" s="1056">
        <f>SUMIFS(所用データ⑥!$C:$C,所用データ⑥!$G:$G,理論在庫!$A$384,所用データ⑥!$E:$E,理論在庫!$G$4,所用データ⑥!$F:$F,理論在庫!AH$5)</f>
        <v>0</v>
      </c>
      <c r="AI389" s="363">
        <f>SUMIFS(所用データ⑥!$C:$C,所用データ⑥!$G:$G,理論在庫!$A$384,所用データ⑥!$E:$E,理論在庫!$G$4,所用データ⑥!$F:$F,理論在庫!AI$5)</f>
        <v>0</v>
      </c>
      <c r="AJ389" s="1024">
        <f>SUMIFS(所用データ⑥!$C:$C,所用データ⑥!$G:$G,理論在庫!$A$384,所用データ⑥!$E:$E,理論在庫!$G$4,所用データ⑥!$F:$F,理論在庫!AJ$5)</f>
        <v>0</v>
      </c>
      <c r="AK389" s="364">
        <f t="shared" si="152"/>
        <v>0</v>
      </c>
      <c r="AL389" s="609">
        <f>SUMIFS(所用データ⑥!C:C,所用データ⑥!G:G,理論在庫!$A384,所用データ⑥!E:E,理論在庫!$AL$4)</f>
        <v>0</v>
      </c>
      <c r="AM389" s="578">
        <f t="shared" si="153"/>
        <v>0</v>
      </c>
      <c r="AN389" s="608">
        <f>AJ392-AK389</f>
        <v>0</v>
      </c>
      <c r="AO389" s="417"/>
      <c r="AP389" s="714"/>
      <c r="AQ389" s="715"/>
      <c r="AR389" s="709">
        <v>0</v>
      </c>
    </row>
    <row r="390" spans="1:44" ht="18" customHeight="1" x14ac:dyDescent="0.15">
      <c r="A390" s="417"/>
      <c r="B390" s="428"/>
      <c r="C390" s="442"/>
      <c r="D390" s="1148"/>
      <c r="E390" s="559"/>
      <c r="F390" s="359" t="s">
        <v>137</v>
      </c>
      <c r="G390" s="981"/>
      <c r="H390" s="360"/>
      <c r="I390" s="360"/>
      <c r="J390" s="360"/>
      <c r="K390" s="360"/>
      <c r="L390" s="1057"/>
      <c r="M390" s="1057"/>
      <c r="N390" s="360"/>
      <c r="O390" s="360"/>
      <c r="P390" s="360"/>
      <c r="Q390" s="360"/>
      <c r="R390" s="360"/>
      <c r="S390" s="1057"/>
      <c r="T390" s="1057"/>
      <c r="U390" s="360"/>
      <c r="V390" s="360"/>
      <c r="W390" s="360"/>
      <c r="X390" s="360"/>
      <c r="Y390" s="360"/>
      <c r="Z390" s="1057"/>
      <c r="AA390" s="1057"/>
      <c r="AB390" s="360"/>
      <c r="AC390" s="1057"/>
      <c r="AD390" s="360"/>
      <c r="AE390" s="360"/>
      <c r="AF390" s="360"/>
      <c r="AG390" s="1057"/>
      <c r="AH390" s="1057"/>
      <c r="AI390" s="360"/>
      <c r="AJ390" s="1025"/>
      <c r="AK390" s="378">
        <f>SUM(G390:AJ390)</f>
        <v>0</v>
      </c>
      <c r="AL390" s="352"/>
      <c r="AM390" s="576">
        <f t="shared" si="153"/>
        <v>0</v>
      </c>
      <c r="AN390" s="579"/>
      <c r="AO390" s="417"/>
      <c r="AP390" s="714"/>
      <c r="AQ390" s="715"/>
    </row>
    <row r="391" spans="1:44" ht="18" customHeight="1" x14ac:dyDescent="0.15">
      <c r="A391" s="417"/>
      <c r="B391" s="428"/>
      <c r="C391" s="442"/>
      <c r="D391" s="1148"/>
      <c r="E391" s="559"/>
      <c r="F391" s="356" t="s">
        <v>86</v>
      </c>
      <c r="G391" s="978">
        <f>SUMIFS('注文データ '!$C:$C,'注文データ '!$J:$J,$A384,'注文データ '!$H:$H,理論在庫!$G$4,'注文データ '!$I:$I,理論在庫!G$5)</f>
        <v>0</v>
      </c>
      <c r="H391" s="374">
        <f>SUMIFS('注文データ '!$C:$C,'注文データ '!$J:$J,$A384,'注文データ '!$H:$H,理論在庫!$G$4,'注文データ '!$I:$I,理論在庫!H$5)</f>
        <v>0</v>
      </c>
      <c r="I391" s="374">
        <f>SUMIFS('注文データ '!$C:$C,'注文データ '!$J:$J,$A384,'注文データ '!$H:$H,理論在庫!$G$4,'注文データ '!$I:$I,理論在庫!I$5)</f>
        <v>0</v>
      </c>
      <c r="J391" s="374">
        <f>SUMIFS('注文データ '!$C:$C,'注文データ '!$J:$J,$A384,'注文データ '!$H:$H,理論在庫!$G$4,'注文データ '!$I:$I,理論在庫!J$5)</f>
        <v>0</v>
      </c>
      <c r="K391" s="374">
        <f>SUMIFS('注文データ '!$C:$C,'注文データ '!$J:$J,$A384,'注文データ '!$H:$H,理論在庫!$G$4,'注文データ '!$I:$I,理論在庫!K$5)</f>
        <v>0</v>
      </c>
      <c r="L391" s="1058">
        <f>SUMIFS('注文データ '!$C:$C,'注文データ '!$J:$J,$A384,'注文データ '!$H:$H,理論在庫!$G$4,'注文データ '!$I:$I,理論在庫!L$5)</f>
        <v>0</v>
      </c>
      <c r="M391" s="1058">
        <f>SUMIFS('注文データ '!$C:$C,'注文データ '!$J:$J,$A384,'注文データ '!$H:$H,理論在庫!$G$4,'注文データ '!$I:$I,理論在庫!M$5)</f>
        <v>0</v>
      </c>
      <c r="N391" s="374">
        <f>SUMIFS('注文データ '!$C:$C,'注文データ '!$J:$J,$A384,'注文データ '!$H:$H,理論在庫!$G$4,'注文データ '!$I:$I,理論在庫!N$5)</f>
        <v>0</v>
      </c>
      <c r="O391" s="374">
        <f>SUMIFS('注文データ '!$C:$C,'注文データ '!$J:$J,$A384,'注文データ '!$H:$H,理論在庫!$G$4,'注文データ '!$I:$I,理論在庫!O$5)</f>
        <v>0</v>
      </c>
      <c r="P391" s="374">
        <f>SUMIFS('注文データ '!$C:$C,'注文データ '!$J:$J,$A384,'注文データ '!$H:$H,理論在庫!$G$4,'注文データ '!$I:$I,理論在庫!P$5)</f>
        <v>0</v>
      </c>
      <c r="Q391" s="374">
        <f>SUMIFS('注文データ '!$C:$C,'注文データ '!$J:$J,$A384,'注文データ '!$H:$H,理論在庫!$G$4,'注文データ '!$I:$I,理論在庫!Q$5)</f>
        <v>0</v>
      </c>
      <c r="R391" s="374">
        <f>SUMIFS('注文データ '!$C:$C,'注文データ '!$J:$J,$A384,'注文データ '!$H:$H,理論在庫!$G$4,'注文データ '!$I:$I,理論在庫!R$5)</f>
        <v>0</v>
      </c>
      <c r="S391" s="1058">
        <f>SUMIFS('注文データ '!$C:$C,'注文データ '!$J:$J,$A384,'注文データ '!$H:$H,理論在庫!$G$4,'注文データ '!$I:$I,理論在庫!S$5)</f>
        <v>0</v>
      </c>
      <c r="T391" s="1058">
        <f>SUMIFS('注文データ '!$C:$C,'注文データ '!$J:$J,$A384,'注文データ '!$H:$H,理論在庫!$G$4,'注文データ '!$I:$I,理論在庫!T$5)</f>
        <v>0</v>
      </c>
      <c r="U391" s="374">
        <f>SUMIFS('注文データ '!$C:$C,'注文データ '!$J:$J,$A384,'注文データ '!$H:$H,理論在庫!$G$4,'注文データ '!$I:$I,理論在庫!U$5)</f>
        <v>0</v>
      </c>
      <c r="V391" s="374">
        <f>SUMIFS('注文データ '!$C:$C,'注文データ '!$J:$J,$A384,'注文データ '!$H:$H,理論在庫!$G$4,'注文データ '!$I:$I,理論在庫!V$5)</f>
        <v>0</v>
      </c>
      <c r="W391" s="374">
        <f>SUMIFS('注文データ '!$C:$C,'注文データ '!$J:$J,$A384,'注文データ '!$H:$H,理論在庫!$G$4,'注文データ '!$I:$I,理論在庫!W$5)</f>
        <v>0</v>
      </c>
      <c r="X391" s="374">
        <f>SUMIFS('注文データ '!$C:$C,'注文データ '!$J:$J,$A384,'注文データ '!$H:$H,理論在庫!$G$4,'注文データ '!$I:$I,理論在庫!X$5)</f>
        <v>0</v>
      </c>
      <c r="Y391" s="374">
        <f>SUMIFS('注文データ '!$C:$C,'注文データ '!$J:$J,$A384,'注文データ '!$H:$H,理論在庫!$G$4,'注文データ '!$I:$I,理論在庫!Y$5)</f>
        <v>0</v>
      </c>
      <c r="Z391" s="1058">
        <f>SUMIFS('注文データ '!$C:$C,'注文データ '!$J:$J,$A384,'注文データ '!$H:$H,理論在庫!$G$4,'注文データ '!$I:$I,理論在庫!Z$5)</f>
        <v>0</v>
      </c>
      <c r="AA391" s="1058">
        <f>SUMIFS('注文データ '!$C:$C,'注文データ '!$J:$J,$A384,'注文データ '!$H:$H,理論在庫!$G$4,'注文データ '!$I:$I,理論在庫!AA$5)</f>
        <v>0</v>
      </c>
      <c r="AB391" s="374">
        <f>SUMIFS('注文データ '!$C:$C,'注文データ '!$J:$J,$A384,'注文データ '!$H:$H,理論在庫!$G$4,'注文データ '!$I:$I,理論在庫!AB$5)</f>
        <v>0</v>
      </c>
      <c r="AC391" s="1058">
        <f>SUMIFS('注文データ '!$C:$C,'注文データ '!$J:$J,$A384,'注文データ '!$H:$H,理論在庫!$G$4,'注文データ '!$I:$I,理論在庫!AC$5)</f>
        <v>0</v>
      </c>
      <c r="AD391" s="374">
        <f>SUMIFS('注文データ '!$C:$C,'注文データ '!$J:$J,$A384,'注文データ '!$H:$H,理論在庫!$G$4,'注文データ '!$I:$I,理論在庫!AD$5)</f>
        <v>0</v>
      </c>
      <c r="AE391" s="374">
        <f>SUMIFS('注文データ '!$C:$C,'注文データ '!$J:$J,$A384,'注文データ '!$H:$H,理論在庫!$G$4,'注文データ '!$I:$I,理論在庫!AE$5)</f>
        <v>0</v>
      </c>
      <c r="AF391" s="374">
        <f>SUMIFS('注文データ '!$C:$C,'注文データ '!$J:$J,$A384,'注文データ '!$H:$H,理論在庫!$G$4,'注文データ '!$I:$I,理論在庫!AF$5)</f>
        <v>0</v>
      </c>
      <c r="AG391" s="1058">
        <f>SUMIFS('注文データ '!$C:$C,'注文データ '!$J:$J,$A384,'注文データ '!$H:$H,理論在庫!$G$4,'注文データ '!$I:$I,理論在庫!AG$5)</f>
        <v>0</v>
      </c>
      <c r="AH391" s="1058">
        <f>SUMIFS('注文データ '!$C:$C,'注文データ '!$J:$J,$A384,'注文データ '!$H:$H,理論在庫!$G$4,'注文データ '!$I:$I,理論在庫!AH$5)</f>
        <v>0</v>
      </c>
      <c r="AI391" s="374">
        <f>SUMIFS('注文データ '!$C:$C,'注文データ '!$J:$J,$A384,'注文データ '!$H:$H,理論在庫!$G$4,'注文データ '!$I:$I,理論在庫!AI$5)</f>
        <v>0</v>
      </c>
      <c r="AJ391" s="1026">
        <f>SUMIFS('注文データ '!$C:$C,'注文データ '!$J:$J,$A384,'注文データ '!$H:$H,理論在庫!$G$4,'注文データ '!$I:$I,理論在庫!AJ$5)</f>
        <v>0</v>
      </c>
      <c r="AK391" s="375">
        <f>SUM(G391:AJ391)</f>
        <v>0</v>
      </c>
      <c r="AL391" s="350"/>
      <c r="AM391" s="574">
        <f t="shared" si="153"/>
        <v>0</v>
      </c>
      <c r="AN391" s="579"/>
      <c r="AO391" s="417"/>
      <c r="AP391" s="714"/>
      <c r="AQ391" s="715"/>
      <c r="AR391" s="709">
        <v>0</v>
      </c>
    </row>
    <row r="392" spans="1:44" ht="18" customHeight="1" thickBot="1" x14ac:dyDescent="0.2">
      <c r="A392" s="418"/>
      <c r="B392" s="429"/>
      <c r="C392" s="443"/>
      <c r="D392" s="1149"/>
      <c r="E392" s="562"/>
      <c r="F392" s="373" t="s">
        <v>85</v>
      </c>
      <c r="G392" s="979">
        <f>D384+G390-G391</f>
        <v>0</v>
      </c>
      <c r="H392" s="376">
        <f t="shared" ref="H392:AJ392" si="160">G392+H390-H391</f>
        <v>0</v>
      </c>
      <c r="I392" s="376">
        <f t="shared" si="160"/>
        <v>0</v>
      </c>
      <c r="J392" s="376">
        <f t="shared" si="160"/>
        <v>0</v>
      </c>
      <c r="K392" s="376">
        <f t="shared" si="160"/>
        <v>0</v>
      </c>
      <c r="L392" s="1059">
        <f t="shared" si="160"/>
        <v>0</v>
      </c>
      <c r="M392" s="1059">
        <f t="shared" si="160"/>
        <v>0</v>
      </c>
      <c r="N392" s="376">
        <f t="shared" si="160"/>
        <v>0</v>
      </c>
      <c r="O392" s="376">
        <f t="shared" si="160"/>
        <v>0</v>
      </c>
      <c r="P392" s="376">
        <f t="shared" si="160"/>
        <v>0</v>
      </c>
      <c r="Q392" s="376">
        <f t="shared" si="160"/>
        <v>0</v>
      </c>
      <c r="R392" s="376">
        <f t="shared" si="160"/>
        <v>0</v>
      </c>
      <c r="S392" s="1059">
        <f t="shared" si="160"/>
        <v>0</v>
      </c>
      <c r="T392" s="1059">
        <f t="shared" si="160"/>
        <v>0</v>
      </c>
      <c r="U392" s="376">
        <f t="shared" si="160"/>
        <v>0</v>
      </c>
      <c r="V392" s="376">
        <f t="shared" si="160"/>
        <v>0</v>
      </c>
      <c r="W392" s="376">
        <f t="shared" si="160"/>
        <v>0</v>
      </c>
      <c r="X392" s="376">
        <f t="shared" si="160"/>
        <v>0</v>
      </c>
      <c r="Y392" s="376">
        <f t="shared" si="160"/>
        <v>0</v>
      </c>
      <c r="Z392" s="1059">
        <f t="shared" si="160"/>
        <v>0</v>
      </c>
      <c r="AA392" s="1059">
        <f t="shared" si="160"/>
        <v>0</v>
      </c>
      <c r="AB392" s="376">
        <f t="shared" si="160"/>
        <v>0</v>
      </c>
      <c r="AC392" s="1059">
        <f t="shared" si="160"/>
        <v>0</v>
      </c>
      <c r="AD392" s="376">
        <f t="shared" si="160"/>
        <v>0</v>
      </c>
      <c r="AE392" s="376">
        <f t="shared" si="160"/>
        <v>0</v>
      </c>
      <c r="AF392" s="376">
        <f t="shared" si="160"/>
        <v>0</v>
      </c>
      <c r="AG392" s="1059">
        <f t="shared" si="160"/>
        <v>0</v>
      </c>
      <c r="AH392" s="1059">
        <f t="shared" si="160"/>
        <v>0</v>
      </c>
      <c r="AI392" s="376">
        <f t="shared" si="160"/>
        <v>0</v>
      </c>
      <c r="AJ392" s="1027">
        <f t="shared" si="160"/>
        <v>0</v>
      </c>
      <c r="AK392" s="377"/>
      <c r="AL392" s="351"/>
      <c r="AM392" s="577">
        <f t="shared" si="153"/>
        <v>0</v>
      </c>
      <c r="AN392" s="580"/>
      <c r="AO392" s="418"/>
      <c r="AP392" s="716"/>
      <c r="AQ392" s="717"/>
      <c r="AR392" s="709">
        <v>0</v>
      </c>
    </row>
    <row r="393" spans="1:44" ht="18" customHeight="1" x14ac:dyDescent="0.15">
      <c r="A393" s="416">
        <v>40</v>
      </c>
      <c r="B393" s="425"/>
      <c r="C393" s="432" t="s">
        <v>37</v>
      </c>
      <c r="D393" s="1147" t="s">
        <v>200</v>
      </c>
      <c r="E393" s="558">
        <v>4.6100000000000002E-2</v>
      </c>
      <c r="F393" s="343">
        <f t="shared" ref="F393:F398" si="161">F384</f>
        <v>45864</v>
      </c>
      <c r="G393" s="980">
        <f>SUMIFS(所用データ①!$C:$C,所用データ①!$G:$G,理論在庫!$A393,所用データ①!$E:$E,理論在庫!$G$4,所用データ①!$F:$F,理論在庫!G$5)</f>
        <v>0</v>
      </c>
      <c r="H393" s="308">
        <f>SUMIFS(所用データ①!$C:$C,所用データ①!$G:$G,理論在庫!$A393,所用データ①!$E:$E,理論在庫!$G$4,所用データ①!$F:$F,理論在庫!H$5)</f>
        <v>0</v>
      </c>
      <c r="I393" s="308">
        <f>SUMIFS(所用データ①!$C:$C,所用データ①!$G:$G,理論在庫!$A393,所用データ①!$E:$E,理論在庫!$G$4,所用データ①!$F:$F,理論在庫!I$5)</f>
        <v>0</v>
      </c>
      <c r="J393" s="308">
        <f>SUMIFS(所用データ①!$C:$C,所用データ①!$G:$G,理論在庫!$A393,所用データ①!$E:$E,理論在庫!$G$4,所用データ①!$F:$F,理論在庫!J$5)</f>
        <v>0</v>
      </c>
      <c r="K393" s="308">
        <f>SUMIFS(所用データ①!$C:$C,所用データ①!$G:$G,理論在庫!$A393,所用データ①!$E:$E,理論在庫!$G$4,所用データ①!$F:$F,理論在庫!K$5)</f>
        <v>0</v>
      </c>
      <c r="L393" s="1060">
        <f>SUMIFS(所用データ①!$C:$C,所用データ①!$G:$G,理論在庫!$A393,所用データ①!$E:$E,理論在庫!$G$4,所用データ①!$F:$F,理論在庫!L$5)</f>
        <v>0</v>
      </c>
      <c r="M393" s="1060">
        <f>SUMIFS(所用データ①!$C:$C,所用データ①!$G:$G,理論在庫!$A393,所用データ①!$E:$E,理論在庫!$G$4,所用データ①!$F:$F,理論在庫!M$5)</f>
        <v>0</v>
      </c>
      <c r="N393" s="308">
        <f>SUMIFS(所用データ①!$C:$C,所用データ①!$G:$G,理論在庫!$A393,所用データ①!$E:$E,理論在庫!$G$4,所用データ①!$F:$F,理論在庫!N$5)</f>
        <v>0</v>
      </c>
      <c r="O393" s="308">
        <f>SUMIFS(所用データ①!$C:$C,所用データ①!$G:$G,理論在庫!$A393,所用データ①!$E:$E,理論在庫!$G$4,所用データ①!$F:$F,理論在庫!O$5)</f>
        <v>0</v>
      </c>
      <c r="P393" s="308">
        <f>SUMIFS(所用データ①!$C:$C,所用データ①!$G:$G,理論在庫!$A393,所用データ①!$E:$E,理論在庫!$G$4,所用データ①!$F:$F,理論在庫!P$5)</f>
        <v>0</v>
      </c>
      <c r="Q393" s="308">
        <f>SUMIFS(所用データ①!$C:$C,所用データ①!$G:$G,理論在庫!$A393,所用データ①!$E:$E,理論在庫!$G$4,所用データ①!$F:$F,理論在庫!Q$5)</f>
        <v>0</v>
      </c>
      <c r="R393" s="308">
        <f>SUMIFS(所用データ①!$C:$C,所用データ①!$G:$G,理論在庫!$A393,所用データ①!$E:$E,理論在庫!$G$4,所用データ①!$F:$F,理論在庫!R$5)</f>
        <v>0</v>
      </c>
      <c r="S393" s="1060">
        <f>SUMIFS(所用データ①!$C:$C,所用データ①!$G:$G,理論在庫!$A393,所用データ①!$E:$E,理論在庫!$G$4,所用データ①!$F:$F,理論在庫!S$5)</f>
        <v>0</v>
      </c>
      <c r="T393" s="1060">
        <f>SUMIFS(所用データ①!$C:$C,所用データ①!$G:$G,理論在庫!$A393,所用データ①!$E:$E,理論在庫!$G$4,所用データ①!$F:$F,理論在庫!T$5)</f>
        <v>0</v>
      </c>
      <c r="U393" s="308">
        <f>SUMIFS(所用データ①!$C:$C,所用データ①!$G:$G,理論在庫!$A393,所用データ①!$E:$E,理論在庫!$G$4,所用データ①!$F:$F,理論在庫!U$5)</f>
        <v>0</v>
      </c>
      <c r="V393" s="308">
        <f>SUMIFS(所用データ①!$C:$C,所用データ①!$G:$G,理論在庫!$A393,所用データ①!$E:$E,理論在庫!$G$4,所用データ①!$F:$F,理論在庫!V$5)</f>
        <v>0</v>
      </c>
      <c r="W393" s="308">
        <f>SUMIFS(所用データ①!$C:$C,所用データ①!$G:$G,理論在庫!$A393,所用データ①!$E:$E,理論在庫!$G$4,所用データ①!$F:$F,理論在庫!W$5)</f>
        <v>0</v>
      </c>
      <c r="X393" s="308">
        <f>SUMIFS(所用データ①!$C:$C,所用データ①!$G:$G,理論在庫!$A393,所用データ①!$E:$E,理論在庫!$G$4,所用データ①!$F:$F,理論在庫!X$5)</f>
        <v>0</v>
      </c>
      <c r="Y393" s="308">
        <f>SUMIFS(所用データ①!$C:$C,所用データ①!$G:$G,理論在庫!$A393,所用データ①!$E:$E,理論在庫!$G$4,所用データ①!$F:$F,理論在庫!Y$5)</f>
        <v>0</v>
      </c>
      <c r="Z393" s="1060">
        <f>SUMIFS(所用データ①!$C:$C,所用データ①!$G:$G,理論在庫!$A393,所用データ①!$E:$E,理論在庫!$G$4,所用データ①!$F:$F,理論在庫!Z$5)</f>
        <v>0</v>
      </c>
      <c r="AA393" s="1084">
        <f>SUMIFS(所用データ①!$C:$C,所用データ①!$G:$G,理論在庫!$A393,所用データ①!$E:$E,理論在庫!$G$4,所用データ①!$F:$F,理論在庫!AA$5)</f>
        <v>0</v>
      </c>
      <c r="AB393" s="382">
        <f>SUMIFS(所用データ①!$C:$C,所用データ①!$G:$G,理論在庫!$A393,所用データ①!$E:$E,理論在庫!$G$4,所用データ①!$F:$F,理論在庫!AB$5)</f>
        <v>0</v>
      </c>
      <c r="AC393" s="1084">
        <f>SUMIFS(所用データ①!$C:$C,所用データ①!$G:$G,理論在庫!$A393,所用データ①!$E:$E,理論在庫!$G$4,所用データ①!$F:$F,理論在庫!AC$5)</f>
        <v>0</v>
      </c>
      <c r="AD393" s="382">
        <f>SUMIFS(所用データ①!$C:$C,所用データ①!$G:$G,理論在庫!$A393,所用データ①!$E:$E,理論在庫!$G$4,所用データ①!$F:$F,理論在庫!AD$5)</f>
        <v>0</v>
      </c>
      <c r="AE393" s="382">
        <f>SUMIFS(所用データ①!$C:$C,所用データ①!$G:$G,理論在庫!$A393,所用データ①!$E:$E,理論在庫!$G$4,所用データ①!$F:$F,理論在庫!AE$5)</f>
        <v>0</v>
      </c>
      <c r="AF393" s="382">
        <f>SUMIFS(所用データ①!$C:$C,所用データ①!$G:$G,理論在庫!$A393,所用データ①!$E:$E,理論在庫!$G$4,所用データ①!$F:$F,理論在庫!AF$5)</f>
        <v>0</v>
      </c>
      <c r="AG393" s="1084">
        <f>SUMIFS(所用データ①!$C:$C,所用データ①!$G:$G,理論在庫!$A393,所用データ①!$E:$E,理論在庫!$G$4,所用データ①!$F:$F,理論在庫!AG$5)</f>
        <v>0</v>
      </c>
      <c r="AH393" s="1084">
        <f>SUMIFS(所用データ①!$C:$C,所用データ①!$G:$G,理論在庫!$A393,所用データ①!$E:$E,理論在庫!$G$4,所用データ①!$F:$F,理論在庫!AH$5)</f>
        <v>0</v>
      </c>
      <c r="AI393" s="382">
        <f>SUMIFS(所用データ①!$C:$C,所用データ①!$G:$G,理論在庫!$A393,所用データ①!$E:$E,理論在庫!$G$4,所用データ①!$F:$F,理論在庫!AI$5)</f>
        <v>0</v>
      </c>
      <c r="AJ393" s="1021">
        <f>SUMIFS(所用データ①!$C:$C,所用データ①!$G:$G,理論在庫!$A393,所用データ①!$E:$E,理論在庫!$G$4,所用データ①!$F:$F,理論在庫!AJ$5)</f>
        <v>0</v>
      </c>
      <c r="AK393" s="345">
        <f t="shared" si="152"/>
        <v>0</v>
      </c>
      <c r="AL393" s="610">
        <f>SUMIFS(所用データ①!C:C,所用データ①!G:G,理論在庫!$A393,所用データ①!E:E,理論在庫!$AL$4)</f>
        <v>0</v>
      </c>
      <c r="AM393" s="574">
        <f t="shared" si="153"/>
        <v>0</v>
      </c>
      <c r="AN393" s="608">
        <f>D393-AK393</f>
        <v>0</v>
      </c>
      <c r="AO393" s="416">
        <v>40</v>
      </c>
      <c r="AP393" s="714"/>
      <c r="AQ393" s="715"/>
      <c r="AR393" s="709">
        <v>0</v>
      </c>
    </row>
    <row r="394" spans="1:44" ht="18" customHeight="1" x14ac:dyDescent="0.15">
      <c r="A394" s="417"/>
      <c r="B394" s="426"/>
      <c r="C394" s="433"/>
      <c r="D394" s="1148"/>
      <c r="E394" s="559"/>
      <c r="F394" s="302">
        <f t="shared" si="161"/>
        <v>0</v>
      </c>
      <c r="G394" s="974">
        <f>SUMIFS(所用データ②!$C:$C,所用データ②!$G:$G,理論在庫!$A393,所用データ②!$E:$E,理論在庫!$G$4,所用データ②!$F:$F,理論在庫!G$5)</f>
        <v>0</v>
      </c>
      <c r="H394" s="310">
        <f>SUMIFS(所用データ②!$C:$C,所用データ②!$G:$G,理論在庫!$A393,所用データ②!$E:$E,理論在庫!$G$4,所用データ②!$F:$F,理論在庫!H$5)</f>
        <v>0</v>
      </c>
      <c r="I394" s="310">
        <f>SUMIFS(所用データ②!$C:$C,所用データ②!$G:$G,理論在庫!$A393,所用データ②!$E:$E,理論在庫!$G$4,所用データ②!$F:$F,理論在庫!I$5)</f>
        <v>0</v>
      </c>
      <c r="J394" s="310">
        <f>SUMIFS(所用データ②!$C:$C,所用データ②!$G:$G,理論在庫!$A393,所用データ②!$E:$E,理論在庫!$G$4,所用データ②!$F:$F,理論在庫!J$5)</f>
        <v>0</v>
      </c>
      <c r="K394" s="310">
        <f>SUMIFS(所用データ②!$C:$C,所用データ②!$G:$G,理論在庫!$A393,所用データ②!$E:$E,理論在庫!$G$4,所用データ②!$F:$F,理論在庫!K$5)</f>
        <v>0</v>
      </c>
      <c r="L394" s="1054">
        <f>SUMIFS(所用データ②!$C:$C,所用データ②!$G:$G,理論在庫!$A393,所用データ②!$E:$E,理論在庫!$G$4,所用データ②!$F:$F,理論在庫!L$5)</f>
        <v>0</v>
      </c>
      <c r="M394" s="1054">
        <f>SUMIFS(所用データ②!$C:$C,所用データ②!$G:$G,理論在庫!$A393,所用データ②!$E:$E,理論在庫!$G$4,所用データ②!$F:$F,理論在庫!M$5)</f>
        <v>0</v>
      </c>
      <c r="N394" s="310">
        <f>SUMIFS(所用データ②!$C:$C,所用データ②!$G:$G,理論在庫!$A393,所用データ②!$E:$E,理論在庫!$G$4,所用データ②!$F:$F,理論在庫!N$5)</f>
        <v>0</v>
      </c>
      <c r="O394" s="310">
        <f>SUMIFS(所用データ②!$C:$C,所用データ②!$G:$G,理論在庫!$A393,所用データ②!$E:$E,理論在庫!$G$4,所用データ②!$F:$F,理論在庫!O$5)</f>
        <v>0</v>
      </c>
      <c r="P394" s="310">
        <f>SUMIFS(所用データ②!$C:$C,所用データ②!$G:$G,理論在庫!$A393,所用データ②!$E:$E,理論在庫!$G$4,所用データ②!$F:$F,理論在庫!P$5)</f>
        <v>0</v>
      </c>
      <c r="Q394" s="310">
        <f>SUMIFS(所用データ②!$C:$C,所用データ②!$G:$G,理論在庫!$A393,所用データ②!$E:$E,理論在庫!$G$4,所用データ②!$F:$F,理論在庫!Q$5)</f>
        <v>0</v>
      </c>
      <c r="R394" s="310">
        <f>SUMIFS(所用データ②!$C:$C,所用データ②!$G:$G,理論在庫!$A393,所用データ②!$E:$E,理論在庫!$G$4,所用データ②!$F:$F,理論在庫!R$5)</f>
        <v>0</v>
      </c>
      <c r="S394" s="1054">
        <f>SUMIFS(所用データ②!$C:$C,所用データ②!$G:$G,理論在庫!$A393,所用データ②!$E:$E,理論在庫!$G$4,所用データ②!$F:$F,理論在庫!S$5)</f>
        <v>0</v>
      </c>
      <c r="T394" s="1054">
        <f>SUMIFS(所用データ②!$C:$C,所用データ②!$G:$G,理論在庫!$A393,所用データ②!$E:$E,理論在庫!$G$4,所用データ②!$F:$F,理論在庫!T$5)</f>
        <v>0</v>
      </c>
      <c r="U394" s="310">
        <f>SUMIFS(所用データ②!$C:$C,所用データ②!$G:$G,理論在庫!$A393,所用データ②!$E:$E,理論在庫!$G$4,所用データ②!$F:$F,理論在庫!U$5)</f>
        <v>0</v>
      </c>
      <c r="V394" s="310">
        <f>SUMIFS(所用データ②!$C:$C,所用データ②!$G:$G,理論在庫!$A393,所用データ②!$E:$E,理論在庫!$G$4,所用データ②!$F:$F,理論在庫!V$5)</f>
        <v>0</v>
      </c>
      <c r="W394" s="310">
        <f>SUMIFS(所用データ②!$C:$C,所用データ②!$G:$G,理論在庫!$A393,所用データ②!$E:$E,理論在庫!$G$4,所用データ②!$F:$F,理論在庫!W$5)</f>
        <v>0</v>
      </c>
      <c r="X394" s="310">
        <f>SUMIFS(所用データ②!$C:$C,所用データ②!$G:$G,理論在庫!$A393,所用データ②!$E:$E,理論在庫!$G$4,所用データ②!$F:$F,理論在庫!X$5)</f>
        <v>0</v>
      </c>
      <c r="Y394" s="310">
        <f>SUMIFS(所用データ②!$C:$C,所用データ②!$G:$G,理論在庫!$A393,所用データ②!$E:$E,理論在庫!$G$4,所用データ②!$F:$F,理論在庫!Y$5)</f>
        <v>0</v>
      </c>
      <c r="Z394" s="1054">
        <f>SUMIFS(所用データ②!$C:$C,所用データ②!$G:$G,理論在庫!$A393,所用データ②!$E:$E,理論在庫!$G$4,所用データ②!$F:$F,理論在庫!Z$5)</f>
        <v>0</v>
      </c>
      <c r="AA394" s="1084">
        <f>SUMIFS(所用データ②!$C:$C,所用データ②!$G:$G,理論在庫!$A393,所用データ②!$E:$E,理論在庫!$G$4,所用データ②!$F:$F,理論在庫!AA$5)</f>
        <v>0</v>
      </c>
      <c r="AB394" s="382">
        <f>SUMIFS(所用データ②!$C:$C,所用データ②!$G:$G,理論在庫!$A393,所用データ②!$E:$E,理論在庫!$G$4,所用データ②!$F:$F,理論在庫!AB$5)</f>
        <v>0</v>
      </c>
      <c r="AC394" s="1084">
        <f>SUMIFS(所用データ②!$C:$C,所用データ②!$G:$G,理論在庫!$A393,所用データ②!$E:$E,理論在庫!$G$4,所用データ②!$F:$F,理論在庫!AC$5)</f>
        <v>0</v>
      </c>
      <c r="AD394" s="382">
        <f>SUMIFS(所用データ②!$C:$C,所用データ②!$G:$G,理論在庫!$A393,所用データ②!$E:$E,理論在庫!$G$4,所用データ②!$F:$F,理論在庫!AD$5)</f>
        <v>0</v>
      </c>
      <c r="AE394" s="382">
        <f>SUMIFS(所用データ②!$C:$C,所用データ②!$G:$G,理論在庫!$A393,所用データ②!$E:$E,理論在庫!$G$4,所用データ②!$F:$F,理論在庫!AE$5)</f>
        <v>0</v>
      </c>
      <c r="AF394" s="382">
        <f>SUMIFS(所用データ②!$C:$C,所用データ②!$G:$G,理論在庫!$A393,所用データ②!$E:$E,理論在庫!$G$4,所用データ②!$F:$F,理論在庫!AF$5)</f>
        <v>0</v>
      </c>
      <c r="AG394" s="1084">
        <f>SUMIFS(所用データ②!$C:$C,所用データ②!$G:$G,理論在庫!$A393,所用データ②!$E:$E,理論在庫!$G$4,所用データ②!$F:$F,理論在庫!AG$5)</f>
        <v>0</v>
      </c>
      <c r="AH394" s="1084">
        <f>SUMIFS(所用データ②!$C:$C,所用データ②!$G:$G,理論在庫!$A393,所用データ②!$E:$E,理論在庫!$G$4,所用データ②!$F:$F,理論在庫!AH$5)</f>
        <v>0</v>
      </c>
      <c r="AI394" s="382">
        <f>SUMIFS(所用データ②!$C:$C,所用データ②!$G:$G,理論在庫!$A393,所用データ②!$E:$E,理論在庫!$G$4,所用データ②!$F:$F,理論在庫!AI$5)</f>
        <v>0</v>
      </c>
      <c r="AJ394" s="1021">
        <f>SUMIFS(所用データ②!$C:$C,所用データ②!$G:$G,理論在庫!$A393,所用データ②!$E:$E,理論在庫!$G$4,所用データ②!$F:$F,理論在庫!AJ$5)</f>
        <v>0</v>
      </c>
      <c r="AK394" s="345">
        <f t="shared" si="152"/>
        <v>0</v>
      </c>
      <c r="AL394" s="610">
        <f>SUMIFS(所用データ②!C:C,所用データ②!G:G,理論在庫!$A393,所用データ②!E:E,理論在庫!$AL$4)</f>
        <v>0</v>
      </c>
      <c r="AM394" s="574">
        <f t="shared" si="153"/>
        <v>0</v>
      </c>
      <c r="AN394" s="608">
        <f>AJ401-AK394</f>
        <v>0</v>
      </c>
      <c r="AO394" s="417"/>
      <c r="AP394" s="714"/>
      <c r="AQ394" s="715"/>
      <c r="AR394" s="709">
        <v>0</v>
      </c>
    </row>
    <row r="395" spans="1:44" ht="18" customHeight="1" x14ac:dyDescent="0.15">
      <c r="A395" s="417"/>
      <c r="B395" s="428" t="s">
        <v>71</v>
      </c>
      <c r="C395" s="439">
        <v>80261239534000</v>
      </c>
      <c r="D395" s="1148"/>
      <c r="E395" s="559"/>
      <c r="F395" s="302">
        <f t="shared" si="161"/>
        <v>45864</v>
      </c>
      <c r="G395" s="975">
        <f>SUMIFS(所用データ③!$C:$C,所用データ③!$G:$G,理論在庫!$A393,所用データ③!$E:$E,理論在庫!$G$4,所用データ③!$F:$F,理論在庫!G$5)</f>
        <v>0</v>
      </c>
      <c r="H395" s="310">
        <f>SUMIFS(所用データ③!$C:$C,所用データ③!$G:$G,理論在庫!$A393,所用データ③!$E:$E,理論在庫!$G$4,所用データ③!$F:$F,理論在庫!H$5)</f>
        <v>0</v>
      </c>
      <c r="I395" s="310">
        <f>SUMIFS(所用データ③!$C:$C,所用データ③!$G:$G,理論在庫!$A393,所用データ③!$E:$E,理論在庫!$G$4,所用データ③!$F:$F,理論在庫!I$5)</f>
        <v>0</v>
      </c>
      <c r="J395" s="310">
        <f>SUMIFS(所用データ③!$C:$C,所用データ③!$G:$G,理論在庫!$A393,所用データ③!$E:$E,理論在庫!$G$4,所用データ③!$F:$F,理論在庫!J$5)</f>
        <v>0</v>
      </c>
      <c r="K395" s="310">
        <f>SUMIFS(所用データ③!$C:$C,所用データ③!$G:$G,理論在庫!$A393,所用データ③!$E:$E,理論在庫!$G$4,所用データ③!$F:$F,理論在庫!K$5)</f>
        <v>0</v>
      </c>
      <c r="L395" s="1055">
        <f>SUMIFS(所用データ③!$C:$C,所用データ③!$G:$G,理論在庫!$A393,所用データ③!$E:$E,理論在庫!$G$4,所用データ③!$F:$F,理論在庫!L$5)</f>
        <v>0</v>
      </c>
      <c r="M395" s="1054">
        <f>SUMIFS(所用データ③!$C:$C,所用データ③!$G:$G,理論在庫!$A393,所用データ③!$E:$E,理論在庫!$G$4,所用データ③!$F:$F,理論在庫!M$5)</f>
        <v>0</v>
      </c>
      <c r="N395" s="310">
        <f>SUMIFS(所用データ③!$C:$C,所用データ③!$G:$G,理論在庫!$A393,所用データ③!$E:$E,理論在庫!$G$4,所用データ③!$F:$F,理論在庫!N$5)</f>
        <v>0</v>
      </c>
      <c r="O395" s="310">
        <f>SUMIFS(所用データ③!$C:$C,所用データ③!$G:$G,理論在庫!$A393,所用データ③!$E:$E,理論在庫!$G$4,所用データ③!$F:$F,理論在庫!O$5)</f>
        <v>0</v>
      </c>
      <c r="P395" s="310">
        <f>SUMIFS(所用データ③!$C:$C,所用データ③!$G:$G,理論在庫!$A393,所用データ③!$E:$E,理論在庫!$G$4,所用データ③!$F:$F,理論在庫!P$5)</f>
        <v>0</v>
      </c>
      <c r="Q395" s="353">
        <f>SUMIFS(所用データ③!$C:$C,所用データ③!$G:$G,理論在庫!$A393,所用データ③!$E:$E,理論在庫!$G$4,所用データ③!$F:$F,理論在庫!Q$5)</f>
        <v>0</v>
      </c>
      <c r="R395" s="310">
        <f>SUMIFS(所用データ③!$C:$C,所用データ③!$G:$G,理論在庫!$A393,所用データ③!$E:$E,理論在庫!$G$4,所用データ③!$F:$F,理論在庫!R$5)</f>
        <v>0</v>
      </c>
      <c r="S395" s="1054">
        <f>SUMIFS(所用データ③!$C:$C,所用データ③!$G:$G,理論在庫!$A393,所用データ③!$E:$E,理論在庫!$G$4,所用データ③!$F:$F,理論在庫!S$5)</f>
        <v>0</v>
      </c>
      <c r="T395" s="1054">
        <f>SUMIFS(所用データ③!$C:$C,所用データ③!$G:$G,理論在庫!$A393,所用データ③!$E:$E,理論在庫!$G$4,所用データ③!$F:$F,理論在庫!T$5)</f>
        <v>0</v>
      </c>
      <c r="U395" s="310">
        <f>SUMIFS(所用データ③!$C:$C,所用データ③!$G:$G,理論在庫!$A393,所用データ③!$E:$E,理論在庫!$G$4,所用データ③!$F:$F,理論在庫!U$5)</f>
        <v>0</v>
      </c>
      <c r="V395" s="353">
        <f>SUMIFS(所用データ③!$C:$C,所用データ③!$G:$G,理論在庫!$A393,所用データ③!$E:$E,理論在庫!$G$4,所用データ③!$F:$F,理論在庫!V$5)</f>
        <v>0</v>
      </c>
      <c r="W395" s="310">
        <f>SUMIFS(所用データ③!$C:$C,所用データ③!$G:$G,理論在庫!$A393,所用データ③!$E:$E,理論在庫!$G$4,所用データ③!$F:$F,理論在庫!W$5)</f>
        <v>0</v>
      </c>
      <c r="X395" s="310">
        <f>SUMIFS(所用データ③!$C:$C,所用データ③!$G:$G,理論在庫!$A393,所用データ③!$E:$E,理論在庫!$G$4,所用データ③!$F:$F,理論在庫!X$5)</f>
        <v>0</v>
      </c>
      <c r="Y395" s="310">
        <f>SUMIFS(所用データ③!$C:$C,所用データ③!$G:$G,理論在庫!$A393,所用データ③!$E:$E,理論在庫!$G$4,所用データ③!$F:$F,理論在庫!Y$5)</f>
        <v>0</v>
      </c>
      <c r="Z395" s="1054">
        <f>SUMIFS(所用データ③!$C:$C,所用データ③!$G:$G,理論在庫!$A393,所用データ③!$E:$E,理論在庫!$G$4,所用データ③!$F:$F,理論在庫!Z$5)</f>
        <v>0</v>
      </c>
      <c r="AA395" s="1085">
        <f>SUMIFS(所用データ③!$C:$C,所用データ③!$G:$G,理論在庫!$A393,所用データ③!$E:$E,理論在庫!$G$4,所用データ③!$F:$F,理論在庫!AA$5)</f>
        <v>0</v>
      </c>
      <c r="AB395" s="383">
        <f>SUMIFS(所用データ③!$C:$C,所用データ③!$G:$G,理論在庫!$A393,所用データ③!$E:$E,理論在庫!$G$4,所用データ③!$F:$F,理論在庫!AB$5)</f>
        <v>0</v>
      </c>
      <c r="AC395" s="1085">
        <f>SUMIFS(所用データ③!$C:$C,所用データ③!$G:$G,理論在庫!$A393,所用データ③!$E:$E,理論在庫!$G$4,所用データ③!$F:$F,理論在庫!AC$5)</f>
        <v>0</v>
      </c>
      <c r="AD395" s="383">
        <f>SUMIFS(所用データ③!$C:$C,所用データ③!$G:$G,理論在庫!$A393,所用データ③!$E:$E,理論在庫!$G$4,所用データ③!$F:$F,理論在庫!AD$5)</f>
        <v>0</v>
      </c>
      <c r="AE395" s="383">
        <f>SUMIFS(所用データ③!$C:$C,所用データ③!$G:$G,理論在庫!$A393,所用データ③!$E:$E,理論在庫!$G$4,所用データ③!$F:$F,理論在庫!AE$5)</f>
        <v>0</v>
      </c>
      <c r="AF395" s="383">
        <f>SUMIFS(所用データ③!$C:$C,所用データ③!$G:$G,理論在庫!$A393,所用データ③!$E:$E,理論在庫!$G$4,所用データ③!$F:$F,理論在庫!AF$5)</f>
        <v>0</v>
      </c>
      <c r="AG395" s="1085">
        <f>SUMIFS(所用データ③!$C:$C,所用データ③!$G:$G,理論在庫!$A393,所用データ③!$E:$E,理論在庫!$G$4,所用データ③!$F:$F,理論在庫!AG$5)</f>
        <v>0</v>
      </c>
      <c r="AH395" s="1085">
        <f>SUMIFS(所用データ③!$C:$C,所用データ③!$G:$G,理論在庫!$A393,所用データ③!$E:$E,理論在庫!$G$4,所用データ③!$F:$F,理論在庫!AH$5)</f>
        <v>0</v>
      </c>
      <c r="AI395" s="383">
        <f>SUMIFS(所用データ③!$C:$C,所用データ③!$G:$G,理論在庫!$A393,所用データ③!$E:$E,理論在庫!$G$4,所用データ③!$F:$F,理論在庫!AI$5)</f>
        <v>0</v>
      </c>
      <c r="AJ395" s="1022">
        <f>SUMIFS(所用データ③!$C:$C,所用データ③!$G:$G,理論在庫!$A393,所用データ③!$E:$E,理論在庫!$G$4,所用データ③!$F:$F,理論在庫!AJ$5)</f>
        <v>0</v>
      </c>
      <c r="AK395" s="345">
        <f t="shared" si="152"/>
        <v>0</v>
      </c>
      <c r="AL395" s="611">
        <f>SUMIFS(所用データ③!C:C,所用データ③!G:G,理論在庫!$A393,所用データ③!E:E,理論在庫!$AL$4)</f>
        <v>0</v>
      </c>
      <c r="AM395" s="574">
        <f t="shared" si="153"/>
        <v>0</v>
      </c>
      <c r="AN395" s="608">
        <f>AJ401-AK395</f>
        <v>0</v>
      </c>
      <c r="AO395" s="417"/>
      <c r="AP395" s="714"/>
      <c r="AQ395" s="715"/>
      <c r="AR395" s="709">
        <v>0</v>
      </c>
    </row>
    <row r="396" spans="1:44" ht="18" customHeight="1" x14ac:dyDescent="0.15">
      <c r="A396" s="417"/>
      <c r="B396" s="428"/>
      <c r="C396" s="442"/>
      <c r="D396" s="1148"/>
      <c r="E396" s="559"/>
      <c r="F396" s="302">
        <f t="shared" si="161"/>
        <v>45871</v>
      </c>
      <c r="G396" s="974">
        <f>SUMIFS(所用データ④!$C:$C,所用データ④!$G:$G,理論在庫!$A393,所用データ④!$E:$E,理論在庫!$G$4,所用データ④!$F:$F,理論在庫!G$5)</f>
        <v>0</v>
      </c>
      <c r="H396" s="310">
        <f>SUMIFS(所用データ④!$C:$C,所用データ④!$G:$G,理論在庫!$A393,所用データ④!$E:$E,理論在庫!$G$4,所用データ④!$F:$F,理論在庫!H$5)</f>
        <v>0</v>
      </c>
      <c r="I396" s="310">
        <f>SUMIFS(所用データ④!$C:$C,所用データ④!$G:$G,理論在庫!$A393,所用データ④!$E:$E,理論在庫!$G$4,所用データ④!$F:$F,理論在庫!I$5)</f>
        <v>0</v>
      </c>
      <c r="J396" s="310">
        <f>SUMIFS(所用データ④!$C:$C,所用データ④!$G:$G,理論在庫!$A393,所用データ④!$E:$E,理論在庫!$G$4,所用データ④!$F:$F,理論在庫!J$5)</f>
        <v>0</v>
      </c>
      <c r="K396" s="310">
        <f>SUMIFS(所用データ④!$C:$C,所用データ④!$G:$G,理論在庫!$A393,所用データ④!$E:$E,理論在庫!$G$4,所用データ④!$F:$F,理論在庫!K$5)</f>
        <v>0</v>
      </c>
      <c r="L396" s="1054">
        <f>SUMIFS(所用データ④!$C:$C,所用データ④!$G:$G,理論在庫!$A393,所用データ④!$E:$E,理論在庫!$G$4,所用データ④!$F:$F,理論在庫!L$5)</f>
        <v>0</v>
      </c>
      <c r="M396" s="1054">
        <f>SUMIFS(所用データ④!$C:$C,所用データ④!$G:$G,理論在庫!$A393,所用データ④!$E:$E,理論在庫!$G$4,所用データ④!$F:$F,理論在庫!M$5)</f>
        <v>0</v>
      </c>
      <c r="N396" s="310">
        <f>SUMIFS(所用データ④!$C:$C,所用データ④!$G:$G,理論在庫!$A393,所用データ④!$E:$E,理論在庫!$G$4,所用データ④!$F:$F,理論在庫!N$5)</f>
        <v>0</v>
      </c>
      <c r="O396" s="310">
        <f>SUMIFS(所用データ④!$C:$C,所用データ④!$G:$G,理論在庫!$A393,所用データ④!$E:$E,理論在庫!$G$4,所用データ④!$F:$F,理論在庫!O$5)</f>
        <v>0</v>
      </c>
      <c r="P396" s="310">
        <f>SUMIFS(所用データ④!$C:$C,所用データ④!$G:$G,理論在庫!$A393,所用データ④!$E:$E,理論在庫!$G$4,所用データ④!$F:$F,理論在庫!P$5)</f>
        <v>0</v>
      </c>
      <c r="Q396" s="310">
        <f>SUMIFS(所用データ④!$C:$C,所用データ④!$G:$G,理論在庫!$A393,所用データ④!$E:$E,理論在庫!$G$4,所用データ④!$F:$F,理論在庫!Q$5)</f>
        <v>0</v>
      </c>
      <c r="R396" s="310">
        <f>SUMIFS(所用データ④!$C:$C,所用データ④!$G:$G,理論在庫!$A393,所用データ④!$E:$E,理論在庫!$G$4,所用データ④!$F:$F,理論在庫!R$5)</f>
        <v>0</v>
      </c>
      <c r="S396" s="1054">
        <f>SUMIFS(所用データ④!$C:$C,所用データ④!$G:$G,理論在庫!$A393,所用データ④!$E:$E,理論在庫!$G$4,所用データ④!$F:$F,理論在庫!S$5)</f>
        <v>0</v>
      </c>
      <c r="T396" s="1054">
        <f>SUMIFS(所用データ④!$C:$C,所用データ④!$G:$G,理論在庫!$A393,所用データ④!$E:$E,理論在庫!$G$4,所用データ④!$F:$F,理論在庫!T$5)</f>
        <v>0</v>
      </c>
      <c r="U396" s="310">
        <f>SUMIFS(所用データ④!$C:$C,所用データ④!$G:$G,理論在庫!$A393,所用データ④!$E:$E,理論在庫!$G$4,所用データ④!$F:$F,理論在庫!U$5)</f>
        <v>0</v>
      </c>
      <c r="V396" s="310">
        <f>SUMIFS(所用データ④!$C:$C,所用データ④!$G:$G,理論在庫!$A393,所用データ④!$E:$E,理論在庫!$G$4,所用データ④!$F:$F,理論在庫!V$5)</f>
        <v>0</v>
      </c>
      <c r="W396" s="310">
        <f>SUMIFS(所用データ④!$C:$C,所用データ④!$G:$G,理論在庫!$A393,所用データ④!$E:$E,理論在庫!$G$4,所用データ④!$F:$F,理論在庫!W$5)</f>
        <v>0</v>
      </c>
      <c r="X396" s="310">
        <f>SUMIFS(所用データ④!$C:$C,所用データ④!$G:$G,理論在庫!$A393,所用データ④!$E:$E,理論在庫!$G$4,所用データ④!$F:$F,理論在庫!X$5)</f>
        <v>0</v>
      </c>
      <c r="Y396" s="310">
        <f>SUMIFS(所用データ④!$C:$C,所用データ④!$G:$G,理論在庫!$A393,所用データ④!$E:$E,理論在庫!$G$4,所用データ④!$F:$F,理論在庫!Y$5)</f>
        <v>0</v>
      </c>
      <c r="Z396" s="1054">
        <f>SUMIFS(所用データ④!$C:$C,所用データ④!$G:$G,理論在庫!$A393,所用データ④!$E:$E,理論在庫!$G$4,所用データ④!$F:$F,理論在庫!Z$5)</f>
        <v>0</v>
      </c>
      <c r="AA396" s="1054">
        <f>SUMIFS(所用データ④!$C:$C,所用データ④!$G:$G,理論在庫!$A393,所用データ④!$E:$E,理論在庫!$G$4,所用データ④!$F:$F,理論在庫!AA$5)</f>
        <v>0</v>
      </c>
      <c r="AB396" s="310">
        <f>SUMIFS(所用データ④!$C:$C,所用データ④!$G:$G,理論在庫!$A393,所用データ④!$E:$E,理論在庫!$G$4,所用データ④!$F:$F,理論在庫!AB$5)</f>
        <v>0</v>
      </c>
      <c r="AC396" s="1054">
        <f>SUMIFS(所用データ④!$C:$C,所用データ④!$G:$G,理論在庫!$A393,所用データ④!$E:$E,理論在庫!$G$4,所用データ④!$F:$F,理論在庫!AC$5)</f>
        <v>0</v>
      </c>
      <c r="AD396" s="310">
        <f>SUMIFS(所用データ④!$C:$C,所用データ④!$G:$G,理論在庫!$A393,所用データ④!$E:$E,理論在庫!$G$4,所用データ④!$F:$F,理論在庫!AD$5)</f>
        <v>0</v>
      </c>
      <c r="AE396" s="310">
        <f>SUMIFS(所用データ④!$C:$C,所用データ④!$G:$G,理論在庫!$A393,所用データ④!$E:$E,理論在庫!$G$4,所用データ④!$F:$F,理論在庫!AE$5)</f>
        <v>0</v>
      </c>
      <c r="AF396" s="310">
        <f>SUMIFS(所用データ④!$C:$C,所用データ④!$G:$G,理論在庫!$A393,所用データ④!$E:$E,理論在庫!$G$4,所用データ④!$F:$F,理論在庫!AF$5)</f>
        <v>0</v>
      </c>
      <c r="AG396" s="1054">
        <f>SUMIFS(所用データ④!$C:$C,所用データ④!$G:$G,理論在庫!$A393,所用データ④!$E:$E,理論在庫!$G$4,所用データ④!$F:$F,理論在庫!AG$5)</f>
        <v>0</v>
      </c>
      <c r="AH396" s="1054">
        <f>SUMIFS(所用データ④!$C:$C,所用データ④!$G:$G,理論在庫!$A393,所用データ④!$E:$E,理論在庫!$G$4,所用データ④!$F:$F,理論在庫!AH$5)</f>
        <v>0</v>
      </c>
      <c r="AI396" s="310">
        <f>SUMIFS(所用データ④!$C:$C,所用データ④!$G:$G,理論在庫!$A393,所用データ④!$E:$E,理論在庫!$G$4,所用データ④!$F:$F,理論在庫!AI$5)</f>
        <v>0</v>
      </c>
      <c r="AJ396" s="1023">
        <f>SUMIFS(所用データ④!$C:$C,所用データ④!$G:$G,理論在庫!$A393,所用データ④!$E:$E,理論在庫!$G$4,所用データ④!$F:$F,理論在庫!AJ$5)</f>
        <v>0</v>
      </c>
      <c r="AK396" s="346">
        <f t="shared" si="152"/>
        <v>0</v>
      </c>
      <c r="AL396" s="350">
        <f>SUMIFS(所用データ④!C:C,所用データ④!G:G,理論在庫!$A393,所用データ④!E:E,理論在庫!$AL$4)</f>
        <v>0</v>
      </c>
      <c r="AM396" s="574">
        <f t="shared" si="153"/>
        <v>0</v>
      </c>
      <c r="AN396" s="608">
        <f>AJ401-AK396</f>
        <v>0</v>
      </c>
      <c r="AO396" s="417"/>
      <c r="AP396" s="714"/>
      <c r="AQ396" s="715"/>
      <c r="AR396" s="709">
        <v>0</v>
      </c>
    </row>
    <row r="397" spans="1:44" ht="18" customHeight="1" x14ac:dyDescent="0.15">
      <c r="A397" s="417"/>
      <c r="B397" s="428"/>
      <c r="C397" s="442"/>
      <c r="D397" s="1148"/>
      <c r="E397" s="559"/>
      <c r="F397" s="302">
        <f t="shared" si="161"/>
        <v>0</v>
      </c>
      <c r="G397" s="974">
        <f>SUMIFS(所用データ⑤!$C:$C,所用データ⑤!$G:$G,理論在庫!$A$393,所用データ⑤!$E:$E,理論在庫!$G$4,所用データ⑤!$F:$F,理論在庫!G$5)</f>
        <v>0</v>
      </c>
      <c r="H397" s="310">
        <f>SUMIFS(所用データ⑤!$C:$C,所用データ⑤!$G:$G,理論在庫!$A$393,所用データ⑤!$E:$E,理論在庫!$G$4,所用データ⑤!$F:$F,理論在庫!H$5)</f>
        <v>0</v>
      </c>
      <c r="I397" s="310">
        <f>SUMIFS(所用データ⑤!$C:$C,所用データ⑤!$G:$G,理論在庫!$A$393,所用データ⑤!$E:$E,理論在庫!$G$4,所用データ⑤!$F:$F,理論在庫!I$5)</f>
        <v>0</v>
      </c>
      <c r="J397" s="310">
        <f>SUMIFS(所用データ⑤!$C:$C,所用データ⑤!$G:$G,理論在庫!$A$393,所用データ⑤!$E:$E,理論在庫!$G$4,所用データ⑤!$F:$F,理論在庫!J$5)</f>
        <v>0</v>
      </c>
      <c r="K397" s="310">
        <f>SUMIFS(所用データ⑤!$C:$C,所用データ⑤!$G:$G,理論在庫!$A$393,所用データ⑤!$E:$E,理論在庫!$G$4,所用データ⑤!$F:$F,理論在庫!K$5)</f>
        <v>0</v>
      </c>
      <c r="L397" s="1054">
        <f>SUMIFS(所用データ⑤!$C:$C,所用データ⑤!$G:$G,理論在庫!$A$393,所用データ⑤!$E:$E,理論在庫!$G$4,所用データ⑤!$F:$F,理論在庫!L$5)</f>
        <v>0</v>
      </c>
      <c r="M397" s="1054">
        <f>SUMIFS(所用データ⑤!$C:$C,所用データ⑤!$G:$G,理論在庫!$A$393,所用データ⑤!$E:$E,理論在庫!$G$4,所用データ⑤!$F:$F,理論在庫!M$5)</f>
        <v>0</v>
      </c>
      <c r="N397" s="310">
        <f>SUMIFS(所用データ⑤!$C:$C,所用データ⑤!$G:$G,理論在庫!$A$393,所用データ⑤!$E:$E,理論在庫!$G$4,所用データ⑤!$F:$F,理論在庫!N$5)</f>
        <v>0</v>
      </c>
      <c r="O397" s="310">
        <f>SUMIFS(所用データ⑤!$C:$C,所用データ⑤!$G:$G,理論在庫!$A$393,所用データ⑤!$E:$E,理論在庫!$G$4,所用データ⑤!$F:$F,理論在庫!O$5)</f>
        <v>0</v>
      </c>
      <c r="P397" s="310">
        <f>SUMIFS(所用データ⑤!$C:$C,所用データ⑤!$G:$G,理論在庫!$A$393,所用データ⑤!$E:$E,理論在庫!$G$4,所用データ⑤!$F:$F,理論在庫!P$5)</f>
        <v>0</v>
      </c>
      <c r="Q397" s="310">
        <f>SUMIFS(所用データ⑤!$C:$C,所用データ⑤!$G:$G,理論在庫!$A$393,所用データ⑤!$E:$E,理論在庫!$G$4,所用データ⑤!$F:$F,理論在庫!Q$5)</f>
        <v>0</v>
      </c>
      <c r="R397" s="310">
        <f>SUMIFS(所用データ⑤!$C:$C,所用データ⑤!$G:$G,理論在庫!$A$393,所用データ⑤!$E:$E,理論在庫!$G$4,所用データ⑤!$F:$F,理論在庫!R$5)</f>
        <v>0</v>
      </c>
      <c r="S397" s="1054">
        <f>SUMIFS(所用データ⑤!$C:$C,所用データ⑤!$G:$G,理論在庫!$A$393,所用データ⑤!$E:$E,理論在庫!$G$4,所用データ⑤!$F:$F,理論在庫!S$5)</f>
        <v>0</v>
      </c>
      <c r="T397" s="1054">
        <f>SUMIFS(所用データ⑤!$C:$C,所用データ⑤!$G:$G,理論在庫!$A$393,所用データ⑤!$E:$E,理論在庫!$G$4,所用データ⑤!$F:$F,理論在庫!T$5)</f>
        <v>0</v>
      </c>
      <c r="U397" s="310">
        <f>SUMIFS(所用データ⑤!$C:$C,所用データ⑤!$G:$G,理論在庫!$A$393,所用データ⑤!$E:$E,理論在庫!$G$4,所用データ⑤!$F:$F,理論在庫!U$5)</f>
        <v>0</v>
      </c>
      <c r="V397" s="310">
        <f>SUMIFS(所用データ⑤!$C:$C,所用データ⑤!$G:$G,理論在庫!$A$393,所用データ⑤!$E:$E,理論在庫!$G$4,所用データ⑤!$F:$F,理論在庫!V$5)</f>
        <v>0</v>
      </c>
      <c r="W397" s="310">
        <f>SUMIFS(所用データ⑤!$C:$C,所用データ⑤!$G:$G,理論在庫!$A$393,所用データ⑤!$E:$E,理論在庫!$G$4,所用データ⑤!$F:$F,理論在庫!W$5)</f>
        <v>0</v>
      </c>
      <c r="X397" s="310">
        <f>SUMIFS(所用データ⑤!$C:$C,所用データ⑤!$G:$G,理論在庫!$A$393,所用データ⑤!$E:$E,理論在庫!$G$4,所用データ⑤!$F:$F,理論在庫!X$5)</f>
        <v>0</v>
      </c>
      <c r="Y397" s="310">
        <f>SUMIFS(所用データ⑤!$C:$C,所用データ⑤!$G:$G,理論在庫!$A$393,所用データ⑤!$E:$E,理論在庫!$G$4,所用データ⑤!$F:$F,理論在庫!Y$5)</f>
        <v>0</v>
      </c>
      <c r="Z397" s="1054">
        <f>SUMIFS(所用データ⑤!$C:$C,所用データ⑤!$G:$G,理論在庫!$A$393,所用データ⑤!$E:$E,理論在庫!$G$4,所用データ⑤!$F:$F,理論在庫!Z$5)</f>
        <v>0</v>
      </c>
      <c r="AA397" s="1054">
        <f>SUMIFS(所用データ⑤!$C:$C,所用データ⑤!$G:$G,理論在庫!$A$393,所用データ⑤!$E:$E,理論在庫!$G$4,所用データ⑤!$F:$F,理論在庫!AA$5)</f>
        <v>0</v>
      </c>
      <c r="AB397" s="310">
        <f>SUMIFS(所用データ⑤!$C:$C,所用データ⑤!$G:$G,理論在庫!$A$393,所用データ⑤!$E:$E,理論在庫!$G$4,所用データ⑤!$F:$F,理論在庫!AB$5)</f>
        <v>0</v>
      </c>
      <c r="AC397" s="1054">
        <f>SUMIFS(所用データ⑤!$C:$C,所用データ⑤!$G:$G,理論在庫!$A$393,所用データ⑤!$E:$E,理論在庫!$G$4,所用データ⑤!$F:$F,理論在庫!AC$5)</f>
        <v>0</v>
      </c>
      <c r="AD397" s="310">
        <f>SUMIFS(所用データ⑤!$C:$C,所用データ⑤!$G:$G,理論在庫!$A$393,所用データ⑤!$E:$E,理論在庫!$G$4,所用データ⑤!$F:$F,理論在庫!AD$5)</f>
        <v>0</v>
      </c>
      <c r="AE397" s="310">
        <f>SUMIFS(所用データ⑤!$C:$C,所用データ⑤!$G:$G,理論在庫!$A$393,所用データ⑤!$E:$E,理論在庫!$G$4,所用データ⑤!$F:$F,理論在庫!AE$5)</f>
        <v>0</v>
      </c>
      <c r="AF397" s="310">
        <f>SUMIFS(所用データ⑤!$C:$C,所用データ⑤!$G:$G,理論在庫!$A$393,所用データ⑤!$E:$E,理論在庫!$G$4,所用データ⑤!$F:$F,理論在庫!AF$5)</f>
        <v>0</v>
      </c>
      <c r="AG397" s="1054">
        <f>SUMIFS(所用データ⑤!$C:$C,所用データ⑤!$G:$G,理論在庫!$A$393,所用データ⑤!$E:$E,理論在庫!$G$4,所用データ⑤!$F:$F,理論在庫!AG$5)</f>
        <v>0</v>
      </c>
      <c r="AH397" s="1054">
        <f>SUMIFS(所用データ⑤!$C:$C,所用データ⑤!$G:$G,理論在庫!$A$393,所用データ⑤!$E:$E,理論在庫!$G$4,所用データ⑤!$F:$F,理論在庫!AH$5)</f>
        <v>0</v>
      </c>
      <c r="AI397" s="310">
        <f>SUMIFS(所用データ⑤!$C:$C,所用データ⑤!$G:$G,理論在庫!$A$393,所用データ⑤!$E:$E,理論在庫!$G$4,所用データ⑤!$F:$F,理論在庫!AI$5)</f>
        <v>0</v>
      </c>
      <c r="AJ397" s="1023">
        <f>SUMIFS(所用データ⑤!$C:$C,所用データ⑤!$G:$G,理論在庫!$A$393,所用データ⑤!$E:$E,理論在庫!$G$4,所用データ⑤!$F:$F,理論在庫!AJ$5)</f>
        <v>0</v>
      </c>
      <c r="AK397" s="346">
        <f t="shared" si="152"/>
        <v>0</v>
      </c>
      <c r="AL397" s="350">
        <f>SUMIFS(所用データ⑤!C:C,所用データ⑤!G:G,理論在庫!$A393,所用データ⑤!E:E,理論在庫!$AL$4)</f>
        <v>0</v>
      </c>
      <c r="AM397" s="574">
        <f t="shared" si="153"/>
        <v>0</v>
      </c>
      <c r="AN397" s="608">
        <f>AJ401-AK397</f>
        <v>0</v>
      </c>
      <c r="AO397" s="417"/>
      <c r="AP397" s="714"/>
      <c r="AQ397" s="715"/>
      <c r="AR397" s="709">
        <v>0</v>
      </c>
    </row>
    <row r="398" spans="1:44" ht="18" customHeight="1" x14ac:dyDescent="0.15">
      <c r="A398" s="417"/>
      <c r="B398" s="428"/>
      <c r="C398" s="442"/>
      <c r="D398" s="1148"/>
      <c r="E398" s="559"/>
      <c r="F398" s="362">
        <f t="shared" si="161"/>
        <v>0</v>
      </c>
      <c r="G398" s="976">
        <f>SUMIFS(所用データ⑥!$C:$C,所用データ⑥!$G:$G,理論在庫!$A$393,所用データ⑥!$E:$E,理論在庫!$G$4,所用データ⑥!$F:$F,理論在庫!G$5)</f>
        <v>0</v>
      </c>
      <c r="H398" s="363">
        <f>SUMIFS(所用データ⑥!$C:$C,所用データ⑥!$G:$G,理論在庫!$A$393,所用データ⑥!$E:$E,理論在庫!$G$4,所用データ⑥!$F:$F,理論在庫!H$5)</f>
        <v>0</v>
      </c>
      <c r="I398" s="363">
        <f>SUMIFS(所用データ⑥!$C:$C,所用データ⑥!$G:$G,理論在庫!$A$393,所用データ⑥!$E:$E,理論在庫!$G$4,所用データ⑥!$F:$F,理論在庫!I$5)</f>
        <v>0</v>
      </c>
      <c r="J398" s="363">
        <f>SUMIFS(所用データ⑥!$C:$C,所用データ⑥!$G:$G,理論在庫!$A$393,所用データ⑥!$E:$E,理論在庫!$G$4,所用データ⑥!$F:$F,理論在庫!J$5)</f>
        <v>0</v>
      </c>
      <c r="K398" s="363">
        <f>SUMIFS(所用データ⑥!$C:$C,所用データ⑥!$G:$G,理論在庫!$A$393,所用データ⑥!$E:$E,理論在庫!$G$4,所用データ⑥!$F:$F,理論在庫!K$5)</f>
        <v>0</v>
      </c>
      <c r="L398" s="1056">
        <f>SUMIFS(所用データ⑥!$C:$C,所用データ⑥!$G:$G,理論在庫!$A$393,所用データ⑥!$E:$E,理論在庫!$G$4,所用データ⑥!$F:$F,理論在庫!L$5)</f>
        <v>0</v>
      </c>
      <c r="M398" s="1056">
        <f>SUMIFS(所用データ⑥!$C:$C,所用データ⑥!$G:$G,理論在庫!$A$393,所用データ⑥!$E:$E,理論在庫!$G$4,所用データ⑥!$F:$F,理論在庫!M$5)</f>
        <v>0</v>
      </c>
      <c r="N398" s="363">
        <f>SUMIFS(所用データ⑥!$C:$C,所用データ⑥!$G:$G,理論在庫!$A$393,所用データ⑥!$E:$E,理論在庫!$G$4,所用データ⑥!$F:$F,理論在庫!N$5)</f>
        <v>0</v>
      </c>
      <c r="O398" s="363">
        <f>SUMIFS(所用データ⑥!$C:$C,所用データ⑥!$G:$G,理論在庫!$A$393,所用データ⑥!$E:$E,理論在庫!$G$4,所用データ⑥!$F:$F,理論在庫!O$5)</f>
        <v>0</v>
      </c>
      <c r="P398" s="363">
        <f>SUMIFS(所用データ⑥!$C:$C,所用データ⑥!$G:$G,理論在庫!$A$393,所用データ⑥!$E:$E,理論在庫!$G$4,所用データ⑥!$F:$F,理論在庫!P$5)</f>
        <v>0</v>
      </c>
      <c r="Q398" s="363">
        <f>SUMIFS(所用データ⑥!$C:$C,所用データ⑥!$G:$G,理論在庫!$A$393,所用データ⑥!$E:$E,理論在庫!$G$4,所用データ⑥!$F:$F,理論在庫!Q$5)</f>
        <v>0</v>
      </c>
      <c r="R398" s="363">
        <f>SUMIFS(所用データ⑥!$C:$C,所用データ⑥!$G:$G,理論在庫!$A$393,所用データ⑥!$E:$E,理論在庫!$G$4,所用データ⑥!$F:$F,理論在庫!R$5)</f>
        <v>0</v>
      </c>
      <c r="S398" s="1056">
        <f>SUMIFS(所用データ⑥!$C:$C,所用データ⑥!$G:$G,理論在庫!$A$393,所用データ⑥!$E:$E,理論在庫!$G$4,所用データ⑥!$F:$F,理論在庫!S$5)</f>
        <v>0</v>
      </c>
      <c r="T398" s="1056">
        <f>SUMIFS(所用データ⑥!$C:$C,所用データ⑥!$G:$G,理論在庫!$A$393,所用データ⑥!$E:$E,理論在庫!$G$4,所用データ⑥!$F:$F,理論在庫!T$5)</f>
        <v>0</v>
      </c>
      <c r="U398" s="363">
        <f>SUMIFS(所用データ⑥!$C:$C,所用データ⑥!$G:$G,理論在庫!$A$393,所用データ⑥!$E:$E,理論在庫!$G$4,所用データ⑥!$F:$F,理論在庫!U$5)</f>
        <v>0</v>
      </c>
      <c r="V398" s="363">
        <f>SUMIFS(所用データ⑥!$C:$C,所用データ⑥!$G:$G,理論在庫!$A$393,所用データ⑥!$E:$E,理論在庫!$G$4,所用データ⑥!$F:$F,理論在庫!V$5)</f>
        <v>0</v>
      </c>
      <c r="W398" s="363">
        <f>SUMIFS(所用データ⑥!$C:$C,所用データ⑥!$G:$G,理論在庫!$A$393,所用データ⑥!$E:$E,理論在庫!$G$4,所用データ⑥!$F:$F,理論在庫!W$5)</f>
        <v>0</v>
      </c>
      <c r="X398" s="363">
        <f>SUMIFS(所用データ⑥!$C:$C,所用データ⑥!$G:$G,理論在庫!$A$393,所用データ⑥!$E:$E,理論在庫!$G$4,所用データ⑥!$F:$F,理論在庫!X$5)</f>
        <v>0</v>
      </c>
      <c r="Y398" s="363">
        <f>SUMIFS(所用データ⑥!$C:$C,所用データ⑥!$G:$G,理論在庫!$A$393,所用データ⑥!$E:$E,理論在庫!$G$4,所用データ⑥!$F:$F,理論在庫!Y$5)</f>
        <v>0</v>
      </c>
      <c r="Z398" s="1056">
        <f>SUMIFS(所用データ⑥!$C:$C,所用データ⑥!$G:$G,理論在庫!$A$393,所用データ⑥!$E:$E,理論在庫!$G$4,所用データ⑥!$F:$F,理論在庫!Z$5)</f>
        <v>0</v>
      </c>
      <c r="AA398" s="1056">
        <f>SUMIFS(所用データ⑥!$C:$C,所用データ⑥!$G:$G,理論在庫!$A$393,所用データ⑥!$E:$E,理論在庫!$G$4,所用データ⑥!$F:$F,理論在庫!AA$5)</f>
        <v>0</v>
      </c>
      <c r="AB398" s="363">
        <f>SUMIFS(所用データ⑥!$C:$C,所用データ⑥!$G:$G,理論在庫!$A$393,所用データ⑥!$E:$E,理論在庫!$G$4,所用データ⑥!$F:$F,理論在庫!AB$5)</f>
        <v>0</v>
      </c>
      <c r="AC398" s="1056">
        <f>SUMIFS(所用データ⑥!$C:$C,所用データ⑥!$G:$G,理論在庫!$A$393,所用データ⑥!$E:$E,理論在庫!$G$4,所用データ⑥!$F:$F,理論在庫!AC$5)</f>
        <v>0</v>
      </c>
      <c r="AD398" s="363">
        <f>SUMIFS(所用データ⑥!$C:$C,所用データ⑥!$G:$G,理論在庫!$A$393,所用データ⑥!$E:$E,理論在庫!$G$4,所用データ⑥!$F:$F,理論在庫!AD$5)</f>
        <v>0</v>
      </c>
      <c r="AE398" s="363">
        <f>SUMIFS(所用データ⑥!$C:$C,所用データ⑥!$G:$G,理論在庫!$A$393,所用データ⑥!$E:$E,理論在庫!$G$4,所用データ⑥!$F:$F,理論在庫!AE$5)</f>
        <v>0</v>
      </c>
      <c r="AF398" s="363">
        <f>SUMIFS(所用データ⑥!$C:$C,所用データ⑥!$G:$G,理論在庫!$A$393,所用データ⑥!$E:$E,理論在庫!$G$4,所用データ⑥!$F:$F,理論在庫!AF$5)</f>
        <v>0</v>
      </c>
      <c r="AG398" s="1056">
        <f>SUMIFS(所用データ⑥!$C:$C,所用データ⑥!$G:$G,理論在庫!$A$393,所用データ⑥!$E:$E,理論在庫!$G$4,所用データ⑥!$F:$F,理論在庫!AG$5)</f>
        <v>0</v>
      </c>
      <c r="AH398" s="1056">
        <f>SUMIFS(所用データ⑥!$C:$C,所用データ⑥!$G:$G,理論在庫!$A$393,所用データ⑥!$E:$E,理論在庫!$G$4,所用データ⑥!$F:$F,理論在庫!AH$5)</f>
        <v>0</v>
      </c>
      <c r="AI398" s="363">
        <f>SUMIFS(所用データ⑥!$C:$C,所用データ⑥!$G:$G,理論在庫!$A$393,所用データ⑥!$E:$E,理論在庫!$G$4,所用データ⑥!$F:$F,理論在庫!AI$5)</f>
        <v>0</v>
      </c>
      <c r="AJ398" s="1024">
        <f>SUMIFS(所用データ⑥!$C:$C,所用データ⑥!$G:$G,理論在庫!$A$393,所用データ⑥!$E:$E,理論在庫!$G$4,所用データ⑥!$F:$F,理論在庫!AJ$5)</f>
        <v>0</v>
      </c>
      <c r="AK398" s="364">
        <f t="shared" si="152"/>
        <v>0</v>
      </c>
      <c r="AL398" s="609">
        <f>SUMIFS(所用データ⑥!C:C,所用データ⑥!G:G,理論在庫!$A393,所用データ⑥!E:E,理論在庫!$AL$4)</f>
        <v>0</v>
      </c>
      <c r="AM398" s="578">
        <f t="shared" si="153"/>
        <v>0</v>
      </c>
      <c r="AN398" s="608">
        <f>AJ401-AK398</f>
        <v>0</v>
      </c>
      <c r="AO398" s="417"/>
      <c r="AP398" s="714"/>
      <c r="AQ398" s="715"/>
      <c r="AR398" s="709">
        <v>0</v>
      </c>
    </row>
    <row r="399" spans="1:44" ht="18" customHeight="1" x14ac:dyDescent="0.15">
      <c r="A399" s="417"/>
      <c r="B399" s="428"/>
      <c r="C399" s="442"/>
      <c r="D399" s="1148"/>
      <c r="E399" s="559"/>
      <c r="F399" s="359" t="s">
        <v>137</v>
      </c>
      <c r="G399" s="981"/>
      <c r="H399" s="360"/>
      <c r="I399" s="360"/>
      <c r="J399" s="360"/>
      <c r="K399" s="360"/>
      <c r="L399" s="1057"/>
      <c r="M399" s="1057"/>
      <c r="N399" s="360"/>
      <c r="O399" s="360"/>
      <c r="P399" s="360"/>
      <c r="Q399" s="360"/>
      <c r="R399" s="360"/>
      <c r="S399" s="1057"/>
      <c r="T399" s="1057"/>
      <c r="U399" s="360"/>
      <c r="V399" s="360"/>
      <c r="W399" s="360"/>
      <c r="X399" s="360"/>
      <c r="Y399" s="360"/>
      <c r="Z399" s="1057"/>
      <c r="AA399" s="1057"/>
      <c r="AB399" s="360"/>
      <c r="AC399" s="1057"/>
      <c r="AD399" s="360"/>
      <c r="AE399" s="360"/>
      <c r="AF399" s="360"/>
      <c r="AG399" s="1057"/>
      <c r="AH399" s="1057"/>
      <c r="AI399" s="360"/>
      <c r="AJ399" s="1025"/>
      <c r="AK399" s="378">
        <f>SUM(G399:AJ399)</f>
        <v>0</v>
      </c>
      <c r="AL399" s="352"/>
      <c r="AM399" s="576">
        <f t="shared" si="153"/>
        <v>0</v>
      </c>
      <c r="AN399" s="579"/>
      <c r="AO399" s="417"/>
      <c r="AP399" s="714"/>
      <c r="AQ399" s="715"/>
    </row>
    <row r="400" spans="1:44" ht="18" customHeight="1" x14ac:dyDescent="0.15">
      <c r="A400" s="417"/>
      <c r="B400" s="428"/>
      <c r="C400" s="442"/>
      <c r="D400" s="1148"/>
      <c r="E400" s="559"/>
      <c r="F400" s="356" t="s">
        <v>86</v>
      </c>
      <c r="G400" s="978">
        <f>SUMIFS('注文データ '!$C:$C,'注文データ '!$J:$J,$A393,'注文データ '!$H:$H,理論在庫!$G$4,'注文データ '!$I:$I,理論在庫!G$5)</f>
        <v>0</v>
      </c>
      <c r="H400" s="374">
        <f>SUMIFS('注文データ '!$C:$C,'注文データ '!$J:$J,$A393,'注文データ '!$H:$H,理論在庫!$G$4,'注文データ '!$I:$I,理論在庫!H$5)</f>
        <v>0</v>
      </c>
      <c r="I400" s="374">
        <f>SUMIFS('注文データ '!$C:$C,'注文データ '!$J:$J,$A393,'注文データ '!$H:$H,理論在庫!$G$4,'注文データ '!$I:$I,理論在庫!I$5)</f>
        <v>0</v>
      </c>
      <c r="J400" s="374">
        <f>SUMIFS('注文データ '!$C:$C,'注文データ '!$J:$J,$A393,'注文データ '!$H:$H,理論在庫!$G$4,'注文データ '!$I:$I,理論在庫!J$5)</f>
        <v>0</v>
      </c>
      <c r="K400" s="374">
        <f>SUMIFS('注文データ '!$C:$C,'注文データ '!$J:$J,$A393,'注文データ '!$H:$H,理論在庫!$G$4,'注文データ '!$I:$I,理論在庫!K$5)</f>
        <v>0</v>
      </c>
      <c r="L400" s="1058">
        <f>SUMIFS('注文データ '!$C:$C,'注文データ '!$J:$J,$A393,'注文データ '!$H:$H,理論在庫!$G$4,'注文データ '!$I:$I,理論在庫!L$5)</f>
        <v>0</v>
      </c>
      <c r="M400" s="1058">
        <f>SUMIFS('注文データ '!$C:$C,'注文データ '!$J:$J,$A393,'注文データ '!$H:$H,理論在庫!$G$4,'注文データ '!$I:$I,理論在庫!M$5)</f>
        <v>0</v>
      </c>
      <c r="N400" s="374">
        <f>SUMIFS('注文データ '!$C:$C,'注文データ '!$J:$J,$A393,'注文データ '!$H:$H,理論在庫!$G$4,'注文データ '!$I:$I,理論在庫!N$5)</f>
        <v>0</v>
      </c>
      <c r="O400" s="374">
        <f>SUMIFS('注文データ '!$C:$C,'注文データ '!$J:$J,$A393,'注文データ '!$H:$H,理論在庫!$G$4,'注文データ '!$I:$I,理論在庫!O$5)</f>
        <v>0</v>
      </c>
      <c r="P400" s="374">
        <f>SUMIFS('注文データ '!$C:$C,'注文データ '!$J:$J,$A393,'注文データ '!$H:$H,理論在庫!$G$4,'注文データ '!$I:$I,理論在庫!P$5)</f>
        <v>0</v>
      </c>
      <c r="Q400" s="374">
        <f>SUMIFS('注文データ '!$C:$C,'注文データ '!$J:$J,$A393,'注文データ '!$H:$H,理論在庫!$G$4,'注文データ '!$I:$I,理論在庫!Q$5)</f>
        <v>0</v>
      </c>
      <c r="R400" s="374">
        <f>SUMIFS('注文データ '!$C:$C,'注文データ '!$J:$J,$A393,'注文データ '!$H:$H,理論在庫!$G$4,'注文データ '!$I:$I,理論在庫!R$5)</f>
        <v>0</v>
      </c>
      <c r="S400" s="1058">
        <f>SUMIFS('注文データ '!$C:$C,'注文データ '!$J:$J,$A393,'注文データ '!$H:$H,理論在庫!$G$4,'注文データ '!$I:$I,理論在庫!S$5)</f>
        <v>0</v>
      </c>
      <c r="T400" s="1058">
        <f>SUMIFS('注文データ '!$C:$C,'注文データ '!$J:$J,$A393,'注文データ '!$H:$H,理論在庫!$G$4,'注文データ '!$I:$I,理論在庫!T$5)</f>
        <v>0</v>
      </c>
      <c r="U400" s="374">
        <f>SUMIFS('注文データ '!$C:$C,'注文データ '!$J:$J,$A393,'注文データ '!$H:$H,理論在庫!$G$4,'注文データ '!$I:$I,理論在庫!U$5)</f>
        <v>0</v>
      </c>
      <c r="V400" s="374">
        <f>SUMIFS('注文データ '!$C:$C,'注文データ '!$J:$J,$A393,'注文データ '!$H:$H,理論在庫!$G$4,'注文データ '!$I:$I,理論在庫!V$5)</f>
        <v>0</v>
      </c>
      <c r="W400" s="374">
        <f>SUMIFS('注文データ '!$C:$C,'注文データ '!$J:$J,$A393,'注文データ '!$H:$H,理論在庫!$G$4,'注文データ '!$I:$I,理論在庫!W$5)</f>
        <v>0</v>
      </c>
      <c r="X400" s="374">
        <f>SUMIFS('注文データ '!$C:$C,'注文データ '!$J:$J,$A393,'注文データ '!$H:$H,理論在庫!$G$4,'注文データ '!$I:$I,理論在庫!X$5)</f>
        <v>0</v>
      </c>
      <c r="Y400" s="374">
        <f>SUMIFS('注文データ '!$C:$C,'注文データ '!$J:$J,$A393,'注文データ '!$H:$H,理論在庫!$G$4,'注文データ '!$I:$I,理論在庫!Y$5)</f>
        <v>0</v>
      </c>
      <c r="Z400" s="1058">
        <f>SUMIFS('注文データ '!$C:$C,'注文データ '!$J:$J,$A393,'注文データ '!$H:$H,理論在庫!$G$4,'注文データ '!$I:$I,理論在庫!Z$5)</f>
        <v>0</v>
      </c>
      <c r="AA400" s="1058">
        <f>SUMIFS('注文データ '!$C:$C,'注文データ '!$J:$J,$A393,'注文データ '!$H:$H,理論在庫!$G$4,'注文データ '!$I:$I,理論在庫!AA$5)</f>
        <v>0</v>
      </c>
      <c r="AB400" s="374">
        <f>SUMIFS('注文データ '!$C:$C,'注文データ '!$J:$J,$A393,'注文データ '!$H:$H,理論在庫!$G$4,'注文データ '!$I:$I,理論在庫!AB$5)</f>
        <v>0</v>
      </c>
      <c r="AC400" s="1058">
        <f>SUMIFS('注文データ '!$C:$C,'注文データ '!$J:$J,$A393,'注文データ '!$H:$H,理論在庫!$G$4,'注文データ '!$I:$I,理論在庫!AC$5)</f>
        <v>0</v>
      </c>
      <c r="AD400" s="374">
        <f>SUMIFS('注文データ '!$C:$C,'注文データ '!$J:$J,$A393,'注文データ '!$H:$H,理論在庫!$G$4,'注文データ '!$I:$I,理論在庫!AD$5)</f>
        <v>0</v>
      </c>
      <c r="AE400" s="374">
        <f>SUMIFS('注文データ '!$C:$C,'注文データ '!$J:$J,$A393,'注文データ '!$H:$H,理論在庫!$G$4,'注文データ '!$I:$I,理論在庫!AE$5)</f>
        <v>0</v>
      </c>
      <c r="AF400" s="374">
        <f>SUMIFS('注文データ '!$C:$C,'注文データ '!$J:$J,$A393,'注文データ '!$H:$H,理論在庫!$G$4,'注文データ '!$I:$I,理論在庫!AF$5)</f>
        <v>0</v>
      </c>
      <c r="AG400" s="1058">
        <f>SUMIFS('注文データ '!$C:$C,'注文データ '!$J:$J,$A393,'注文データ '!$H:$H,理論在庫!$G$4,'注文データ '!$I:$I,理論在庫!AG$5)</f>
        <v>0</v>
      </c>
      <c r="AH400" s="1058">
        <f>SUMIFS('注文データ '!$C:$C,'注文データ '!$J:$J,$A393,'注文データ '!$H:$H,理論在庫!$G$4,'注文データ '!$I:$I,理論在庫!AH$5)</f>
        <v>0</v>
      </c>
      <c r="AI400" s="374">
        <f>SUMIFS('注文データ '!$C:$C,'注文データ '!$J:$J,$A393,'注文データ '!$H:$H,理論在庫!$G$4,'注文データ '!$I:$I,理論在庫!AI$5)</f>
        <v>0</v>
      </c>
      <c r="AJ400" s="1026">
        <f>SUMIFS('注文データ '!$C:$C,'注文データ '!$J:$J,$A393,'注文データ '!$H:$H,理論在庫!$G$4,'注文データ '!$I:$I,理論在庫!AJ$5)</f>
        <v>0</v>
      </c>
      <c r="AK400" s="375">
        <f>SUM(G400:AJ400)</f>
        <v>0</v>
      </c>
      <c r="AL400" s="350"/>
      <c r="AM400" s="574">
        <f t="shared" si="153"/>
        <v>0</v>
      </c>
      <c r="AN400" s="579"/>
      <c r="AO400" s="417"/>
      <c r="AP400" s="714"/>
      <c r="AQ400" s="715"/>
      <c r="AR400" s="709">
        <v>0</v>
      </c>
    </row>
    <row r="401" spans="1:44" ht="18" customHeight="1" thickBot="1" x14ac:dyDescent="0.2">
      <c r="A401" s="418"/>
      <c r="B401" s="429"/>
      <c r="C401" s="443"/>
      <c r="D401" s="1149"/>
      <c r="E401" s="562"/>
      <c r="F401" s="373" t="s">
        <v>85</v>
      </c>
      <c r="G401" s="979">
        <f>D393+G399-G400</f>
        <v>0</v>
      </c>
      <c r="H401" s="376">
        <f t="shared" ref="H401:AJ401" si="162">G401+H399-H400</f>
        <v>0</v>
      </c>
      <c r="I401" s="376">
        <f t="shared" si="162"/>
        <v>0</v>
      </c>
      <c r="J401" s="376">
        <f t="shared" si="162"/>
        <v>0</v>
      </c>
      <c r="K401" s="376">
        <f t="shared" si="162"/>
        <v>0</v>
      </c>
      <c r="L401" s="1059">
        <f t="shared" si="162"/>
        <v>0</v>
      </c>
      <c r="M401" s="1059">
        <f t="shared" si="162"/>
        <v>0</v>
      </c>
      <c r="N401" s="376">
        <f t="shared" si="162"/>
        <v>0</v>
      </c>
      <c r="O401" s="376">
        <f t="shared" si="162"/>
        <v>0</v>
      </c>
      <c r="P401" s="376">
        <f t="shared" si="162"/>
        <v>0</v>
      </c>
      <c r="Q401" s="376">
        <f t="shared" si="162"/>
        <v>0</v>
      </c>
      <c r="R401" s="376">
        <f t="shared" si="162"/>
        <v>0</v>
      </c>
      <c r="S401" s="1059">
        <f t="shared" si="162"/>
        <v>0</v>
      </c>
      <c r="T401" s="1059">
        <f t="shared" si="162"/>
        <v>0</v>
      </c>
      <c r="U401" s="376">
        <f t="shared" si="162"/>
        <v>0</v>
      </c>
      <c r="V401" s="376">
        <f t="shared" si="162"/>
        <v>0</v>
      </c>
      <c r="W401" s="376">
        <f t="shared" si="162"/>
        <v>0</v>
      </c>
      <c r="X401" s="376">
        <f t="shared" si="162"/>
        <v>0</v>
      </c>
      <c r="Y401" s="376">
        <f t="shared" si="162"/>
        <v>0</v>
      </c>
      <c r="Z401" s="1059">
        <f t="shared" si="162"/>
        <v>0</v>
      </c>
      <c r="AA401" s="1059">
        <f t="shared" si="162"/>
        <v>0</v>
      </c>
      <c r="AB401" s="376">
        <f t="shared" si="162"/>
        <v>0</v>
      </c>
      <c r="AC401" s="1059">
        <f t="shared" si="162"/>
        <v>0</v>
      </c>
      <c r="AD401" s="376">
        <f t="shared" si="162"/>
        <v>0</v>
      </c>
      <c r="AE401" s="376">
        <f t="shared" si="162"/>
        <v>0</v>
      </c>
      <c r="AF401" s="376">
        <f t="shared" si="162"/>
        <v>0</v>
      </c>
      <c r="AG401" s="1059">
        <f t="shared" si="162"/>
        <v>0</v>
      </c>
      <c r="AH401" s="1059">
        <f t="shared" si="162"/>
        <v>0</v>
      </c>
      <c r="AI401" s="376">
        <f t="shared" si="162"/>
        <v>0</v>
      </c>
      <c r="AJ401" s="1027">
        <f t="shared" si="162"/>
        <v>0</v>
      </c>
      <c r="AK401" s="377"/>
      <c r="AL401" s="351"/>
      <c r="AM401" s="577">
        <f t="shared" si="153"/>
        <v>0</v>
      </c>
      <c r="AN401" s="580"/>
      <c r="AO401" s="418"/>
      <c r="AP401" s="716"/>
      <c r="AQ401" s="717"/>
      <c r="AR401" s="709">
        <v>0</v>
      </c>
    </row>
    <row r="402" spans="1:44" ht="18" customHeight="1" x14ac:dyDescent="0.15">
      <c r="A402" s="416">
        <v>41</v>
      </c>
      <c r="B402" s="425"/>
      <c r="C402" s="432" t="s">
        <v>38</v>
      </c>
      <c r="D402" s="1147" t="s">
        <v>556</v>
      </c>
      <c r="E402" s="558">
        <v>1.03E-2</v>
      </c>
      <c r="F402" s="343">
        <f t="shared" ref="F402:F407" si="163">F393</f>
        <v>45864</v>
      </c>
      <c r="G402" s="980">
        <f>SUMIFS(所用データ①!$C:$C,所用データ①!$G:$G,理論在庫!$A402,所用データ①!$E:$E,理論在庫!$G$4,所用データ①!$F:$F,理論在庫!G$5)</f>
        <v>0</v>
      </c>
      <c r="H402" s="308">
        <f>SUMIFS(所用データ①!$C:$C,所用データ①!$G:$G,理論在庫!$A402,所用データ①!$E:$E,理論在庫!$G$4,所用データ①!$F:$F,理論在庫!H$5)</f>
        <v>0</v>
      </c>
      <c r="I402" s="308">
        <f>SUMIFS(所用データ①!$C:$C,所用データ①!$G:$G,理論在庫!$A402,所用データ①!$E:$E,理論在庫!$G$4,所用データ①!$F:$F,理論在庫!I$5)</f>
        <v>0</v>
      </c>
      <c r="J402" s="308">
        <f>SUMIFS(所用データ①!$C:$C,所用データ①!$G:$G,理論在庫!$A402,所用データ①!$E:$E,理論在庫!$G$4,所用データ①!$F:$F,理論在庫!J$5)</f>
        <v>0</v>
      </c>
      <c r="K402" s="308">
        <f>SUMIFS(所用データ①!$C:$C,所用データ①!$G:$G,理論在庫!$A402,所用データ①!$E:$E,理論在庫!$G$4,所用データ①!$F:$F,理論在庫!K$5)</f>
        <v>0</v>
      </c>
      <c r="L402" s="1060">
        <f>SUMIFS(所用データ①!$C:$C,所用データ①!$G:$G,理論在庫!$A402,所用データ①!$E:$E,理論在庫!$G$4,所用データ①!$F:$F,理論在庫!L$5)</f>
        <v>0</v>
      </c>
      <c r="M402" s="1060">
        <f>SUMIFS(所用データ①!$C:$C,所用データ①!$G:$G,理論在庫!$A402,所用データ①!$E:$E,理論在庫!$G$4,所用データ①!$F:$F,理論在庫!M$5)</f>
        <v>0</v>
      </c>
      <c r="N402" s="308">
        <f>SUMIFS(所用データ①!$C:$C,所用データ①!$G:$G,理論在庫!$A402,所用データ①!$E:$E,理論在庫!$G$4,所用データ①!$F:$F,理論在庫!N$5)</f>
        <v>0</v>
      </c>
      <c r="O402" s="308">
        <f>SUMIFS(所用データ①!$C:$C,所用データ①!$G:$G,理論在庫!$A402,所用データ①!$E:$E,理論在庫!$G$4,所用データ①!$F:$F,理論在庫!O$5)</f>
        <v>0</v>
      </c>
      <c r="P402" s="308">
        <f>SUMIFS(所用データ①!$C:$C,所用データ①!$G:$G,理論在庫!$A402,所用データ①!$E:$E,理論在庫!$G$4,所用データ①!$F:$F,理論在庫!P$5)</f>
        <v>0</v>
      </c>
      <c r="Q402" s="308">
        <f>SUMIFS(所用データ①!$C:$C,所用データ①!$G:$G,理論在庫!$A402,所用データ①!$E:$E,理論在庫!$G$4,所用データ①!$F:$F,理論在庫!Q$5)</f>
        <v>0</v>
      </c>
      <c r="R402" s="308">
        <f>SUMIFS(所用データ①!$C:$C,所用データ①!$G:$G,理論在庫!$A402,所用データ①!$E:$E,理論在庫!$G$4,所用データ①!$F:$F,理論在庫!R$5)</f>
        <v>0</v>
      </c>
      <c r="S402" s="1060">
        <f>SUMIFS(所用データ①!$C:$C,所用データ①!$G:$G,理論在庫!$A402,所用データ①!$E:$E,理論在庫!$G$4,所用データ①!$F:$F,理論在庫!S$5)</f>
        <v>0</v>
      </c>
      <c r="T402" s="1060">
        <f>SUMIFS(所用データ①!$C:$C,所用データ①!$G:$G,理論在庫!$A402,所用データ①!$E:$E,理論在庫!$G$4,所用データ①!$F:$F,理論在庫!T$5)</f>
        <v>0</v>
      </c>
      <c r="U402" s="308">
        <f>SUMIFS(所用データ①!$C:$C,所用データ①!$G:$G,理論在庫!$A402,所用データ①!$E:$E,理論在庫!$G$4,所用データ①!$F:$F,理論在庫!U$5)</f>
        <v>0</v>
      </c>
      <c r="V402" s="308">
        <f>SUMIFS(所用データ①!$C:$C,所用データ①!$G:$G,理論在庫!$A402,所用データ①!$E:$E,理論在庫!$G$4,所用データ①!$F:$F,理論在庫!V$5)</f>
        <v>0</v>
      </c>
      <c r="W402" s="308">
        <f>SUMIFS(所用データ①!$C:$C,所用データ①!$G:$G,理論在庫!$A402,所用データ①!$E:$E,理論在庫!$G$4,所用データ①!$F:$F,理論在庫!W$5)</f>
        <v>0</v>
      </c>
      <c r="X402" s="308">
        <f>SUMIFS(所用データ①!$C:$C,所用データ①!$G:$G,理論在庫!$A402,所用データ①!$E:$E,理論在庫!$G$4,所用データ①!$F:$F,理論在庫!X$5)</f>
        <v>0</v>
      </c>
      <c r="Y402" s="308">
        <f>SUMIFS(所用データ①!$C:$C,所用データ①!$G:$G,理論在庫!$A402,所用データ①!$E:$E,理論在庫!$G$4,所用データ①!$F:$F,理論在庫!Y$5)</f>
        <v>0</v>
      </c>
      <c r="Z402" s="1060">
        <f>SUMIFS(所用データ①!$C:$C,所用データ①!$G:$G,理論在庫!$A402,所用データ①!$E:$E,理論在庫!$G$4,所用データ①!$F:$F,理論在庫!Z$5)</f>
        <v>0</v>
      </c>
      <c r="AA402" s="1084">
        <f>SUMIFS(所用データ①!$C:$C,所用データ①!$G:$G,理論在庫!$A402,所用データ①!$E:$E,理論在庫!$G$4,所用データ①!$F:$F,理論在庫!AA$5)</f>
        <v>0</v>
      </c>
      <c r="AB402" s="382">
        <f>SUMIFS(所用データ①!$C:$C,所用データ①!$G:$G,理論在庫!$A402,所用データ①!$E:$E,理論在庫!$G$4,所用データ①!$F:$F,理論在庫!AB$5)</f>
        <v>0</v>
      </c>
      <c r="AC402" s="1084">
        <f>SUMIFS(所用データ①!$C:$C,所用データ①!$G:$G,理論在庫!$A402,所用データ①!$E:$E,理論在庫!$G$4,所用データ①!$F:$F,理論在庫!AC$5)</f>
        <v>0</v>
      </c>
      <c r="AD402" s="382">
        <f>SUMIFS(所用データ①!$C:$C,所用データ①!$G:$G,理論在庫!$A402,所用データ①!$E:$E,理論在庫!$G$4,所用データ①!$F:$F,理論在庫!AD$5)</f>
        <v>0</v>
      </c>
      <c r="AE402" s="382">
        <f>SUMIFS(所用データ①!$C:$C,所用データ①!$G:$G,理論在庫!$A402,所用データ①!$E:$E,理論在庫!$G$4,所用データ①!$F:$F,理論在庫!AE$5)</f>
        <v>0</v>
      </c>
      <c r="AF402" s="382">
        <f>SUMIFS(所用データ①!$C:$C,所用データ①!$G:$G,理論在庫!$A402,所用データ①!$E:$E,理論在庫!$G$4,所用データ①!$F:$F,理論在庫!AF$5)</f>
        <v>0</v>
      </c>
      <c r="AG402" s="1084">
        <f>SUMIFS(所用データ①!$C:$C,所用データ①!$G:$G,理論在庫!$A402,所用データ①!$E:$E,理論在庫!$G$4,所用データ①!$F:$F,理論在庫!AG$5)</f>
        <v>0</v>
      </c>
      <c r="AH402" s="1084">
        <f>SUMIFS(所用データ①!$C:$C,所用データ①!$G:$G,理論在庫!$A402,所用データ①!$E:$E,理論在庫!$G$4,所用データ①!$F:$F,理論在庫!AH$5)</f>
        <v>0</v>
      </c>
      <c r="AI402" s="382">
        <f>SUMIFS(所用データ①!$C:$C,所用データ①!$G:$G,理論在庫!$A402,所用データ①!$E:$E,理論在庫!$G$4,所用データ①!$F:$F,理論在庫!AI$5)</f>
        <v>0</v>
      </c>
      <c r="AJ402" s="1021">
        <f>SUMIFS(所用データ①!$C:$C,所用データ①!$G:$G,理論在庫!$A402,所用データ①!$E:$E,理論在庫!$G$4,所用データ①!$F:$F,理論在庫!AJ$5)</f>
        <v>0</v>
      </c>
      <c r="AK402" s="345">
        <f t="shared" si="152"/>
        <v>0</v>
      </c>
      <c r="AL402" s="610">
        <f>SUMIFS(所用データ①!C:C,所用データ①!G:G,理論在庫!$A402,所用データ①!E:E,理論在庫!$AL$4)</f>
        <v>0</v>
      </c>
      <c r="AM402" s="574">
        <f t="shared" si="153"/>
        <v>0</v>
      </c>
      <c r="AN402" s="608">
        <f>D402-AK402</f>
        <v>8</v>
      </c>
      <c r="AO402" s="416">
        <v>41</v>
      </c>
      <c r="AP402" s="714">
        <v>40</v>
      </c>
      <c r="AQ402" s="715" t="s">
        <v>551</v>
      </c>
      <c r="AR402" s="709">
        <v>0</v>
      </c>
    </row>
    <row r="403" spans="1:44" ht="18" customHeight="1" x14ac:dyDescent="0.15">
      <c r="A403" s="417"/>
      <c r="B403" s="426"/>
      <c r="C403" s="433"/>
      <c r="D403" s="1148"/>
      <c r="E403" s="559"/>
      <c r="F403" s="302">
        <f t="shared" si="163"/>
        <v>0</v>
      </c>
      <c r="G403" s="974">
        <f>SUMIFS(所用データ②!$C:$C,所用データ②!$G:$G,理論在庫!$A402,所用データ②!$E:$E,理論在庫!$G$4,所用データ②!$F:$F,理論在庫!G$5)</f>
        <v>0</v>
      </c>
      <c r="H403" s="310">
        <f>SUMIFS(所用データ②!$C:$C,所用データ②!$G:$G,理論在庫!$A402,所用データ②!$E:$E,理論在庫!$G$4,所用データ②!$F:$F,理論在庫!H$5)</f>
        <v>0</v>
      </c>
      <c r="I403" s="310">
        <f>SUMIFS(所用データ②!$C:$C,所用データ②!$G:$G,理論在庫!$A402,所用データ②!$E:$E,理論在庫!$G$4,所用データ②!$F:$F,理論在庫!I$5)</f>
        <v>0</v>
      </c>
      <c r="J403" s="310">
        <f>SUMIFS(所用データ②!$C:$C,所用データ②!$G:$G,理論在庫!$A402,所用データ②!$E:$E,理論在庫!$G$4,所用データ②!$F:$F,理論在庫!J$5)</f>
        <v>0</v>
      </c>
      <c r="K403" s="310">
        <f>SUMIFS(所用データ②!$C:$C,所用データ②!$G:$G,理論在庫!$A402,所用データ②!$E:$E,理論在庫!$G$4,所用データ②!$F:$F,理論在庫!K$5)</f>
        <v>0</v>
      </c>
      <c r="L403" s="1054">
        <f>SUMIFS(所用データ②!$C:$C,所用データ②!$G:$G,理論在庫!$A402,所用データ②!$E:$E,理論在庫!$G$4,所用データ②!$F:$F,理論在庫!L$5)</f>
        <v>0</v>
      </c>
      <c r="M403" s="1054">
        <f>SUMIFS(所用データ②!$C:$C,所用データ②!$G:$G,理論在庫!$A402,所用データ②!$E:$E,理論在庫!$G$4,所用データ②!$F:$F,理論在庫!M$5)</f>
        <v>0</v>
      </c>
      <c r="N403" s="310">
        <f>SUMIFS(所用データ②!$C:$C,所用データ②!$G:$G,理論在庫!$A402,所用データ②!$E:$E,理論在庫!$G$4,所用データ②!$F:$F,理論在庫!N$5)</f>
        <v>0</v>
      </c>
      <c r="O403" s="310">
        <f>SUMIFS(所用データ②!$C:$C,所用データ②!$G:$G,理論在庫!$A402,所用データ②!$E:$E,理論在庫!$G$4,所用データ②!$F:$F,理論在庫!O$5)</f>
        <v>0</v>
      </c>
      <c r="P403" s="310">
        <f>SUMIFS(所用データ②!$C:$C,所用データ②!$G:$G,理論在庫!$A402,所用データ②!$E:$E,理論在庫!$G$4,所用データ②!$F:$F,理論在庫!P$5)</f>
        <v>0</v>
      </c>
      <c r="Q403" s="310">
        <f>SUMIFS(所用データ②!$C:$C,所用データ②!$G:$G,理論在庫!$A402,所用データ②!$E:$E,理論在庫!$G$4,所用データ②!$F:$F,理論在庫!Q$5)</f>
        <v>0</v>
      </c>
      <c r="R403" s="310">
        <f>SUMIFS(所用データ②!$C:$C,所用データ②!$G:$G,理論在庫!$A402,所用データ②!$E:$E,理論在庫!$G$4,所用データ②!$F:$F,理論在庫!R$5)</f>
        <v>0</v>
      </c>
      <c r="S403" s="1054">
        <f>SUMIFS(所用データ②!$C:$C,所用データ②!$G:$G,理論在庫!$A402,所用データ②!$E:$E,理論在庫!$G$4,所用データ②!$F:$F,理論在庫!S$5)</f>
        <v>0</v>
      </c>
      <c r="T403" s="1054">
        <f>SUMIFS(所用データ②!$C:$C,所用データ②!$G:$G,理論在庫!$A402,所用データ②!$E:$E,理論在庫!$G$4,所用データ②!$F:$F,理論在庫!T$5)</f>
        <v>0</v>
      </c>
      <c r="U403" s="310">
        <f>SUMIFS(所用データ②!$C:$C,所用データ②!$G:$G,理論在庫!$A402,所用データ②!$E:$E,理論在庫!$G$4,所用データ②!$F:$F,理論在庫!U$5)</f>
        <v>0</v>
      </c>
      <c r="V403" s="310">
        <f>SUMIFS(所用データ②!$C:$C,所用データ②!$G:$G,理論在庫!$A402,所用データ②!$E:$E,理論在庫!$G$4,所用データ②!$F:$F,理論在庫!V$5)</f>
        <v>0</v>
      </c>
      <c r="W403" s="310">
        <f>SUMIFS(所用データ②!$C:$C,所用データ②!$G:$G,理論在庫!$A402,所用データ②!$E:$E,理論在庫!$G$4,所用データ②!$F:$F,理論在庫!W$5)</f>
        <v>0</v>
      </c>
      <c r="X403" s="310">
        <f>SUMIFS(所用データ②!$C:$C,所用データ②!$G:$G,理論在庫!$A402,所用データ②!$E:$E,理論在庫!$G$4,所用データ②!$F:$F,理論在庫!X$5)</f>
        <v>0</v>
      </c>
      <c r="Y403" s="310">
        <f>SUMIFS(所用データ②!$C:$C,所用データ②!$G:$G,理論在庫!$A402,所用データ②!$E:$E,理論在庫!$G$4,所用データ②!$F:$F,理論在庫!Y$5)</f>
        <v>0</v>
      </c>
      <c r="Z403" s="1054">
        <f>SUMIFS(所用データ②!$C:$C,所用データ②!$G:$G,理論在庫!$A402,所用データ②!$E:$E,理論在庫!$G$4,所用データ②!$F:$F,理論在庫!Z$5)</f>
        <v>0</v>
      </c>
      <c r="AA403" s="1084">
        <f>SUMIFS(所用データ②!$C:$C,所用データ②!$G:$G,理論在庫!$A402,所用データ②!$E:$E,理論在庫!$G$4,所用データ②!$F:$F,理論在庫!AA$5)</f>
        <v>0</v>
      </c>
      <c r="AB403" s="382">
        <f>SUMIFS(所用データ②!$C:$C,所用データ②!$G:$G,理論在庫!$A402,所用データ②!$E:$E,理論在庫!$G$4,所用データ②!$F:$F,理論在庫!AB$5)</f>
        <v>0</v>
      </c>
      <c r="AC403" s="1084">
        <f>SUMIFS(所用データ②!$C:$C,所用データ②!$G:$G,理論在庫!$A402,所用データ②!$E:$E,理論在庫!$G$4,所用データ②!$F:$F,理論在庫!AC$5)</f>
        <v>0</v>
      </c>
      <c r="AD403" s="382">
        <f>SUMIFS(所用データ②!$C:$C,所用データ②!$G:$G,理論在庫!$A402,所用データ②!$E:$E,理論在庫!$G$4,所用データ②!$F:$F,理論在庫!AD$5)</f>
        <v>0</v>
      </c>
      <c r="AE403" s="382">
        <f>SUMIFS(所用データ②!$C:$C,所用データ②!$G:$G,理論在庫!$A402,所用データ②!$E:$E,理論在庫!$G$4,所用データ②!$F:$F,理論在庫!AE$5)</f>
        <v>0</v>
      </c>
      <c r="AF403" s="382">
        <f>SUMIFS(所用データ②!$C:$C,所用データ②!$G:$G,理論在庫!$A402,所用データ②!$E:$E,理論在庫!$G$4,所用データ②!$F:$F,理論在庫!AF$5)</f>
        <v>0</v>
      </c>
      <c r="AG403" s="1084">
        <f>SUMIFS(所用データ②!$C:$C,所用データ②!$G:$G,理論在庫!$A402,所用データ②!$E:$E,理論在庫!$G$4,所用データ②!$F:$F,理論在庫!AG$5)</f>
        <v>0</v>
      </c>
      <c r="AH403" s="1084">
        <f>SUMIFS(所用データ②!$C:$C,所用データ②!$G:$G,理論在庫!$A402,所用データ②!$E:$E,理論在庫!$G$4,所用データ②!$F:$F,理論在庫!AH$5)</f>
        <v>0</v>
      </c>
      <c r="AI403" s="382">
        <f>SUMIFS(所用データ②!$C:$C,所用データ②!$G:$G,理論在庫!$A402,所用データ②!$E:$E,理論在庫!$G$4,所用データ②!$F:$F,理論在庫!AI$5)</f>
        <v>0</v>
      </c>
      <c r="AJ403" s="1021">
        <f>SUMIFS(所用データ②!$C:$C,所用データ②!$G:$G,理論在庫!$A402,所用データ②!$E:$E,理論在庫!$G$4,所用データ②!$F:$F,理論在庫!AJ$5)</f>
        <v>0</v>
      </c>
      <c r="AK403" s="345">
        <f t="shared" si="152"/>
        <v>0</v>
      </c>
      <c r="AL403" s="610">
        <f>SUMIFS(所用データ②!C:C,所用データ②!G:G,理論在庫!$A402,所用データ②!E:E,理論在庫!$AL$4)</f>
        <v>0</v>
      </c>
      <c r="AM403" s="574">
        <f t="shared" si="153"/>
        <v>0</v>
      </c>
      <c r="AN403" s="608">
        <f>AJ410-AK403</f>
        <v>8</v>
      </c>
      <c r="AO403" s="417"/>
      <c r="AP403" s="714"/>
      <c r="AQ403" s="715"/>
      <c r="AR403" s="709">
        <v>0</v>
      </c>
    </row>
    <row r="404" spans="1:44" ht="18" customHeight="1" x14ac:dyDescent="0.15">
      <c r="A404" s="417"/>
      <c r="B404" s="428" t="s">
        <v>71</v>
      </c>
      <c r="C404" s="439">
        <v>80261239464000</v>
      </c>
      <c r="D404" s="1148"/>
      <c r="E404" s="559"/>
      <c r="F404" s="302">
        <f t="shared" si="163"/>
        <v>45864</v>
      </c>
      <c r="G404" s="975">
        <f>SUMIFS(所用データ③!$C:$C,所用データ③!$G:$G,理論在庫!$A402,所用データ③!$E:$E,理論在庫!$G$4,所用データ③!$F:$F,理論在庫!G$5)</f>
        <v>0</v>
      </c>
      <c r="H404" s="310">
        <f>SUMIFS(所用データ③!$C:$C,所用データ③!$G:$G,理論在庫!$A402,所用データ③!$E:$E,理論在庫!$G$4,所用データ③!$F:$F,理論在庫!H$5)</f>
        <v>0</v>
      </c>
      <c r="I404" s="310">
        <f>SUMIFS(所用データ③!$C:$C,所用データ③!$G:$G,理論在庫!$A402,所用データ③!$E:$E,理論在庫!$G$4,所用データ③!$F:$F,理論在庫!I$5)</f>
        <v>0</v>
      </c>
      <c r="J404" s="310">
        <f>SUMIFS(所用データ③!$C:$C,所用データ③!$G:$G,理論在庫!$A402,所用データ③!$E:$E,理論在庫!$G$4,所用データ③!$F:$F,理論在庫!J$5)</f>
        <v>0</v>
      </c>
      <c r="K404" s="310">
        <f>SUMIFS(所用データ③!$C:$C,所用データ③!$G:$G,理論在庫!$A402,所用データ③!$E:$E,理論在庫!$G$4,所用データ③!$F:$F,理論在庫!K$5)</f>
        <v>0</v>
      </c>
      <c r="L404" s="1055">
        <f>SUMIFS(所用データ③!$C:$C,所用データ③!$G:$G,理論在庫!$A402,所用データ③!$E:$E,理論在庫!$G$4,所用データ③!$F:$F,理論在庫!L$5)</f>
        <v>0</v>
      </c>
      <c r="M404" s="1054">
        <f>SUMIFS(所用データ③!$C:$C,所用データ③!$G:$G,理論在庫!$A402,所用データ③!$E:$E,理論在庫!$G$4,所用データ③!$F:$F,理論在庫!M$5)</f>
        <v>0</v>
      </c>
      <c r="N404" s="310">
        <f>SUMIFS(所用データ③!$C:$C,所用データ③!$G:$G,理論在庫!$A402,所用データ③!$E:$E,理論在庫!$G$4,所用データ③!$F:$F,理論在庫!N$5)</f>
        <v>0</v>
      </c>
      <c r="O404" s="310">
        <f>SUMIFS(所用データ③!$C:$C,所用データ③!$G:$G,理論在庫!$A402,所用データ③!$E:$E,理論在庫!$G$4,所用データ③!$F:$F,理論在庫!O$5)</f>
        <v>0</v>
      </c>
      <c r="P404" s="310">
        <f>SUMIFS(所用データ③!$C:$C,所用データ③!$G:$G,理論在庫!$A402,所用データ③!$E:$E,理論在庫!$G$4,所用データ③!$F:$F,理論在庫!P$5)</f>
        <v>0</v>
      </c>
      <c r="Q404" s="353">
        <f>SUMIFS(所用データ③!$C:$C,所用データ③!$G:$G,理論在庫!$A402,所用データ③!$E:$E,理論在庫!$G$4,所用データ③!$F:$F,理論在庫!Q$5)</f>
        <v>0</v>
      </c>
      <c r="R404" s="310">
        <f>SUMIFS(所用データ③!$C:$C,所用データ③!$G:$G,理論在庫!$A402,所用データ③!$E:$E,理論在庫!$G$4,所用データ③!$F:$F,理論在庫!R$5)</f>
        <v>0</v>
      </c>
      <c r="S404" s="1054">
        <f>SUMIFS(所用データ③!$C:$C,所用データ③!$G:$G,理論在庫!$A402,所用データ③!$E:$E,理論在庫!$G$4,所用データ③!$F:$F,理論在庫!S$5)</f>
        <v>0</v>
      </c>
      <c r="T404" s="1054">
        <f>SUMIFS(所用データ③!$C:$C,所用データ③!$G:$G,理論在庫!$A402,所用データ③!$E:$E,理論在庫!$G$4,所用データ③!$F:$F,理論在庫!T$5)</f>
        <v>0</v>
      </c>
      <c r="U404" s="310">
        <f>SUMIFS(所用データ③!$C:$C,所用データ③!$G:$G,理論在庫!$A402,所用データ③!$E:$E,理論在庫!$G$4,所用データ③!$F:$F,理論在庫!U$5)</f>
        <v>0</v>
      </c>
      <c r="V404" s="353">
        <f>SUMIFS(所用データ③!$C:$C,所用データ③!$G:$G,理論在庫!$A402,所用データ③!$E:$E,理論在庫!$G$4,所用データ③!$F:$F,理論在庫!V$5)</f>
        <v>0</v>
      </c>
      <c r="W404" s="310">
        <f>SUMIFS(所用データ③!$C:$C,所用データ③!$G:$G,理論在庫!$A402,所用データ③!$E:$E,理論在庫!$G$4,所用データ③!$F:$F,理論在庫!W$5)</f>
        <v>0</v>
      </c>
      <c r="X404" s="310">
        <f>SUMIFS(所用データ③!$C:$C,所用データ③!$G:$G,理論在庫!$A402,所用データ③!$E:$E,理論在庫!$G$4,所用データ③!$F:$F,理論在庫!X$5)</f>
        <v>0</v>
      </c>
      <c r="Y404" s="310">
        <f>SUMIFS(所用データ③!$C:$C,所用データ③!$G:$G,理論在庫!$A402,所用データ③!$E:$E,理論在庫!$G$4,所用データ③!$F:$F,理論在庫!Y$5)</f>
        <v>0</v>
      </c>
      <c r="Z404" s="1054">
        <f>SUMIFS(所用データ③!$C:$C,所用データ③!$G:$G,理論在庫!$A402,所用データ③!$E:$E,理論在庫!$G$4,所用データ③!$F:$F,理論在庫!Z$5)</f>
        <v>0</v>
      </c>
      <c r="AA404" s="1085">
        <f>SUMIFS(所用データ③!$C:$C,所用データ③!$G:$G,理論在庫!$A402,所用データ③!$E:$E,理論在庫!$G$4,所用データ③!$F:$F,理論在庫!AA$5)</f>
        <v>0</v>
      </c>
      <c r="AB404" s="383">
        <f>SUMIFS(所用データ③!$C:$C,所用データ③!$G:$G,理論在庫!$A402,所用データ③!$E:$E,理論在庫!$G$4,所用データ③!$F:$F,理論在庫!AB$5)</f>
        <v>0</v>
      </c>
      <c r="AC404" s="1085">
        <f>SUMIFS(所用データ③!$C:$C,所用データ③!$G:$G,理論在庫!$A402,所用データ③!$E:$E,理論在庫!$G$4,所用データ③!$F:$F,理論在庫!AC$5)</f>
        <v>0</v>
      </c>
      <c r="AD404" s="383">
        <f>SUMIFS(所用データ③!$C:$C,所用データ③!$G:$G,理論在庫!$A402,所用データ③!$E:$E,理論在庫!$G$4,所用データ③!$F:$F,理論在庫!AD$5)</f>
        <v>0</v>
      </c>
      <c r="AE404" s="383">
        <f>SUMIFS(所用データ③!$C:$C,所用データ③!$G:$G,理論在庫!$A402,所用データ③!$E:$E,理論在庫!$G$4,所用データ③!$F:$F,理論在庫!AE$5)</f>
        <v>0</v>
      </c>
      <c r="AF404" s="383">
        <f>SUMIFS(所用データ③!$C:$C,所用データ③!$G:$G,理論在庫!$A402,所用データ③!$E:$E,理論在庫!$G$4,所用データ③!$F:$F,理論在庫!AF$5)</f>
        <v>0</v>
      </c>
      <c r="AG404" s="1085">
        <f>SUMIFS(所用データ③!$C:$C,所用データ③!$G:$G,理論在庫!$A402,所用データ③!$E:$E,理論在庫!$G$4,所用データ③!$F:$F,理論在庫!AG$5)</f>
        <v>0</v>
      </c>
      <c r="AH404" s="1085">
        <f>SUMIFS(所用データ③!$C:$C,所用データ③!$G:$G,理論在庫!$A402,所用データ③!$E:$E,理論在庫!$G$4,所用データ③!$F:$F,理論在庫!AH$5)</f>
        <v>0</v>
      </c>
      <c r="AI404" s="383">
        <f>SUMIFS(所用データ③!$C:$C,所用データ③!$G:$G,理論在庫!$A402,所用データ③!$E:$E,理論在庫!$G$4,所用データ③!$F:$F,理論在庫!AI$5)</f>
        <v>0</v>
      </c>
      <c r="AJ404" s="1022">
        <f>SUMIFS(所用データ③!$C:$C,所用データ③!$G:$G,理論在庫!$A402,所用データ③!$E:$E,理論在庫!$G$4,所用データ③!$F:$F,理論在庫!AJ$5)</f>
        <v>0</v>
      </c>
      <c r="AK404" s="345">
        <f t="shared" si="152"/>
        <v>0</v>
      </c>
      <c r="AL404" s="611">
        <f>SUMIFS(所用データ③!C:C,所用データ③!G:G,理論在庫!$A402,所用データ③!E:E,理論在庫!$AL$4)</f>
        <v>0</v>
      </c>
      <c r="AM404" s="574">
        <f t="shared" si="153"/>
        <v>0</v>
      </c>
      <c r="AN404" s="608">
        <f>AJ410-AK404</f>
        <v>8</v>
      </c>
      <c r="AO404" s="417"/>
      <c r="AP404" s="714"/>
      <c r="AQ404" s="715"/>
      <c r="AR404" s="709">
        <v>0</v>
      </c>
    </row>
    <row r="405" spans="1:44" ht="18" customHeight="1" x14ac:dyDescent="0.15">
      <c r="A405" s="417"/>
      <c r="B405" s="428"/>
      <c r="C405" s="442"/>
      <c r="D405" s="1148"/>
      <c r="E405" s="559"/>
      <c r="F405" s="302">
        <f t="shared" si="163"/>
        <v>45871</v>
      </c>
      <c r="G405" s="974">
        <f>SUMIFS(所用データ④!$C:$C,所用データ④!$G:$G,理論在庫!$A402,所用データ④!$E:$E,理論在庫!$G$4,所用データ④!$F:$F,理論在庫!G$5)</f>
        <v>0</v>
      </c>
      <c r="H405" s="310">
        <f>SUMIFS(所用データ④!$C:$C,所用データ④!$G:$G,理論在庫!$A402,所用データ④!$E:$E,理論在庫!$G$4,所用データ④!$F:$F,理論在庫!H$5)</f>
        <v>0</v>
      </c>
      <c r="I405" s="310">
        <f>SUMIFS(所用データ④!$C:$C,所用データ④!$G:$G,理論在庫!$A402,所用データ④!$E:$E,理論在庫!$G$4,所用データ④!$F:$F,理論在庫!I$5)</f>
        <v>0</v>
      </c>
      <c r="J405" s="310">
        <f>SUMIFS(所用データ④!$C:$C,所用データ④!$G:$G,理論在庫!$A402,所用データ④!$E:$E,理論在庫!$G$4,所用データ④!$F:$F,理論在庫!J$5)</f>
        <v>0</v>
      </c>
      <c r="K405" s="310">
        <f>SUMIFS(所用データ④!$C:$C,所用データ④!$G:$G,理論在庫!$A402,所用データ④!$E:$E,理論在庫!$G$4,所用データ④!$F:$F,理論在庫!K$5)</f>
        <v>0</v>
      </c>
      <c r="L405" s="1054">
        <f>SUMIFS(所用データ④!$C:$C,所用データ④!$G:$G,理論在庫!$A402,所用データ④!$E:$E,理論在庫!$G$4,所用データ④!$F:$F,理論在庫!L$5)</f>
        <v>0</v>
      </c>
      <c r="M405" s="1054">
        <f>SUMIFS(所用データ④!$C:$C,所用データ④!$G:$G,理論在庫!$A402,所用データ④!$E:$E,理論在庫!$G$4,所用データ④!$F:$F,理論在庫!M$5)</f>
        <v>0</v>
      </c>
      <c r="N405" s="310">
        <f>SUMIFS(所用データ④!$C:$C,所用データ④!$G:$G,理論在庫!$A402,所用データ④!$E:$E,理論在庫!$G$4,所用データ④!$F:$F,理論在庫!N$5)</f>
        <v>0</v>
      </c>
      <c r="O405" s="310">
        <f>SUMIFS(所用データ④!$C:$C,所用データ④!$G:$G,理論在庫!$A402,所用データ④!$E:$E,理論在庫!$G$4,所用データ④!$F:$F,理論在庫!O$5)</f>
        <v>0</v>
      </c>
      <c r="P405" s="310">
        <f>SUMIFS(所用データ④!$C:$C,所用データ④!$G:$G,理論在庫!$A402,所用データ④!$E:$E,理論在庫!$G$4,所用データ④!$F:$F,理論在庫!P$5)</f>
        <v>0</v>
      </c>
      <c r="Q405" s="310">
        <f>SUMIFS(所用データ④!$C:$C,所用データ④!$G:$G,理論在庫!$A402,所用データ④!$E:$E,理論在庫!$G$4,所用データ④!$F:$F,理論在庫!Q$5)</f>
        <v>0</v>
      </c>
      <c r="R405" s="310">
        <f>SUMIFS(所用データ④!$C:$C,所用データ④!$G:$G,理論在庫!$A402,所用データ④!$E:$E,理論在庫!$G$4,所用データ④!$F:$F,理論在庫!R$5)</f>
        <v>0</v>
      </c>
      <c r="S405" s="1054">
        <f>SUMIFS(所用データ④!$C:$C,所用データ④!$G:$G,理論在庫!$A402,所用データ④!$E:$E,理論在庫!$G$4,所用データ④!$F:$F,理論在庫!S$5)</f>
        <v>0</v>
      </c>
      <c r="T405" s="1054">
        <f>SUMIFS(所用データ④!$C:$C,所用データ④!$G:$G,理論在庫!$A402,所用データ④!$E:$E,理論在庫!$G$4,所用データ④!$F:$F,理論在庫!T$5)</f>
        <v>0</v>
      </c>
      <c r="U405" s="310">
        <f>SUMIFS(所用データ④!$C:$C,所用データ④!$G:$G,理論在庫!$A402,所用データ④!$E:$E,理論在庫!$G$4,所用データ④!$F:$F,理論在庫!U$5)</f>
        <v>0</v>
      </c>
      <c r="V405" s="310">
        <f>SUMIFS(所用データ④!$C:$C,所用データ④!$G:$G,理論在庫!$A402,所用データ④!$E:$E,理論在庫!$G$4,所用データ④!$F:$F,理論在庫!V$5)</f>
        <v>0</v>
      </c>
      <c r="W405" s="310">
        <f>SUMIFS(所用データ④!$C:$C,所用データ④!$G:$G,理論在庫!$A402,所用データ④!$E:$E,理論在庫!$G$4,所用データ④!$F:$F,理論在庫!W$5)</f>
        <v>0</v>
      </c>
      <c r="X405" s="310">
        <f>SUMIFS(所用データ④!$C:$C,所用データ④!$G:$G,理論在庫!$A402,所用データ④!$E:$E,理論在庫!$G$4,所用データ④!$F:$F,理論在庫!X$5)</f>
        <v>0</v>
      </c>
      <c r="Y405" s="310">
        <f>SUMIFS(所用データ④!$C:$C,所用データ④!$G:$G,理論在庫!$A402,所用データ④!$E:$E,理論在庫!$G$4,所用データ④!$F:$F,理論在庫!Y$5)</f>
        <v>0</v>
      </c>
      <c r="Z405" s="1054">
        <f>SUMIFS(所用データ④!$C:$C,所用データ④!$G:$G,理論在庫!$A402,所用データ④!$E:$E,理論在庫!$G$4,所用データ④!$F:$F,理論在庫!Z$5)</f>
        <v>0</v>
      </c>
      <c r="AA405" s="1054">
        <f>SUMIFS(所用データ④!$C:$C,所用データ④!$G:$G,理論在庫!$A402,所用データ④!$E:$E,理論在庫!$G$4,所用データ④!$F:$F,理論在庫!AA$5)</f>
        <v>0</v>
      </c>
      <c r="AB405" s="310">
        <f>SUMIFS(所用データ④!$C:$C,所用データ④!$G:$G,理論在庫!$A402,所用データ④!$E:$E,理論在庫!$G$4,所用データ④!$F:$F,理論在庫!AB$5)</f>
        <v>0</v>
      </c>
      <c r="AC405" s="1054">
        <f>SUMIFS(所用データ④!$C:$C,所用データ④!$G:$G,理論在庫!$A402,所用データ④!$E:$E,理論在庫!$G$4,所用データ④!$F:$F,理論在庫!AC$5)</f>
        <v>0</v>
      </c>
      <c r="AD405" s="310">
        <f>SUMIFS(所用データ④!$C:$C,所用データ④!$G:$G,理論在庫!$A402,所用データ④!$E:$E,理論在庫!$G$4,所用データ④!$F:$F,理論在庫!AD$5)</f>
        <v>0</v>
      </c>
      <c r="AE405" s="310">
        <f>SUMIFS(所用データ④!$C:$C,所用データ④!$G:$G,理論在庫!$A402,所用データ④!$E:$E,理論在庫!$G$4,所用データ④!$F:$F,理論在庫!AE$5)</f>
        <v>0</v>
      </c>
      <c r="AF405" s="310">
        <f>SUMIFS(所用データ④!$C:$C,所用データ④!$G:$G,理論在庫!$A402,所用データ④!$E:$E,理論在庫!$G$4,所用データ④!$F:$F,理論在庫!AF$5)</f>
        <v>0</v>
      </c>
      <c r="AG405" s="1054">
        <f>SUMIFS(所用データ④!$C:$C,所用データ④!$G:$G,理論在庫!$A402,所用データ④!$E:$E,理論在庫!$G$4,所用データ④!$F:$F,理論在庫!AG$5)</f>
        <v>0</v>
      </c>
      <c r="AH405" s="1054">
        <f>SUMIFS(所用データ④!$C:$C,所用データ④!$G:$G,理論在庫!$A402,所用データ④!$E:$E,理論在庫!$G$4,所用データ④!$F:$F,理論在庫!AH$5)</f>
        <v>0</v>
      </c>
      <c r="AI405" s="310">
        <f>SUMIFS(所用データ④!$C:$C,所用データ④!$G:$G,理論在庫!$A402,所用データ④!$E:$E,理論在庫!$G$4,所用データ④!$F:$F,理論在庫!AI$5)</f>
        <v>0</v>
      </c>
      <c r="AJ405" s="1023">
        <f>SUMIFS(所用データ④!$C:$C,所用データ④!$G:$G,理論在庫!$A402,所用データ④!$E:$E,理論在庫!$G$4,所用データ④!$F:$F,理論在庫!AJ$5)</f>
        <v>0</v>
      </c>
      <c r="AK405" s="345">
        <f t="shared" si="152"/>
        <v>0</v>
      </c>
      <c r="AL405" s="350">
        <f>SUMIFS(所用データ④!C:C,所用データ④!G:G,理論在庫!$A402,所用データ④!E:E,理論在庫!$AL$4)</f>
        <v>0</v>
      </c>
      <c r="AM405" s="574">
        <f t="shared" si="153"/>
        <v>0</v>
      </c>
      <c r="AN405" s="608">
        <f>AJ410-AK405</f>
        <v>8</v>
      </c>
      <c r="AO405" s="417"/>
      <c r="AP405" s="714"/>
      <c r="AQ405" s="715"/>
      <c r="AR405" s="709">
        <v>0</v>
      </c>
    </row>
    <row r="406" spans="1:44" ht="18" customHeight="1" x14ac:dyDescent="0.15">
      <c r="A406" s="417"/>
      <c r="B406" s="428"/>
      <c r="C406" s="442"/>
      <c r="D406" s="1148"/>
      <c r="E406" s="559"/>
      <c r="F406" s="302">
        <f t="shared" si="163"/>
        <v>0</v>
      </c>
      <c r="G406" s="974">
        <f>SUMIFS(所用データ⑤!$C:$C,所用データ⑤!$G:$G,理論在庫!$A$402,所用データ⑤!$E:$E,理論在庫!$G$4,所用データ⑤!$F:$F,理論在庫!G$5)</f>
        <v>0</v>
      </c>
      <c r="H406" s="310">
        <f>SUMIFS(所用データ⑤!$C:$C,所用データ⑤!$G:$G,理論在庫!$A$402,所用データ⑤!$E:$E,理論在庫!$G$4,所用データ⑤!$F:$F,理論在庫!H$5)</f>
        <v>0</v>
      </c>
      <c r="I406" s="310">
        <f>SUMIFS(所用データ⑤!$C:$C,所用データ⑤!$G:$G,理論在庫!$A$402,所用データ⑤!$E:$E,理論在庫!$G$4,所用データ⑤!$F:$F,理論在庫!I$5)</f>
        <v>0</v>
      </c>
      <c r="J406" s="310">
        <f>SUMIFS(所用データ⑤!$C:$C,所用データ⑤!$G:$G,理論在庫!$A$402,所用データ⑤!$E:$E,理論在庫!$G$4,所用データ⑤!$F:$F,理論在庫!J$5)</f>
        <v>0</v>
      </c>
      <c r="K406" s="310">
        <f>SUMIFS(所用データ⑤!$C:$C,所用データ⑤!$G:$G,理論在庫!$A$402,所用データ⑤!$E:$E,理論在庫!$G$4,所用データ⑤!$F:$F,理論在庫!K$5)</f>
        <v>0</v>
      </c>
      <c r="L406" s="1054">
        <f>SUMIFS(所用データ⑤!$C:$C,所用データ⑤!$G:$G,理論在庫!$A$402,所用データ⑤!$E:$E,理論在庫!$G$4,所用データ⑤!$F:$F,理論在庫!L$5)</f>
        <v>0</v>
      </c>
      <c r="M406" s="1054">
        <f>SUMIFS(所用データ⑤!$C:$C,所用データ⑤!$G:$G,理論在庫!$A$402,所用データ⑤!$E:$E,理論在庫!$G$4,所用データ⑤!$F:$F,理論在庫!M$5)</f>
        <v>0</v>
      </c>
      <c r="N406" s="310">
        <f>SUMIFS(所用データ⑤!$C:$C,所用データ⑤!$G:$G,理論在庫!$A$402,所用データ⑤!$E:$E,理論在庫!$G$4,所用データ⑤!$F:$F,理論在庫!N$5)</f>
        <v>0</v>
      </c>
      <c r="O406" s="310">
        <f>SUMIFS(所用データ⑤!$C:$C,所用データ⑤!$G:$G,理論在庫!$A$402,所用データ⑤!$E:$E,理論在庫!$G$4,所用データ⑤!$F:$F,理論在庫!O$5)</f>
        <v>0</v>
      </c>
      <c r="P406" s="310">
        <f>SUMIFS(所用データ⑤!$C:$C,所用データ⑤!$G:$G,理論在庫!$A$402,所用データ⑤!$E:$E,理論在庫!$G$4,所用データ⑤!$F:$F,理論在庫!P$5)</f>
        <v>0</v>
      </c>
      <c r="Q406" s="310">
        <f>SUMIFS(所用データ⑤!$C:$C,所用データ⑤!$G:$G,理論在庫!$A$402,所用データ⑤!$E:$E,理論在庫!$G$4,所用データ⑤!$F:$F,理論在庫!Q$5)</f>
        <v>0</v>
      </c>
      <c r="R406" s="310">
        <f>SUMIFS(所用データ⑤!$C:$C,所用データ⑤!$G:$G,理論在庫!$A$402,所用データ⑤!$E:$E,理論在庫!$G$4,所用データ⑤!$F:$F,理論在庫!R$5)</f>
        <v>0</v>
      </c>
      <c r="S406" s="1054">
        <f>SUMIFS(所用データ⑤!$C:$C,所用データ⑤!$G:$G,理論在庫!$A$402,所用データ⑤!$E:$E,理論在庫!$G$4,所用データ⑤!$F:$F,理論在庫!S$5)</f>
        <v>0</v>
      </c>
      <c r="T406" s="1054">
        <f>SUMIFS(所用データ⑤!$C:$C,所用データ⑤!$G:$G,理論在庫!$A$402,所用データ⑤!$E:$E,理論在庫!$G$4,所用データ⑤!$F:$F,理論在庫!T$5)</f>
        <v>0</v>
      </c>
      <c r="U406" s="310">
        <f>SUMIFS(所用データ⑤!$C:$C,所用データ⑤!$G:$G,理論在庫!$A$402,所用データ⑤!$E:$E,理論在庫!$G$4,所用データ⑤!$F:$F,理論在庫!U$5)</f>
        <v>0</v>
      </c>
      <c r="V406" s="310">
        <f>SUMIFS(所用データ⑤!$C:$C,所用データ⑤!$G:$G,理論在庫!$A$402,所用データ⑤!$E:$E,理論在庫!$G$4,所用データ⑤!$F:$F,理論在庫!V$5)</f>
        <v>0</v>
      </c>
      <c r="W406" s="310">
        <f>SUMIFS(所用データ⑤!$C:$C,所用データ⑤!$G:$G,理論在庫!$A$402,所用データ⑤!$E:$E,理論在庫!$G$4,所用データ⑤!$F:$F,理論在庫!W$5)</f>
        <v>0</v>
      </c>
      <c r="X406" s="310">
        <f>SUMIFS(所用データ⑤!$C:$C,所用データ⑤!$G:$G,理論在庫!$A$402,所用データ⑤!$E:$E,理論在庫!$G$4,所用データ⑤!$F:$F,理論在庫!X$5)</f>
        <v>0</v>
      </c>
      <c r="Y406" s="310">
        <f>SUMIFS(所用データ⑤!$C:$C,所用データ⑤!$G:$G,理論在庫!$A$402,所用データ⑤!$E:$E,理論在庫!$G$4,所用データ⑤!$F:$F,理論在庫!Y$5)</f>
        <v>0</v>
      </c>
      <c r="Z406" s="1054">
        <f>SUMIFS(所用データ⑤!$C:$C,所用データ⑤!$G:$G,理論在庫!$A$402,所用データ⑤!$E:$E,理論在庫!$G$4,所用データ⑤!$F:$F,理論在庫!Z$5)</f>
        <v>0</v>
      </c>
      <c r="AA406" s="1054">
        <f>SUMIFS(所用データ⑤!$C:$C,所用データ⑤!$G:$G,理論在庫!$A$402,所用データ⑤!$E:$E,理論在庫!$G$4,所用データ⑤!$F:$F,理論在庫!AA$5)</f>
        <v>0</v>
      </c>
      <c r="AB406" s="310">
        <f>SUMIFS(所用データ⑤!$C:$C,所用データ⑤!$G:$G,理論在庫!$A$402,所用データ⑤!$E:$E,理論在庫!$G$4,所用データ⑤!$F:$F,理論在庫!AB$5)</f>
        <v>0</v>
      </c>
      <c r="AC406" s="1054">
        <f>SUMIFS(所用データ⑤!$C:$C,所用データ⑤!$G:$G,理論在庫!$A$402,所用データ⑤!$E:$E,理論在庫!$G$4,所用データ⑤!$F:$F,理論在庫!AC$5)</f>
        <v>0</v>
      </c>
      <c r="AD406" s="310">
        <f>SUMIFS(所用データ⑤!$C:$C,所用データ⑤!$G:$G,理論在庫!$A$402,所用データ⑤!$E:$E,理論在庫!$G$4,所用データ⑤!$F:$F,理論在庫!AD$5)</f>
        <v>0</v>
      </c>
      <c r="AE406" s="310">
        <f>SUMIFS(所用データ⑤!$C:$C,所用データ⑤!$G:$G,理論在庫!$A$402,所用データ⑤!$E:$E,理論在庫!$G$4,所用データ⑤!$F:$F,理論在庫!AE$5)</f>
        <v>0</v>
      </c>
      <c r="AF406" s="310">
        <f>SUMIFS(所用データ⑤!$C:$C,所用データ⑤!$G:$G,理論在庫!$A$402,所用データ⑤!$E:$E,理論在庫!$G$4,所用データ⑤!$F:$F,理論在庫!AF$5)</f>
        <v>0</v>
      </c>
      <c r="AG406" s="1054">
        <f>SUMIFS(所用データ⑤!$C:$C,所用データ⑤!$G:$G,理論在庫!$A$402,所用データ⑤!$E:$E,理論在庫!$G$4,所用データ⑤!$F:$F,理論在庫!AG$5)</f>
        <v>0</v>
      </c>
      <c r="AH406" s="1054">
        <f>SUMIFS(所用データ⑤!$C:$C,所用データ⑤!$G:$G,理論在庫!$A$402,所用データ⑤!$E:$E,理論在庫!$G$4,所用データ⑤!$F:$F,理論在庫!AH$5)</f>
        <v>0</v>
      </c>
      <c r="AI406" s="310">
        <f>SUMIFS(所用データ⑤!$C:$C,所用データ⑤!$G:$G,理論在庫!$A$402,所用データ⑤!$E:$E,理論在庫!$G$4,所用データ⑤!$F:$F,理論在庫!AI$5)</f>
        <v>0</v>
      </c>
      <c r="AJ406" s="1023">
        <f>SUMIFS(所用データ⑤!$C:$C,所用データ⑤!$G:$G,理論在庫!$A$402,所用データ⑤!$E:$E,理論在庫!$G$4,所用データ⑤!$F:$F,理論在庫!AJ$5)</f>
        <v>0</v>
      </c>
      <c r="AK406" s="345">
        <f t="shared" si="152"/>
        <v>0</v>
      </c>
      <c r="AL406" s="350">
        <f>SUMIFS(所用データ⑤!C:C,所用データ⑤!G:G,理論在庫!$A402,所用データ⑤!E:E,理論在庫!$AL$4)</f>
        <v>0</v>
      </c>
      <c r="AM406" s="574">
        <f t="shared" si="153"/>
        <v>0</v>
      </c>
      <c r="AN406" s="608">
        <f>AJ410-AK406</f>
        <v>8</v>
      </c>
      <c r="AO406" s="417"/>
      <c r="AP406" s="714"/>
      <c r="AQ406" s="715"/>
      <c r="AR406" s="709">
        <v>0</v>
      </c>
    </row>
    <row r="407" spans="1:44" ht="18" customHeight="1" x14ac:dyDescent="0.15">
      <c r="A407" s="417"/>
      <c r="B407" s="428"/>
      <c r="C407" s="442"/>
      <c r="D407" s="1148"/>
      <c r="E407" s="559"/>
      <c r="F407" s="362">
        <f t="shared" si="163"/>
        <v>0</v>
      </c>
      <c r="G407" s="976">
        <f>SUMIFS(所用データ⑥!$C:$C,所用データ⑥!$G:$G,理論在庫!$A$402,所用データ⑥!$E:$E,理論在庫!$G$4,所用データ⑥!$F:$F,理論在庫!G$5)</f>
        <v>0</v>
      </c>
      <c r="H407" s="363">
        <f>SUMIFS(所用データ⑥!$C:$C,所用データ⑥!$G:$G,理論在庫!$A$402,所用データ⑥!$E:$E,理論在庫!$G$4,所用データ⑥!$F:$F,理論在庫!H$5)</f>
        <v>0</v>
      </c>
      <c r="I407" s="363">
        <f>SUMIFS(所用データ⑥!$C:$C,所用データ⑥!$G:$G,理論在庫!$A$402,所用データ⑥!$E:$E,理論在庫!$G$4,所用データ⑥!$F:$F,理論在庫!I$5)</f>
        <v>0</v>
      </c>
      <c r="J407" s="363">
        <f>SUMIFS(所用データ⑥!$C:$C,所用データ⑥!$G:$G,理論在庫!$A$402,所用データ⑥!$E:$E,理論在庫!$G$4,所用データ⑥!$F:$F,理論在庫!J$5)</f>
        <v>0</v>
      </c>
      <c r="K407" s="363">
        <f>SUMIFS(所用データ⑥!$C:$C,所用データ⑥!$G:$G,理論在庫!$A$402,所用データ⑥!$E:$E,理論在庫!$G$4,所用データ⑥!$F:$F,理論在庫!K$5)</f>
        <v>0</v>
      </c>
      <c r="L407" s="1056">
        <f>SUMIFS(所用データ⑥!$C:$C,所用データ⑥!$G:$G,理論在庫!$A$402,所用データ⑥!$E:$E,理論在庫!$G$4,所用データ⑥!$F:$F,理論在庫!L$5)</f>
        <v>0</v>
      </c>
      <c r="M407" s="1056">
        <f>SUMIFS(所用データ⑥!$C:$C,所用データ⑥!$G:$G,理論在庫!$A$402,所用データ⑥!$E:$E,理論在庫!$G$4,所用データ⑥!$F:$F,理論在庫!M$5)</f>
        <v>0</v>
      </c>
      <c r="N407" s="363">
        <f>SUMIFS(所用データ⑥!$C:$C,所用データ⑥!$G:$G,理論在庫!$A$402,所用データ⑥!$E:$E,理論在庫!$G$4,所用データ⑥!$F:$F,理論在庫!N$5)</f>
        <v>0</v>
      </c>
      <c r="O407" s="363">
        <f>SUMIFS(所用データ⑥!$C:$C,所用データ⑥!$G:$G,理論在庫!$A$402,所用データ⑥!$E:$E,理論在庫!$G$4,所用データ⑥!$F:$F,理論在庫!O$5)</f>
        <v>0</v>
      </c>
      <c r="P407" s="363">
        <f>SUMIFS(所用データ⑥!$C:$C,所用データ⑥!$G:$G,理論在庫!$A$402,所用データ⑥!$E:$E,理論在庫!$G$4,所用データ⑥!$F:$F,理論在庫!P$5)</f>
        <v>0</v>
      </c>
      <c r="Q407" s="363">
        <f>SUMIFS(所用データ⑥!$C:$C,所用データ⑥!$G:$G,理論在庫!$A$402,所用データ⑥!$E:$E,理論在庫!$G$4,所用データ⑥!$F:$F,理論在庫!Q$5)</f>
        <v>0</v>
      </c>
      <c r="R407" s="363">
        <f>SUMIFS(所用データ⑥!$C:$C,所用データ⑥!$G:$G,理論在庫!$A$402,所用データ⑥!$E:$E,理論在庫!$G$4,所用データ⑥!$F:$F,理論在庫!R$5)</f>
        <v>0</v>
      </c>
      <c r="S407" s="1056">
        <f>SUMIFS(所用データ⑥!$C:$C,所用データ⑥!$G:$G,理論在庫!$A$402,所用データ⑥!$E:$E,理論在庫!$G$4,所用データ⑥!$F:$F,理論在庫!S$5)</f>
        <v>0</v>
      </c>
      <c r="T407" s="1056">
        <f>SUMIFS(所用データ⑥!$C:$C,所用データ⑥!$G:$G,理論在庫!$A$402,所用データ⑥!$E:$E,理論在庫!$G$4,所用データ⑥!$F:$F,理論在庫!T$5)</f>
        <v>0</v>
      </c>
      <c r="U407" s="363">
        <f>SUMIFS(所用データ⑥!$C:$C,所用データ⑥!$G:$G,理論在庫!$A$402,所用データ⑥!$E:$E,理論在庫!$G$4,所用データ⑥!$F:$F,理論在庫!U$5)</f>
        <v>0</v>
      </c>
      <c r="V407" s="363">
        <f>SUMIFS(所用データ⑥!$C:$C,所用データ⑥!$G:$G,理論在庫!$A$402,所用データ⑥!$E:$E,理論在庫!$G$4,所用データ⑥!$F:$F,理論在庫!V$5)</f>
        <v>0</v>
      </c>
      <c r="W407" s="363">
        <f>SUMIFS(所用データ⑥!$C:$C,所用データ⑥!$G:$G,理論在庫!$A$402,所用データ⑥!$E:$E,理論在庫!$G$4,所用データ⑥!$F:$F,理論在庫!W$5)</f>
        <v>0</v>
      </c>
      <c r="X407" s="363">
        <f>SUMIFS(所用データ⑥!$C:$C,所用データ⑥!$G:$G,理論在庫!$A$402,所用データ⑥!$E:$E,理論在庫!$G$4,所用データ⑥!$F:$F,理論在庫!X$5)</f>
        <v>0</v>
      </c>
      <c r="Y407" s="363">
        <f>SUMIFS(所用データ⑥!$C:$C,所用データ⑥!$G:$G,理論在庫!$A$402,所用データ⑥!$E:$E,理論在庫!$G$4,所用データ⑥!$F:$F,理論在庫!Y$5)</f>
        <v>0</v>
      </c>
      <c r="Z407" s="1056">
        <f>SUMIFS(所用データ⑥!$C:$C,所用データ⑥!$G:$G,理論在庫!$A$402,所用データ⑥!$E:$E,理論在庫!$G$4,所用データ⑥!$F:$F,理論在庫!Z$5)</f>
        <v>0</v>
      </c>
      <c r="AA407" s="1056">
        <f>SUMIFS(所用データ⑥!$C:$C,所用データ⑥!$G:$G,理論在庫!$A$402,所用データ⑥!$E:$E,理論在庫!$G$4,所用データ⑥!$F:$F,理論在庫!AA$5)</f>
        <v>0</v>
      </c>
      <c r="AB407" s="363">
        <f>SUMIFS(所用データ⑥!$C:$C,所用データ⑥!$G:$G,理論在庫!$A$402,所用データ⑥!$E:$E,理論在庫!$G$4,所用データ⑥!$F:$F,理論在庫!AB$5)</f>
        <v>0</v>
      </c>
      <c r="AC407" s="1056">
        <f>SUMIFS(所用データ⑥!$C:$C,所用データ⑥!$G:$G,理論在庫!$A$402,所用データ⑥!$E:$E,理論在庫!$G$4,所用データ⑥!$F:$F,理論在庫!AC$5)</f>
        <v>0</v>
      </c>
      <c r="AD407" s="363">
        <f>SUMIFS(所用データ⑥!$C:$C,所用データ⑥!$G:$G,理論在庫!$A$402,所用データ⑥!$E:$E,理論在庫!$G$4,所用データ⑥!$F:$F,理論在庫!AD$5)</f>
        <v>0</v>
      </c>
      <c r="AE407" s="363">
        <f>SUMIFS(所用データ⑥!$C:$C,所用データ⑥!$G:$G,理論在庫!$A$402,所用データ⑥!$E:$E,理論在庫!$G$4,所用データ⑥!$F:$F,理論在庫!AE$5)</f>
        <v>0</v>
      </c>
      <c r="AF407" s="363">
        <f>SUMIFS(所用データ⑥!$C:$C,所用データ⑥!$G:$G,理論在庫!$A$402,所用データ⑥!$E:$E,理論在庫!$G$4,所用データ⑥!$F:$F,理論在庫!AF$5)</f>
        <v>0</v>
      </c>
      <c r="AG407" s="1056">
        <f>SUMIFS(所用データ⑥!$C:$C,所用データ⑥!$G:$G,理論在庫!$A$402,所用データ⑥!$E:$E,理論在庫!$G$4,所用データ⑥!$F:$F,理論在庫!AG$5)</f>
        <v>0</v>
      </c>
      <c r="AH407" s="1056">
        <f>SUMIFS(所用データ⑥!$C:$C,所用データ⑥!$G:$G,理論在庫!$A$402,所用データ⑥!$E:$E,理論在庫!$G$4,所用データ⑥!$F:$F,理論在庫!AH$5)</f>
        <v>0</v>
      </c>
      <c r="AI407" s="363">
        <f>SUMIFS(所用データ⑥!$C:$C,所用データ⑥!$G:$G,理論在庫!$A$402,所用データ⑥!$E:$E,理論在庫!$G$4,所用データ⑥!$F:$F,理論在庫!AI$5)</f>
        <v>0</v>
      </c>
      <c r="AJ407" s="1024">
        <f>SUMIFS(所用データ⑥!$C:$C,所用データ⑥!$G:$G,理論在庫!$A$402,所用データ⑥!$E:$E,理論在庫!$G$4,所用データ⑥!$F:$F,理論在庫!AJ$5)</f>
        <v>0</v>
      </c>
      <c r="AK407" s="364">
        <f t="shared" si="152"/>
        <v>0</v>
      </c>
      <c r="AL407" s="609">
        <f>SUMIFS(所用データ⑥!C:C,所用データ⑥!G:G,理論在庫!$A402,所用データ⑥!E:E,理論在庫!$AL$4)</f>
        <v>0</v>
      </c>
      <c r="AM407" s="578">
        <f t="shared" si="153"/>
        <v>0</v>
      </c>
      <c r="AN407" s="608">
        <f>AJ410-AK407</f>
        <v>8</v>
      </c>
      <c r="AO407" s="417"/>
      <c r="AP407" s="714"/>
      <c r="AQ407" s="715"/>
      <c r="AR407" s="709">
        <v>0</v>
      </c>
    </row>
    <row r="408" spans="1:44" ht="18" customHeight="1" x14ac:dyDescent="0.15">
      <c r="A408" s="417"/>
      <c r="B408" s="428"/>
      <c r="C408" s="442"/>
      <c r="D408" s="1148"/>
      <c r="E408" s="559"/>
      <c r="F408" s="359" t="s">
        <v>137</v>
      </c>
      <c r="G408" s="981"/>
      <c r="H408" s="360"/>
      <c r="I408" s="360"/>
      <c r="J408" s="360"/>
      <c r="K408" s="360"/>
      <c r="L408" s="1057"/>
      <c r="M408" s="1057"/>
      <c r="N408" s="360"/>
      <c r="O408" s="360"/>
      <c r="P408" s="360"/>
      <c r="Q408" s="360"/>
      <c r="R408" s="360"/>
      <c r="S408" s="1057"/>
      <c r="T408" s="1057"/>
      <c r="U408" s="360"/>
      <c r="V408" s="360"/>
      <c r="W408" s="360"/>
      <c r="X408" s="360"/>
      <c r="Y408" s="360"/>
      <c r="Z408" s="1057"/>
      <c r="AA408" s="1057"/>
      <c r="AB408" s="360"/>
      <c r="AC408" s="1057"/>
      <c r="AD408" s="360"/>
      <c r="AE408" s="360"/>
      <c r="AF408" s="360"/>
      <c r="AG408" s="1057"/>
      <c r="AH408" s="1057"/>
      <c r="AI408" s="360"/>
      <c r="AJ408" s="1025"/>
      <c r="AK408" s="378">
        <f>SUM(G408:AJ408)</f>
        <v>0</v>
      </c>
      <c r="AL408" s="352"/>
      <c r="AM408" s="576">
        <f t="shared" si="153"/>
        <v>0</v>
      </c>
      <c r="AN408" s="579"/>
      <c r="AO408" s="417"/>
      <c r="AP408" s="714"/>
      <c r="AQ408" s="715"/>
    </row>
    <row r="409" spans="1:44" ht="18" customHeight="1" x14ac:dyDescent="0.15">
      <c r="A409" s="417"/>
      <c r="B409" s="428"/>
      <c r="C409" s="442"/>
      <c r="D409" s="1148"/>
      <c r="E409" s="559"/>
      <c r="F409" s="356" t="s">
        <v>86</v>
      </c>
      <c r="G409" s="978">
        <f>SUMIFS('注文データ '!$C:$C,'注文データ '!$J:$J,$A402,'注文データ '!$H:$H,理論在庫!$G$4,'注文データ '!$I:$I,理論在庫!G$5)</f>
        <v>0</v>
      </c>
      <c r="H409" s="374">
        <f>SUMIFS('注文データ '!$C:$C,'注文データ '!$J:$J,$A402,'注文データ '!$H:$H,理論在庫!$G$4,'注文データ '!$I:$I,理論在庫!H$5)</f>
        <v>0</v>
      </c>
      <c r="I409" s="374">
        <f>SUMIFS('注文データ '!$C:$C,'注文データ '!$J:$J,$A402,'注文データ '!$H:$H,理論在庫!$G$4,'注文データ '!$I:$I,理論在庫!I$5)</f>
        <v>0</v>
      </c>
      <c r="J409" s="374">
        <f>SUMIFS('注文データ '!$C:$C,'注文データ '!$J:$J,$A402,'注文データ '!$H:$H,理論在庫!$G$4,'注文データ '!$I:$I,理論在庫!J$5)</f>
        <v>0</v>
      </c>
      <c r="K409" s="374">
        <f>SUMIFS('注文データ '!$C:$C,'注文データ '!$J:$J,$A402,'注文データ '!$H:$H,理論在庫!$G$4,'注文データ '!$I:$I,理論在庫!K$5)</f>
        <v>0</v>
      </c>
      <c r="L409" s="1058">
        <f>SUMIFS('注文データ '!$C:$C,'注文データ '!$J:$J,$A402,'注文データ '!$H:$H,理論在庫!$G$4,'注文データ '!$I:$I,理論在庫!L$5)</f>
        <v>0</v>
      </c>
      <c r="M409" s="1058">
        <f>SUMIFS('注文データ '!$C:$C,'注文データ '!$J:$J,$A402,'注文データ '!$H:$H,理論在庫!$G$4,'注文データ '!$I:$I,理論在庫!M$5)</f>
        <v>0</v>
      </c>
      <c r="N409" s="374">
        <f>SUMIFS('注文データ '!$C:$C,'注文データ '!$J:$J,$A402,'注文データ '!$H:$H,理論在庫!$G$4,'注文データ '!$I:$I,理論在庫!N$5)</f>
        <v>0</v>
      </c>
      <c r="O409" s="374">
        <f>SUMIFS('注文データ '!$C:$C,'注文データ '!$J:$J,$A402,'注文データ '!$H:$H,理論在庫!$G$4,'注文データ '!$I:$I,理論在庫!O$5)</f>
        <v>0</v>
      </c>
      <c r="P409" s="374">
        <f>SUMIFS('注文データ '!$C:$C,'注文データ '!$J:$J,$A402,'注文データ '!$H:$H,理論在庫!$G$4,'注文データ '!$I:$I,理論在庫!P$5)</f>
        <v>0</v>
      </c>
      <c r="Q409" s="374">
        <f>SUMIFS('注文データ '!$C:$C,'注文データ '!$J:$J,$A402,'注文データ '!$H:$H,理論在庫!$G$4,'注文データ '!$I:$I,理論在庫!Q$5)</f>
        <v>0</v>
      </c>
      <c r="R409" s="374">
        <f>SUMIFS('注文データ '!$C:$C,'注文データ '!$J:$J,$A402,'注文データ '!$H:$H,理論在庫!$G$4,'注文データ '!$I:$I,理論在庫!R$5)</f>
        <v>0</v>
      </c>
      <c r="S409" s="1058">
        <f>SUMIFS('注文データ '!$C:$C,'注文データ '!$J:$J,$A402,'注文データ '!$H:$H,理論在庫!$G$4,'注文データ '!$I:$I,理論在庫!S$5)</f>
        <v>0</v>
      </c>
      <c r="T409" s="1058">
        <f>SUMIFS('注文データ '!$C:$C,'注文データ '!$J:$J,$A402,'注文データ '!$H:$H,理論在庫!$G$4,'注文データ '!$I:$I,理論在庫!T$5)</f>
        <v>0</v>
      </c>
      <c r="U409" s="374">
        <f>SUMIFS('注文データ '!$C:$C,'注文データ '!$J:$J,$A402,'注文データ '!$H:$H,理論在庫!$G$4,'注文データ '!$I:$I,理論在庫!U$5)</f>
        <v>0</v>
      </c>
      <c r="V409" s="374">
        <f>SUMIFS('注文データ '!$C:$C,'注文データ '!$J:$J,$A402,'注文データ '!$H:$H,理論在庫!$G$4,'注文データ '!$I:$I,理論在庫!V$5)</f>
        <v>0</v>
      </c>
      <c r="W409" s="374">
        <f>SUMIFS('注文データ '!$C:$C,'注文データ '!$J:$J,$A402,'注文データ '!$H:$H,理論在庫!$G$4,'注文データ '!$I:$I,理論在庫!W$5)</f>
        <v>0</v>
      </c>
      <c r="X409" s="374">
        <f>SUMIFS('注文データ '!$C:$C,'注文データ '!$J:$J,$A402,'注文データ '!$H:$H,理論在庫!$G$4,'注文データ '!$I:$I,理論在庫!X$5)</f>
        <v>0</v>
      </c>
      <c r="Y409" s="374">
        <f>SUMIFS('注文データ '!$C:$C,'注文データ '!$J:$J,$A402,'注文データ '!$H:$H,理論在庫!$G$4,'注文データ '!$I:$I,理論在庫!Y$5)</f>
        <v>0</v>
      </c>
      <c r="Z409" s="1058">
        <f>SUMIFS('注文データ '!$C:$C,'注文データ '!$J:$J,$A402,'注文データ '!$H:$H,理論在庫!$G$4,'注文データ '!$I:$I,理論在庫!Z$5)</f>
        <v>0</v>
      </c>
      <c r="AA409" s="1058">
        <f>SUMIFS('注文データ '!$C:$C,'注文データ '!$J:$J,$A402,'注文データ '!$H:$H,理論在庫!$G$4,'注文データ '!$I:$I,理論在庫!AA$5)</f>
        <v>0</v>
      </c>
      <c r="AB409" s="374">
        <f>SUMIFS('注文データ '!$C:$C,'注文データ '!$J:$J,$A402,'注文データ '!$H:$H,理論在庫!$G$4,'注文データ '!$I:$I,理論在庫!AB$5)</f>
        <v>0</v>
      </c>
      <c r="AC409" s="1058">
        <f>SUMIFS('注文データ '!$C:$C,'注文データ '!$J:$J,$A402,'注文データ '!$H:$H,理論在庫!$G$4,'注文データ '!$I:$I,理論在庫!AC$5)</f>
        <v>0</v>
      </c>
      <c r="AD409" s="374">
        <f>SUMIFS('注文データ '!$C:$C,'注文データ '!$J:$J,$A402,'注文データ '!$H:$H,理論在庫!$G$4,'注文データ '!$I:$I,理論在庫!AD$5)</f>
        <v>0</v>
      </c>
      <c r="AE409" s="374">
        <f>SUMIFS('注文データ '!$C:$C,'注文データ '!$J:$J,$A402,'注文データ '!$H:$H,理論在庫!$G$4,'注文データ '!$I:$I,理論在庫!AE$5)</f>
        <v>0</v>
      </c>
      <c r="AF409" s="374">
        <f>SUMIFS('注文データ '!$C:$C,'注文データ '!$J:$J,$A402,'注文データ '!$H:$H,理論在庫!$G$4,'注文データ '!$I:$I,理論在庫!AF$5)</f>
        <v>0</v>
      </c>
      <c r="AG409" s="1058">
        <f>SUMIFS('注文データ '!$C:$C,'注文データ '!$J:$J,$A402,'注文データ '!$H:$H,理論在庫!$G$4,'注文データ '!$I:$I,理論在庫!AG$5)</f>
        <v>0</v>
      </c>
      <c r="AH409" s="1058">
        <f>SUMIFS('注文データ '!$C:$C,'注文データ '!$J:$J,$A402,'注文データ '!$H:$H,理論在庫!$G$4,'注文データ '!$I:$I,理論在庫!AH$5)</f>
        <v>0</v>
      </c>
      <c r="AI409" s="374">
        <f>SUMIFS('注文データ '!$C:$C,'注文データ '!$J:$J,$A402,'注文データ '!$H:$H,理論在庫!$G$4,'注文データ '!$I:$I,理論在庫!AI$5)</f>
        <v>0</v>
      </c>
      <c r="AJ409" s="1026">
        <f>SUMIFS('注文データ '!$C:$C,'注文データ '!$J:$J,$A402,'注文データ '!$H:$H,理論在庫!$G$4,'注文データ '!$I:$I,理論在庫!AJ$5)</f>
        <v>0</v>
      </c>
      <c r="AK409" s="375">
        <f>SUM(G409:AJ409)</f>
        <v>0</v>
      </c>
      <c r="AL409" s="350"/>
      <c r="AM409" s="574">
        <f t="shared" si="153"/>
        <v>0</v>
      </c>
      <c r="AN409" s="579"/>
      <c r="AO409" s="417"/>
      <c r="AP409" s="714"/>
      <c r="AQ409" s="715"/>
      <c r="AR409" s="709">
        <v>0</v>
      </c>
    </row>
    <row r="410" spans="1:44" ht="18" customHeight="1" thickBot="1" x14ac:dyDescent="0.2">
      <c r="A410" s="418"/>
      <c r="B410" s="429"/>
      <c r="C410" s="443"/>
      <c r="D410" s="1149"/>
      <c r="E410" s="562"/>
      <c r="F410" s="373" t="s">
        <v>85</v>
      </c>
      <c r="G410" s="979">
        <f>D402+G408-G409</f>
        <v>8</v>
      </c>
      <c r="H410" s="376">
        <f t="shared" ref="H410:AJ410" si="164">G410+H408-H409</f>
        <v>8</v>
      </c>
      <c r="I410" s="376">
        <f t="shared" si="164"/>
        <v>8</v>
      </c>
      <c r="J410" s="376">
        <f t="shared" si="164"/>
        <v>8</v>
      </c>
      <c r="K410" s="376">
        <f t="shared" si="164"/>
        <v>8</v>
      </c>
      <c r="L410" s="1059">
        <f t="shared" si="164"/>
        <v>8</v>
      </c>
      <c r="M410" s="1059">
        <f t="shared" si="164"/>
        <v>8</v>
      </c>
      <c r="N410" s="376">
        <f t="shared" si="164"/>
        <v>8</v>
      </c>
      <c r="O410" s="376">
        <f t="shared" si="164"/>
        <v>8</v>
      </c>
      <c r="P410" s="376">
        <f t="shared" si="164"/>
        <v>8</v>
      </c>
      <c r="Q410" s="376">
        <f t="shared" si="164"/>
        <v>8</v>
      </c>
      <c r="R410" s="376">
        <f t="shared" si="164"/>
        <v>8</v>
      </c>
      <c r="S410" s="1059">
        <f t="shared" si="164"/>
        <v>8</v>
      </c>
      <c r="T410" s="1059">
        <f t="shared" si="164"/>
        <v>8</v>
      </c>
      <c r="U410" s="376">
        <f t="shared" si="164"/>
        <v>8</v>
      </c>
      <c r="V410" s="376">
        <f t="shared" si="164"/>
        <v>8</v>
      </c>
      <c r="W410" s="376">
        <f t="shared" si="164"/>
        <v>8</v>
      </c>
      <c r="X410" s="376">
        <f t="shared" si="164"/>
        <v>8</v>
      </c>
      <c r="Y410" s="376">
        <f t="shared" si="164"/>
        <v>8</v>
      </c>
      <c r="Z410" s="1059">
        <f t="shared" si="164"/>
        <v>8</v>
      </c>
      <c r="AA410" s="1059">
        <f t="shared" si="164"/>
        <v>8</v>
      </c>
      <c r="AB410" s="376">
        <f t="shared" si="164"/>
        <v>8</v>
      </c>
      <c r="AC410" s="1059">
        <f t="shared" si="164"/>
        <v>8</v>
      </c>
      <c r="AD410" s="376">
        <f t="shared" si="164"/>
        <v>8</v>
      </c>
      <c r="AE410" s="376">
        <f t="shared" si="164"/>
        <v>8</v>
      </c>
      <c r="AF410" s="376">
        <f t="shared" si="164"/>
        <v>8</v>
      </c>
      <c r="AG410" s="1059">
        <f t="shared" si="164"/>
        <v>8</v>
      </c>
      <c r="AH410" s="1059">
        <f t="shared" si="164"/>
        <v>8</v>
      </c>
      <c r="AI410" s="376">
        <f t="shared" si="164"/>
        <v>8</v>
      </c>
      <c r="AJ410" s="1027">
        <f t="shared" si="164"/>
        <v>8</v>
      </c>
      <c r="AK410" s="377"/>
      <c r="AL410" s="351"/>
      <c r="AM410" s="577">
        <f t="shared" si="153"/>
        <v>0</v>
      </c>
      <c r="AN410" s="580"/>
      <c r="AO410" s="418"/>
      <c r="AP410" s="716">
        <v>29</v>
      </c>
      <c r="AQ410" s="717" t="s">
        <v>547</v>
      </c>
      <c r="AR410" s="709">
        <v>8</v>
      </c>
    </row>
    <row r="411" spans="1:44" ht="18" customHeight="1" x14ac:dyDescent="0.15">
      <c r="A411" s="416">
        <v>42</v>
      </c>
      <c r="B411" s="425"/>
      <c r="C411" s="432" t="s">
        <v>39</v>
      </c>
      <c r="D411" s="1147" t="s">
        <v>200</v>
      </c>
      <c r="E411" s="558">
        <v>2.1999999999999999E-2</v>
      </c>
      <c r="F411" s="343">
        <f t="shared" ref="F411:F416" si="165">F402</f>
        <v>45864</v>
      </c>
      <c r="G411" s="980">
        <f>SUMIFS(所用データ①!$C:$C,所用データ①!$G:$G,理論在庫!$A411,所用データ①!$E:$E,理論在庫!$G$4,所用データ①!$F:$F,理論在庫!G$5)</f>
        <v>0</v>
      </c>
      <c r="H411" s="308">
        <f>SUMIFS(所用データ①!$C:$C,所用データ①!$G:$G,理論在庫!$A411,所用データ①!$E:$E,理論在庫!$G$4,所用データ①!$F:$F,理論在庫!H$5)</f>
        <v>0</v>
      </c>
      <c r="I411" s="308">
        <f>SUMIFS(所用データ①!$C:$C,所用データ①!$G:$G,理論在庫!$A411,所用データ①!$E:$E,理論在庫!$G$4,所用データ①!$F:$F,理論在庫!I$5)</f>
        <v>0</v>
      </c>
      <c r="J411" s="308">
        <f>SUMIFS(所用データ①!$C:$C,所用データ①!$G:$G,理論在庫!$A411,所用データ①!$E:$E,理論在庫!$G$4,所用データ①!$F:$F,理論在庫!J$5)</f>
        <v>0</v>
      </c>
      <c r="K411" s="308">
        <f>SUMIFS(所用データ①!$C:$C,所用データ①!$G:$G,理論在庫!$A411,所用データ①!$E:$E,理論在庫!$G$4,所用データ①!$F:$F,理論在庫!K$5)</f>
        <v>0</v>
      </c>
      <c r="L411" s="1060">
        <f>SUMIFS(所用データ①!$C:$C,所用データ①!$G:$G,理論在庫!$A411,所用データ①!$E:$E,理論在庫!$G$4,所用データ①!$F:$F,理論在庫!L$5)</f>
        <v>0</v>
      </c>
      <c r="M411" s="1060">
        <f>SUMIFS(所用データ①!$C:$C,所用データ①!$G:$G,理論在庫!$A411,所用データ①!$E:$E,理論在庫!$G$4,所用データ①!$F:$F,理論在庫!M$5)</f>
        <v>0</v>
      </c>
      <c r="N411" s="308">
        <f>SUMIFS(所用データ①!$C:$C,所用データ①!$G:$G,理論在庫!$A411,所用データ①!$E:$E,理論在庫!$G$4,所用データ①!$F:$F,理論在庫!N$5)</f>
        <v>0</v>
      </c>
      <c r="O411" s="308">
        <f>SUMIFS(所用データ①!$C:$C,所用データ①!$G:$G,理論在庫!$A411,所用データ①!$E:$E,理論在庫!$G$4,所用データ①!$F:$F,理論在庫!O$5)</f>
        <v>0</v>
      </c>
      <c r="P411" s="308">
        <f>SUMIFS(所用データ①!$C:$C,所用データ①!$G:$G,理論在庫!$A411,所用データ①!$E:$E,理論在庫!$G$4,所用データ①!$F:$F,理論在庫!P$5)</f>
        <v>0</v>
      </c>
      <c r="Q411" s="308">
        <f>SUMIFS(所用データ①!$C:$C,所用データ①!$G:$G,理論在庫!$A411,所用データ①!$E:$E,理論在庫!$G$4,所用データ①!$F:$F,理論在庫!Q$5)</f>
        <v>0</v>
      </c>
      <c r="R411" s="308">
        <f>SUMIFS(所用データ①!$C:$C,所用データ①!$G:$G,理論在庫!$A411,所用データ①!$E:$E,理論在庫!$G$4,所用データ①!$F:$F,理論在庫!R$5)</f>
        <v>0</v>
      </c>
      <c r="S411" s="1060">
        <f>SUMIFS(所用データ①!$C:$C,所用データ①!$G:$G,理論在庫!$A411,所用データ①!$E:$E,理論在庫!$G$4,所用データ①!$F:$F,理論在庫!S$5)</f>
        <v>0</v>
      </c>
      <c r="T411" s="1060">
        <f>SUMIFS(所用データ①!$C:$C,所用データ①!$G:$G,理論在庫!$A411,所用データ①!$E:$E,理論在庫!$G$4,所用データ①!$F:$F,理論在庫!T$5)</f>
        <v>0</v>
      </c>
      <c r="U411" s="308">
        <f>SUMIFS(所用データ①!$C:$C,所用データ①!$G:$G,理論在庫!$A411,所用データ①!$E:$E,理論在庫!$G$4,所用データ①!$F:$F,理論在庫!U$5)</f>
        <v>0</v>
      </c>
      <c r="V411" s="308">
        <f>SUMIFS(所用データ①!$C:$C,所用データ①!$G:$G,理論在庫!$A411,所用データ①!$E:$E,理論在庫!$G$4,所用データ①!$F:$F,理論在庫!V$5)</f>
        <v>0</v>
      </c>
      <c r="W411" s="308">
        <f>SUMIFS(所用データ①!$C:$C,所用データ①!$G:$G,理論在庫!$A411,所用データ①!$E:$E,理論在庫!$G$4,所用データ①!$F:$F,理論在庫!W$5)</f>
        <v>0</v>
      </c>
      <c r="X411" s="308">
        <f>SUMIFS(所用データ①!$C:$C,所用データ①!$G:$G,理論在庫!$A411,所用データ①!$E:$E,理論在庫!$G$4,所用データ①!$F:$F,理論在庫!X$5)</f>
        <v>0</v>
      </c>
      <c r="Y411" s="308">
        <f>SUMIFS(所用データ①!$C:$C,所用データ①!$G:$G,理論在庫!$A411,所用データ①!$E:$E,理論在庫!$G$4,所用データ①!$F:$F,理論在庫!Y$5)</f>
        <v>0</v>
      </c>
      <c r="Z411" s="1060">
        <f>SUMIFS(所用データ①!$C:$C,所用データ①!$G:$G,理論在庫!$A411,所用データ①!$E:$E,理論在庫!$G$4,所用データ①!$F:$F,理論在庫!Z$5)</f>
        <v>0</v>
      </c>
      <c r="AA411" s="1084">
        <f>SUMIFS(所用データ①!$C:$C,所用データ①!$G:$G,理論在庫!$A411,所用データ①!$E:$E,理論在庫!$G$4,所用データ①!$F:$F,理論在庫!AA$5)</f>
        <v>0</v>
      </c>
      <c r="AB411" s="382">
        <f>SUMIFS(所用データ①!$C:$C,所用データ①!$G:$G,理論在庫!$A411,所用データ①!$E:$E,理論在庫!$G$4,所用データ①!$F:$F,理論在庫!AB$5)</f>
        <v>0</v>
      </c>
      <c r="AC411" s="1084">
        <f>SUMIFS(所用データ①!$C:$C,所用データ①!$G:$G,理論在庫!$A411,所用データ①!$E:$E,理論在庫!$G$4,所用データ①!$F:$F,理論在庫!AC$5)</f>
        <v>0</v>
      </c>
      <c r="AD411" s="382">
        <f>SUMIFS(所用データ①!$C:$C,所用データ①!$G:$G,理論在庫!$A411,所用データ①!$E:$E,理論在庫!$G$4,所用データ①!$F:$F,理論在庫!AD$5)</f>
        <v>0</v>
      </c>
      <c r="AE411" s="382">
        <f>SUMIFS(所用データ①!$C:$C,所用データ①!$G:$G,理論在庫!$A411,所用データ①!$E:$E,理論在庫!$G$4,所用データ①!$F:$F,理論在庫!AE$5)</f>
        <v>0</v>
      </c>
      <c r="AF411" s="382">
        <f>SUMIFS(所用データ①!$C:$C,所用データ①!$G:$G,理論在庫!$A411,所用データ①!$E:$E,理論在庫!$G$4,所用データ①!$F:$F,理論在庫!AF$5)</f>
        <v>0</v>
      </c>
      <c r="AG411" s="1084">
        <f>SUMIFS(所用データ①!$C:$C,所用データ①!$G:$G,理論在庫!$A411,所用データ①!$E:$E,理論在庫!$G$4,所用データ①!$F:$F,理論在庫!AG$5)</f>
        <v>0</v>
      </c>
      <c r="AH411" s="1084">
        <f>SUMIFS(所用データ①!$C:$C,所用データ①!$G:$G,理論在庫!$A411,所用データ①!$E:$E,理論在庫!$G$4,所用データ①!$F:$F,理論在庫!AH$5)</f>
        <v>0</v>
      </c>
      <c r="AI411" s="382">
        <f>SUMIFS(所用データ①!$C:$C,所用データ①!$G:$G,理論在庫!$A411,所用データ①!$E:$E,理論在庫!$G$4,所用データ①!$F:$F,理論在庫!AI$5)</f>
        <v>0</v>
      </c>
      <c r="AJ411" s="1021">
        <f>SUMIFS(所用データ①!$C:$C,所用データ①!$G:$G,理論在庫!$A411,所用データ①!$E:$E,理論在庫!$G$4,所用データ①!$F:$F,理論在庫!AJ$5)</f>
        <v>0</v>
      </c>
      <c r="AK411" s="345">
        <f t="shared" si="152"/>
        <v>0</v>
      </c>
      <c r="AL411" s="610">
        <f>SUMIFS(所用データ①!C:C,所用データ①!G:G,理論在庫!$A411,所用データ①!E:E,理論在庫!$AL$4)</f>
        <v>0</v>
      </c>
      <c r="AM411" s="574">
        <f t="shared" si="153"/>
        <v>0</v>
      </c>
      <c r="AN411" s="608">
        <f>D411-AK411</f>
        <v>0</v>
      </c>
      <c r="AO411" s="416">
        <v>42</v>
      </c>
      <c r="AP411" s="714">
        <v>3</v>
      </c>
      <c r="AQ411" s="715" t="s">
        <v>233</v>
      </c>
      <c r="AR411" s="709">
        <v>0</v>
      </c>
    </row>
    <row r="412" spans="1:44" ht="18" customHeight="1" x14ac:dyDescent="0.15">
      <c r="A412" s="417"/>
      <c r="B412" s="426"/>
      <c r="C412" s="433"/>
      <c r="D412" s="1148"/>
      <c r="E412" s="559"/>
      <c r="F412" s="302">
        <f t="shared" si="165"/>
        <v>0</v>
      </c>
      <c r="G412" s="974">
        <f>SUMIFS(所用データ②!$C:$C,所用データ②!$G:$G,理論在庫!$A411,所用データ②!$E:$E,理論在庫!$G$4,所用データ②!$F:$F,理論在庫!G$5)</f>
        <v>0</v>
      </c>
      <c r="H412" s="310">
        <f>SUMIFS(所用データ②!$C:$C,所用データ②!$G:$G,理論在庫!$A411,所用データ②!$E:$E,理論在庫!$G$4,所用データ②!$F:$F,理論在庫!H$5)</f>
        <v>0</v>
      </c>
      <c r="I412" s="310">
        <f>SUMIFS(所用データ②!$C:$C,所用データ②!$G:$G,理論在庫!$A411,所用データ②!$E:$E,理論在庫!$G$4,所用データ②!$F:$F,理論在庫!I$5)</f>
        <v>0</v>
      </c>
      <c r="J412" s="310">
        <f>SUMIFS(所用データ②!$C:$C,所用データ②!$G:$G,理論在庫!$A411,所用データ②!$E:$E,理論在庫!$G$4,所用データ②!$F:$F,理論在庫!J$5)</f>
        <v>0</v>
      </c>
      <c r="K412" s="310">
        <f>SUMIFS(所用データ②!$C:$C,所用データ②!$G:$G,理論在庫!$A411,所用データ②!$E:$E,理論在庫!$G$4,所用データ②!$F:$F,理論在庫!K$5)</f>
        <v>0</v>
      </c>
      <c r="L412" s="1054">
        <f>SUMIFS(所用データ②!$C:$C,所用データ②!$G:$G,理論在庫!$A411,所用データ②!$E:$E,理論在庫!$G$4,所用データ②!$F:$F,理論在庫!L$5)</f>
        <v>0</v>
      </c>
      <c r="M412" s="1054">
        <f>SUMIFS(所用データ②!$C:$C,所用データ②!$G:$G,理論在庫!$A411,所用データ②!$E:$E,理論在庫!$G$4,所用データ②!$F:$F,理論在庫!M$5)</f>
        <v>0</v>
      </c>
      <c r="N412" s="310">
        <f>SUMIFS(所用データ②!$C:$C,所用データ②!$G:$G,理論在庫!$A411,所用データ②!$E:$E,理論在庫!$G$4,所用データ②!$F:$F,理論在庫!N$5)</f>
        <v>0</v>
      </c>
      <c r="O412" s="310">
        <f>SUMIFS(所用データ②!$C:$C,所用データ②!$G:$G,理論在庫!$A411,所用データ②!$E:$E,理論在庫!$G$4,所用データ②!$F:$F,理論在庫!O$5)</f>
        <v>0</v>
      </c>
      <c r="P412" s="310">
        <f>SUMIFS(所用データ②!$C:$C,所用データ②!$G:$G,理論在庫!$A411,所用データ②!$E:$E,理論在庫!$G$4,所用データ②!$F:$F,理論在庫!P$5)</f>
        <v>0</v>
      </c>
      <c r="Q412" s="310">
        <f>SUMIFS(所用データ②!$C:$C,所用データ②!$G:$G,理論在庫!$A411,所用データ②!$E:$E,理論在庫!$G$4,所用データ②!$F:$F,理論在庫!Q$5)</f>
        <v>0</v>
      </c>
      <c r="R412" s="310">
        <f>SUMIFS(所用データ②!$C:$C,所用データ②!$G:$G,理論在庫!$A411,所用データ②!$E:$E,理論在庫!$G$4,所用データ②!$F:$F,理論在庫!R$5)</f>
        <v>0</v>
      </c>
      <c r="S412" s="1054">
        <f>SUMIFS(所用データ②!$C:$C,所用データ②!$G:$G,理論在庫!$A411,所用データ②!$E:$E,理論在庫!$G$4,所用データ②!$F:$F,理論在庫!S$5)</f>
        <v>0</v>
      </c>
      <c r="T412" s="1054">
        <f>SUMIFS(所用データ②!$C:$C,所用データ②!$G:$G,理論在庫!$A411,所用データ②!$E:$E,理論在庫!$G$4,所用データ②!$F:$F,理論在庫!T$5)</f>
        <v>0</v>
      </c>
      <c r="U412" s="310">
        <f>SUMIFS(所用データ②!$C:$C,所用データ②!$G:$G,理論在庫!$A411,所用データ②!$E:$E,理論在庫!$G$4,所用データ②!$F:$F,理論在庫!U$5)</f>
        <v>0</v>
      </c>
      <c r="V412" s="310">
        <f>SUMIFS(所用データ②!$C:$C,所用データ②!$G:$G,理論在庫!$A411,所用データ②!$E:$E,理論在庫!$G$4,所用データ②!$F:$F,理論在庫!V$5)</f>
        <v>0</v>
      </c>
      <c r="W412" s="310">
        <f>SUMIFS(所用データ②!$C:$C,所用データ②!$G:$G,理論在庫!$A411,所用データ②!$E:$E,理論在庫!$G$4,所用データ②!$F:$F,理論在庫!W$5)</f>
        <v>0</v>
      </c>
      <c r="X412" s="310">
        <f>SUMIFS(所用データ②!$C:$C,所用データ②!$G:$G,理論在庫!$A411,所用データ②!$E:$E,理論在庫!$G$4,所用データ②!$F:$F,理論在庫!X$5)</f>
        <v>0</v>
      </c>
      <c r="Y412" s="310">
        <f>SUMIFS(所用データ②!$C:$C,所用データ②!$G:$G,理論在庫!$A411,所用データ②!$E:$E,理論在庫!$G$4,所用データ②!$F:$F,理論在庫!Y$5)</f>
        <v>0</v>
      </c>
      <c r="Z412" s="1054">
        <f>SUMIFS(所用データ②!$C:$C,所用データ②!$G:$G,理論在庫!$A411,所用データ②!$E:$E,理論在庫!$G$4,所用データ②!$F:$F,理論在庫!Z$5)</f>
        <v>0</v>
      </c>
      <c r="AA412" s="1084">
        <f>SUMIFS(所用データ②!$C:$C,所用データ②!$G:$G,理論在庫!$A411,所用データ②!$E:$E,理論在庫!$G$4,所用データ②!$F:$F,理論在庫!AA$5)</f>
        <v>0</v>
      </c>
      <c r="AB412" s="382">
        <f>SUMIFS(所用データ②!$C:$C,所用データ②!$G:$G,理論在庫!$A411,所用データ②!$E:$E,理論在庫!$G$4,所用データ②!$F:$F,理論在庫!AB$5)</f>
        <v>0</v>
      </c>
      <c r="AC412" s="1084">
        <f>SUMIFS(所用データ②!$C:$C,所用データ②!$G:$G,理論在庫!$A411,所用データ②!$E:$E,理論在庫!$G$4,所用データ②!$F:$F,理論在庫!AC$5)</f>
        <v>0</v>
      </c>
      <c r="AD412" s="382">
        <f>SUMIFS(所用データ②!$C:$C,所用データ②!$G:$G,理論在庫!$A411,所用データ②!$E:$E,理論在庫!$G$4,所用データ②!$F:$F,理論在庫!AD$5)</f>
        <v>0</v>
      </c>
      <c r="AE412" s="382">
        <f>SUMIFS(所用データ②!$C:$C,所用データ②!$G:$G,理論在庫!$A411,所用データ②!$E:$E,理論在庫!$G$4,所用データ②!$F:$F,理論在庫!AE$5)</f>
        <v>0</v>
      </c>
      <c r="AF412" s="382">
        <f>SUMIFS(所用データ②!$C:$C,所用データ②!$G:$G,理論在庫!$A411,所用データ②!$E:$E,理論在庫!$G$4,所用データ②!$F:$F,理論在庫!AF$5)</f>
        <v>0</v>
      </c>
      <c r="AG412" s="1084">
        <f>SUMIFS(所用データ②!$C:$C,所用データ②!$G:$G,理論在庫!$A411,所用データ②!$E:$E,理論在庫!$G$4,所用データ②!$F:$F,理論在庫!AG$5)</f>
        <v>0</v>
      </c>
      <c r="AH412" s="1084">
        <f>SUMIFS(所用データ②!$C:$C,所用データ②!$G:$G,理論在庫!$A411,所用データ②!$E:$E,理論在庫!$G$4,所用データ②!$F:$F,理論在庫!AH$5)</f>
        <v>0</v>
      </c>
      <c r="AI412" s="382">
        <f>SUMIFS(所用データ②!$C:$C,所用データ②!$G:$G,理論在庫!$A411,所用データ②!$E:$E,理論在庫!$G$4,所用データ②!$F:$F,理論在庫!AI$5)</f>
        <v>0</v>
      </c>
      <c r="AJ412" s="1021">
        <f>SUMIFS(所用データ②!$C:$C,所用データ②!$G:$G,理論在庫!$A411,所用データ②!$E:$E,理論在庫!$G$4,所用データ②!$F:$F,理論在庫!AJ$5)</f>
        <v>0</v>
      </c>
      <c r="AK412" s="345">
        <f t="shared" si="152"/>
        <v>0</v>
      </c>
      <c r="AL412" s="610">
        <f>SUMIFS(所用データ②!C:C,所用データ②!G:G,理論在庫!$A411,所用データ②!E:E,理論在庫!$AL$4)</f>
        <v>0</v>
      </c>
      <c r="AM412" s="574">
        <f t="shared" si="153"/>
        <v>0</v>
      </c>
      <c r="AN412" s="608">
        <f>AJ419-AK412</f>
        <v>0</v>
      </c>
      <c r="AO412" s="417"/>
      <c r="AP412" s="714"/>
      <c r="AQ412" s="715"/>
      <c r="AR412" s="709">
        <v>0</v>
      </c>
    </row>
    <row r="413" spans="1:44" ht="18" customHeight="1" x14ac:dyDescent="0.15">
      <c r="A413" s="417"/>
      <c r="B413" s="428" t="s">
        <v>71</v>
      </c>
      <c r="C413" s="439">
        <v>80261239538000</v>
      </c>
      <c r="D413" s="1148"/>
      <c r="E413" s="559"/>
      <c r="F413" s="302">
        <f t="shared" si="165"/>
        <v>45864</v>
      </c>
      <c r="G413" s="975">
        <f>SUMIFS(所用データ③!$C:$C,所用データ③!$G:$G,理論在庫!$A411,所用データ③!$E:$E,理論在庫!$G$4,所用データ③!$F:$F,理論在庫!G$5)</f>
        <v>0</v>
      </c>
      <c r="H413" s="310">
        <f>SUMIFS(所用データ③!$C:$C,所用データ③!$G:$G,理論在庫!$A411,所用データ③!$E:$E,理論在庫!$G$4,所用データ③!$F:$F,理論在庫!H$5)</f>
        <v>0</v>
      </c>
      <c r="I413" s="310">
        <f>SUMIFS(所用データ③!$C:$C,所用データ③!$G:$G,理論在庫!$A411,所用データ③!$E:$E,理論在庫!$G$4,所用データ③!$F:$F,理論在庫!I$5)</f>
        <v>0</v>
      </c>
      <c r="J413" s="310">
        <f>SUMIFS(所用データ③!$C:$C,所用データ③!$G:$G,理論在庫!$A411,所用データ③!$E:$E,理論在庫!$G$4,所用データ③!$F:$F,理論在庫!J$5)</f>
        <v>0</v>
      </c>
      <c r="K413" s="310">
        <f>SUMIFS(所用データ③!$C:$C,所用データ③!$G:$G,理論在庫!$A411,所用データ③!$E:$E,理論在庫!$G$4,所用データ③!$F:$F,理論在庫!K$5)</f>
        <v>0</v>
      </c>
      <c r="L413" s="1055">
        <f>SUMIFS(所用データ③!$C:$C,所用データ③!$G:$G,理論在庫!$A411,所用データ③!$E:$E,理論在庫!$G$4,所用データ③!$F:$F,理論在庫!L$5)</f>
        <v>0</v>
      </c>
      <c r="M413" s="1054">
        <f>SUMIFS(所用データ③!$C:$C,所用データ③!$G:$G,理論在庫!$A411,所用データ③!$E:$E,理論在庫!$G$4,所用データ③!$F:$F,理論在庫!M$5)</f>
        <v>0</v>
      </c>
      <c r="N413" s="310">
        <f>SUMIFS(所用データ③!$C:$C,所用データ③!$G:$G,理論在庫!$A411,所用データ③!$E:$E,理論在庫!$G$4,所用データ③!$F:$F,理論在庫!N$5)</f>
        <v>0</v>
      </c>
      <c r="O413" s="310">
        <f>SUMIFS(所用データ③!$C:$C,所用データ③!$G:$G,理論在庫!$A411,所用データ③!$E:$E,理論在庫!$G$4,所用データ③!$F:$F,理論在庫!O$5)</f>
        <v>0</v>
      </c>
      <c r="P413" s="310">
        <f>SUMIFS(所用データ③!$C:$C,所用データ③!$G:$G,理論在庫!$A411,所用データ③!$E:$E,理論在庫!$G$4,所用データ③!$F:$F,理論在庫!P$5)</f>
        <v>0</v>
      </c>
      <c r="Q413" s="353">
        <f>SUMIFS(所用データ③!$C:$C,所用データ③!$G:$G,理論在庫!$A411,所用データ③!$E:$E,理論在庫!$G$4,所用データ③!$F:$F,理論在庫!Q$5)</f>
        <v>0</v>
      </c>
      <c r="R413" s="310">
        <f>SUMIFS(所用データ③!$C:$C,所用データ③!$G:$G,理論在庫!$A411,所用データ③!$E:$E,理論在庫!$G$4,所用データ③!$F:$F,理論在庫!R$5)</f>
        <v>0</v>
      </c>
      <c r="S413" s="1054">
        <f>SUMIFS(所用データ③!$C:$C,所用データ③!$G:$G,理論在庫!$A411,所用データ③!$E:$E,理論在庫!$G$4,所用データ③!$F:$F,理論在庫!S$5)</f>
        <v>0</v>
      </c>
      <c r="T413" s="1054">
        <f>SUMIFS(所用データ③!$C:$C,所用データ③!$G:$G,理論在庫!$A411,所用データ③!$E:$E,理論在庫!$G$4,所用データ③!$F:$F,理論在庫!T$5)</f>
        <v>0</v>
      </c>
      <c r="U413" s="310">
        <f>SUMIFS(所用データ③!$C:$C,所用データ③!$G:$G,理論在庫!$A411,所用データ③!$E:$E,理論在庫!$G$4,所用データ③!$F:$F,理論在庫!U$5)</f>
        <v>0</v>
      </c>
      <c r="V413" s="353">
        <f>SUMIFS(所用データ③!$C:$C,所用データ③!$G:$G,理論在庫!$A411,所用データ③!$E:$E,理論在庫!$G$4,所用データ③!$F:$F,理論在庫!V$5)</f>
        <v>0</v>
      </c>
      <c r="W413" s="310">
        <f>SUMIFS(所用データ③!$C:$C,所用データ③!$G:$G,理論在庫!$A411,所用データ③!$E:$E,理論在庫!$G$4,所用データ③!$F:$F,理論在庫!W$5)</f>
        <v>0</v>
      </c>
      <c r="X413" s="310">
        <f>SUMIFS(所用データ③!$C:$C,所用データ③!$G:$G,理論在庫!$A411,所用データ③!$E:$E,理論在庫!$G$4,所用データ③!$F:$F,理論在庫!X$5)</f>
        <v>0</v>
      </c>
      <c r="Y413" s="310">
        <f>SUMIFS(所用データ③!$C:$C,所用データ③!$G:$G,理論在庫!$A411,所用データ③!$E:$E,理論在庫!$G$4,所用データ③!$F:$F,理論在庫!Y$5)</f>
        <v>0</v>
      </c>
      <c r="Z413" s="1054">
        <f>SUMIFS(所用データ③!$C:$C,所用データ③!$G:$G,理論在庫!$A411,所用データ③!$E:$E,理論在庫!$G$4,所用データ③!$F:$F,理論在庫!Z$5)</f>
        <v>0</v>
      </c>
      <c r="AA413" s="1085">
        <f>SUMIFS(所用データ③!$C:$C,所用データ③!$G:$G,理論在庫!$A411,所用データ③!$E:$E,理論在庫!$G$4,所用データ③!$F:$F,理論在庫!AA$5)</f>
        <v>0</v>
      </c>
      <c r="AB413" s="383">
        <f>SUMIFS(所用データ③!$C:$C,所用データ③!$G:$G,理論在庫!$A411,所用データ③!$E:$E,理論在庫!$G$4,所用データ③!$F:$F,理論在庫!AB$5)</f>
        <v>0</v>
      </c>
      <c r="AC413" s="1085">
        <f>SUMIFS(所用データ③!$C:$C,所用データ③!$G:$G,理論在庫!$A411,所用データ③!$E:$E,理論在庫!$G$4,所用データ③!$F:$F,理論在庫!AC$5)</f>
        <v>0</v>
      </c>
      <c r="AD413" s="383">
        <f>SUMIFS(所用データ③!$C:$C,所用データ③!$G:$G,理論在庫!$A411,所用データ③!$E:$E,理論在庫!$G$4,所用データ③!$F:$F,理論在庫!AD$5)</f>
        <v>0</v>
      </c>
      <c r="AE413" s="383">
        <f>SUMIFS(所用データ③!$C:$C,所用データ③!$G:$G,理論在庫!$A411,所用データ③!$E:$E,理論在庫!$G$4,所用データ③!$F:$F,理論在庫!AE$5)</f>
        <v>0</v>
      </c>
      <c r="AF413" s="383">
        <f>SUMIFS(所用データ③!$C:$C,所用データ③!$G:$G,理論在庫!$A411,所用データ③!$E:$E,理論在庫!$G$4,所用データ③!$F:$F,理論在庫!AF$5)</f>
        <v>0</v>
      </c>
      <c r="AG413" s="1085">
        <f>SUMIFS(所用データ③!$C:$C,所用データ③!$G:$G,理論在庫!$A411,所用データ③!$E:$E,理論在庫!$G$4,所用データ③!$F:$F,理論在庫!AG$5)</f>
        <v>0</v>
      </c>
      <c r="AH413" s="1085">
        <f>SUMIFS(所用データ③!$C:$C,所用データ③!$G:$G,理論在庫!$A411,所用データ③!$E:$E,理論在庫!$G$4,所用データ③!$F:$F,理論在庫!AH$5)</f>
        <v>0</v>
      </c>
      <c r="AI413" s="383">
        <f>SUMIFS(所用データ③!$C:$C,所用データ③!$G:$G,理論在庫!$A411,所用データ③!$E:$E,理論在庫!$G$4,所用データ③!$F:$F,理論在庫!AI$5)</f>
        <v>0</v>
      </c>
      <c r="AJ413" s="1022">
        <f>SUMIFS(所用データ③!$C:$C,所用データ③!$G:$G,理論在庫!$A411,所用データ③!$E:$E,理論在庫!$G$4,所用データ③!$F:$F,理論在庫!AJ$5)</f>
        <v>0</v>
      </c>
      <c r="AK413" s="345">
        <f t="shared" si="152"/>
        <v>0</v>
      </c>
      <c r="AL413" s="611">
        <f>SUMIFS(所用データ③!C:C,所用データ③!G:G,理論在庫!$A411,所用データ③!E:E,理論在庫!$AL$4)</f>
        <v>0</v>
      </c>
      <c r="AM413" s="574">
        <f t="shared" si="153"/>
        <v>0</v>
      </c>
      <c r="AN413" s="608">
        <f>AJ419-AK413</f>
        <v>0</v>
      </c>
      <c r="AO413" s="417"/>
      <c r="AP413" s="714"/>
      <c r="AQ413" s="715"/>
      <c r="AR413" s="709">
        <v>0</v>
      </c>
    </row>
    <row r="414" spans="1:44" ht="18" customHeight="1" x14ac:dyDescent="0.15">
      <c r="A414" s="417"/>
      <c r="B414" s="428"/>
      <c r="C414" s="442"/>
      <c r="D414" s="1148"/>
      <c r="E414" s="559"/>
      <c r="F414" s="302">
        <f t="shared" si="165"/>
        <v>45871</v>
      </c>
      <c r="G414" s="974">
        <f>SUMIFS(所用データ④!$C:$C,所用データ④!$G:$G,理論在庫!$A411,所用データ④!$E:$E,理論在庫!$G$4,所用データ④!$F:$F,理論在庫!G$5)</f>
        <v>0</v>
      </c>
      <c r="H414" s="310">
        <f>SUMIFS(所用データ④!$C:$C,所用データ④!$G:$G,理論在庫!$A411,所用データ④!$E:$E,理論在庫!$G$4,所用データ④!$F:$F,理論在庫!H$5)</f>
        <v>0</v>
      </c>
      <c r="I414" s="310">
        <f>SUMIFS(所用データ④!$C:$C,所用データ④!$G:$G,理論在庫!$A411,所用データ④!$E:$E,理論在庫!$G$4,所用データ④!$F:$F,理論在庫!I$5)</f>
        <v>0</v>
      </c>
      <c r="J414" s="310">
        <f>SUMIFS(所用データ④!$C:$C,所用データ④!$G:$G,理論在庫!$A411,所用データ④!$E:$E,理論在庫!$G$4,所用データ④!$F:$F,理論在庫!J$5)</f>
        <v>0</v>
      </c>
      <c r="K414" s="310">
        <f>SUMIFS(所用データ④!$C:$C,所用データ④!$G:$G,理論在庫!$A411,所用データ④!$E:$E,理論在庫!$G$4,所用データ④!$F:$F,理論在庫!K$5)</f>
        <v>0</v>
      </c>
      <c r="L414" s="1054">
        <f>SUMIFS(所用データ④!$C:$C,所用データ④!$G:$G,理論在庫!$A411,所用データ④!$E:$E,理論在庫!$G$4,所用データ④!$F:$F,理論在庫!L$5)</f>
        <v>0</v>
      </c>
      <c r="M414" s="1054">
        <f>SUMIFS(所用データ④!$C:$C,所用データ④!$G:$G,理論在庫!$A411,所用データ④!$E:$E,理論在庫!$G$4,所用データ④!$F:$F,理論在庫!M$5)</f>
        <v>0</v>
      </c>
      <c r="N414" s="310">
        <f>SUMIFS(所用データ④!$C:$C,所用データ④!$G:$G,理論在庫!$A411,所用データ④!$E:$E,理論在庫!$G$4,所用データ④!$F:$F,理論在庫!N$5)</f>
        <v>0</v>
      </c>
      <c r="O414" s="310">
        <f>SUMIFS(所用データ④!$C:$C,所用データ④!$G:$G,理論在庫!$A411,所用データ④!$E:$E,理論在庫!$G$4,所用データ④!$F:$F,理論在庫!O$5)</f>
        <v>0</v>
      </c>
      <c r="P414" s="310">
        <f>SUMIFS(所用データ④!$C:$C,所用データ④!$G:$G,理論在庫!$A411,所用データ④!$E:$E,理論在庫!$G$4,所用データ④!$F:$F,理論在庫!P$5)</f>
        <v>0</v>
      </c>
      <c r="Q414" s="310">
        <f>SUMIFS(所用データ④!$C:$C,所用データ④!$G:$G,理論在庫!$A411,所用データ④!$E:$E,理論在庫!$G$4,所用データ④!$F:$F,理論在庫!Q$5)</f>
        <v>0</v>
      </c>
      <c r="R414" s="310">
        <f>SUMIFS(所用データ④!$C:$C,所用データ④!$G:$G,理論在庫!$A411,所用データ④!$E:$E,理論在庫!$G$4,所用データ④!$F:$F,理論在庫!R$5)</f>
        <v>0</v>
      </c>
      <c r="S414" s="1054">
        <f>SUMIFS(所用データ④!$C:$C,所用データ④!$G:$G,理論在庫!$A411,所用データ④!$E:$E,理論在庫!$G$4,所用データ④!$F:$F,理論在庫!S$5)</f>
        <v>0</v>
      </c>
      <c r="T414" s="1054">
        <f>SUMIFS(所用データ④!$C:$C,所用データ④!$G:$G,理論在庫!$A411,所用データ④!$E:$E,理論在庫!$G$4,所用データ④!$F:$F,理論在庫!T$5)</f>
        <v>0</v>
      </c>
      <c r="U414" s="310">
        <f>SUMIFS(所用データ④!$C:$C,所用データ④!$G:$G,理論在庫!$A411,所用データ④!$E:$E,理論在庫!$G$4,所用データ④!$F:$F,理論在庫!U$5)</f>
        <v>0</v>
      </c>
      <c r="V414" s="310">
        <f>SUMIFS(所用データ④!$C:$C,所用データ④!$G:$G,理論在庫!$A411,所用データ④!$E:$E,理論在庫!$G$4,所用データ④!$F:$F,理論在庫!V$5)</f>
        <v>0</v>
      </c>
      <c r="W414" s="310">
        <f>SUMIFS(所用データ④!$C:$C,所用データ④!$G:$G,理論在庫!$A411,所用データ④!$E:$E,理論在庫!$G$4,所用データ④!$F:$F,理論在庫!W$5)</f>
        <v>0</v>
      </c>
      <c r="X414" s="310">
        <f>SUMIFS(所用データ④!$C:$C,所用データ④!$G:$G,理論在庫!$A411,所用データ④!$E:$E,理論在庫!$G$4,所用データ④!$F:$F,理論在庫!X$5)</f>
        <v>0</v>
      </c>
      <c r="Y414" s="310">
        <f>SUMIFS(所用データ④!$C:$C,所用データ④!$G:$G,理論在庫!$A411,所用データ④!$E:$E,理論在庫!$G$4,所用データ④!$F:$F,理論在庫!Y$5)</f>
        <v>0</v>
      </c>
      <c r="Z414" s="1054">
        <f>SUMIFS(所用データ④!$C:$C,所用データ④!$G:$G,理論在庫!$A411,所用データ④!$E:$E,理論在庫!$G$4,所用データ④!$F:$F,理論在庫!Z$5)</f>
        <v>0</v>
      </c>
      <c r="AA414" s="1054">
        <f>SUMIFS(所用データ④!$C:$C,所用データ④!$G:$G,理論在庫!$A411,所用データ④!$E:$E,理論在庫!$G$4,所用データ④!$F:$F,理論在庫!AA$5)</f>
        <v>0</v>
      </c>
      <c r="AB414" s="310">
        <f>SUMIFS(所用データ④!$C:$C,所用データ④!$G:$G,理論在庫!$A411,所用データ④!$E:$E,理論在庫!$G$4,所用データ④!$F:$F,理論在庫!AB$5)</f>
        <v>0</v>
      </c>
      <c r="AC414" s="1054">
        <f>SUMIFS(所用データ④!$C:$C,所用データ④!$G:$G,理論在庫!$A411,所用データ④!$E:$E,理論在庫!$G$4,所用データ④!$F:$F,理論在庫!AC$5)</f>
        <v>0</v>
      </c>
      <c r="AD414" s="310">
        <f>SUMIFS(所用データ④!$C:$C,所用データ④!$G:$G,理論在庫!$A411,所用データ④!$E:$E,理論在庫!$G$4,所用データ④!$F:$F,理論在庫!AD$5)</f>
        <v>0</v>
      </c>
      <c r="AE414" s="310">
        <f>SUMIFS(所用データ④!$C:$C,所用データ④!$G:$G,理論在庫!$A411,所用データ④!$E:$E,理論在庫!$G$4,所用データ④!$F:$F,理論在庫!AE$5)</f>
        <v>0</v>
      </c>
      <c r="AF414" s="310">
        <f>SUMIFS(所用データ④!$C:$C,所用データ④!$G:$G,理論在庫!$A411,所用データ④!$E:$E,理論在庫!$G$4,所用データ④!$F:$F,理論在庫!AF$5)</f>
        <v>0</v>
      </c>
      <c r="AG414" s="1054">
        <f>SUMIFS(所用データ④!$C:$C,所用データ④!$G:$G,理論在庫!$A411,所用データ④!$E:$E,理論在庫!$G$4,所用データ④!$F:$F,理論在庫!AG$5)</f>
        <v>0</v>
      </c>
      <c r="AH414" s="1054">
        <f>SUMIFS(所用データ④!$C:$C,所用データ④!$G:$G,理論在庫!$A411,所用データ④!$E:$E,理論在庫!$G$4,所用データ④!$F:$F,理論在庫!AH$5)</f>
        <v>0</v>
      </c>
      <c r="AI414" s="310">
        <f>SUMIFS(所用データ④!$C:$C,所用データ④!$G:$G,理論在庫!$A411,所用データ④!$E:$E,理論在庫!$G$4,所用データ④!$F:$F,理論在庫!AI$5)</f>
        <v>0</v>
      </c>
      <c r="AJ414" s="1023">
        <f>SUMIFS(所用データ④!$C:$C,所用データ④!$G:$G,理論在庫!$A411,所用データ④!$E:$E,理論在庫!$G$4,所用データ④!$F:$F,理論在庫!AJ$5)</f>
        <v>0</v>
      </c>
      <c r="AK414" s="345">
        <f t="shared" si="152"/>
        <v>0</v>
      </c>
      <c r="AL414" s="350">
        <f>SUMIFS(所用データ④!C:C,所用データ④!G:G,理論在庫!$A411,所用データ④!E:E,理論在庫!$AL$4)</f>
        <v>0</v>
      </c>
      <c r="AM414" s="574">
        <f t="shared" si="153"/>
        <v>0</v>
      </c>
      <c r="AN414" s="608">
        <f>AJ419-AK414</f>
        <v>0</v>
      </c>
      <c r="AO414" s="417"/>
      <c r="AP414" s="714"/>
      <c r="AQ414" s="715"/>
      <c r="AR414" s="709">
        <v>0</v>
      </c>
    </row>
    <row r="415" spans="1:44" ht="18" customHeight="1" x14ac:dyDescent="0.15">
      <c r="A415" s="417"/>
      <c r="B415" s="428"/>
      <c r="C415" s="442"/>
      <c r="D415" s="1148"/>
      <c r="E415" s="559"/>
      <c r="F415" s="302">
        <f t="shared" si="165"/>
        <v>0</v>
      </c>
      <c r="G415" s="974">
        <f>SUMIFS(所用データ⑤!$C:$C,所用データ⑤!$G:$G,理論在庫!$A$411,所用データ⑤!$E:$E,理論在庫!$G$4,所用データ⑤!$F:$F,理論在庫!G$5)</f>
        <v>0</v>
      </c>
      <c r="H415" s="310">
        <f>SUMIFS(所用データ⑤!$C:$C,所用データ⑤!$G:$G,理論在庫!$A$411,所用データ⑤!$E:$E,理論在庫!$G$4,所用データ⑤!$F:$F,理論在庫!H$5)</f>
        <v>0</v>
      </c>
      <c r="I415" s="310">
        <f>SUMIFS(所用データ⑤!$C:$C,所用データ⑤!$G:$G,理論在庫!$A$411,所用データ⑤!$E:$E,理論在庫!$G$4,所用データ⑤!$F:$F,理論在庫!I$5)</f>
        <v>0</v>
      </c>
      <c r="J415" s="310">
        <f>SUMIFS(所用データ⑤!$C:$C,所用データ⑤!$G:$G,理論在庫!$A$411,所用データ⑤!$E:$E,理論在庫!$G$4,所用データ⑤!$F:$F,理論在庫!J$5)</f>
        <v>0</v>
      </c>
      <c r="K415" s="310">
        <f>SUMIFS(所用データ⑤!$C:$C,所用データ⑤!$G:$G,理論在庫!$A$411,所用データ⑤!$E:$E,理論在庫!$G$4,所用データ⑤!$F:$F,理論在庫!K$5)</f>
        <v>0</v>
      </c>
      <c r="L415" s="1054">
        <f>SUMIFS(所用データ⑤!$C:$C,所用データ⑤!$G:$G,理論在庫!$A$411,所用データ⑤!$E:$E,理論在庫!$G$4,所用データ⑤!$F:$F,理論在庫!L$5)</f>
        <v>0</v>
      </c>
      <c r="M415" s="1054">
        <f>SUMIFS(所用データ⑤!$C:$C,所用データ⑤!$G:$G,理論在庫!$A$411,所用データ⑤!$E:$E,理論在庫!$G$4,所用データ⑤!$F:$F,理論在庫!M$5)</f>
        <v>0</v>
      </c>
      <c r="N415" s="310">
        <f>SUMIFS(所用データ⑤!$C:$C,所用データ⑤!$G:$G,理論在庫!$A$411,所用データ⑤!$E:$E,理論在庫!$G$4,所用データ⑤!$F:$F,理論在庫!N$5)</f>
        <v>0</v>
      </c>
      <c r="O415" s="310">
        <f>SUMIFS(所用データ⑤!$C:$C,所用データ⑤!$G:$G,理論在庫!$A$411,所用データ⑤!$E:$E,理論在庫!$G$4,所用データ⑤!$F:$F,理論在庫!O$5)</f>
        <v>0</v>
      </c>
      <c r="P415" s="310">
        <f>SUMIFS(所用データ⑤!$C:$C,所用データ⑤!$G:$G,理論在庫!$A$411,所用データ⑤!$E:$E,理論在庫!$G$4,所用データ⑤!$F:$F,理論在庫!P$5)</f>
        <v>0</v>
      </c>
      <c r="Q415" s="310">
        <f>SUMIFS(所用データ⑤!$C:$C,所用データ⑤!$G:$G,理論在庫!$A$411,所用データ⑤!$E:$E,理論在庫!$G$4,所用データ⑤!$F:$F,理論在庫!Q$5)</f>
        <v>0</v>
      </c>
      <c r="R415" s="310">
        <f>SUMIFS(所用データ⑤!$C:$C,所用データ⑤!$G:$G,理論在庫!$A$411,所用データ⑤!$E:$E,理論在庫!$G$4,所用データ⑤!$F:$F,理論在庫!R$5)</f>
        <v>0</v>
      </c>
      <c r="S415" s="1054">
        <f>SUMIFS(所用データ⑤!$C:$C,所用データ⑤!$G:$G,理論在庫!$A$411,所用データ⑤!$E:$E,理論在庫!$G$4,所用データ⑤!$F:$F,理論在庫!S$5)</f>
        <v>0</v>
      </c>
      <c r="T415" s="1054">
        <f>SUMIFS(所用データ⑤!$C:$C,所用データ⑤!$G:$G,理論在庫!$A$411,所用データ⑤!$E:$E,理論在庫!$G$4,所用データ⑤!$F:$F,理論在庫!T$5)</f>
        <v>0</v>
      </c>
      <c r="U415" s="310">
        <f>SUMIFS(所用データ⑤!$C:$C,所用データ⑤!$G:$G,理論在庫!$A$411,所用データ⑤!$E:$E,理論在庫!$G$4,所用データ⑤!$F:$F,理論在庫!U$5)</f>
        <v>0</v>
      </c>
      <c r="V415" s="310">
        <f>SUMIFS(所用データ⑤!$C:$C,所用データ⑤!$G:$G,理論在庫!$A$411,所用データ⑤!$E:$E,理論在庫!$G$4,所用データ⑤!$F:$F,理論在庫!V$5)</f>
        <v>0</v>
      </c>
      <c r="W415" s="310">
        <f>SUMIFS(所用データ⑤!$C:$C,所用データ⑤!$G:$G,理論在庫!$A$411,所用データ⑤!$E:$E,理論在庫!$G$4,所用データ⑤!$F:$F,理論在庫!W$5)</f>
        <v>0</v>
      </c>
      <c r="X415" s="310">
        <f>SUMIFS(所用データ⑤!$C:$C,所用データ⑤!$G:$G,理論在庫!$A$411,所用データ⑤!$E:$E,理論在庫!$G$4,所用データ⑤!$F:$F,理論在庫!X$5)</f>
        <v>0</v>
      </c>
      <c r="Y415" s="310">
        <f>SUMIFS(所用データ⑤!$C:$C,所用データ⑤!$G:$G,理論在庫!$A$411,所用データ⑤!$E:$E,理論在庫!$G$4,所用データ⑤!$F:$F,理論在庫!Y$5)</f>
        <v>0</v>
      </c>
      <c r="Z415" s="1054">
        <f>SUMIFS(所用データ⑤!$C:$C,所用データ⑤!$G:$G,理論在庫!$A$411,所用データ⑤!$E:$E,理論在庫!$G$4,所用データ⑤!$F:$F,理論在庫!Z$5)</f>
        <v>0</v>
      </c>
      <c r="AA415" s="1054">
        <f>SUMIFS(所用データ⑤!$C:$C,所用データ⑤!$G:$G,理論在庫!$A$411,所用データ⑤!$E:$E,理論在庫!$G$4,所用データ⑤!$F:$F,理論在庫!AA$5)</f>
        <v>0</v>
      </c>
      <c r="AB415" s="310">
        <f>SUMIFS(所用データ⑤!$C:$C,所用データ⑤!$G:$G,理論在庫!$A$411,所用データ⑤!$E:$E,理論在庫!$G$4,所用データ⑤!$F:$F,理論在庫!AB$5)</f>
        <v>0</v>
      </c>
      <c r="AC415" s="1054">
        <f>SUMIFS(所用データ⑤!$C:$C,所用データ⑤!$G:$G,理論在庫!$A$411,所用データ⑤!$E:$E,理論在庫!$G$4,所用データ⑤!$F:$F,理論在庫!AC$5)</f>
        <v>0</v>
      </c>
      <c r="AD415" s="310">
        <f>SUMIFS(所用データ⑤!$C:$C,所用データ⑤!$G:$G,理論在庫!$A$411,所用データ⑤!$E:$E,理論在庫!$G$4,所用データ⑤!$F:$F,理論在庫!AD$5)</f>
        <v>0</v>
      </c>
      <c r="AE415" s="310">
        <f>SUMIFS(所用データ⑤!$C:$C,所用データ⑤!$G:$G,理論在庫!$A$411,所用データ⑤!$E:$E,理論在庫!$G$4,所用データ⑤!$F:$F,理論在庫!AE$5)</f>
        <v>0</v>
      </c>
      <c r="AF415" s="310">
        <f>SUMIFS(所用データ⑤!$C:$C,所用データ⑤!$G:$G,理論在庫!$A$411,所用データ⑤!$E:$E,理論在庫!$G$4,所用データ⑤!$F:$F,理論在庫!AF$5)</f>
        <v>0</v>
      </c>
      <c r="AG415" s="1054">
        <f>SUMIFS(所用データ⑤!$C:$C,所用データ⑤!$G:$G,理論在庫!$A$411,所用データ⑤!$E:$E,理論在庫!$G$4,所用データ⑤!$F:$F,理論在庫!AG$5)</f>
        <v>0</v>
      </c>
      <c r="AH415" s="1054">
        <f>SUMIFS(所用データ⑤!$C:$C,所用データ⑤!$G:$G,理論在庫!$A$411,所用データ⑤!$E:$E,理論在庫!$G$4,所用データ⑤!$F:$F,理論在庫!AH$5)</f>
        <v>0</v>
      </c>
      <c r="AI415" s="310">
        <f>SUMIFS(所用データ⑤!$C:$C,所用データ⑤!$G:$G,理論在庫!$A$411,所用データ⑤!$E:$E,理論在庫!$G$4,所用データ⑤!$F:$F,理論在庫!AI$5)</f>
        <v>0</v>
      </c>
      <c r="AJ415" s="1023">
        <f>SUMIFS(所用データ⑤!$C:$C,所用データ⑤!$G:$G,理論在庫!$A$411,所用データ⑤!$E:$E,理論在庫!$G$4,所用データ⑤!$F:$F,理論在庫!AJ$5)</f>
        <v>0</v>
      </c>
      <c r="AK415" s="345">
        <f t="shared" si="152"/>
        <v>0</v>
      </c>
      <c r="AL415" s="350">
        <f>SUMIFS(所用データ⑤!C:C,所用データ⑤!G:G,理論在庫!$A411,所用データ⑤!E:E,理論在庫!$AL$4)</f>
        <v>0</v>
      </c>
      <c r="AM415" s="574">
        <f t="shared" si="153"/>
        <v>0</v>
      </c>
      <c r="AN415" s="608">
        <f>AJ419-AK415</f>
        <v>0</v>
      </c>
      <c r="AO415" s="417"/>
      <c r="AP415" s="714"/>
      <c r="AQ415" s="715"/>
      <c r="AR415" s="709">
        <v>0</v>
      </c>
    </row>
    <row r="416" spans="1:44" ht="18" customHeight="1" x14ac:dyDescent="0.15">
      <c r="A416" s="417"/>
      <c r="B416" s="428"/>
      <c r="C416" s="442"/>
      <c r="D416" s="1148"/>
      <c r="E416" s="559"/>
      <c r="F416" s="362">
        <f t="shared" si="165"/>
        <v>0</v>
      </c>
      <c r="G416" s="976">
        <f>SUMIFS(所用データ⑥!$C:$C,所用データ⑥!$G:$G,理論在庫!$A$411,所用データ⑥!$E:$E,理論在庫!$G$4,所用データ⑥!$F:$F,理論在庫!G$5)</f>
        <v>0</v>
      </c>
      <c r="H416" s="363">
        <f>SUMIFS(所用データ⑥!$C:$C,所用データ⑥!$G:$G,理論在庫!$A$411,所用データ⑥!$E:$E,理論在庫!$G$4,所用データ⑥!$F:$F,理論在庫!H$5)</f>
        <v>0</v>
      </c>
      <c r="I416" s="363">
        <f>SUMIFS(所用データ⑥!$C:$C,所用データ⑥!$G:$G,理論在庫!$A$411,所用データ⑥!$E:$E,理論在庫!$G$4,所用データ⑥!$F:$F,理論在庫!I$5)</f>
        <v>0</v>
      </c>
      <c r="J416" s="363">
        <f>SUMIFS(所用データ⑥!$C:$C,所用データ⑥!$G:$G,理論在庫!$A$411,所用データ⑥!$E:$E,理論在庫!$G$4,所用データ⑥!$F:$F,理論在庫!J$5)</f>
        <v>0</v>
      </c>
      <c r="K416" s="363">
        <f>SUMIFS(所用データ⑥!$C:$C,所用データ⑥!$G:$G,理論在庫!$A$411,所用データ⑥!$E:$E,理論在庫!$G$4,所用データ⑥!$F:$F,理論在庫!K$5)</f>
        <v>0</v>
      </c>
      <c r="L416" s="1056">
        <f>SUMIFS(所用データ⑥!$C:$C,所用データ⑥!$G:$G,理論在庫!$A$411,所用データ⑥!$E:$E,理論在庫!$G$4,所用データ⑥!$F:$F,理論在庫!L$5)</f>
        <v>0</v>
      </c>
      <c r="M416" s="1056">
        <f>SUMIFS(所用データ⑥!$C:$C,所用データ⑥!$G:$G,理論在庫!$A$411,所用データ⑥!$E:$E,理論在庫!$G$4,所用データ⑥!$F:$F,理論在庫!M$5)</f>
        <v>0</v>
      </c>
      <c r="N416" s="363">
        <f>SUMIFS(所用データ⑥!$C:$C,所用データ⑥!$G:$G,理論在庫!$A$411,所用データ⑥!$E:$E,理論在庫!$G$4,所用データ⑥!$F:$F,理論在庫!N$5)</f>
        <v>0</v>
      </c>
      <c r="O416" s="363">
        <f>SUMIFS(所用データ⑥!$C:$C,所用データ⑥!$G:$G,理論在庫!$A$411,所用データ⑥!$E:$E,理論在庫!$G$4,所用データ⑥!$F:$F,理論在庫!O$5)</f>
        <v>0</v>
      </c>
      <c r="P416" s="363">
        <f>SUMIFS(所用データ⑥!$C:$C,所用データ⑥!$G:$G,理論在庫!$A$411,所用データ⑥!$E:$E,理論在庫!$G$4,所用データ⑥!$F:$F,理論在庫!P$5)</f>
        <v>0</v>
      </c>
      <c r="Q416" s="363">
        <f>SUMIFS(所用データ⑥!$C:$C,所用データ⑥!$G:$G,理論在庫!$A$411,所用データ⑥!$E:$E,理論在庫!$G$4,所用データ⑥!$F:$F,理論在庫!Q$5)</f>
        <v>0</v>
      </c>
      <c r="R416" s="363">
        <f>SUMIFS(所用データ⑥!$C:$C,所用データ⑥!$G:$G,理論在庫!$A$411,所用データ⑥!$E:$E,理論在庫!$G$4,所用データ⑥!$F:$F,理論在庫!R$5)</f>
        <v>0</v>
      </c>
      <c r="S416" s="1056">
        <f>SUMIFS(所用データ⑥!$C:$C,所用データ⑥!$G:$G,理論在庫!$A$411,所用データ⑥!$E:$E,理論在庫!$G$4,所用データ⑥!$F:$F,理論在庫!S$5)</f>
        <v>0</v>
      </c>
      <c r="T416" s="1056">
        <f>SUMIFS(所用データ⑥!$C:$C,所用データ⑥!$G:$G,理論在庫!$A$411,所用データ⑥!$E:$E,理論在庫!$G$4,所用データ⑥!$F:$F,理論在庫!T$5)</f>
        <v>0</v>
      </c>
      <c r="U416" s="363">
        <f>SUMIFS(所用データ⑥!$C:$C,所用データ⑥!$G:$G,理論在庫!$A$411,所用データ⑥!$E:$E,理論在庫!$G$4,所用データ⑥!$F:$F,理論在庫!U$5)</f>
        <v>0</v>
      </c>
      <c r="V416" s="363">
        <f>SUMIFS(所用データ⑥!$C:$C,所用データ⑥!$G:$G,理論在庫!$A$411,所用データ⑥!$E:$E,理論在庫!$G$4,所用データ⑥!$F:$F,理論在庫!V$5)</f>
        <v>0</v>
      </c>
      <c r="W416" s="363">
        <f>SUMIFS(所用データ⑥!$C:$C,所用データ⑥!$G:$G,理論在庫!$A$411,所用データ⑥!$E:$E,理論在庫!$G$4,所用データ⑥!$F:$F,理論在庫!W$5)</f>
        <v>0</v>
      </c>
      <c r="X416" s="363">
        <f>SUMIFS(所用データ⑥!$C:$C,所用データ⑥!$G:$G,理論在庫!$A$411,所用データ⑥!$E:$E,理論在庫!$G$4,所用データ⑥!$F:$F,理論在庫!X$5)</f>
        <v>0</v>
      </c>
      <c r="Y416" s="363">
        <f>SUMIFS(所用データ⑥!$C:$C,所用データ⑥!$G:$G,理論在庫!$A$411,所用データ⑥!$E:$E,理論在庫!$G$4,所用データ⑥!$F:$F,理論在庫!Y$5)</f>
        <v>0</v>
      </c>
      <c r="Z416" s="1056">
        <f>SUMIFS(所用データ⑥!$C:$C,所用データ⑥!$G:$G,理論在庫!$A$411,所用データ⑥!$E:$E,理論在庫!$G$4,所用データ⑥!$F:$F,理論在庫!Z$5)</f>
        <v>0</v>
      </c>
      <c r="AA416" s="1056">
        <f>SUMIFS(所用データ⑥!$C:$C,所用データ⑥!$G:$G,理論在庫!$A$411,所用データ⑥!$E:$E,理論在庫!$G$4,所用データ⑥!$F:$F,理論在庫!AA$5)</f>
        <v>0</v>
      </c>
      <c r="AB416" s="363">
        <f>SUMIFS(所用データ⑥!$C:$C,所用データ⑥!$G:$G,理論在庫!$A$411,所用データ⑥!$E:$E,理論在庫!$G$4,所用データ⑥!$F:$F,理論在庫!AB$5)</f>
        <v>0</v>
      </c>
      <c r="AC416" s="1056">
        <f>SUMIFS(所用データ⑥!$C:$C,所用データ⑥!$G:$G,理論在庫!$A$411,所用データ⑥!$E:$E,理論在庫!$G$4,所用データ⑥!$F:$F,理論在庫!AC$5)</f>
        <v>0</v>
      </c>
      <c r="AD416" s="363">
        <f>SUMIFS(所用データ⑥!$C:$C,所用データ⑥!$G:$G,理論在庫!$A$411,所用データ⑥!$E:$E,理論在庫!$G$4,所用データ⑥!$F:$F,理論在庫!AD$5)</f>
        <v>0</v>
      </c>
      <c r="AE416" s="363">
        <f>SUMIFS(所用データ⑥!$C:$C,所用データ⑥!$G:$G,理論在庫!$A$411,所用データ⑥!$E:$E,理論在庫!$G$4,所用データ⑥!$F:$F,理論在庫!AE$5)</f>
        <v>0</v>
      </c>
      <c r="AF416" s="363">
        <f>SUMIFS(所用データ⑥!$C:$C,所用データ⑥!$G:$G,理論在庫!$A$411,所用データ⑥!$E:$E,理論在庫!$G$4,所用データ⑥!$F:$F,理論在庫!AF$5)</f>
        <v>0</v>
      </c>
      <c r="AG416" s="1056">
        <f>SUMIFS(所用データ⑥!$C:$C,所用データ⑥!$G:$G,理論在庫!$A$411,所用データ⑥!$E:$E,理論在庫!$G$4,所用データ⑥!$F:$F,理論在庫!AG$5)</f>
        <v>0</v>
      </c>
      <c r="AH416" s="1056">
        <f>SUMIFS(所用データ⑥!$C:$C,所用データ⑥!$G:$G,理論在庫!$A$411,所用データ⑥!$E:$E,理論在庫!$G$4,所用データ⑥!$F:$F,理論在庫!AH$5)</f>
        <v>0</v>
      </c>
      <c r="AI416" s="363">
        <f>SUMIFS(所用データ⑥!$C:$C,所用データ⑥!$G:$G,理論在庫!$A$411,所用データ⑥!$E:$E,理論在庫!$G$4,所用データ⑥!$F:$F,理論在庫!AI$5)</f>
        <v>0</v>
      </c>
      <c r="AJ416" s="1024">
        <f>SUMIFS(所用データ⑥!$C:$C,所用データ⑥!$G:$G,理論在庫!$A$411,所用データ⑥!$E:$E,理論在庫!$G$4,所用データ⑥!$F:$F,理論在庫!AJ$5)</f>
        <v>0</v>
      </c>
      <c r="AK416" s="364">
        <f t="shared" si="152"/>
        <v>0</v>
      </c>
      <c r="AL416" s="609">
        <f>SUMIFS(所用データ⑥!C:C,所用データ⑥!G:G,理論在庫!$A411,所用データ⑥!E:E,理論在庫!$AL$4)</f>
        <v>0</v>
      </c>
      <c r="AM416" s="578">
        <f t="shared" si="153"/>
        <v>0</v>
      </c>
      <c r="AN416" s="608">
        <f>AJ419-AK416</f>
        <v>0</v>
      </c>
      <c r="AO416" s="417"/>
      <c r="AP416" s="714"/>
      <c r="AQ416" s="715"/>
      <c r="AR416" s="709">
        <v>0</v>
      </c>
    </row>
    <row r="417" spans="1:44" ht="18" customHeight="1" x14ac:dyDescent="0.15">
      <c r="A417" s="417"/>
      <c r="B417" s="428"/>
      <c r="C417" s="442"/>
      <c r="D417" s="1148"/>
      <c r="E417" s="559"/>
      <c r="F417" s="359" t="s">
        <v>137</v>
      </c>
      <c r="G417" s="981"/>
      <c r="H417" s="360"/>
      <c r="I417" s="360"/>
      <c r="J417" s="360"/>
      <c r="K417" s="360"/>
      <c r="L417" s="1057"/>
      <c r="M417" s="1057"/>
      <c r="N417" s="360"/>
      <c r="O417" s="360"/>
      <c r="P417" s="360"/>
      <c r="Q417" s="360"/>
      <c r="R417" s="360"/>
      <c r="S417" s="1057"/>
      <c r="T417" s="1057"/>
      <c r="U417" s="360"/>
      <c r="V417" s="360"/>
      <c r="W417" s="360"/>
      <c r="X417" s="360"/>
      <c r="Y417" s="360"/>
      <c r="Z417" s="1057"/>
      <c r="AA417" s="1057"/>
      <c r="AB417" s="360"/>
      <c r="AC417" s="1057"/>
      <c r="AD417" s="360"/>
      <c r="AE417" s="360"/>
      <c r="AF417" s="360"/>
      <c r="AG417" s="1057"/>
      <c r="AH417" s="1057"/>
      <c r="AI417" s="360"/>
      <c r="AJ417" s="1025"/>
      <c r="AK417" s="378">
        <f>SUM(G417:AJ417)</f>
        <v>0</v>
      </c>
      <c r="AL417" s="352"/>
      <c r="AM417" s="576">
        <f t="shared" si="153"/>
        <v>0</v>
      </c>
      <c r="AN417" s="579"/>
      <c r="AO417" s="417"/>
      <c r="AP417" s="714"/>
      <c r="AQ417" s="715"/>
    </row>
    <row r="418" spans="1:44" ht="18" customHeight="1" x14ac:dyDescent="0.15">
      <c r="A418" s="417"/>
      <c r="B418" s="428"/>
      <c r="C418" s="442"/>
      <c r="D418" s="1148"/>
      <c r="E418" s="559"/>
      <c r="F418" s="356" t="s">
        <v>86</v>
      </c>
      <c r="G418" s="978">
        <f>SUMIFS('注文データ '!$C:$C,'注文データ '!$J:$J,$A411,'注文データ '!$H:$H,理論在庫!$G$4,'注文データ '!$I:$I,理論在庫!G$5)</f>
        <v>0</v>
      </c>
      <c r="H418" s="374">
        <f>SUMIFS('注文データ '!$C:$C,'注文データ '!$J:$J,$A411,'注文データ '!$H:$H,理論在庫!$G$4,'注文データ '!$I:$I,理論在庫!H$5)</f>
        <v>0</v>
      </c>
      <c r="I418" s="374">
        <f>SUMIFS('注文データ '!$C:$C,'注文データ '!$J:$J,$A411,'注文データ '!$H:$H,理論在庫!$G$4,'注文データ '!$I:$I,理論在庫!I$5)</f>
        <v>0</v>
      </c>
      <c r="J418" s="374">
        <f>SUMIFS('注文データ '!$C:$C,'注文データ '!$J:$J,$A411,'注文データ '!$H:$H,理論在庫!$G$4,'注文データ '!$I:$I,理論在庫!J$5)</f>
        <v>0</v>
      </c>
      <c r="K418" s="374">
        <f>SUMIFS('注文データ '!$C:$C,'注文データ '!$J:$J,$A411,'注文データ '!$H:$H,理論在庫!$G$4,'注文データ '!$I:$I,理論在庫!K$5)</f>
        <v>0</v>
      </c>
      <c r="L418" s="1058">
        <f>SUMIFS('注文データ '!$C:$C,'注文データ '!$J:$J,$A411,'注文データ '!$H:$H,理論在庫!$G$4,'注文データ '!$I:$I,理論在庫!L$5)</f>
        <v>0</v>
      </c>
      <c r="M418" s="1058">
        <f>SUMIFS('注文データ '!$C:$C,'注文データ '!$J:$J,$A411,'注文データ '!$H:$H,理論在庫!$G$4,'注文データ '!$I:$I,理論在庫!M$5)</f>
        <v>0</v>
      </c>
      <c r="N418" s="374">
        <f>SUMIFS('注文データ '!$C:$C,'注文データ '!$J:$J,$A411,'注文データ '!$H:$H,理論在庫!$G$4,'注文データ '!$I:$I,理論在庫!N$5)</f>
        <v>0</v>
      </c>
      <c r="O418" s="374">
        <f>SUMIFS('注文データ '!$C:$C,'注文データ '!$J:$J,$A411,'注文データ '!$H:$H,理論在庫!$G$4,'注文データ '!$I:$I,理論在庫!O$5)</f>
        <v>0</v>
      </c>
      <c r="P418" s="374">
        <f>SUMIFS('注文データ '!$C:$C,'注文データ '!$J:$J,$A411,'注文データ '!$H:$H,理論在庫!$G$4,'注文データ '!$I:$I,理論在庫!P$5)</f>
        <v>0</v>
      </c>
      <c r="Q418" s="374">
        <f>SUMIFS('注文データ '!$C:$C,'注文データ '!$J:$J,$A411,'注文データ '!$H:$H,理論在庫!$G$4,'注文データ '!$I:$I,理論在庫!Q$5)</f>
        <v>0</v>
      </c>
      <c r="R418" s="374">
        <f>SUMIFS('注文データ '!$C:$C,'注文データ '!$J:$J,$A411,'注文データ '!$H:$H,理論在庫!$G$4,'注文データ '!$I:$I,理論在庫!R$5)</f>
        <v>0</v>
      </c>
      <c r="S418" s="1058">
        <f>SUMIFS('注文データ '!$C:$C,'注文データ '!$J:$J,$A411,'注文データ '!$H:$H,理論在庫!$G$4,'注文データ '!$I:$I,理論在庫!S$5)</f>
        <v>0</v>
      </c>
      <c r="T418" s="1058">
        <f>SUMIFS('注文データ '!$C:$C,'注文データ '!$J:$J,$A411,'注文データ '!$H:$H,理論在庫!$G$4,'注文データ '!$I:$I,理論在庫!T$5)</f>
        <v>0</v>
      </c>
      <c r="U418" s="374">
        <f>SUMIFS('注文データ '!$C:$C,'注文データ '!$J:$J,$A411,'注文データ '!$H:$H,理論在庫!$G$4,'注文データ '!$I:$I,理論在庫!U$5)</f>
        <v>0</v>
      </c>
      <c r="V418" s="374">
        <f>SUMIFS('注文データ '!$C:$C,'注文データ '!$J:$J,$A411,'注文データ '!$H:$H,理論在庫!$G$4,'注文データ '!$I:$I,理論在庫!V$5)</f>
        <v>0</v>
      </c>
      <c r="W418" s="374">
        <f>SUMIFS('注文データ '!$C:$C,'注文データ '!$J:$J,$A411,'注文データ '!$H:$H,理論在庫!$G$4,'注文データ '!$I:$I,理論在庫!W$5)</f>
        <v>0</v>
      </c>
      <c r="X418" s="374">
        <f>SUMIFS('注文データ '!$C:$C,'注文データ '!$J:$J,$A411,'注文データ '!$H:$H,理論在庫!$G$4,'注文データ '!$I:$I,理論在庫!X$5)</f>
        <v>0</v>
      </c>
      <c r="Y418" s="374">
        <f>SUMIFS('注文データ '!$C:$C,'注文データ '!$J:$J,$A411,'注文データ '!$H:$H,理論在庫!$G$4,'注文データ '!$I:$I,理論在庫!Y$5)</f>
        <v>0</v>
      </c>
      <c r="Z418" s="1058">
        <f>SUMIFS('注文データ '!$C:$C,'注文データ '!$J:$J,$A411,'注文データ '!$H:$H,理論在庫!$G$4,'注文データ '!$I:$I,理論在庫!Z$5)</f>
        <v>0</v>
      </c>
      <c r="AA418" s="1058">
        <f>SUMIFS('注文データ '!$C:$C,'注文データ '!$J:$J,$A411,'注文データ '!$H:$H,理論在庫!$G$4,'注文データ '!$I:$I,理論在庫!AA$5)</f>
        <v>0</v>
      </c>
      <c r="AB418" s="374">
        <f>SUMIFS('注文データ '!$C:$C,'注文データ '!$J:$J,$A411,'注文データ '!$H:$H,理論在庫!$G$4,'注文データ '!$I:$I,理論在庫!AB$5)</f>
        <v>0</v>
      </c>
      <c r="AC418" s="1058">
        <f>SUMIFS('注文データ '!$C:$C,'注文データ '!$J:$J,$A411,'注文データ '!$H:$H,理論在庫!$G$4,'注文データ '!$I:$I,理論在庫!AC$5)</f>
        <v>0</v>
      </c>
      <c r="AD418" s="374">
        <f>SUMIFS('注文データ '!$C:$C,'注文データ '!$J:$J,$A411,'注文データ '!$H:$H,理論在庫!$G$4,'注文データ '!$I:$I,理論在庫!AD$5)</f>
        <v>0</v>
      </c>
      <c r="AE418" s="374">
        <f>SUMIFS('注文データ '!$C:$C,'注文データ '!$J:$J,$A411,'注文データ '!$H:$H,理論在庫!$G$4,'注文データ '!$I:$I,理論在庫!AE$5)</f>
        <v>0</v>
      </c>
      <c r="AF418" s="374">
        <f>SUMIFS('注文データ '!$C:$C,'注文データ '!$J:$J,$A411,'注文データ '!$H:$H,理論在庫!$G$4,'注文データ '!$I:$I,理論在庫!AF$5)</f>
        <v>0</v>
      </c>
      <c r="AG418" s="1058">
        <f>SUMIFS('注文データ '!$C:$C,'注文データ '!$J:$J,$A411,'注文データ '!$H:$H,理論在庫!$G$4,'注文データ '!$I:$I,理論在庫!AG$5)</f>
        <v>0</v>
      </c>
      <c r="AH418" s="1058">
        <f>SUMIFS('注文データ '!$C:$C,'注文データ '!$J:$J,$A411,'注文データ '!$H:$H,理論在庫!$G$4,'注文データ '!$I:$I,理論在庫!AH$5)</f>
        <v>0</v>
      </c>
      <c r="AI418" s="374">
        <f>SUMIFS('注文データ '!$C:$C,'注文データ '!$J:$J,$A411,'注文データ '!$H:$H,理論在庫!$G$4,'注文データ '!$I:$I,理論在庫!AI$5)</f>
        <v>0</v>
      </c>
      <c r="AJ418" s="1026">
        <f>SUMIFS('注文データ '!$C:$C,'注文データ '!$J:$J,$A411,'注文データ '!$H:$H,理論在庫!$G$4,'注文データ '!$I:$I,理論在庫!AJ$5)</f>
        <v>0</v>
      </c>
      <c r="AK418" s="375">
        <f>SUM(G418:AJ418)</f>
        <v>0</v>
      </c>
      <c r="AL418" s="350"/>
      <c r="AM418" s="574">
        <f t="shared" si="153"/>
        <v>0</v>
      </c>
      <c r="AN418" s="579"/>
      <c r="AO418" s="417"/>
      <c r="AP418" s="714"/>
      <c r="AQ418" s="715"/>
      <c r="AR418" s="709">
        <v>0</v>
      </c>
    </row>
    <row r="419" spans="1:44" ht="18" customHeight="1" thickBot="1" x14ac:dyDescent="0.2">
      <c r="A419" s="418"/>
      <c r="B419" s="429"/>
      <c r="C419" s="443"/>
      <c r="D419" s="1149"/>
      <c r="E419" s="562"/>
      <c r="F419" s="373" t="s">
        <v>85</v>
      </c>
      <c r="G419" s="979">
        <f>D411+G417-G418</f>
        <v>0</v>
      </c>
      <c r="H419" s="376">
        <f t="shared" ref="H419:AJ419" si="166">G419+H417-H418</f>
        <v>0</v>
      </c>
      <c r="I419" s="376">
        <f t="shared" si="166"/>
        <v>0</v>
      </c>
      <c r="J419" s="376">
        <f t="shared" si="166"/>
        <v>0</v>
      </c>
      <c r="K419" s="376">
        <f t="shared" si="166"/>
        <v>0</v>
      </c>
      <c r="L419" s="1059">
        <f t="shared" si="166"/>
        <v>0</v>
      </c>
      <c r="M419" s="1059">
        <f t="shared" si="166"/>
        <v>0</v>
      </c>
      <c r="N419" s="376">
        <f t="shared" si="166"/>
        <v>0</v>
      </c>
      <c r="O419" s="376">
        <f t="shared" si="166"/>
        <v>0</v>
      </c>
      <c r="P419" s="376">
        <f t="shared" si="166"/>
        <v>0</v>
      </c>
      <c r="Q419" s="376">
        <f t="shared" si="166"/>
        <v>0</v>
      </c>
      <c r="R419" s="376">
        <f t="shared" si="166"/>
        <v>0</v>
      </c>
      <c r="S419" s="1059">
        <f t="shared" si="166"/>
        <v>0</v>
      </c>
      <c r="T419" s="1059">
        <f t="shared" si="166"/>
        <v>0</v>
      </c>
      <c r="U419" s="376">
        <f t="shared" si="166"/>
        <v>0</v>
      </c>
      <c r="V419" s="376">
        <f t="shared" si="166"/>
        <v>0</v>
      </c>
      <c r="W419" s="376">
        <f t="shared" si="166"/>
        <v>0</v>
      </c>
      <c r="X419" s="376">
        <f t="shared" si="166"/>
        <v>0</v>
      </c>
      <c r="Y419" s="376">
        <f t="shared" si="166"/>
        <v>0</v>
      </c>
      <c r="Z419" s="1059">
        <f t="shared" si="166"/>
        <v>0</v>
      </c>
      <c r="AA419" s="1059">
        <f t="shared" si="166"/>
        <v>0</v>
      </c>
      <c r="AB419" s="376">
        <f t="shared" si="166"/>
        <v>0</v>
      </c>
      <c r="AC419" s="1059">
        <f t="shared" si="166"/>
        <v>0</v>
      </c>
      <c r="AD419" s="376">
        <f t="shared" si="166"/>
        <v>0</v>
      </c>
      <c r="AE419" s="376">
        <f t="shared" si="166"/>
        <v>0</v>
      </c>
      <c r="AF419" s="376">
        <f t="shared" si="166"/>
        <v>0</v>
      </c>
      <c r="AG419" s="1059">
        <f t="shared" si="166"/>
        <v>0</v>
      </c>
      <c r="AH419" s="1059">
        <f t="shared" si="166"/>
        <v>0</v>
      </c>
      <c r="AI419" s="376">
        <f t="shared" si="166"/>
        <v>0</v>
      </c>
      <c r="AJ419" s="1027">
        <f t="shared" si="166"/>
        <v>0</v>
      </c>
      <c r="AK419" s="377"/>
      <c r="AL419" s="351"/>
      <c r="AM419" s="577">
        <f t="shared" si="153"/>
        <v>0</v>
      </c>
      <c r="AN419" s="580"/>
      <c r="AO419" s="418"/>
      <c r="AP419" s="716"/>
      <c r="AQ419" s="717"/>
      <c r="AR419" s="709">
        <v>0</v>
      </c>
    </row>
    <row r="420" spans="1:44" ht="18" customHeight="1" x14ac:dyDescent="0.15">
      <c r="A420" s="416">
        <v>43</v>
      </c>
      <c r="B420" s="425"/>
      <c r="C420" s="432" t="s">
        <v>40</v>
      </c>
      <c r="D420" s="1147" t="s">
        <v>200</v>
      </c>
      <c r="E420" s="558">
        <v>4.8300000000000003E-2</v>
      </c>
      <c r="F420" s="343">
        <f t="shared" ref="F420:F425" si="167">F411</f>
        <v>45864</v>
      </c>
      <c r="G420" s="980">
        <f>SUMIFS(所用データ①!$C:$C,所用データ①!$G:$G,理論在庫!$A420,所用データ①!$E:$E,理論在庫!$G$4,所用データ①!$F:$F,理論在庫!G$5)</f>
        <v>0</v>
      </c>
      <c r="H420" s="308">
        <f>SUMIFS(所用データ①!$C:$C,所用データ①!$G:$G,理論在庫!$A420,所用データ①!$E:$E,理論在庫!$G$4,所用データ①!$F:$F,理論在庫!H$5)</f>
        <v>0</v>
      </c>
      <c r="I420" s="308">
        <f>SUMIFS(所用データ①!$C:$C,所用データ①!$G:$G,理論在庫!$A420,所用データ①!$E:$E,理論在庫!$G$4,所用データ①!$F:$F,理論在庫!I$5)</f>
        <v>0</v>
      </c>
      <c r="J420" s="308">
        <f>SUMIFS(所用データ①!$C:$C,所用データ①!$G:$G,理論在庫!$A420,所用データ①!$E:$E,理論在庫!$G$4,所用データ①!$F:$F,理論在庫!J$5)</f>
        <v>0</v>
      </c>
      <c r="K420" s="308">
        <f>SUMIFS(所用データ①!$C:$C,所用データ①!$G:$G,理論在庫!$A420,所用データ①!$E:$E,理論在庫!$G$4,所用データ①!$F:$F,理論在庫!K$5)</f>
        <v>0</v>
      </c>
      <c r="L420" s="1060">
        <f>SUMIFS(所用データ①!$C:$C,所用データ①!$G:$G,理論在庫!$A420,所用データ①!$E:$E,理論在庫!$G$4,所用データ①!$F:$F,理論在庫!L$5)</f>
        <v>0</v>
      </c>
      <c r="M420" s="1060">
        <f>SUMIFS(所用データ①!$C:$C,所用データ①!$G:$G,理論在庫!$A420,所用データ①!$E:$E,理論在庫!$G$4,所用データ①!$F:$F,理論在庫!M$5)</f>
        <v>0</v>
      </c>
      <c r="N420" s="308">
        <f>SUMIFS(所用データ①!$C:$C,所用データ①!$G:$G,理論在庫!$A420,所用データ①!$E:$E,理論在庫!$G$4,所用データ①!$F:$F,理論在庫!N$5)</f>
        <v>0</v>
      </c>
      <c r="O420" s="308">
        <f>SUMIFS(所用データ①!$C:$C,所用データ①!$G:$G,理論在庫!$A420,所用データ①!$E:$E,理論在庫!$G$4,所用データ①!$F:$F,理論在庫!O$5)</f>
        <v>0</v>
      </c>
      <c r="P420" s="308">
        <f>SUMIFS(所用データ①!$C:$C,所用データ①!$G:$G,理論在庫!$A420,所用データ①!$E:$E,理論在庫!$G$4,所用データ①!$F:$F,理論在庫!P$5)</f>
        <v>0</v>
      </c>
      <c r="Q420" s="308">
        <f>SUMIFS(所用データ①!$C:$C,所用データ①!$G:$G,理論在庫!$A420,所用データ①!$E:$E,理論在庫!$G$4,所用データ①!$F:$F,理論在庫!Q$5)</f>
        <v>0</v>
      </c>
      <c r="R420" s="308">
        <f>SUMIFS(所用データ①!$C:$C,所用データ①!$G:$G,理論在庫!$A420,所用データ①!$E:$E,理論在庫!$G$4,所用データ①!$F:$F,理論在庫!R$5)</f>
        <v>0</v>
      </c>
      <c r="S420" s="1060">
        <f>SUMIFS(所用データ①!$C:$C,所用データ①!$G:$G,理論在庫!$A420,所用データ①!$E:$E,理論在庫!$G$4,所用データ①!$F:$F,理論在庫!S$5)</f>
        <v>0</v>
      </c>
      <c r="T420" s="1060">
        <f>SUMIFS(所用データ①!$C:$C,所用データ①!$G:$G,理論在庫!$A420,所用データ①!$E:$E,理論在庫!$G$4,所用データ①!$F:$F,理論在庫!T$5)</f>
        <v>0</v>
      </c>
      <c r="U420" s="308">
        <f>SUMIFS(所用データ①!$C:$C,所用データ①!$G:$G,理論在庫!$A420,所用データ①!$E:$E,理論在庫!$G$4,所用データ①!$F:$F,理論在庫!U$5)</f>
        <v>0</v>
      </c>
      <c r="V420" s="308">
        <f>SUMIFS(所用データ①!$C:$C,所用データ①!$G:$G,理論在庫!$A420,所用データ①!$E:$E,理論在庫!$G$4,所用データ①!$F:$F,理論在庫!V$5)</f>
        <v>0</v>
      </c>
      <c r="W420" s="308">
        <f>SUMIFS(所用データ①!$C:$C,所用データ①!$G:$G,理論在庫!$A420,所用データ①!$E:$E,理論在庫!$G$4,所用データ①!$F:$F,理論在庫!W$5)</f>
        <v>0</v>
      </c>
      <c r="X420" s="308">
        <f>SUMIFS(所用データ①!$C:$C,所用データ①!$G:$G,理論在庫!$A420,所用データ①!$E:$E,理論在庫!$G$4,所用データ①!$F:$F,理論在庫!X$5)</f>
        <v>0</v>
      </c>
      <c r="Y420" s="308">
        <f>SUMIFS(所用データ①!$C:$C,所用データ①!$G:$G,理論在庫!$A420,所用データ①!$E:$E,理論在庫!$G$4,所用データ①!$F:$F,理論在庫!Y$5)</f>
        <v>0</v>
      </c>
      <c r="Z420" s="1060">
        <f>SUMIFS(所用データ①!$C:$C,所用データ①!$G:$G,理論在庫!$A420,所用データ①!$E:$E,理論在庫!$G$4,所用データ①!$F:$F,理論在庫!Z$5)</f>
        <v>0</v>
      </c>
      <c r="AA420" s="1084">
        <f>SUMIFS(所用データ①!$C:$C,所用データ①!$G:$G,理論在庫!$A420,所用データ①!$E:$E,理論在庫!$G$4,所用データ①!$F:$F,理論在庫!AA$5)</f>
        <v>0</v>
      </c>
      <c r="AB420" s="382">
        <f>SUMIFS(所用データ①!$C:$C,所用データ①!$G:$G,理論在庫!$A420,所用データ①!$E:$E,理論在庫!$G$4,所用データ①!$F:$F,理論在庫!AB$5)</f>
        <v>0</v>
      </c>
      <c r="AC420" s="1084">
        <f>SUMIFS(所用データ①!$C:$C,所用データ①!$G:$G,理論在庫!$A420,所用データ①!$E:$E,理論在庫!$G$4,所用データ①!$F:$F,理論在庫!AC$5)</f>
        <v>0</v>
      </c>
      <c r="AD420" s="382">
        <f>SUMIFS(所用データ①!$C:$C,所用データ①!$G:$G,理論在庫!$A420,所用データ①!$E:$E,理論在庫!$G$4,所用データ①!$F:$F,理論在庫!AD$5)</f>
        <v>0</v>
      </c>
      <c r="AE420" s="382">
        <f>SUMIFS(所用データ①!$C:$C,所用データ①!$G:$G,理論在庫!$A420,所用データ①!$E:$E,理論在庫!$G$4,所用データ①!$F:$F,理論在庫!AE$5)</f>
        <v>0</v>
      </c>
      <c r="AF420" s="382">
        <f>SUMIFS(所用データ①!$C:$C,所用データ①!$G:$G,理論在庫!$A420,所用データ①!$E:$E,理論在庫!$G$4,所用データ①!$F:$F,理論在庫!AF$5)</f>
        <v>0</v>
      </c>
      <c r="AG420" s="1084">
        <f>SUMIFS(所用データ①!$C:$C,所用データ①!$G:$G,理論在庫!$A420,所用データ①!$E:$E,理論在庫!$G$4,所用データ①!$F:$F,理論在庫!AG$5)</f>
        <v>0</v>
      </c>
      <c r="AH420" s="1084">
        <f>SUMIFS(所用データ①!$C:$C,所用データ①!$G:$G,理論在庫!$A420,所用データ①!$E:$E,理論在庫!$G$4,所用データ①!$F:$F,理論在庫!AH$5)</f>
        <v>0</v>
      </c>
      <c r="AI420" s="382">
        <f>SUMIFS(所用データ①!$C:$C,所用データ①!$G:$G,理論在庫!$A420,所用データ①!$E:$E,理論在庫!$G$4,所用データ①!$F:$F,理論在庫!AI$5)</f>
        <v>0</v>
      </c>
      <c r="AJ420" s="1021">
        <f>SUMIFS(所用データ①!$C:$C,所用データ①!$G:$G,理論在庫!$A420,所用データ①!$E:$E,理論在庫!$G$4,所用データ①!$F:$F,理論在庫!AJ$5)</f>
        <v>0</v>
      </c>
      <c r="AK420" s="345">
        <f t="shared" si="152"/>
        <v>0</v>
      </c>
      <c r="AL420" s="610">
        <f>SUMIFS(所用データ①!C:C,所用データ①!G:G,理論在庫!$A420,所用データ①!E:E,理論在庫!$AL$4)</f>
        <v>0</v>
      </c>
      <c r="AM420" s="574">
        <f t="shared" si="153"/>
        <v>0</v>
      </c>
      <c r="AN420" s="608">
        <f>D420-AK420</f>
        <v>0</v>
      </c>
      <c r="AO420" s="416">
        <v>43</v>
      </c>
      <c r="AP420" s="714"/>
      <c r="AQ420" s="715"/>
      <c r="AR420" s="709">
        <v>0</v>
      </c>
    </row>
    <row r="421" spans="1:44" ht="18" customHeight="1" x14ac:dyDescent="0.15">
      <c r="A421" s="417"/>
      <c r="B421" s="426"/>
      <c r="C421" s="433"/>
      <c r="D421" s="1148"/>
      <c r="E421" s="559"/>
      <c r="F421" s="302">
        <f t="shared" si="167"/>
        <v>0</v>
      </c>
      <c r="G421" s="974">
        <f>SUMIFS(所用データ②!$C:$C,所用データ②!$G:$G,理論在庫!$A420,所用データ②!$E:$E,理論在庫!$G$4,所用データ②!$F:$F,理論在庫!G$5)</f>
        <v>0</v>
      </c>
      <c r="H421" s="310">
        <f>SUMIFS(所用データ②!$C:$C,所用データ②!$G:$G,理論在庫!$A420,所用データ②!$E:$E,理論在庫!$G$4,所用データ②!$F:$F,理論在庫!H$5)</f>
        <v>0</v>
      </c>
      <c r="I421" s="310">
        <f>SUMIFS(所用データ②!$C:$C,所用データ②!$G:$G,理論在庫!$A420,所用データ②!$E:$E,理論在庫!$G$4,所用データ②!$F:$F,理論在庫!I$5)</f>
        <v>0</v>
      </c>
      <c r="J421" s="310">
        <f>SUMIFS(所用データ②!$C:$C,所用データ②!$G:$G,理論在庫!$A420,所用データ②!$E:$E,理論在庫!$G$4,所用データ②!$F:$F,理論在庫!J$5)</f>
        <v>0</v>
      </c>
      <c r="K421" s="310">
        <f>SUMIFS(所用データ②!$C:$C,所用データ②!$G:$G,理論在庫!$A420,所用データ②!$E:$E,理論在庫!$G$4,所用データ②!$F:$F,理論在庫!K$5)</f>
        <v>0</v>
      </c>
      <c r="L421" s="1054">
        <f>SUMIFS(所用データ②!$C:$C,所用データ②!$G:$G,理論在庫!$A420,所用データ②!$E:$E,理論在庫!$G$4,所用データ②!$F:$F,理論在庫!L$5)</f>
        <v>0</v>
      </c>
      <c r="M421" s="1054">
        <f>SUMIFS(所用データ②!$C:$C,所用データ②!$G:$G,理論在庫!$A420,所用データ②!$E:$E,理論在庫!$G$4,所用データ②!$F:$F,理論在庫!M$5)</f>
        <v>0</v>
      </c>
      <c r="N421" s="310">
        <f>SUMIFS(所用データ②!$C:$C,所用データ②!$G:$G,理論在庫!$A420,所用データ②!$E:$E,理論在庫!$G$4,所用データ②!$F:$F,理論在庫!N$5)</f>
        <v>0</v>
      </c>
      <c r="O421" s="310">
        <f>SUMIFS(所用データ②!$C:$C,所用データ②!$G:$G,理論在庫!$A420,所用データ②!$E:$E,理論在庫!$G$4,所用データ②!$F:$F,理論在庫!O$5)</f>
        <v>0</v>
      </c>
      <c r="P421" s="310">
        <f>SUMIFS(所用データ②!$C:$C,所用データ②!$G:$G,理論在庫!$A420,所用データ②!$E:$E,理論在庫!$G$4,所用データ②!$F:$F,理論在庫!P$5)</f>
        <v>0</v>
      </c>
      <c r="Q421" s="310">
        <f>SUMIFS(所用データ②!$C:$C,所用データ②!$G:$G,理論在庫!$A420,所用データ②!$E:$E,理論在庫!$G$4,所用データ②!$F:$F,理論在庫!Q$5)</f>
        <v>0</v>
      </c>
      <c r="R421" s="310">
        <f>SUMIFS(所用データ②!$C:$C,所用データ②!$G:$G,理論在庫!$A420,所用データ②!$E:$E,理論在庫!$G$4,所用データ②!$F:$F,理論在庫!R$5)</f>
        <v>0</v>
      </c>
      <c r="S421" s="1054">
        <f>SUMIFS(所用データ②!$C:$C,所用データ②!$G:$G,理論在庫!$A420,所用データ②!$E:$E,理論在庫!$G$4,所用データ②!$F:$F,理論在庫!S$5)</f>
        <v>0</v>
      </c>
      <c r="T421" s="1054">
        <f>SUMIFS(所用データ②!$C:$C,所用データ②!$G:$G,理論在庫!$A420,所用データ②!$E:$E,理論在庫!$G$4,所用データ②!$F:$F,理論在庫!T$5)</f>
        <v>0</v>
      </c>
      <c r="U421" s="310">
        <f>SUMIFS(所用データ②!$C:$C,所用データ②!$G:$G,理論在庫!$A420,所用データ②!$E:$E,理論在庫!$G$4,所用データ②!$F:$F,理論在庫!U$5)</f>
        <v>0</v>
      </c>
      <c r="V421" s="310">
        <f>SUMIFS(所用データ②!$C:$C,所用データ②!$G:$G,理論在庫!$A420,所用データ②!$E:$E,理論在庫!$G$4,所用データ②!$F:$F,理論在庫!V$5)</f>
        <v>0</v>
      </c>
      <c r="W421" s="310">
        <f>SUMIFS(所用データ②!$C:$C,所用データ②!$G:$G,理論在庫!$A420,所用データ②!$E:$E,理論在庫!$G$4,所用データ②!$F:$F,理論在庫!W$5)</f>
        <v>0</v>
      </c>
      <c r="X421" s="310">
        <f>SUMIFS(所用データ②!$C:$C,所用データ②!$G:$G,理論在庫!$A420,所用データ②!$E:$E,理論在庫!$G$4,所用データ②!$F:$F,理論在庫!X$5)</f>
        <v>0</v>
      </c>
      <c r="Y421" s="310">
        <f>SUMIFS(所用データ②!$C:$C,所用データ②!$G:$G,理論在庫!$A420,所用データ②!$E:$E,理論在庫!$G$4,所用データ②!$F:$F,理論在庫!Y$5)</f>
        <v>0</v>
      </c>
      <c r="Z421" s="1054">
        <f>SUMIFS(所用データ②!$C:$C,所用データ②!$G:$G,理論在庫!$A420,所用データ②!$E:$E,理論在庫!$G$4,所用データ②!$F:$F,理論在庫!Z$5)</f>
        <v>0</v>
      </c>
      <c r="AA421" s="1084">
        <f>SUMIFS(所用データ②!$C:$C,所用データ②!$G:$G,理論在庫!$A420,所用データ②!$E:$E,理論在庫!$G$4,所用データ②!$F:$F,理論在庫!AA$5)</f>
        <v>0</v>
      </c>
      <c r="AB421" s="382">
        <f>SUMIFS(所用データ②!$C:$C,所用データ②!$G:$G,理論在庫!$A420,所用データ②!$E:$E,理論在庫!$G$4,所用データ②!$F:$F,理論在庫!AB$5)</f>
        <v>0</v>
      </c>
      <c r="AC421" s="1084">
        <f>SUMIFS(所用データ②!$C:$C,所用データ②!$G:$G,理論在庫!$A420,所用データ②!$E:$E,理論在庫!$G$4,所用データ②!$F:$F,理論在庫!AC$5)</f>
        <v>0</v>
      </c>
      <c r="AD421" s="382">
        <f>SUMIFS(所用データ②!$C:$C,所用データ②!$G:$G,理論在庫!$A420,所用データ②!$E:$E,理論在庫!$G$4,所用データ②!$F:$F,理論在庫!AD$5)</f>
        <v>0</v>
      </c>
      <c r="AE421" s="382">
        <f>SUMIFS(所用データ②!$C:$C,所用データ②!$G:$G,理論在庫!$A420,所用データ②!$E:$E,理論在庫!$G$4,所用データ②!$F:$F,理論在庫!AE$5)</f>
        <v>0</v>
      </c>
      <c r="AF421" s="382">
        <f>SUMIFS(所用データ②!$C:$C,所用データ②!$G:$G,理論在庫!$A420,所用データ②!$E:$E,理論在庫!$G$4,所用データ②!$F:$F,理論在庫!AF$5)</f>
        <v>0</v>
      </c>
      <c r="AG421" s="1084">
        <f>SUMIFS(所用データ②!$C:$C,所用データ②!$G:$G,理論在庫!$A420,所用データ②!$E:$E,理論在庫!$G$4,所用データ②!$F:$F,理論在庫!AG$5)</f>
        <v>0</v>
      </c>
      <c r="AH421" s="1084">
        <f>SUMIFS(所用データ②!$C:$C,所用データ②!$G:$G,理論在庫!$A420,所用データ②!$E:$E,理論在庫!$G$4,所用データ②!$F:$F,理論在庫!AH$5)</f>
        <v>0</v>
      </c>
      <c r="AI421" s="382">
        <f>SUMIFS(所用データ②!$C:$C,所用データ②!$G:$G,理論在庫!$A420,所用データ②!$E:$E,理論在庫!$G$4,所用データ②!$F:$F,理論在庫!AI$5)</f>
        <v>0</v>
      </c>
      <c r="AJ421" s="1021">
        <f>SUMIFS(所用データ②!$C:$C,所用データ②!$G:$G,理論在庫!$A420,所用データ②!$E:$E,理論在庫!$G$4,所用データ②!$F:$F,理論在庫!AJ$5)</f>
        <v>0</v>
      </c>
      <c r="AK421" s="345">
        <f t="shared" si="152"/>
        <v>0</v>
      </c>
      <c r="AL421" s="610">
        <f>SUMIFS(所用データ②!C:C,所用データ②!G:G,理論在庫!$A420,所用データ②!E:E,理論在庫!$AL$4)</f>
        <v>0</v>
      </c>
      <c r="AM421" s="574">
        <f t="shared" si="153"/>
        <v>0</v>
      </c>
      <c r="AN421" s="608">
        <f>AJ428-AK421</f>
        <v>0</v>
      </c>
      <c r="AO421" s="417"/>
      <c r="AP421" s="714"/>
      <c r="AQ421" s="715"/>
      <c r="AR421" s="709">
        <v>0</v>
      </c>
    </row>
    <row r="422" spans="1:44" ht="18" customHeight="1" x14ac:dyDescent="0.15">
      <c r="A422" s="417"/>
      <c r="B422" s="428" t="s">
        <v>71</v>
      </c>
      <c r="C422" s="439">
        <v>80261239502000</v>
      </c>
      <c r="D422" s="1148"/>
      <c r="E422" s="559"/>
      <c r="F422" s="302">
        <f t="shared" si="167"/>
        <v>45864</v>
      </c>
      <c r="G422" s="975">
        <f>SUMIFS(所用データ③!$C:$C,所用データ③!$G:$G,理論在庫!$A420,所用データ③!$E:$E,理論在庫!$G$4,所用データ③!$F:$F,理論在庫!G$5)</f>
        <v>0</v>
      </c>
      <c r="H422" s="310">
        <f>SUMIFS(所用データ③!$C:$C,所用データ③!$G:$G,理論在庫!$A420,所用データ③!$E:$E,理論在庫!$G$4,所用データ③!$F:$F,理論在庫!H$5)</f>
        <v>0</v>
      </c>
      <c r="I422" s="310">
        <f>SUMIFS(所用データ③!$C:$C,所用データ③!$G:$G,理論在庫!$A420,所用データ③!$E:$E,理論在庫!$G$4,所用データ③!$F:$F,理論在庫!I$5)</f>
        <v>0</v>
      </c>
      <c r="J422" s="310">
        <f>SUMIFS(所用データ③!$C:$C,所用データ③!$G:$G,理論在庫!$A420,所用データ③!$E:$E,理論在庫!$G$4,所用データ③!$F:$F,理論在庫!J$5)</f>
        <v>0</v>
      </c>
      <c r="K422" s="310">
        <f>SUMIFS(所用データ③!$C:$C,所用データ③!$G:$G,理論在庫!$A420,所用データ③!$E:$E,理論在庫!$G$4,所用データ③!$F:$F,理論在庫!K$5)</f>
        <v>0</v>
      </c>
      <c r="L422" s="1055">
        <f>SUMIFS(所用データ③!$C:$C,所用データ③!$G:$G,理論在庫!$A420,所用データ③!$E:$E,理論在庫!$G$4,所用データ③!$F:$F,理論在庫!L$5)</f>
        <v>0</v>
      </c>
      <c r="M422" s="1054">
        <f>SUMIFS(所用データ③!$C:$C,所用データ③!$G:$G,理論在庫!$A420,所用データ③!$E:$E,理論在庫!$G$4,所用データ③!$F:$F,理論在庫!M$5)</f>
        <v>0</v>
      </c>
      <c r="N422" s="310">
        <f>SUMIFS(所用データ③!$C:$C,所用データ③!$G:$G,理論在庫!$A420,所用データ③!$E:$E,理論在庫!$G$4,所用データ③!$F:$F,理論在庫!N$5)</f>
        <v>0</v>
      </c>
      <c r="O422" s="310">
        <f>SUMIFS(所用データ③!$C:$C,所用データ③!$G:$G,理論在庫!$A420,所用データ③!$E:$E,理論在庫!$G$4,所用データ③!$F:$F,理論在庫!O$5)</f>
        <v>0</v>
      </c>
      <c r="P422" s="310">
        <f>SUMIFS(所用データ③!$C:$C,所用データ③!$G:$G,理論在庫!$A420,所用データ③!$E:$E,理論在庫!$G$4,所用データ③!$F:$F,理論在庫!P$5)</f>
        <v>0</v>
      </c>
      <c r="Q422" s="353">
        <f>SUMIFS(所用データ③!$C:$C,所用データ③!$G:$G,理論在庫!$A420,所用データ③!$E:$E,理論在庫!$G$4,所用データ③!$F:$F,理論在庫!Q$5)</f>
        <v>0</v>
      </c>
      <c r="R422" s="310">
        <f>SUMIFS(所用データ③!$C:$C,所用データ③!$G:$G,理論在庫!$A420,所用データ③!$E:$E,理論在庫!$G$4,所用データ③!$F:$F,理論在庫!R$5)</f>
        <v>0</v>
      </c>
      <c r="S422" s="1054">
        <f>SUMIFS(所用データ③!$C:$C,所用データ③!$G:$G,理論在庫!$A420,所用データ③!$E:$E,理論在庫!$G$4,所用データ③!$F:$F,理論在庫!S$5)</f>
        <v>0</v>
      </c>
      <c r="T422" s="1054">
        <f>SUMIFS(所用データ③!$C:$C,所用データ③!$G:$G,理論在庫!$A420,所用データ③!$E:$E,理論在庫!$G$4,所用データ③!$F:$F,理論在庫!T$5)</f>
        <v>0</v>
      </c>
      <c r="U422" s="310">
        <f>SUMIFS(所用データ③!$C:$C,所用データ③!$G:$G,理論在庫!$A420,所用データ③!$E:$E,理論在庫!$G$4,所用データ③!$F:$F,理論在庫!U$5)</f>
        <v>0</v>
      </c>
      <c r="V422" s="353">
        <f>SUMIFS(所用データ③!$C:$C,所用データ③!$G:$G,理論在庫!$A420,所用データ③!$E:$E,理論在庫!$G$4,所用データ③!$F:$F,理論在庫!V$5)</f>
        <v>0</v>
      </c>
      <c r="W422" s="310">
        <f>SUMIFS(所用データ③!$C:$C,所用データ③!$G:$G,理論在庫!$A420,所用データ③!$E:$E,理論在庫!$G$4,所用データ③!$F:$F,理論在庫!W$5)</f>
        <v>0</v>
      </c>
      <c r="X422" s="310">
        <f>SUMIFS(所用データ③!$C:$C,所用データ③!$G:$G,理論在庫!$A420,所用データ③!$E:$E,理論在庫!$G$4,所用データ③!$F:$F,理論在庫!X$5)</f>
        <v>0</v>
      </c>
      <c r="Y422" s="310">
        <f>SUMIFS(所用データ③!$C:$C,所用データ③!$G:$G,理論在庫!$A420,所用データ③!$E:$E,理論在庫!$G$4,所用データ③!$F:$F,理論在庫!Y$5)</f>
        <v>0</v>
      </c>
      <c r="Z422" s="1054">
        <f>SUMIFS(所用データ③!$C:$C,所用データ③!$G:$G,理論在庫!$A420,所用データ③!$E:$E,理論在庫!$G$4,所用データ③!$F:$F,理論在庫!Z$5)</f>
        <v>0</v>
      </c>
      <c r="AA422" s="1085">
        <f>SUMIFS(所用データ③!$C:$C,所用データ③!$G:$G,理論在庫!$A420,所用データ③!$E:$E,理論在庫!$G$4,所用データ③!$F:$F,理論在庫!AA$5)</f>
        <v>0</v>
      </c>
      <c r="AB422" s="383">
        <f>SUMIFS(所用データ③!$C:$C,所用データ③!$G:$G,理論在庫!$A420,所用データ③!$E:$E,理論在庫!$G$4,所用データ③!$F:$F,理論在庫!AB$5)</f>
        <v>0</v>
      </c>
      <c r="AC422" s="1085">
        <f>SUMIFS(所用データ③!$C:$C,所用データ③!$G:$G,理論在庫!$A420,所用データ③!$E:$E,理論在庫!$G$4,所用データ③!$F:$F,理論在庫!AC$5)</f>
        <v>0</v>
      </c>
      <c r="AD422" s="383">
        <f>SUMIFS(所用データ③!$C:$C,所用データ③!$G:$G,理論在庫!$A420,所用データ③!$E:$E,理論在庫!$G$4,所用データ③!$F:$F,理論在庫!AD$5)</f>
        <v>0</v>
      </c>
      <c r="AE422" s="383">
        <f>SUMIFS(所用データ③!$C:$C,所用データ③!$G:$G,理論在庫!$A420,所用データ③!$E:$E,理論在庫!$G$4,所用データ③!$F:$F,理論在庫!AE$5)</f>
        <v>0</v>
      </c>
      <c r="AF422" s="383">
        <f>SUMIFS(所用データ③!$C:$C,所用データ③!$G:$G,理論在庫!$A420,所用データ③!$E:$E,理論在庫!$G$4,所用データ③!$F:$F,理論在庫!AF$5)</f>
        <v>0</v>
      </c>
      <c r="AG422" s="1085">
        <f>SUMIFS(所用データ③!$C:$C,所用データ③!$G:$G,理論在庫!$A420,所用データ③!$E:$E,理論在庫!$G$4,所用データ③!$F:$F,理論在庫!AG$5)</f>
        <v>0</v>
      </c>
      <c r="AH422" s="1085">
        <f>SUMIFS(所用データ③!$C:$C,所用データ③!$G:$G,理論在庫!$A420,所用データ③!$E:$E,理論在庫!$G$4,所用データ③!$F:$F,理論在庫!AH$5)</f>
        <v>0</v>
      </c>
      <c r="AI422" s="383">
        <f>SUMIFS(所用データ③!$C:$C,所用データ③!$G:$G,理論在庫!$A420,所用データ③!$E:$E,理論在庫!$G$4,所用データ③!$F:$F,理論在庫!AI$5)</f>
        <v>0</v>
      </c>
      <c r="AJ422" s="1022">
        <f>SUMIFS(所用データ③!$C:$C,所用データ③!$G:$G,理論在庫!$A420,所用データ③!$E:$E,理論在庫!$G$4,所用データ③!$F:$F,理論在庫!AJ$5)</f>
        <v>0</v>
      </c>
      <c r="AK422" s="345">
        <f t="shared" si="152"/>
        <v>0</v>
      </c>
      <c r="AL422" s="611">
        <f>SUMIFS(所用データ③!C:C,所用データ③!G:G,理論在庫!$A420,所用データ③!E:E,理論在庫!$AL$4)</f>
        <v>0</v>
      </c>
      <c r="AM422" s="574">
        <f t="shared" si="153"/>
        <v>0</v>
      </c>
      <c r="AN422" s="608">
        <f>AJ428-AK422</f>
        <v>0</v>
      </c>
      <c r="AO422" s="417"/>
      <c r="AP422" s="714"/>
      <c r="AQ422" s="715"/>
      <c r="AR422" s="709">
        <v>0</v>
      </c>
    </row>
    <row r="423" spans="1:44" ht="18" customHeight="1" x14ac:dyDescent="0.15">
      <c r="A423" s="417"/>
      <c r="B423" s="428"/>
      <c r="C423" s="442"/>
      <c r="D423" s="1148"/>
      <c r="E423" s="559"/>
      <c r="F423" s="302">
        <f t="shared" si="167"/>
        <v>45871</v>
      </c>
      <c r="G423" s="974">
        <f>SUMIFS(所用データ④!$C:$C,所用データ④!$G:$G,理論在庫!$A420,所用データ④!$E:$E,理論在庫!$G$4,所用データ④!$F:$F,理論在庫!G$5)</f>
        <v>0</v>
      </c>
      <c r="H423" s="310">
        <f>SUMIFS(所用データ④!$C:$C,所用データ④!$G:$G,理論在庫!$A420,所用データ④!$E:$E,理論在庫!$G$4,所用データ④!$F:$F,理論在庫!H$5)</f>
        <v>0</v>
      </c>
      <c r="I423" s="310">
        <f>SUMIFS(所用データ④!$C:$C,所用データ④!$G:$G,理論在庫!$A420,所用データ④!$E:$E,理論在庫!$G$4,所用データ④!$F:$F,理論在庫!I$5)</f>
        <v>0</v>
      </c>
      <c r="J423" s="310">
        <f>SUMIFS(所用データ④!$C:$C,所用データ④!$G:$G,理論在庫!$A420,所用データ④!$E:$E,理論在庫!$G$4,所用データ④!$F:$F,理論在庫!J$5)</f>
        <v>0</v>
      </c>
      <c r="K423" s="310">
        <f>SUMIFS(所用データ④!$C:$C,所用データ④!$G:$G,理論在庫!$A420,所用データ④!$E:$E,理論在庫!$G$4,所用データ④!$F:$F,理論在庫!K$5)</f>
        <v>0</v>
      </c>
      <c r="L423" s="1054">
        <f>SUMIFS(所用データ④!$C:$C,所用データ④!$G:$G,理論在庫!$A420,所用データ④!$E:$E,理論在庫!$G$4,所用データ④!$F:$F,理論在庫!L$5)</f>
        <v>0</v>
      </c>
      <c r="M423" s="1054">
        <f>SUMIFS(所用データ④!$C:$C,所用データ④!$G:$G,理論在庫!$A420,所用データ④!$E:$E,理論在庫!$G$4,所用データ④!$F:$F,理論在庫!M$5)</f>
        <v>0</v>
      </c>
      <c r="N423" s="310">
        <f>SUMIFS(所用データ④!$C:$C,所用データ④!$G:$G,理論在庫!$A420,所用データ④!$E:$E,理論在庫!$G$4,所用データ④!$F:$F,理論在庫!N$5)</f>
        <v>0</v>
      </c>
      <c r="O423" s="310">
        <f>SUMIFS(所用データ④!$C:$C,所用データ④!$G:$G,理論在庫!$A420,所用データ④!$E:$E,理論在庫!$G$4,所用データ④!$F:$F,理論在庫!O$5)</f>
        <v>0</v>
      </c>
      <c r="P423" s="310">
        <f>SUMIFS(所用データ④!$C:$C,所用データ④!$G:$G,理論在庫!$A420,所用データ④!$E:$E,理論在庫!$G$4,所用データ④!$F:$F,理論在庫!P$5)</f>
        <v>0</v>
      </c>
      <c r="Q423" s="310">
        <f>SUMIFS(所用データ④!$C:$C,所用データ④!$G:$G,理論在庫!$A420,所用データ④!$E:$E,理論在庫!$G$4,所用データ④!$F:$F,理論在庫!Q$5)</f>
        <v>0</v>
      </c>
      <c r="R423" s="310">
        <f>SUMIFS(所用データ④!$C:$C,所用データ④!$G:$G,理論在庫!$A420,所用データ④!$E:$E,理論在庫!$G$4,所用データ④!$F:$F,理論在庫!R$5)</f>
        <v>0</v>
      </c>
      <c r="S423" s="1054">
        <f>SUMIFS(所用データ④!$C:$C,所用データ④!$G:$G,理論在庫!$A420,所用データ④!$E:$E,理論在庫!$G$4,所用データ④!$F:$F,理論在庫!S$5)</f>
        <v>0</v>
      </c>
      <c r="T423" s="1054">
        <f>SUMIFS(所用データ④!$C:$C,所用データ④!$G:$G,理論在庫!$A420,所用データ④!$E:$E,理論在庫!$G$4,所用データ④!$F:$F,理論在庫!T$5)</f>
        <v>0</v>
      </c>
      <c r="U423" s="310">
        <f>SUMIFS(所用データ④!$C:$C,所用データ④!$G:$G,理論在庫!$A420,所用データ④!$E:$E,理論在庫!$G$4,所用データ④!$F:$F,理論在庫!U$5)</f>
        <v>0</v>
      </c>
      <c r="V423" s="310">
        <f>SUMIFS(所用データ④!$C:$C,所用データ④!$G:$G,理論在庫!$A420,所用データ④!$E:$E,理論在庫!$G$4,所用データ④!$F:$F,理論在庫!V$5)</f>
        <v>0</v>
      </c>
      <c r="W423" s="310">
        <f>SUMIFS(所用データ④!$C:$C,所用データ④!$G:$G,理論在庫!$A420,所用データ④!$E:$E,理論在庫!$G$4,所用データ④!$F:$F,理論在庫!W$5)</f>
        <v>0</v>
      </c>
      <c r="X423" s="310">
        <f>SUMIFS(所用データ④!$C:$C,所用データ④!$G:$G,理論在庫!$A420,所用データ④!$E:$E,理論在庫!$G$4,所用データ④!$F:$F,理論在庫!X$5)</f>
        <v>0</v>
      </c>
      <c r="Y423" s="310">
        <f>SUMIFS(所用データ④!$C:$C,所用データ④!$G:$G,理論在庫!$A420,所用データ④!$E:$E,理論在庫!$G$4,所用データ④!$F:$F,理論在庫!Y$5)</f>
        <v>0</v>
      </c>
      <c r="Z423" s="1054">
        <f>SUMIFS(所用データ④!$C:$C,所用データ④!$G:$G,理論在庫!$A420,所用データ④!$E:$E,理論在庫!$G$4,所用データ④!$F:$F,理論在庫!Z$5)</f>
        <v>0</v>
      </c>
      <c r="AA423" s="1054">
        <f>SUMIFS(所用データ④!$C:$C,所用データ④!$G:$G,理論在庫!$A420,所用データ④!$E:$E,理論在庫!$G$4,所用データ④!$F:$F,理論在庫!AA$5)</f>
        <v>0</v>
      </c>
      <c r="AB423" s="310">
        <f>SUMIFS(所用データ④!$C:$C,所用データ④!$G:$G,理論在庫!$A420,所用データ④!$E:$E,理論在庫!$G$4,所用データ④!$F:$F,理論在庫!AB$5)</f>
        <v>0</v>
      </c>
      <c r="AC423" s="1054">
        <f>SUMIFS(所用データ④!$C:$C,所用データ④!$G:$G,理論在庫!$A420,所用データ④!$E:$E,理論在庫!$G$4,所用データ④!$F:$F,理論在庫!AC$5)</f>
        <v>0</v>
      </c>
      <c r="AD423" s="310">
        <f>SUMIFS(所用データ④!$C:$C,所用データ④!$G:$G,理論在庫!$A420,所用データ④!$E:$E,理論在庫!$G$4,所用データ④!$F:$F,理論在庫!AD$5)</f>
        <v>0</v>
      </c>
      <c r="AE423" s="310">
        <f>SUMIFS(所用データ④!$C:$C,所用データ④!$G:$G,理論在庫!$A420,所用データ④!$E:$E,理論在庫!$G$4,所用データ④!$F:$F,理論在庫!AE$5)</f>
        <v>0</v>
      </c>
      <c r="AF423" s="310">
        <f>SUMIFS(所用データ④!$C:$C,所用データ④!$G:$G,理論在庫!$A420,所用データ④!$E:$E,理論在庫!$G$4,所用データ④!$F:$F,理論在庫!AF$5)</f>
        <v>0</v>
      </c>
      <c r="AG423" s="1054">
        <f>SUMIFS(所用データ④!$C:$C,所用データ④!$G:$G,理論在庫!$A420,所用データ④!$E:$E,理論在庫!$G$4,所用データ④!$F:$F,理論在庫!AG$5)</f>
        <v>0</v>
      </c>
      <c r="AH423" s="1054">
        <f>SUMIFS(所用データ④!$C:$C,所用データ④!$G:$G,理論在庫!$A420,所用データ④!$E:$E,理論在庫!$G$4,所用データ④!$F:$F,理論在庫!AH$5)</f>
        <v>0</v>
      </c>
      <c r="AI423" s="310">
        <f>SUMIFS(所用データ④!$C:$C,所用データ④!$G:$G,理論在庫!$A420,所用データ④!$E:$E,理論在庫!$G$4,所用データ④!$F:$F,理論在庫!AI$5)</f>
        <v>0</v>
      </c>
      <c r="AJ423" s="1023">
        <f>SUMIFS(所用データ④!$C:$C,所用データ④!$G:$G,理論在庫!$A420,所用データ④!$E:$E,理論在庫!$G$4,所用データ④!$F:$F,理論在庫!AJ$5)</f>
        <v>0</v>
      </c>
      <c r="AK423" s="345">
        <f t="shared" si="152"/>
        <v>0</v>
      </c>
      <c r="AL423" s="350">
        <f>SUMIFS(所用データ④!C:C,所用データ④!G:G,理論在庫!$A420,所用データ④!E:E,理論在庫!$AL$4)</f>
        <v>0</v>
      </c>
      <c r="AM423" s="574">
        <f t="shared" si="153"/>
        <v>0</v>
      </c>
      <c r="AN423" s="608">
        <f>AJ428-AK423</f>
        <v>0</v>
      </c>
      <c r="AO423" s="417"/>
      <c r="AP423" s="714"/>
      <c r="AQ423" s="715"/>
      <c r="AR423" s="709">
        <v>0</v>
      </c>
    </row>
    <row r="424" spans="1:44" ht="18" customHeight="1" x14ac:dyDescent="0.15">
      <c r="A424" s="417"/>
      <c r="B424" s="428"/>
      <c r="C424" s="442"/>
      <c r="D424" s="1148"/>
      <c r="E424" s="559"/>
      <c r="F424" s="302">
        <f t="shared" si="167"/>
        <v>0</v>
      </c>
      <c r="G424" s="974">
        <f>SUMIFS(所用データ⑤!$C:$C,所用データ⑤!$G:$G,理論在庫!$A$420,所用データ⑤!$E:$E,理論在庫!$G$4,所用データ⑤!$F:$F,理論在庫!G$5)</f>
        <v>0</v>
      </c>
      <c r="H424" s="310">
        <f>SUMIFS(所用データ⑤!$C:$C,所用データ⑤!$G:$G,理論在庫!$A$420,所用データ⑤!$E:$E,理論在庫!$G$4,所用データ⑤!$F:$F,理論在庫!H$5)</f>
        <v>0</v>
      </c>
      <c r="I424" s="310">
        <f>SUMIFS(所用データ⑤!$C:$C,所用データ⑤!$G:$G,理論在庫!$A$420,所用データ⑤!$E:$E,理論在庫!$G$4,所用データ⑤!$F:$F,理論在庫!I$5)</f>
        <v>0</v>
      </c>
      <c r="J424" s="310">
        <f>SUMIFS(所用データ⑤!$C:$C,所用データ⑤!$G:$G,理論在庫!$A$420,所用データ⑤!$E:$E,理論在庫!$G$4,所用データ⑤!$F:$F,理論在庫!J$5)</f>
        <v>0</v>
      </c>
      <c r="K424" s="310">
        <f>SUMIFS(所用データ⑤!$C:$C,所用データ⑤!$G:$G,理論在庫!$A$420,所用データ⑤!$E:$E,理論在庫!$G$4,所用データ⑤!$F:$F,理論在庫!K$5)</f>
        <v>0</v>
      </c>
      <c r="L424" s="1054">
        <f>SUMIFS(所用データ⑤!$C:$C,所用データ⑤!$G:$G,理論在庫!$A$420,所用データ⑤!$E:$E,理論在庫!$G$4,所用データ⑤!$F:$F,理論在庫!L$5)</f>
        <v>0</v>
      </c>
      <c r="M424" s="1054">
        <f>SUMIFS(所用データ⑤!$C:$C,所用データ⑤!$G:$G,理論在庫!$A$420,所用データ⑤!$E:$E,理論在庫!$G$4,所用データ⑤!$F:$F,理論在庫!M$5)</f>
        <v>0</v>
      </c>
      <c r="N424" s="310">
        <f>SUMIFS(所用データ⑤!$C:$C,所用データ⑤!$G:$G,理論在庫!$A$420,所用データ⑤!$E:$E,理論在庫!$G$4,所用データ⑤!$F:$F,理論在庫!N$5)</f>
        <v>0</v>
      </c>
      <c r="O424" s="310">
        <f>SUMIFS(所用データ⑤!$C:$C,所用データ⑤!$G:$G,理論在庫!$A$420,所用データ⑤!$E:$E,理論在庫!$G$4,所用データ⑤!$F:$F,理論在庫!O$5)</f>
        <v>0</v>
      </c>
      <c r="P424" s="310">
        <f>SUMIFS(所用データ⑤!$C:$C,所用データ⑤!$G:$G,理論在庫!$A$420,所用データ⑤!$E:$E,理論在庫!$G$4,所用データ⑤!$F:$F,理論在庫!P$5)</f>
        <v>0</v>
      </c>
      <c r="Q424" s="310">
        <f>SUMIFS(所用データ⑤!$C:$C,所用データ⑤!$G:$G,理論在庫!$A$420,所用データ⑤!$E:$E,理論在庫!$G$4,所用データ⑤!$F:$F,理論在庫!Q$5)</f>
        <v>0</v>
      </c>
      <c r="R424" s="310">
        <f>SUMIFS(所用データ⑤!$C:$C,所用データ⑤!$G:$G,理論在庫!$A$420,所用データ⑤!$E:$E,理論在庫!$G$4,所用データ⑤!$F:$F,理論在庫!R$5)</f>
        <v>0</v>
      </c>
      <c r="S424" s="1054">
        <f>SUMIFS(所用データ⑤!$C:$C,所用データ⑤!$G:$G,理論在庫!$A$420,所用データ⑤!$E:$E,理論在庫!$G$4,所用データ⑤!$F:$F,理論在庫!S$5)</f>
        <v>0</v>
      </c>
      <c r="T424" s="1054">
        <f>SUMIFS(所用データ⑤!$C:$C,所用データ⑤!$G:$G,理論在庫!$A$420,所用データ⑤!$E:$E,理論在庫!$G$4,所用データ⑤!$F:$F,理論在庫!T$5)</f>
        <v>0</v>
      </c>
      <c r="U424" s="310">
        <f>SUMIFS(所用データ⑤!$C:$C,所用データ⑤!$G:$G,理論在庫!$A$420,所用データ⑤!$E:$E,理論在庫!$G$4,所用データ⑤!$F:$F,理論在庫!U$5)</f>
        <v>0</v>
      </c>
      <c r="V424" s="310">
        <f>SUMIFS(所用データ⑤!$C:$C,所用データ⑤!$G:$G,理論在庫!$A$420,所用データ⑤!$E:$E,理論在庫!$G$4,所用データ⑤!$F:$F,理論在庫!V$5)</f>
        <v>0</v>
      </c>
      <c r="W424" s="310">
        <f>SUMIFS(所用データ⑤!$C:$C,所用データ⑤!$G:$G,理論在庫!$A$420,所用データ⑤!$E:$E,理論在庫!$G$4,所用データ⑤!$F:$F,理論在庫!W$5)</f>
        <v>0</v>
      </c>
      <c r="X424" s="310">
        <f>SUMIFS(所用データ⑤!$C:$C,所用データ⑤!$G:$G,理論在庫!$A$420,所用データ⑤!$E:$E,理論在庫!$G$4,所用データ⑤!$F:$F,理論在庫!X$5)</f>
        <v>0</v>
      </c>
      <c r="Y424" s="310">
        <f>SUMIFS(所用データ⑤!$C:$C,所用データ⑤!$G:$G,理論在庫!$A$420,所用データ⑤!$E:$E,理論在庫!$G$4,所用データ⑤!$F:$F,理論在庫!Y$5)</f>
        <v>0</v>
      </c>
      <c r="Z424" s="1054">
        <f>SUMIFS(所用データ⑤!$C:$C,所用データ⑤!$G:$G,理論在庫!$A$420,所用データ⑤!$E:$E,理論在庫!$G$4,所用データ⑤!$F:$F,理論在庫!Z$5)</f>
        <v>0</v>
      </c>
      <c r="AA424" s="1054">
        <f>SUMIFS(所用データ⑤!$C:$C,所用データ⑤!$G:$G,理論在庫!$A$420,所用データ⑤!$E:$E,理論在庫!$G$4,所用データ⑤!$F:$F,理論在庫!AA$5)</f>
        <v>0</v>
      </c>
      <c r="AB424" s="310">
        <f>SUMIFS(所用データ⑤!$C:$C,所用データ⑤!$G:$G,理論在庫!$A$420,所用データ⑤!$E:$E,理論在庫!$G$4,所用データ⑤!$F:$F,理論在庫!AB$5)</f>
        <v>0</v>
      </c>
      <c r="AC424" s="1054">
        <f>SUMIFS(所用データ⑤!$C:$C,所用データ⑤!$G:$G,理論在庫!$A$420,所用データ⑤!$E:$E,理論在庫!$G$4,所用データ⑤!$F:$F,理論在庫!AC$5)</f>
        <v>0</v>
      </c>
      <c r="AD424" s="310">
        <f>SUMIFS(所用データ⑤!$C:$C,所用データ⑤!$G:$G,理論在庫!$A$420,所用データ⑤!$E:$E,理論在庫!$G$4,所用データ⑤!$F:$F,理論在庫!AD$5)</f>
        <v>0</v>
      </c>
      <c r="AE424" s="310">
        <f>SUMIFS(所用データ⑤!$C:$C,所用データ⑤!$G:$G,理論在庫!$A$420,所用データ⑤!$E:$E,理論在庫!$G$4,所用データ⑤!$F:$F,理論在庫!AE$5)</f>
        <v>0</v>
      </c>
      <c r="AF424" s="310">
        <f>SUMIFS(所用データ⑤!$C:$C,所用データ⑤!$G:$G,理論在庫!$A$420,所用データ⑤!$E:$E,理論在庫!$G$4,所用データ⑤!$F:$F,理論在庫!AF$5)</f>
        <v>0</v>
      </c>
      <c r="AG424" s="1054">
        <f>SUMIFS(所用データ⑤!$C:$C,所用データ⑤!$G:$G,理論在庫!$A$420,所用データ⑤!$E:$E,理論在庫!$G$4,所用データ⑤!$F:$F,理論在庫!AG$5)</f>
        <v>0</v>
      </c>
      <c r="AH424" s="1054">
        <f>SUMIFS(所用データ⑤!$C:$C,所用データ⑤!$G:$G,理論在庫!$A$420,所用データ⑤!$E:$E,理論在庫!$G$4,所用データ⑤!$F:$F,理論在庫!AH$5)</f>
        <v>0</v>
      </c>
      <c r="AI424" s="310">
        <f>SUMIFS(所用データ⑤!$C:$C,所用データ⑤!$G:$G,理論在庫!$A$420,所用データ⑤!$E:$E,理論在庫!$G$4,所用データ⑤!$F:$F,理論在庫!AI$5)</f>
        <v>0</v>
      </c>
      <c r="AJ424" s="1023">
        <f>SUMIFS(所用データ⑤!$C:$C,所用データ⑤!$G:$G,理論在庫!$A$420,所用データ⑤!$E:$E,理論在庫!$G$4,所用データ⑤!$F:$F,理論在庫!AJ$5)</f>
        <v>0</v>
      </c>
      <c r="AK424" s="345">
        <f t="shared" si="152"/>
        <v>0</v>
      </c>
      <c r="AL424" s="350">
        <f>SUMIFS(所用データ⑤!C:C,所用データ⑤!G:G,理論在庫!$A420,所用データ⑤!E:E,理論在庫!$AL$4)</f>
        <v>0</v>
      </c>
      <c r="AM424" s="574">
        <f t="shared" si="153"/>
        <v>0</v>
      </c>
      <c r="AN424" s="608">
        <f>AJ428-AK424</f>
        <v>0</v>
      </c>
      <c r="AO424" s="417"/>
      <c r="AP424" s="714"/>
      <c r="AQ424" s="715"/>
      <c r="AR424" s="709">
        <v>0</v>
      </c>
    </row>
    <row r="425" spans="1:44" ht="18" customHeight="1" x14ac:dyDescent="0.15">
      <c r="A425" s="417"/>
      <c r="B425" s="428"/>
      <c r="C425" s="442"/>
      <c r="D425" s="1148"/>
      <c r="E425" s="559"/>
      <c r="F425" s="362">
        <f t="shared" si="167"/>
        <v>0</v>
      </c>
      <c r="G425" s="976">
        <f>SUMIFS(所用データ⑥!$C:$C,所用データ⑥!$G:$G,理論在庫!$A$420,所用データ⑥!$E:$E,理論在庫!$G$4,所用データ⑥!$F:$F,理論在庫!G$5)</f>
        <v>0</v>
      </c>
      <c r="H425" s="363">
        <f>SUMIFS(所用データ⑥!$C:$C,所用データ⑥!$G:$G,理論在庫!$A$420,所用データ⑥!$E:$E,理論在庫!$G$4,所用データ⑥!$F:$F,理論在庫!H$5)</f>
        <v>0</v>
      </c>
      <c r="I425" s="363">
        <f>SUMIFS(所用データ⑥!$C:$C,所用データ⑥!$G:$G,理論在庫!$A$420,所用データ⑥!$E:$E,理論在庫!$G$4,所用データ⑥!$F:$F,理論在庫!I$5)</f>
        <v>0</v>
      </c>
      <c r="J425" s="363">
        <f>SUMIFS(所用データ⑥!$C:$C,所用データ⑥!$G:$G,理論在庫!$A$420,所用データ⑥!$E:$E,理論在庫!$G$4,所用データ⑥!$F:$F,理論在庫!J$5)</f>
        <v>0</v>
      </c>
      <c r="K425" s="363">
        <f>SUMIFS(所用データ⑥!$C:$C,所用データ⑥!$G:$G,理論在庫!$A$420,所用データ⑥!$E:$E,理論在庫!$G$4,所用データ⑥!$F:$F,理論在庫!K$5)</f>
        <v>0</v>
      </c>
      <c r="L425" s="1056">
        <f>SUMIFS(所用データ⑥!$C:$C,所用データ⑥!$G:$G,理論在庫!$A$420,所用データ⑥!$E:$E,理論在庫!$G$4,所用データ⑥!$F:$F,理論在庫!L$5)</f>
        <v>0</v>
      </c>
      <c r="M425" s="1056">
        <f>SUMIFS(所用データ⑥!$C:$C,所用データ⑥!$G:$G,理論在庫!$A$420,所用データ⑥!$E:$E,理論在庫!$G$4,所用データ⑥!$F:$F,理論在庫!M$5)</f>
        <v>0</v>
      </c>
      <c r="N425" s="363">
        <f>SUMIFS(所用データ⑥!$C:$C,所用データ⑥!$G:$G,理論在庫!$A$420,所用データ⑥!$E:$E,理論在庫!$G$4,所用データ⑥!$F:$F,理論在庫!N$5)</f>
        <v>0</v>
      </c>
      <c r="O425" s="363">
        <f>SUMIFS(所用データ⑥!$C:$C,所用データ⑥!$G:$G,理論在庫!$A$420,所用データ⑥!$E:$E,理論在庫!$G$4,所用データ⑥!$F:$F,理論在庫!O$5)</f>
        <v>0</v>
      </c>
      <c r="P425" s="363">
        <f>SUMIFS(所用データ⑥!$C:$C,所用データ⑥!$G:$G,理論在庫!$A$420,所用データ⑥!$E:$E,理論在庫!$G$4,所用データ⑥!$F:$F,理論在庫!P$5)</f>
        <v>0</v>
      </c>
      <c r="Q425" s="363">
        <f>SUMIFS(所用データ⑥!$C:$C,所用データ⑥!$G:$G,理論在庫!$A$420,所用データ⑥!$E:$E,理論在庫!$G$4,所用データ⑥!$F:$F,理論在庫!Q$5)</f>
        <v>0</v>
      </c>
      <c r="R425" s="363">
        <f>SUMIFS(所用データ⑥!$C:$C,所用データ⑥!$G:$G,理論在庫!$A$420,所用データ⑥!$E:$E,理論在庫!$G$4,所用データ⑥!$F:$F,理論在庫!R$5)</f>
        <v>0</v>
      </c>
      <c r="S425" s="1056">
        <f>SUMIFS(所用データ⑥!$C:$C,所用データ⑥!$G:$G,理論在庫!$A$420,所用データ⑥!$E:$E,理論在庫!$G$4,所用データ⑥!$F:$F,理論在庫!S$5)</f>
        <v>0</v>
      </c>
      <c r="T425" s="1056">
        <f>SUMIFS(所用データ⑥!$C:$C,所用データ⑥!$G:$G,理論在庫!$A$420,所用データ⑥!$E:$E,理論在庫!$G$4,所用データ⑥!$F:$F,理論在庫!T$5)</f>
        <v>0</v>
      </c>
      <c r="U425" s="363">
        <f>SUMIFS(所用データ⑥!$C:$C,所用データ⑥!$G:$G,理論在庫!$A$420,所用データ⑥!$E:$E,理論在庫!$G$4,所用データ⑥!$F:$F,理論在庫!U$5)</f>
        <v>0</v>
      </c>
      <c r="V425" s="363">
        <f>SUMIFS(所用データ⑥!$C:$C,所用データ⑥!$G:$G,理論在庫!$A$420,所用データ⑥!$E:$E,理論在庫!$G$4,所用データ⑥!$F:$F,理論在庫!V$5)</f>
        <v>0</v>
      </c>
      <c r="W425" s="363">
        <f>SUMIFS(所用データ⑥!$C:$C,所用データ⑥!$G:$G,理論在庫!$A$420,所用データ⑥!$E:$E,理論在庫!$G$4,所用データ⑥!$F:$F,理論在庫!W$5)</f>
        <v>0</v>
      </c>
      <c r="X425" s="363">
        <f>SUMIFS(所用データ⑥!$C:$C,所用データ⑥!$G:$G,理論在庫!$A$420,所用データ⑥!$E:$E,理論在庫!$G$4,所用データ⑥!$F:$F,理論在庫!X$5)</f>
        <v>0</v>
      </c>
      <c r="Y425" s="363">
        <f>SUMIFS(所用データ⑥!$C:$C,所用データ⑥!$G:$G,理論在庫!$A$420,所用データ⑥!$E:$E,理論在庫!$G$4,所用データ⑥!$F:$F,理論在庫!Y$5)</f>
        <v>0</v>
      </c>
      <c r="Z425" s="1056">
        <f>SUMIFS(所用データ⑥!$C:$C,所用データ⑥!$G:$G,理論在庫!$A$420,所用データ⑥!$E:$E,理論在庫!$G$4,所用データ⑥!$F:$F,理論在庫!Z$5)</f>
        <v>0</v>
      </c>
      <c r="AA425" s="1056">
        <f>SUMIFS(所用データ⑥!$C:$C,所用データ⑥!$G:$G,理論在庫!$A$420,所用データ⑥!$E:$E,理論在庫!$G$4,所用データ⑥!$F:$F,理論在庫!AA$5)</f>
        <v>0</v>
      </c>
      <c r="AB425" s="363">
        <f>SUMIFS(所用データ⑥!$C:$C,所用データ⑥!$G:$G,理論在庫!$A$420,所用データ⑥!$E:$E,理論在庫!$G$4,所用データ⑥!$F:$F,理論在庫!AB$5)</f>
        <v>0</v>
      </c>
      <c r="AC425" s="1056">
        <f>SUMIFS(所用データ⑥!$C:$C,所用データ⑥!$G:$G,理論在庫!$A$420,所用データ⑥!$E:$E,理論在庫!$G$4,所用データ⑥!$F:$F,理論在庫!AC$5)</f>
        <v>0</v>
      </c>
      <c r="AD425" s="363">
        <f>SUMIFS(所用データ⑥!$C:$C,所用データ⑥!$G:$G,理論在庫!$A$420,所用データ⑥!$E:$E,理論在庫!$G$4,所用データ⑥!$F:$F,理論在庫!AD$5)</f>
        <v>0</v>
      </c>
      <c r="AE425" s="363">
        <f>SUMIFS(所用データ⑥!$C:$C,所用データ⑥!$G:$G,理論在庫!$A$420,所用データ⑥!$E:$E,理論在庫!$G$4,所用データ⑥!$F:$F,理論在庫!AE$5)</f>
        <v>0</v>
      </c>
      <c r="AF425" s="363">
        <f>SUMIFS(所用データ⑥!$C:$C,所用データ⑥!$G:$G,理論在庫!$A$420,所用データ⑥!$E:$E,理論在庫!$G$4,所用データ⑥!$F:$F,理論在庫!AF$5)</f>
        <v>0</v>
      </c>
      <c r="AG425" s="1056">
        <f>SUMIFS(所用データ⑥!$C:$C,所用データ⑥!$G:$G,理論在庫!$A$420,所用データ⑥!$E:$E,理論在庫!$G$4,所用データ⑥!$F:$F,理論在庫!AG$5)</f>
        <v>0</v>
      </c>
      <c r="AH425" s="1056">
        <f>SUMIFS(所用データ⑥!$C:$C,所用データ⑥!$G:$G,理論在庫!$A$420,所用データ⑥!$E:$E,理論在庫!$G$4,所用データ⑥!$F:$F,理論在庫!AH$5)</f>
        <v>0</v>
      </c>
      <c r="AI425" s="363">
        <f>SUMIFS(所用データ⑥!$C:$C,所用データ⑥!$G:$G,理論在庫!$A$420,所用データ⑥!$E:$E,理論在庫!$G$4,所用データ⑥!$F:$F,理論在庫!AI$5)</f>
        <v>0</v>
      </c>
      <c r="AJ425" s="1024">
        <f>SUMIFS(所用データ⑥!$C:$C,所用データ⑥!$G:$G,理論在庫!$A$420,所用データ⑥!$E:$E,理論在庫!$G$4,所用データ⑥!$F:$F,理論在庫!AJ$5)</f>
        <v>0</v>
      </c>
      <c r="AK425" s="364">
        <f t="shared" si="152"/>
        <v>0</v>
      </c>
      <c r="AL425" s="609">
        <f>SUMIFS(所用データ⑥!C:C,所用データ⑥!G:G,理論在庫!$A420,所用データ⑥!E:E,理論在庫!$AL$4)</f>
        <v>0</v>
      </c>
      <c r="AM425" s="578">
        <f t="shared" si="153"/>
        <v>0</v>
      </c>
      <c r="AN425" s="608">
        <f>AJ428-AK425</f>
        <v>0</v>
      </c>
      <c r="AO425" s="417"/>
      <c r="AP425" s="714"/>
      <c r="AQ425" s="715"/>
      <c r="AR425" s="709">
        <v>0</v>
      </c>
    </row>
    <row r="426" spans="1:44" ht="18" customHeight="1" x14ac:dyDescent="0.15">
      <c r="A426" s="417"/>
      <c r="B426" s="428"/>
      <c r="C426" s="442"/>
      <c r="D426" s="1148"/>
      <c r="E426" s="559"/>
      <c r="F426" s="359" t="s">
        <v>137</v>
      </c>
      <c r="G426" s="981"/>
      <c r="H426" s="360"/>
      <c r="I426" s="360"/>
      <c r="J426" s="360"/>
      <c r="K426" s="360"/>
      <c r="L426" s="1057"/>
      <c r="M426" s="1057"/>
      <c r="N426" s="360"/>
      <c r="O426" s="360"/>
      <c r="P426" s="360"/>
      <c r="Q426" s="360"/>
      <c r="R426" s="360"/>
      <c r="S426" s="1057"/>
      <c r="T426" s="1057"/>
      <c r="U426" s="360"/>
      <c r="V426" s="360"/>
      <c r="W426" s="360"/>
      <c r="X426" s="360"/>
      <c r="Y426" s="360"/>
      <c r="Z426" s="1057"/>
      <c r="AA426" s="1057"/>
      <c r="AB426" s="360"/>
      <c r="AC426" s="1057"/>
      <c r="AD426" s="360"/>
      <c r="AE426" s="360"/>
      <c r="AF426" s="360"/>
      <c r="AG426" s="1057"/>
      <c r="AH426" s="1057"/>
      <c r="AI426" s="360"/>
      <c r="AJ426" s="1025"/>
      <c r="AK426" s="378">
        <f>SUM(G426:AJ426)</f>
        <v>0</v>
      </c>
      <c r="AL426" s="352"/>
      <c r="AM426" s="576">
        <f t="shared" ref="AM426:AM489" si="168">AK426+AL426</f>
        <v>0</v>
      </c>
      <c r="AN426" s="579"/>
      <c r="AO426" s="417"/>
      <c r="AP426" s="714"/>
      <c r="AQ426" s="715"/>
    </row>
    <row r="427" spans="1:44" ht="18" customHeight="1" x14ac:dyDescent="0.15">
      <c r="A427" s="417"/>
      <c r="B427" s="428"/>
      <c r="C427" s="442"/>
      <c r="D427" s="1148"/>
      <c r="E427" s="559"/>
      <c r="F427" s="356" t="s">
        <v>86</v>
      </c>
      <c r="G427" s="978">
        <f>SUMIFS('注文データ '!$C:$C,'注文データ '!$J:$J,$A420,'注文データ '!$H:$H,理論在庫!$G$4,'注文データ '!$I:$I,理論在庫!G$5)</f>
        <v>0</v>
      </c>
      <c r="H427" s="374">
        <f>SUMIFS('注文データ '!$C:$C,'注文データ '!$J:$J,$A420,'注文データ '!$H:$H,理論在庫!$G$4,'注文データ '!$I:$I,理論在庫!H$5)</f>
        <v>0</v>
      </c>
      <c r="I427" s="374">
        <f>SUMIFS('注文データ '!$C:$C,'注文データ '!$J:$J,$A420,'注文データ '!$H:$H,理論在庫!$G$4,'注文データ '!$I:$I,理論在庫!I$5)</f>
        <v>0</v>
      </c>
      <c r="J427" s="374">
        <f>SUMIFS('注文データ '!$C:$C,'注文データ '!$J:$J,$A420,'注文データ '!$H:$H,理論在庫!$G$4,'注文データ '!$I:$I,理論在庫!J$5)</f>
        <v>0</v>
      </c>
      <c r="K427" s="374">
        <f>SUMIFS('注文データ '!$C:$C,'注文データ '!$J:$J,$A420,'注文データ '!$H:$H,理論在庫!$G$4,'注文データ '!$I:$I,理論在庫!K$5)</f>
        <v>0</v>
      </c>
      <c r="L427" s="1058">
        <f>SUMIFS('注文データ '!$C:$C,'注文データ '!$J:$J,$A420,'注文データ '!$H:$H,理論在庫!$G$4,'注文データ '!$I:$I,理論在庫!L$5)</f>
        <v>0</v>
      </c>
      <c r="M427" s="1058">
        <f>SUMIFS('注文データ '!$C:$C,'注文データ '!$J:$J,$A420,'注文データ '!$H:$H,理論在庫!$G$4,'注文データ '!$I:$I,理論在庫!M$5)</f>
        <v>0</v>
      </c>
      <c r="N427" s="374">
        <f>SUMIFS('注文データ '!$C:$C,'注文データ '!$J:$J,$A420,'注文データ '!$H:$H,理論在庫!$G$4,'注文データ '!$I:$I,理論在庫!N$5)</f>
        <v>0</v>
      </c>
      <c r="O427" s="374">
        <f>SUMIFS('注文データ '!$C:$C,'注文データ '!$J:$J,$A420,'注文データ '!$H:$H,理論在庫!$G$4,'注文データ '!$I:$I,理論在庫!O$5)</f>
        <v>0</v>
      </c>
      <c r="P427" s="374">
        <f>SUMIFS('注文データ '!$C:$C,'注文データ '!$J:$J,$A420,'注文データ '!$H:$H,理論在庫!$G$4,'注文データ '!$I:$I,理論在庫!P$5)</f>
        <v>0</v>
      </c>
      <c r="Q427" s="374">
        <f>SUMIFS('注文データ '!$C:$C,'注文データ '!$J:$J,$A420,'注文データ '!$H:$H,理論在庫!$G$4,'注文データ '!$I:$I,理論在庫!Q$5)</f>
        <v>0</v>
      </c>
      <c r="R427" s="374">
        <f>SUMIFS('注文データ '!$C:$C,'注文データ '!$J:$J,$A420,'注文データ '!$H:$H,理論在庫!$G$4,'注文データ '!$I:$I,理論在庫!R$5)</f>
        <v>0</v>
      </c>
      <c r="S427" s="1058">
        <f>SUMIFS('注文データ '!$C:$C,'注文データ '!$J:$J,$A420,'注文データ '!$H:$H,理論在庫!$G$4,'注文データ '!$I:$I,理論在庫!S$5)</f>
        <v>0</v>
      </c>
      <c r="T427" s="1058">
        <f>SUMIFS('注文データ '!$C:$C,'注文データ '!$J:$J,$A420,'注文データ '!$H:$H,理論在庫!$G$4,'注文データ '!$I:$I,理論在庫!T$5)</f>
        <v>0</v>
      </c>
      <c r="U427" s="374">
        <f>SUMIFS('注文データ '!$C:$C,'注文データ '!$J:$J,$A420,'注文データ '!$H:$H,理論在庫!$G$4,'注文データ '!$I:$I,理論在庫!U$5)</f>
        <v>0</v>
      </c>
      <c r="V427" s="374">
        <f>SUMIFS('注文データ '!$C:$C,'注文データ '!$J:$J,$A420,'注文データ '!$H:$H,理論在庫!$G$4,'注文データ '!$I:$I,理論在庫!V$5)</f>
        <v>0</v>
      </c>
      <c r="W427" s="374">
        <f>SUMIFS('注文データ '!$C:$C,'注文データ '!$J:$J,$A420,'注文データ '!$H:$H,理論在庫!$G$4,'注文データ '!$I:$I,理論在庫!W$5)</f>
        <v>0</v>
      </c>
      <c r="X427" s="374">
        <f>SUMIFS('注文データ '!$C:$C,'注文データ '!$J:$J,$A420,'注文データ '!$H:$H,理論在庫!$G$4,'注文データ '!$I:$I,理論在庫!X$5)</f>
        <v>0</v>
      </c>
      <c r="Y427" s="374">
        <f>SUMIFS('注文データ '!$C:$C,'注文データ '!$J:$J,$A420,'注文データ '!$H:$H,理論在庫!$G$4,'注文データ '!$I:$I,理論在庫!Y$5)</f>
        <v>0</v>
      </c>
      <c r="Z427" s="1058">
        <f>SUMIFS('注文データ '!$C:$C,'注文データ '!$J:$J,$A420,'注文データ '!$H:$H,理論在庫!$G$4,'注文データ '!$I:$I,理論在庫!Z$5)</f>
        <v>0</v>
      </c>
      <c r="AA427" s="1058">
        <f>SUMIFS('注文データ '!$C:$C,'注文データ '!$J:$J,$A420,'注文データ '!$H:$H,理論在庫!$G$4,'注文データ '!$I:$I,理論在庫!AA$5)</f>
        <v>0</v>
      </c>
      <c r="AB427" s="374">
        <f>SUMIFS('注文データ '!$C:$C,'注文データ '!$J:$J,$A420,'注文データ '!$H:$H,理論在庫!$G$4,'注文データ '!$I:$I,理論在庫!AB$5)</f>
        <v>0</v>
      </c>
      <c r="AC427" s="1058">
        <f>SUMIFS('注文データ '!$C:$C,'注文データ '!$J:$J,$A420,'注文データ '!$H:$H,理論在庫!$G$4,'注文データ '!$I:$I,理論在庫!AC$5)</f>
        <v>0</v>
      </c>
      <c r="AD427" s="374">
        <f>SUMIFS('注文データ '!$C:$C,'注文データ '!$J:$J,$A420,'注文データ '!$H:$H,理論在庫!$G$4,'注文データ '!$I:$I,理論在庫!AD$5)</f>
        <v>0</v>
      </c>
      <c r="AE427" s="374">
        <f>SUMIFS('注文データ '!$C:$C,'注文データ '!$J:$J,$A420,'注文データ '!$H:$H,理論在庫!$G$4,'注文データ '!$I:$I,理論在庫!AE$5)</f>
        <v>0</v>
      </c>
      <c r="AF427" s="374">
        <f>SUMIFS('注文データ '!$C:$C,'注文データ '!$J:$J,$A420,'注文データ '!$H:$H,理論在庫!$G$4,'注文データ '!$I:$I,理論在庫!AF$5)</f>
        <v>0</v>
      </c>
      <c r="AG427" s="1058">
        <f>SUMIFS('注文データ '!$C:$C,'注文データ '!$J:$J,$A420,'注文データ '!$H:$H,理論在庫!$G$4,'注文データ '!$I:$I,理論在庫!AG$5)</f>
        <v>0</v>
      </c>
      <c r="AH427" s="1058">
        <f>SUMIFS('注文データ '!$C:$C,'注文データ '!$J:$J,$A420,'注文データ '!$H:$H,理論在庫!$G$4,'注文データ '!$I:$I,理論在庫!AH$5)</f>
        <v>0</v>
      </c>
      <c r="AI427" s="374">
        <f>SUMIFS('注文データ '!$C:$C,'注文データ '!$J:$J,$A420,'注文データ '!$H:$H,理論在庫!$G$4,'注文データ '!$I:$I,理論在庫!AI$5)</f>
        <v>0</v>
      </c>
      <c r="AJ427" s="1026">
        <f>SUMIFS('注文データ '!$C:$C,'注文データ '!$J:$J,$A420,'注文データ '!$H:$H,理論在庫!$G$4,'注文データ '!$I:$I,理論在庫!AJ$5)</f>
        <v>0</v>
      </c>
      <c r="AK427" s="375">
        <f>SUM(G427:AJ427)</f>
        <v>0</v>
      </c>
      <c r="AL427" s="350"/>
      <c r="AM427" s="574">
        <f t="shared" si="168"/>
        <v>0</v>
      </c>
      <c r="AN427" s="579"/>
      <c r="AO427" s="417"/>
      <c r="AP427" s="714"/>
      <c r="AQ427" s="715"/>
      <c r="AR427" s="709">
        <v>0</v>
      </c>
    </row>
    <row r="428" spans="1:44" ht="18" customHeight="1" thickBot="1" x14ac:dyDescent="0.2">
      <c r="A428" s="418"/>
      <c r="B428" s="429"/>
      <c r="C428" s="443"/>
      <c r="D428" s="1149"/>
      <c r="E428" s="562"/>
      <c r="F428" s="373" t="s">
        <v>85</v>
      </c>
      <c r="G428" s="979">
        <f>D420+G426-G427</f>
        <v>0</v>
      </c>
      <c r="H428" s="376">
        <f t="shared" ref="H428:AJ428" si="169">G428+H426-H427</f>
        <v>0</v>
      </c>
      <c r="I428" s="376">
        <f t="shared" si="169"/>
        <v>0</v>
      </c>
      <c r="J428" s="376">
        <f t="shared" si="169"/>
        <v>0</v>
      </c>
      <c r="K428" s="376">
        <f t="shared" si="169"/>
        <v>0</v>
      </c>
      <c r="L428" s="1059">
        <f t="shared" si="169"/>
        <v>0</v>
      </c>
      <c r="M428" s="1059">
        <f t="shared" si="169"/>
        <v>0</v>
      </c>
      <c r="N428" s="376">
        <f t="shared" si="169"/>
        <v>0</v>
      </c>
      <c r="O428" s="376">
        <f t="shared" si="169"/>
        <v>0</v>
      </c>
      <c r="P428" s="376">
        <f t="shared" si="169"/>
        <v>0</v>
      </c>
      <c r="Q428" s="376">
        <f t="shared" si="169"/>
        <v>0</v>
      </c>
      <c r="R428" s="376">
        <f t="shared" si="169"/>
        <v>0</v>
      </c>
      <c r="S428" s="1059">
        <f t="shared" si="169"/>
        <v>0</v>
      </c>
      <c r="T428" s="1059">
        <f t="shared" si="169"/>
        <v>0</v>
      </c>
      <c r="U428" s="376">
        <f t="shared" si="169"/>
        <v>0</v>
      </c>
      <c r="V428" s="376">
        <f t="shared" si="169"/>
        <v>0</v>
      </c>
      <c r="W428" s="376">
        <f t="shared" si="169"/>
        <v>0</v>
      </c>
      <c r="X428" s="376">
        <f t="shared" si="169"/>
        <v>0</v>
      </c>
      <c r="Y428" s="376">
        <f t="shared" si="169"/>
        <v>0</v>
      </c>
      <c r="Z428" s="1059">
        <f t="shared" si="169"/>
        <v>0</v>
      </c>
      <c r="AA428" s="1059">
        <f t="shared" si="169"/>
        <v>0</v>
      </c>
      <c r="AB428" s="376">
        <f t="shared" si="169"/>
        <v>0</v>
      </c>
      <c r="AC428" s="1059">
        <f t="shared" si="169"/>
        <v>0</v>
      </c>
      <c r="AD428" s="376">
        <f t="shared" si="169"/>
        <v>0</v>
      </c>
      <c r="AE428" s="376">
        <f t="shared" si="169"/>
        <v>0</v>
      </c>
      <c r="AF428" s="376">
        <f t="shared" si="169"/>
        <v>0</v>
      </c>
      <c r="AG428" s="1059">
        <f t="shared" si="169"/>
        <v>0</v>
      </c>
      <c r="AH428" s="1059">
        <f t="shared" si="169"/>
        <v>0</v>
      </c>
      <c r="AI428" s="376">
        <f t="shared" si="169"/>
        <v>0</v>
      </c>
      <c r="AJ428" s="1027">
        <f t="shared" si="169"/>
        <v>0</v>
      </c>
      <c r="AK428" s="377"/>
      <c r="AL428" s="351"/>
      <c r="AM428" s="577">
        <f t="shared" si="168"/>
        <v>0</v>
      </c>
      <c r="AN428" s="580"/>
      <c r="AO428" s="418"/>
      <c r="AP428" s="716"/>
      <c r="AQ428" s="717"/>
      <c r="AR428" s="709">
        <v>0</v>
      </c>
    </row>
    <row r="429" spans="1:44" ht="18" customHeight="1" x14ac:dyDescent="0.15">
      <c r="A429" s="416">
        <v>44</v>
      </c>
      <c r="B429" s="425"/>
      <c r="C429" s="432" t="s">
        <v>41</v>
      </c>
      <c r="D429" s="1147" t="s">
        <v>200</v>
      </c>
      <c r="E429" s="558">
        <v>1.23E-2</v>
      </c>
      <c r="F429" s="343">
        <f t="shared" ref="F429:F434" si="170">F420</f>
        <v>45864</v>
      </c>
      <c r="G429" s="980">
        <f>SUMIFS(所用データ①!$C:$C,所用データ①!$G:$G,理論在庫!$A429,所用データ①!$E:$E,理論在庫!$G$4,所用データ①!$F:$F,理論在庫!G$5)</f>
        <v>0</v>
      </c>
      <c r="H429" s="308">
        <f>SUMIFS(所用データ①!$C:$C,所用データ①!$G:$G,理論在庫!$A429,所用データ①!$E:$E,理論在庫!$G$4,所用データ①!$F:$F,理論在庫!H$5)</f>
        <v>0</v>
      </c>
      <c r="I429" s="308">
        <f>SUMIFS(所用データ①!$C:$C,所用データ①!$G:$G,理論在庫!$A429,所用データ①!$E:$E,理論在庫!$G$4,所用データ①!$F:$F,理論在庫!I$5)</f>
        <v>0</v>
      </c>
      <c r="J429" s="308">
        <f>SUMIFS(所用データ①!$C:$C,所用データ①!$G:$G,理論在庫!$A429,所用データ①!$E:$E,理論在庫!$G$4,所用データ①!$F:$F,理論在庫!J$5)</f>
        <v>0</v>
      </c>
      <c r="K429" s="308">
        <f>SUMIFS(所用データ①!$C:$C,所用データ①!$G:$G,理論在庫!$A429,所用データ①!$E:$E,理論在庫!$G$4,所用データ①!$F:$F,理論在庫!K$5)</f>
        <v>0</v>
      </c>
      <c r="L429" s="1060">
        <f>SUMIFS(所用データ①!$C:$C,所用データ①!$G:$G,理論在庫!$A429,所用データ①!$E:$E,理論在庫!$G$4,所用データ①!$F:$F,理論在庫!L$5)</f>
        <v>0</v>
      </c>
      <c r="M429" s="1060">
        <f>SUMIFS(所用データ①!$C:$C,所用データ①!$G:$G,理論在庫!$A429,所用データ①!$E:$E,理論在庫!$G$4,所用データ①!$F:$F,理論在庫!M$5)</f>
        <v>0</v>
      </c>
      <c r="N429" s="308">
        <f>SUMIFS(所用データ①!$C:$C,所用データ①!$G:$G,理論在庫!$A429,所用データ①!$E:$E,理論在庫!$G$4,所用データ①!$F:$F,理論在庫!N$5)</f>
        <v>0</v>
      </c>
      <c r="O429" s="308">
        <f>SUMIFS(所用データ①!$C:$C,所用データ①!$G:$G,理論在庫!$A429,所用データ①!$E:$E,理論在庫!$G$4,所用データ①!$F:$F,理論在庫!O$5)</f>
        <v>0</v>
      </c>
      <c r="P429" s="308">
        <f>SUMIFS(所用データ①!$C:$C,所用データ①!$G:$G,理論在庫!$A429,所用データ①!$E:$E,理論在庫!$G$4,所用データ①!$F:$F,理論在庫!P$5)</f>
        <v>0</v>
      </c>
      <c r="Q429" s="308">
        <f>SUMIFS(所用データ①!$C:$C,所用データ①!$G:$G,理論在庫!$A429,所用データ①!$E:$E,理論在庫!$G$4,所用データ①!$F:$F,理論在庫!Q$5)</f>
        <v>0</v>
      </c>
      <c r="R429" s="308">
        <f>SUMIFS(所用データ①!$C:$C,所用データ①!$G:$G,理論在庫!$A429,所用データ①!$E:$E,理論在庫!$G$4,所用データ①!$F:$F,理論在庫!R$5)</f>
        <v>0</v>
      </c>
      <c r="S429" s="1060">
        <f>SUMIFS(所用データ①!$C:$C,所用データ①!$G:$G,理論在庫!$A429,所用データ①!$E:$E,理論在庫!$G$4,所用データ①!$F:$F,理論在庫!S$5)</f>
        <v>0</v>
      </c>
      <c r="T429" s="1060">
        <f>SUMIFS(所用データ①!$C:$C,所用データ①!$G:$G,理論在庫!$A429,所用データ①!$E:$E,理論在庫!$G$4,所用データ①!$F:$F,理論在庫!T$5)</f>
        <v>0</v>
      </c>
      <c r="U429" s="308">
        <f>SUMIFS(所用データ①!$C:$C,所用データ①!$G:$G,理論在庫!$A429,所用データ①!$E:$E,理論在庫!$G$4,所用データ①!$F:$F,理論在庫!U$5)</f>
        <v>0</v>
      </c>
      <c r="V429" s="308">
        <f>SUMIFS(所用データ①!$C:$C,所用データ①!$G:$G,理論在庫!$A429,所用データ①!$E:$E,理論在庫!$G$4,所用データ①!$F:$F,理論在庫!V$5)</f>
        <v>0</v>
      </c>
      <c r="W429" s="308">
        <f>SUMIFS(所用データ①!$C:$C,所用データ①!$G:$G,理論在庫!$A429,所用データ①!$E:$E,理論在庫!$G$4,所用データ①!$F:$F,理論在庫!W$5)</f>
        <v>0</v>
      </c>
      <c r="X429" s="308">
        <f>SUMIFS(所用データ①!$C:$C,所用データ①!$G:$G,理論在庫!$A429,所用データ①!$E:$E,理論在庫!$G$4,所用データ①!$F:$F,理論在庫!X$5)</f>
        <v>0</v>
      </c>
      <c r="Y429" s="308">
        <f>SUMIFS(所用データ①!$C:$C,所用データ①!$G:$G,理論在庫!$A429,所用データ①!$E:$E,理論在庫!$G$4,所用データ①!$F:$F,理論在庫!Y$5)</f>
        <v>0</v>
      </c>
      <c r="Z429" s="1060">
        <f>SUMIFS(所用データ①!$C:$C,所用データ①!$G:$G,理論在庫!$A429,所用データ①!$E:$E,理論在庫!$G$4,所用データ①!$F:$F,理論在庫!Z$5)</f>
        <v>0</v>
      </c>
      <c r="AA429" s="1084">
        <f>SUMIFS(所用データ①!$C:$C,所用データ①!$G:$G,理論在庫!$A429,所用データ①!$E:$E,理論在庫!$G$4,所用データ①!$F:$F,理論在庫!AA$5)</f>
        <v>0</v>
      </c>
      <c r="AB429" s="382">
        <f>SUMIFS(所用データ①!$C:$C,所用データ①!$G:$G,理論在庫!$A429,所用データ①!$E:$E,理論在庫!$G$4,所用データ①!$F:$F,理論在庫!AB$5)</f>
        <v>0</v>
      </c>
      <c r="AC429" s="1084">
        <f>SUMIFS(所用データ①!$C:$C,所用データ①!$G:$G,理論在庫!$A429,所用データ①!$E:$E,理論在庫!$G$4,所用データ①!$F:$F,理論在庫!AC$5)</f>
        <v>0</v>
      </c>
      <c r="AD429" s="382">
        <f>SUMIFS(所用データ①!$C:$C,所用データ①!$G:$G,理論在庫!$A429,所用データ①!$E:$E,理論在庫!$G$4,所用データ①!$F:$F,理論在庫!AD$5)</f>
        <v>0</v>
      </c>
      <c r="AE429" s="382">
        <f>SUMIFS(所用データ①!$C:$C,所用データ①!$G:$G,理論在庫!$A429,所用データ①!$E:$E,理論在庫!$G$4,所用データ①!$F:$F,理論在庫!AE$5)</f>
        <v>0</v>
      </c>
      <c r="AF429" s="382">
        <f>SUMIFS(所用データ①!$C:$C,所用データ①!$G:$G,理論在庫!$A429,所用データ①!$E:$E,理論在庫!$G$4,所用データ①!$F:$F,理論在庫!AF$5)</f>
        <v>0</v>
      </c>
      <c r="AG429" s="1084">
        <f>SUMIFS(所用データ①!$C:$C,所用データ①!$G:$G,理論在庫!$A429,所用データ①!$E:$E,理論在庫!$G$4,所用データ①!$F:$F,理論在庫!AG$5)</f>
        <v>0</v>
      </c>
      <c r="AH429" s="1084">
        <f>SUMIFS(所用データ①!$C:$C,所用データ①!$G:$G,理論在庫!$A429,所用データ①!$E:$E,理論在庫!$G$4,所用データ①!$F:$F,理論在庫!AH$5)</f>
        <v>0</v>
      </c>
      <c r="AI429" s="382">
        <f>SUMIFS(所用データ①!$C:$C,所用データ①!$G:$G,理論在庫!$A429,所用データ①!$E:$E,理論在庫!$G$4,所用データ①!$F:$F,理論在庫!AI$5)</f>
        <v>0</v>
      </c>
      <c r="AJ429" s="1021">
        <f>SUMIFS(所用データ①!$C:$C,所用データ①!$G:$G,理論在庫!$A429,所用データ①!$E:$E,理論在庫!$G$4,所用データ①!$F:$F,理論在庫!AJ$5)</f>
        <v>0</v>
      </c>
      <c r="AK429" s="345">
        <f t="shared" si="152"/>
        <v>0</v>
      </c>
      <c r="AL429" s="610">
        <f>SUMIFS(所用データ①!C:C,所用データ①!G:G,理論在庫!$A429,所用データ①!E:E,理論在庫!$AL$4)</f>
        <v>0</v>
      </c>
      <c r="AM429" s="574">
        <f t="shared" si="168"/>
        <v>0</v>
      </c>
      <c r="AN429" s="608">
        <f>D429-AK429</f>
        <v>0</v>
      </c>
      <c r="AO429" s="416">
        <v>44</v>
      </c>
      <c r="AP429" s="714">
        <v>1</v>
      </c>
      <c r="AQ429" s="715" t="s">
        <v>231</v>
      </c>
      <c r="AR429" s="709">
        <v>0</v>
      </c>
    </row>
    <row r="430" spans="1:44" ht="18" customHeight="1" x14ac:dyDescent="0.15">
      <c r="A430" s="417"/>
      <c r="B430" s="426"/>
      <c r="C430" s="433"/>
      <c r="D430" s="1148"/>
      <c r="E430" s="559"/>
      <c r="F430" s="302">
        <f t="shared" si="170"/>
        <v>0</v>
      </c>
      <c r="G430" s="974">
        <f>SUMIFS(所用データ②!$C:$C,所用データ②!$G:$G,理論在庫!$A429,所用データ②!$E:$E,理論在庫!$G$4,所用データ②!$F:$F,理論在庫!G$5)</f>
        <v>0</v>
      </c>
      <c r="H430" s="310">
        <f>SUMIFS(所用データ②!$C:$C,所用データ②!$G:$G,理論在庫!$A429,所用データ②!$E:$E,理論在庫!$G$4,所用データ②!$F:$F,理論在庫!H$5)</f>
        <v>0</v>
      </c>
      <c r="I430" s="310">
        <f>SUMIFS(所用データ②!$C:$C,所用データ②!$G:$G,理論在庫!$A429,所用データ②!$E:$E,理論在庫!$G$4,所用データ②!$F:$F,理論在庫!I$5)</f>
        <v>0</v>
      </c>
      <c r="J430" s="310">
        <f>SUMIFS(所用データ②!$C:$C,所用データ②!$G:$G,理論在庫!$A429,所用データ②!$E:$E,理論在庫!$G$4,所用データ②!$F:$F,理論在庫!J$5)</f>
        <v>0</v>
      </c>
      <c r="K430" s="310">
        <f>SUMIFS(所用データ②!$C:$C,所用データ②!$G:$G,理論在庫!$A429,所用データ②!$E:$E,理論在庫!$G$4,所用データ②!$F:$F,理論在庫!K$5)</f>
        <v>0</v>
      </c>
      <c r="L430" s="1054">
        <f>SUMIFS(所用データ②!$C:$C,所用データ②!$G:$G,理論在庫!$A429,所用データ②!$E:$E,理論在庫!$G$4,所用データ②!$F:$F,理論在庫!L$5)</f>
        <v>0</v>
      </c>
      <c r="M430" s="1054">
        <f>SUMIFS(所用データ②!$C:$C,所用データ②!$G:$G,理論在庫!$A429,所用データ②!$E:$E,理論在庫!$G$4,所用データ②!$F:$F,理論在庫!M$5)</f>
        <v>0</v>
      </c>
      <c r="N430" s="310">
        <f>SUMIFS(所用データ②!$C:$C,所用データ②!$G:$G,理論在庫!$A429,所用データ②!$E:$E,理論在庫!$G$4,所用データ②!$F:$F,理論在庫!N$5)</f>
        <v>0</v>
      </c>
      <c r="O430" s="310">
        <f>SUMIFS(所用データ②!$C:$C,所用データ②!$G:$G,理論在庫!$A429,所用データ②!$E:$E,理論在庫!$G$4,所用データ②!$F:$F,理論在庫!O$5)</f>
        <v>0</v>
      </c>
      <c r="P430" s="310">
        <f>SUMIFS(所用データ②!$C:$C,所用データ②!$G:$G,理論在庫!$A429,所用データ②!$E:$E,理論在庫!$G$4,所用データ②!$F:$F,理論在庫!P$5)</f>
        <v>0</v>
      </c>
      <c r="Q430" s="310">
        <f>SUMIFS(所用データ②!$C:$C,所用データ②!$G:$G,理論在庫!$A429,所用データ②!$E:$E,理論在庫!$G$4,所用データ②!$F:$F,理論在庫!Q$5)</f>
        <v>0</v>
      </c>
      <c r="R430" s="310">
        <f>SUMIFS(所用データ②!$C:$C,所用データ②!$G:$G,理論在庫!$A429,所用データ②!$E:$E,理論在庫!$G$4,所用データ②!$F:$F,理論在庫!R$5)</f>
        <v>0</v>
      </c>
      <c r="S430" s="1054">
        <f>SUMIFS(所用データ②!$C:$C,所用データ②!$G:$G,理論在庫!$A429,所用データ②!$E:$E,理論在庫!$G$4,所用データ②!$F:$F,理論在庫!S$5)</f>
        <v>0</v>
      </c>
      <c r="T430" s="1054">
        <f>SUMIFS(所用データ②!$C:$C,所用データ②!$G:$G,理論在庫!$A429,所用データ②!$E:$E,理論在庫!$G$4,所用データ②!$F:$F,理論在庫!T$5)</f>
        <v>0</v>
      </c>
      <c r="U430" s="310">
        <f>SUMIFS(所用データ②!$C:$C,所用データ②!$G:$G,理論在庫!$A429,所用データ②!$E:$E,理論在庫!$G$4,所用データ②!$F:$F,理論在庫!U$5)</f>
        <v>0</v>
      </c>
      <c r="V430" s="310">
        <f>SUMIFS(所用データ②!$C:$C,所用データ②!$G:$G,理論在庫!$A429,所用データ②!$E:$E,理論在庫!$G$4,所用データ②!$F:$F,理論在庫!V$5)</f>
        <v>0</v>
      </c>
      <c r="W430" s="310">
        <f>SUMIFS(所用データ②!$C:$C,所用データ②!$G:$G,理論在庫!$A429,所用データ②!$E:$E,理論在庫!$G$4,所用データ②!$F:$F,理論在庫!W$5)</f>
        <v>0</v>
      </c>
      <c r="X430" s="310">
        <f>SUMIFS(所用データ②!$C:$C,所用データ②!$G:$G,理論在庫!$A429,所用データ②!$E:$E,理論在庫!$G$4,所用データ②!$F:$F,理論在庫!X$5)</f>
        <v>0</v>
      </c>
      <c r="Y430" s="310">
        <f>SUMIFS(所用データ②!$C:$C,所用データ②!$G:$G,理論在庫!$A429,所用データ②!$E:$E,理論在庫!$G$4,所用データ②!$F:$F,理論在庫!Y$5)</f>
        <v>0</v>
      </c>
      <c r="Z430" s="1054">
        <f>SUMIFS(所用データ②!$C:$C,所用データ②!$G:$G,理論在庫!$A429,所用データ②!$E:$E,理論在庫!$G$4,所用データ②!$F:$F,理論在庫!Z$5)</f>
        <v>0</v>
      </c>
      <c r="AA430" s="1084">
        <f>SUMIFS(所用データ②!$C:$C,所用データ②!$G:$G,理論在庫!$A429,所用データ②!$E:$E,理論在庫!$G$4,所用データ②!$F:$F,理論在庫!AA$5)</f>
        <v>0</v>
      </c>
      <c r="AB430" s="382">
        <f>SUMIFS(所用データ②!$C:$C,所用データ②!$G:$G,理論在庫!$A429,所用データ②!$E:$E,理論在庫!$G$4,所用データ②!$F:$F,理論在庫!AB$5)</f>
        <v>0</v>
      </c>
      <c r="AC430" s="1084">
        <f>SUMIFS(所用データ②!$C:$C,所用データ②!$G:$G,理論在庫!$A429,所用データ②!$E:$E,理論在庫!$G$4,所用データ②!$F:$F,理論在庫!AC$5)</f>
        <v>0</v>
      </c>
      <c r="AD430" s="382">
        <f>SUMIFS(所用データ②!$C:$C,所用データ②!$G:$G,理論在庫!$A429,所用データ②!$E:$E,理論在庫!$G$4,所用データ②!$F:$F,理論在庫!AD$5)</f>
        <v>0</v>
      </c>
      <c r="AE430" s="382">
        <f>SUMIFS(所用データ②!$C:$C,所用データ②!$G:$G,理論在庫!$A429,所用データ②!$E:$E,理論在庫!$G$4,所用データ②!$F:$F,理論在庫!AE$5)</f>
        <v>0</v>
      </c>
      <c r="AF430" s="382">
        <f>SUMIFS(所用データ②!$C:$C,所用データ②!$G:$G,理論在庫!$A429,所用データ②!$E:$E,理論在庫!$G$4,所用データ②!$F:$F,理論在庫!AF$5)</f>
        <v>0</v>
      </c>
      <c r="AG430" s="1084">
        <f>SUMIFS(所用データ②!$C:$C,所用データ②!$G:$G,理論在庫!$A429,所用データ②!$E:$E,理論在庫!$G$4,所用データ②!$F:$F,理論在庫!AG$5)</f>
        <v>0</v>
      </c>
      <c r="AH430" s="1084">
        <f>SUMIFS(所用データ②!$C:$C,所用データ②!$G:$G,理論在庫!$A429,所用データ②!$E:$E,理論在庫!$G$4,所用データ②!$F:$F,理論在庫!AH$5)</f>
        <v>0</v>
      </c>
      <c r="AI430" s="382">
        <f>SUMIFS(所用データ②!$C:$C,所用データ②!$G:$G,理論在庫!$A429,所用データ②!$E:$E,理論在庫!$G$4,所用データ②!$F:$F,理論在庫!AI$5)</f>
        <v>0</v>
      </c>
      <c r="AJ430" s="1021">
        <f>SUMIFS(所用データ②!$C:$C,所用データ②!$G:$G,理論在庫!$A429,所用データ②!$E:$E,理論在庫!$G$4,所用データ②!$F:$F,理論在庫!AJ$5)</f>
        <v>0</v>
      </c>
      <c r="AK430" s="345">
        <f t="shared" si="152"/>
        <v>0</v>
      </c>
      <c r="AL430" s="610">
        <f>SUMIFS(所用データ②!C:C,所用データ②!G:G,理論在庫!$A429,所用データ②!E:E,理論在庫!$AL$4)</f>
        <v>0</v>
      </c>
      <c r="AM430" s="574">
        <f t="shared" si="168"/>
        <v>0</v>
      </c>
      <c r="AN430" s="608">
        <f>AJ437-AK430</f>
        <v>0</v>
      </c>
      <c r="AO430" s="417"/>
      <c r="AP430" s="714"/>
      <c r="AQ430" s="715"/>
      <c r="AR430" s="709">
        <v>0</v>
      </c>
    </row>
    <row r="431" spans="1:44" ht="18" customHeight="1" x14ac:dyDescent="0.15">
      <c r="A431" s="417"/>
      <c r="B431" s="428" t="s">
        <v>71</v>
      </c>
      <c r="C431" s="439">
        <v>80261239456002</v>
      </c>
      <c r="D431" s="1148"/>
      <c r="E431" s="559"/>
      <c r="F431" s="302">
        <f t="shared" si="170"/>
        <v>45864</v>
      </c>
      <c r="G431" s="975">
        <f>SUMIFS(所用データ③!$C:$C,所用データ③!$G:$G,理論在庫!$A429,所用データ③!$E:$E,理論在庫!$G$4,所用データ③!$F:$F,理論在庫!G$5)</f>
        <v>0</v>
      </c>
      <c r="H431" s="310">
        <f>SUMIFS(所用データ③!$C:$C,所用データ③!$G:$G,理論在庫!$A429,所用データ③!$E:$E,理論在庫!$G$4,所用データ③!$F:$F,理論在庫!H$5)</f>
        <v>0</v>
      </c>
      <c r="I431" s="310">
        <f>SUMIFS(所用データ③!$C:$C,所用データ③!$G:$G,理論在庫!$A429,所用データ③!$E:$E,理論在庫!$G$4,所用データ③!$F:$F,理論在庫!I$5)</f>
        <v>0</v>
      </c>
      <c r="J431" s="310">
        <f>SUMIFS(所用データ③!$C:$C,所用データ③!$G:$G,理論在庫!$A429,所用データ③!$E:$E,理論在庫!$G$4,所用データ③!$F:$F,理論在庫!J$5)</f>
        <v>0</v>
      </c>
      <c r="K431" s="310">
        <f>SUMIFS(所用データ③!$C:$C,所用データ③!$G:$G,理論在庫!$A429,所用データ③!$E:$E,理論在庫!$G$4,所用データ③!$F:$F,理論在庫!K$5)</f>
        <v>0</v>
      </c>
      <c r="L431" s="1055">
        <f>SUMIFS(所用データ③!$C:$C,所用データ③!$G:$G,理論在庫!$A429,所用データ③!$E:$E,理論在庫!$G$4,所用データ③!$F:$F,理論在庫!L$5)</f>
        <v>0</v>
      </c>
      <c r="M431" s="1054">
        <f>SUMIFS(所用データ③!$C:$C,所用データ③!$G:$G,理論在庫!$A429,所用データ③!$E:$E,理論在庫!$G$4,所用データ③!$F:$F,理論在庫!M$5)</f>
        <v>0</v>
      </c>
      <c r="N431" s="310">
        <f>SUMIFS(所用データ③!$C:$C,所用データ③!$G:$G,理論在庫!$A429,所用データ③!$E:$E,理論在庫!$G$4,所用データ③!$F:$F,理論在庫!N$5)</f>
        <v>0</v>
      </c>
      <c r="O431" s="310">
        <f>SUMIFS(所用データ③!$C:$C,所用データ③!$G:$G,理論在庫!$A429,所用データ③!$E:$E,理論在庫!$G$4,所用データ③!$F:$F,理論在庫!O$5)</f>
        <v>0</v>
      </c>
      <c r="P431" s="310">
        <f>SUMIFS(所用データ③!$C:$C,所用データ③!$G:$G,理論在庫!$A429,所用データ③!$E:$E,理論在庫!$G$4,所用データ③!$F:$F,理論在庫!P$5)</f>
        <v>0</v>
      </c>
      <c r="Q431" s="353">
        <f>SUMIFS(所用データ③!$C:$C,所用データ③!$G:$G,理論在庫!$A429,所用データ③!$E:$E,理論在庫!$G$4,所用データ③!$F:$F,理論在庫!Q$5)</f>
        <v>0</v>
      </c>
      <c r="R431" s="310">
        <f>SUMIFS(所用データ③!$C:$C,所用データ③!$G:$G,理論在庫!$A429,所用データ③!$E:$E,理論在庫!$G$4,所用データ③!$F:$F,理論在庫!R$5)</f>
        <v>0</v>
      </c>
      <c r="S431" s="1054">
        <f>SUMIFS(所用データ③!$C:$C,所用データ③!$G:$G,理論在庫!$A429,所用データ③!$E:$E,理論在庫!$G$4,所用データ③!$F:$F,理論在庫!S$5)</f>
        <v>0</v>
      </c>
      <c r="T431" s="1054">
        <f>SUMIFS(所用データ③!$C:$C,所用データ③!$G:$G,理論在庫!$A429,所用データ③!$E:$E,理論在庫!$G$4,所用データ③!$F:$F,理論在庫!T$5)</f>
        <v>0</v>
      </c>
      <c r="U431" s="310">
        <f>SUMIFS(所用データ③!$C:$C,所用データ③!$G:$G,理論在庫!$A429,所用データ③!$E:$E,理論在庫!$G$4,所用データ③!$F:$F,理論在庫!U$5)</f>
        <v>0</v>
      </c>
      <c r="V431" s="353">
        <f>SUMIFS(所用データ③!$C:$C,所用データ③!$G:$G,理論在庫!$A429,所用データ③!$E:$E,理論在庫!$G$4,所用データ③!$F:$F,理論在庫!V$5)</f>
        <v>0</v>
      </c>
      <c r="W431" s="310">
        <f>SUMIFS(所用データ③!$C:$C,所用データ③!$G:$G,理論在庫!$A429,所用データ③!$E:$E,理論在庫!$G$4,所用データ③!$F:$F,理論在庫!W$5)</f>
        <v>0</v>
      </c>
      <c r="X431" s="310">
        <f>SUMIFS(所用データ③!$C:$C,所用データ③!$G:$G,理論在庫!$A429,所用データ③!$E:$E,理論在庫!$G$4,所用データ③!$F:$F,理論在庫!X$5)</f>
        <v>0</v>
      </c>
      <c r="Y431" s="310">
        <f>SUMIFS(所用データ③!$C:$C,所用データ③!$G:$G,理論在庫!$A429,所用データ③!$E:$E,理論在庫!$G$4,所用データ③!$F:$F,理論在庫!Y$5)</f>
        <v>0</v>
      </c>
      <c r="Z431" s="1054">
        <f>SUMIFS(所用データ③!$C:$C,所用データ③!$G:$G,理論在庫!$A429,所用データ③!$E:$E,理論在庫!$G$4,所用データ③!$F:$F,理論在庫!Z$5)</f>
        <v>0</v>
      </c>
      <c r="AA431" s="1085">
        <f>SUMIFS(所用データ③!$C:$C,所用データ③!$G:$G,理論在庫!$A429,所用データ③!$E:$E,理論在庫!$G$4,所用データ③!$F:$F,理論在庫!AA$5)</f>
        <v>0</v>
      </c>
      <c r="AB431" s="383">
        <f>SUMIFS(所用データ③!$C:$C,所用データ③!$G:$G,理論在庫!$A429,所用データ③!$E:$E,理論在庫!$G$4,所用データ③!$F:$F,理論在庫!AB$5)</f>
        <v>0</v>
      </c>
      <c r="AC431" s="1085">
        <f>SUMIFS(所用データ③!$C:$C,所用データ③!$G:$G,理論在庫!$A429,所用データ③!$E:$E,理論在庫!$G$4,所用データ③!$F:$F,理論在庫!AC$5)</f>
        <v>0</v>
      </c>
      <c r="AD431" s="383">
        <f>SUMIFS(所用データ③!$C:$C,所用データ③!$G:$G,理論在庫!$A429,所用データ③!$E:$E,理論在庫!$G$4,所用データ③!$F:$F,理論在庫!AD$5)</f>
        <v>0</v>
      </c>
      <c r="AE431" s="383">
        <f>SUMIFS(所用データ③!$C:$C,所用データ③!$G:$G,理論在庫!$A429,所用データ③!$E:$E,理論在庫!$G$4,所用データ③!$F:$F,理論在庫!AE$5)</f>
        <v>0</v>
      </c>
      <c r="AF431" s="383">
        <f>SUMIFS(所用データ③!$C:$C,所用データ③!$G:$G,理論在庫!$A429,所用データ③!$E:$E,理論在庫!$G$4,所用データ③!$F:$F,理論在庫!AF$5)</f>
        <v>0</v>
      </c>
      <c r="AG431" s="1085">
        <f>SUMIFS(所用データ③!$C:$C,所用データ③!$G:$G,理論在庫!$A429,所用データ③!$E:$E,理論在庫!$G$4,所用データ③!$F:$F,理論在庫!AG$5)</f>
        <v>0</v>
      </c>
      <c r="AH431" s="1085">
        <f>SUMIFS(所用データ③!$C:$C,所用データ③!$G:$G,理論在庫!$A429,所用データ③!$E:$E,理論在庫!$G$4,所用データ③!$F:$F,理論在庫!AH$5)</f>
        <v>0</v>
      </c>
      <c r="AI431" s="383">
        <f>SUMIFS(所用データ③!$C:$C,所用データ③!$G:$G,理論在庫!$A429,所用データ③!$E:$E,理論在庫!$G$4,所用データ③!$F:$F,理論在庫!AI$5)</f>
        <v>0</v>
      </c>
      <c r="AJ431" s="1022">
        <f>SUMIFS(所用データ③!$C:$C,所用データ③!$G:$G,理論在庫!$A429,所用データ③!$E:$E,理論在庫!$G$4,所用データ③!$F:$F,理論在庫!AJ$5)</f>
        <v>0</v>
      </c>
      <c r="AK431" s="345">
        <f t="shared" si="152"/>
        <v>0</v>
      </c>
      <c r="AL431" s="611">
        <f>SUMIFS(所用データ③!C:C,所用データ③!G:G,理論在庫!$A429,所用データ③!E:E,理論在庫!$AL$4)</f>
        <v>0</v>
      </c>
      <c r="AM431" s="574">
        <f t="shared" si="168"/>
        <v>0</v>
      </c>
      <c r="AN431" s="608">
        <f>AJ437-AK431</f>
        <v>0</v>
      </c>
      <c r="AO431" s="417"/>
      <c r="AP431" s="714"/>
      <c r="AQ431" s="715"/>
      <c r="AR431" s="709">
        <v>0</v>
      </c>
    </row>
    <row r="432" spans="1:44" ht="18" customHeight="1" x14ac:dyDescent="0.15">
      <c r="A432" s="417"/>
      <c r="B432" s="428"/>
      <c r="C432" s="442"/>
      <c r="D432" s="1148"/>
      <c r="E432" s="559"/>
      <c r="F432" s="302">
        <f t="shared" si="170"/>
        <v>45871</v>
      </c>
      <c r="G432" s="974">
        <f>SUMIFS(所用データ④!$C:$C,所用データ④!$G:$G,理論在庫!$A429,所用データ④!$E:$E,理論在庫!$G$4,所用データ④!$F:$F,理論在庫!G$5)</f>
        <v>0</v>
      </c>
      <c r="H432" s="310">
        <f>SUMIFS(所用データ④!$C:$C,所用データ④!$G:$G,理論在庫!$A429,所用データ④!$E:$E,理論在庫!$G$4,所用データ④!$F:$F,理論在庫!H$5)</f>
        <v>0</v>
      </c>
      <c r="I432" s="310">
        <f>SUMIFS(所用データ④!$C:$C,所用データ④!$G:$G,理論在庫!$A429,所用データ④!$E:$E,理論在庫!$G$4,所用データ④!$F:$F,理論在庫!I$5)</f>
        <v>0</v>
      </c>
      <c r="J432" s="310">
        <f>SUMIFS(所用データ④!$C:$C,所用データ④!$G:$G,理論在庫!$A429,所用データ④!$E:$E,理論在庫!$G$4,所用データ④!$F:$F,理論在庫!J$5)</f>
        <v>0</v>
      </c>
      <c r="K432" s="310">
        <f>SUMIFS(所用データ④!$C:$C,所用データ④!$G:$G,理論在庫!$A429,所用データ④!$E:$E,理論在庫!$G$4,所用データ④!$F:$F,理論在庫!K$5)</f>
        <v>0</v>
      </c>
      <c r="L432" s="1054">
        <f>SUMIFS(所用データ④!$C:$C,所用データ④!$G:$G,理論在庫!$A429,所用データ④!$E:$E,理論在庫!$G$4,所用データ④!$F:$F,理論在庫!L$5)</f>
        <v>0</v>
      </c>
      <c r="M432" s="1054">
        <f>SUMIFS(所用データ④!$C:$C,所用データ④!$G:$G,理論在庫!$A429,所用データ④!$E:$E,理論在庫!$G$4,所用データ④!$F:$F,理論在庫!M$5)</f>
        <v>0</v>
      </c>
      <c r="N432" s="310">
        <f>SUMIFS(所用データ④!$C:$C,所用データ④!$G:$G,理論在庫!$A429,所用データ④!$E:$E,理論在庫!$G$4,所用データ④!$F:$F,理論在庫!N$5)</f>
        <v>0</v>
      </c>
      <c r="O432" s="310">
        <f>SUMIFS(所用データ④!$C:$C,所用データ④!$G:$G,理論在庫!$A429,所用データ④!$E:$E,理論在庫!$G$4,所用データ④!$F:$F,理論在庫!O$5)</f>
        <v>0</v>
      </c>
      <c r="P432" s="310">
        <f>SUMIFS(所用データ④!$C:$C,所用データ④!$G:$G,理論在庫!$A429,所用データ④!$E:$E,理論在庫!$G$4,所用データ④!$F:$F,理論在庫!P$5)</f>
        <v>0</v>
      </c>
      <c r="Q432" s="310">
        <f>SUMIFS(所用データ④!$C:$C,所用データ④!$G:$G,理論在庫!$A429,所用データ④!$E:$E,理論在庫!$G$4,所用データ④!$F:$F,理論在庫!Q$5)</f>
        <v>0</v>
      </c>
      <c r="R432" s="310">
        <f>SUMIFS(所用データ④!$C:$C,所用データ④!$G:$G,理論在庫!$A429,所用データ④!$E:$E,理論在庫!$G$4,所用データ④!$F:$F,理論在庫!R$5)</f>
        <v>0</v>
      </c>
      <c r="S432" s="1054">
        <f>SUMIFS(所用データ④!$C:$C,所用データ④!$G:$G,理論在庫!$A429,所用データ④!$E:$E,理論在庫!$G$4,所用データ④!$F:$F,理論在庫!S$5)</f>
        <v>0</v>
      </c>
      <c r="T432" s="1054">
        <f>SUMIFS(所用データ④!$C:$C,所用データ④!$G:$G,理論在庫!$A429,所用データ④!$E:$E,理論在庫!$G$4,所用データ④!$F:$F,理論在庫!T$5)</f>
        <v>0</v>
      </c>
      <c r="U432" s="310">
        <f>SUMIFS(所用データ④!$C:$C,所用データ④!$G:$G,理論在庫!$A429,所用データ④!$E:$E,理論在庫!$G$4,所用データ④!$F:$F,理論在庫!U$5)</f>
        <v>0</v>
      </c>
      <c r="V432" s="310">
        <f>SUMIFS(所用データ④!$C:$C,所用データ④!$G:$G,理論在庫!$A429,所用データ④!$E:$E,理論在庫!$G$4,所用データ④!$F:$F,理論在庫!V$5)</f>
        <v>0</v>
      </c>
      <c r="W432" s="310">
        <f>SUMIFS(所用データ④!$C:$C,所用データ④!$G:$G,理論在庫!$A429,所用データ④!$E:$E,理論在庫!$G$4,所用データ④!$F:$F,理論在庫!W$5)</f>
        <v>0</v>
      </c>
      <c r="X432" s="310">
        <f>SUMIFS(所用データ④!$C:$C,所用データ④!$G:$G,理論在庫!$A429,所用データ④!$E:$E,理論在庫!$G$4,所用データ④!$F:$F,理論在庫!X$5)</f>
        <v>0</v>
      </c>
      <c r="Y432" s="310">
        <f>SUMIFS(所用データ④!$C:$C,所用データ④!$G:$G,理論在庫!$A429,所用データ④!$E:$E,理論在庫!$G$4,所用データ④!$F:$F,理論在庫!Y$5)</f>
        <v>0</v>
      </c>
      <c r="Z432" s="1054">
        <f>SUMIFS(所用データ④!$C:$C,所用データ④!$G:$G,理論在庫!$A429,所用データ④!$E:$E,理論在庫!$G$4,所用データ④!$F:$F,理論在庫!Z$5)</f>
        <v>0</v>
      </c>
      <c r="AA432" s="1054">
        <f>SUMIFS(所用データ④!$C:$C,所用データ④!$G:$G,理論在庫!$A429,所用データ④!$E:$E,理論在庫!$G$4,所用データ④!$F:$F,理論在庫!AA$5)</f>
        <v>0</v>
      </c>
      <c r="AB432" s="310">
        <f>SUMIFS(所用データ④!$C:$C,所用データ④!$G:$G,理論在庫!$A429,所用データ④!$E:$E,理論在庫!$G$4,所用データ④!$F:$F,理論在庫!AB$5)</f>
        <v>0</v>
      </c>
      <c r="AC432" s="1054">
        <f>SUMIFS(所用データ④!$C:$C,所用データ④!$G:$G,理論在庫!$A429,所用データ④!$E:$E,理論在庫!$G$4,所用データ④!$F:$F,理論在庫!AC$5)</f>
        <v>0</v>
      </c>
      <c r="AD432" s="310">
        <f>SUMIFS(所用データ④!$C:$C,所用データ④!$G:$G,理論在庫!$A429,所用データ④!$E:$E,理論在庫!$G$4,所用データ④!$F:$F,理論在庫!AD$5)</f>
        <v>0</v>
      </c>
      <c r="AE432" s="310">
        <f>SUMIFS(所用データ④!$C:$C,所用データ④!$G:$G,理論在庫!$A429,所用データ④!$E:$E,理論在庫!$G$4,所用データ④!$F:$F,理論在庫!AE$5)</f>
        <v>0</v>
      </c>
      <c r="AF432" s="310">
        <f>SUMIFS(所用データ④!$C:$C,所用データ④!$G:$G,理論在庫!$A429,所用データ④!$E:$E,理論在庫!$G$4,所用データ④!$F:$F,理論在庫!AF$5)</f>
        <v>0</v>
      </c>
      <c r="AG432" s="1054">
        <f>SUMIFS(所用データ④!$C:$C,所用データ④!$G:$G,理論在庫!$A429,所用データ④!$E:$E,理論在庫!$G$4,所用データ④!$F:$F,理論在庫!AG$5)</f>
        <v>0</v>
      </c>
      <c r="AH432" s="1054">
        <f>SUMIFS(所用データ④!$C:$C,所用データ④!$G:$G,理論在庫!$A429,所用データ④!$E:$E,理論在庫!$G$4,所用データ④!$F:$F,理論在庫!AH$5)</f>
        <v>0</v>
      </c>
      <c r="AI432" s="310">
        <f>SUMIFS(所用データ④!$C:$C,所用データ④!$G:$G,理論在庫!$A429,所用データ④!$E:$E,理論在庫!$G$4,所用データ④!$F:$F,理論在庫!AI$5)</f>
        <v>0</v>
      </c>
      <c r="AJ432" s="1023">
        <f>SUMIFS(所用データ④!$C:$C,所用データ④!$G:$G,理論在庫!$A429,所用データ④!$E:$E,理論在庫!$G$4,所用データ④!$F:$F,理論在庫!AJ$5)</f>
        <v>0</v>
      </c>
      <c r="AK432" s="345">
        <f t="shared" si="152"/>
        <v>0</v>
      </c>
      <c r="AL432" s="350">
        <f>SUMIFS(所用データ④!C:C,所用データ④!G:G,理論在庫!$A429,所用データ④!E:E,理論在庫!$AL$4)</f>
        <v>0</v>
      </c>
      <c r="AM432" s="574">
        <f t="shared" si="168"/>
        <v>0</v>
      </c>
      <c r="AN432" s="608">
        <f>AJ437-AK432</f>
        <v>0</v>
      </c>
      <c r="AO432" s="417"/>
      <c r="AP432" s="714"/>
      <c r="AQ432" s="715"/>
      <c r="AR432" s="709">
        <v>0</v>
      </c>
    </row>
    <row r="433" spans="1:44" ht="18" customHeight="1" x14ac:dyDescent="0.15">
      <c r="A433" s="417"/>
      <c r="B433" s="428"/>
      <c r="C433" s="442"/>
      <c r="D433" s="1148"/>
      <c r="E433" s="559"/>
      <c r="F433" s="302">
        <f t="shared" si="170"/>
        <v>0</v>
      </c>
      <c r="G433" s="974">
        <f>SUMIFS(所用データ⑤!$C:$C,所用データ⑤!$G:$G,理論在庫!$A$429,所用データ⑤!$E:$E,理論在庫!$G$4,所用データ⑤!$F:$F,理論在庫!G$5)</f>
        <v>0</v>
      </c>
      <c r="H433" s="310">
        <f>SUMIFS(所用データ⑤!$C:$C,所用データ⑤!$G:$G,理論在庫!$A$429,所用データ⑤!$E:$E,理論在庫!$G$4,所用データ⑤!$F:$F,理論在庫!H$5)</f>
        <v>0</v>
      </c>
      <c r="I433" s="310">
        <f>SUMIFS(所用データ⑤!$C:$C,所用データ⑤!$G:$G,理論在庫!$A$429,所用データ⑤!$E:$E,理論在庫!$G$4,所用データ⑤!$F:$F,理論在庫!I$5)</f>
        <v>0</v>
      </c>
      <c r="J433" s="310">
        <f>SUMIFS(所用データ⑤!$C:$C,所用データ⑤!$G:$G,理論在庫!$A$429,所用データ⑤!$E:$E,理論在庫!$G$4,所用データ⑤!$F:$F,理論在庫!J$5)</f>
        <v>0</v>
      </c>
      <c r="K433" s="310">
        <f>SUMIFS(所用データ⑤!$C:$C,所用データ⑤!$G:$G,理論在庫!$A$429,所用データ⑤!$E:$E,理論在庫!$G$4,所用データ⑤!$F:$F,理論在庫!K$5)</f>
        <v>0</v>
      </c>
      <c r="L433" s="1054">
        <f>SUMIFS(所用データ⑤!$C:$C,所用データ⑤!$G:$G,理論在庫!$A$429,所用データ⑤!$E:$E,理論在庫!$G$4,所用データ⑤!$F:$F,理論在庫!L$5)</f>
        <v>0</v>
      </c>
      <c r="M433" s="1054">
        <f>SUMIFS(所用データ⑤!$C:$C,所用データ⑤!$G:$G,理論在庫!$A$429,所用データ⑤!$E:$E,理論在庫!$G$4,所用データ⑤!$F:$F,理論在庫!M$5)</f>
        <v>0</v>
      </c>
      <c r="N433" s="310">
        <f>SUMIFS(所用データ⑤!$C:$C,所用データ⑤!$G:$G,理論在庫!$A$429,所用データ⑤!$E:$E,理論在庫!$G$4,所用データ⑤!$F:$F,理論在庫!N$5)</f>
        <v>0</v>
      </c>
      <c r="O433" s="310">
        <f>SUMIFS(所用データ⑤!$C:$C,所用データ⑤!$G:$G,理論在庫!$A$429,所用データ⑤!$E:$E,理論在庫!$G$4,所用データ⑤!$F:$F,理論在庫!O$5)</f>
        <v>0</v>
      </c>
      <c r="P433" s="310">
        <f>SUMIFS(所用データ⑤!$C:$C,所用データ⑤!$G:$G,理論在庫!$A$429,所用データ⑤!$E:$E,理論在庫!$G$4,所用データ⑤!$F:$F,理論在庫!P$5)</f>
        <v>0</v>
      </c>
      <c r="Q433" s="310">
        <f>SUMIFS(所用データ⑤!$C:$C,所用データ⑤!$G:$G,理論在庫!$A$429,所用データ⑤!$E:$E,理論在庫!$G$4,所用データ⑤!$F:$F,理論在庫!Q$5)</f>
        <v>0</v>
      </c>
      <c r="R433" s="310">
        <f>SUMIFS(所用データ⑤!$C:$C,所用データ⑤!$G:$G,理論在庫!$A$429,所用データ⑤!$E:$E,理論在庫!$G$4,所用データ⑤!$F:$F,理論在庫!R$5)</f>
        <v>0</v>
      </c>
      <c r="S433" s="1054">
        <f>SUMIFS(所用データ⑤!$C:$C,所用データ⑤!$G:$G,理論在庫!$A$429,所用データ⑤!$E:$E,理論在庫!$G$4,所用データ⑤!$F:$F,理論在庫!S$5)</f>
        <v>0</v>
      </c>
      <c r="T433" s="1054">
        <f>SUMIFS(所用データ⑤!$C:$C,所用データ⑤!$G:$G,理論在庫!$A$429,所用データ⑤!$E:$E,理論在庫!$G$4,所用データ⑤!$F:$F,理論在庫!T$5)</f>
        <v>0</v>
      </c>
      <c r="U433" s="310">
        <f>SUMIFS(所用データ⑤!$C:$C,所用データ⑤!$G:$G,理論在庫!$A$429,所用データ⑤!$E:$E,理論在庫!$G$4,所用データ⑤!$F:$F,理論在庫!U$5)</f>
        <v>0</v>
      </c>
      <c r="V433" s="310">
        <f>SUMIFS(所用データ⑤!$C:$C,所用データ⑤!$G:$G,理論在庫!$A$429,所用データ⑤!$E:$E,理論在庫!$G$4,所用データ⑤!$F:$F,理論在庫!V$5)</f>
        <v>0</v>
      </c>
      <c r="W433" s="310">
        <f>SUMIFS(所用データ⑤!$C:$C,所用データ⑤!$G:$G,理論在庫!$A$429,所用データ⑤!$E:$E,理論在庫!$G$4,所用データ⑤!$F:$F,理論在庫!W$5)</f>
        <v>0</v>
      </c>
      <c r="X433" s="310">
        <f>SUMIFS(所用データ⑤!$C:$C,所用データ⑤!$G:$G,理論在庫!$A$429,所用データ⑤!$E:$E,理論在庫!$G$4,所用データ⑤!$F:$F,理論在庫!X$5)</f>
        <v>0</v>
      </c>
      <c r="Y433" s="310">
        <f>SUMIFS(所用データ⑤!$C:$C,所用データ⑤!$G:$G,理論在庫!$A$429,所用データ⑤!$E:$E,理論在庫!$G$4,所用データ⑤!$F:$F,理論在庫!Y$5)</f>
        <v>0</v>
      </c>
      <c r="Z433" s="1054">
        <f>SUMIFS(所用データ⑤!$C:$C,所用データ⑤!$G:$G,理論在庫!$A$429,所用データ⑤!$E:$E,理論在庫!$G$4,所用データ⑤!$F:$F,理論在庫!Z$5)</f>
        <v>0</v>
      </c>
      <c r="AA433" s="1054">
        <f>SUMIFS(所用データ⑤!$C:$C,所用データ⑤!$G:$G,理論在庫!$A$429,所用データ⑤!$E:$E,理論在庫!$G$4,所用データ⑤!$F:$F,理論在庫!AA$5)</f>
        <v>0</v>
      </c>
      <c r="AB433" s="310">
        <f>SUMIFS(所用データ⑤!$C:$C,所用データ⑤!$G:$G,理論在庫!$A$429,所用データ⑤!$E:$E,理論在庫!$G$4,所用データ⑤!$F:$F,理論在庫!AB$5)</f>
        <v>0</v>
      </c>
      <c r="AC433" s="1054">
        <f>SUMIFS(所用データ⑤!$C:$C,所用データ⑤!$G:$G,理論在庫!$A$429,所用データ⑤!$E:$E,理論在庫!$G$4,所用データ⑤!$F:$F,理論在庫!AC$5)</f>
        <v>0</v>
      </c>
      <c r="AD433" s="310">
        <f>SUMIFS(所用データ⑤!$C:$C,所用データ⑤!$G:$G,理論在庫!$A$429,所用データ⑤!$E:$E,理論在庫!$G$4,所用データ⑤!$F:$F,理論在庫!AD$5)</f>
        <v>0</v>
      </c>
      <c r="AE433" s="310">
        <f>SUMIFS(所用データ⑤!$C:$C,所用データ⑤!$G:$G,理論在庫!$A$429,所用データ⑤!$E:$E,理論在庫!$G$4,所用データ⑤!$F:$F,理論在庫!AE$5)</f>
        <v>0</v>
      </c>
      <c r="AF433" s="310">
        <f>SUMIFS(所用データ⑤!$C:$C,所用データ⑤!$G:$G,理論在庫!$A$429,所用データ⑤!$E:$E,理論在庫!$G$4,所用データ⑤!$F:$F,理論在庫!AF$5)</f>
        <v>0</v>
      </c>
      <c r="AG433" s="1054">
        <f>SUMIFS(所用データ⑤!$C:$C,所用データ⑤!$G:$G,理論在庫!$A$429,所用データ⑤!$E:$E,理論在庫!$G$4,所用データ⑤!$F:$F,理論在庫!AG$5)</f>
        <v>0</v>
      </c>
      <c r="AH433" s="1054">
        <f>SUMIFS(所用データ⑤!$C:$C,所用データ⑤!$G:$G,理論在庫!$A$429,所用データ⑤!$E:$E,理論在庫!$G$4,所用データ⑤!$F:$F,理論在庫!AH$5)</f>
        <v>0</v>
      </c>
      <c r="AI433" s="310">
        <f>SUMIFS(所用データ⑤!$C:$C,所用データ⑤!$G:$G,理論在庫!$A$429,所用データ⑤!$E:$E,理論在庫!$G$4,所用データ⑤!$F:$F,理論在庫!AI$5)</f>
        <v>0</v>
      </c>
      <c r="AJ433" s="1023">
        <f>SUMIFS(所用データ⑤!$C:$C,所用データ⑤!$G:$G,理論在庫!$A$429,所用データ⑤!$E:$E,理論在庫!$G$4,所用データ⑤!$F:$F,理論在庫!AJ$5)</f>
        <v>0</v>
      </c>
      <c r="AK433" s="345">
        <f t="shared" si="152"/>
        <v>0</v>
      </c>
      <c r="AL433" s="350">
        <f>SUMIFS(所用データ⑤!C:C,所用データ⑤!G:G,理論在庫!$A429,所用データ⑤!E:E,理論在庫!$AL$4)</f>
        <v>0</v>
      </c>
      <c r="AM433" s="574">
        <f t="shared" si="168"/>
        <v>0</v>
      </c>
      <c r="AN433" s="608">
        <f>AJ437-AK433</f>
        <v>0</v>
      </c>
      <c r="AO433" s="417"/>
      <c r="AP433" s="714"/>
      <c r="AQ433" s="715"/>
      <c r="AR433" s="709">
        <v>0</v>
      </c>
    </row>
    <row r="434" spans="1:44" ht="18" customHeight="1" x14ac:dyDescent="0.15">
      <c r="A434" s="417"/>
      <c r="B434" s="428"/>
      <c r="C434" s="442"/>
      <c r="D434" s="1148"/>
      <c r="E434" s="559"/>
      <c r="F434" s="362">
        <f t="shared" si="170"/>
        <v>0</v>
      </c>
      <c r="G434" s="976">
        <f>SUMIFS(所用データ⑥!$C:$C,所用データ⑥!$G:$G,理論在庫!$A$429,所用データ⑥!$E:$E,理論在庫!$G$4,所用データ⑥!$F:$F,理論在庫!G$5)</f>
        <v>0</v>
      </c>
      <c r="H434" s="363">
        <f>SUMIFS(所用データ⑥!$C:$C,所用データ⑥!$G:$G,理論在庫!$A$429,所用データ⑥!$E:$E,理論在庫!$G$4,所用データ⑥!$F:$F,理論在庫!H$5)</f>
        <v>0</v>
      </c>
      <c r="I434" s="363">
        <f>SUMIFS(所用データ⑥!$C:$C,所用データ⑥!$G:$G,理論在庫!$A$429,所用データ⑥!$E:$E,理論在庫!$G$4,所用データ⑥!$F:$F,理論在庫!I$5)</f>
        <v>0</v>
      </c>
      <c r="J434" s="363">
        <f>SUMIFS(所用データ⑥!$C:$C,所用データ⑥!$G:$G,理論在庫!$A$429,所用データ⑥!$E:$E,理論在庫!$G$4,所用データ⑥!$F:$F,理論在庫!J$5)</f>
        <v>0</v>
      </c>
      <c r="K434" s="363">
        <f>SUMIFS(所用データ⑥!$C:$C,所用データ⑥!$G:$G,理論在庫!$A$429,所用データ⑥!$E:$E,理論在庫!$G$4,所用データ⑥!$F:$F,理論在庫!K$5)</f>
        <v>0</v>
      </c>
      <c r="L434" s="1056">
        <f>SUMIFS(所用データ⑥!$C:$C,所用データ⑥!$G:$G,理論在庫!$A$429,所用データ⑥!$E:$E,理論在庫!$G$4,所用データ⑥!$F:$F,理論在庫!L$5)</f>
        <v>0</v>
      </c>
      <c r="M434" s="1056">
        <f>SUMIFS(所用データ⑥!$C:$C,所用データ⑥!$G:$G,理論在庫!$A$429,所用データ⑥!$E:$E,理論在庫!$G$4,所用データ⑥!$F:$F,理論在庫!M$5)</f>
        <v>0</v>
      </c>
      <c r="N434" s="363">
        <f>SUMIFS(所用データ⑥!$C:$C,所用データ⑥!$G:$G,理論在庫!$A$429,所用データ⑥!$E:$E,理論在庫!$G$4,所用データ⑥!$F:$F,理論在庫!N$5)</f>
        <v>0</v>
      </c>
      <c r="O434" s="363">
        <f>SUMIFS(所用データ⑥!$C:$C,所用データ⑥!$G:$G,理論在庫!$A$429,所用データ⑥!$E:$E,理論在庫!$G$4,所用データ⑥!$F:$F,理論在庫!O$5)</f>
        <v>0</v>
      </c>
      <c r="P434" s="363">
        <f>SUMIFS(所用データ⑥!$C:$C,所用データ⑥!$G:$G,理論在庫!$A$429,所用データ⑥!$E:$E,理論在庫!$G$4,所用データ⑥!$F:$F,理論在庫!P$5)</f>
        <v>0</v>
      </c>
      <c r="Q434" s="363">
        <f>SUMIFS(所用データ⑥!$C:$C,所用データ⑥!$G:$G,理論在庫!$A$429,所用データ⑥!$E:$E,理論在庫!$G$4,所用データ⑥!$F:$F,理論在庫!Q$5)</f>
        <v>0</v>
      </c>
      <c r="R434" s="363">
        <f>SUMIFS(所用データ⑥!$C:$C,所用データ⑥!$G:$G,理論在庫!$A$429,所用データ⑥!$E:$E,理論在庫!$G$4,所用データ⑥!$F:$F,理論在庫!R$5)</f>
        <v>0</v>
      </c>
      <c r="S434" s="1056">
        <f>SUMIFS(所用データ⑥!$C:$C,所用データ⑥!$G:$G,理論在庫!$A$429,所用データ⑥!$E:$E,理論在庫!$G$4,所用データ⑥!$F:$F,理論在庫!S$5)</f>
        <v>0</v>
      </c>
      <c r="T434" s="1056">
        <f>SUMIFS(所用データ⑥!$C:$C,所用データ⑥!$G:$G,理論在庫!$A$429,所用データ⑥!$E:$E,理論在庫!$G$4,所用データ⑥!$F:$F,理論在庫!T$5)</f>
        <v>0</v>
      </c>
      <c r="U434" s="363">
        <f>SUMIFS(所用データ⑥!$C:$C,所用データ⑥!$G:$G,理論在庫!$A$429,所用データ⑥!$E:$E,理論在庫!$G$4,所用データ⑥!$F:$F,理論在庫!U$5)</f>
        <v>0</v>
      </c>
      <c r="V434" s="363">
        <f>SUMIFS(所用データ⑥!$C:$C,所用データ⑥!$G:$G,理論在庫!$A$429,所用データ⑥!$E:$E,理論在庫!$G$4,所用データ⑥!$F:$F,理論在庫!V$5)</f>
        <v>0</v>
      </c>
      <c r="W434" s="363">
        <f>SUMIFS(所用データ⑥!$C:$C,所用データ⑥!$G:$G,理論在庫!$A$429,所用データ⑥!$E:$E,理論在庫!$G$4,所用データ⑥!$F:$F,理論在庫!W$5)</f>
        <v>0</v>
      </c>
      <c r="X434" s="363">
        <f>SUMIFS(所用データ⑥!$C:$C,所用データ⑥!$G:$G,理論在庫!$A$429,所用データ⑥!$E:$E,理論在庫!$G$4,所用データ⑥!$F:$F,理論在庫!X$5)</f>
        <v>0</v>
      </c>
      <c r="Y434" s="363">
        <f>SUMIFS(所用データ⑥!$C:$C,所用データ⑥!$G:$G,理論在庫!$A$429,所用データ⑥!$E:$E,理論在庫!$G$4,所用データ⑥!$F:$F,理論在庫!Y$5)</f>
        <v>0</v>
      </c>
      <c r="Z434" s="1056">
        <f>SUMIFS(所用データ⑥!$C:$C,所用データ⑥!$G:$G,理論在庫!$A$429,所用データ⑥!$E:$E,理論在庫!$G$4,所用データ⑥!$F:$F,理論在庫!Z$5)</f>
        <v>0</v>
      </c>
      <c r="AA434" s="1056">
        <f>SUMIFS(所用データ⑥!$C:$C,所用データ⑥!$G:$G,理論在庫!$A$429,所用データ⑥!$E:$E,理論在庫!$G$4,所用データ⑥!$F:$F,理論在庫!AA$5)</f>
        <v>0</v>
      </c>
      <c r="AB434" s="363">
        <f>SUMIFS(所用データ⑥!$C:$C,所用データ⑥!$G:$G,理論在庫!$A$429,所用データ⑥!$E:$E,理論在庫!$G$4,所用データ⑥!$F:$F,理論在庫!AB$5)</f>
        <v>0</v>
      </c>
      <c r="AC434" s="1056">
        <f>SUMIFS(所用データ⑥!$C:$C,所用データ⑥!$G:$G,理論在庫!$A$429,所用データ⑥!$E:$E,理論在庫!$G$4,所用データ⑥!$F:$F,理論在庫!AC$5)</f>
        <v>0</v>
      </c>
      <c r="AD434" s="363">
        <f>SUMIFS(所用データ⑥!$C:$C,所用データ⑥!$G:$G,理論在庫!$A$429,所用データ⑥!$E:$E,理論在庫!$G$4,所用データ⑥!$F:$F,理論在庫!AD$5)</f>
        <v>0</v>
      </c>
      <c r="AE434" s="363">
        <f>SUMIFS(所用データ⑥!$C:$C,所用データ⑥!$G:$G,理論在庫!$A$429,所用データ⑥!$E:$E,理論在庫!$G$4,所用データ⑥!$F:$F,理論在庫!AE$5)</f>
        <v>0</v>
      </c>
      <c r="AF434" s="363">
        <f>SUMIFS(所用データ⑥!$C:$C,所用データ⑥!$G:$G,理論在庫!$A$429,所用データ⑥!$E:$E,理論在庫!$G$4,所用データ⑥!$F:$F,理論在庫!AF$5)</f>
        <v>0</v>
      </c>
      <c r="AG434" s="1056">
        <f>SUMIFS(所用データ⑥!$C:$C,所用データ⑥!$G:$G,理論在庫!$A$429,所用データ⑥!$E:$E,理論在庫!$G$4,所用データ⑥!$F:$F,理論在庫!AG$5)</f>
        <v>0</v>
      </c>
      <c r="AH434" s="1056">
        <f>SUMIFS(所用データ⑥!$C:$C,所用データ⑥!$G:$G,理論在庫!$A$429,所用データ⑥!$E:$E,理論在庫!$G$4,所用データ⑥!$F:$F,理論在庫!AH$5)</f>
        <v>0</v>
      </c>
      <c r="AI434" s="363">
        <f>SUMIFS(所用データ⑥!$C:$C,所用データ⑥!$G:$G,理論在庫!$A$429,所用データ⑥!$E:$E,理論在庫!$G$4,所用データ⑥!$F:$F,理論在庫!AI$5)</f>
        <v>0</v>
      </c>
      <c r="AJ434" s="1024">
        <f>SUMIFS(所用データ⑥!$C:$C,所用データ⑥!$G:$G,理論在庫!$A$429,所用データ⑥!$E:$E,理論在庫!$G$4,所用データ⑥!$F:$F,理論在庫!AJ$5)</f>
        <v>0</v>
      </c>
      <c r="AK434" s="364">
        <f t="shared" si="152"/>
        <v>0</v>
      </c>
      <c r="AL434" s="609">
        <f>SUMIFS(所用データ⑥!C:C,所用データ⑥!G:G,理論在庫!$A429,所用データ⑥!E:E,理論在庫!$AL$4)</f>
        <v>0</v>
      </c>
      <c r="AM434" s="578">
        <f t="shared" si="168"/>
        <v>0</v>
      </c>
      <c r="AN434" s="608">
        <f>AJ437-AK434</f>
        <v>0</v>
      </c>
      <c r="AO434" s="417"/>
      <c r="AP434" s="714"/>
      <c r="AQ434" s="715"/>
      <c r="AR434" s="709">
        <v>0</v>
      </c>
    </row>
    <row r="435" spans="1:44" ht="18" customHeight="1" x14ac:dyDescent="0.15">
      <c r="A435" s="417"/>
      <c r="B435" s="428"/>
      <c r="C435" s="442"/>
      <c r="D435" s="1148"/>
      <c r="E435" s="559"/>
      <c r="F435" s="359" t="s">
        <v>137</v>
      </c>
      <c r="G435" s="981"/>
      <c r="H435" s="360"/>
      <c r="I435" s="360"/>
      <c r="J435" s="360"/>
      <c r="K435" s="360"/>
      <c r="L435" s="1057"/>
      <c r="M435" s="1057"/>
      <c r="N435" s="360"/>
      <c r="O435" s="360"/>
      <c r="P435" s="360"/>
      <c r="Q435" s="360"/>
      <c r="R435" s="360"/>
      <c r="S435" s="1057"/>
      <c r="T435" s="1057"/>
      <c r="U435" s="360"/>
      <c r="V435" s="360"/>
      <c r="W435" s="360"/>
      <c r="X435" s="360"/>
      <c r="Y435" s="360"/>
      <c r="Z435" s="1057"/>
      <c r="AA435" s="1057"/>
      <c r="AB435" s="360"/>
      <c r="AC435" s="1057"/>
      <c r="AD435" s="360"/>
      <c r="AE435" s="360"/>
      <c r="AF435" s="360"/>
      <c r="AG435" s="1057"/>
      <c r="AH435" s="1057"/>
      <c r="AI435" s="360"/>
      <c r="AJ435" s="1025"/>
      <c r="AK435" s="378">
        <f>SUM(G435:AJ435)</f>
        <v>0</v>
      </c>
      <c r="AL435" s="352"/>
      <c r="AM435" s="576">
        <f t="shared" si="168"/>
        <v>0</v>
      </c>
      <c r="AN435" s="579"/>
      <c r="AO435" s="417"/>
      <c r="AP435" s="714"/>
      <c r="AQ435" s="715"/>
    </row>
    <row r="436" spans="1:44" ht="18" customHeight="1" x14ac:dyDescent="0.15">
      <c r="A436" s="417"/>
      <c r="B436" s="428"/>
      <c r="C436" s="442"/>
      <c r="D436" s="1148"/>
      <c r="E436" s="559"/>
      <c r="F436" s="356" t="s">
        <v>86</v>
      </c>
      <c r="G436" s="978">
        <f>SUMIFS('注文データ '!$C:$C,'注文データ '!$J:$J,$A429,'注文データ '!$H:$H,理論在庫!$G$4,'注文データ '!$I:$I,理論在庫!G$5)</f>
        <v>0</v>
      </c>
      <c r="H436" s="374">
        <f>SUMIFS('注文データ '!$C:$C,'注文データ '!$J:$J,$A429,'注文データ '!$H:$H,理論在庫!$G$4,'注文データ '!$I:$I,理論在庫!H$5)</f>
        <v>0</v>
      </c>
      <c r="I436" s="374">
        <f>SUMIFS('注文データ '!$C:$C,'注文データ '!$J:$J,$A429,'注文データ '!$H:$H,理論在庫!$G$4,'注文データ '!$I:$I,理論在庫!I$5)</f>
        <v>0</v>
      </c>
      <c r="J436" s="374">
        <f>SUMIFS('注文データ '!$C:$C,'注文データ '!$J:$J,$A429,'注文データ '!$H:$H,理論在庫!$G$4,'注文データ '!$I:$I,理論在庫!J$5)</f>
        <v>0</v>
      </c>
      <c r="K436" s="374">
        <f>SUMIFS('注文データ '!$C:$C,'注文データ '!$J:$J,$A429,'注文データ '!$H:$H,理論在庫!$G$4,'注文データ '!$I:$I,理論在庫!K$5)</f>
        <v>0</v>
      </c>
      <c r="L436" s="1058">
        <f>SUMIFS('注文データ '!$C:$C,'注文データ '!$J:$J,$A429,'注文データ '!$H:$H,理論在庫!$G$4,'注文データ '!$I:$I,理論在庫!L$5)</f>
        <v>0</v>
      </c>
      <c r="M436" s="1058">
        <f>SUMIFS('注文データ '!$C:$C,'注文データ '!$J:$J,$A429,'注文データ '!$H:$H,理論在庫!$G$4,'注文データ '!$I:$I,理論在庫!M$5)</f>
        <v>0</v>
      </c>
      <c r="N436" s="374">
        <f>SUMIFS('注文データ '!$C:$C,'注文データ '!$J:$J,$A429,'注文データ '!$H:$H,理論在庫!$G$4,'注文データ '!$I:$I,理論在庫!N$5)</f>
        <v>0</v>
      </c>
      <c r="O436" s="374">
        <f>SUMIFS('注文データ '!$C:$C,'注文データ '!$J:$J,$A429,'注文データ '!$H:$H,理論在庫!$G$4,'注文データ '!$I:$I,理論在庫!O$5)</f>
        <v>0</v>
      </c>
      <c r="P436" s="374">
        <f>SUMIFS('注文データ '!$C:$C,'注文データ '!$J:$J,$A429,'注文データ '!$H:$H,理論在庫!$G$4,'注文データ '!$I:$I,理論在庫!P$5)</f>
        <v>0</v>
      </c>
      <c r="Q436" s="374">
        <f>SUMIFS('注文データ '!$C:$C,'注文データ '!$J:$J,$A429,'注文データ '!$H:$H,理論在庫!$G$4,'注文データ '!$I:$I,理論在庫!Q$5)</f>
        <v>0</v>
      </c>
      <c r="R436" s="374">
        <f>SUMIFS('注文データ '!$C:$C,'注文データ '!$J:$J,$A429,'注文データ '!$H:$H,理論在庫!$G$4,'注文データ '!$I:$I,理論在庫!R$5)</f>
        <v>0</v>
      </c>
      <c r="S436" s="1058">
        <f>SUMIFS('注文データ '!$C:$C,'注文データ '!$J:$J,$A429,'注文データ '!$H:$H,理論在庫!$G$4,'注文データ '!$I:$I,理論在庫!S$5)</f>
        <v>0</v>
      </c>
      <c r="T436" s="1058">
        <f>SUMIFS('注文データ '!$C:$C,'注文データ '!$J:$J,$A429,'注文データ '!$H:$H,理論在庫!$G$4,'注文データ '!$I:$I,理論在庫!T$5)</f>
        <v>0</v>
      </c>
      <c r="U436" s="374">
        <f>SUMIFS('注文データ '!$C:$C,'注文データ '!$J:$J,$A429,'注文データ '!$H:$H,理論在庫!$G$4,'注文データ '!$I:$I,理論在庫!U$5)</f>
        <v>0</v>
      </c>
      <c r="V436" s="374">
        <f>SUMIFS('注文データ '!$C:$C,'注文データ '!$J:$J,$A429,'注文データ '!$H:$H,理論在庫!$G$4,'注文データ '!$I:$I,理論在庫!V$5)</f>
        <v>0</v>
      </c>
      <c r="W436" s="374">
        <f>SUMIFS('注文データ '!$C:$C,'注文データ '!$J:$J,$A429,'注文データ '!$H:$H,理論在庫!$G$4,'注文データ '!$I:$I,理論在庫!W$5)</f>
        <v>0</v>
      </c>
      <c r="X436" s="374">
        <f>SUMIFS('注文データ '!$C:$C,'注文データ '!$J:$J,$A429,'注文データ '!$H:$H,理論在庫!$G$4,'注文データ '!$I:$I,理論在庫!X$5)</f>
        <v>0</v>
      </c>
      <c r="Y436" s="374">
        <f>SUMIFS('注文データ '!$C:$C,'注文データ '!$J:$J,$A429,'注文データ '!$H:$H,理論在庫!$G$4,'注文データ '!$I:$I,理論在庫!Y$5)</f>
        <v>0</v>
      </c>
      <c r="Z436" s="1058">
        <f>SUMIFS('注文データ '!$C:$C,'注文データ '!$J:$J,$A429,'注文データ '!$H:$H,理論在庫!$G$4,'注文データ '!$I:$I,理論在庫!Z$5)</f>
        <v>0</v>
      </c>
      <c r="AA436" s="1058">
        <f>SUMIFS('注文データ '!$C:$C,'注文データ '!$J:$J,$A429,'注文データ '!$H:$H,理論在庫!$G$4,'注文データ '!$I:$I,理論在庫!AA$5)</f>
        <v>0</v>
      </c>
      <c r="AB436" s="374">
        <f>SUMIFS('注文データ '!$C:$C,'注文データ '!$J:$J,$A429,'注文データ '!$H:$H,理論在庫!$G$4,'注文データ '!$I:$I,理論在庫!AB$5)</f>
        <v>0</v>
      </c>
      <c r="AC436" s="1058">
        <f>SUMIFS('注文データ '!$C:$C,'注文データ '!$J:$J,$A429,'注文データ '!$H:$H,理論在庫!$G$4,'注文データ '!$I:$I,理論在庫!AC$5)</f>
        <v>0</v>
      </c>
      <c r="AD436" s="374">
        <f>SUMIFS('注文データ '!$C:$C,'注文データ '!$J:$J,$A429,'注文データ '!$H:$H,理論在庫!$G$4,'注文データ '!$I:$I,理論在庫!AD$5)</f>
        <v>0</v>
      </c>
      <c r="AE436" s="374">
        <f>SUMIFS('注文データ '!$C:$C,'注文データ '!$J:$J,$A429,'注文データ '!$H:$H,理論在庫!$G$4,'注文データ '!$I:$I,理論在庫!AE$5)</f>
        <v>0</v>
      </c>
      <c r="AF436" s="374">
        <f>SUMIFS('注文データ '!$C:$C,'注文データ '!$J:$J,$A429,'注文データ '!$H:$H,理論在庫!$G$4,'注文データ '!$I:$I,理論在庫!AF$5)</f>
        <v>0</v>
      </c>
      <c r="AG436" s="1058">
        <f>SUMIFS('注文データ '!$C:$C,'注文データ '!$J:$J,$A429,'注文データ '!$H:$H,理論在庫!$G$4,'注文データ '!$I:$I,理論在庫!AG$5)</f>
        <v>0</v>
      </c>
      <c r="AH436" s="1058">
        <f>SUMIFS('注文データ '!$C:$C,'注文データ '!$J:$J,$A429,'注文データ '!$H:$H,理論在庫!$G$4,'注文データ '!$I:$I,理論在庫!AH$5)</f>
        <v>0</v>
      </c>
      <c r="AI436" s="374">
        <f>SUMIFS('注文データ '!$C:$C,'注文データ '!$J:$J,$A429,'注文データ '!$H:$H,理論在庫!$G$4,'注文データ '!$I:$I,理論在庫!AI$5)</f>
        <v>0</v>
      </c>
      <c r="AJ436" s="1026">
        <f>SUMIFS('注文データ '!$C:$C,'注文データ '!$J:$J,$A429,'注文データ '!$H:$H,理論在庫!$G$4,'注文データ '!$I:$I,理論在庫!AJ$5)</f>
        <v>0</v>
      </c>
      <c r="AK436" s="375">
        <f>SUM(G436:AJ436)</f>
        <v>0</v>
      </c>
      <c r="AL436" s="350"/>
      <c r="AM436" s="574">
        <f t="shared" si="168"/>
        <v>0</v>
      </c>
      <c r="AN436" s="579"/>
      <c r="AO436" s="417"/>
      <c r="AP436" s="714"/>
      <c r="AQ436" s="715"/>
      <c r="AR436" s="709">
        <v>0</v>
      </c>
    </row>
    <row r="437" spans="1:44" ht="18" customHeight="1" thickBot="1" x14ac:dyDescent="0.2">
      <c r="A437" s="418"/>
      <c r="B437" s="429"/>
      <c r="C437" s="443"/>
      <c r="D437" s="1149"/>
      <c r="E437" s="562"/>
      <c r="F437" s="373" t="s">
        <v>85</v>
      </c>
      <c r="G437" s="979">
        <f>D429+G435-G436</f>
        <v>0</v>
      </c>
      <c r="H437" s="376">
        <f t="shared" ref="H437:AJ437" si="171">G437+H435-H436</f>
        <v>0</v>
      </c>
      <c r="I437" s="376">
        <f t="shared" si="171"/>
        <v>0</v>
      </c>
      <c r="J437" s="376">
        <f t="shared" si="171"/>
        <v>0</v>
      </c>
      <c r="K437" s="376">
        <f t="shared" si="171"/>
        <v>0</v>
      </c>
      <c r="L437" s="1059">
        <f t="shared" si="171"/>
        <v>0</v>
      </c>
      <c r="M437" s="1059">
        <f t="shared" si="171"/>
        <v>0</v>
      </c>
      <c r="N437" s="376">
        <f t="shared" si="171"/>
        <v>0</v>
      </c>
      <c r="O437" s="376">
        <f t="shared" si="171"/>
        <v>0</v>
      </c>
      <c r="P437" s="376">
        <f t="shared" si="171"/>
        <v>0</v>
      </c>
      <c r="Q437" s="376">
        <f t="shared" si="171"/>
        <v>0</v>
      </c>
      <c r="R437" s="376">
        <f t="shared" si="171"/>
        <v>0</v>
      </c>
      <c r="S437" s="1059">
        <f t="shared" si="171"/>
        <v>0</v>
      </c>
      <c r="T437" s="1059">
        <f t="shared" si="171"/>
        <v>0</v>
      </c>
      <c r="U437" s="376">
        <f t="shared" si="171"/>
        <v>0</v>
      </c>
      <c r="V437" s="376">
        <f t="shared" si="171"/>
        <v>0</v>
      </c>
      <c r="W437" s="376">
        <f t="shared" si="171"/>
        <v>0</v>
      </c>
      <c r="X437" s="376">
        <f t="shared" si="171"/>
        <v>0</v>
      </c>
      <c r="Y437" s="376">
        <f t="shared" si="171"/>
        <v>0</v>
      </c>
      <c r="Z437" s="1059">
        <f t="shared" si="171"/>
        <v>0</v>
      </c>
      <c r="AA437" s="1059">
        <f t="shared" si="171"/>
        <v>0</v>
      </c>
      <c r="AB437" s="376">
        <f t="shared" si="171"/>
        <v>0</v>
      </c>
      <c r="AC437" s="1059">
        <f t="shared" si="171"/>
        <v>0</v>
      </c>
      <c r="AD437" s="376">
        <f t="shared" si="171"/>
        <v>0</v>
      </c>
      <c r="AE437" s="376">
        <f t="shared" si="171"/>
        <v>0</v>
      </c>
      <c r="AF437" s="376">
        <f t="shared" si="171"/>
        <v>0</v>
      </c>
      <c r="AG437" s="1059">
        <f t="shared" si="171"/>
        <v>0</v>
      </c>
      <c r="AH437" s="1059">
        <f t="shared" si="171"/>
        <v>0</v>
      </c>
      <c r="AI437" s="376">
        <f t="shared" si="171"/>
        <v>0</v>
      </c>
      <c r="AJ437" s="1027">
        <f t="shared" si="171"/>
        <v>0</v>
      </c>
      <c r="AK437" s="377"/>
      <c r="AL437" s="351"/>
      <c r="AM437" s="577">
        <f t="shared" si="168"/>
        <v>0</v>
      </c>
      <c r="AN437" s="580"/>
      <c r="AO437" s="418"/>
      <c r="AP437" s="716"/>
      <c r="AQ437" s="717"/>
      <c r="AR437" s="709">
        <v>0</v>
      </c>
    </row>
    <row r="438" spans="1:44" ht="18" customHeight="1" x14ac:dyDescent="0.15">
      <c r="A438" s="416">
        <v>45</v>
      </c>
      <c r="B438" s="425"/>
      <c r="C438" s="432" t="s">
        <v>42</v>
      </c>
      <c r="D438" s="1147" t="s">
        <v>571</v>
      </c>
      <c r="E438" s="558">
        <v>1.7100000000000001E-2</v>
      </c>
      <c r="F438" s="343">
        <f t="shared" ref="F438:F443" si="172">F429</f>
        <v>45864</v>
      </c>
      <c r="G438" s="980">
        <f>SUMIFS(所用データ①!$C:$C,所用データ①!$G:$G,理論在庫!$A438,所用データ①!$E:$E,理論在庫!$G$4,所用データ①!$F:$F,理論在庫!G$5)</f>
        <v>0</v>
      </c>
      <c r="H438" s="308">
        <f>SUMIFS(所用データ①!$C:$C,所用データ①!$G:$G,理論在庫!$A438,所用データ①!$E:$E,理論在庫!$G$4,所用データ①!$F:$F,理論在庫!H$5)</f>
        <v>0</v>
      </c>
      <c r="I438" s="308">
        <f>SUMIFS(所用データ①!$C:$C,所用データ①!$G:$G,理論在庫!$A438,所用データ①!$E:$E,理論在庫!$G$4,所用データ①!$F:$F,理論在庫!I$5)</f>
        <v>0</v>
      </c>
      <c r="J438" s="308">
        <f>SUMIFS(所用データ①!$C:$C,所用データ①!$G:$G,理論在庫!$A438,所用データ①!$E:$E,理論在庫!$G$4,所用データ①!$F:$F,理論在庫!J$5)</f>
        <v>0</v>
      </c>
      <c r="K438" s="308">
        <f>SUMIFS(所用データ①!$C:$C,所用データ①!$G:$G,理論在庫!$A438,所用データ①!$E:$E,理論在庫!$G$4,所用データ①!$F:$F,理論在庫!K$5)</f>
        <v>0</v>
      </c>
      <c r="L438" s="1060">
        <f>SUMIFS(所用データ①!$C:$C,所用データ①!$G:$G,理論在庫!$A438,所用データ①!$E:$E,理論在庫!$G$4,所用データ①!$F:$F,理論在庫!L$5)</f>
        <v>0</v>
      </c>
      <c r="M438" s="1060">
        <f>SUMIFS(所用データ①!$C:$C,所用データ①!$G:$G,理論在庫!$A438,所用データ①!$E:$E,理論在庫!$G$4,所用データ①!$F:$F,理論在庫!M$5)</f>
        <v>0</v>
      </c>
      <c r="N438" s="308">
        <f>SUMIFS(所用データ①!$C:$C,所用データ①!$G:$G,理論在庫!$A438,所用データ①!$E:$E,理論在庫!$G$4,所用データ①!$F:$F,理論在庫!N$5)</f>
        <v>0</v>
      </c>
      <c r="O438" s="308">
        <f>SUMIFS(所用データ①!$C:$C,所用データ①!$G:$G,理論在庫!$A438,所用データ①!$E:$E,理論在庫!$G$4,所用データ①!$F:$F,理論在庫!O$5)</f>
        <v>0</v>
      </c>
      <c r="P438" s="308">
        <f>SUMIFS(所用データ①!$C:$C,所用データ①!$G:$G,理論在庫!$A438,所用データ①!$E:$E,理論在庫!$G$4,所用データ①!$F:$F,理論在庫!P$5)</f>
        <v>0</v>
      </c>
      <c r="Q438" s="308">
        <f>SUMIFS(所用データ①!$C:$C,所用データ①!$G:$G,理論在庫!$A438,所用データ①!$E:$E,理論在庫!$G$4,所用データ①!$F:$F,理論在庫!Q$5)</f>
        <v>0</v>
      </c>
      <c r="R438" s="308">
        <f>SUMIFS(所用データ①!$C:$C,所用データ①!$G:$G,理論在庫!$A438,所用データ①!$E:$E,理論在庫!$G$4,所用データ①!$F:$F,理論在庫!R$5)</f>
        <v>0</v>
      </c>
      <c r="S438" s="1060">
        <f>SUMIFS(所用データ①!$C:$C,所用データ①!$G:$G,理論在庫!$A438,所用データ①!$E:$E,理論在庫!$G$4,所用データ①!$F:$F,理論在庫!S$5)</f>
        <v>0</v>
      </c>
      <c r="T438" s="1060">
        <f>SUMIFS(所用データ①!$C:$C,所用データ①!$G:$G,理論在庫!$A438,所用データ①!$E:$E,理論在庫!$G$4,所用データ①!$F:$F,理論在庫!T$5)</f>
        <v>0</v>
      </c>
      <c r="U438" s="308">
        <f>SUMIFS(所用データ①!$C:$C,所用データ①!$G:$G,理論在庫!$A438,所用データ①!$E:$E,理論在庫!$G$4,所用データ①!$F:$F,理論在庫!U$5)</f>
        <v>0</v>
      </c>
      <c r="V438" s="308">
        <f>SUMIFS(所用データ①!$C:$C,所用データ①!$G:$G,理論在庫!$A438,所用データ①!$E:$E,理論在庫!$G$4,所用データ①!$F:$F,理論在庫!V$5)</f>
        <v>0</v>
      </c>
      <c r="W438" s="308">
        <f>SUMIFS(所用データ①!$C:$C,所用データ①!$G:$G,理論在庫!$A438,所用データ①!$E:$E,理論在庫!$G$4,所用データ①!$F:$F,理論在庫!W$5)</f>
        <v>0</v>
      </c>
      <c r="X438" s="308">
        <f>SUMIFS(所用データ①!$C:$C,所用データ①!$G:$G,理論在庫!$A438,所用データ①!$E:$E,理論在庫!$G$4,所用データ①!$F:$F,理論在庫!X$5)</f>
        <v>0</v>
      </c>
      <c r="Y438" s="308">
        <f>SUMIFS(所用データ①!$C:$C,所用データ①!$G:$G,理論在庫!$A438,所用データ①!$E:$E,理論在庫!$G$4,所用データ①!$F:$F,理論在庫!Y$5)</f>
        <v>0</v>
      </c>
      <c r="Z438" s="1060">
        <f>SUMIFS(所用データ①!$C:$C,所用データ①!$G:$G,理論在庫!$A438,所用データ①!$E:$E,理論在庫!$G$4,所用データ①!$F:$F,理論在庫!Z$5)</f>
        <v>0</v>
      </c>
      <c r="AA438" s="1084">
        <f>SUMIFS(所用データ①!$C:$C,所用データ①!$G:$G,理論在庫!$A438,所用データ①!$E:$E,理論在庫!$G$4,所用データ①!$F:$F,理論在庫!AA$5)</f>
        <v>0</v>
      </c>
      <c r="AB438" s="382">
        <f>SUMIFS(所用データ①!$C:$C,所用データ①!$G:$G,理論在庫!$A438,所用データ①!$E:$E,理論在庫!$G$4,所用データ①!$F:$F,理論在庫!AB$5)</f>
        <v>0</v>
      </c>
      <c r="AC438" s="1084">
        <f>SUMIFS(所用データ①!$C:$C,所用データ①!$G:$G,理論在庫!$A438,所用データ①!$E:$E,理論在庫!$G$4,所用データ①!$F:$F,理論在庫!AC$5)</f>
        <v>0</v>
      </c>
      <c r="AD438" s="382">
        <f>SUMIFS(所用データ①!$C:$C,所用データ①!$G:$G,理論在庫!$A438,所用データ①!$E:$E,理論在庫!$G$4,所用データ①!$F:$F,理論在庫!AD$5)</f>
        <v>0</v>
      </c>
      <c r="AE438" s="382">
        <f>SUMIFS(所用データ①!$C:$C,所用データ①!$G:$G,理論在庫!$A438,所用データ①!$E:$E,理論在庫!$G$4,所用データ①!$F:$F,理論在庫!AE$5)</f>
        <v>0</v>
      </c>
      <c r="AF438" s="382">
        <f>SUMIFS(所用データ①!$C:$C,所用データ①!$G:$G,理論在庫!$A438,所用データ①!$E:$E,理論在庫!$G$4,所用データ①!$F:$F,理論在庫!AF$5)</f>
        <v>0</v>
      </c>
      <c r="AG438" s="1084">
        <f>SUMIFS(所用データ①!$C:$C,所用データ①!$G:$G,理論在庫!$A438,所用データ①!$E:$E,理論在庫!$G$4,所用データ①!$F:$F,理論在庫!AG$5)</f>
        <v>0</v>
      </c>
      <c r="AH438" s="1084">
        <f>SUMIFS(所用データ①!$C:$C,所用データ①!$G:$G,理論在庫!$A438,所用データ①!$E:$E,理論在庫!$G$4,所用データ①!$F:$F,理論在庫!AH$5)</f>
        <v>0</v>
      </c>
      <c r="AI438" s="382">
        <f>SUMIFS(所用データ①!$C:$C,所用データ①!$G:$G,理論在庫!$A438,所用データ①!$E:$E,理論在庫!$G$4,所用データ①!$F:$F,理論在庫!AI$5)</f>
        <v>0</v>
      </c>
      <c r="AJ438" s="1021">
        <f>SUMIFS(所用データ①!$C:$C,所用データ①!$G:$G,理論在庫!$A438,所用データ①!$E:$E,理論在庫!$G$4,所用データ①!$F:$F,理論在庫!AJ$5)</f>
        <v>0</v>
      </c>
      <c r="AK438" s="345">
        <f t="shared" si="152"/>
        <v>0</v>
      </c>
      <c r="AL438" s="610">
        <f>SUMIFS(所用データ①!C:C,所用データ①!G:G,理論在庫!$A438,所用データ①!E:E,理論在庫!$AL$4)</f>
        <v>0</v>
      </c>
      <c r="AM438" s="574">
        <f t="shared" si="168"/>
        <v>0</v>
      </c>
      <c r="AN438" s="608">
        <f>D438-AK438</f>
        <v>33</v>
      </c>
      <c r="AO438" s="416">
        <v>45</v>
      </c>
      <c r="AP438" s="714">
        <v>25</v>
      </c>
      <c r="AQ438" s="715" t="s">
        <v>529</v>
      </c>
      <c r="AR438" s="709">
        <v>0</v>
      </c>
    </row>
    <row r="439" spans="1:44" ht="18" customHeight="1" x14ac:dyDescent="0.15">
      <c r="A439" s="417"/>
      <c r="B439" s="426"/>
      <c r="C439" s="433"/>
      <c r="D439" s="1148"/>
      <c r="E439" s="559"/>
      <c r="F439" s="302">
        <f t="shared" si="172"/>
        <v>0</v>
      </c>
      <c r="G439" s="974">
        <f>SUMIFS(所用データ②!$C:$C,所用データ②!$G:$G,理論在庫!$A438,所用データ②!$E:$E,理論在庫!$G$4,所用データ②!$F:$F,理論在庫!G$5)</f>
        <v>0</v>
      </c>
      <c r="H439" s="310">
        <f>SUMIFS(所用データ②!$C:$C,所用データ②!$G:$G,理論在庫!$A438,所用データ②!$E:$E,理論在庫!$G$4,所用データ②!$F:$F,理論在庫!H$5)</f>
        <v>0</v>
      </c>
      <c r="I439" s="310">
        <f>SUMIFS(所用データ②!$C:$C,所用データ②!$G:$G,理論在庫!$A438,所用データ②!$E:$E,理論在庫!$G$4,所用データ②!$F:$F,理論在庫!I$5)</f>
        <v>0</v>
      </c>
      <c r="J439" s="310">
        <f>SUMIFS(所用データ②!$C:$C,所用データ②!$G:$G,理論在庫!$A438,所用データ②!$E:$E,理論在庫!$G$4,所用データ②!$F:$F,理論在庫!J$5)</f>
        <v>0</v>
      </c>
      <c r="K439" s="310">
        <f>SUMIFS(所用データ②!$C:$C,所用データ②!$G:$G,理論在庫!$A438,所用データ②!$E:$E,理論在庫!$G$4,所用データ②!$F:$F,理論在庫!K$5)</f>
        <v>0</v>
      </c>
      <c r="L439" s="1054">
        <f>SUMIFS(所用データ②!$C:$C,所用データ②!$G:$G,理論在庫!$A438,所用データ②!$E:$E,理論在庫!$G$4,所用データ②!$F:$F,理論在庫!L$5)</f>
        <v>0</v>
      </c>
      <c r="M439" s="1054">
        <f>SUMIFS(所用データ②!$C:$C,所用データ②!$G:$G,理論在庫!$A438,所用データ②!$E:$E,理論在庫!$G$4,所用データ②!$F:$F,理論在庫!M$5)</f>
        <v>0</v>
      </c>
      <c r="N439" s="310">
        <f>SUMIFS(所用データ②!$C:$C,所用データ②!$G:$G,理論在庫!$A438,所用データ②!$E:$E,理論在庫!$G$4,所用データ②!$F:$F,理論在庫!N$5)</f>
        <v>0</v>
      </c>
      <c r="O439" s="310">
        <f>SUMIFS(所用データ②!$C:$C,所用データ②!$G:$G,理論在庫!$A438,所用データ②!$E:$E,理論在庫!$G$4,所用データ②!$F:$F,理論在庫!O$5)</f>
        <v>0</v>
      </c>
      <c r="P439" s="310">
        <f>SUMIFS(所用データ②!$C:$C,所用データ②!$G:$G,理論在庫!$A438,所用データ②!$E:$E,理論在庫!$G$4,所用データ②!$F:$F,理論在庫!P$5)</f>
        <v>0</v>
      </c>
      <c r="Q439" s="310">
        <f>SUMIFS(所用データ②!$C:$C,所用データ②!$G:$G,理論在庫!$A438,所用データ②!$E:$E,理論在庫!$G$4,所用データ②!$F:$F,理論在庫!Q$5)</f>
        <v>0</v>
      </c>
      <c r="R439" s="310">
        <f>SUMIFS(所用データ②!$C:$C,所用データ②!$G:$G,理論在庫!$A438,所用データ②!$E:$E,理論在庫!$G$4,所用データ②!$F:$F,理論在庫!R$5)</f>
        <v>0</v>
      </c>
      <c r="S439" s="1054">
        <f>SUMIFS(所用データ②!$C:$C,所用データ②!$G:$G,理論在庫!$A438,所用データ②!$E:$E,理論在庫!$G$4,所用データ②!$F:$F,理論在庫!S$5)</f>
        <v>0</v>
      </c>
      <c r="T439" s="1054">
        <f>SUMIFS(所用データ②!$C:$C,所用データ②!$G:$G,理論在庫!$A438,所用データ②!$E:$E,理論在庫!$G$4,所用データ②!$F:$F,理論在庫!T$5)</f>
        <v>0</v>
      </c>
      <c r="U439" s="310">
        <f>SUMIFS(所用データ②!$C:$C,所用データ②!$G:$G,理論在庫!$A438,所用データ②!$E:$E,理論在庫!$G$4,所用データ②!$F:$F,理論在庫!U$5)</f>
        <v>0</v>
      </c>
      <c r="V439" s="310">
        <f>SUMIFS(所用データ②!$C:$C,所用データ②!$G:$G,理論在庫!$A438,所用データ②!$E:$E,理論在庫!$G$4,所用データ②!$F:$F,理論在庫!V$5)</f>
        <v>0</v>
      </c>
      <c r="W439" s="310">
        <f>SUMIFS(所用データ②!$C:$C,所用データ②!$G:$G,理論在庫!$A438,所用データ②!$E:$E,理論在庫!$G$4,所用データ②!$F:$F,理論在庫!W$5)</f>
        <v>0</v>
      </c>
      <c r="X439" s="310">
        <f>SUMIFS(所用データ②!$C:$C,所用データ②!$G:$G,理論在庫!$A438,所用データ②!$E:$E,理論在庫!$G$4,所用データ②!$F:$F,理論在庫!X$5)</f>
        <v>0</v>
      </c>
      <c r="Y439" s="310">
        <f>SUMIFS(所用データ②!$C:$C,所用データ②!$G:$G,理論在庫!$A438,所用データ②!$E:$E,理論在庫!$G$4,所用データ②!$F:$F,理論在庫!Y$5)</f>
        <v>0</v>
      </c>
      <c r="Z439" s="1054">
        <f>SUMIFS(所用データ②!$C:$C,所用データ②!$G:$G,理論在庫!$A438,所用データ②!$E:$E,理論在庫!$G$4,所用データ②!$F:$F,理論在庫!Z$5)</f>
        <v>0</v>
      </c>
      <c r="AA439" s="1084">
        <f>SUMIFS(所用データ②!$C:$C,所用データ②!$G:$G,理論在庫!$A438,所用データ②!$E:$E,理論在庫!$G$4,所用データ②!$F:$F,理論在庫!AA$5)</f>
        <v>0</v>
      </c>
      <c r="AB439" s="382">
        <f>SUMIFS(所用データ②!$C:$C,所用データ②!$G:$G,理論在庫!$A438,所用データ②!$E:$E,理論在庫!$G$4,所用データ②!$F:$F,理論在庫!AB$5)</f>
        <v>0</v>
      </c>
      <c r="AC439" s="1084">
        <f>SUMIFS(所用データ②!$C:$C,所用データ②!$G:$G,理論在庫!$A438,所用データ②!$E:$E,理論在庫!$G$4,所用データ②!$F:$F,理論在庫!AC$5)</f>
        <v>0</v>
      </c>
      <c r="AD439" s="382">
        <f>SUMIFS(所用データ②!$C:$C,所用データ②!$G:$G,理論在庫!$A438,所用データ②!$E:$E,理論在庫!$G$4,所用データ②!$F:$F,理論在庫!AD$5)</f>
        <v>0</v>
      </c>
      <c r="AE439" s="382">
        <f>SUMIFS(所用データ②!$C:$C,所用データ②!$G:$G,理論在庫!$A438,所用データ②!$E:$E,理論在庫!$G$4,所用データ②!$F:$F,理論在庫!AE$5)</f>
        <v>0</v>
      </c>
      <c r="AF439" s="382">
        <f>SUMIFS(所用データ②!$C:$C,所用データ②!$G:$G,理論在庫!$A438,所用データ②!$E:$E,理論在庫!$G$4,所用データ②!$F:$F,理論在庫!AF$5)</f>
        <v>0</v>
      </c>
      <c r="AG439" s="1084">
        <f>SUMIFS(所用データ②!$C:$C,所用データ②!$G:$G,理論在庫!$A438,所用データ②!$E:$E,理論在庫!$G$4,所用データ②!$F:$F,理論在庫!AG$5)</f>
        <v>0</v>
      </c>
      <c r="AH439" s="1084">
        <f>SUMIFS(所用データ②!$C:$C,所用データ②!$G:$G,理論在庫!$A438,所用データ②!$E:$E,理論在庫!$G$4,所用データ②!$F:$F,理論在庫!AH$5)</f>
        <v>0</v>
      </c>
      <c r="AI439" s="382">
        <f>SUMIFS(所用データ②!$C:$C,所用データ②!$G:$G,理論在庫!$A438,所用データ②!$E:$E,理論在庫!$G$4,所用データ②!$F:$F,理論在庫!AI$5)</f>
        <v>0</v>
      </c>
      <c r="AJ439" s="1021">
        <f>SUMIFS(所用データ②!$C:$C,所用データ②!$G:$G,理論在庫!$A438,所用データ②!$E:$E,理論在庫!$G$4,所用データ②!$F:$F,理論在庫!AJ$5)</f>
        <v>0</v>
      </c>
      <c r="AK439" s="345">
        <f t="shared" si="152"/>
        <v>0</v>
      </c>
      <c r="AL439" s="610">
        <f>SUMIFS(所用データ②!C:C,所用データ②!G:G,理論在庫!$A438,所用データ②!E:E,理論在庫!$AL$4)</f>
        <v>0</v>
      </c>
      <c r="AM439" s="574">
        <f t="shared" si="168"/>
        <v>0</v>
      </c>
      <c r="AN439" s="608">
        <f>AJ446-AK439</f>
        <v>33</v>
      </c>
      <c r="AO439" s="417"/>
      <c r="AP439" s="714">
        <v>30</v>
      </c>
      <c r="AQ439" s="715" t="s">
        <v>561</v>
      </c>
      <c r="AR439" s="709">
        <v>0</v>
      </c>
    </row>
    <row r="440" spans="1:44" ht="18" customHeight="1" x14ac:dyDescent="0.15">
      <c r="A440" s="417"/>
      <c r="B440" s="428" t="s">
        <v>147</v>
      </c>
      <c r="C440" s="439">
        <v>80261239471001</v>
      </c>
      <c r="D440" s="1148"/>
      <c r="E440" s="559"/>
      <c r="F440" s="302">
        <f t="shared" si="172"/>
        <v>45864</v>
      </c>
      <c r="G440" s="975">
        <f>SUMIFS(所用データ③!$C:$C,所用データ③!$G:$G,理論在庫!$A438,所用データ③!$E:$E,理論在庫!$G$4,所用データ③!$F:$F,理論在庫!G$5)</f>
        <v>0</v>
      </c>
      <c r="H440" s="310">
        <f>SUMIFS(所用データ③!$C:$C,所用データ③!$G:$G,理論在庫!$A438,所用データ③!$E:$E,理論在庫!$G$4,所用データ③!$F:$F,理論在庫!H$5)</f>
        <v>0</v>
      </c>
      <c r="I440" s="310">
        <f>SUMIFS(所用データ③!$C:$C,所用データ③!$G:$G,理論在庫!$A438,所用データ③!$E:$E,理論在庫!$G$4,所用データ③!$F:$F,理論在庫!I$5)</f>
        <v>0</v>
      </c>
      <c r="J440" s="310">
        <f>SUMIFS(所用データ③!$C:$C,所用データ③!$G:$G,理論在庫!$A438,所用データ③!$E:$E,理論在庫!$G$4,所用データ③!$F:$F,理論在庫!J$5)</f>
        <v>0</v>
      </c>
      <c r="K440" s="310">
        <f>SUMIFS(所用データ③!$C:$C,所用データ③!$G:$G,理論在庫!$A438,所用データ③!$E:$E,理論在庫!$G$4,所用データ③!$F:$F,理論在庫!K$5)</f>
        <v>0</v>
      </c>
      <c r="L440" s="1055">
        <f>SUMIFS(所用データ③!$C:$C,所用データ③!$G:$G,理論在庫!$A438,所用データ③!$E:$E,理論在庫!$G$4,所用データ③!$F:$F,理論在庫!L$5)</f>
        <v>0</v>
      </c>
      <c r="M440" s="1054">
        <f>SUMIFS(所用データ③!$C:$C,所用データ③!$G:$G,理論在庫!$A438,所用データ③!$E:$E,理論在庫!$G$4,所用データ③!$F:$F,理論在庫!M$5)</f>
        <v>0</v>
      </c>
      <c r="N440" s="310">
        <f>SUMIFS(所用データ③!$C:$C,所用データ③!$G:$G,理論在庫!$A438,所用データ③!$E:$E,理論在庫!$G$4,所用データ③!$F:$F,理論在庫!N$5)</f>
        <v>0</v>
      </c>
      <c r="O440" s="310">
        <f>SUMIFS(所用データ③!$C:$C,所用データ③!$G:$G,理論在庫!$A438,所用データ③!$E:$E,理論在庫!$G$4,所用データ③!$F:$F,理論在庫!O$5)</f>
        <v>0</v>
      </c>
      <c r="P440" s="310">
        <f>SUMIFS(所用データ③!$C:$C,所用データ③!$G:$G,理論在庫!$A438,所用データ③!$E:$E,理論在庫!$G$4,所用データ③!$F:$F,理論在庫!P$5)</f>
        <v>0</v>
      </c>
      <c r="Q440" s="353">
        <f>SUMIFS(所用データ③!$C:$C,所用データ③!$G:$G,理論在庫!$A438,所用データ③!$E:$E,理論在庫!$G$4,所用データ③!$F:$F,理論在庫!Q$5)</f>
        <v>0</v>
      </c>
      <c r="R440" s="310">
        <f>SUMIFS(所用データ③!$C:$C,所用データ③!$G:$G,理論在庫!$A438,所用データ③!$E:$E,理論在庫!$G$4,所用データ③!$F:$F,理論在庫!R$5)</f>
        <v>0</v>
      </c>
      <c r="S440" s="1054">
        <f>SUMIFS(所用データ③!$C:$C,所用データ③!$G:$G,理論在庫!$A438,所用データ③!$E:$E,理論在庫!$G$4,所用データ③!$F:$F,理論在庫!S$5)</f>
        <v>0</v>
      </c>
      <c r="T440" s="1054">
        <f>SUMIFS(所用データ③!$C:$C,所用データ③!$G:$G,理論在庫!$A438,所用データ③!$E:$E,理論在庫!$G$4,所用データ③!$F:$F,理論在庫!T$5)</f>
        <v>0</v>
      </c>
      <c r="U440" s="310">
        <f>SUMIFS(所用データ③!$C:$C,所用データ③!$G:$G,理論在庫!$A438,所用データ③!$E:$E,理論在庫!$G$4,所用データ③!$F:$F,理論在庫!U$5)</f>
        <v>0</v>
      </c>
      <c r="V440" s="353">
        <f>SUMIFS(所用データ③!$C:$C,所用データ③!$G:$G,理論在庫!$A438,所用データ③!$E:$E,理論在庫!$G$4,所用データ③!$F:$F,理論在庫!V$5)</f>
        <v>0</v>
      </c>
      <c r="W440" s="310">
        <f>SUMIFS(所用データ③!$C:$C,所用データ③!$G:$G,理論在庫!$A438,所用データ③!$E:$E,理論在庫!$G$4,所用データ③!$F:$F,理論在庫!W$5)</f>
        <v>0</v>
      </c>
      <c r="X440" s="310">
        <f>SUMIFS(所用データ③!$C:$C,所用データ③!$G:$G,理論在庫!$A438,所用データ③!$E:$E,理論在庫!$G$4,所用データ③!$F:$F,理論在庫!X$5)</f>
        <v>0</v>
      </c>
      <c r="Y440" s="310">
        <f>SUMIFS(所用データ③!$C:$C,所用データ③!$G:$G,理論在庫!$A438,所用データ③!$E:$E,理論在庫!$G$4,所用データ③!$F:$F,理論在庫!Y$5)</f>
        <v>0</v>
      </c>
      <c r="Z440" s="1054">
        <f>SUMIFS(所用データ③!$C:$C,所用データ③!$G:$G,理論在庫!$A438,所用データ③!$E:$E,理論在庫!$G$4,所用データ③!$F:$F,理論在庫!Z$5)</f>
        <v>0</v>
      </c>
      <c r="AA440" s="1085">
        <f>SUMIFS(所用データ③!$C:$C,所用データ③!$G:$G,理論在庫!$A438,所用データ③!$E:$E,理論在庫!$G$4,所用データ③!$F:$F,理論在庫!AA$5)</f>
        <v>0</v>
      </c>
      <c r="AB440" s="383">
        <f>SUMIFS(所用データ③!$C:$C,所用データ③!$G:$G,理論在庫!$A438,所用データ③!$E:$E,理論在庫!$G$4,所用データ③!$F:$F,理論在庫!AB$5)</f>
        <v>0</v>
      </c>
      <c r="AC440" s="1085">
        <f>SUMIFS(所用データ③!$C:$C,所用データ③!$G:$G,理論在庫!$A438,所用データ③!$E:$E,理論在庫!$G$4,所用データ③!$F:$F,理論在庫!AC$5)</f>
        <v>0</v>
      </c>
      <c r="AD440" s="383">
        <f>SUMIFS(所用データ③!$C:$C,所用データ③!$G:$G,理論在庫!$A438,所用データ③!$E:$E,理論在庫!$G$4,所用データ③!$F:$F,理論在庫!AD$5)</f>
        <v>0</v>
      </c>
      <c r="AE440" s="383">
        <f>SUMIFS(所用データ③!$C:$C,所用データ③!$G:$G,理論在庫!$A438,所用データ③!$E:$E,理論在庫!$G$4,所用データ③!$F:$F,理論在庫!AE$5)</f>
        <v>0</v>
      </c>
      <c r="AF440" s="383">
        <f>SUMIFS(所用データ③!$C:$C,所用データ③!$G:$G,理論在庫!$A438,所用データ③!$E:$E,理論在庫!$G$4,所用データ③!$F:$F,理論在庫!AF$5)</f>
        <v>0</v>
      </c>
      <c r="AG440" s="1085">
        <f>SUMIFS(所用データ③!$C:$C,所用データ③!$G:$G,理論在庫!$A438,所用データ③!$E:$E,理論在庫!$G$4,所用データ③!$F:$F,理論在庫!AG$5)</f>
        <v>0</v>
      </c>
      <c r="AH440" s="1085">
        <f>SUMIFS(所用データ③!$C:$C,所用データ③!$G:$G,理論在庫!$A438,所用データ③!$E:$E,理論在庫!$G$4,所用データ③!$F:$F,理論在庫!AH$5)</f>
        <v>0</v>
      </c>
      <c r="AI440" s="383">
        <f>SUMIFS(所用データ③!$C:$C,所用データ③!$G:$G,理論在庫!$A438,所用データ③!$E:$E,理論在庫!$G$4,所用データ③!$F:$F,理論在庫!AI$5)</f>
        <v>0</v>
      </c>
      <c r="AJ440" s="1022">
        <f>SUMIFS(所用データ③!$C:$C,所用データ③!$G:$G,理論在庫!$A438,所用データ③!$E:$E,理論在庫!$G$4,所用データ③!$F:$F,理論在庫!AJ$5)</f>
        <v>0</v>
      </c>
      <c r="AK440" s="345">
        <f t="shared" si="152"/>
        <v>0</v>
      </c>
      <c r="AL440" s="611">
        <f>SUMIFS(所用データ③!C:C,所用データ③!G:G,理論在庫!$A438,所用データ③!E:E,理論在庫!$AL$4)</f>
        <v>0</v>
      </c>
      <c r="AM440" s="574">
        <f t="shared" si="168"/>
        <v>0</v>
      </c>
      <c r="AN440" s="608">
        <f>AJ446-AK440</f>
        <v>33</v>
      </c>
      <c r="AO440" s="417"/>
      <c r="AP440" s="714"/>
      <c r="AQ440" s="715"/>
      <c r="AR440" s="709">
        <v>0</v>
      </c>
    </row>
    <row r="441" spans="1:44" ht="18" customHeight="1" x14ac:dyDescent="0.15">
      <c r="A441" s="417"/>
      <c r="B441" s="428"/>
      <c r="C441" s="442"/>
      <c r="D441" s="1148"/>
      <c r="E441" s="559"/>
      <c r="F441" s="302">
        <f t="shared" si="172"/>
        <v>45871</v>
      </c>
      <c r="G441" s="974">
        <f>SUMIFS(所用データ④!$C:$C,所用データ④!$G:$G,理論在庫!$A438,所用データ④!$E:$E,理論在庫!$G$4,所用データ④!$F:$F,理論在庫!G$5)</f>
        <v>0</v>
      </c>
      <c r="H441" s="310">
        <f>SUMIFS(所用データ④!$C:$C,所用データ④!$G:$G,理論在庫!$A438,所用データ④!$E:$E,理論在庫!$G$4,所用データ④!$F:$F,理論在庫!H$5)</f>
        <v>0</v>
      </c>
      <c r="I441" s="310">
        <f>SUMIFS(所用データ④!$C:$C,所用データ④!$G:$G,理論在庫!$A438,所用データ④!$E:$E,理論在庫!$G$4,所用データ④!$F:$F,理論在庫!I$5)</f>
        <v>0</v>
      </c>
      <c r="J441" s="310">
        <f>SUMIFS(所用データ④!$C:$C,所用データ④!$G:$G,理論在庫!$A438,所用データ④!$E:$E,理論在庫!$G$4,所用データ④!$F:$F,理論在庫!J$5)</f>
        <v>0</v>
      </c>
      <c r="K441" s="310">
        <f>SUMIFS(所用データ④!$C:$C,所用データ④!$G:$G,理論在庫!$A438,所用データ④!$E:$E,理論在庫!$G$4,所用データ④!$F:$F,理論在庫!K$5)</f>
        <v>0</v>
      </c>
      <c r="L441" s="1054">
        <f>SUMIFS(所用データ④!$C:$C,所用データ④!$G:$G,理論在庫!$A438,所用データ④!$E:$E,理論在庫!$G$4,所用データ④!$F:$F,理論在庫!L$5)</f>
        <v>0</v>
      </c>
      <c r="M441" s="1054">
        <f>SUMIFS(所用データ④!$C:$C,所用データ④!$G:$G,理論在庫!$A438,所用データ④!$E:$E,理論在庫!$G$4,所用データ④!$F:$F,理論在庫!M$5)</f>
        <v>0</v>
      </c>
      <c r="N441" s="310">
        <f>SUMIFS(所用データ④!$C:$C,所用データ④!$G:$G,理論在庫!$A438,所用データ④!$E:$E,理論在庫!$G$4,所用データ④!$F:$F,理論在庫!N$5)</f>
        <v>0</v>
      </c>
      <c r="O441" s="310">
        <f>SUMIFS(所用データ④!$C:$C,所用データ④!$G:$G,理論在庫!$A438,所用データ④!$E:$E,理論在庫!$G$4,所用データ④!$F:$F,理論在庫!O$5)</f>
        <v>0</v>
      </c>
      <c r="P441" s="310">
        <f>SUMIFS(所用データ④!$C:$C,所用データ④!$G:$G,理論在庫!$A438,所用データ④!$E:$E,理論在庫!$G$4,所用データ④!$F:$F,理論在庫!P$5)</f>
        <v>0</v>
      </c>
      <c r="Q441" s="310">
        <f>SUMIFS(所用データ④!$C:$C,所用データ④!$G:$G,理論在庫!$A438,所用データ④!$E:$E,理論在庫!$G$4,所用データ④!$F:$F,理論在庫!Q$5)</f>
        <v>0</v>
      </c>
      <c r="R441" s="310">
        <f>SUMIFS(所用データ④!$C:$C,所用データ④!$G:$G,理論在庫!$A438,所用データ④!$E:$E,理論在庫!$G$4,所用データ④!$F:$F,理論在庫!R$5)</f>
        <v>0</v>
      </c>
      <c r="S441" s="1054">
        <f>SUMIFS(所用データ④!$C:$C,所用データ④!$G:$G,理論在庫!$A438,所用データ④!$E:$E,理論在庫!$G$4,所用データ④!$F:$F,理論在庫!S$5)</f>
        <v>0</v>
      </c>
      <c r="T441" s="1054">
        <f>SUMIFS(所用データ④!$C:$C,所用データ④!$G:$G,理論在庫!$A438,所用データ④!$E:$E,理論在庫!$G$4,所用データ④!$F:$F,理論在庫!T$5)</f>
        <v>0</v>
      </c>
      <c r="U441" s="310">
        <f>SUMIFS(所用データ④!$C:$C,所用データ④!$G:$G,理論在庫!$A438,所用データ④!$E:$E,理論在庫!$G$4,所用データ④!$F:$F,理論在庫!U$5)</f>
        <v>0</v>
      </c>
      <c r="V441" s="310">
        <f>SUMIFS(所用データ④!$C:$C,所用データ④!$G:$G,理論在庫!$A438,所用データ④!$E:$E,理論在庫!$G$4,所用データ④!$F:$F,理論在庫!V$5)</f>
        <v>0</v>
      </c>
      <c r="W441" s="310">
        <f>SUMIFS(所用データ④!$C:$C,所用データ④!$G:$G,理論在庫!$A438,所用データ④!$E:$E,理論在庫!$G$4,所用データ④!$F:$F,理論在庫!W$5)</f>
        <v>0</v>
      </c>
      <c r="X441" s="310">
        <f>SUMIFS(所用データ④!$C:$C,所用データ④!$G:$G,理論在庫!$A438,所用データ④!$E:$E,理論在庫!$G$4,所用データ④!$F:$F,理論在庫!X$5)</f>
        <v>0</v>
      </c>
      <c r="Y441" s="310">
        <f>SUMIFS(所用データ④!$C:$C,所用データ④!$G:$G,理論在庫!$A438,所用データ④!$E:$E,理論在庫!$G$4,所用データ④!$F:$F,理論在庫!Y$5)</f>
        <v>0</v>
      </c>
      <c r="Z441" s="1054">
        <f>SUMIFS(所用データ④!$C:$C,所用データ④!$G:$G,理論在庫!$A438,所用データ④!$E:$E,理論在庫!$G$4,所用データ④!$F:$F,理論在庫!Z$5)</f>
        <v>0</v>
      </c>
      <c r="AA441" s="1054">
        <f>SUMIFS(所用データ④!$C:$C,所用データ④!$G:$G,理論在庫!$A438,所用データ④!$E:$E,理論在庫!$G$4,所用データ④!$F:$F,理論在庫!AA$5)</f>
        <v>0</v>
      </c>
      <c r="AB441" s="310">
        <f>SUMIFS(所用データ④!$C:$C,所用データ④!$G:$G,理論在庫!$A438,所用データ④!$E:$E,理論在庫!$G$4,所用データ④!$F:$F,理論在庫!AB$5)</f>
        <v>0</v>
      </c>
      <c r="AC441" s="1054">
        <f>SUMIFS(所用データ④!$C:$C,所用データ④!$G:$G,理論在庫!$A438,所用データ④!$E:$E,理論在庫!$G$4,所用データ④!$F:$F,理論在庫!AC$5)</f>
        <v>0</v>
      </c>
      <c r="AD441" s="310">
        <f>SUMIFS(所用データ④!$C:$C,所用データ④!$G:$G,理論在庫!$A438,所用データ④!$E:$E,理論在庫!$G$4,所用データ④!$F:$F,理論在庫!AD$5)</f>
        <v>0</v>
      </c>
      <c r="AE441" s="310">
        <f>SUMIFS(所用データ④!$C:$C,所用データ④!$G:$G,理論在庫!$A438,所用データ④!$E:$E,理論在庫!$G$4,所用データ④!$F:$F,理論在庫!AE$5)</f>
        <v>0</v>
      </c>
      <c r="AF441" s="310">
        <f>SUMIFS(所用データ④!$C:$C,所用データ④!$G:$G,理論在庫!$A438,所用データ④!$E:$E,理論在庫!$G$4,所用データ④!$F:$F,理論在庫!AF$5)</f>
        <v>0</v>
      </c>
      <c r="AG441" s="1054">
        <f>SUMIFS(所用データ④!$C:$C,所用データ④!$G:$G,理論在庫!$A438,所用データ④!$E:$E,理論在庫!$G$4,所用データ④!$F:$F,理論在庫!AG$5)</f>
        <v>0</v>
      </c>
      <c r="AH441" s="1054">
        <f>SUMIFS(所用データ④!$C:$C,所用データ④!$G:$G,理論在庫!$A438,所用データ④!$E:$E,理論在庫!$G$4,所用データ④!$F:$F,理論在庫!AH$5)</f>
        <v>0</v>
      </c>
      <c r="AI441" s="310">
        <f>SUMIFS(所用データ④!$C:$C,所用データ④!$G:$G,理論在庫!$A438,所用データ④!$E:$E,理論在庫!$G$4,所用データ④!$F:$F,理論在庫!AI$5)</f>
        <v>0</v>
      </c>
      <c r="AJ441" s="1023">
        <f>SUMIFS(所用データ④!$C:$C,所用データ④!$G:$G,理論在庫!$A438,所用データ④!$E:$E,理論在庫!$G$4,所用データ④!$F:$F,理論在庫!AJ$5)</f>
        <v>0</v>
      </c>
      <c r="AK441" s="345">
        <f t="shared" si="152"/>
        <v>0</v>
      </c>
      <c r="AL441" s="350">
        <f>SUMIFS(所用データ④!C:C,所用データ④!G:G,理論在庫!$A438,所用データ④!E:E,理論在庫!$AL$4)</f>
        <v>0</v>
      </c>
      <c r="AM441" s="574">
        <f t="shared" si="168"/>
        <v>0</v>
      </c>
      <c r="AN441" s="608">
        <f>AJ446-AK441</f>
        <v>33</v>
      </c>
      <c r="AO441" s="417"/>
      <c r="AP441" s="714"/>
      <c r="AQ441" s="715"/>
      <c r="AR441" s="709">
        <v>0</v>
      </c>
    </row>
    <row r="442" spans="1:44" ht="18" customHeight="1" x14ac:dyDescent="0.15">
      <c r="A442" s="417"/>
      <c r="B442" s="428"/>
      <c r="C442" s="442"/>
      <c r="D442" s="1148"/>
      <c r="E442" s="559"/>
      <c r="F442" s="302">
        <f t="shared" si="172"/>
        <v>0</v>
      </c>
      <c r="G442" s="974">
        <f>SUMIFS(所用データ⑤!$C:$C,所用データ⑤!$G:$G,理論在庫!$A$438,所用データ⑤!$E:$E,理論在庫!$G$4,所用データ⑤!$F:$F,理論在庫!G$5)</f>
        <v>0</v>
      </c>
      <c r="H442" s="310">
        <f>SUMIFS(所用データ⑤!$C:$C,所用データ⑤!$G:$G,理論在庫!$A$438,所用データ⑤!$E:$E,理論在庫!$G$4,所用データ⑤!$F:$F,理論在庫!H$5)</f>
        <v>0</v>
      </c>
      <c r="I442" s="310">
        <f>SUMIFS(所用データ⑤!$C:$C,所用データ⑤!$G:$G,理論在庫!$A$438,所用データ⑤!$E:$E,理論在庫!$G$4,所用データ⑤!$F:$F,理論在庫!I$5)</f>
        <v>0</v>
      </c>
      <c r="J442" s="310">
        <f>SUMIFS(所用データ⑤!$C:$C,所用データ⑤!$G:$G,理論在庫!$A$438,所用データ⑤!$E:$E,理論在庫!$G$4,所用データ⑤!$F:$F,理論在庫!J$5)</f>
        <v>0</v>
      </c>
      <c r="K442" s="310">
        <f>SUMIFS(所用データ⑤!$C:$C,所用データ⑤!$G:$G,理論在庫!$A$438,所用データ⑤!$E:$E,理論在庫!$G$4,所用データ⑤!$F:$F,理論在庫!K$5)</f>
        <v>0</v>
      </c>
      <c r="L442" s="1054">
        <f>SUMIFS(所用データ⑤!$C:$C,所用データ⑤!$G:$G,理論在庫!$A$438,所用データ⑤!$E:$E,理論在庫!$G$4,所用データ⑤!$F:$F,理論在庫!L$5)</f>
        <v>0</v>
      </c>
      <c r="M442" s="1054">
        <f>SUMIFS(所用データ⑤!$C:$C,所用データ⑤!$G:$G,理論在庫!$A$438,所用データ⑤!$E:$E,理論在庫!$G$4,所用データ⑤!$F:$F,理論在庫!M$5)</f>
        <v>0</v>
      </c>
      <c r="N442" s="310">
        <f>SUMIFS(所用データ⑤!$C:$C,所用データ⑤!$G:$G,理論在庫!$A$438,所用データ⑤!$E:$E,理論在庫!$G$4,所用データ⑤!$F:$F,理論在庫!N$5)</f>
        <v>0</v>
      </c>
      <c r="O442" s="310">
        <f>SUMIFS(所用データ⑤!$C:$C,所用データ⑤!$G:$G,理論在庫!$A$438,所用データ⑤!$E:$E,理論在庫!$G$4,所用データ⑤!$F:$F,理論在庫!O$5)</f>
        <v>0</v>
      </c>
      <c r="P442" s="310">
        <f>SUMIFS(所用データ⑤!$C:$C,所用データ⑤!$G:$G,理論在庫!$A$438,所用データ⑤!$E:$E,理論在庫!$G$4,所用データ⑤!$F:$F,理論在庫!P$5)</f>
        <v>0</v>
      </c>
      <c r="Q442" s="310">
        <f>SUMIFS(所用データ⑤!$C:$C,所用データ⑤!$G:$G,理論在庫!$A$438,所用データ⑤!$E:$E,理論在庫!$G$4,所用データ⑤!$F:$F,理論在庫!Q$5)</f>
        <v>0</v>
      </c>
      <c r="R442" s="310">
        <f>SUMIFS(所用データ⑤!$C:$C,所用データ⑤!$G:$G,理論在庫!$A$438,所用データ⑤!$E:$E,理論在庫!$G$4,所用データ⑤!$F:$F,理論在庫!R$5)</f>
        <v>0</v>
      </c>
      <c r="S442" s="1054">
        <f>SUMIFS(所用データ⑤!$C:$C,所用データ⑤!$G:$G,理論在庫!$A$438,所用データ⑤!$E:$E,理論在庫!$G$4,所用データ⑤!$F:$F,理論在庫!S$5)</f>
        <v>0</v>
      </c>
      <c r="T442" s="1054">
        <f>SUMIFS(所用データ⑤!$C:$C,所用データ⑤!$G:$G,理論在庫!$A$438,所用データ⑤!$E:$E,理論在庫!$G$4,所用データ⑤!$F:$F,理論在庫!T$5)</f>
        <v>0</v>
      </c>
      <c r="U442" s="310">
        <f>SUMIFS(所用データ⑤!$C:$C,所用データ⑤!$G:$G,理論在庫!$A$438,所用データ⑤!$E:$E,理論在庫!$G$4,所用データ⑤!$F:$F,理論在庫!U$5)</f>
        <v>0</v>
      </c>
      <c r="V442" s="310">
        <f>SUMIFS(所用データ⑤!$C:$C,所用データ⑤!$G:$G,理論在庫!$A$438,所用データ⑤!$E:$E,理論在庫!$G$4,所用データ⑤!$F:$F,理論在庫!V$5)</f>
        <v>0</v>
      </c>
      <c r="W442" s="310">
        <f>SUMIFS(所用データ⑤!$C:$C,所用データ⑤!$G:$G,理論在庫!$A$438,所用データ⑤!$E:$E,理論在庫!$G$4,所用データ⑤!$F:$F,理論在庫!W$5)</f>
        <v>0</v>
      </c>
      <c r="X442" s="310">
        <f>SUMIFS(所用データ⑤!$C:$C,所用データ⑤!$G:$G,理論在庫!$A$438,所用データ⑤!$E:$E,理論在庫!$G$4,所用データ⑤!$F:$F,理論在庫!X$5)</f>
        <v>0</v>
      </c>
      <c r="Y442" s="310">
        <f>SUMIFS(所用データ⑤!$C:$C,所用データ⑤!$G:$G,理論在庫!$A$438,所用データ⑤!$E:$E,理論在庫!$G$4,所用データ⑤!$F:$F,理論在庫!Y$5)</f>
        <v>0</v>
      </c>
      <c r="Z442" s="1054">
        <f>SUMIFS(所用データ⑤!$C:$C,所用データ⑤!$G:$G,理論在庫!$A$438,所用データ⑤!$E:$E,理論在庫!$G$4,所用データ⑤!$F:$F,理論在庫!Z$5)</f>
        <v>0</v>
      </c>
      <c r="AA442" s="1054">
        <f>SUMIFS(所用データ⑤!$C:$C,所用データ⑤!$G:$G,理論在庫!$A$438,所用データ⑤!$E:$E,理論在庫!$G$4,所用データ⑤!$F:$F,理論在庫!AA$5)</f>
        <v>0</v>
      </c>
      <c r="AB442" s="310">
        <f>SUMIFS(所用データ⑤!$C:$C,所用データ⑤!$G:$G,理論在庫!$A$438,所用データ⑤!$E:$E,理論在庫!$G$4,所用データ⑤!$F:$F,理論在庫!AB$5)</f>
        <v>0</v>
      </c>
      <c r="AC442" s="1054">
        <f>SUMIFS(所用データ⑤!$C:$C,所用データ⑤!$G:$G,理論在庫!$A$438,所用データ⑤!$E:$E,理論在庫!$G$4,所用データ⑤!$F:$F,理論在庫!AC$5)</f>
        <v>0</v>
      </c>
      <c r="AD442" s="310">
        <f>SUMIFS(所用データ⑤!$C:$C,所用データ⑤!$G:$G,理論在庫!$A$438,所用データ⑤!$E:$E,理論在庫!$G$4,所用データ⑤!$F:$F,理論在庫!AD$5)</f>
        <v>0</v>
      </c>
      <c r="AE442" s="310">
        <f>SUMIFS(所用データ⑤!$C:$C,所用データ⑤!$G:$G,理論在庫!$A$438,所用データ⑤!$E:$E,理論在庫!$G$4,所用データ⑤!$F:$F,理論在庫!AE$5)</f>
        <v>0</v>
      </c>
      <c r="AF442" s="310">
        <f>SUMIFS(所用データ⑤!$C:$C,所用データ⑤!$G:$G,理論在庫!$A$438,所用データ⑤!$E:$E,理論在庫!$G$4,所用データ⑤!$F:$F,理論在庫!AF$5)</f>
        <v>0</v>
      </c>
      <c r="AG442" s="1054">
        <f>SUMIFS(所用データ⑤!$C:$C,所用データ⑤!$G:$G,理論在庫!$A$438,所用データ⑤!$E:$E,理論在庫!$G$4,所用データ⑤!$F:$F,理論在庫!AG$5)</f>
        <v>0</v>
      </c>
      <c r="AH442" s="1054">
        <f>SUMIFS(所用データ⑤!$C:$C,所用データ⑤!$G:$G,理論在庫!$A$438,所用データ⑤!$E:$E,理論在庫!$G$4,所用データ⑤!$F:$F,理論在庫!AH$5)</f>
        <v>0</v>
      </c>
      <c r="AI442" s="310">
        <f>SUMIFS(所用データ⑤!$C:$C,所用データ⑤!$G:$G,理論在庫!$A$438,所用データ⑤!$E:$E,理論在庫!$G$4,所用データ⑤!$F:$F,理論在庫!AI$5)</f>
        <v>0</v>
      </c>
      <c r="AJ442" s="1023">
        <f>SUMIFS(所用データ⑤!$C:$C,所用データ⑤!$G:$G,理論在庫!$A$438,所用データ⑤!$E:$E,理論在庫!$G$4,所用データ⑤!$F:$F,理論在庫!AJ$5)</f>
        <v>0</v>
      </c>
      <c r="AK442" s="345">
        <f t="shared" si="152"/>
        <v>0</v>
      </c>
      <c r="AL442" s="350">
        <f>SUMIFS(所用データ⑤!C:C,所用データ⑤!G:G,理論在庫!$A438,所用データ⑤!E:E,理論在庫!$AL$4)</f>
        <v>0</v>
      </c>
      <c r="AM442" s="574">
        <f t="shared" si="168"/>
        <v>0</v>
      </c>
      <c r="AN442" s="608">
        <f>AJ446-AK442</f>
        <v>33</v>
      </c>
      <c r="AO442" s="417"/>
      <c r="AP442" s="714"/>
      <c r="AQ442" s="715"/>
      <c r="AR442" s="709">
        <v>0</v>
      </c>
    </row>
    <row r="443" spans="1:44" ht="18" customHeight="1" x14ac:dyDescent="0.15">
      <c r="A443" s="417"/>
      <c r="B443" s="428"/>
      <c r="C443" s="442"/>
      <c r="D443" s="1148"/>
      <c r="E443" s="559"/>
      <c r="F443" s="362">
        <f t="shared" si="172"/>
        <v>0</v>
      </c>
      <c r="G443" s="976">
        <f>SUMIFS(所用データ⑥!$C:$C,所用データ⑥!$G:$G,理論在庫!$A$438,所用データ⑥!$E:$E,理論在庫!$G$4,所用データ⑥!$F:$F,理論在庫!G$5)</f>
        <v>0</v>
      </c>
      <c r="H443" s="363">
        <f>SUMIFS(所用データ⑥!$C:$C,所用データ⑥!$G:$G,理論在庫!$A$438,所用データ⑥!$E:$E,理論在庫!$G$4,所用データ⑥!$F:$F,理論在庫!H$5)</f>
        <v>0</v>
      </c>
      <c r="I443" s="363">
        <f>SUMIFS(所用データ⑥!$C:$C,所用データ⑥!$G:$G,理論在庫!$A$438,所用データ⑥!$E:$E,理論在庫!$G$4,所用データ⑥!$F:$F,理論在庫!I$5)</f>
        <v>0</v>
      </c>
      <c r="J443" s="363">
        <f>SUMIFS(所用データ⑥!$C:$C,所用データ⑥!$G:$G,理論在庫!$A$438,所用データ⑥!$E:$E,理論在庫!$G$4,所用データ⑥!$F:$F,理論在庫!J$5)</f>
        <v>0</v>
      </c>
      <c r="K443" s="363">
        <f>SUMIFS(所用データ⑥!$C:$C,所用データ⑥!$G:$G,理論在庫!$A$438,所用データ⑥!$E:$E,理論在庫!$G$4,所用データ⑥!$F:$F,理論在庫!K$5)</f>
        <v>0</v>
      </c>
      <c r="L443" s="1056">
        <f>SUMIFS(所用データ⑥!$C:$C,所用データ⑥!$G:$G,理論在庫!$A$438,所用データ⑥!$E:$E,理論在庫!$G$4,所用データ⑥!$F:$F,理論在庫!L$5)</f>
        <v>0</v>
      </c>
      <c r="M443" s="1056">
        <f>SUMIFS(所用データ⑥!$C:$C,所用データ⑥!$G:$G,理論在庫!$A$438,所用データ⑥!$E:$E,理論在庫!$G$4,所用データ⑥!$F:$F,理論在庫!M$5)</f>
        <v>0</v>
      </c>
      <c r="N443" s="363">
        <f>SUMIFS(所用データ⑥!$C:$C,所用データ⑥!$G:$G,理論在庫!$A$438,所用データ⑥!$E:$E,理論在庫!$G$4,所用データ⑥!$F:$F,理論在庫!N$5)</f>
        <v>0</v>
      </c>
      <c r="O443" s="363">
        <f>SUMIFS(所用データ⑥!$C:$C,所用データ⑥!$G:$G,理論在庫!$A$438,所用データ⑥!$E:$E,理論在庫!$G$4,所用データ⑥!$F:$F,理論在庫!O$5)</f>
        <v>0</v>
      </c>
      <c r="P443" s="363">
        <f>SUMIFS(所用データ⑥!$C:$C,所用データ⑥!$G:$G,理論在庫!$A$438,所用データ⑥!$E:$E,理論在庫!$G$4,所用データ⑥!$F:$F,理論在庫!P$5)</f>
        <v>0</v>
      </c>
      <c r="Q443" s="363">
        <f>SUMIFS(所用データ⑥!$C:$C,所用データ⑥!$G:$G,理論在庫!$A$438,所用データ⑥!$E:$E,理論在庫!$G$4,所用データ⑥!$F:$F,理論在庫!Q$5)</f>
        <v>0</v>
      </c>
      <c r="R443" s="363">
        <f>SUMIFS(所用データ⑥!$C:$C,所用データ⑥!$G:$G,理論在庫!$A$438,所用データ⑥!$E:$E,理論在庫!$G$4,所用データ⑥!$F:$F,理論在庫!R$5)</f>
        <v>0</v>
      </c>
      <c r="S443" s="1056">
        <f>SUMIFS(所用データ⑥!$C:$C,所用データ⑥!$G:$G,理論在庫!$A$438,所用データ⑥!$E:$E,理論在庫!$G$4,所用データ⑥!$F:$F,理論在庫!S$5)</f>
        <v>0</v>
      </c>
      <c r="T443" s="1056">
        <f>SUMIFS(所用データ⑥!$C:$C,所用データ⑥!$G:$G,理論在庫!$A$438,所用データ⑥!$E:$E,理論在庫!$G$4,所用データ⑥!$F:$F,理論在庫!T$5)</f>
        <v>0</v>
      </c>
      <c r="U443" s="363">
        <f>SUMIFS(所用データ⑥!$C:$C,所用データ⑥!$G:$G,理論在庫!$A$438,所用データ⑥!$E:$E,理論在庫!$G$4,所用データ⑥!$F:$F,理論在庫!U$5)</f>
        <v>0</v>
      </c>
      <c r="V443" s="363">
        <f>SUMIFS(所用データ⑥!$C:$C,所用データ⑥!$G:$G,理論在庫!$A$438,所用データ⑥!$E:$E,理論在庫!$G$4,所用データ⑥!$F:$F,理論在庫!V$5)</f>
        <v>0</v>
      </c>
      <c r="W443" s="363">
        <f>SUMIFS(所用データ⑥!$C:$C,所用データ⑥!$G:$G,理論在庫!$A$438,所用データ⑥!$E:$E,理論在庫!$G$4,所用データ⑥!$F:$F,理論在庫!W$5)</f>
        <v>0</v>
      </c>
      <c r="X443" s="363">
        <f>SUMIFS(所用データ⑥!$C:$C,所用データ⑥!$G:$G,理論在庫!$A$438,所用データ⑥!$E:$E,理論在庫!$G$4,所用データ⑥!$F:$F,理論在庫!X$5)</f>
        <v>0</v>
      </c>
      <c r="Y443" s="363">
        <f>SUMIFS(所用データ⑥!$C:$C,所用データ⑥!$G:$G,理論在庫!$A$438,所用データ⑥!$E:$E,理論在庫!$G$4,所用データ⑥!$F:$F,理論在庫!Y$5)</f>
        <v>0</v>
      </c>
      <c r="Z443" s="1056">
        <f>SUMIFS(所用データ⑥!$C:$C,所用データ⑥!$G:$G,理論在庫!$A$438,所用データ⑥!$E:$E,理論在庫!$G$4,所用データ⑥!$F:$F,理論在庫!Z$5)</f>
        <v>0</v>
      </c>
      <c r="AA443" s="1056">
        <f>SUMIFS(所用データ⑥!$C:$C,所用データ⑥!$G:$G,理論在庫!$A$438,所用データ⑥!$E:$E,理論在庫!$G$4,所用データ⑥!$F:$F,理論在庫!AA$5)</f>
        <v>0</v>
      </c>
      <c r="AB443" s="363">
        <f>SUMIFS(所用データ⑥!$C:$C,所用データ⑥!$G:$G,理論在庫!$A$438,所用データ⑥!$E:$E,理論在庫!$G$4,所用データ⑥!$F:$F,理論在庫!AB$5)</f>
        <v>0</v>
      </c>
      <c r="AC443" s="1056">
        <f>SUMIFS(所用データ⑥!$C:$C,所用データ⑥!$G:$G,理論在庫!$A$438,所用データ⑥!$E:$E,理論在庫!$G$4,所用データ⑥!$F:$F,理論在庫!AC$5)</f>
        <v>0</v>
      </c>
      <c r="AD443" s="363">
        <f>SUMIFS(所用データ⑥!$C:$C,所用データ⑥!$G:$G,理論在庫!$A$438,所用データ⑥!$E:$E,理論在庫!$G$4,所用データ⑥!$F:$F,理論在庫!AD$5)</f>
        <v>0</v>
      </c>
      <c r="AE443" s="363">
        <f>SUMIFS(所用データ⑥!$C:$C,所用データ⑥!$G:$G,理論在庫!$A$438,所用データ⑥!$E:$E,理論在庫!$G$4,所用データ⑥!$F:$F,理論在庫!AE$5)</f>
        <v>0</v>
      </c>
      <c r="AF443" s="363">
        <f>SUMIFS(所用データ⑥!$C:$C,所用データ⑥!$G:$G,理論在庫!$A$438,所用データ⑥!$E:$E,理論在庫!$G$4,所用データ⑥!$F:$F,理論在庫!AF$5)</f>
        <v>0</v>
      </c>
      <c r="AG443" s="1056">
        <f>SUMIFS(所用データ⑥!$C:$C,所用データ⑥!$G:$G,理論在庫!$A$438,所用データ⑥!$E:$E,理論在庫!$G$4,所用データ⑥!$F:$F,理論在庫!AG$5)</f>
        <v>0</v>
      </c>
      <c r="AH443" s="1056">
        <f>SUMIFS(所用データ⑥!$C:$C,所用データ⑥!$G:$G,理論在庫!$A$438,所用データ⑥!$E:$E,理論在庫!$G$4,所用データ⑥!$F:$F,理論在庫!AH$5)</f>
        <v>0</v>
      </c>
      <c r="AI443" s="363">
        <f>SUMIFS(所用データ⑥!$C:$C,所用データ⑥!$G:$G,理論在庫!$A$438,所用データ⑥!$E:$E,理論在庫!$G$4,所用データ⑥!$F:$F,理論在庫!AI$5)</f>
        <v>0</v>
      </c>
      <c r="AJ443" s="1024">
        <f>SUMIFS(所用データ⑥!$C:$C,所用データ⑥!$G:$G,理論在庫!$A$438,所用データ⑥!$E:$E,理論在庫!$G$4,所用データ⑥!$F:$F,理論在庫!AJ$5)</f>
        <v>0</v>
      </c>
      <c r="AK443" s="364">
        <f t="shared" si="152"/>
        <v>0</v>
      </c>
      <c r="AL443" s="609">
        <f>SUMIFS(所用データ⑥!C:C,所用データ⑥!G:G,理論在庫!$A438,所用データ⑥!E:E,理論在庫!$AL$4)</f>
        <v>0</v>
      </c>
      <c r="AM443" s="578">
        <f t="shared" si="168"/>
        <v>0</v>
      </c>
      <c r="AN443" s="608">
        <f>AJ446-AK443</f>
        <v>33</v>
      </c>
      <c r="AO443" s="417"/>
      <c r="AP443" s="714"/>
      <c r="AQ443" s="715"/>
      <c r="AR443" s="709">
        <v>0</v>
      </c>
    </row>
    <row r="444" spans="1:44" ht="18" customHeight="1" x14ac:dyDescent="0.15">
      <c r="A444" s="417"/>
      <c r="B444" s="428"/>
      <c r="C444" s="442"/>
      <c r="D444" s="1148"/>
      <c r="E444" s="559"/>
      <c r="F444" s="359" t="s">
        <v>137</v>
      </c>
      <c r="G444" s="981"/>
      <c r="H444" s="360"/>
      <c r="I444" s="360"/>
      <c r="J444" s="360"/>
      <c r="K444" s="360"/>
      <c r="L444" s="1057"/>
      <c r="M444" s="1057"/>
      <c r="N444" s="360"/>
      <c r="O444" s="360"/>
      <c r="P444" s="360"/>
      <c r="Q444" s="360"/>
      <c r="R444" s="360"/>
      <c r="S444" s="1057"/>
      <c r="T444" s="1057"/>
      <c r="U444" s="360"/>
      <c r="V444" s="360"/>
      <c r="W444" s="360"/>
      <c r="X444" s="360"/>
      <c r="Y444" s="360"/>
      <c r="Z444" s="1057"/>
      <c r="AA444" s="1057"/>
      <c r="AB444" s="360"/>
      <c r="AC444" s="1057"/>
      <c r="AD444" s="360"/>
      <c r="AE444" s="360"/>
      <c r="AF444" s="360"/>
      <c r="AG444" s="1057"/>
      <c r="AH444" s="1057"/>
      <c r="AI444" s="360"/>
      <c r="AJ444" s="1025"/>
      <c r="AK444" s="378">
        <f>SUM(G444:AJ444)</f>
        <v>0</v>
      </c>
      <c r="AL444" s="352"/>
      <c r="AM444" s="576">
        <f t="shared" si="168"/>
        <v>0</v>
      </c>
      <c r="AN444" s="579"/>
      <c r="AO444" s="417"/>
      <c r="AP444" s="714"/>
      <c r="AQ444" s="715"/>
    </row>
    <row r="445" spans="1:44" ht="18" customHeight="1" x14ac:dyDescent="0.15">
      <c r="A445" s="417"/>
      <c r="B445" s="428"/>
      <c r="C445" s="442"/>
      <c r="D445" s="1148"/>
      <c r="E445" s="561" t="s">
        <v>218</v>
      </c>
      <c r="F445" s="356" t="s">
        <v>86</v>
      </c>
      <c r="G445" s="978">
        <f>SUMIFS('注文データ '!$C:$C,'注文データ '!$J:$J,$A438,'注文データ '!$H:$H,理論在庫!$G$4,'注文データ '!$I:$I,理論在庫!G$5)</f>
        <v>0</v>
      </c>
      <c r="H445" s="374">
        <f>SUMIFS('注文データ '!$C:$C,'注文データ '!$J:$J,$A438,'注文データ '!$H:$H,理論在庫!$G$4,'注文データ '!$I:$I,理論在庫!H$5)</f>
        <v>0</v>
      </c>
      <c r="I445" s="374">
        <f>SUMIFS('注文データ '!$C:$C,'注文データ '!$J:$J,$A438,'注文データ '!$H:$H,理論在庫!$G$4,'注文データ '!$I:$I,理論在庫!I$5)</f>
        <v>0</v>
      </c>
      <c r="J445" s="374">
        <f>SUMIFS('注文データ '!$C:$C,'注文データ '!$J:$J,$A438,'注文データ '!$H:$H,理論在庫!$G$4,'注文データ '!$I:$I,理論在庫!J$5)</f>
        <v>0</v>
      </c>
      <c r="K445" s="374">
        <f>SUMIFS('注文データ '!$C:$C,'注文データ '!$J:$J,$A438,'注文データ '!$H:$H,理論在庫!$G$4,'注文データ '!$I:$I,理論在庫!K$5)</f>
        <v>0</v>
      </c>
      <c r="L445" s="1058">
        <f>SUMIFS('注文データ '!$C:$C,'注文データ '!$J:$J,$A438,'注文データ '!$H:$H,理論在庫!$G$4,'注文データ '!$I:$I,理論在庫!L$5)</f>
        <v>0</v>
      </c>
      <c r="M445" s="1058">
        <f>SUMIFS('注文データ '!$C:$C,'注文データ '!$J:$J,$A438,'注文データ '!$H:$H,理論在庫!$G$4,'注文データ '!$I:$I,理論在庫!M$5)</f>
        <v>0</v>
      </c>
      <c r="N445" s="374">
        <f>SUMIFS('注文データ '!$C:$C,'注文データ '!$J:$J,$A438,'注文データ '!$H:$H,理論在庫!$G$4,'注文データ '!$I:$I,理論在庫!N$5)</f>
        <v>0</v>
      </c>
      <c r="O445" s="374">
        <f>SUMIFS('注文データ '!$C:$C,'注文データ '!$J:$J,$A438,'注文データ '!$H:$H,理論在庫!$G$4,'注文データ '!$I:$I,理論在庫!O$5)</f>
        <v>0</v>
      </c>
      <c r="P445" s="374">
        <f>SUMIFS('注文データ '!$C:$C,'注文データ '!$J:$J,$A438,'注文データ '!$H:$H,理論在庫!$G$4,'注文データ '!$I:$I,理論在庫!P$5)</f>
        <v>0</v>
      </c>
      <c r="Q445" s="374">
        <f>SUMIFS('注文データ '!$C:$C,'注文データ '!$J:$J,$A438,'注文データ '!$H:$H,理論在庫!$G$4,'注文データ '!$I:$I,理論在庫!Q$5)</f>
        <v>0</v>
      </c>
      <c r="R445" s="374">
        <f>SUMIFS('注文データ '!$C:$C,'注文データ '!$J:$J,$A438,'注文データ '!$H:$H,理論在庫!$G$4,'注文データ '!$I:$I,理論在庫!R$5)</f>
        <v>0</v>
      </c>
      <c r="S445" s="1058">
        <f>SUMIFS('注文データ '!$C:$C,'注文データ '!$J:$J,$A438,'注文データ '!$H:$H,理論在庫!$G$4,'注文データ '!$I:$I,理論在庫!S$5)</f>
        <v>0</v>
      </c>
      <c r="T445" s="1058">
        <f>SUMIFS('注文データ '!$C:$C,'注文データ '!$J:$J,$A438,'注文データ '!$H:$H,理論在庫!$G$4,'注文データ '!$I:$I,理論在庫!T$5)</f>
        <v>0</v>
      </c>
      <c r="U445" s="374">
        <f>SUMIFS('注文データ '!$C:$C,'注文データ '!$J:$J,$A438,'注文データ '!$H:$H,理論在庫!$G$4,'注文データ '!$I:$I,理論在庫!U$5)</f>
        <v>0</v>
      </c>
      <c r="V445" s="374">
        <f>SUMIFS('注文データ '!$C:$C,'注文データ '!$J:$J,$A438,'注文データ '!$H:$H,理論在庫!$G$4,'注文データ '!$I:$I,理論在庫!V$5)</f>
        <v>0</v>
      </c>
      <c r="W445" s="374">
        <f>SUMIFS('注文データ '!$C:$C,'注文データ '!$J:$J,$A438,'注文データ '!$H:$H,理論在庫!$G$4,'注文データ '!$I:$I,理論在庫!W$5)</f>
        <v>0</v>
      </c>
      <c r="X445" s="374">
        <f>SUMIFS('注文データ '!$C:$C,'注文データ '!$J:$J,$A438,'注文データ '!$H:$H,理論在庫!$G$4,'注文データ '!$I:$I,理論在庫!X$5)</f>
        <v>0</v>
      </c>
      <c r="Y445" s="374">
        <f>SUMIFS('注文データ '!$C:$C,'注文データ '!$J:$J,$A438,'注文データ '!$H:$H,理論在庫!$G$4,'注文データ '!$I:$I,理論在庫!Y$5)</f>
        <v>0</v>
      </c>
      <c r="Z445" s="1058">
        <f>SUMIFS('注文データ '!$C:$C,'注文データ '!$J:$J,$A438,'注文データ '!$H:$H,理論在庫!$G$4,'注文データ '!$I:$I,理論在庫!Z$5)</f>
        <v>0</v>
      </c>
      <c r="AA445" s="1058">
        <f>SUMIFS('注文データ '!$C:$C,'注文データ '!$J:$J,$A438,'注文データ '!$H:$H,理論在庫!$G$4,'注文データ '!$I:$I,理論在庫!AA$5)</f>
        <v>0</v>
      </c>
      <c r="AB445" s="374">
        <f>SUMIFS('注文データ '!$C:$C,'注文データ '!$J:$J,$A438,'注文データ '!$H:$H,理論在庫!$G$4,'注文データ '!$I:$I,理論在庫!AB$5)</f>
        <v>0</v>
      </c>
      <c r="AC445" s="1058">
        <f>SUMIFS('注文データ '!$C:$C,'注文データ '!$J:$J,$A438,'注文データ '!$H:$H,理論在庫!$G$4,'注文データ '!$I:$I,理論在庫!AC$5)</f>
        <v>0</v>
      </c>
      <c r="AD445" s="374">
        <f>SUMIFS('注文データ '!$C:$C,'注文データ '!$J:$J,$A438,'注文データ '!$H:$H,理論在庫!$G$4,'注文データ '!$I:$I,理論在庫!AD$5)</f>
        <v>0</v>
      </c>
      <c r="AE445" s="374">
        <f>SUMIFS('注文データ '!$C:$C,'注文データ '!$J:$J,$A438,'注文データ '!$H:$H,理論在庫!$G$4,'注文データ '!$I:$I,理論在庫!AE$5)</f>
        <v>0</v>
      </c>
      <c r="AF445" s="374">
        <f>SUMIFS('注文データ '!$C:$C,'注文データ '!$J:$J,$A438,'注文データ '!$H:$H,理論在庫!$G$4,'注文データ '!$I:$I,理論在庫!AF$5)</f>
        <v>0</v>
      </c>
      <c r="AG445" s="1058">
        <f>SUMIFS('注文データ '!$C:$C,'注文データ '!$J:$J,$A438,'注文データ '!$H:$H,理論在庫!$G$4,'注文データ '!$I:$I,理論在庫!AG$5)</f>
        <v>0</v>
      </c>
      <c r="AH445" s="1058">
        <f>SUMIFS('注文データ '!$C:$C,'注文データ '!$J:$J,$A438,'注文データ '!$H:$H,理論在庫!$G$4,'注文データ '!$I:$I,理論在庫!AH$5)</f>
        <v>0</v>
      </c>
      <c r="AI445" s="374">
        <f>SUMIFS('注文データ '!$C:$C,'注文データ '!$J:$J,$A438,'注文データ '!$H:$H,理論在庫!$G$4,'注文データ '!$I:$I,理論在庫!AI$5)</f>
        <v>0</v>
      </c>
      <c r="AJ445" s="1026">
        <f>SUMIFS('注文データ '!$C:$C,'注文データ '!$J:$J,$A438,'注文データ '!$H:$H,理論在庫!$G$4,'注文データ '!$I:$I,理論在庫!AJ$5)</f>
        <v>0</v>
      </c>
      <c r="AK445" s="375">
        <f>SUM(G445:AJ445)</f>
        <v>0</v>
      </c>
      <c r="AL445" s="350"/>
      <c r="AM445" s="574">
        <f t="shared" si="168"/>
        <v>0</v>
      </c>
      <c r="AN445" s="579"/>
      <c r="AO445" s="417"/>
      <c r="AP445" s="714">
        <v>25</v>
      </c>
      <c r="AQ445" s="715" t="s">
        <v>519</v>
      </c>
      <c r="AR445" s="709">
        <v>0</v>
      </c>
    </row>
    <row r="446" spans="1:44" ht="18" customHeight="1" thickBot="1" x14ac:dyDescent="0.2">
      <c r="A446" s="418"/>
      <c r="B446" s="429"/>
      <c r="C446" s="443"/>
      <c r="D446" s="1149"/>
      <c r="E446" s="562"/>
      <c r="F446" s="373" t="s">
        <v>85</v>
      </c>
      <c r="G446" s="979">
        <f>D438+G444-G445</f>
        <v>33</v>
      </c>
      <c r="H446" s="376">
        <f t="shared" ref="H446:AJ446" si="173">G446+H444-H445</f>
        <v>33</v>
      </c>
      <c r="I446" s="376">
        <f t="shared" si="173"/>
        <v>33</v>
      </c>
      <c r="J446" s="376">
        <f t="shared" si="173"/>
        <v>33</v>
      </c>
      <c r="K446" s="376">
        <f t="shared" si="173"/>
        <v>33</v>
      </c>
      <c r="L446" s="1059">
        <f t="shared" si="173"/>
        <v>33</v>
      </c>
      <c r="M446" s="1059">
        <f t="shared" si="173"/>
        <v>33</v>
      </c>
      <c r="N446" s="376">
        <f t="shared" si="173"/>
        <v>33</v>
      </c>
      <c r="O446" s="376">
        <f t="shared" si="173"/>
        <v>33</v>
      </c>
      <c r="P446" s="376">
        <f t="shared" si="173"/>
        <v>33</v>
      </c>
      <c r="Q446" s="376">
        <f t="shared" si="173"/>
        <v>33</v>
      </c>
      <c r="R446" s="376">
        <f t="shared" si="173"/>
        <v>33</v>
      </c>
      <c r="S446" s="1059">
        <f t="shared" si="173"/>
        <v>33</v>
      </c>
      <c r="T446" s="1059">
        <f t="shared" si="173"/>
        <v>33</v>
      </c>
      <c r="U446" s="376">
        <f t="shared" si="173"/>
        <v>33</v>
      </c>
      <c r="V446" s="376">
        <f t="shared" si="173"/>
        <v>33</v>
      </c>
      <c r="W446" s="376">
        <f t="shared" si="173"/>
        <v>33</v>
      </c>
      <c r="X446" s="376">
        <f t="shared" si="173"/>
        <v>33</v>
      </c>
      <c r="Y446" s="376">
        <f t="shared" si="173"/>
        <v>33</v>
      </c>
      <c r="Z446" s="1059">
        <f t="shared" si="173"/>
        <v>33</v>
      </c>
      <c r="AA446" s="1059">
        <f t="shared" si="173"/>
        <v>33</v>
      </c>
      <c r="AB446" s="376">
        <f t="shared" si="173"/>
        <v>33</v>
      </c>
      <c r="AC446" s="1059">
        <f t="shared" si="173"/>
        <v>33</v>
      </c>
      <c r="AD446" s="376">
        <f t="shared" si="173"/>
        <v>33</v>
      </c>
      <c r="AE446" s="376">
        <f t="shared" si="173"/>
        <v>33</v>
      </c>
      <c r="AF446" s="376">
        <f t="shared" si="173"/>
        <v>33</v>
      </c>
      <c r="AG446" s="1059">
        <f t="shared" si="173"/>
        <v>33</v>
      </c>
      <c r="AH446" s="1059">
        <f t="shared" si="173"/>
        <v>33</v>
      </c>
      <c r="AI446" s="376">
        <f t="shared" si="173"/>
        <v>33</v>
      </c>
      <c r="AJ446" s="1027">
        <f t="shared" si="173"/>
        <v>33</v>
      </c>
      <c r="AK446" s="377"/>
      <c r="AL446" s="351"/>
      <c r="AM446" s="577">
        <f t="shared" si="168"/>
        <v>0</v>
      </c>
      <c r="AN446" s="580"/>
      <c r="AO446" s="418"/>
      <c r="AP446" s="716">
        <v>40</v>
      </c>
      <c r="AQ446" s="717" t="s">
        <v>525</v>
      </c>
      <c r="AR446" s="709">
        <v>33</v>
      </c>
    </row>
    <row r="447" spans="1:44" ht="18" customHeight="1" x14ac:dyDescent="0.15">
      <c r="A447" s="416">
        <v>46</v>
      </c>
      <c r="B447" s="425"/>
      <c r="C447" s="432" t="s">
        <v>43</v>
      </c>
      <c r="D447" s="1147" t="s">
        <v>200</v>
      </c>
      <c r="E447" s="558">
        <v>1.5299999999999999E-2</v>
      </c>
      <c r="F447" s="343">
        <f t="shared" ref="F447:F452" si="174">F438</f>
        <v>45864</v>
      </c>
      <c r="G447" s="980">
        <f>SUMIFS(所用データ①!$C:$C,所用データ①!$G:$G,理論在庫!$A447,所用データ①!$E:$E,理論在庫!$G$4,所用データ①!$F:$F,理論在庫!G$5)</f>
        <v>0</v>
      </c>
      <c r="H447" s="308">
        <f>SUMIFS(所用データ①!$C:$C,所用データ①!$G:$G,理論在庫!$A447,所用データ①!$E:$E,理論在庫!$G$4,所用データ①!$F:$F,理論在庫!H$5)</f>
        <v>0</v>
      </c>
      <c r="I447" s="308">
        <f>SUMIFS(所用データ①!$C:$C,所用データ①!$G:$G,理論在庫!$A447,所用データ①!$E:$E,理論在庫!$G$4,所用データ①!$F:$F,理論在庫!I$5)</f>
        <v>0</v>
      </c>
      <c r="J447" s="308">
        <f>SUMIFS(所用データ①!$C:$C,所用データ①!$G:$G,理論在庫!$A447,所用データ①!$E:$E,理論在庫!$G$4,所用データ①!$F:$F,理論在庫!J$5)</f>
        <v>0</v>
      </c>
      <c r="K447" s="308">
        <f>SUMIFS(所用データ①!$C:$C,所用データ①!$G:$G,理論在庫!$A447,所用データ①!$E:$E,理論在庫!$G$4,所用データ①!$F:$F,理論在庫!K$5)</f>
        <v>0</v>
      </c>
      <c r="L447" s="1060">
        <f>SUMIFS(所用データ①!$C:$C,所用データ①!$G:$G,理論在庫!$A447,所用データ①!$E:$E,理論在庫!$G$4,所用データ①!$F:$F,理論在庫!L$5)</f>
        <v>0</v>
      </c>
      <c r="M447" s="1060">
        <f>SUMIFS(所用データ①!$C:$C,所用データ①!$G:$G,理論在庫!$A447,所用データ①!$E:$E,理論在庫!$G$4,所用データ①!$F:$F,理論在庫!M$5)</f>
        <v>0</v>
      </c>
      <c r="N447" s="308">
        <f>SUMIFS(所用データ①!$C:$C,所用データ①!$G:$G,理論在庫!$A447,所用データ①!$E:$E,理論在庫!$G$4,所用データ①!$F:$F,理論在庫!N$5)</f>
        <v>0</v>
      </c>
      <c r="O447" s="308">
        <f>SUMIFS(所用データ①!$C:$C,所用データ①!$G:$G,理論在庫!$A447,所用データ①!$E:$E,理論在庫!$G$4,所用データ①!$F:$F,理論在庫!O$5)</f>
        <v>0</v>
      </c>
      <c r="P447" s="308">
        <f>SUMIFS(所用データ①!$C:$C,所用データ①!$G:$G,理論在庫!$A447,所用データ①!$E:$E,理論在庫!$G$4,所用データ①!$F:$F,理論在庫!P$5)</f>
        <v>0</v>
      </c>
      <c r="Q447" s="308">
        <f>SUMIFS(所用データ①!$C:$C,所用データ①!$G:$G,理論在庫!$A447,所用データ①!$E:$E,理論在庫!$G$4,所用データ①!$F:$F,理論在庫!Q$5)</f>
        <v>0</v>
      </c>
      <c r="R447" s="308">
        <f>SUMIFS(所用データ①!$C:$C,所用データ①!$G:$G,理論在庫!$A447,所用データ①!$E:$E,理論在庫!$G$4,所用データ①!$F:$F,理論在庫!R$5)</f>
        <v>0</v>
      </c>
      <c r="S447" s="1060">
        <f>SUMIFS(所用データ①!$C:$C,所用データ①!$G:$G,理論在庫!$A447,所用データ①!$E:$E,理論在庫!$G$4,所用データ①!$F:$F,理論在庫!S$5)</f>
        <v>0</v>
      </c>
      <c r="T447" s="1060">
        <f>SUMIFS(所用データ①!$C:$C,所用データ①!$G:$G,理論在庫!$A447,所用データ①!$E:$E,理論在庫!$G$4,所用データ①!$F:$F,理論在庫!T$5)</f>
        <v>0</v>
      </c>
      <c r="U447" s="308">
        <f>SUMIFS(所用データ①!$C:$C,所用データ①!$G:$G,理論在庫!$A447,所用データ①!$E:$E,理論在庫!$G$4,所用データ①!$F:$F,理論在庫!U$5)</f>
        <v>0</v>
      </c>
      <c r="V447" s="308">
        <f>SUMIFS(所用データ①!$C:$C,所用データ①!$G:$G,理論在庫!$A447,所用データ①!$E:$E,理論在庫!$G$4,所用データ①!$F:$F,理論在庫!V$5)</f>
        <v>0</v>
      </c>
      <c r="W447" s="308">
        <f>SUMIFS(所用データ①!$C:$C,所用データ①!$G:$G,理論在庫!$A447,所用データ①!$E:$E,理論在庫!$G$4,所用データ①!$F:$F,理論在庫!W$5)</f>
        <v>0</v>
      </c>
      <c r="X447" s="308">
        <f>SUMIFS(所用データ①!$C:$C,所用データ①!$G:$G,理論在庫!$A447,所用データ①!$E:$E,理論在庫!$G$4,所用データ①!$F:$F,理論在庫!X$5)</f>
        <v>0</v>
      </c>
      <c r="Y447" s="308">
        <f>SUMIFS(所用データ①!$C:$C,所用データ①!$G:$G,理論在庫!$A447,所用データ①!$E:$E,理論在庫!$G$4,所用データ①!$F:$F,理論在庫!Y$5)</f>
        <v>0</v>
      </c>
      <c r="Z447" s="1060">
        <f>SUMIFS(所用データ①!$C:$C,所用データ①!$G:$G,理論在庫!$A447,所用データ①!$E:$E,理論在庫!$G$4,所用データ①!$F:$F,理論在庫!Z$5)</f>
        <v>0</v>
      </c>
      <c r="AA447" s="1084">
        <f>SUMIFS(所用データ①!$C:$C,所用データ①!$G:$G,理論在庫!$A447,所用データ①!$E:$E,理論在庫!$G$4,所用データ①!$F:$F,理論在庫!AA$5)</f>
        <v>0</v>
      </c>
      <c r="AB447" s="382">
        <f>SUMIFS(所用データ①!$C:$C,所用データ①!$G:$G,理論在庫!$A447,所用データ①!$E:$E,理論在庫!$G$4,所用データ①!$F:$F,理論在庫!AB$5)</f>
        <v>0</v>
      </c>
      <c r="AC447" s="1084">
        <f>SUMIFS(所用データ①!$C:$C,所用データ①!$G:$G,理論在庫!$A447,所用データ①!$E:$E,理論在庫!$G$4,所用データ①!$F:$F,理論在庫!AC$5)</f>
        <v>0</v>
      </c>
      <c r="AD447" s="382">
        <f>SUMIFS(所用データ①!$C:$C,所用データ①!$G:$G,理論在庫!$A447,所用データ①!$E:$E,理論在庫!$G$4,所用データ①!$F:$F,理論在庫!AD$5)</f>
        <v>0</v>
      </c>
      <c r="AE447" s="382">
        <f>SUMIFS(所用データ①!$C:$C,所用データ①!$G:$G,理論在庫!$A447,所用データ①!$E:$E,理論在庫!$G$4,所用データ①!$F:$F,理論在庫!AE$5)</f>
        <v>0</v>
      </c>
      <c r="AF447" s="382">
        <f>SUMIFS(所用データ①!$C:$C,所用データ①!$G:$G,理論在庫!$A447,所用データ①!$E:$E,理論在庫!$G$4,所用データ①!$F:$F,理論在庫!AF$5)</f>
        <v>0</v>
      </c>
      <c r="AG447" s="1084">
        <f>SUMIFS(所用データ①!$C:$C,所用データ①!$G:$G,理論在庫!$A447,所用データ①!$E:$E,理論在庫!$G$4,所用データ①!$F:$F,理論在庫!AG$5)</f>
        <v>0</v>
      </c>
      <c r="AH447" s="1084">
        <f>SUMIFS(所用データ①!$C:$C,所用データ①!$G:$G,理論在庫!$A447,所用データ①!$E:$E,理論在庫!$G$4,所用データ①!$F:$F,理論在庫!AH$5)</f>
        <v>0</v>
      </c>
      <c r="AI447" s="382">
        <f>SUMIFS(所用データ①!$C:$C,所用データ①!$G:$G,理論在庫!$A447,所用データ①!$E:$E,理論在庫!$G$4,所用データ①!$F:$F,理論在庫!AI$5)</f>
        <v>0</v>
      </c>
      <c r="AJ447" s="1021">
        <f>SUMIFS(所用データ①!$C:$C,所用データ①!$G:$G,理論在庫!$A447,所用データ①!$E:$E,理論在庫!$G$4,所用データ①!$F:$F,理論在庫!AJ$5)</f>
        <v>0</v>
      </c>
      <c r="AK447" s="345">
        <f t="shared" si="152"/>
        <v>0</v>
      </c>
      <c r="AL447" s="610">
        <f>SUMIFS(所用データ①!C:C,所用データ①!G:G,理論在庫!$A447,所用データ①!E:E,理論在庫!$AL$4)</f>
        <v>0</v>
      </c>
      <c r="AM447" s="574">
        <f t="shared" si="168"/>
        <v>0</v>
      </c>
      <c r="AN447" s="608">
        <f>D447-AK447</f>
        <v>0</v>
      </c>
      <c r="AO447" s="416">
        <v>46</v>
      </c>
      <c r="AP447" s="714">
        <v>3</v>
      </c>
      <c r="AQ447" s="715" t="s">
        <v>487</v>
      </c>
      <c r="AR447" s="709">
        <v>0</v>
      </c>
    </row>
    <row r="448" spans="1:44" ht="18" customHeight="1" x14ac:dyDescent="0.15">
      <c r="A448" s="417"/>
      <c r="B448" s="426"/>
      <c r="C448" s="433"/>
      <c r="D448" s="1148"/>
      <c r="E448" s="559"/>
      <c r="F448" s="302">
        <f t="shared" si="174"/>
        <v>0</v>
      </c>
      <c r="G448" s="974">
        <f>SUMIFS(所用データ②!$C:$C,所用データ②!$G:$G,理論在庫!$A447,所用データ②!$E:$E,理論在庫!$G$4,所用データ②!$F:$F,理論在庫!G$5)</f>
        <v>0</v>
      </c>
      <c r="H448" s="310">
        <f>SUMIFS(所用データ②!$C:$C,所用データ②!$G:$G,理論在庫!$A447,所用データ②!$E:$E,理論在庫!$G$4,所用データ②!$F:$F,理論在庫!H$5)</f>
        <v>0</v>
      </c>
      <c r="I448" s="310">
        <f>SUMIFS(所用データ②!$C:$C,所用データ②!$G:$G,理論在庫!$A447,所用データ②!$E:$E,理論在庫!$G$4,所用データ②!$F:$F,理論在庫!I$5)</f>
        <v>0</v>
      </c>
      <c r="J448" s="310">
        <f>SUMIFS(所用データ②!$C:$C,所用データ②!$G:$G,理論在庫!$A447,所用データ②!$E:$E,理論在庫!$G$4,所用データ②!$F:$F,理論在庫!J$5)</f>
        <v>0</v>
      </c>
      <c r="K448" s="310">
        <f>SUMIFS(所用データ②!$C:$C,所用データ②!$G:$G,理論在庫!$A447,所用データ②!$E:$E,理論在庫!$G$4,所用データ②!$F:$F,理論在庫!K$5)</f>
        <v>0</v>
      </c>
      <c r="L448" s="1054">
        <f>SUMIFS(所用データ②!$C:$C,所用データ②!$G:$G,理論在庫!$A447,所用データ②!$E:$E,理論在庫!$G$4,所用データ②!$F:$F,理論在庫!L$5)</f>
        <v>0</v>
      </c>
      <c r="M448" s="1054">
        <f>SUMIFS(所用データ②!$C:$C,所用データ②!$G:$G,理論在庫!$A447,所用データ②!$E:$E,理論在庫!$G$4,所用データ②!$F:$F,理論在庫!M$5)</f>
        <v>0</v>
      </c>
      <c r="N448" s="310">
        <f>SUMIFS(所用データ②!$C:$C,所用データ②!$G:$G,理論在庫!$A447,所用データ②!$E:$E,理論在庫!$G$4,所用データ②!$F:$F,理論在庫!N$5)</f>
        <v>0</v>
      </c>
      <c r="O448" s="310">
        <f>SUMIFS(所用データ②!$C:$C,所用データ②!$G:$G,理論在庫!$A447,所用データ②!$E:$E,理論在庫!$G$4,所用データ②!$F:$F,理論在庫!O$5)</f>
        <v>0</v>
      </c>
      <c r="P448" s="310">
        <f>SUMIFS(所用データ②!$C:$C,所用データ②!$G:$G,理論在庫!$A447,所用データ②!$E:$E,理論在庫!$G$4,所用データ②!$F:$F,理論在庫!P$5)</f>
        <v>0</v>
      </c>
      <c r="Q448" s="310">
        <f>SUMIFS(所用データ②!$C:$C,所用データ②!$G:$G,理論在庫!$A447,所用データ②!$E:$E,理論在庫!$G$4,所用データ②!$F:$F,理論在庫!Q$5)</f>
        <v>0</v>
      </c>
      <c r="R448" s="310">
        <f>SUMIFS(所用データ②!$C:$C,所用データ②!$G:$G,理論在庫!$A447,所用データ②!$E:$E,理論在庫!$G$4,所用データ②!$F:$F,理論在庫!R$5)</f>
        <v>0</v>
      </c>
      <c r="S448" s="1054">
        <f>SUMIFS(所用データ②!$C:$C,所用データ②!$G:$G,理論在庫!$A447,所用データ②!$E:$E,理論在庫!$G$4,所用データ②!$F:$F,理論在庫!S$5)</f>
        <v>0</v>
      </c>
      <c r="T448" s="1054">
        <f>SUMIFS(所用データ②!$C:$C,所用データ②!$G:$G,理論在庫!$A447,所用データ②!$E:$E,理論在庫!$G$4,所用データ②!$F:$F,理論在庫!T$5)</f>
        <v>0</v>
      </c>
      <c r="U448" s="310">
        <f>SUMIFS(所用データ②!$C:$C,所用データ②!$G:$G,理論在庫!$A447,所用データ②!$E:$E,理論在庫!$G$4,所用データ②!$F:$F,理論在庫!U$5)</f>
        <v>0</v>
      </c>
      <c r="V448" s="310">
        <f>SUMIFS(所用データ②!$C:$C,所用データ②!$G:$G,理論在庫!$A447,所用データ②!$E:$E,理論在庫!$G$4,所用データ②!$F:$F,理論在庫!V$5)</f>
        <v>0</v>
      </c>
      <c r="W448" s="310">
        <f>SUMIFS(所用データ②!$C:$C,所用データ②!$G:$G,理論在庫!$A447,所用データ②!$E:$E,理論在庫!$G$4,所用データ②!$F:$F,理論在庫!W$5)</f>
        <v>0</v>
      </c>
      <c r="X448" s="310">
        <f>SUMIFS(所用データ②!$C:$C,所用データ②!$G:$G,理論在庫!$A447,所用データ②!$E:$E,理論在庫!$G$4,所用データ②!$F:$F,理論在庫!X$5)</f>
        <v>0</v>
      </c>
      <c r="Y448" s="310">
        <f>SUMIFS(所用データ②!$C:$C,所用データ②!$G:$G,理論在庫!$A447,所用データ②!$E:$E,理論在庫!$G$4,所用データ②!$F:$F,理論在庫!Y$5)</f>
        <v>0</v>
      </c>
      <c r="Z448" s="1054">
        <f>SUMIFS(所用データ②!$C:$C,所用データ②!$G:$G,理論在庫!$A447,所用データ②!$E:$E,理論在庫!$G$4,所用データ②!$F:$F,理論在庫!Z$5)</f>
        <v>0</v>
      </c>
      <c r="AA448" s="1084">
        <f>SUMIFS(所用データ②!$C:$C,所用データ②!$G:$G,理論在庫!$A447,所用データ②!$E:$E,理論在庫!$G$4,所用データ②!$F:$F,理論在庫!AA$5)</f>
        <v>0</v>
      </c>
      <c r="AB448" s="382">
        <f>SUMIFS(所用データ②!$C:$C,所用データ②!$G:$G,理論在庫!$A447,所用データ②!$E:$E,理論在庫!$G$4,所用データ②!$F:$F,理論在庫!AB$5)</f>
        <v>0</v>
      </c>
      <c r="AC448" s="1084">
        <f>SUMIFS(所用データ②!$C:$C,所用データ②!$G:$G,理論在庫!$A447,所用データ②!$E:$E,理論在庫!$G$4,所用データ②!$F:$F,理論在庫!AC$5)</f>
        <v>0</v>
      </c>
      <c r="AD448" s="382">
        <f>SUMIFS(所用データ②!$C:$C,所用データ②!$G:$G,理論在庫!$A447,所用データ②!$E:$E,理論在庫!$G$4,所用データ②!$F:$F,理論在庫!AD$5)</f>
        <v>0</v>
      </c>
      <c r="AE448" s="382">
        <f>SUMIFS(所用データ②!$C:$C,所用データ②!$G:$G,理論在庫!$A447,所用データ②!$E:$E,理論在庫!$G$4,所用データ②!$F:$F,理論在庫!AE$5)</f>
        <v>0</v>
      </c>
      <c r="AF448" s="382">
        <f>SUMIFS(所用データ②!$C:$C,所用データ②!$G:$G,理論在庫!$A447,所用データ②!$E:$E,理論在庫!$G$4,所用データ②!$F:$F,理論在庫!AF$5)</f>
        <v>0</v>
      </c>
      <c r="AG448" s="1084">
        <f>SUMIFS(所用データ②!$C:$C,所用データ②!$G:$G,理論在庫!$A447,所用データ②!$E:$E,理論在庫!$G$4,所用データ②!$F:$F,理論在庫!AG$5)</f>
        <v>0</v>
      </c>
      <c r="AH448" s="1084">
        <f>SUMIFS(所用データ②!$C:$C,所用データ②!$G:$G,理論在庫!$A447,所用データ②!$E:$E,理論在庫!$G$4,所用データ②!$F:$F,理論在庫!AH$5)</f>
        <v>0</v>
      </c>
      <c r="AI448" s="382">
        <f>SUMIFS(所用データ②!$C:$C,所用データ②!$G:$G,理論在庫!$A447,所用データ②!$E:$E,理論在庫!$G$4,所用データ②!$F:$F,理論在庫!AI$5)</f>
        <v>0</v>
      </c>
      <c r="AJ448" s="1021">
        <f>SUMIFS(所用データ②!$C:$C,所用データ②!$G:$G,理論在庫!$A447,所用データ②!$E:$E,理論在庫!$G$4,所用データ②!$F:$F,理論在庫!AJ$5)</f>
        <v>0</v>
      </c>
      <c r="AK448" s="345">
        <f t="shared" si="152"/>
        <v>0</v>
      </c>
      <c r="AL448" s="610">
        <f>SUMIFS(所用データ②!C:C,所用データ②!G:G,理論在庫!$A447,所用データ②!E:E,理論在庫!$AL$4)</f>
        <v>0</v>
      </c>
      <c r="AM448" s="574">
        <f t="shared" si="168"/>
        <v>0</v>
      </c>
      <c r="AN448" s="608">
        <f>AJ455-AK448</f>
        <v>0</v>
      </c>
      <c r="AO448" s="417"/>
      <c r="AP448" s="714">
        <v>10</v>
      </c>
      <c r="AQ448" s="715" t="s">
        <v>491</v>
      </c>
      <c r="AR448" s="709">
        <v>0</v>
      </c>
    </row>
    <row r="449" spans="1:44" ht="18" customHeight="1" x14ac:dyDescent="0.15">
      <c r="A449" s="417"/>
      <c r="B449" s="428" t="s">
        <v>71</v>
      </c>
      <c r="C449" s="439">
        <v>80261239539000</v>
      </c>
      <c r="D449" s="1148"/>
      <c r="E449" s="559"/>
      <c r="F449" s="302">
        <f t="shared" si="174"/>
        <v>45864</v>
      </c>
      <c r="G449" s="975">
        <f>SUMIFS(所用データ③!$C:$C,所用データ③!$G:$G,理論在庫!$A447,所用データ③!$E:$E,理論在庫!$G$4,所用データ③!$F:$F,理論在庫!G$5)</f>
        <v>0</v>
      </c>
      <c r="H449" s="310">
        <f>SUMIFS(所用データ③!$C:$C,所用データ③!$G:$G,理論在庫!$A447,所用データ③!$E:$E,理論在庫!$G$4,所用データ③!$F:$F,理論在庫!H$5)</f>
        <v>0</v>
      </c>
      <c r="I449" s="310">
        <f>SUMIFS(所用データ③!$C:$C,所用データ③!$G:$G,理論在庫!$A447,所用データ③!$E:$E,理論在庫!$G$4,所用データ③!$F:$F,理論在庫!I$5)</f>
        <v>0</v>
      </c>
      <c r="J449" s="310">
        <f>SUMIFS(所用データ③!$C:$C,所用データ③!$G:$G,理論在庫!$A447,所用データ③!$E:$E,理論在庫!$G$4,所用データ③!$F:$F,理論在庫!J$5)</f>
        <v>0</v>
      </c>
      <c r="K449" s="310">
        <f>SUMIFS(所用データ③!$C:$C,所用データ③!$G:$G,理論在庫!$A447,所用データ③!$E:$E,理論在庫!$G$4,所用データ③!$F:$F,理論在庫!K$5)</f>
        <v>0</v>
      </c>
      <c r="L449" s="1055">
        <f>SUMIFS(所用データ③!$C:$C,所用データ③!$G:$G,理論在庫!$A447,所用データ③!$E:$E,理論在庫!$G$4,所用データ③!$F:$F,理論在庫!L$5)</f>
        <v>0</v>
      </c>
      <c r="M449" s="1054">
        <f>SUMIFS(所用データ③!$C:$C,所用データ③!$G:$G,理論在庫!$A447,所用データ③!$E:$E,理論在庫!$G$4,所用データ③!$F:$F,理論在庫!M$5)</f>
        <v>0</v>
      </c>
      <c r="N449" s="310">
        <f>SUMIFS(所用データ③!$C:$C,所用データ③!$G:$G,理論在庫!$A447,所用データ③!$E:$E,理論在庫!$G$4,所用データ③!$F:$F,理論在庫!N$5)</f>
        <v>0</v>
      </c>
      <c r="O449" s="310">
        <f>SUMIFS(所用データ③!$C:$C,所用データ③!$G:$G,理論在庫!$A447,所用データ③!$E:$E,理論在庫!$G$4,所用データ③!$F:$F,理論在庫!O$5)</f>
        <v>0</v>
      </c>
      <c r="P449" s="310">
        <f>SUMIFS(所用データ③!$C:$C,所用データ③!$G:$G,理論在庫!$A447,所用データ③!$E:$E,理論在庫!$G$4,所用データ③!$F:$F,理論在庫!P$5)</f>
        <v>0</v>
      </c>
      <c r="Q449" s="353">
        <f>SUMIFS(所用データ③!$C:$C,所用データ③!$G:$G,理論在庫!$A447,所用データ③!$E:$E,理論在庫!$G$4,所用データ③!$F:$F,理論在庫!Q$5)</f>
        <v>0</v>
      </c>
      <c r="R449" s="310">
        <f>SUMIFS(所用データ③!$C:$C,所用データ③!$G:$G,理論在庫!$A447,所用データ③!$E:$E,理論在庫!$G$4,所用データ③!$F:$F,理論在庫!R$5)</f>
        <v>0</v>
      </c>
      <c r="S449" s="1054">
        <f>SUMIFS(所用データ③!$C:$C,所用データ③!$G:$G,理論在庫!$A447,所用データ③!$E:$E,理論在庫!$G$4,所用データ③!$F:$F,理論在庫!S$5)</f>
        <v>0</v>
      </c>
      <c r="T449" s="1054">
        <f>SUMIFS(所用データ③!$C:$C,所用データ③!$G:$G,理論在庫!$A447,所用データ③!$E:$E,理論在庫!$G$4,所用データ③!$F:$F,理論在庫!T$5)</f>
        <v>0</v>
      </c>
      <c r="U449" s="310">
        <f>SUMIFS(所用データ③!$C:$C,所用データ③!$G:$G,理論在庫!$A447,所用データ③!$E:$E,理論在庫!$G$4,所用データ③!$F:$F,理論在庫!U$5)</f>
        <v>0</v>
      </c>
      <c r="V449" s="353">
        <f>SUMIFS(所用データ③!$C:$C,所用データ③!$G:$G,理論在庫!$A447,所用データ③!$E:$E,理論在庫!$G$4,所用データ③!$F:$F,理論在庫!V$5)</f>
        <v>0</v>
      </c>
      <c r="W449" s="310">
        <f>SUMIFS(所用データ③!$C:$C,所用データ③!$G:$G,理論在庫!$A447,所用データ③!$E:$E,理論在庫!$G$4,所用データ③!$F:$F,理論在庫!W$5)</f>
        <v>0</v>
      </c>
      <c r="X449" s="310">
        <f>SUMIFS(所用データ③!$C:$C,所用データ③!$G:$G,理論在庫!$A447,所用データ③!$E:$E,理論在庫!$G$4,所用データ③!$F:$F,理論在庫!X$5)</f>
        <v>0</v>
      </c>
      <c r="Y449" s="310">
        <f>SUMIFS(所用データ③!$C:$C,所用データ③!$G:$G,理論在庫!$A447,所用データ③!$E:$E,理論在庫!$G$4,所用データ③!$F:$F,理論在庫!Y$5)</f>
        <v>0</v>
      </c>
      <c r="Z449" s="1054">
        <f>SUMIFS(所用データ③!$C:$C,所用データ③!$G:$G,理論在庫!$A447,所用データ③!$E:$E,理論在庫!$G$4,所用データ③!$F:$F,理論在庫!Z$5)</f>
        <v>0</v>
      </c>
      <c r="AA449" s="1085">
        <f>SUMIFS(所用データ③!$C:$C,所用データ③!$G:$G,理論在庫!$A447,所用データ③!$E:$E,理論在庫!$G$4,所用データ③!$F:$F,理論在庫!AA$5)</f>
        <v>0</v>
      </c>
      <c r="AB449" s="383">
        <f>SUMIFS(所用データ③!$C:$C,所用データ③!$G:$G,理論在庫!$A447,所用データ③!$E:$E,理論在庫!$G$4,所用データ③!$F:$F,理論在庫!AB$5)</f>
        <v>0</v>
      </c>
      <c r="AC449" s="1085">
        <f>SUMIFS(所用データ③!$C:$C,所用データ③!$G:$G,理論在庫!$A447,所用データ③!$E:$E,理論在庫!$G$4,所用データ③!$F:$F,理論在庫!AC$5)</f>
        <v>0</v>
      </c>
      <c r="AD449" s="383">
        <f>SUMIFS(所用データ③!$C:$C,所用データ③!$G:$G,理論在庫!$A447,所用データ③!$E:$E,理論在庫!$G$4,所用データ③!$F:$F,理論在庫!AD$5)</f>
        <v>0</v>
      </c>
      <c r="AE449" s="383">
        <f>SUMIFS(所用データ③!$C:$C,所用データ③!$G:$G,理論在庫!$A447,所用データ③!$E:$E,理論在庫!$G$4,所用データ③!$F:$F,理論在庫!AE$5)</f>
        <v>0</v>
      </c>
      <c r="AF449" s="383">
        <f>SUMIFS(所用データ③!$C:$C,所用データ③!$G:$G,理論在庫!$A447,所用データ③!$E:$E,理論在庫!$G$4,所用データ③!$F:$F,理論在庫!AF$5)</f>
        <v>0</v>
      </c>
      <c r="AG449" s="1085">
        <f>SUMIFS(所用データ③!$C:$C,所用データ③!$G:$G,理論在庫!$A447,所用データ③!$E:$E,理論在庫!$G$4,所用データ③!$F:$F,理論在庫!AG$5)</f>
        <v>0</v>
      </c>
      <c r="AH449" s="1085">
        <f>SUMIFS(所用データ③!$C:$C,所用データ③!$G:$G,理論在庫!$A447,所用データ③!$E:$E,理論在庫!$G$4,所用データ③!$F:$F,理論在庫!AH$5)</f>
        <v>0</v>
      </c>
      <c r="AI449" s="383">
        <f>SUMIFS(所用データ③!$C:$C,所用データ③!$G:$G,理論在庫!$A447,所用データ③!$E:$E,理論在庫!$G$4,所用データ③!$F:$F,理論在庫!AI$5)</f>
        <v>0</v>
      </c>
      <c r="AJ449" s="1022">
        <f>SUMIFS(所用データ③!$C:$C,所用データ③!$G:$G,理論在庫!$A447,所用データ③!$E:$E,理論在庫!$G$4,所用データ③!$F:$F,理論在庫!AJ$5)</f>
        <v>0</v>
      </c>
      <c r="AK449" s="345">
        <f t="shared" si="152"/>
        <v>0</v>
      </c>
      <c r="AL449" s="611">
        <f>SUMIFS(所用データ③!C:C,所用データ③!G:G,理論在庫!$A447,所用データ③!E:E,理論在庫!$AL$4)</f>
        <v>0</v>
      </c>
      <c r="AM449" s="574">
        <f t="shared" si="168"/>
        <v>0</v>
      </c>
      <c r="AN449" s="608">
        <f>AJ455-AK449</f>
        <v>0</v>
      </c>
      <c r="AO449" s="417"/>
      <c r="AP449" s="714">
        <v>30</v>
      </c>
      <c r="AQ449" s="715" t="s">
        <v>518</v>
      </c>
      <c r="AR449" s="709">
        <v>0</v>
      </c>
    </row>
    <row r="450" spans="1:44" ht="18" customHeight="1" x14ac:dyDescent="0.15">
      <c r="A450" s="417"/>
      <c r="B450" s="428"/>
      <c r="C450" s="442"/>
      <c r="D450" s="1148"/>
      <c r="E450" s="559"/>
      <c r="F450" s="302">
        <f t="shared" si="174"/>
        <v>45871</v>
      </c>
      <c r="G450" s="974">
        <f>SUMIFS(所用データ④!$C:$C,所用データ④!$G:$G,理論在庫!$A447,所用データ④!$E:$E,理論在庫!$G$4,所用データ④!$F:$F,理論在庫!G$5)</f>
        <v>0</v>
      </c>
      <c r="H450" s="310">
        <f>SUMIFS(所用データ④!$C:$C,所用データ④!$G:$G,理論在庫!$A447,所用データ④!$E:$E,理論在庫!$G$4,所用データ④!$F:$F,理論在庫!H$5)</f>
        <v>0</v>
      </c>
      <c r="I450" s="310">
        <f>SUMIFS(所用データ④!$C:$C,所用データ④!$G:$G,理論在庫!$A447,所用データ④!$E:$E,理論在庫!$G$4,所用データ④!$F:$F,理論在庫!I$5)</f>
        <v>0</v>
      </c>
      <c r="J450" s="310">
        <f>SUMIFS(所用データ④!$C:$C,所用データ④!$G:$G,理論在庫!$A447,所用データ④!$E:$E,理論在庫!$G$4,所用データ④!$F:$F,理論在庫!J$5)</f>
        <v>0</v>
      </c>
      <c r="K450" s="310">
        <f>SUMIFS(所用データ④!$C:$C,所用データ④!$G:$G,理論在庫!$A447,所用データ④!$E:$E,理論在庫!$G$4,所用データ④!$F:$F,理論在庫!K$5)</f>
        <v>0</v>
      </c>
      <c r="L450" s="1054">
        <f>SUMIFS(所用データ④!$C:$C,所用データ④!$G:$G,理論在庫!$A447,所用データ④!$E:$E,理論在庫!$G$4,所用データ④!$F:$F,理論在庫!L$5)</f>
        <v>0</v>
      </c>
      <c r="M450" s="1054">
        <f>SUMIFS(所用データ④!$C:$C,所用データ④!$G:$G,理論在庫!$A447,所用データ④!$E:$E,理論在庫!$G$4,所用データ④!$F:$F,理論在庫!M$5)</f>
        <v>0</v>
      </c>
      <c r="N450" s="310">
        <f>SUMIFS(所用データ④!$C:$C,所用データ④!$G:$G,理論在庫!$A447,所用データ④!$E:$E,理論在庫!$G$4,所用データ④!$F:$F,理論在庫!N$5)</f>
        <v>0</v>
      </c>
      <c r="O450" s="310">
        <f>SUMIFS(所用データ④!$C:$C,所用データ④!$G:$G,理論在庫!$A447,所用データ④!$E:$E,理論在庫!$G$4,所用データ④!$F:$F,理論在庫!O$5)</f>
        <v>0</v>
      </c>
      <c r="P450" s="310">
        <f>SUMIFS(所用データ④!$C:$C,所用データ④!$G:$G,理論在庫!$A447,所用データ④!$E:$E,理論在庫!$G$4,所用データ④!$F:$F,理論在庫!P$5)</f>
        <v>0</v>
      </c>
      <c r="Q450" s="310">
        <f>SUMIFS(所用データ④!$C:$C,所用データ④!$G:$G,理論在庫!$A447,所用データ④!$E:$E,理論在庫!$G$4,所用データ④!$F:$F,理論在庫!Q$5)</f>
        <v>0</v>
      </c>
      <c r="R450" s="310">
        <f>SUMIFS(所用データ④!$C:$C,所用データ④!$G:$G,理論在庫!$A447,所用データ④!$E:$E,理論在庫!$G$4,所用データ④!$F:$F,理論在庫!R$5)</f>
        <v>0</v>
      </c>
      <c r="S450" s="1054">
        <f>SUMIFS(所用データ④!$C:$C,所用データ④!$G:$G,理論在庫!$A447,所用データ④!$E:$E,理論在庫!$G$4,所用データ④!$F:$F,理論在庫!S$5)</f>
        <v>0</v>
      </c>
      <c r="T450" s="1054">
        <f>SUMIFS(所用データ④!$C:$C,所用データ④!$G:$G,理論在庫!$A447,所用データ④!$E:$E,理論在庫!$G$4,所用データ④!$F:$F,理論在庫!T$5)</f>
        <v>0</v>
      </c>
      <c r="U450" s="310">
        <f>SUMIFS(所用データ④!$C:$C,所用データ④!$G:$G,理論在庫!$A447,所用データ④!$E:$E,理論在庫!$G$4,所用データ④!$F:$F,理論在庫!U$5)</f>
        <v>0</v>
      </c>
      <c r="V450" s="310">
        <f>SUMIFS(所用データ④!$C:$C,所用データ④!$G:$G,理論在庫!$A447,所用データ④!$E:$E,理論在庫!$G$4,所用データ④!$F:$F,理論在庫!V$5)</f>
        <v>0</v>
      </c>
      <c r="W450" s="310">
        <f>SUMIFS(所用データ④!$C:$C,所用データ④!$G:$G,理論在庫!$A447,所用データ④!$E:$E,理論在庫!$G$4,所用データ④!$F:$F,理論在庫!W$5)</f>
        <v>0</v>
      </c>
      <c r="X450" s="310">
        <f>SUMIFS(所用データ④!$C:$C,所用データ④!$G:$G,理論在庫!$A447,所用データ④!$E:$E,理論在庫!$G$4,所用データ④!$F:$F,理論在庫!X$5)</f>
        <v>0</v>
      </c>
      <c r="Y450" s="310">
        <f>SUMIFS(所用データ④!$C:$C,所用データ④!$G:$G,理論在庫!$A447,所用データ④!$E:$E,理論在庫!$G$4,所用データ④!$F:$F,理論在庫!Y$5)</f>
        <v>0</v>
      </c>
      <c r="Z450" s="1054">
        <f>SUMIFS(所用データ④!$C:$C,所用データ④!$G:$G,理論在庫!$A447,所用データ④!$E:$E,理論在庫!$G$4,所用データ④!$F:$F,理論在庫!Z$5)</f>
        <v>0</v>
      </c>
      <c r="AA450" s="1054">
        <f>SUMIFS(所用データ④!$C:$C,所用データ④!$G:$G,理論在庫!$A447,所用データ④!$E:$E,理論在庫!$G$4,所用データ④!$F:$F,理論在庫!AA$5)</f>
        <v>0</v>
      </c>
      <c r="AB450" s="310">
        <f>SUMIFS(所用データ④!$C:$C,所用データ④!$G:$G,理論在庫!$A447,所用データ④!$E:$E,理論在庫!$G$4,所用データ④!$F:$F,理論在庫!AB$5)</f>
        <v>0</v>
      </c>
      <c r="AC450" s="1054">
        <f>SUMIFS(所用データ④!$C:$C,所用データ④!$G:$G,理論在庫!$A447,所用データ④!$E:$E,理論在庫!$G$4,所用データ④!$F:$F,理論在庫!AC$5)</f>
        <v>0</v>
      </c>
      <c r="AD450" s="310">
        <f>SUMIFS(所用データ④!$C:$C,所用データ④!$G:$G,理論在庫!$A447,所用データ④!$E:$E,理論在庫!$G$4,所用データ④!$F:$F,理論在庫!AD$5)</f>
        <v>0</v>
      </c>
      <c r="AE450" s="310">
        <f>SUMIFS(所用データ④!$C:$C,所用データ④!$G:$G,理論在庫!$A447,所用データ④!$E:$E,理論在庫!$G$4,所用データ④!$F:$F,理論在庫!AE$5)</f>
        <v>0</v>
      </c>
      <c r="AF450" s="310">
        <f>SUMIFS(所用データ④!$C:$C,所用データ④!$G:$G,理論在庫!$A447,所用データ④!$E:$E,理論在庫!$G$4,所用データ④!$F:$F,理論在庫!AF$5)</f>
        <v>0</v>
      </c>
      <c r="AG450" s="1054">
        <f>SUMIFS(所用データ④!$C:$C,所用データ④!$G:$G,理論在庫!$A447,所用データ④!$E:$E,理論在庫!$G$4,所用データ④!$F:$F,理論在庫!AG$5)</f>
        <v>0</v>
      </c>
      <c r="AH450" s="1054">
        <f>SUMIFS(所用データ④!$C:$C,所用データ④!$G:$G,理論在庫!$A447,所用データ④!$E:$E,理論在庫!$G$4,所用データ④!$F:$F,理論在庫!AH$5)</f>
        <v>0</v>
      </c>
      <c r="AI450" s="310">
        <f>SUMIFS(所用データ④!$C:$C,所用データ④!$G:$G,理論在庫!$A447,所用データ④!$E:$E,理論在庫!$G$4,所用データ④!$F:$F,理論在庫!AI$5)</f>
        <v>0</v>
      </c>
      <c r="AJ450" s="1023">
        <f>SUMIFS(所用データ④!$C:$C,所用データ④!$G:$G,理論在庫!$A447,所用データ④!$E:$E,理論在庫!$G$4,所用データ④!$F:$F,理論在庫!AJ$5)</f>
        <v>0</v>
      </c>
      <c r="AK450" s="345">
        <f t="shared" si="152"/>
        <v>0</v>
      </c>
      <c r="AL450" s="350">
        <f>SUMIFS(所用データ④!C:C,所用データ④!G:G,理論在庫!$A447,所用データ④!E:E,理論在庫!$AL$4)</f>
        <v>0</v>
      </c>
      <c r="AM450" s="574">
        <f t="shared" si="168"/>
        <v>0</v>
      </c>
      <c r="AN450" s="608">
        <f>AJ455-AK450</f>
        <v>0</v>
      </c>
      <c r="AO450" s="417"/>
      <c r="AP450" s="714"/>
      <c r="AQ450" s="715"/>
      <c r="AR450" s="709">
        <v>0</v>
      </c>
    </row>
    <row r="451" spans="1:44" ht="18" customHeight="1" x14ac:dyDescent="0.15">
      <c r="A451" s="417"/>
      <c r="B451" s="428"/>
      <c r="C451" s="442"/>
      <c r="D451" s="1148"/>
      <c r="E451" s="559"/>
      <c r="F451" s="302">
        <f t="shared" si="174"/>
        <v>0</v>
      </c>
      <c r="G451" s="974">
        <f>SUMIFS(所用データ⑤!$C:$C,所用データ⑤!$G:$G,理論在庫!$A$447,所用データ⑤!$E:$E,理論在庫!$G$4,所用データ⑤!$F:$F,理論在庫!G$5)</f>
        <v>0</v>
      </c>
      <c r="H451" s="310">
        <f>SUMIFS(所用データ⑤!$C:$C,所用データ⑤!$G:$G,理論在庫!$A$447,所用データ⑤!$E:$E,理論在庫!$G$4,所用データ⑤!$F:$F,理論在庫!H$5)</f>
        <v>0</v>
      </c>
      <c r="I451" s="310">
        <f>SUMIFS(所用データ⑤!$C:$C,所用データ⑤!$G:$G,理論在庫!$A$447,所用データ⑤!$E:$E,理論在庫!$G$4,所用データ⑤!$F:$F,理論在庫!I$5)</f>
        <v>0</v>
      </c>
      <c r="J451" s="310">
        <f>SUMIFS(所用データ⑤!$C:$C,所用データ⑤!$G:$G,理論在庫!$A$447,所用データ⑤!$E:$E,理論在庫!$G$4,所用データ⑤!$F:$F,理論在庫!J$5)</f>
        <v>0</v>
      </c>
      <c r="K451" s="310">
        <f>SUMIFS(所用データ⑤!$C:$C,所用データ⑤!$G:$G,理論在庫!$A$447,所用データ⑤!$E:$E,理論在庫!$G$4,所用データ⑤!$F:$F,理論在庫!K$5)</f>
        <v>0</v>
      </c>
      <c r="L451" s="1054">
        <f>SUMIFS(所用データ⑤!$C:$C,所用データ⑤!$G:$G,理論在庫!$A$447,所用データ⑤!$E:$E,理論在庫!$G$4,所用データ⑤!$F:$F,理論在庫!L$5)</f>
        <v>0</v>
      </c>
      <c r="M451" s="1054">
        <f>SUMIFS(所用データ⑤!$C:$C,所用データ⑤!$G:$G,理論在庫!$A$447,所用データ⑤!$E:$E,理論在庫!$G$4,所用データ⑤!$F:$F,理論在庫!M$5)</f>
        <v>0</v>
      </c>
      <c r="N451" s="310">
        <f>SUMIFS(所用データ⑤!$C:$C,所用データ⑤!$G:$G,理論在庫!$A$447,所用データ⑤!$E:$E,理論在庫!$G$4,所用データ⑤!$F:$F,理論在庫!N$5)</f>
        <v>0</v>
      </c>
      <c r="O451" s="310">
        <f>SUMIFS(所用データ⑤!$C:$C,所用データ⑤!$G:$G,理論在庫!$A$447,所用データ⑤!$E:$E,理論在庫!$G$4,所用データ⑤!$F:$F,理論在庫!O$5)</f>
        <v>0</v>
      </c>
      <c r="P451" s="310">
        <f>SUMIFS(所用データ⑤!$C:$C,所用データ⑤!$G:$G,理論在庫!$A$447,所用データ⑤!$E:$E,理論在庫!$G$4,所用データ⑤!$F:$F,理論在庫!P$5)</f>
        <v>0</v>
      </c>
      <c r="Q451" s="310">
        <f>SUMIFS(所用データ⑤!$C:$C,所用データ⑤!$G:$G,理論在庫!$A$447,所用データ⑤!$E:$E,理論在庫!$G$4,所用データ⑤!$F:$F,理論在庫!Q$5)</f>
        <v>0</v>
      </c>
      <c r="R451" s="310">
        <f>SUMIFS(所用データ⑤!$C:$C,所用データ⑤!$G:$G,理論在庫!$A$447,所用データ⑤!$E:$E,理論在庫!$G$4,所用データ⑤!$F:$F,理論在庫!R$5)</f>
        <v>0</v>
      </c>
      <c r="S451" s="1054">
        <f>SUMIFS(所用データ⑤!$C:$C,所用データ⑤!$G:$G,理論在庫!$A$447,所用データ⑤!$E:$E,理論在庫!$G$4,所用データ⑤!$F:$F,理論在庫!S$5)</f>
        <v>0</v>
      </c>
      <c r="T451" s="1054">
        <f>SUMIFS(所用データ⑤!$C:$C,所用データ⑤!$G:$G,理論在庫!$A$447,所用データ⑤!$E:$E,理論在庫!$G$4,所用データ⑤!$F:$F,理論在庫!T$5)</f>
        <v>0</v>
      </c>
      <c r="U451" s="310">
        <f>SUMIFS(所用データ⑤!$C:$C,所用データ⑤!$G:$G,理論在庫!$A$447,所用データ⑤!$E:$E,理論在庫!$G$4,所用データ⑤!$F:$F,理論在庫!U$5)</f>
        <v>0</v>
      </c>
      <c r="V451" s="310">
        <f>SUMIFS(所用データ⑤!$C:$C,所用データ⑤!$G:$G,理論在庫!$A$447,所用データ⑤!$E:$E,理論在庫!$G$4,所用データ⑤!$F:$F,理論在庫!V$5)</f>
        <v>0</v>
      </c>
      <c r="W451" s="310">
        <f>SUMIFS(所用データ⑤!$C:$C,所用データ⑤!$G:$G,理論在庫!$A$447,所用データ⑤!$E:$E,理論在庫!$G$4,所用データ⑤!$F:$F,理論在庫!W$5)</f>
        <v>0</v>
      </c>
      <c r="X451" s="310">
        <f>SUMIFS(所用データ⑤!$C:$C,所用データ⑤!$G:$G,理論在庫!$A$447,所用データ⑤!$E:$E,理論在庫!$G$4,所用データ⑤!$F:$F,理論在庫!X$5)</f>
        <v>0</v>
      </c>
      <c r="Y451" s="310">
        <f>SUMIFS(所用データ⑤!$C:$C,所用データ⑤!$G:$G,理論在庫!$A$447,所用データ⑤!$E:$E,理論在庫!$G$4,所用データ⑤!$F:$F,理論在庫!Y$5)</f>
        <v>0</v>
      </c>
      <c r="Z451" s="1054">
        <f>SUMIFS(所用データ⑤!$C:$C,所用データ⑤!$G:$G,理論在庫!$A$447,所用データ⑤!$E:$E,理論在庫!$G$4,所用データ⑤!$F:$F,理論在庫!Z$5)</f>
        <v>0</v>
      </c>
      <c r="AA451" s="1054">
        <f>SUMIFS(所用データ⑤!$C:$C,所用データ⑤!$G:$G,理論在庫!$A$447,所用データ⑤!$E:$E,理論在庫!$G$4,所用データ⑤!$F:$F,理論在庫!AA$5)</f>
        <v>0</v>
      </c>
      <c r="AB451" s="310">
        <f>SUMIFS(所用データ⑤!$C:$C,所用データ⑤!$G:$G,理論在庫!$A$447,所用データ⑤!$E:$E,理論在庫!$G$4,所用データ⑤!$F:$F,理論在庫!AB$5)</f>
        <v>0</v>
      </c>
      <c r="AC451" s="1054">
        <f>SUMIFS(所用データ⑤!$C:$C,所用データ⑤!$G:$G,理論在庫!$A$447,所用データ⑤!$E:$E,理論在庫!$G$4,所用データ⑤!$F:$F,理論在庫!AC$5)</f>
        <v>0</v>
      </c>
      <c r="AD451" s="310">
        <f>SUMIFS(所用データ⑤!$C:$C,所用データ⑤!$G:$G,理論在庫!$A$447,所用データ⑤!$E:$E,理論在庫!$G$4,所用データ⑤!$F:$F,理論在庫!AD$5)</f>
        <v>0</v>
      </c>
      <c r="AE451" s="310">
        <f>SUMIFS(所用データ⑤!$C:$C,所用データ⑤!$G:$G,理論在庫!$A$447,所用データ⑤!$E:$E,理論在庫!$G$4,所用データ⑤!$F:$F,理論在庫!AE$5)</f>
        <v>0</v>
      </c>
      <c r="AF451" s="310">
        <f>SUMIFS(所用データ⑤!$C:$C,所用データ⑤!$G:$G,理論在庫!$A$447,所用データ⑤!$E:$E,理論在庫!$G$4,所用データ⑤!$F:$F,理論在庫!AF$5)</f>
        <v>0</v>
      </c>
      <c r="AG451" s="1054">
        <f>SUMIFS(所用データ⑤!$C:$C,所用データ⑤!$G:$G,理論在庫!$A$447,所用データ⑤!$E:$E,理論在庫!$G$4,所用データ⑤!$F:$F,理論在庫!AG$5)</f>
        <v>0</v>
      </c>
      <c r="AH451" s="1054">
        <f>SUMIFS(所用データ⑤!$C:$C,所用データ⑤!$G:$G,理論在庫!$A$447,所用データ⑤!$E:$E,理論在庫!$G$4,所用データ⑤!$F:$F,理論在庫!AH$5)</f>
        <v>0</v>
      </c>
      <c r="AI451" s="310">
        <f>SUMIFS(所用データ⑤!$C:$C,所用データ⑤!$G:$G,理論在庫!$A$447,所用データ⑤!$E:$E,理論在庫!$G$4,所用データ⑤!$F:$F,理論在庫!AI$5)</f>
        <v>0</v>
      </c>
      <c r="AJ451" s="1023">
        <f>SUMIFS(所用データ⑤!$C:$C,所用データ⑤!$G:$G,理論在庫!$A$447,所用データ⑤!$E:$E,理論在庫!$G$4,所用データ⑤!$F:$F,理論在庫!AJ$5)</f>
        <v>0</v>
      </c>
      <c r="AK451" s="345">
        <f t="shared" si="152"/>
        <v>0</v>
      </c>
      <c r="AL451" s="350">
        <f>SUMIFS(所用データ⑤!C:C,所用データ⑤!G:G,理論在庫!$A447,所用データ⑤!E:E,理論在庫!$AL$4)</f>
        <v>0</v>
      </c>
      <c r="AM451" s="574">
        <f t="shared" si="168"/>
        <v>0</v>
      </c>
      <c r="AN451" s="608">
        <f>AJ455-AK451</f>
        <v>0</v>
      </c>
      <c r="AO451" s="417"/>
      <c r="AP451" s="714"/>
      <c r="AQ451" s="715"/>
      <c r="AR451" s="709">
        <v>0</v>
      </c>
    </row>
    <row r="452" spans="1:44" ht="18" customHeight="1" x14ac:dyDescent="0.15">
      <c r="A452" s="417"/>
      <c r="B452" s="428"/>
      <c r="C452" s="442"/>
      <c r="D452" s="1148"/>
      <c r="E452" s="559"/>
      <c r="F452" s="362">
        <f t="shared" si="174"/>
        <v>0</v>
      </c>
      <c r="G452" s="976">
        <f>SUMIFS(所用データ⑥!$C:$C,所用データ⑥!$G:$G,理論在庫!$A$447,所用データ⑥!$E:$E,理論在庫!$G$4,所用データ⑥!$F:$F,理論在庫!G$5)</f>
        <v>0</v>
      </c>
      <c r="H452" s="363">
        <f>SUMIFS(所用データ⑥!$C:$C,所用データ⑥!$G:$G,理論在庫!$A$447,所用データ⑥!$E:$E,理論在庫!$G$4,所用データ⑥!$F:$F,理論在庫!H$5)</f>
        <v>0</v>
      </c>
      <c r="I452" s="363">
        <f>SUMIFS(所用データ⑥!$C:$C,所用データ⑥!$G:$G,理論在庫!$A$447,所用データ⑥!$E:$E,理論在庫!$G$4,所用データ⑥!$F:$F,理論在庫!I$5)</f>
        <v>0</v>
      </c>
      <c r="J452" s="363">
        <f>SUMIFS(所用データ⑥!$C:$C,所用データ⑥!$G:$G,理論在庫!$A$447,所用データ⑥!$E:$E,理論在庫!$G$4,所用データ⑥!$F:$F,理論在庫!J$5)</f>
        <v>0</v>
      </c>
      <c r="K452" s="363">
        <f>SUMIFS(所用データ⑥!$C:$C,所用データ⑥!$G:$G,理論在庫!$A$447,所用データ⑥!$E:$E,理論在庫!$G$4,所用データ⑥!$F:$F,理論在庫!K$5)</f>
        <v>0</v>
      </c>
      <c r="L452" s="1056">
        <f>SUMIFS(所用データ⑥!$C:$C,所用データ⑥!$G:$G,理論在庫!$A$447,所用データ⑥!$E:$E,理論在庫!$G$4,所用データ⑥!$F:$F,理論在庫!L$5)</f>
        <v>0</v>
      </c>
      <c r="M452" s="1056">
        <f>SUMIFS(所用データ⑥!$C:$C,所用データ⑥!$G:$G,理論在庫!$A$447,所用データ⑥!$E:$E,理論在庫!$G$4,所用データ⑥!$F:$F,理論在庫!M$5)</f>
        <v>0</v>
      </c>
      <c r="N452" s="363">
        <f>SUMIFS(所用データ⑥!$C:$C,所用データ⑥!$G:$G,理論在庫!$A$447,所用データ⑥!$E:$E,理論在庫!$G$4,所用データ⑥!$F:$F,理論在庫!N$5)</f>
        <v>0</v>
      </c>
      <c r="O452" s="363">
        <f>SUMIFS(所用データ⑥!$C:$C,所用データ⑥!$G:$G,理論在庫!$A$447,所用データ⑥!$E:$E,理論在庫!$G$4,所用データ⑥!$F:$F,理論在庫!O$5)</f>
        <v>0</v>
      </c>
      <c r="P452" s="363">
        <f>SUMIFS(所用データ⑥!$C:$C,所用データ⑥!$G:$G,理論在庫!$A$447,所用データ⑥!$E:$E,理論在庫!$G$4,所用データ⑥!$F:$F,理論在庫!P$5)</f>
        <v>0</v>
      </c>
      <c r="Q452" s="363">
        <f>SUMIFS(所用データ⑥!$C:$C,所用データ⑥!$G:$G,理論在庫!$A$447,所用データ⑥!$E:$E,理論在庫!$G$4,所用データ⑥!$F:$F,理論在庫!Q$5)</f>
        <v>0</v>
      </c>
      <c r="R452" s="363">
        <f>SUMIFS(所用データ⑥!$C:$C,所用データ⑥!$G:$G,理論在庫!$A$447,所用データ⑥!$E:$E,理論在庫!$G$4,所用データ⑥!$F:$F,理論在庫!R$5)</f>
        <v>0</v>
      </c>
      <c r="S452" s="1056">
        <f>SUMIFS(所用データ⑥!$C:$C,所用データ⑥!$G:$G,理論在庫!$A$447,所用データ⑥!$E:$E,理論在庫!$G$4,所用データ⑥!$F:$F,理論在庫!S$5)</f>
        <v>0</v>
      </c>
      <c r="T452" s="1056">
        <f>SUMIFS(所用データ⑥!$C:$C,所用データ⑥!$G:$G,理論在庫!$A$447,所用データ⑥!$E:$E,理論在庫!$G$4,所用データ⑥!$F:$F,理論在庫!T$5)</f>
        <v>0</v>
      </c>
      <c r="U452" s="363">
        <f>SUMIFS(所用データ⑥!$C:$C,所用データ⑥!$G:$G,理論在庫!$A$447,所用データ⑥!$E:$E,理論在庫!$G$4,所用データ⑥!$F:$F,理論在庫!U$5)</f>
        <v>0</v>
      </c>
      <c r="V452" s="363">
        <f>SUMIFS(所用データ⑥!$C:$C,所用データ⑥!$G:$G,理論在庫!$A$447,所用データ⑥!$E:$E,理論在庫!$G$4,所用データ⑥!$F:$F,理論在庫!V$5)</f>
        <v>0</v>
      </c>
      <c r="W452" s="363">
        <f>SUMIFS(所用データ⑥!$C:$C,所用データ⑥!$G:$G,理論在庫!$A$447,所用データ⑥!$E:$E,理論在庫!$G$4,所用データ⑥!$F:$F,理論在庫!W$5)</f>
        <v>0</v>
      </c>
      <c r="X452" s="363">
        <f>SUMIFS(所用データ⑥!$C:$C,所用データ⑥!$G:$G,理論在庫!$A$447,所用データ⑥!$E:$E,理論在庫!$G$4,所用データ⑥!$F:$F,理論在庫!X$5)</f>
        <v>0</v>
      </c>
      <c r="Y452" s="363">
        <f>SUMIFS(所用データ⑥!$C:$C,所用データ⑥!$G:$G,理論在庫!$A$447,所用データ⑥!$E:$E,理論在庫!$G$4,所用データ⑥!$F:$F,理論在庫!Y$5)</f>
        <v>0</v>
      </c>
      <c r="Z452" s="1056">
        <f>SUMIFS(所用データ⑥!$C:$C,所用データ⑥!$G:$G,理論在庫!$A$447,所用データ⑥!$E:$E,理論在庫!$G$4,所用データ⑥!$F:$F,理論在庫!Z$5)</f>
        <v>0</v>
      </c>
      <c r="AA452" s="1056">
        <f>SUMIFS(所用データ⑥!$C:$C,所用データ⑥!$G:$G,理論在庫!$A$447,所用データ⑥!$E:$E,理論在庫!$G$4,所用データ⑥!$F:$F,理論在庫!AA$5)</f>
        <v>0</v>
      </c>
      <c r="AB452" s="363">
        <f>SUMIFS(所用データ⑥!$C:$C,所用データ⑥!$G:$G,理論在庫!$A$447,所用データ⑥!$E:$E,理論在庫!$G$4,所用データ⑥!$F:$F,理論在庫!AB$5)</f>
        <v>0</v>
      </c>
      <c r="AC452" s="1056">
        <f>SUMIFS(所用データ⑥!$C:$C,所用データ⑥!$G:$G,理論在庫!$A$447,所用データ⑥!$E:$E,理論在庫!$G$4,所用データ⑥!$F:$F,理論在庫!AC$5)</f>
        <v>0</v>
      </c>
      <c r="AD452" s="363">
        <f>SUMIFS(所用データ⑥!$C:$C,所用データ⑥!$G:$G,理論在庫!$A$447,所用データ⑥!$E:$E,理論在庫!$G$4,所用データ⑥!$F:$F,理論在庫!AD$5)</f>
        <v>0</v>
      </c>
      <c r="AE452" s="363">
        <f>SUMIFS(所用データ⑥!$C:$C,所用データ⑥!$G:$G,理論在庫!$A$447,所用データ⑥!$E:$E,理論在庫!$G$4,所用データ⑥!$F:$F,理論在庫!AE$5)</f>
        <v>0</v>
      </c>
      <c r="AF452" s="363">
        <f>SUMIFS(所用データ⑥!$C:$C,所用データ⑥!$G:$G,理論在庫!$A$447,所用データ⑥!$E:$E,理論在庫!$G$4,所用データ⑥!$F:$F,理論在庫!AF$5)</f>
        <v>0</v>
      </c>
      <c r="AG452" s="1056">
        <f>SUMIFS(所用データ⑥!$C:$C,所用データ⑥!$G:$G,理論在庫!$A$447,所用データ⑥!$E:$E,理論在庫!$G$4,所用データ⑥!$F:$F,理論在庫!AG$5)</f>
        <v>0</v>
      </c>
      <c r="AH452" s="1056">
        <f>SUMIFS(所用データ⑥!$C:$C,所用データ⑥!$G:$G,理論在庫!$A$447,所用データ⑥!$E:$E,理論在庫!$G$4,所用データ⑥!$F:$F,理論在庫!AH$5)</f>
        <v>0</v>
      </c>
      <c r="AI452" s="363">
        <f>SUMIFS(所用データ⑥!$C:$C,所用データ⑥!$G:$G,理論在庫!$A$447,所用データ⑥!$E:$E,理論在庫!$G$4,所用データ⑥!$F:$F,理論在庫!AI$5)</f>
        <v>0</v>
      </c>
      <c r="AJ452" s="1024">
        <f>SUMIFS(所用データ⑥!$C:$C,所用データ⑥!$G:$G,理論在庫!$A$447,所用データ⑥!$E:$E,理論在庫!$G$4,所用データ⑥!$F:$F,理論在庫!AJ$5)</f>
        <v>0</v>
      </c>
      <c r="AK452" s="364">
        <f t="shared" si="152"/>
        <v>0</v>
      </c>
      <c r="AL452" s="609">
        <f>SUMIFS(所用データ⑥!C:C,所用データ⑥!G:G,理論在庫!$A447,所用データ⑥!E:E,理論在庫!$AL$4)</f>
        <v>0</v>
      </c>
      <c r="AM452" s="578">
        <f t="shared" si="168"/>
        <v>0</v>
      </c>
      <c r="AN452" s="608">
        <f>AJ455-AK452</f>
        <v>0</v>
      </c>
      <c r="AO452" s="417"/>
      <c r="AP452" s="714"/>
      <c r="AQ452" s="715"/>
      <c r="AR452" s="709">
        <v>0</v>
      </c>
    </row>
    <row r="453" spans="1:44" ht="18" customHeight="1" x14ac:dyDescent="0.15">
      <c r="A453" s="417"/>
      <c r="B453" s="428"/>
      <c r="C453" s="442"/>
      <c r="D453" s="1148"/>
      <c r="E453" s="559"/>
      <c r="F453" s="359" t="s">
        <v>137</v>
      </c>
      <c r="G453" s="981"/>
      <c r="H453" s="360"/>
      <c r="I453" s="360"/>
      <c r="J453" s="360"/>
      <c r="K453" s="360"/>
      <c r="L453" s="1057"/>
      <c r="M453" s="1057"/>
      <c r="N453" s="360"/>
      <c r="O453" s="360"/>
      <c r="P453" s="360"/>
      <c r="Q453" s="360"/>
      <c r="R453" s="360"/>
      <c r="S453" s="1057"/>
      <c r="T453" s="1057"/>
      <c r="U453" s="360"/>
      <c r="V453" s="360"/>
      <c r="W453" s="360"/>
      <c r="X453" s="360"/>
      <c r="Y453" s="360"/>
      <c r="Z453" s="1057"/>
      <c r="AA453" s="1057"/>
      <c r="AB453" s="360"/>
      <c r="AC453" s="1057"/>
      <c r="AD453" s="360"/>
      <c r="AE453" s="360"/>
      <c r="AF453" s="360"/>
      <c r="AG453" s="1057"/>
      <c r="AH453" s="1057"/>
      <c r="AI453" s="360"/>
      <c r="AJ453" s="1025"/>
      <c r="AK453" s="378">
        <f>SUM(G453:AJ453)</f>
        <v>0</v>
      </c>
      <c r="AL453" s="352"/>
      <c r="AM453" s="576">
        <f t="shared" si="168"/>
        <v>0</v>
      </c>
      <c r="AN453" s="579"/>
      <c r="AO453" s="417"/>
      <c r="AP453" s="714"/>
      <c r="AQ453" s="715"/>
    </row>
    <row r="454" spans="1:44" ht="18" customHeight="1" x14ac:dyDescent="0.15">
      <c r="A454" s="417"/>
      <c r="B454" s="428"/>
      <c r="C454" s="442"/>
      <c r="D454" s="1148"/>
      <c r="E454" s="561" t="s">
        <v>282</v>
      </c>
      <c r="F454" s="356" t="s">
        <v>86</v>
      </c>
      <c r="G454" s="978">
        <f>SUMIFS('注文データ '!$C:$C,'注文データ '!$J:$J,$A447,'注文データ '!$H:$H,理論在庫!$G$4,'注文データ '!$I:$I,理論在庫!G$5)</f>
        <v>0</v>
      </c>
      <c r="H454" s="374">
        <f>SUMIFS('注文データ '!$C:$C,'注文データ '!$J:$J,$A447,'注文データ '!$H:$H,理論在庫!$G$4,'注文データ '!$I:$I,理論在庫!H$5)</f>
        <v>0</v>
      </c>
      <c r="I454" s="374">
        <f>SUMIFS('注文データ '!$C:$C,'注文データ '!$J:$J,$A447,'注文データ '!$H:$H,理論在庫!$G$4,'注文データ '!$I:$I,理論在庫!I$5)</f>
        <v>0</v>
      </c>
      <c r="J454" s="374">
        <f>SUMIFS('注文データ '!$C:$C,'注文データ '!$J:$J,$A447,'注文データ '!$H:$H,理論在庫!$G$4,'注文データ '!$I:$I,理論在庫!J$5)</f>
        <v>0</v>
      </c>
      <c r="K454" s="374">
        <f>SUMIFS('注文データ '!$C:$C,'注文データ '!$J:$J,$A447,'注文データ '!$H:$H,理論在庫!$G$4,'注文データ '!$I:$I,理論在庫!K$5)</f>
        <v>0</v>
      </c>
      <c r="L454" s="1058">
        <f>SUMIFS('注文データ '!$C:$C,'注文データ '!$J:$J,$A447,'注文データ '!$H:$H,理論在庫!$G$4,'注文データ '!$I:$I,理論在庫!L$5)</f>
        <v>0</v>
      </c>
      <c r="M454" s="1058">
        <f>SUMIFS('注文データ '!$C:$C,'注文データ '!$J:$J,$A447,'注文データ '!$H:$H,理論在庫!$G$4,'注文データ '!$I:$I,理論在庫!M$5)</f>
        <v>0</v>
      </c>
      <c r="N454" s="374">
        <f>SUMIFS('注文データ '!$C:$C,'注文データ '!$J:$J,$A447,'注文データ '!$H:$H,理論在庫!$G$4,'注文データ '!$I:$I,理論在庫!N$5)</f>
        <v>0</v>
      </c>
      <c r="O454" s="374">
        <f>SUMIFS('注文データ '!$C:$C,'注文データ '!$J:$J,$A447,'注文データ '!$H:$H,理論在庫!$G$4,'注文データ '!$I:$I,理論在庫!O$5)</f>
        <v>0</v>
      </c>
      <c r="P454" s="374">
        <f>SUMIFS('注文データ '!$C:$C,'注文データ '!$J:$J,$A447,'注文データ '!$H:$H,理論在庫!$G$4,'注文データ '!$I:$I,理論在庫!P$5)</f>
        <v>0</v>
      </c>
      <c r="Q454" s="374">
        <f>SUMIFS('注文データ '!$C:$C,'注文データ '!$J:$J,$A447,'注文データ '!$H:$H,理論在庫!$G$4,'注文データ '!$I:$I,理論在庫!Q$5)</f>
        <v>0</v>
      </c>
      <c r="R454" s="374">
        <f>SUMIFS('注文データ '!$C:$C,'注文データ '!$J:$J,$A447,'注文データ '!$H:$H,理論在庫!$G$4,'注文データ '!$I:$I,理論在庫!R$5)</f>
        <v>0</v>
      </c>
      <c r="S454" s="1058">
        <f>SUMIFS('注文データ '!$C:$C,'注文データ '!$J:$J,$A447,'注文データ '!$H:$H,理論在庫!$G$4,'注文データ '!$I:$I,理論在庫!S$5)</f>
        <v>0</v>
      </c>
      <c r="T454" s="1058">
        <f>SUMIFS('注文データ '!$C:$C,'注文データ '!$J:$J,$A447,'注文データ '!$H:$H,理論在庫!$G$4,'注文データ '!$I:$I,理論在庫!T$5)</f>
        <v>0</v>
      </c>
      <c r="U454" s="374">
        <f>SUMIFS('注文データ '!$C:$C,'注文データ '!$J:$J,$A447,'注文データ '!$H:$H,理論在庫!$G$4,'注文データ '!$I:$I,理論在庫!U$5)</f>
        <v>0</v>
      </c>
      <c r="V454" s="374">
        <f>SUMIFS('注文データ '!$C:$C,'注文データ '!$J:$J,$A447,'注文データ '!$H:$H,理論在庫!$G$4,'注文データ '!$I:$I,理論在庫!V$5)</f>
        <v>0</v>
      </c>
      <c r="W454" s="374">
        <f>SUMIFS('注文データ '!$C:$C,'注文データ '!$J:$J,$A447,'注文データ '!$H:$H,理論在庫!$G$4,'注文データ '!$I:$I,理論在庫!W$5)</f>
        <v>0</v>
      </c>
      <c r="X454" s="374">
        <f>SUMIFS('注文データ '!$C:$C,'注文データ '!$J:$J,$A447,'注文データ '!$H:$H,理論在庫!$G$4,'注文データ '!$I:$I,理論在庫!X$5)</f>
        <v>0</v>
      </c>
      <c r="Y454" s="374">
        <f>SUMIFS('注文データ '!$C:$C,'注文データ '!$J:$J,$A447,'注文データ '!$H:$H,理論在庫!$G$4,'注文データ '!$I:$I,理論在庫!Y$5)</f>
        <v>0</v>
      </c>
      <c r="Z454" s="1058">
        <f>SUMIFS('注文データ '!$C:$C,'注文データ '!$J:$J,$A447,'注文データ '!$H:$H,理論在庫!$G$4,'注文データ '!$I:$I,理論在庫!Z$5)</f>
        <v>0</v>
      </c>
      <c r="AA454" s="1058">
        <f>SUMIFS('注文データ '!$C:$C,'注文データ '!$J:$J,$A447,'注文データ '!$H:$H,理論在庫!$G$4,'注文データ '!$I:$I,理論在庫!AA$5)</f>
        <v>0</v>
      </c>
      <c r="AB454" s="374">
        <f>SUMIFS('注文データ '!$C:$C,'注文データ '!$J:$J,$A447,'注文データ '!$H:$H,理論在庫!$G$4,'注文データ '!$I:$I,理論在庫!AB$5)</f>
        <v>0</v>
      </c>
      <c r="AC454" s="1058">
        <f>SUMIFS('注文データ '!$C:$C,'注文データ '!$J:$J,$A447,'注文データ '!$H:$H,理論在庫!$G$4,'注文データ '!$I:$I,理論在庫!AC$5)</f>
        <v>0</v>
      </c>
      <c r="AD454" s="374">
        <f>SUMIFS('注文データ '!$C:$C,'注文データ '!$J:$J,$A447,'注文データ '!$H:$H,理論在庫!$G$4,'注文データ '!$I:$I,理論在庫!AD$5)</f>
        <v>0</v>
      </c>
      <c r="AE454" s="374">
        <f>SUMIFS('注文データ '!$C:$C,'注文データ '!$J:$J,$A447,'注文データ '!$H:$H,理論在庫!$G$4,'注文データ '!$I:$I,理論在庫!AE$5)</f>
        <v>0</v>
      </c>
      <c r="AF454" s="374">
        <f>SUMIFS('注文データ '!$C:$C,'注文データ '!$J:$J,$A447,'注文データ '!$H:$H,理論在庫!$G$4,'注文データ '!$I:$I,理論在庫!AF$5)</f>
        <v>0</v>
      </c>
      <c r="AG454" s="1058">
        <f>SUMIFS('注文データ '!$C:$C,'注文データ '!$J:$J,$A447,'注文データ '!$H:$H,理論在庫!$G$4,'注文データ '!$I:$I,理論在庫!AG$5)</f>
        <v>0</v>
      </c>
      <c r="AH454" s="1058">
        <f>SUMIFS('注文データ '!$C:$C,'注文データ '!$J:$J,$A447,'注文データ '!$H:$H,理論在庫!$G$4,'注文データ '!$I:$I,理論在庫!AH$5)</f>
        <v>0</v>
      </c>
      <c r="AI454" s="374">
        <f>SUMIFS('注文データ '!$C:$C,'注文データ '!$J:$J,$A447,'注文データ '!$H:$H,理論在庫!$G$4,'注文データ '!$I:$I,理論在庫!AI$5)</f>
        <v>0</v>
      </c>
      <c r="AJ454" s="1026">
        <f>SUMIFS('注文データ '!$C:$C,'注文データ '!$J:$J,$A447,'注文データ '!$H:$H,理論在庫!$G$4,'注文データ '!$I:$I,理論在庫!AJ$5)</f>
        <v>0</v>
      </c>
      <c r="AK454" s="375">
        <f>SUM(G454:AJ454)</f>
        <v>0</v>
      </c>
      <c r="AL454" s="350"/>
      <c r="AM454" s="574">
        <f t="shared" si="168"/>
        <v>0</v>
      </c>
      <c r="AN454" s="579"/>
      <c r="AO454" s="417"/>
      <c r="AP454" s="714"/>
      <c r="AQ454" s="715"/>
      <c r="AR454" s="709">
        <v>0</v>
      </c>
    </row>
    <row r="455" spans="1:44" ht="18" customHeight="1" thickBot="1" x14ac:dyDescent="0.2">
      <c r="A455" s="418"/>
      <c r="B455" s="429"/>
      <c r="C455" s="443"/>
      <c r="D455" s="1149"/>
      <c r="E455" s="562"/>
      <c r="F455" s="373" t="s">
        <v>85</v>
      </c>
      <c r="G455" s="979">
        <f>D447+G453-G454</f>
        <v>0</v>
      </c>
      <c r="H455" s="376">
        <f t="shared" ref="H455:AJ455" si="175">G455+H453-H454</f>
        <v>0</v>
      </c>
      <c r="I455" s="376">
        <f t="shared" si="175"/>
        <v>0</v>
      </c>
      <c r="J455" s="376">
        <f t="shared" si="175"/>
        <v>0</v>
      </c>
      <c r="K455" s="376">
        <f t="shared" si="175"/>
        <v>0</v>
      </c>
      <c r="L455" s="1059">
        <f t="shared" si="175"/>
        <v>0</v>
      </c>
      <c r="M455" s="1059">
        <f t="shared" si="175"/>
        <v>0</v>
      </c>
      <c r="N455" s="376">
        <f t="shared" si="175"/>
        <v>0</v>
      </c>
      <c r="O455" s="376">
        <f t="shared" si="175"/>
        <v>0</v>
      </c>
      <c r="P455" s="376">
        <f t="shared" si="175"/>
        <v>0</v>
      </c>
      <c r="Q455" s="376">
        <f t="shared" si="175"/>
        <v>0</v>
      </c>
      <c r="R455" s="376">
        <f t="shared" si="175"/>
        <v>0</v>
      </c>
      <c r="S455" s="1059">
        <f t="shared" si="175"/>
        <v>0</v>
      </c>
      <c r="T455" s="1059">
        <f t="shared" si="175"/>
        <v>0</v>
      </c>
      <c r="U455" s="376">
        <f t="shared" si="175"/>
        <v>0</v>
      </c>
      <c r="V455" s="376">
        <f t="shared" si="175"/>
        <v>0</v>
      </c>
      <c r="W455" s="376">
        <f t="shared" si="175"/>
        <v>0</v>
      </c>
      <c r="X455" s="376">
        <f t="shared" si="175"/>
        <v>0</v>
      </c>
      <c r="Y455" s="376">
        <f t="shared" si="175"/>
        <v>0</v>
      </c>
      <c r="Z455" s="1059">
        <f t="shared" si="175"/>
        <v>0</v>
      </c>
      <c r="AA455" s="1059">
        <f t="shared" si="175"/>
        <v>0</v>
      </c>
      <c r="AB455" s="376">
        <f t="shared" si="175"/>
        <v>0</v>
      </c>
      <c r="AC455" s="1059">
        <f t="shared" si="175"/>
        <v>0</v>
      </c>
      <c r="AD455" s="376">
        <f t="shared" si="175"/>
        <v>0</v>
      </c>
      <c r="AE455" s="376">
        <f t="shared" si="175"/>
        <v>0</v>
      </c>
      <c r="AF455" s="376">
        <f t="shared" si="175"/>
        <v>0</v>
      </c>
      <c r="AG455" s="1059">
        <f t="shared" si="175"/>
        <v>0</v>
      </c>
      <c r="AH455" s="1059">
        <f t="shared" si="175"/>
        <v>0</v>
      </c>
      <c r="AI455" s="376">
        <f t="shared" si="175"/>
        <v>0</v>
      </c>
      <c r="AJ455" s="1027">
        <f t="shared" si="175"/>
        <v>0</v>
      </c>
      <c r="AK455" s="377"/>
      <c r="AL455" s="351"/>
      <c r="AM455" s="577">
        <f t="shared" si="168"/>
        <v>0</v>
      </c>
      <c r="AN455" s="580"/>
      <c r="AO455" s="418"/>
      <c r="AP455" s="716">
        <v>6</v>
      </c>
      <c r="AQ455" s="717" t="s">
        <v>470</v>
      </c>
      <c r="AR455" s="709">
        <v>0</v>
      </c>
    </row>
    <row r="456" spans="1:44" ht="18" customHeight="1" x14ac:dyDescent="0.15">
      <c r="A456" s="416">
        <v>47</v>
      </c>
      <c r="B456" s="425"/>
      <c r="C456" s="432" t="s">
        <v>44</v>
      </c>
      <c r="D456" s="1147" t="s">
        <v>200</v>
      </c>
      <c r="E456" s="558">
        <v>4.8300000000000003E-2</v>
      </c>
      <c r="F456" s="343">
        <f t="shared" ref="F456:F461" si="176">F447</f>
        <v>45864</v>
      </c>
      <c r="G456" s="980">
        <f>SUMIFS(所用データ①!$C:$C,所用データ①!$G:$G,理論在庫!$A456,所用データ①!$E:$E,理論在庫!$G$4,所用データ①!$F:$F,理論在庫!G$5)</f>
        <v>0</v>
      </c>
      <c r="H456" s="308">
        <f>SUMIFS(所用データ①!$C:$C,所用データ①!$G:$G,理論在庫!$A456,所用データ①!$E:$E,理論在庫!$G$4,所用データ①!$F:$F,理論在庫!H$5)</f>
        <v>0</v>
      </c>
      <c r="I456" s="308">
        <f>SUMIFS(所用データ①!$C:$C,所用データ①!$G:$G,理論在庫!$A456,所用データ①!$E:$E,理論在庫!$G$4,所用データ①!$F:$F,理論在庫!I$5)</f>
        <v>0</v>
      </c>
      <c r="J456" s="308">
        <f>SUMIFS(所用データ①!$C:$C,所用データ①!$G:$G,理論在庫!$A456,所用データ①!$E:$E,理論在庫!$G$4,所用データ①!$F:$F,理論在庫!J$5)</f>
        <v>0</v>
      </c>
      <c r="K456" s="308">
        <f>SUMIFS(所用データ①!$C:$C,所用データ①!$G:$G,理論在庫!$A456,所用データ①!$E:$E,理論在庫!$G$4,所用データ①!$F:$F,理論在庫!K$5)</f>
        <v>0</v>
      </c>
      <c r="L456" s="1060">
        <f>SUMIFS(所用データ①!$C:$C,所用データ①!$G:$G,理論在庫!$A456,所用データ①!$E:$E,理論在庫!$G$4,所用データ①!$F:$F,理論在庫!L$5)</f>
        <v>0</v>
      </c>
      <c r="M456" s="1060">
        <f>SUMIFS(所用データ①!$C:$C,所用データ①!$G:$G,理論在庫!$A456,所用データ①!$E:$E,理論在庫!$G$4,所用データ①!$F:$F,理論在庫!M$5)</f>
        <v>0</v>
      </c>
      <c r="N456" s="308">
        <f>SUMIFS(所用データ①!$C:$C,所用データ①!$G:$G,理論在庫!$A456,所用データ①!$E:$E,理論在庫!$G$4,所用データ①!$F:$F,理論在庫!N$5)</f>
        <v>0</v>
      </c>
      <c r="O456" s="308">
        <f>SUMIFS(所用データ①!$C:$C,所用データ①!$G:$G,理論在庫!$A456,所用データ①!$E:$E,理論在庫!$G$4,所用データ①!$F:$F,理論在庫!O$5)</f>
        <v>0</v>
      </c>
      <c r="P456" s="308">
        <f>SUMIFS(所用データ①!$C:$C,所用データ①!$G:$G,理論在庫!$A456,所用データ①!$E:$E,理論在庫!$G$4,所用データ①!$F:$F,理論在庫!P$5)</f>
        <v>0</v>
      </c>
      <c r="Q456" s="308">
        <f>SUMIFS(所用データ①!$C:$C,所用データ①!$G:$G,理論在庫!$A456,所用データ①!$E:$E,理論在庫!$G$4,所用データ①!$F:$F,理論在庫!Q$5)</f>
        <v>0</v>
      </c>
      <c r="R456" s="308">
        <f>SUMIFS(所用データ①!$C:$C,所用データ①!$G:$G,理論在庫!$A456,所用データ①!$E:$E,理論在庫!$G$4,所用データ①!$F:$F,理論在庫!R$5)</f>
        <v>0</v>
      </c>
      <c r="S456" s="1060">
        <f>SUMIFS(所用データ①!$C:$C,所用データ①!$G:$G,理論在庫!$A456,所用データ①!$E:$E,理論在庫!$G$4,所用データ①!$F:$F,理論在庫!S$5)</f>
        <v>0</v>
      </c>
      <c r="T456" s="1060">
        <f>SUMIFS(所用データ①!$C:$C,所用データ①!$G:$G,理論在庫!$A456,所用データ①!$E:$E,理論在庫!$G$4,所用データ①!$F:$F,理論在庫!T$5)</f>
        <v>0</v>
      </c>
      <c r="U456" s="308">
        <f>SUMIFS(所用データ①!$C:$C,所用データ①!$G:$G,理論在庫!$A456,所用データ①!$E:$E,理論在庫!$G$4,所用データ①!$F:$F,理論在庫!U$5)</f>
        <v>0</v>
      </c>
      <c r="V456" s="308">
        <f>SUMIFS(所用データ①!$C:$C,所用データ①!$G:$G,理論在庫!$A456,所用データ①!$E:$E,理論在庫!$G$4,所用データ①!$F:$F,理論在庫!V$5)</f>
        <v>0</v>
      </c>
      <c r="W456" s="308">
        <f>SUMIFS(所用データ①!$C:$C,所用データ①!$G:$G,理論在庫!$A456,所用データ①!$E:$E,理論在庫!$G$4,所用データ①!$F:$F,理論在庫!W$5)</f>
        <v>0</v>
      </c>
      <c r="X456" s="308">
        <f>SUMIFS(所用データ①!$C:$C,所用データ①!$G:$G,理論在庫!$A456,所用データ①!$E:$E,理論在庫!$G$4,所用データ①!$F:$F,理論在庫!X$5)</f>
        <v>0</v>
      </c>
      <c r="Y456" s="308">
        <f>SUMIFS(所用データ①!$C:$C,所用データ①!$G:$G,理論在庫!$A456,所用データ①!$E:$E,理論在庫!$G$4,所用データ①!$F:$F,理論在庫!Y$5)</f>
        <v>0</v>
      </c>
      <c r="Z456" s="1060">
        <f>SUMIFS(所用データ①!$C:$C,所用データ①!$G:$G,理論在庫!$A456,所用データ①!$E:$E,理論在庫!$G$4,所用データ①!$F:$F,理論在庫!Z$5)</f>
        <v>0</v>
      </c>
      <c r="AA456" s="1084">
        <f>SUMIFS(所用データ①!$C:$C,所用データ①!$G:$G,理論在庫!$A456,所用データ①!$E:$E,理論在庫!$G$4,所用データ①!$F:$F,理論在庫!AA$5)</f>
        <v>0</v>
      </c>
      <c r="AB456" s="382">
        <f>SUMIFS(所用データ①!$C:$C,所用データ①!$G:$G,理論在庫!$A456,所用データ①!$E:$E,理論在庫!$G$4,所用データ①!$F:$F,理論在庫!AB$5)</f>
        <v>0</v>
      </c>
      <c r="AC456" s="1084">
        <f>SUMIFS(所用データ①!$C:$C,所用データ①!$G:$G,理論在庫!$A456,所用データ①!$E:$E,理論在庫!$G$4,所用データ①!$F:$F,理論在庫!AC$5)</f>
        <v>0</v>
      </c>
      <c r="AD456" s="382">
        <f>SUMIFS(所用データ①!$C:$C,所用データ①!$G:$G,理論在庫!$A456,所用データ①!$E:$E,理論在庫!$G$4,所用データ①!$F:$F,理論在庫!AD$5)</f>
        <v>0</v>
      </c>
      <c r="AE456" s="382">
        <f>SUMIFS(所用データ①!$C:$C,所用データ①!$G:$G,理論在庫!$A456,所用データ①!$E:$E,理論在庫!$G$4,所用データ①!$F:$F,理論在庫!AE$5)</f>
        <v>0</v>
      </c>
      <c r="AF456" s="382">
        <f>SUMIFS(所用データ①!$C:$C,所用データ①!$G:$G,理論在庫!$A456,所用データ①!$E:$E,理論在庫!$G$4,所用データ①!$F:$F,理論在庫!AF$5)</f>
        <v>0</v>
      </c>
      <c r="AG456" s="1084">
        <f>SUMIFS(所用データ①!$C:$C,所用データ①!$G:$G,理論在庫!$A456,所用データ①!$E:$E,理論在庫!$G$4,所用データ①!$F:$F,理論在庫!AG$5)</f>
        <v>0</v>
      </c>
      <c r="AH456" s="1084">
        <f>SUMIFS(所用データ①!$C:$C,所用データ①!$G:$G,理論在庫!$A456,所用データ①!$E:$E,理論在庫!$G$4,所用データ①!$F:$F,理論在庫!AH$5)</f>
        <v>0</v>
      </c>
      <c r="AI456" s="382">
        <f>SUMIFS(所用データ①!$C:$C,所用データ①!$G:$G,理論在庫!$A456,所用データ①!$E:$E,理論在庫!$G$4,所用データ①!$F:$F,理論在庫!AI$5)</f>
        <v>0</v>
      </c>
      <c r="AJ456" s="1021">
        <f>SUMIFS(所用データ①!$C:$C,所用データ①!$G:$G,理論在庫!$A456,所用データ①!$E:$E,理論在庫!$G$4,所用データ①!$F:$F,理論在庫!AJ$5)</f>
        <v>0</v>
      </c>
      <c r="AK456" s="345">
        <f t="shared" si="152"/>
        <v>0</v>
      </c>
      <c r="AL456" s="610">
        <f>SUMIFS(所用データ①!C:C,所用データ①!G:G,理論在庫!$A456,所用データ①!E:E,理論在庫!$AL$4)</f>
        <v>0</v>
      </c>
      <c r="AM456" s="574">
        <f t="shared" si="168"/>
        <v>0</v>
      </c>
      <c r="AN456" s="608">
        <f>D456-AK456</f>
        <v>0</v>
      </c>
      <c r="AO456" s="416">
        <v>47</v>
      </c>
      <c r="AP456" s="714"/>
      <c r="AQ456" s="715"/>
      <c r="AR456" s="709">
        <v>0</v>
      </c>
    </row>
    <row r="457" spans="1:44" ht="18" customHeight="1" x14ac:dyDescent="0.15">
      <c r="A457" s="417"/>
      <c r="B457" s="426"/>
      <c r="C457" s="433"/>
      <c r="D457" s="1148"/>
      <c r="E457" s="559"/>
      <c r="F457" s="302">
        <f t="shared" si="176"/>
        <v>0</v>
      </c>
      <c r="G457" s="974">
        <f>SUMIFS(所用データ②!$C:$C,所用データ②!$G:$G,理論在庫!$A456,所用データ②!$E:$E,理論在庫!$G$4,所用データ②!$F:$F,理論在庫!G$5)</f>
        <v>0</v>
      </c>
      <c r="H457" s="310">
        <f>SUMIFS(所用データ②!$C:$C,所用データ②!$G:$G,理論在庫!$A456,所用データ②!$E:$E,理論在庫!$G$4,所用データ②!$F:$F,理論在庫!H$5)</f>
        <v>0</v>
      </c>
      <c r="I457" s="310">
        <f>SUMIFS(所用データ②!$C:$C,所用データ②!$G:$G,理論在庫!$A456,所用データ②!$E:$E,理論在庫!$G$4,所用データ②!$F:$F,理論在庫!I$5)</f>
        <v>0</v>
      </c>
      <c r="J457" s="310">
        <f>SUMIFS(所用データ②!$C:$C,所用データ②!$G:$G,理論在庫!$A456,所用データ②!$E:$E,理論在庫!$G$4,所用データ②!$F:$F,理論在庫!J$5)</f>
        <v>0</v>
      </c>
      <c r="K457" s="310">
        <f>SUMIFS(所用データ②!$C:$C,所用データ②!$G:$G,理論在庫!$A456,所用データ②!$E:$E,理論在庫!$G$4,所用データ②!$F:$F,理論在庫!K$5)</f>
        <v>0</v>
      </c>
      <c r="L457" s="1054">
        <f>SUMIFS(所用データ②!$C:$C,所用データ②!$G:$G,理論在庫!$A456,所用データ②!$E:$E,理論在庫!$G$4,所用データ②!$F:$F,理論在庫!L$5)</f>
        <v>0</v>
      </c>
      <c r="M457" s="1054">
        <f>SUMIFS(所用データ②!$C:$C,所用データ②!$G:$G,理論在庫!$A456,所用データ②!$E:$E,理論在庫!$G$4,所用データ②!$F:$F,理論在庫!M$5)</f>
        <v>0</v>
      </c>
      <c r="N457" s="310">
        <f>SUMIFS(所用データ②!$C:$C,所用データ②!$G:$G,理論在庫!$A456,所用データ②!$E:$E,理論在庫!$G$4,所用データ②!$F:$F,理論在庫!N$5)</f>
        <v>0</v>
      </c>
      <c r="O457" s="310">
        <f>SUMIFS(所用データ②!$C:$C,所用データ②!$G:$G,理論在庫!$A456,所用データ②!$E:$E,理論在庫!$G$4,所用データ②!$F:$F,理論在庫!O$5)</f>
        <v>0</v>
      </c>
      <c r="P457" s="310">
        <f>SUMIFS(所用データ②!$C:$C,所用データ②!$G:$G,理論在庫!$A456,所用データ②!$E:$E,理論在庫!$G$4,所用データ②!$F:$F,理論在庫!P$5)</f>
        <v>0</v>
      </c>
      <c r="Q457" s="310">
        <f>SUMIFS(所用データ②!$C:$C,所用データ②!$G:$G,理論在庫!$A456,所用データ②!$E:$E,理論在庫!$G$4,所用データ②!$F:$F,理論在庫!Q$5)</f>
        <v>0</v>
      </c>
      <c r="R457" s="310">
        <f>SUMIFS(所用データ②!$C:$C,所用データ②!$G:$G,理論在庫!$A456,所用データ②!$E:$E,理論在庫!$G$4,所用データ②!$F:$F,理論在庫!R$5)</f>
        <v>0</v>
      </c>
      <c r="S457" s="1054">
        <f>SUMIFS(所用データ②!$C:$C,所用データ②!$G:$G,理論在庫!$A456,所用データ②!$E:$E,理論在庫!$G$4,所用データ②!$F:$F,理論在庫!S$5)</f>
        <v>0</v>
      </c>
      <c r="T457" s="1054">
        <f>SUMIFS(所用データ②!$C:$C,所用データ②!$G:$G,理論在庫!$A456,所用データ②!$E:$E,理論在庫!$G$4,所用データ②!$F:$F,理論在庫!T$5)</f>
        <v>0</v>
      </c>
      <c r="U457" s="310">
        <f>SUMIFS(所用データ②!$C:$C,所用データ②!$G:$G,理論在庫!$A456,所用データ②!$E:$E,理論在庫!$G$4,所用データ②!$F:$F,理論在庫!U$5)</f>
        <v>0</v>
      </c>
      <c r="V457" s="310">
        <f>SUMIFS(所用データ②!$C:$C,所用データ②!$G:$G,理論在庫!$A456,所用データ②!$E:$E,理論在庫!$G$4,所用データ②!$F:$F,理論在庫!V$5)</f>
        <v>0</v>
      </c>
      <c r="W457" s="310">
        <f>SUMIFS(所用データ②!$C:$C,所用データ②!$G:$G,理論在庫!$A456,所用データ②!$E:$E,理論在庫!$G$4,所用データ②!$F:$F,理論在庫!W$5)</f>
        <v>0</v>
      </c>
      <c r="X457" s="310">
        <f>SUMIFS(所用データ②!$C:$C,所用データ②!$G:$G,理論在庫!$A456,所用データ②!$E:$E,理論在庫!$G$4,所用データ②!$F:$F,理論在庫!X$5)</f>
        <v>0</v>
      </c>
      <c r="Y457" s="310">
        <f>SUMIFS(所用データ②!$C:$C,所用データ②!$G:$G,理論在庫!$A456,所用データ②!$E:$E,理論在庫!$G$4,所用データ②!$F:$F,理論在庫!Y$5)</f>
        <v>0</v>
      </c>
      <c r="Z457" s="1054">
        <f>SUMIFS(所用データ②!$C:$C,所用データ②!$G:$G,理論在庫!$A456,所用データ②!$E:$E,理論在庫!$G$4,所用データ②!$F:$F,理論在庫!Z$5)</f>
        <v>0</v>
      </c>
      <c r="AA457" s="1084">
        <f>SUMIFS(所用データ②!$C:$C,所用データ②!$G:$G,理論在庫!$A456,所用データ②!$E:$E,理論在庫!$G$4,所用データ②!$F:$F,理論在庫!AA$5)</f>
        <v>0</v>
      </c>
      <c r="AB457" s="382">
        <f>SUMIFS(所用データ②!$C:$C,所用データ②!$G:$G,理論在庫!$A456,所用データ②!$E:$E,理論在庫!$G$4,所用データ②!$F:$F,理論在庫!AB$5)</f>
        <v>0</v>
      </c>
      <c r="AC457" s="1084">
        <f>SUMIFS(所用データ②!$C:$C,所用データ②!$G:$G,理論在庫!$A456,所用データ②!$E:$E,理論在庫!$G$4,所用データ②!$F:$F,理論在庫!AC$5)</f>
        <v>0</v>
      </c>
      <c r="AD457" s="382">
        <f>SUMIFS(所用データ②!$C:$C,所用データ②!$G:$G,理論在庫!$A456,所用データ②!$E:$E,理論在庫!$G$4,所用データ②!$F:$F,理論在庫!AD$5)</f>
        <v>0</v>
      </c>
      <c r="AE457" s="382">
        <f>SUMIFS(所用データ②!$C:$C,所用データ②!$G:$G,理論在庫!$A456,所用データ②!$E:$E,理論在庫!$G$4,所用データ②!$F:$F,理論在庫!AE$5)</f>
        <v>0</v>
      </c>
      <c r="AF457" s="382">
        <f>SUMIFS(所用データ②!$C:$C,所用データ②!$G:$G,理論在庫!$A456,所用データ②!$E:$E,理論在庫!$G$4,所用データ②!$F:$F,理論在庫!AF$5)</f>
        <v>0</v>
      </c>
      <c r="AG457" s="1084">
        <f>SUMIFS(所用データ②!$C:$C,所用データ②!$G:$G,理論在庫!$A456,所用データ②!$E:$E,理論在庫!$G$4,所用データ②!$F:$F,理論在庫!AG$5)</f>
        <v>0</v>
      </c>
      <c r="AH457" s="1084">
        <f>SUMIFS(所用データ②!$C:$C,所用データ②!$G:$G,理論在庫!$A456,所用データ②!$E:$E,理論在庫!$G$4,所用データ②!$F:$F,理論在庫!AH$5)</f>
        <v>0</v>
      </c>
      <c r="AI457" s="382">
        <f>SUMIFS(所用データ②!$C:$C,所用データ②!$G:$G,理論在庫!$A456,所用データ②!$E:$E,理論在庫!$G$4,所用データ②!$F:$F,理論在庫!AI$5)</f>
        <v>0</v>
      </c>
      <c r="AJ457" s="1021">
        <f>SUMIFS(所用データ②!$C:$C,所用データ②!$G:$G,理論在庫!$A456,所用データ②!$E:$E,理論在庫!$G$4,所用データ②!$F:$F,理論在庫!AJ$5)</f>
        <v>0</v>
      </c>
      <c r="AK457" s="345">
        <f t="shared" si="152"/>
        <v>0</v>
      </c>
      <c r="AL457" s="610">
        <f>SUMIFS(所用データ②!C:C,所用データ②!G:G,理論在庫!$A456,所用データ②!E:E,理論在庫!$AL$4)</f>
        <v>0</v>
      </c>
      <c r="AM457" s="574">
        <f t="shared" si="168"/>
        <v>0</v>
      </c>
      <c r="AN457" s="608">
        <f>AJ464-AK457</f>
        <v>0</v>
      </c>
      <c r="AO457" s="417"/>
      <c r="AP457" s="714"/>
      <c r="AQ457" s="715"/>
      <c r="AR457" s="709">
        <v>0</v>
      </c>
    </row>
    <row r="458" spans="1:44" ht="18" customHeight="1" x14ac:dyDescent="0.15">
      <c r="A458" s="417"/>
      <c r="B458" s="428" t="s">
        <v>71</v>
      </c>
      <c r="C458" s="439">
        <v>80261239309000</v>
      </c>
      <c r="D458" s="1148"/>
      <c r="E458" s="559"/>
      <c r="F458" s="302">
        <f t="shared" si="176"/>
        <v>45864</v>
      </c>
      <c r="G458" s="975">
        <f>SUMIFS(所用データ③!$C:$C,所用データ③!$G:$G,理論在庫!$A456,所用データ③!$E:$E,理論在庫!$G$4,所用データ③!$F:$F,理論在庫!G$5)</f>
        <v>0</v>
      </c>
      <c r="H458" s="310">
        <f>SUMIFS(所用データ③!$C:$C,所用データ③!$G:$G,理論在庫!$A456,所用データ③!$E:$E,理論在庫!$G$4,所用データ③!$F:$F,理論在庫!H$5)</f>
        <v>0</v>
      </c>
      <c r="I458" s="310">
        <f>SUMIFS(所用データ③!$C:$C,所用データ③!$G:$G,理論在庫!$A456,所用データ③!$E:$E,理論在庫!$G$4,所用データ③!$F:$F,理論在庫!I$5)</f>
        <v>0</v>
      </c>
      <c r="J458" s="310">
        <f>SUMIFS(所用データ③!$C:$C,所用データ③!$G:$G,理論在庫!$A456,所用データ③!$E:$E,理論在庫!$G$4,所用データ③!$F:$F,理論在庫!J$5)</f>
        <v>0</v>
      </c>
      <c r="K458" s="310">
        <f>SUMIFS(所用データ③!$C:$C,所用データ③!$G:$G,理論在庫!$A456,所用データ③!$E:$E,理論在庫!$G$4,所用データ③!$F:$F,理論在庫!K$5)</f>
        <v>0</v>
      </c>
      <c r="L458" s="1055">
        <f>SUMIFS(所用データ③!$C:$C,所用データ③!$G:$G,理論在庫!$A456,所用データ③!$E:$E,理論在庫!$G$4,所用データ③!$F:$F,理論在庫!L$5)</f>
        <v>0</v>
      </c>
      <c r="M458" s="1054">
        <f>SUMIFS(所用データ③!$C:$C,所用データ③!$G:$G,理論在庫!$A456,所用データ③!$E:$E,理論在庫!$G$4,所用データ③!$F:$F,理論在庫!M$5)</f>
        <v>0</v>
      </c>
      <c r="N458" s="310">
        <f>SUMIFS(所用データ③!$C:$C,所用データ③!$G:$G,理論在庫!$A456,所用データ③!$E:$E,理論在庫!$G$4,所用データ③!$F:$F,理論在庫!N$5)</f>
        <v>0</v>
      </c>
      <c r="O458" s="310">
        <f>SUMIFS(所用データ③!$C:$C,所用データ③!$G:$G,理論在庫!$A456,所用データ③!$E:$E,理論在庫!$G$4,所用データ③!$F:$F,理論在庫!O$5)</f>
        <v>0</v>
      </c>
      <c r="P458" s="310">
        <f>SUMIFS(所用データ③!$C:$C,所用データ③!$G:$G,理論在庫!$A456,所用データ③!$E:$E,理論在庫!$G$4,所用データ③!$F:$F,理論在庫!P$5)</f>
        <v>0</v>
      </c>
      <c r="Q458" s="353">
        <f>SUMIFS(所用データ③!$C:$C,所用データ③!$G:$G,理論在庫!$A456,所用データ③!$E:$E,理論在庫!$G$4,所用データ③!$F:$F,理論在庫!Q$5)</f>
        <v>0</v>
      </c>
      <c r="R458" s="310">
        <f>SUMIFS(所用データ③!$C:$C,所用データ③!$G:$G,理論在庫!$A456,所用データ③!$E:$E,理論在庫!$G$4,所用データ③!$F:$F,理論在庫!R$5)</f>
        <v>0</v>
      </c>
      <c r="S458" s="1054">
        <f>SUMIFS(所用データ③!$C:$C,所用データ③!$G:$G,理論在庫!$A456,所用データ③!$E:$E,理論在庫!$G$4,所用データ③!$F:$F,理論在庫!S$5)</f>
        <v>0</v>
      </c>
      <c r="T458" s="1054">
        <f>SUMIFS(所用データ③!$C:$C,所用データ③!$G:$G,理論在庫!$A456,所用データ③!$E:$E,理論在庫!$G$4,所用データ③!$F:$F,理論在庫!T$5)</f>
        <v>0</v>
      </c>
      <c r="U458" s="310">
        <f>SUMIFS(所用データ③!$C:$C,所用データ③!$G:$G,理論在庫!$A456,所用データ③!$E:$E,理論在庫!$G$4,所用データ③!$F:$F,理論在庫!U$5)</f>
        <v>0</v>
      </c>
      <c r="V458" s="353">
        <f>SUMIFS(所用データ③!$C:$C,所用データ③!$G:$G,理論在庫!$A456,所用データ③!$E:$E,理論在庫!$G$4,所用データ③!$F:$F,理論在庫!V$5)</f>
        <v>0</v>
      </c>
      <c r="W458" s="310">
        <f>SUMIFS(所用データ③!$C:$C,所用データ③!$G:$G,理論在庫!$A456,所用データ③!$E:$E,理論在庫!$G$4,所用データ③!$F:$F,理論在庫!W$5)</f>
        <v>0</v>
      </c>
      <c r="X458" s="310">
        <f>SUMIFS(所用データ③!$C:$C,所用データ③!$G:$G,理論在庫!$A456,所用データ③!$E:$E,理論在庫!$G$4,所用データ③!$F:$F,理論在庫!X$5)</f>
        <v>0</v>
      </c>
      <c r="Y458" s="310">
        <f>SUMIFS(所用データ③!$C:$C,所用データ③!$G:$G,理論在庫!$A456,所用データ③!$E:$E,理論在庫!$G$4,所用データ③!$F:$F,理論在庫!Y$5)</f>
        <v>0</v>
      </c>
      <c r="Z458" s="1054">
        <f>SUMIFS(所用データ③!$C:$C,所用データ③!$G:$G,理論在庫!$A456,所用データ③!$E:$E,理論在庫!$G$4,所用データ③!$F:$F,理論在庫!Z$5)</f>
        <v>0</v>
      </c>
      <c r="AA458" s="1085">
        <f>SUMIFS(所用データ③!$C:$C,所用データ③!$G:$G,理論在庫!$A456,所用データ③!$E:$E,理論在庫!$G$4,所用データ③!$F:$F,理論在庫!AA$5)</f>
        <v>0</v>
      </c>
      <c r="AB458" s="383">
        <f>SUMIFS(所用データ③!$C:$C,所用データ③!$G:$G,理論在庫!$A456,所用データ③!$E:$E,理論在庫!$G$4,所用データ③!$F:$F,理論在庫!AB$5)</f>
        <v>0</v>
      </c>
      <c r="AC458" s="1085">
        <f>SUMIFS(所用データ③!$C:$C,所用データ③!$G:$G,理論在庫!$A456,所用データ③!$E:$E,理論在庫!$G$4,所用データ③!$F:$F,理論在庫!AC$5)</f>
        <v>0</v>
      </c>
      <c r="AD458" s="383">
        <f>SUMIFS(所用データ③!$C:$C,所用データ③!$G:$G,理論在庫!$A456,所用データ③!$E:$E,理論在庫!$G$4,所用データ③!$F:$F,理論在庫!AD$5)</f>
        <v>0</v>
      </c>
      <c r="AE458" s="383">
        <f>SUMIFS(所用データ③!$C:$C,所用データ③!$G:$G,理論在庫!$A456,所用データ③!$E:$E,理論在庫!$G$4,所用データ③!$F:$F,理論在庫!AE$5)</f>
        <v>0</v>
      </c>
      <c r="AF458" s="383">
        <f>SUMIFS(所用データ③!$C:$C,所用データ③!$G:$G,理論在庫!$A456,所用データ③!$E:$E,理論在庫!$G$4,所用データ③!$F:$F,理論在庫!AF$5)</f>
        <v>0</v>
      </c>
      <c r="AG458" s="1085">
        <f>SUMIFS(所用データ③!$C:$C,所用データ③!$G:$G,理論在庫!$A456,所用データ③!$E:$E,理論在庫!$G$4,所用データ③!$F:$F,理論在庫!AG$5)</f>
        <v>0</v>
      </c>
      <c r="AH458" s="1085">
        <f>SUMIFS(所用データ③!$C:$C,所用データ③!$G:$G,理論在庫!$A456,所用データ③!$E:$E,理論在庫!$G$4,所用データ③!$F:$F,理論在庫!AH$5)</f>
        <v>0</v>
      </c>
      <c r="AI458" s="383">
        <f>SUMIFS(所用データ③!$C:$C,所用データ③!$G:$G,理論在庫!$A456,所用データ③!$E:$E,理論在庫!$G$4,所用データ③!$F:$F,理論在庫!AI$5)</f>
        <v>0</v>
      </c>
      <c r="AJ458" s="1022">
        <f>SUMIFS(所用データ③!$C:$C,所用データ③!$G:$G,理論在庫!$A456,所用データ③!$E:$E,理論在庫!$G$4,所用データ③!$F:$F,理論在庫!AJ$5)</f>
        <v>0</v>
      </c>
      <c r="AK458" s="345">
        <f t="shared" ref="AK458:AK587" si="177">SUM(G458:AJ458)</f>
        <v>0</v>
      </c>
      <c r="AL458" s="611">
        <f>SUMIFS(所用データ③!C:C,所用データ③!G:G,理論在庫!$A456,所用データ③!E:E,理論在庫!$AL$4)</f>
        <v>0</v>
      </c>
      <c r="AM458" s="574">
        <f t="shared" si="168"/>
        <v>0</v>
      </c>
      <c r="AN458" s="608">
        <f>AJ464-AK458</f>
        <v>0</v>
      </c>
      <c r="AO458" s="417"/>
      <c r="AP458" s="714"/>
      <c r="AQ458" s="715"/>
      <c r="AR458" s="709">
        <v>0</v>
      </c>
    </row>
    <row r="459" spans="1:44" ht="18" customHeight="1" x14ac:dyDescent="0.15">
      <c r="A459" s="417"/>
      <c r="B459" s="428"/>
      <c r="C459" s="442"/>
      <c r="D459" s="1148"/>
      <c r="E459" s="559"/>
      <c r="F459" s="302">
        <f t="shared" si="176"/>
        <v>45871</v>
      </c>
      <c r="G459" s="974">
        <f>SUMIFS(所用データ④!$C:$C,所用データ④!$G:$G,理論在庫!$A456,所用データ④!$E:$E,理論在庫!$G$4,所用データ④!$F:$F,理論在庫!G$5)</f>
        <v>0</v>
      </c>
      <c r="H459" s="310">
        <f>SUMIFS(所用データ④!$C:$C,所用データ④!$G:$G,理論在庫!$A456,所用データ④!$E:$E,理論在庫!$G$4,所用データ④!$F:$F,理論在庫!H$5)</f>
        <v>0</v>
      </c>
      <c r="I459" s="310">
        <f>SUMIFS(所用データ④!$C:$C,所用データ④!$G:$G,理論在庫!$A456,所用データ④!$E:$E,理論在庫!$G$4,所用データ④!$F:$F,理論在庫!I$5)</f>
        <v>0</v>
      </c>
      <c r="J459" s="310">
        <f>SUMIFS(所用データ④!$C:$C,所用データ④!$G:$G,理論在庫!$A456,所用データ④!$E:$E,理論在庫!$G$4,所用データ④!$F:$F,理論在庫!J$5)</f>
        <v>0</v>
      </c>
      <c r="K459" s="310">
        <f>SUMIFS(所用データ④!$C:$C,所用データ④!$G:$G,理論在庫!$A456,所用データ④!$E:$E,理論在庫!$G$4,所用データ④!$F:$F,理論在庫!K$5)</f>
        <v>0</v>
      </c>
      <c r="L459" s="1054">
        <f>SUMIFS(所用データ④!$C:$C,所用データ④!$G:$G,理論在庫!$A456,所用データ④!$E:$E,理論在庫!$G$4,所用データ④!$F:$F,理論在庫!L$5)</f>
        <v>0</v>
      </c>
      <c r="M459" s="1054">
        <f>SUMIFS(所用データ④!$C:$C,所用データ④!$G:$G,理論在庫!$A456,所用データ④!$E:$E,理論在庫!$G$4,所用データ④!$F:$F,理論在庫!M$5)</f>
        <v>0</v>
      </c>
      <c r="N459" s="310">
        <f>SUMIFS(所用データ④!$C:$C,所用データ④!$G:$G,理論在庫!$A456,所用データ④!$E:$E,理論在庫!$G$4,所用データ④!$F:$F,理論在庫!N$5)</f>
        <v>0</v>
      </c>
      <c r="O459" s="310">
        <f>SUMIFS(所用データ④!$C:$C,所用データ④!$G:$G,理論在庫!$A456,所用データ④!$E:$E,理論在庫!$G$4,所用データ④!$F:$F,理論在庫!O$5)</f>
        <v>0</v>
      </c>
      <c r="P459" s="310">
        <f>SUMIFS(所用データ④!$C:$C,所用データ④!$G:$G,理論在庫!$A456,所用データ④!$E:$E,理論在庫!$G$4,所用データ④!$F:$F,理論在庫!P$5)</f>
        <v>0</v>
      </c>
      <c r="Q459" s="310">
        <f>SUMIFS(所用データ④!$C:$C,所用データ④!$G:$G,理論在庫!$A456,所用データ④!$E:$E,理論在庫!$G$4,所用データ④!$F:$F,理論在庫!Q$5)</f>
        <v>0</v>
      </c>
      <c r="R459" s="310">
        <f>SUMIFS(所用データ④!$C:$C,所用データ④!$G:$G,理論在庫!$A456,所用データ④!$E:$E,理論在庫!$G$4,所用データ④!$F:$F,理論在庫!R$5)</f>
        <v>0</v>
      </c>
      <c r="S459" s="1054">
        <f>SUMIFS(所用データ④!$C:$C,所用データ④!$G:$G,理論在庫!$A456,所用データ④!$E:$E,理論在庫!$G$4,所用データ④!$F:$F,理論在庫!S$5)</f>
        <v>0</v>
      </c>
      <c r="T459" s="1054">
        <f>SUMIFS(所用データ④!$C:$C,所用データ④!$G:$G,理論在庫!$A456,所用データ④!$E:$E,理論在庫!$G$4,所用データ④!$F:$F,理論在庫!T$5)</f>
        <v>0</v>
      </c>
      <c r="U459" s="310">
        <f>SUMIFS(所用データ④!$C:$C,所用データ④!$G:$G,理論在庫!$A456,所用データ④!$E:$E,理論在庫!$G$4,所用データ④!$F:$F,理論在庫!U$5)</f>
        <v>0</v>
      </c>
      <c r="V459" s="310">
        <f>SUMIFS(所用データ④!$C:$C,所用データ④!$G:$G,理論在庫!$A456,所用データ④!$E:$E,理論在庫!$G$4,所用データ④!$F:$F,理論在庫!V$5)</f>
        <v>0</v>
      </c>
      <c r="W459" s="310">
        <f>SUMIFS(所用データ④!$C:$C,所用データ④!$G:$G,理論在庫!$A456,所用データ④!$E:$E,理論在庫!$G$4,所用データ④!$F:$F,理論在庫!W$5)</f>
        <v>0</v>
      </c>
      <c r="X459" s="310">
        <f>SUMIFS(所用データ④!$C:$C,所用データ④!$G:$G,理論在庫!$A456,所用データ④!$E:$E,理論在庫!$G$4,所用データ④!$F:$F,理論在庫!X$5)</f>
        <v>0</v>
      </c>
      <c r="Y459" s="310">
        <f>SUMIFS(所用データ④!$C:$C,所用データ④!$G:$G,理論在庫!$A456,所用データ④!$E:$E,理論在庫!$G$4,所用データ④!$F:$F,理論在庫!Y$5)</f>
        <v>0</v>
      </c>
      <c r="Z459" s="1054">
        <f>SUMIFS(所用データ④!$C:$C,所用データ④!$G:$G,理論在庫!$A456,所用データ④!$E:$E,理論在庫!$G$4,所用データ④!$F:$F,理論在庫!Z$5)</f>
        <v>0</v>
      </c>
      <c r="AA459" s="1054">
        <f>SUMIFS(所用データ④!$C:$C,所用データ④!$G:$G,理論在庫!$A456,所用データ④!$E:$E,理論在庫!$G$4,所用データ④!$F:$F,理論在庫!AA$5)</f>
        <v>0</v>
      </c>
      <c r="AB459" s="310">
        <f>SUMIFS(所用データ④!$C:$C,所用データ④!$G:$G,理論在庫!$A456,所用データ④!$E:$E,理論在庫!$G$4,所用データ④!$F:$F,理論在庫!AB$5)</f>
        <v>0</v>
      </c>
      <c r="AC459" s="1054">
        <f>SUMIFS(所用データ④!$C:$C,所用データ④!$G:$G,理論在庫!$A456,所用データ④!$E:$E,理論在庫!$G$4,所用データ④!$F:$F,理論在庫!AC$5)</f>
        <v>0</v>
      </c>
      <c r="AD459" s="310">
        <f>SUMIFS(所用データ④!$C:$C,所用データ④!$G:$G,理論在庫!$A456,所用データ④!$E:$E,理論在庫!$G$4,所用データ④!$F:$F,理論在庫!AD$5)</f>
        <v>0</v>
      </c>
      <c r="AE459" s="310">
        <f>SUMIFS(所用データ④!$C:$C,所用データ④!$G:$G,理論在庫!$A456,所用データ④!$E:$E,理論在庫!$G$4,所用データ④!$F:$F,理論在庫!AE$5)</f>
        <v>0</v>
      </c>
      <c r="AF459" s="310">
        <f>SUMIFS(所用データ④!$C:$C,所用データ④!$G:$G,理論在庫!$A456,所用データ④!$E:$E,理論在庫!$G$4,所用データ④!$F:$F,理論在庫!AF$5)</f>
        <v>0</v>
      </c>
      <c r="AG459" s="1054">
        <f>SUMIFS(所用データ④!$C:$C,所用データ④!$G:$G,理論在庫!$A456,所用データ④!$E:$E,理論在庫!$G$4,所用データ④!$F:$F,理論在庫!AG$5)</f>
        <v>0</v>
      </c>
      <c r="AH459" s="1054">
        <f>SUMIFS(所用データ④!$C:$C,所用データ④!$G:$G,理論在庫!$A456,所用データ④!$E:$E,理論在庫!$G$4,所用データ④!$F:$F,理論在庫!AH$5)</f>
        <v>0</v>
      </c>
      <c r="AI459" s="310">
        <f>SUMIFS(所用データ④!$C:$C,所用データ④!$G:$G,理論在庫!$A456,所用データ④!$E:$E,理論在庫!$G$4,所用データ④!$F:$F,理論在庫!AI$5)</f>
        <v>0</v>
      </c>
      <c r="AJ459" s="1023">
        <f>SUMIFS(所用データ④!$C:$C,所用データ④!$G:$G,理論在庫!$A456,所用データ④!$E:$E,理論在庫!$G$4,所用データ④!$F:$F,理論在庫!AJ$5)</f>
        <v>0</v>
      </c>
      <c r="AK459" s="345">
        <f t="shared" si="177"/>
        <v>0</v>
      </c>
      <c r="AL459" s="350">
        <f>SUMIFS(所用データ④!C:C,所用データ④!G:G,理論在庫!$A456,所用データ④!E:E,理論在庫!$AL$4)</f>
        <v>0</v>
      </c>
      <c r="AM459" s="574">
        <f t="shared" si="168"/>
        <v>0</v>
      </c>
      <c r="AN459" s="608">
        <f>AJ464-AK459</f>
        <v>0</v>
      </c>
      <c r="AO459" s="417"/>
      <c r="AP459" s="714"/>
      <c r="AQ459" s="715"/>
      <c r="AR459" s="709">
        <v>0</v>
      </c>
    </row>
    <row r="460" spans="1:44" ht="18" customHeight="1" x14ac:dyDescent="0.15">
      <c r="A460" s="417"/>
      <c r="B460" s="428"/>
      <c r="C460" s="442"/>
      <c r="D460" s="1148"/>
      <c r="E460" s="559"/>
      <c r="F460" s="302">
        <f t="shared" si="176"/>
        <v>0</v>
      </c>
      <c r="G460" s="974">
        <f>SUMIFS(所用データ⑤!$C:$C,所用データ⑤!$G:$G,理論在庫!$A$456,所用データ⑤!$E:$E,理論在庫!$G$4,所用データ⑤!$F:$F,理論在庫!G$5)</f>
        <v>0</v>
      </c>
      <c r="H460" s="310">
        <f>SUMIFS(所用データ⑤!$C:$C,所用データ⑤!$G:$G,理論在庫!$A$456,所用データ⑤!$E:$E,理論在庫!$G$4,所用データ⑤!$F:$F,理論在庫!H$5)</f>
        <v>0</v>
      </c>
      <c r="I460" s="310">
        <f>SUMIFS(所用データ⑤!$C:$C,所用データ⑤!$G:$G,理論在庫!$A$456,所用データ⑤!$E:$E,理論在庫!$G$4,所用データ⑤!$F:$F,理論在庫!I$5)</f>
        <v>0</v>
      </c>
      <c r="J460" s="310">
        <f>SUMIFS(所用データ⑤!$C:$C,所用データ⑤!$G:$G,理論在庫!$A$456,所用データ⑤!$E:$E,理論在庫!$G$4,所用データ⑤!$F:$F,理論在庫!J$5)</f>
        <v>0</v>
      </c>
      <c r="K460" s="310">
        <f>SUMIFS(所用データ⑤!$C:$C,所用データ⑤!$G:$G,理論在庫!$A$456,所用データ⑤!$E:$E,理論在庫!$G$4,所用データ⑤!$F:$F,理論在庫!K$5)</f>
        <v>0</v>
      </c>
      <c r="L460" s="1054">
        <f>SUMIFS(所用データ⑤!$C:$C,所用データ⑤!$G:$G,理論在庫!$A$456,所用データ⑤!$E:$E,理論在庫!$G$4,所用データ⑤!$F:$F,理論在庫!L$5)</f>
        <v>0</v>
      </c>
      <c r="M460" s="1054">
        <f>SUMIFS(所用データ⑤!$C:$C,所用データ⑤!$G:$G,理論在庫!$A$456,所用データ⑤!$E:$E,理論在庫!$G$4,所用データ⑤!$F:$F,理論在庫!M$5)</f>
        <v>0</v>
      </c>
      <c r="N460" s="310">
        <f>SUMIFS(所用データ⑤!$C:$C,所用データ⑤!$G:$G,理論在庫!$A$456,所用データ⑤!$E:$E,理論在庫!$G$4,所用データ⑤!$F:$F,理論在庫!N$5)</f>
        <v>0</v>
      </c>
      <c r="O460" s="310">
        <f>SUMIFS(所用データ⑤!$C:$C,所用データ⑤!$G:$G,理論在庫!$A$456,所用データ⑤!$E:$E,理論在庫!$G$4,所用データ⑤!$F:$F,理論在庫!O$5)</f>
        <v>0</v>
      </c>
      <c r="P460" s="310">
        <f>SUMIFS(所用データ⑤!$C:$C,所用データ⑤!$G:$G,理論在庫!$A$456,所用データ⑤!$E:$E,理論在庫!$G$4,所用データ⑤!$F:$F,理論在庫!P$5)</f>
        <v>0</v>
      </c>
      <c r="Q460" s="310">
        <f>SUMIFS(所用データ⑤!$C:$C,所用データ⑤!$G:$G,理論在庫!$A$456,所用データ⑤!$E:$E,理論在庫!$G$4,所用データ⑤!$F:$F,理論在庫!Q$5)</f>
        <v>0</v>
      </c>
      <c r="R460" s="310">
        <f>SUMIFS(所用データ⑤!$C:$C,所用データ⑤!$G:$G,理論在庫!$A$456,所用データ⑤!$E:$E,理論在庫!$G$4,所用データ⑤!$F:$F,理論在庫!R$5)</f>
        <v>0</v>
      </c>
      <c r="S460" s="1054">
        <f>SUMIFS(所用データ⑤!$C:$C,所用データ⑤!$G:$G,理論在庫!$A$456,所用データ⑤!$E:$E,理論在庫!$G$4,所用データ⑤!$F:$F,理論在庫!S$5)</f>
        <v>0</v>
      </c>
      <c r="T460" s="1054">
        <f>SUMIFS(所用データ⑤!$C:$C,所用データ⑤!$G:$G,理論在庫!$A$456,所用データ⑤!$E:$E,理論在庫!$G$4,所用データ⑤!$F:$F,理論在庫!T$5)</f>
        <v>0</v>
      </c>
      <c r="U460" s="310">
        <f>SUMIFS(所用データ⑤!$C:$C,所用データ⑤!$G:$G,理論在庫!$A$456,所用データ⑤!$E:$E,理論在庫!$G$4,所用データ⑤!$F:$F,理論在庫!U$5)</f>
        <v>0</v>
      </c>
      <c r="V460" s="310">
        <f>SUMIFS(所用データ⑤!$C:$C,所用データ⑤!$G:$G,理論在庫!$A$456,所用データ⑤!$E:$E,理論在庫!$G$4,所用データ⑤!$F:$F,理論在庫!V$5)</f>
        <v>0</v>
      </c>
      <c r="W460" s="310">
        <f>SUMIFS(所用データ⑤!$C:$C,所用データ⑤!$G:$G,理論在庫!$A$456,所用データ⑤!$E:$E,理論在庫!$G$4,所用データ⑤!$F:$F,理論在庫!W$5)</f>
        <v>0</v>
      </c>
      <c r="X460" s="310">
        <f>SUMIFS(所用データ⑤!$C:$C,所用データ⑤!$G:$G,理論在庫!$A$456,所用データ⑤!$E:$E,理論在庫!$G$4,所用データ⑤!$F:$F,理論在庫!X$5)</f>
        <v>0</v>
      </c>
      <c r="Y460" s="310">
        <f>SUMIFS(所用データ⑤!$C:$C,所用データ⑤!$G:$G,理論在庫!$A$456,所用データ⑤!$E:$E,理論在庫!$G$4,所用データ⑤!$F:$F,理論在庫!Y$5)</f>
        <v>0</v>
      </c>
      <c r="Z460" s="1054">
        <f>SUMIFS(所用データ⑤!$C:$C,所用データ⑤!$G:$G,理論在庫!$A$456,所用データ⑤!$E:$E,理論在庫!$G$4,所用データ⑤!$F:$F,理論在庫!Z$5)</f>
        <v>0</v>
      </c>
      <c r="AA460" s="1054">
        <f>SUMIFS(所用データ⑤!$C:$C,所用データ⑤!$G:$G,理論在庫!$A$456,所用データ⑤!$E:$E,理論在庫!$G$4,所用データ⑤!$F:$F,理論在庫!AA$5)</f>
        <v>0</v>
      </c>
      <c r="AB460" s="310">
        <f>SUMIFS(所用データ⑤!$C:$C,所用データ⑤!$G:$G,理論在庫!$A$456,所用データ⑤!$E:$E,理論在庫!$G$4,所用データ⑤!$F:$F,理論在庫!AB$5)</f>
        <v>0</v>
      </c>
      <c r="AC460" s="1054">
        <f>SUMIFS(所用データ⑤!$C:$C,所用データ⑤!$G:$G,理論在庫!$A$456,所用データ⑤!$E:$E,理論在庫!$G$4,所用データ⑤!$F:$F,理論在庫!AC$5)</f>
        <v>0</v>
      </c>
      <c r="AD460" s="310">
        <f>SUMIFS(所用データ⑤!$C:$C,所用データ⑤!$G:$G,理論在庫!$A$456,所用データ⑤!$E:$E,理論在庫!$G$4,所用データ⑤!$F:$F,理論在庫!AD$5)</f>
        <v>0</v>
      </c>
      <c r="AE460" s="310">
        <f>SUMIFS(所用データ⑤!$C:$C,所用データ⑤!$G:$G,理論在庫!$A$456,所用データ⑤!$E:$E,理論在庫!$G$4,所用データ⑤!$F:$F,理論在庫!AE$5)</f>
        <v>0</v>
      </c>
      <c r="AF460" s="310">
        <f>SUMIFS(所用データ⑤!$C:$C,所用データ⑤!$G:$G,理論在庫!$A$456,所用データ⑤!$E:$E,理論在庫!$G$4,所用データ⑤!$F:$F,理論在庫!AF$5)</f>
        <v>0</v>
      </c>
      <c r="AG460" s="1054">
        <f>SUMIFS(所用データ⑤!$C:$C,所用データ⑤!$G:$G,理論在庫!$A$456,所用データ⑤!$E:$E,理論在庫!$G$4,所用データ⑤!$F:$F,理論在庫!AG$5)</f>
        <v>0</v>
      </c>
      <c r="AH460" s="1054">
        <f>SUMIFS(所用データ⑤!$C:$C,所用データ⑤!$G:$G,理論在庫!$A$456,所用データ⑤!$E:$E,理論在庫!$G$4,所用データ⑤!$F:$F,理論在庫!AH$5)</f>
        <v>0</v>
      </c>
      <c r="AI460" s="310">
        <f>SUMIFS(所用データ⑤!$C:$C,所用データ⑤!$G:$G,理論在庫!$A$456,所用データ⑤!$E:$E,理論在庫!$G$4,所用データ⑤!$F:$F,理論在庫!AI$5)</f>
        <v>0</v>
      </c>
      <c r="AJ460" s="1023">
        <f>SUMIFS(所用データ⑤!$C:$C,所用データ⑤!$G:$G,理論在庫!$A$456,所用データ⑤!$E:$E,理論在庫!$G$4,所用データ⑤!$F:$F,理論在庫!AJ$5)</f>
        <v>0</v>
      </c>
      <c r="AK460" s="345">
        <f t="shared" si="177"/>
        <v>0</v>
      </c>
      <c r="AL460" s="350">
        <f>SUMIFS(所用データ⑤!C:C,所用データ⑤!G:G,理論在庫!$A456,所用データ⑤!E:E,理論在庫!$AL$4)</f>
        <v>0</v>
      </c>
      <c r="AM460" s="574">
        <f t="shared" si="168"/>
        <v>0</v>
      </c>
      <c r="AN460" s="608">
        <f>AJ464-AK460</f>
        <v>0</v>
      </c>
      <c r="AO460" s="417"/>
      <c r="AP460" s="714"/>
      <c r="AQ460" s="715"/>
      <c r="AR460" s="709">
        <v>0</v>
      </c>
    </row>
    <row r="461" spans="1:44" ht="18" customHeight="1" x14ac:dyDescent="0.15">
      <c r="A461" s="417"/>
      <c r="B461" s="428"/>
      <c r="C461" s="442"/>
      <c r="D461" s="1148"/>
      <c r="E461" s="559"/>
      <c r="F461" s="362">
        <f t="shared" si="176"/>
        <v>0</v>
      </c>
      <c r="G461" s="976">
        <f>SUMIFS(所用データ⑥!$C:$C,所用データ⑥!$G:$G,理論在庫!$A$456,所用データ⑥!$E:$E,理論在庫!$G$4,所用データ⑥!$F:$F,理論在庫!G$5)</f>
        <v>0</v>
      </c>
      <c r="H461" s="363">
        <f>SUMIFS(所用データ⑥!$C:$C,所用データ⑥!$G:$G,理論在庫!$A$456,所用データ⑥!$E:$E,理論在庫!$G$4,所用データ⑥!$F:$F,理論在庫!H$5)</f>
        <v>0</v>
      </c>
      <c r="I461" s="363">
        <f>SUMIFS(所用データ⑥!$C:$C,所用データ⑥!$G:$G,理論在庫!$A$456,所用データ⑥!$E:$E,理論在庫!$G$4,所用データ⑥!$F:$F,理論在庫!I$5)</f>
        <v>0</v>
      </c>
      <c r="J461" s="363">
        <f>SUMIFS(所用データ⑥!$C:$C,所用データ⑥!$G:$G,理論在庫!$A$456,所用データ⑥!$E:$E,理論在庫!$G$4,所用データ⑥!$F:$F,理論在庫!J$5)</f>
        <v>0</v>
      </c>
      <c r="K461" s="363">
        <f>SUMIFS(所用データ⑥!$C:$C,所用データ⑥!$G:$G,理論在庫!$A$456,所用データ⑥!$E:$E,理論在庫!$G$4,所用データ⑥!$F:$F,理論在庫!K$5)</f>
        <v>0</v>
      </c>
      <c r="L461" s="1056">
        <f>SUMIFS(所用データ⑥!$C:$C,所用データ⑥!$G:$G,理論在庫!$A$456,所用データ⑥!$E:$E,理論在庫!$G$4,所用データ⑥!$F:$F,理論在庫!L$5)</f>
        <v>0</v>
      </c>
      <c r="M461" s="1056">
        <f>SUMIFS(所用データ⑥!$C:$C,所用データ⑥!$G:$G,理論在庫!$A$456,所用データ⑥!$E:$E,理論在庫!$G$4,所用データ⑥!$F:$F,理論在庫!M$5)</f>
        <v>0</v>
      </c>
      <c r="N461" s="363">
        <f>SUMIFS(所用データ⑥!$C:$C,所用データ⑥!$G:$G,理論在庫!$A$456,所用データ⑥!$E:$E,理論在庫!$G$4,所用データ⑥!$F:$F,理論在庫!N$5)</f>
        <v>0</v>
      </c>
      <c r="O461" s="363">
        <f>SUMIFS(所用データ⑥!$C:$C,所用データ⑥!$G:$G,理論在庫!$A$456,所用データ⑥!$E:$E,理論在庫!$G$4,所用データ⑥!$F:$F,理論在庫!O$5)</f>
        <v>0</v>
      </c>
      <c r="P461" s="363">
        <f>SUMIFS(所用データ⑥!$C:$C,所用データ⑥!$G:$G,理論在庫!$A$456,所用データ⑥!$E:$E,理論在庫!$G$4,所用データ⑥!$F:$F,理論在庫!P$5)</f>
        <v>0</v>
      </c>
      <c r="Q461" s="363">
        <f>SUMIFS(所用データ⑥!$C:$C,所用データ⑥!$G:$G,理論在庫!$A$456,所用データ⑥!$E:$E,理論在庫!$G$4,所用データ⑥!$F:$F,理論在庫!Q$5)</f>
        <v>0</v>
      </c>
      <c r="R461" s="363">
        <f>SUMIFS(所用データ⑥!$C:$C,所用データ⑥!$G:$G,理論在庫!$A$456,所用データ⑥!$E:$E,理論在庫!$G$4,所用データ⑥!$F:$F,理論在庫!R$5)</f>
        <v>0</v>
      </c>
      <c r="S461" s="1056">
        <f>SUMIFS(所用データ⑥!$C:$C,所用データ⑥!$G:$G,理論在庫!$A$456,所用データ⑥!$E:$E,理論在庫!$G$4,所用データ⑥!$F:$F,理論在庫!S$5)</f>
        <v>0</v>
      </c>
      <c r="T461" s="1056">
        <f>SUMIFS(所用データ⑥!$C:$C,所用データ⑥!$G:$G,理論在庫!$A$456,所用データ⑥!$E:$E,理論在庫!$G$4,所用データ⑥!$F:$F,理論在庫!T$5)</f>
        <v>0</v>
      </c>
      <c r="U461" s="363">
        <f>SUMIFS(所用データ⑥!$C:$C,所用データ⑥!$G:$G,理論在庫!$A$456,所用データ⑥!$E:$E,理論在庫!$G$4,所用データ⑥!$F:$F,理論在庫!U$5)</f>
        <v>0</v>
      </c>
      <c r="V461" s="363">
        <f>SUMIFS(所用データ⑥!$C:$C,所用データ⑥!$G:$G,理論在庫!$A$456,所用データ⑥!$E:$E,理論在庫!$G$4,所用データ⑥!$F:$F,理論在庫!V$5)</f>
        <v>0</v>
      </c>
      <c r="W461" s="363">
        <f>SUMIFS(所用データ⑥!$C:$C,所用データ⑥!$G:$G,理論在庫!$A$456,所用データ⑥!$E:$E,理論在庫!$G$4,所用データ⑥!$F:$F,理論在庫!W$5)</f>
        <v>0</v>
      </c>
      <c r="X461" s="363">
        <f>SUMIFS(所用データ⑥!$C:$C,所用データ⑥!$G:$G,理論在庫!$A$456,所用データ⑥!$E:$E,理論在庫!$G$4,所用データ⑥!$F:$F,理論在庫!X$5)</f>
        <v>0</v>
      </c>
      <c r="Y461" s="363">
        <f>SUMIFS(所用データ⑥!$C:$C,所用データ⑥!$G:$G,理論在庫!$A$456,所用データ⑥!$E:$E,理論在庫!$G$4,所用データ⑥!$F:$F,理論在庫!Y$5)</f>
        <v>0</v>
      </c>
      <c r="Z461" s="1056">
        <f>SUMIFS(所用データ⑥!$C:$C,所用データ⑥!$G:$G,理論在庫!$A$456,所用データ⑥!$E:$E,理論在庫!$G$4,所用データ⑥!$F:$F,理論在庫!Z$5)</f>
        <v>0</v>
      </c>
      <c r="AA461" s="1056">
        <f>SUMIFS(所用データ⑥!$C:$C,所用データ⑥!$G:$G,理論在庫!$A$456,所用データ⑥!$E:$E,理論在庫!$G$4,所用データ⑥!$F:$F,理論在庫!AA$5)</f>
        <v>0</v>
      </c>
      <c r="AB461" s="363">
        <f>SUMIFS(所用データ⑥!$C:$C,所用データ⑥!$G:$G,理論在庫!$A$456,所用データ⑥!$E:$E,理論在庫!$G$4,所用データ⑥!$F:$F,理論在庫!AB$5)</f>
        <v>0</v>
      </c>
      <c r="AC461" s="1056">
        <f>SUMIFS(所用データ⑥!$C:$C,所用データ⑥!$G:$G,理論在庫!$A$456,所用データ⑥!$E:$E,理論在庫!$G$4,所用データ⑥!$F:$F,理論在庫!AC$5)</f>
        <v>0</v>
      </c>
      <c r="AD461" s="363">
        <f>SUMIFS(所用データ⑥!$C:$C,所用データ⑥!$G:$G,理論在庫!$A$456,所用データ⑥!$E:$E,理論在庫!$G$4,所用データ⑥!$F:$F,理論在庫!AD$5)</f>
        <v>0</v>
      </c>
      <c r="AE461" s="363">
        <f>SUMIFS(所用データ⑥!$C:$C,所用データ⑥!$G:$G,理論在庫!$A$456,所用データ⑥!$E:$E,理論在庫!$G$4,所用データ⑥!$F:$F,理論在庫!AE$5)</f>
        <v>0</v>
      </c>
      <c r="AF461" s="363">
        <f>SUMIFS(所用データ⑥!$C:$C,所用データ⑥!$G:$G,理論在庫!$A$456,所用データ⑥!$E:$E,理論在庫!$G$4,所用データ⑥!$F:$F,理論在庫!AF$5)</f>
        <v>0</v>
      </c>
      <c r="AG461" s="1056">
        <f>SUMIFS(所用データ⑥!$C:$C,所用データ⑥!$G:$G,理論在庫!$A$456,所用データ⑥!$E:$E,理論在庫!$G$4,所用データ⑥!$F:$F,理論在庫!AG$5)</f>
        <v>0</v>
      </c>
      <c r="AH461" s="1056">
        <f>SUMIFS(所用データ⑥!$C:$C,所用データ⑥!$G:$G,理論在庫!$A$456,所用データ⑥!$E:$E,理論在庫!$G$4,所用データ⑥!$F:$F,理論在庫!AH$5)</f>
        <v>0</v>
      </c>
      <c r="AI461" s="363">
        <f>SUMIFS(所用データ⑥!$C:$C,所用データ⑥!$G:$G,理論在庫!$A$456,所用データ⑥!$E:$E,理論在庫!$G$4,所用データ⑥!$F:$F,理論在庫!AI$5)</f>
        <v>0</v>
      </c>
      <c r="AJ461" s="1024">
        <f>SUMIFS(所用データ⑥!$C:$C,所用データ⑥!$G:$G,理論在庫!$A$456,所用データ⑥!$E:$E,理論在庫!$G$4,所用データ⑥!$F:$F,理論在庫!AJ$5)</f>
        <v>0</v>
      </c>
      <c r="AK461" s="364">
        <f t="shared" si="177"/>
        <v>0</v>
      </c>
      <c r="AL461" s="609">
        <f>SUMIFS(所用データ⑥!C:C,所用データ⑥!G:G,理論在庫!$A456,所用データ⑥!E:E,理論在庫!$AL$4)</f>
        <v>0</v>
      </c>
      <c r="AM461" s="578">
        <f t="shared" si="168"/>
        <v>0</v>
      </c>
      <c r="AN461" s="608">
        <f>AJ464-AK461</f>
        <v>0</v>
      </c>
      <c r="AO461" s="417"/>
      <c r="AP461" s="714"/>
      <c r="AQ461" s="715"/>
      <c r="AR461" s="709">
        <v>0</v>
      </c>
    </row>
    <row r="462" spans="1:44" ht="18" customHeight="1" x14ac:dyDescent="0.15">
      <c r="A462" s="417"/>
      <c r="B462" s="428"/>
      <c r="C462" s="442"/>
      <c r="D462" s="1148"/>
      <c r="E462" s="559"/>
      <c r="F462" s="359" t="s">
        <v>137</v>
      </c>
      <c r="G462" s="981"/>
      <c r="H462" s="360"/>
      <c r="I462" s="360"/>
      <c r="J462" s="360"/>
      <c r="K462" s="360"/>
      <c r="L462" s="1057"/>
      <c r="M462" s="1057"/>
      <c r="N462" s="360"/>
      <c r="O462" s="360"/>
      <c r="P462" s="360"/>
      <c r="Q462" s="360"/>
      <c r="R462" s="360"/>
      <c r="S462" s="1057"/>
      <c r="T462" s="1057"/>
      <c r="U462" s="360"/>
      <c r="V462" s="360"/>
      <c r="W462" s="360"/>
      <c r="X462" s="360"/>
      <c r="Y462" s="360"/>
      <c r="Z462" s="1057"/>
      <c r="AA462" s="1057"/>
      <c r="AB462" s="360"/>
      <c r="AC462" s="1057"/>
      <c r="AD462" s="360"/>
      <c r="AE462" s="360"/>
      <c r="AF462" s="360"/>
      <c r="AG462" s="1057"/>
      <c r="AH462" s="1057"/>
      <c r="AI462" s="360"/>
      <c r="AJ462" s="1025"/>
      <c r="AK462" s="378">
        <f>SUM(G462:AJ462)</f>
        <v>0</v>
      </c>
      <c r="AL462" s="352"/>
      <c r="AM462" s="576">
        <f t="shared" si="168"/>
        <v>0</v>
      </c>
      <c r="AN462" s="579"/>
      <c r="AO462" s="417"/>
      <c r="AP462" s="714"/>
      <c r="AQ462" s="715"/>
    </row>
    <row r="463" spans="1:44" ht="18" customHeight="1" x14ac:dyDescent="0.15">
      <c r="A463" s="417"/>
      <c r="B463" s="428"/>
      <c r="C463" s="442"/>
      <c r="D463" s="1148"/>
      <c r="E463" s="559"/>
      <c r="F463" s="356" t="s">
        <v>86</v>
      </c>
      <c r="G463" s="978">
        <f>SUMIFS('注文データ '!$C:$C,'注文データ '!$J:$J,$A456,'注文データ '!$H:$H,理論在庫!$G$4,'注文データ '!$I:$I,理論在庫!G$5)</f>
        <v>0</v>
      </c>
      <c r="H463" s="374">
        <f>SUMIFS('注文データ '!$C:$C,'注文データ '!$J:$J,$A456,'注文データ '!$H:$H,理論在庫!$G$4,'注文データ '!$I:$I,理論在庫!H$5)</f>
        <v>0</v>
      </c>
      <c r="I463" s="374">
        <f>SUMIFS('注文データ '!$C:$C,'注文データ '!$J:$J,$A456,'注文データ '!$H:$H,理論在庫!$G$4,'注文データ '!$I:$I,理論在庫!I$5)</f>
        <v>0</v>
      </c>
      <c r="J463" s="374">
        <f>SUMIFS('注文データ '!$C:$C,'注文データ '!$J:$J,$A456,'注文データ '!$H:$H,理論在庫!$G$4,'注文データ '!$I:$I,理論在庫!J$5)</f>
        <v>0</v>
      </c>
      <c r="K463" s="374">
        <f>SUMIFS('注文データ '!$C:$C,'注文データ '!$J:$J,$A456,'注文データ '!$H:$H,理論在庫!$G$4,'注文データ '!$I:$I,理論在庫!K$5)</f>
        <v>0</v>
      </c>
      <c r="L463" s="1058">
        <f>SUMIFS('注文データ '!$C:$C,'注文データ '!$J:$J,$A456,'注文データ '!$H:$H,理論在庫!$G$4,'注文データ '!$I:$I,理論在庫!L$5)</f>
        <v>0</v>
      </c>
      <c r="M463" s="1058">
        <f>SUMIFS('注文データ '!$C:$C,'注文データ '!$J:$J,$A456,'注文データ '!$H:$H,理論在庫!$G$4,'注文データ '!$I:$I,理論在庫!M$5)</f>
        <v>0</v>
      </c>
      <c r="N463" s="374">
        <f>SUMIFS('注文データ '!$C:$C,'注文データ '!$J:$J,$A456,'注文データ '!$H:$H,理論在庫!$G$4,'注文データ '!$I:$I,理論在庫!N$5)</f>
        <v>0</v>
      </c>
      <c r="O463" s="374">
        <f>SUMIFS('注文データ '!$C:$C,'注文データ '!$J:$J,$A456,'注文データ '!$H:$H,理論在庫!$G$4,'注文データ '!$I:$I,理論在庫!O$5)</f>
        <v>0</v>
      </c>
      <c r="P463" s="374">
        <f>SUMIFS('注文データ '!$C:$C,'注文データ '!$J:$J,$A456,'注文データ '!$H:$H,理論在庫!$G$4,'注文データ '!$I:$I,理論在庫!P$5)</f>
        <v>0</v>
      </c>
      <c r="Q463" s="374">
        <f>SUMIFS('注文データ '!$C:$C,'注文データ '!$J:$J,$A456,'注文データ '!$H:$H,理論在庫!$G$4,'注文データ '!$I:$I,理論在庫!Q$5)</f>
        <v>0</v>
      </c>
      <c r="R463" s="374">
        <f>SUMIFS('注文データ '!$C:$C,'注文データ '!$J:$J,$A456,'注文データ '!$H:$H,理論在庫!$G$4,'注文データ '!$I:$I,理論在庫!R$5)</f>
        <v>0</v>
      </c>
      <c r="S463" s="1058">
        <f>SUMIFS('注文データ '!$C:$C,'注文データ '!$J:$J,$A456,'注文データ '!$H:$H,理論在庫!$G$4,'注文データ '!$I:$I,理論在庫!S$5)</f>
        <v>0</v>
      </c>
      <c r="T463" s="1058">
        <f>SUMIFS('注文データ '!$C:$C,'注文データ '!$J:$J,$A456,'注文データ '!$H:$H,理論在庫!$G$4,'注文データ '!$I:$I,理論在庫!T$5)</f>
        <v>0</v>
      </c>
      <c r="U463" s="374">
        <f>SUMIFS('注文データ '!$C:$C,'注文データ '!$J:$J,$A456,'注文データ '!$H:$H,理論在庫!$G$4,'注文データ '!$I:$I,理論在庫!U$5)</f>
        <v>0</v>
      </c>
      <c r="V463" s="374">
        <f>SUMIFS('注文データ '!$C:$C,'注文データ '!$J:$J,$A456,'注文データ '!$H:$H,理論在庫!$G$4,'注文データ '!$I:$I,理論在庫!V$5)</f>
        <v>0</v>
      </c>
      <c r="W463" s="374">
        <f>SUMIFS('注文データ '!$C:$C,'注文データ '!$J:$J,$A456,'注文データ '!$H:$H,理論在庫!$G$4,'注文データ '!$I:$I,理論在庫!W$5)</f>
        <v>0</v>
      </c>
      <c r="X463" s="374">
        <f>SUMIFS('注文データ '!$C:$C,'注文データ '!$J:$J,$A456,'注文データ '!$H:$H,理論在庫!$G$4,'注文データ '!$I:$I,理論在庫!X$5)</f>
        <v>0</v>
      </c>
      <c r="Y463" s="374">
        <f>SUMIFS('注文データ '!$C:$C,'注文データ '!$J:$J,$A456,'注文データ '!$H:$H,理論在庫!$G$4,'注文データ '!$I:$I,理論在庫!Y$5)</f>
        <v>0</v>
      </c>
      <c r="Z463" s="1058">
        <f>SUMIFS('注文データ '!$C:$C,'注文データ '!$J:$J,$A456,'注文データ '!$H:$H,理論在庫!$G$4,'注文データ '!$I:$I,理論在庫!Z$5)</f>
        <v>0</v>
      </c>
      <c r="AA463" s="1058">
        <f>SUMIFS('注文データ '!$C:$C,'注文データ '!$J:$J,$A456,'注文データ '!$H:$H,理論在庫!$G$4,'注文データ '!$I:$I,理論在庫!AA$5)</f>
        <v>0</v>
      </c>
      <c r="AB463" s="374">
        <f>SUMIFS('注文データ '!$C:$C,'注文データ '!$J:$J,$A456,'注文データ '!$H:$H,理論在庫!$G$4,'注文データ '!$I:$I,理論在庫!AB$5)</f>
        <v>0</v>
      </c>
      <c r="AC463" s="1058">
        <f>SUMIFS('注文データ '!$C:$C,'注文データ '!$J:$J,$A456,'注文データ '!$H:$H,理論在庫!$G$4,'注文データ '!$I:$I,理論在庫!AC$5)</f>
        <v>0</v>
      </c>
      <c r="AD463" s="374">
        <f>SUMIFS('注文データ '!$C:$C,'注文データ '!$J:$J,$A456,'注文データ '!$H:$H,理論在庫!$G$4,'注文データ '!$I:$I,理論在庫!AD$5)</f>
        <v>0</v>
      </c>
      <c r="AE463" s="374">
        <f>SUMIFS('注文データ '!$C:$C,'注文データ '!$J:$J,$A456,'注文データ '!$H:$H,理論在庫!$G$4,'注文データ '!$I:$I,理論在庫!AE$5)</f>
        <v>0</v>
      </c>
      <c r="AF463" s="374">
        <f>SUMIFS('注文データ '!$C:$C,'注文データ '!$J:$J,$A456,'注文データ '!$H:$H,理論在庫!$G$4,'注文データ '!$I:$I,理論在庫!AF$5)</f>
        <v>0</v>
      </c>
      <c r="AG463" s="1058">
        <f>SUMIFS('注文データ '!$C:$C,'注文データ '!$J:$J,$A456,'注文データ '!$H:$H,理論在庫!$G$4,'注文データ '!$I:$I,理論在庫!AG$5)</f>
        <v>0</v>
      </c>
      <c r="AH463" s="1058">
        <f>SUMIFS('注文データ '!$C:$C,'注文データ '!$J:$J,$A456,'注文データ '!$H:$H,理論在庫!$G$4,'注文データ '!$I:$I,理論在庫!AH$5)</f>
        <v>0</v>
      </c>
      <c r="AI463" s="374">
        <f>SUMIFS('注文データ '!$C:$C,'注文データ '!$J:$J,$A456,'注文データ '!$H:$H,理論在庫!$G$4,'注文データ '!$I:$I,理論在庫!AI$5)</f>
        <v>0</v>
      </c>
      <c r="AJ463" s="1026">
        <f>SUMIFS('注文データ '!$C:$C,'注文データ '!$J:$J,$A456,'注文データ '!$H:$H,理論在庫!$G$4,'注文データ '!$I:$I,理論在庫!AJ$5)</f>
        <v>0</v>
      </c>
      <c r="AK463" s="375">
        <f>SUM(G463:AJ463)</f>
        <v>0</v>
      </c>
      <c r="AL463" s="350"/>
      <c r="AM463" s="574">
        <f t="shared" si="168"/>
        <v>0</v>
      </c>
      <c r="AN463" s="579"/>
      <c r="AO463" s="417"/>
      <c r="AP463" s="714"/>
      <c r="AQ463" s="715"/>
      <c r="AR463" s="709">
        <v>0</v>
      </c>
    </row>
    <row r="464" spans="1:44" ht="18" customHeight="1" thickBot="1" x14ac:dyDescent="0.2">
      <c r="A464" s="418"/>
      <c r="B464" s="429"/>
      <c r="C464" s="443"/>
      <c r="D464" s="1149"/>
      <c r="E464" s="562"/>
      <c r="F464" s="373" t="s">
        <v>85</v>
      </c>
      <c r="G464" s="979">
        <f>D456+G462-G463</f>
        <v>0</v>
      </c>
      <c r="H464" s="376">
        <f t="shared" ref="H464:AJ464" si="178">G464+H462-H463</f>
        <v>0</v>
      </c>
      <c r="I464" s="376">
        <f t="shared" si="178"/>
        <v>0</v>
      </c>
      <c r="J464" s="376">
        <f t="shared" si="178"/>
        <v>0</v>
      </c>
      <c r="K464" s="376">
        <f t="shared" si="178"/>
        <v>0</v>
      </c>
      <c r="L464" s="1059">
        <f t="shared" si="178"/>
        <v>0</v>
      </c>
      <c r="M464" s="1059">
        <f t="shared" si="178"/>
        <v>0</v>
      </c>
      <c r="N464" s="376">
        <f t="shared" si="178"/>
        <v>0</v>
      </c>
      <c r="O464" s="376">
        <f t="shared" si="178"/>
        <v>0</v>
      </c>
      <c r="P464" s="376">
        <f t="shared" si="178"/>
        <v>0</v>
      </c>
      <c r="Q464" s="376">
        <f t="shared" si="178"/>
        <v>0</v>
      </c>
      <c r="R464" s="376">
        <f t="shared" si="178"/>
        <v>0</v>
      </c>
      <c r="S464" s="1059">
        <f t="shared" si="178"/>
        <v>0</v>
      </c>
      <c r="T464" s="1059">
        <f t="shared" si="178"/>
        <v>0</v>
      </c>
      <c r="U464" s="376">
        <f t="shared" si="178"/>
        <v>0</v>
      </c>
      <c r="V464" s="376">
        <f t="shared" si="178"/>
        <v>0</v>
      </c>
      <c r="W464" s="376">
        <f t="shared" si="178"/>
        <v>0</v>
      </c>
      <c r="X464" s="376">
        <f t="shared" si="178"/>
        <v>0</v>
      </c>
      <c r="Y464" s="376">
        <f t="shared" si="178"/>
        <v>0</v>
      </c>
      <c r="Z464" s="1059">
        <f t="shared" si="178"/>
        <v>0</v>
      </c>
      <c r="AA464" s="1059">
        <f t="shared" si="178"/>
        <v>0</v>
      </c>
      <c r="AB464" s="376">
        <f t="shared" si="178"/>
        <v>0</v>
      </c>
      <c r="AC464" s="1059">
        <f t="shared" si="178"/>
        <v>0</v>
      </c>
      <c r="AD464" s="376">
        <f t="shared" si="178"/>
        <v>0</v>
      </c>
      <c r="AE464" s="376">
        <f t="shared" si="178"/>
        <v>0</v>
      </c>
      <c r="AF464" s="376">
        <f t="shared" si="178"/>
        <v>0</v>
      </c>
      <c r="AG464" s="1059">
        <f t="shared" si="178"/>
        <v>0</v>
      </c>
      <c r="AH464" s="1059">
        <f t="shared" si="178"/>
        <v>0</v>
      </c>
      <c r="AI464" s="376">
        <f t="shared" si="178"/>
        <v>0</v>
      </c>
      <c r="AJ464" s="1027">
        <f t="shared" si="178"/>
        <v>0</v>
      </c>
      <c r="AK464" s="377"/>
      <c r="AL464" s="351"/>
      <c r="AM464" s="577">
        <f t="shared" si="168"/>
        <v>0</v>
      </c>
      <c r="AN464" s="580"/>
      <c r="AO464" s="418"/>
      <c r="AP464" s="716"/>
      <c r="AQ464" s="717"/>
      <c r="AR464" s="709">
        <v>0</v>
      </c>
    </row>
    <row r="465" spans="1:44" ht="18" customHeight="1" x14ac:dyDescent="0.15">
      <c r="A465" s="416">
        <v>48</v>
      </c>
      <c r="B465" s="425"/>
      <c r="C465" s="432" t="s">
        <v>45</v>
      </c>
      <c r="D465" s="1147" t="s">
        <v>467</v>
      </c>
      <c r="E465" s="558">
        <v>1.1299999999999999E-2</v>
      </c>
      <c r="F465" s="343">
        <f t="shared" ref="F465:F470" si="179">F456</f>
        <v>45864</v>
      </c>
      <c r="G465" s="980">
        <f>SUMIFS(所用データ①!$C:$C,所用データ①!$G:$G,理論在庫!$A465,所用データ①!$E:$E,理論在庫!$G$4,所用データ①!$F:$F,理論在庫!G$5)</f>
        <v>0</v>
      </c>
      <c r="H465" s="308">
        <f>SUMIFS(所用データ①!$C:$C,所用データ①!$G:$G,理論在庫!$A465,所用データ①!$E:$E,理論在庫!$G$4,所用データ①!$F:$F,理論在庫!H$5)</f>
        <v>0</v>
      </c>
      <c r="I465" s="308">
        <f>SUMIFS(所用データ①!$C:$C,所用データ①!$G:$G,理論在庫!$A465,所用データ①!$E:$E,理論在庫!$G$4,所用データ①!$F:$F,理論在庫!I$5)</f>
        <v>0</v>
      </c>
      <c r="J465" s="308">
        <f>SUMIFS(所用データ①!$C:$C,所用データ①!$G:$G,理論在庫!$A465,所用データ①!$E:$E,理論在庫!$G$4,所用データ①!$F:$F,理論在庫!J$5)</f>
        <v>0</v>
      </c>
      <c r="K465" s="308">
        <f>SUMIFS(所用データ①!$C:$C,所用データ①!$G:$G,理論在庫!$A465,所用データ①!$E:$E,理論在庫!$G$4,所用データ①!$F:$F,理論在庫!K$5)</f>
        <v>0</v>
      </c>
      <c r="L465" s="1060">
        <f>SUMIFS(所用データ①!$C:$C,所用データ①!$G:$G,理論在庫!$A465,所用データ①!$E:$E,理論在庫!$G$4,所用データ①!$F:$F,理論在庫!L$5)</f>
        <v>0</v>
      </c>
      <c r="M465" s="1060">
        <f>SUMIFS(所用データ①!$C:$C,所用データ①!$G:$G,理論在庫!$A465,所用データ①!$E:$E,理論在庫!$G$4,所用データ①!$F:$F,理論在庫!M$5)</f>
        <v>0</v>
      </c>
      <c r="N465" s="308">
        <f>SUMIFS(所用データ①!$C:$C,所用データ①!$G:$G,理論在庫!$A465,所用データ①!$E:$E,理論在庫!$G$4,所用データ①!$F:$F,理論在庫!N$5)</f>
        <v>0</v>
      </c>
      <c r="O465" s="308">
        <f>SUMIFS(所用データ①!$C:$C,所用データ①!$G:$G,理論在庫!$A465,所用データ①!$E:$E,理論在庫!$G$4,所用データ①!$F:$F,理論在庫!O$5)</f>
        <v>0</v>
      </c>
      <c r="P465" s="308">
        <f>SUMIFS(所用データ①!$C:$C,所用データ①!$G:$G,理論在庫!$A465,所用データ①!$E:$E,理論在庫!$G$4,所用データ①!$F:$F,理論在庫!P$5)</f>
        <v>0</v>
      </c>
      <c r="Q465" s="308">
        <f>SUMIFS(所用データ①!$C:$C,所用データ①!$G:$G,理論在庫!$A465,所用データ①!$E:$E,理論在庫!$G$4,所用データ①!$F:$F,理論在庫!Q$5)</f>
        <v>0</v>
      </c>
      <c r="R465" s="308">
        <f>SUMIFS(所用データ①!$C:$C,所用データ①!$G:$G,理論在庫!$A465,所用データ①!$E:$E,理論在庫!$G$4,所用データ①!$F:$F,理論在庫!R$5)</f>
        <v>0</v>
      </c>
      <c r="S465" s="1060">
        <f>SUMIFS(所用データ①!$C:$C,所用データ①!$G:$G,理論在庫!$A465,所用データ①!$E:$E,理論在庫!$G$4,所用データ①!$F:$F,理論在庫!S$5)</f>
        <v>0</v>
      </c>
      <c r="T465" s="1060">
        <f>SUMIFS(所用データ①!$C:$C,所用データ①!$G:$G,理論在庫!$A465,所用データ①!$E:$E,理論在庫!$G$4,所用データ①!$F:$F,理論在庫!T$5)</f>
        <v>0</v>
      </c>
      <c r="U465" s="308">
        <f>SUMIFS(所用データ①!$C:$C,所用データ①!$G:$G,理論在庫!$A465,所用データ①!$E:$E,理論在庫!$G$4,所用データ①!$F:$F,理論在庫!U$5)</f>
        <v>0</v>
      </c>
      <c r="V465" s="308">
        <f>SUMIFS(所用データ①!$C:$C,所用データ①!$G:$G,理論在庫!$A465,所用データ①!$E:$E,理論在庫!$G$4,所用データ①!$F:$F,理論在庫!V$5)</f>
        <v>0</v>
      </c>
      <c r="W465" s="308">
        <f>SUMIFS(所用データ①!$C:$C,所用データ①!$G:$G,理論在庫!$A465,所用データ①!$E:$E,理論在庫!$G$4,所用データ①!$F:$F,理論在庫!W$5)</f>
        <v>0</v>
      </c>
      <c r="X465" s="308">
        <f>SUMIFS(所用データ①!$C:$C,所用データ①!$G:$G,理論在庫!$A465,所用データ①!$E:$E,理論在庫!$G$4,所用データ①!$F:$F,理論在庫!X$5)</f>
        <v>0</v>
      </c>
      <c r="Y465" s="308">
        <f>SUMIFS(所用データ①!$C:$C,所用データ①!$G:$G,理論在庫!$A465,所用データ①!$E:$E,理論在庫!$G$4,所用データ①!$F:$F,理論在庫!Y$5)</f>
        <v>0</v>
      </c>
      <c r="Z465" s="1060">
        <f>SUMIFS(所用データ①!$C:$C,所用データ①!$G:$G,理論在庫!$A465,所用データ①!$E:$E,理論在庫!$G$4,所用データ①!$F:$F,理論在庫!Z$5)</f>
        <v>0</v>
      </c>
      <c r="AA465" s="1084">
        <f>SUMIFS(所用データ①!$C:$C,所用データ①!$G:$G,理論在庫!$A465,所用データ①!$E:$E,理論在庫!$G$4,所用データ①!$F:$F,理論在庫!AA$5)</f>
        <v>0</v>
      </c>
      <c r="AB465" s="382">
        <f>SUMIFS(所用データ①!$C:$C,所用データ①!$G:$G,理論在庫!$A465,所用データ①!$E:$E,理論在庫!$G$4,所用データ①!$F:$F,理論在庫!AB$5)</f>
        <v>0</v>
      </c>
      <c r="AC465" s="1084">
        <f>SUMIFS(所用データ①!$C:$C,所用データ①!$G:$G,理論在庫!$A465,所用データ①!$E:$E,理論在庫!$G$4,所用データ①!$F:$F,理論在庫!AC$5)</f>
        <v>0</v>
      </c>
      <c r="AD465" s="382">
        <f>SUMIFS(所用データ①!$C:$C,所用データ①!$G:$G,理論在庫!$A465,所用データ①!$E:$E,理論在庫!$G$4,所用データ①!$F:$F,理論在庫!AD$5)</f>
        <v>0</v>
      </c>
      <c r="AE465" s="382">
        <f>SUMIFS(所用データ①!$C:$C,所用データ①!$G:$G,理論在庫!$A465,所用データ①!$E:$E,理論在庫!$G$4,所用データ①!$F:$F,理論在庫!AE$5)</f>
        <v>0</v>
      </c>
      <c r="AF465" s="382">
        <f>SUMIFS(所用データ①!$C:$C,所用データ①!$G:$G,理論在庫!$A465,所用データ①!$E:$E,理論在庫!$G$4,所用データ①!$F:$F,理論在庫!AF$5)</f>
        <v>0</v>
      </c>
      <c r="AG465" s="1084">
        <f>SUMIFS(所用データ①!$C:$C,所用データ①!$G:$G,理論在庫!$A465,所用データ①!$E:$E,理論在庫!$G$4,所用データ①!$F:$F,理論在庫!AG$5)</f>
        <v>0</v>
      </c>
      <c r="AH465" s="1084">
        <f>SUMIFS(所用データ①!$C:$C,所用データ①!$G:$G,理論在庫!$A465,所用データ①!$E:$E,理論在庫!$G$4,所用データ①!$F:$F,理論在庫!AH$5)</f>
        <v>0</v>
      </c>
      <c r="AI465" s="382">
        <f>SUMIFS(所用データ①!$C:$C,所用データ①!$G:$G,理論在庫!$A465,所用データ①!$E:$E,理論在庫!$G$4,所用データ①!$F:$F,理論在庫!AI$5)</f>
        <v>0</v>
      </c>
      <c r="AJ465" s="1021">
        <f>SUMIFS(所用データ①!$C:$C,所用データ①!$G:$G,理論在庫!$A465,所用データ①!$E:$E,理論在庫!$G$4,所用データ①!$F:$F,理論在庫!AJ$5)</f>
        <v>0</v>
      </c>
      <c r="AK465" s="345">
        <f t="shared" si="177"/>
        <v>0</v>
      </c>
      <c r="AL465" s="610">
        <f>SUMIFS(所用データ①!C:C,所用データ①!G:G,理論在庫!$A465,所用データ①!E:E,理論在庫!$AL$4)</f>
        <v>0</v>
      </c>
      <c r="AM465" s="574">
        <f t="shared" si="168"/>
        <v>0</v>
      </c>
      <c r="AN465" s="608">
        <f>D465-AK465</f>
        <v>12</v>
      </c>
      <c r="AO465" s="416">
        <v>48</v>
      </c>
      <c r="AP465" s="714">
        <v>40</v>
      </c>
      <c r="AQ465" s="715" t="s">
        <v>483</v>
      </c>
      <c r="AR465" s="709">
        <v>0</v>
      </c>
    </row>
    <row r="466" spans="1:44" ht="18" customHeight="1" x14ac:dyDescent="0.15">
      <c r="A466" s="417"/>
      <c r="B466" s="426"/>
      <c r="C466" s="433"/>
      <c r="D466" s="1148"/>
      <c r="E466" s="559"/>
      <c r="F466" s="302">
        <f t="shared" si="179"/>
        <v>0</v>
      </c>
      <c r="G466" s="974">
        <f>SUMIFS(所用データ②!$C:$C,所用データ②!$G:$G,理論在庫!$A465,所用データ②!$E:$E,理論在庫!$G$4,所用データ②!$F:$F,理論在庫!G$5)</f>
        <v>0</v>
      </c>
      <c r="H466" s="310">
        <f>SUMIFS(所用データ②!$C:$C,所用データ②!$G:$G,理論在庫!$A465,所用データ②!$E:$E,理論在庫!$G$4,所用データ②!$F:$F,理論在庫!H$5)</f>
        <v>0</v>
      </c>
      <c r="I466" s="310">
        <f>SUMIFS(所用データ②!$C:$C,所用データ②!$G:$G,理論在庫!$A465,所用データ②!$E:$E,理論在庫!$G$4,所用データ②!$F:$F,理論在庫!I$5)</f>
        <v>0</v>
      </c>
      <c r="J466" s="310">
        <f>SUMIFS(所用データ②!$C:$C,所用データ②!$G:$G,理論在庫!$A465,所用データ②!$E:$E,理論在庫!$G$4,所用データ②!$F:$F,理論在庫!J$5)</f>
        <v>0</v>
      </c>
      <c r="K466" s="310">
        <f>SUMIFS(所用データ②!$C:$C,所用データ②!$G:$G,理論在庫!$A465,所用データ②!$E:$E,理論在庫!$G$4,所用データ②!$F:$F,理論在庫!K$5)</f>
        <v>0</v>
      </c>
      <c r="L466" s="1054">
        <f>SUMIFS(所用データ②!$C:$C,所用データ②!$G:$G,理論在庫!$A465,所用データ②!$E:$E,理論在庫!$G$4,所用データ②!$F:$F,理論在庫!L$5)</f>
        <v>0</v>
      </c>
      <c r="M466" s="1054">
        <f>SUMIFS(所用データ②!$C:$C,所用データ②!$G:$G,理論在庫!$A465,所用データ②!$E:$E,理論在庫!$G$4,所用データ②!$F:$F,理論在庫!M$5)</f>
        <v>0</v>
      </c>
      <c r="N466" s="310">
        <f>SUMIFS(所用データ②!$C:$C,所用データ②!$G:$G,理論在庫!$A465,所用データ②!$E:$E,理論在庫!$G$4,所用データ②!$F:$F,理論在庫!N$5)</f>
        <v>0</v>
      </c>
      <c r="O466" s="310">
        <f>SUMIFS(所用データ②!$C:$C,所用データ②!$G:$G,理論在庫!$A465,所用データ②!$E:$E,理論在庫!$G$4,所用データ②!$F:$F,理論在庫!O$5)</f>
        <v>0</v>
      </c>
      <c r="P466" s="310">
        <f>SUMIFS(所用データ②!$C:$C,所用データ②!$G:$G,理論在庫!$A465,所用データ②!$E:$E,理論在庫!$G$4,所用データ②!$F:$F,理論在庫!P$5)</f>
        <v>0</v>
      </c>
      <c r="Q466" s="310">
        <f>SUMIFS(所用データ②!$C:$C,所用データ②!$G:$G,理論在庫!$A465,所用データ②!$E:$E,理論在庫!$G$4,所用データ②!$F:$F,理論在庫!Q$5)</f>
        <v>0</v>
      </c>
      <c r="R466" s="310">
        <f>SUMIFS(所用データ②!$C:$C,所用データ②!$G:$G,理論在庫!$A465,所用データ②!$E:$E,理論在庫!$G$4,所用データ②!$F:$F,理論在庫!R$5)</f>
        <v>0</v>
      </c>
      <c r="S466" s="1054">
        <f>SUMIFS(所用データ②!$C:$C,所用データ②!$G:$G,理論在庫!$A465,所用データ②!$E:$E,理論在庫!$G$4,所用データ②!$F:$F,理論在庫!S$5)</f>
        <v>0</v>
      </c>
      <c r="T466" s="1054">
        <f>SUMIFS(所用データ②!$C:$C,所用データ②!$G:$G,理論在庫!$A465,所用データ②!$E:$E,理論在庫!$G$4,所用データ②!$F:$F,理論在庫!T$5)</f>
        <v>0</v>
      </c>
      <c r="U466" s="310">
        <f>SUMIFS(所用データ②!$C:$C,所用データ②!$G:$G,理論在庫!$A465,所用データ②!$E:$E,理論在庫!$G$4,所用データ②!$F:$F,理論在庫!U$5)</f>
        <v>0</v>
      </c>
      <c r="V466" s="310">
        <f>SUMIFS(所用データ②!$C:$C,所用データ②!$G:$G,理論在庫!$A465,所用データ②!$E:$E,理論在庫!$G$4,所用データ②!$F:$F,理論在庫!V$5)</f>
        <v>0</v>
      </c>
      <c r="W466" s="310">
        <f>SUMIFS(所用データ②!$C:$C,所用データ②!$G:$G,理論在庫!$A465,所用データ②!$E:$E,理論在庫!$G$4,所用データ②!$F:$F,理論在庫!W$5)</f>
        <v>0</v>
      </c>
      <c r="X466" s="310">
        <f>SUMIFS(所用データ②!$C:$C,所用データ②!$G:$G,理論在庫!$A465,所用データ②!$E:$E,理論在庫!$G$4,所用データ②!$F:$F,理論在庫!X$5)</f>
        <v>0</v>
      </c>
      <c r="Y466" s="310">
        <f>SUMIFS(所用データ②!$C:$C,所用データ②!$G:$G,理論在庫!$A465,所用データ②!$E:$E,理論在庫!$G$4,所用データ②!$F:$F,理論在庫!Y$5)</f>
        <v>0</v>
      </c>
      <c r="Z466" s="1054">
        <f>SUMIFS(所用データ②!$C:$C,所用データ②!$G:$G,理論在庫!$A465,所用データ②!$E:$E,理論在庫!$G$4,所用データ②!$F:$F,理論在庫!Z$5)</f>
        <v>0</v>
      </c>
      <c r="AA466" s="1084">
        <f>SUMIFS(所用データ②!$C:$C,所用データ②!$G:$G,理論在庫!$A465,所用データ②!$E:$E,理論在庫!$G$4,所用データ②!$F:$F,理論在庫!AA$5)</f>
        <v>0</v>
      </c>
      <c r="AB466" s="382">
        <f>SUMIFS(所用データ②!$C:$C,所用データ②!$G:$G,理論在庫!$A465,所用データ②!$E:$E,理論在庫!$G$4,所用データ②!$F:$F,理論在庫!AB$5)</f>
        <v>0</v>
      </c>
      <c r="AC466" s="1084">
        <f>SUMIFS(所用データ②!$C:$C,所用データ②!$G:$G,理論在庫!$A465,所用データ②!$E:$E,理論在庫!$G$4,所用データ②!$F:$F,理論在庫!AC$5)</f>
        <v>0</v>
      </c>
      <c r="AD466" s="382">
        <f>SUMIFS(所用データ②!$C:$C,所用データ②!$G:$G,理論在庫!$A465,所用データ②!$E:$E,理論在庫!$G$4,所用データ②!$F:$F,理論在庫!AD$5)</f>
        <v>0</v>
      </c>
      <c r="AE466" s="382">
        <f>SUMIFS(所用データ②!$C:$C,所用データ②!$G:$G,理論在庫!$A465,所用データ②!$E:$E,理論在庫!$G$4,所用データ②!$F:$F,理論在庫!AE$5)</f>
        <v>0</v>
      </c>
      <c r="AF466" s="382">
        <f>SUMIFS(所用データ②!$C:$C,所用データ②!$G:$G,理論在庫!$A465,所用データ②!$E:$E,理論在庫!$G$4,所用データ②!$F:$F,理論在庫!AF$5)</f>
        <v>0</v>
      </c>
      <c r="AG466" s="1084">
        <f>SUMIFS(所用データ②!$C:$C,所用データ②!$G:$G,理論在庫!$A465,所用データ②!$E:$E,理論在庫!$G$4,所用データ②!$F:$F,理論在庫!AG$5)</f>
        <v>0</v>
      </c>
      <c r="AH466" s="1084">
        <f>SUMIFS(所用データ②!$C:$C,所用データ②!$G:$G,理論在庫!$A465,所用データ②!$E:$E,理論在庫!$G$4,所用データ②!$F:$F,理論在庫!AH$5)</f>
        <v>0</v>
      </c>
      <c r="AI466" s="382">
        <f>SUMIFS(所用データ②!$C:$C,所用データ②!$G:$G,理論在庫!$A465,所用データ②!$E:$E,理論在庫!$G$4,所用データ②!$F:$F,理論在庫!AI$5)</f>
        <v>0</v>
      </c>
      <c r="AJ466" s="1021">
        <f>SUMIFS(所用データ②!$C:$C,所用データ②!$G:$G,理論在庫!$A465,所用データ②!$E:$E,理論在庫!$G$4,所用データ②!$F:$F,理論在庫!AJ$5)</f>
        <v>0</v>
      </c>
      <c r="AK466" s="345">
        <f t="shared" si="177"/>
        <v>0</v>
      </c>
      <c r="AL466" s="610">
        <f>SUMIFS(所用データ②!C:C,所用データ②!G:G,理論在庫!$A465,所用データ②!E:E,理論在庫!$AL$4)</f>
        <v>0</v>
      </c>
      <c r="AM466" s="574">
        <f t="shared" si="168"/>
        <v>0</v>
      </c>
      <c r="AN466" s="608">
        <f>AJ473-AK466</f>
        <v>12</v>
      </c>
      <c r="AO466" s="417"/>
      <c r="AP466" s="714">
        <v>40</v>
      </c>
      <c r="AQ466" s="715" t="s">
        <v>503</v>
      </c>
      <c r="AR466" s="709">
        <v>0</v>
      </c>
    </row>
    <row r="467" spans="1:44" ht="18" customHeight="1" x14ac:dyDescent="0.15">
      <c r="A467" s="417"/>
      <c r="B467" s="428" t="s">
        <v>74</v>
      </c>
      <c r="C467" s="439">
        <v>80263209208000</v>
      </c>
      <c r="D467" s="1148"/>
      <c r="E467" s="559"/>
      <c r="F467" s="302">
        <f t="shared" si="179"/>
        <v>45864</v>
      </c>
      <c r="G467" s="975">
        <f>SUMIFS(所用データ③!$C:$C,所用データ③!$G:$G,理論在庫!$A465,所用データ③!$E:$E,理論在庫!$G$4,所用データ③!$F:$F,理論在庫!G$5)</f>
        <v>0</v>
      </c>
      <c r="H467" s="310">
        <f>SUMIFS(所用データ③!$C:$C,所用データ③!$G:$G,理論在庫!$A465,所用データ③!$E:$E,理論在庫!$G$4,所用データ③!$F:$F,理論在庫!H$5)</f>
        <v>0</v>
      </c>
      <c r="I467" s="310">
        <f>SUMIFS(所用データ③!$C:$C,所用データ③!$G:$G,理論在庫!$A465,所用データ③!$E:$E,理論在庫!$G$4,所用データ③!$F:$F,理論在庫!I$5)</f>
        <v>0</v>
      </c>
      <c r="J467" s="310">
        <f>SUMIFS(所用データ③!$C:$C,所用データ③!$G:$G,理論在庫!$A465,所用データ③!$E:$E,理論在庫!$G$4,所用データ③!$F:$F,理論在庫!J$5)</f>
        <v>0</v>
      </c>
      <c r="K467" s="310">
        <f>SUMIFS(所用データ③!$C:$C,所用データ③!$G:$G,理論在庫!$A465,所用データ③!$E:$E,理論在庫!$G$4,所用データ③!$F:$F,理論在庫!K$5)</f>
        <v>0</v>
      </c>
      <c r="L467" s="1055">
        <f>SUMIFS(所用データ③!$C:$C,所用データ③!$G:$G,理論在庫!$A465,所用データ③!$E:$E,理論在庫!$G$4,所用データ③!$F:$F,理論在庫!L$5)</f>
        <v>0</v>
      </c>
      <c r="M467" s="1054">
        <f>SUMIFS(所用データ③!$C:$C,所用データ③!$G:$G,理論在庫!$A465,所用データ③!$E:$E,理論在庫!$G$4,所用データ③!$F:$F,理論在庫!M$5)</f>
        <v>0</v>
      </c>
      <c r="N467" s="310">
        <f>SUMIFS(所用データ③!$C:$C,所用データ③!$G:$G,理論在庫!$A465,所用データ③!$E:$E,理論在庫!$G$4,所用データ③!$F:$F,理論在庫!N$5)</f>
        <v>0</v>
      </c>
      <c r="O467" s="310">
        <f>SUMIFS(所用データ③!$C:$C,所用データ③!$G:$G,理論在庫!$A465,所用データ③!$E:$E,理論在庫!$G$4,所用データ③!$F:$F,理論在庫!O$5)</f>
        <v>0</v>
      </c>
      <c r="P467" s="310">
        <f>SUMIFS(所用データ③!$C:$C,所用データ③!$G:$G,理論在庫!$A465,所用データ③!$E:$E,理論在庫!$G$4,所用データ③!$F:$F,理論在庫!P$5)</f>
        <v>0</v>
      </c>
      <c r="Q467" s="353">
        <f>SUMIFS(所用データ③!$C:$C,所用データ③!$G:$G,理論在庫!$A465,所用データ③!$E:$E,理論在庫!$G$4,所用データ③!$F:$F,理論在庫!Q$5)</f>
        <v>0</v>
      </c>
      <c r="R467" s="310">
        <f>SUMIFS(所用データ③!$C:$C,所用データ③!$G:$G,理論在庫!$A465,所用データ③!$E:$E,理論在庫!$G$4,所用データ③!$F:$F,理論在庫!R$5)</f>
        <v>0</v>
      </c>
      <c r="S467" s="1054">
        <f>SUMIFS(所用データ③!$C:$C,所用データ③!$G:$G,理論在庫!$A465,所用データ③!$E:$E,理論在庫!$G$4,所用データ③!$F:$F,理論在庫!S$5)</f>
        <v>0</v>
      </c>
      <c r="T467" s="1054">
        <f>SUMIFS(所用データ③!$C:$C,所用データ③!$G:$G,理論在庫!$A465,所用データ③!$E:$E,理論在庫!$G$4,所用データ③!$F:$F,理論在庫!T$5)</f>
        <v>0</v>
      </c>
      <c r="U467" s="310">
        <f>SUMIFS(所用データ③!$C:$C,所用データ③!$G:$G,理論在庫!$A465,所用データ③!$E:$E,理論在庫!$G$4,所用データ③!$F:$F,理論在庫!U$5)</f>
        <v>0</v>
      </c>
      <c r="V467" s="353">
        <f>SUMIFS(所用データ③!$C:$C,所用データ③!$G:$G,理論在庫!$A465,所用データ③!$E:$E,理論在庫!$G$4,所用データ③!$F:$F,理論在庫!V$5)</f>
        <v>0</v>
      </c>
      <c r="W467" s="310">
        <f>SUMIFS(所用データ③!$C:$C,所用データ③!$G:$G,理論在庫!$A465,所用データ③!$E:$E,理論在庫!$G$4,所用データ③!$F:$F,理論在庫!W$5)</f>
        <v>0</v>
      </c>
      <c r="X467" s="310">
        <f>SUMIFS(所用データ③!$C:$C,所用データ③!$G:$G,理論在庫!$A465,所用データ③!$E:$E,理論在庫!$G$4,所用データ③!$F:$F,理論在庫!X$5)</f>
        <v>0</v>
      </c>
      <c r="Y467" s="310">
        <f>SUMIFS(所用データ③!$C:$C,所用データ③!$G:$G,理論在庫!$A465,所用データ③!$E:$E,理論在庫!$G$4,所用データ③!$F:$F,理論在庫!Y$5)</f>
        <v>0</v>
      </c>
      <c r="Z467" s="1054">
        <f>SUMIFS(所用データ③!$C:$C,所用データ③!$G:$G,理論在庫!$A465,所用データ③!$E:$E,理論在庫!$G$4,所用データ③!$F:$F,理論在庫!Z$5)</f>
        <v>0</v>
      </c>
      <c r="AA467" s="1085">
        <f>SUMIFS(所用データ③!$C:$C,所用データ③!$G:$G,理論在庫!$A465,所用データ③!$E:$E,理論在庫!$G$4,所用データ③!$F:$F,理論在庫!AA$5)</f>
        <v>0</v>
      </c>
      <c r="AB467" s="383">
        <f>SUMIFS(所用データ③!$C:$C,所用データ③!$G:$G,理論在庫!$A465,所用データ③!$E:$E,理論在庫!$G$4,所用データ③!$F:$F,理論在庫!AB$5)</f>
        <v>0</v>
      </c>
      <c r="AC467" s="1085">
        <f>SUMIFS(所用データ③!$C:$C,所用データ③!$G:$G,理論在庫!$A465,所用データ③!$E:$E,理論在庫!$G$4,所用データ③!$F:$F,理論在庫!AC$5)</f>
        <v>0</v>
      </c>
      <c r="AD467" s="383">
        <f>SUMIFS(所用データ③!$C:$C,所用データ③!$G:$G,理論在庫!$A465,所用データ③!$E:$E,理論在庫!$G$4,所用データ③!$F:$F,理論在庫!AD$5)</f>
        <v>0</v>
      </c>
      <c r="AE467" s="383">
        <f>SUMIFS(所用データ③!$C:$C,所用データ③!$G:$G,理論在庫!$A465,所用データ③!$E:$E,理論在庫!$G$4,所用データ③!$F:$F,理論在庫!AE$5)</f>
        <v>0</v>
      </c>
      <c r="AF467" s="383">
        <f>SUMIFS(所用データ③!$C:$C,所用データ③!$G:$G,理論在庫!$A465,所用データ③!$E:$E,理論在庫!$G$4,所用データ③!$F:$F,理論在庫!AF$5)</f>
        <v>0</v>
      </c>
      <c r="AG467" s="1085">
        <f>SUMIFS(所用データ③!$C:$C,所用データ③!$G:$G,理論在庫!$A465,所用データ③!$E:$E,理論在庫!$G$4,所用データ③!$F:$F,理論在庫!AG$5)</f>
        <v>0</v>
      </c>
      <c r="AH467" s="1085">
        <f>SUMIFS(所用データ③!$C:$C,所用データ③!$G:$G,理論在庫!$A465,所用データ③!$E:$E,理論在庫!$G$4,所用データ③!$F:$F,理論在庫!AH$5)</f>
        <v>0</v>
      </c>
      <c r="AI467" s="383">
        <f>SUMIFS(所用データ③!$C:$C,所用データ③!$G:$G,理論在庫!$A465,所用データ③!$E:$E,理論在庫!$G$4,所用データ③!$F:$F,理論在庫!AI$5)</f>
        <v>0</v>
      </c>
      <c r="AJ467" s="1022">
        <f>SUMIFS(所用データ③!$C:$C,所用データ③!$G:$G,理論在庫!$A465,所用データ③!$E:$E,理論在庫!$G$4,所用データ③!$F:$F,理論在庫!AJ$5)</f>
        <v>0</v>
      </c>
      <c r="AK467" s="345">
        <f t="shared" si="177"/>
        <v>0</v>
      </c>
      <c r="AL467" s="611">
        <f>SUMIFS(所用データ③!C:C,所用データ③!G:G,理論在庫!$A465,所用データ③!E:E,理論在庫!$AL$4)</f>
        <v>0</v>
      </c>
      <c r="AM467" s="574">
        <f t="shared" si="168"/>
        <v>0</v>
      </c>
      <c r="AN467" s="608">
        <f>AJ473-AK467</f>
        <v>12</v>
      </c>
      <c r="AO467" s="417"/>
      <c r="AP467" s="714">
        <v>40</v>
      </c>
      <c r="AQ467" s="715" t="s">
        <v>519</v>
      </c>
      <c r="AR467" s="709">
        <v>0</v>
      </c>
    </row>
    <row r="468" spans="1:44" ht="18" customHeight="1" x14ac:dyDescent="0.15">
      <c r="A468" s="417"/>
      <c r="B468" s="428"/>
      <c r="C468" s="442"/>
      <c r="D468" s="1148"/>
      <c r="E468" s="559"/>
      <c r="F468" s="302">
        <f t="shared" si="179"/>
        <v>45871</v>
      </c>
      <c r="G468" s="974">
        <f>SUMIFS(所用データ④!$C:$C,所用データ④!$G:$G,理論在庫!$A465,所用データ④!$E:$E,理論在庫!$G$4,所用データ④!$F:$F,理論在庫!G$5)</f>
        <v>0</v>
      </c>
      <c r="H468" s="310">
        <f>SUMIFS(所用データ④!$C:$C,所用データ④!$G:$G,理論在庫!$A465,所用データ④!$E:$E,理論在庫!$G$4,所用データ④!$F:$F,理論在庫!H$5)</f>
        <v>0</v>
      </c>
      <c r="I468" s="310">
        <f>SUMIFS(所用データ④!$C:$C,所用データ④!$G:$G,理論在庫!$A465,所用データ④!$E:$E,理論在庫!$G$4,所用データ④!$F:$F,理論在庫!I$5)</f>
        <v>0</v>
      </c>
      <c r="J468" s="310">
        <f>SUMIFS(所用データ④!$C:$C,所用データ④!$G:$G,理論在庫!$A465,所用データ④!$E:$E,理論在庫!$G$4,所用データ④!$F:$F,理論在庫!J$5)</f>
        <v>0</v>
      </c>
      <c r="K468" s="310">
        <f>SUMIFS(所用データ④!$C:$C,所用データ④!$G:$G,理論在庫!$A465,所用データ④!$E:$E,理論在庫!$G$4,所用データ④!$F:$F,理論在庫!K$5)</f>
        <v>0</v>
      </c>
      <c r="L468" s="1054">
        <f>SUMIFS(所用データ④!$C:$C,所用データ④!$G:$G,理論在庫!$A465,所用データ④!$E:$E,理論在庫!$G$4,所用データ④!$F:$F,理論在庫!L$5)</f>
        <v>0</v>
      </c>
      <c r="M468" s="1054">
        <f>SUMIFS(所用データ④!$C:$C,所用データ④!$G:$G,理論在庫!$A465,所用データ④!$E:$E,理論在庫!$G$4,所用データ④!$F:$F,理論在庫!M$5)</f>
        <v>0</v>
      </c>
      <c r="N468" s="310">
        <f>SUMIFS(所用データ④!$C:$C,所用データ④!$G:$G,理論在庫!$A465,所用データ④!$E:$E,理論在庫!$G$4,所用データ④!$F:$F,理論在庫!N$5)</f>
        <v>0</v>
      </c>
      <c r="O468" s="310">
        <f>SUMIFS(所用データ④!$C:$C,所用データ④!$G:$G,理論在庫!$A465,所用データ④!$E:$E,理論在庫!$G$4,所用データ④!$F:$F,理論在庫!O$5)</f>
        <v>0</v>
      </c>
      <c r="P468" s="310">
        <f>SUMIFS(所用データ④!$C:$C,所用データ④!$G:$G,理論在庫!$A465,所用データ④!$E:$E,理論在庫!$G$4,所用データ④!$F:$F,理論在庫!P$5)</f>
        <v>0</v>
      </c>
      <c r="Q468" s="310">
        <f>SUMIFS(所用データ④!$C:$C,所用データ④!$G:$G,理論在庫!$A465,所用データ④!$E:$E,理論在庫!$G$4,所用データ④!$F:$F,理論在庫!Q$5)</f>
        <v>0</v>
      </c>
      <c r="R468" s="310">
        <f>SUMIFS(所用データ④!$C:$C,所用データ④!$G:$G,理論在庫!$A465,所用データ④!$E:$E,理論在庫!$G$4,所用データ④!$F:$F,理論在庫!R$5)</f>
        <v>0</v>
      </c>
      <c r="S468" s="1054">
        <f>SUMIFS(所用データ④!$C:$C,所用データ④!$G:$G,理論在庫!$A465,所用データ④!$E:$E,理論在庫!$G$4,所用データ④!$F:$F,理論在庫!S$5)</f>
        <v>0</v>
      </c>
      <c r="T468" s="1054">
        <f>SUMIFS(所用データ④!$C:$C,所用データ④!$G:$G,理論在庫!$A465,所用データ④!$E:$E,理論在庫!$G$4,所用データ④!$F:$F,理論在庫!T$5)</f>
        <v>0</v>
      </c>
      <c r="U468" s="310">
        <f>SUMIFS(所用データ④!$C:$C,所用データ④!$G:$G,理論在庫!$A465,所用データ④!$E:$E,理論在庫!$G$4,所用データ④!$F:$F,理論在庫!U$5)</f>
        <v>0</v>
      </c>
      <c r="V468" s="310">
        <f>SUMIFS(所用データ④!$C:$C,所用データ④!$G:$G,理論在庫!$A465,所用データ④!$E:$E,理論在庫!$G$4,所用データ④!$F:$F,理論在庫!V$5)</f>
        <v>0</v>
      </c>
      <c r="W468" s="310">
        <f>SUMIFS(所用データ④!$C:$C,所用データ④!$G:$G,理論在庫!$A465,所用データ④!$E:$E,理論在庫!$G$4,所用データ④!$F:$F,理論在庫!W$5)</f>
        <v>0</v>
      </c>
      <c r="X468" s="310">
        <f>SUMIFS(所用データ④!$C:$C,所用データ④!$G:$G,理論在庫!$A465,所用データ④!$E:$E,理論在庫!$G$4,所用データ④!$F:$F,理論在庫!X$5)</f>
        <v>0</v>
      </c>
      <c r="Y468" s="310">
        <f>SUMIFS(所用データ④!$C:$C,所用データ④!$G:$G,理論在庫!$A465,所用データ④!$E:$E,理論在庫!$G$4,所用データ④!$F:$F,理論在庫!Y$5)</f>
        <v>0</v>
      </c>
      <c r="Z468" s="1054">
        <f>SUMIFS(所用データ④!$C:$C,所用データ④!$G:$G,理論在庫!$A465,所用データ④!$E:$E,理論在庫!$G$4,所用データ④!$F:$F,理論在庫!Z$5)</f>
        <v>0</v>
      </c>
      <c r="AA468" s="1054">
        <f>SUMIFS(所用データ④!$C:$C,所用データ④!$G:$G,理論在庫!$A465,所用データ④!$E:$E,理論在庫!$G$4,所用データ④!$F:$F,理論在庫!AA$5)</f>
        <v>0</v>
      </c>
      <c r="AB468" s="310">
        <f>SUMIFS(所用データ④!$C:$C,所用データ④!$G:$G,理論在庫!$A465,所用データ④!$E:$E,理論在庫!$G$4,所用データ④!$F:$F,理論在庫!AB$5)</f>
        <v>0</v>
      </c>
      <c r="AC468" s="1054">
        <f>SUMIFS(所用データ④!$C:$C,所用データ④!$G:$G,理論在庫!$A465,所用データ④!$E:$E,理論在庫!$G$4,所用データ④!$F:$F,理論在庫!AC$5)</f>
        <v>0</v>
      </c>
      <c r="AD468" s="310">
        <f>SUMIFS(所用データ④!$C:$C,所用データ④!$G:$G,理論在庫!$A465,所用データ④!$E:$E,理論在庫!$G$4,所用データ④!$F:$F,理論在庫!AD$5)</f>
        <v>0</v>
      </c>
      <c r="AE468" s="310">
        <f>SUMIFS(所用データ④!$C:$C,所用データ④!$G:$G,理論在庫!$A465,所用データ④!$E:$E,理論在庫!$G$4,所用データ④!$F:$F,理論在庫!AE$5)</f>
        <v>0</v>
      </c>
      <c r="AF468" s="310">
        <f>SUMIFS(所用データ④!$C:$C,所用データ④!$G:$G,理論在庫!$A465,所用データ④!$E:$E,理論在庫!$G$4,所用データ④!$F:$F,理論在庫!AF$5)</f>
        <v>0</v>
      </c>
      <c r="AG468" s="1054">
        <f>SUMIFS(所用データ④!$C:$C,所用データ④!$G:$G,理論在庫!$A465,所用データ④!$E:$E,理論在庫!$G$4,所用データ④!$F:$F,理論在庫!AG$5)</f>
        <v>0</v>
      </c>
      <c r="AH468" s="1054">
        <f>SUMIFS(所用データ④!$C:$C,所用データ④!$G:$G,理論在庫!$A465,所用データ④!$E:$E,理論在庫!$G$4,所用データ④!$F:$F,理論在庫!AH$5)</f>
        <v>0</v>
      </c>
      <c r="AI468" s="310">
        <f>SUMIFS(所用データ④!$C:$C,所用データ④!$G:$G,理論在庫!$A465,所用データ④!$E:$E,理論在庫!$G$4,所用データ④!$F:$F,理論在庫!AI$5)</f>
        <v>0</v>
      </c>
      <c r="AJ468" s="1023">
        <f>SUMIFS(所用データ④!$C:$C,所用データ④!$G:$G,理論在庫!$A465,所用データ④!$E:$E,理論在庫!$G$4,所用データ④!$F:$F,理論在庫!AJ$5)</f>
        <v>0</v>
      </c>
      <c r="AK468" s="345">
        <f t="shared" si="177"/>
        <v>0</v>
      </c>
      <c r="AL468" s="350">
        <f>SUMIFS(所用データ④!C:C,所用データ④!G:G,理論在庫!$A465,所用データ④!E:E,理論在庫!$AL$4)</f>
        <v>0</v>
      </c>
      <c r="AM468" s="574">
        <f t="shared" si="168"/>
        <v>0</v>
      </c>
      <c r="AN468" s="608">
        <f>AJ473-AK468</f>
        <v>12</v>
      </c>
      <c r="AO468" s="417"/>
      <c r="AP468" s="714">
        <v>40</v>
      </c>
      <c r="AQ468" s="715" t="s">
        <v>539</v>
      </c>
      <c r="AR468" s="709">
        <v>0</v>
      </c>
    </row>
    <row r="469" spans="1:44" ht="18" customHeight="1" x14ac:dyDescent="0.15">
      <c r="A469" s="417"/>
      <c r="B469" s="428"/>
      <c r="C469" s="442"/>
      <c r="D469" s="1148"/>
      <c r="E469" s="559"/>
      <c r="F469" s="302">
        <f t="shared" si="179"/>
        <v>0</v>
      </c>
      <c r="G469" s="974">
        <f>SUMIFS(所用データ⑤!$C:$C,所用データ⑤!$G:$G,理論在庫!$A465,所用データ⑤!$E:$E,理論在庫!$G$4,所用データ⑤!$F:$F,理論在庫!G$5)</f>
        <v>0</v>
      </c>
      <c r="H469" s="310">
        <f>SUMIFS(所用データ⑤!$C:$C,所用データ⑤!$G:$G,理論在庫!$A465,所用データ⑤!$E:$E,理論在庫!$G$4,所用データ⑤!$F:$F,理論在庫!H$5)</f>
        <v>0</v>
      </c>
      <c r="I469" s="310">
        <f>SUMIFS(所用データ⑤!$C:$C,所用データ⑤!$G:$G,理論在庫!$A465,所用データ⑤!$E:$E,理論在庫!$G$4,所用データ⑤!$F:$F,理論在庫!I$5)</f>
        <v>0</v>
      </c>
      <c r="J469" s="310">
        <f>SUMIFS(所用データ⑤!$C:$C,所用データ⑤!$G:$G,理論在庫!$A465,所用データ⑤!$E:$E,理論在庫!$G$4,所用データ⑤!$F:$F,理論在庫!J$5)</f>
        <v>0</v>
      </c>
      <c r="K469" s="310">
        <f>SUMIFS(所用データ⑤!$C:$C,所用データ⑤!$G:$G,理論在庫!$A465,所用データ⑤!$E:$E,理論在庫!$G$4,所用データ⑤!$F:$F,理論在庫!K$5)</f>
        <v>0</v>
      </c>
      <c r="L469" s="1054">
        <f>SUMIFS(所用データ⑤!$C:$C,所用データ⑤!$G:$G,理論在庫!$A465,所用データ⑤!$E:$E,理論在庫!$G$4,所用データ⑤!$F:$F,理論在庫!L$5)</f>
        <v>0</v>
      </c>
      <c r="M469" s="1054">
        <f>SUMIFS(所用データ⑤!$C:$C,所用データ⑤!$G:$G,理論在庫!$A465,所用データ⑤!$E:$E,理論在庫!$G$4,所用データ⑤!$F:$F,理論在庫!M$5)</f>
        <v>0</v>
      </c>
      <c r="N469" s="310">
        <f>SUMIFS(所用データ⑤!$C:$C,所用データ⑤!$G:$G,理論在庫!$A465,所用データ⑤!$E:$E,理論在庫!$G$4,所用データ⑤!$F:$F,理論在庫!N$5)</f>
        <v>0</v>
      </c>
      <c r="O469" s="310">
        <f>SUMIFS(所用データ⑤!$C:$C,所用データ⑤!$G:$G,理論在庫!$A465,所用データ⑤!$E:$E,理論在庫!$G$4,所用データ⑤!$F:$F,理論在庫!O$5)</f>
        <v>0</v>
      </c>
      <c r="P469" s="310">
        <f>SUMIFS(所用データ⑤!$C:$C,所用データ⑤!$G:$G,理論在庫!$A465,所用データ⑤!$E:$E,理論在庫!$G$4,所用データ⑤!$F:$F,理論在庫!P$5)</f>
        <v>0</v>
      </c>
      <c r="Q469" s="310">
        <f>SUMIFS(所用データ⑤!$C:$C,所用データ⑤!$G:$G,理論在庫!$A465,所用データ⑤!$E:$E,理論在庫!$G$4,所用データ⑤!$F:$F,理論在庫!Q$5)</f>
        <v>0</v>
      </c>
      <c r="R469" s="310">
        <f>SUMIFS(所用データ⑤!$C:$C,所用データ⑤!$G:$G,理論在庫!$A465,所用データ⑤!$E:$E,理論在庫!$G$4,所用データ⑤!$F:$F,理論在庫!R$5)</f>
        <v>0</v>
      </c>
      <c r="S469" s="1054">
        <f>SUMIFS(所用データ⑤!$C:$C,所用データ⑤!$G:$G,理論在庫!$A465,所用データ⑤!$E:$E,理論在庫!$G$4,所用データ⑤!$F:$F,理論在庫!S$5)</f>
        <v>0</v>
      </c>
      <c r="T469" s="1054">
        <f>SUMIFS(所用データ⑤!$C:$C,所用データ⑤!$G:$G,理論在庫!$A465,所用データ⑤!$E:$E,理論在庫!$G$4,所用データ⑤!$F:$F,理論在庫!T$5)</f>
        <v>0</v>
      </c>
      <c r="U469" s="310">
        <f>SUMIFS(所用データ⑤!$C:$C,所用データ⑤!$G:$G,理論在庫!$A465,所用データ⑤!$E:$E,理論在庫!$G$4,所用データ⑤!$F:$F,理論在庫!U$5)</f>
        <v>0</v>
      </c>
      <c r="V469" s="310">
        <f>SUMIFS(所用データ⑤!$C:$C,所用データ⑤!$G:$G,理論在庫!$A465,所用データ⑤!$E:$E,理論在庫!$G$4,所用データ⑤!$F:$F,理論在庫!V$5)</f>
        <v>0</v>
      </c>
      <c r="W469" s="310">
        <f>SUMIFS(所用データ⑤!$C:$C,所用データ⑤!$G:$G,理論在庫!$A465,所用データ⑤!$E:$E,理論在庫!$G$4,所用データ⑤!$F:$F,理論在庫!W$5)</f>
        <v>0</v>
      </c>
      <c r="X469" s="310">
        <f>SUMIFS(所用データ⑤!$C:$C,所用データ⑤!$G:$G,理論在庫!$A465,所用データ⑤!$E:$E,理論在庫!$G$4,所用データ⑤!$F:$F,理論在庫!X$5)</f>
        <v>0</v>
      </c>
      <c r="Y469" s="310">
        <f>SUMIFS(所用データ⑤!$C:$C,所用データ⑤!$G:$G,理論在庫!$A465,所用データ⑤!$E:$E,理論在庫!$G$4,所用データ⑤!$F:$F,理論在庫!Y$5)</f>
        <v>0</v>
      </c>
      <c r="Z469" s="1054">
        <f>SUMIFS(所用データ⑤!$C:$C,所用データ⑤!$G:$G,理論在庫!$A465,所用データ⑤!$E:$E,理論在庫!$G$4,所用データ⑤!$F:$F,理論在庫!Z$5)</f>
        <v>0</v>
      </c>
      <c r="AA469" s="1054">
        <f>SUMIFS(所用データ⑤!$C:$C,所用データ⑤!$G:$G,理論在庫!$A465,所用データ⑤!$E:$E,理論在庫!$G$4,所用データ⑤!$F:$F,理論在庫!AA$5)</f>
        <v>0</v>
      </c>
      <c r="AB469" s="310">
        <f>SUMIFS(所用データ⑤!$C:$C,所用データ⑤!$G:$G,理論在庫!$A465,所用データ⑤!$E:$E,理論在庫!$G$4,所用データ⑤!$F:$F,理論在庫!AB$5)</f>
        <v>0</v>
      </c>
      <c r="AC469" s="1054">
        <f>SUMIFS(所用データ⑤!$C:$C,所用データ⑤!$G:$G,理論在庫!$A465,所用データ⑤!$E:$E,理論在庫!$G$4,所用データ⑤!$F:$F,理論在庫!AC$5)</f>
        <v>0</v>
      </c>
      <c r="AD469" s="310">
        <f>SUMIFS(所用データ⑤!$C:$C,所用データ⑤!$G:$G,理論在庫!$A465,所用データ⑤!$E:$E,理論在庫!$G$4,所用データ⑤!$F:$F,理論在庫!AD$5)</f>
        <v>0</v>
      </c>
      <c r="AE469" s="310">
        <f>SUMIFS(所用データ⑤!$C:$C,所用データ⑤!$G:$G,理論在庫!$A465,所用データ⑤!$E:$E,理論在庫!$G$4,所用データ⑤!$F:$F,理論在庫!AE$5)</f>
        <v>0</v>
      </c>
      <c r="AF469" s="310">
        <f>SUMIFS(所用データ⑤!$C:$C,所用データ⑤!$G:$G,理論在庫!$A465,所用データ⑤!$E:$E,理論在庫!$G$4,所用データ⑤!$F:$F,理論在庫!AF$5)</f>
        <v>0</v>
      </c>
      <c r="AG469" s="1054">
        <f>SUMIFS(所用データ⑤!$C:$C,所用データ⑤!$G:$G,理論在庫!$A465,所用データ⑤!$E:$E,理論在庫!$G$4,所用データ⑤!$F:$F,理論在庫!AG$5)</f>
        <v>0</v>
      </c>
      <c r="AH469" s="1054">
        <f>SUMIFS(所用データ⑤!$C:$C,所用データ⑤!$G:$G,理論在庫!$A465,所用データ⑤!$E:$E,理論在庫!$G$4,所用データ⑤!$F:$F,理論在庫!AH$5)</f>
        <v>0</v>
      </c>
      <c r="AI469" s="310">
        <f>SUMIFS(所用データ⑤!$C:$C,所用データ⑤!$G:$G,理論在庫!$A465,所用データ⑤!$E:$E,理論在庫!$G$4,所用データ⑤!$F:$F,理論在庫!AI$5)</f>
        <v>0</v>
      </c>
      <c r="AJ469" s="1023">
        <f>SUMIFS(所用データ⑤!$C:$C,所用データ⑤!$G:$G,理論在庫!$A465,所用データ⑤!$E:$E,理論在庫!$G$4,所用データ⑤!$F:$F,理論在庫!AJ$5)</f>
        <v>0</v>
      </c>
      <c r="AK469" s="345">
        <f t="shared" si="177"/>
        <v>0</v>
      </c>
      <c r="AL469" s="350">
        <f>SUMIFS(所用データ⑤!C:C,所用データ⑤!G:G,理論在庫!$A465,所用データ⑤!E:E,理論在庫!$AL$4)</f>
        <v>0</v>
      </c>
      <c r="AM469" s="574">
        <f t="shared" si="168"/>
        <v>0</v>
      </c>
      <c r="AN469" s="608">
        <f>AJ473-AK469</f>
        <v>12</v>
      </c>
      <c r="AO469" s="417"/>
      <c r="AP469" s="714">
        <v>52</v>
      </c>
      <c r="AQ469" s="715" t="s">
        <v>557</v>
      </c>
      <c r="AR469" s="709">
        <v>0</v>
      </c>
    </row>
    <row r="470" spans="1:44" ht="18" customHeight="1" x14ac:dyDescent="0.15">
      <c r="A470" s="417"/>
      <c r="B470" s="428"/>
      <c r="C470" s="442"/>
      <c r="D470" s="1148"/>
      <c r="E470" s="559"/>
      <c r="F470" s="362">
        <f t="shared" si="179"/>
        <v>0</v>
      </c>
      <c r="G470" s="976">
        <f>SUMIFS(所用データ⑥!$C:$C,所用データ⑥!$G:$G,理論在庫!$A465,所用データ⑥!$E:$E,理論在庫!$G$4,所用データ⑥!$F:$F,理論在庫!G$5)</f>
        <v>0</v>
      </c>
      <c r="H470" s="363">
        <f>SUMIFS(所用データ⑥!$C:$C,所用データ⑥!$G:$G,理論在庫!$A465,所用データ⑥!$E:$E,理論在庫!$G$4,所用データ⑥!$F:$F,理論在庫!H$5)</f>
        <v>0</v>
      </c>
      <c r="I470" s="363">
        <f>SUMIFS(所用データ⑥!$C:$C,所用データ⑥!$G:$G,理論在庫!$A465,所用データ⑥!$E:$E,理論在庫!$G$4,所用データ⑥!$F:$F,理論在庫!I$5)</f>
        <v>0</v>
      </c>
      <c r="J470" s="363">
        <f>SUMIFS(所用データ⑥!$C:$C,所用データ⑥!$G:$G,理論在庫!$A465,所用データ⑥!$E:$E,理論在庫!$G$4,所用データ⑥!$F:$F,理論在庫!J$5)</f>
        <v>0</v>
      </c>
      <c r="K470" s="363">
        <f>SUMIFS(所用データ⑥!$C:$C,所用データ⑥!$G:$G,理論在庫!$A465,所用データ⑥!$E:$E,理論在庫!$G$4,所用データ⑥!$F:$F,理論在庫!K$5)</f>
        <v>0</v>
      </c>
      <c r="L470" s="1056">
        <f>SUMIFS(所用データ⑥!$C:$C,所用データ⑥!$G:$G,理論在庫!$A465,所用データ⑥!$E:$E,理論在庫!$G$4,所用データ⑥!$F:$F,理論在庫!L$5)</f>
        <v>0</v>
      </c>
      <c r="M470" s="1056">
        <f>SUMIFS(所用データ⑥!$C:$C,所用データ⑥!$G:$G,理論在庫!$A465,所用データ⑥!$E:$E,理論在庫!$G$4,所用データ⑥!$F:$F,理論在庫!M$5)</f>
        <v>0</v>
      </c>
      <c r="N470" s="363">
        <f>SUMIFS(所用データ⑥!$C:$C,所用データ⑥!$G:$G,理論在庫!$A465,所用データ⑥!$E:$E,理論在庫!$G$4,所用データ⑥!$F:$F,理論在庫!N$5)</f>
        <v>0</v>
      </c>
      <c r="O470" s="363">
        <f>SUMIFS(所用データ⑥!$C:$C,所用データ⑥!$G:$G,理論在庫!$A465,所用データ⑥!$E:$E,理論在庫!$G$4,所用データ⑥!$F:$F,理論在庫!O$5)</f>
        <v>0</v>
      </c>
      <c r="P470" s="363">
        <f>SUMIFS(所用データ⑥!$C:$C,所用データ⑥!$G:$G,理論在庫!$A465,所用データ⑥!$E:$E,理論在庫!$G$4,所用データ⑥!$F:$F,理論在庫!P$5)</f>
        <v>0</v>
      </c>
      <c r="Q470" s="363">
        <f>SUMIFS(所用データ⑥!$C:$C,所用データ⑥!$G:$G,理論在庫!$A465,所用データ⑥!$E:$E,理論在庫!$G$4,所用データ⑥!$F:$F,理論在庫!Q$5)</f>
        <v>0</v>
      </c>
      <c r="R470" s="363">
        <f>SUMIFS(所用データ⑥!$C:$C,所用データ⑥!$G:$G,理論在庫!$A465,所用データ⑥!$E:$E,理論在庫!$G$4,所用データ⑥!$F:$F,理論在庫!R$5)</f>
        <v>0</v>
      </c>
      <c r="S470" s="1056">
        <f>SUMIFS(所用データ⑥!$C:$C,所用データ⑥!$G:$G,理論在庫!$A465,所用データ⑥!$E:$E,理論在庫!$G$4,所用データ⑥!$F:$F,理論在庫!S$5)</f>
        <v>0</v>
      </c>
      <c r="T470" s="1056">
        <f>SUMIFS(所用データ⑥!$C:$C,所用データ⑥!$G:$G,理論在庫!$A465,所用データ⑥!$E:$E,理論在庫!$G$4,所用データ⑥!$F:$F,理論在庫!T$5)</f>
        <v>0</v>
      </c>
      <c r="U470" s="363">
        <f>SUMIFS(所用データ⑥!$C:$C,所用データ⑥!$G:$G,理論在庫!$A465,所用データ⑥!$E:$E,理論在庫!$G$4,所用データ⑥!$F:$F,理論在庫!U$5)</f>
        <v>0</v>
      </c>
      <c r="V470" s="363">
        <f>SUMIFS(所用データ⑥!$C:$C,所用データ⑥!$G:$G,理論在庫!$A465,所用データ⑥!$E:$E,理論在庫!$G$4,所用データ⑥!$F:$F,理論在庫!V$5)</f>
        <v>0</v>
      </c>
      <c r="W470" s="363">
        <f>SUMIFS(所用データ⑥!$C:$C,所用データ⑥!$G:$G,理論在庫!$A465,所用データ⑥!$E:$E,理論在庫!$G$4,所用データ⑥!$F:$F,理論在庫!W$5)</f>
        <v>0</v>
      </c>
      <c r="X470" s="363">
        <f>SUMIFS(所用データ⑥!$C:$C,所用データ⑥!$G:$G,理論在庫!$A465,所用データ⑥!$E:$E,理論在庫!$G$4,所用データ⑥!$F:$F,理論在庫!X$5)</f>
        <v>0</v>
      </c>
      <c r="Y470" s="363">
        <f>SUMIFS(所用データ⑥!$C:$C,所用データ⑥!$G:$G,理論在庫!$A465,所用データ⑥!$E:$E,理論在庫!$G$4,所用データ⑥!$F:$F,理論在庫!Y$5)</f>
        <v>0</v>
      </c>
      <c r="Z470" s="1056">
        <f>SUMIFS(所用データ⑥!$C:$C,所用データ⑥!$G:$G,理論在庫!$A465,所用データ⑥!$E:$E,理論在庫!$G$4,所用データ⑥!$F:$F,理論在庫!Z$5)</f>
        <v>0</v>
      </c>
      <c r="AA470" s="1056">
        <f>SUMIFS(所用データ⑥!$C:$C,所用データ⑥!$G:$G,理論在庫!$A465,所用データ⑥!$E:$E,理論在庫!$G$4,所用データ⑥!$F:$F,理論在庫!AA$5)</f>
        <v>0</v>
      </c>
      <c r="AB470" s="363">
        <f>SUMIFS(所用データ⑥!$C:$C,所用データ⑥!$G:$G,理論在庫!$A465,所用データ⑥!$E:$E,理論在庫!$G$4,所用データ⑥!$F:$F,理論在庫!AB$5)</f>
        <v>0</v>
      </c>
      <c r="AC470" s="1056">
        <f>SUMIFS(所用データ⑥!$C:$C,所用データ⑥!$G:$G,理論在庫!$A465,所用データ⑥!$E:$E,理論在庫!$G$4,所用データ⑥!$F:$F,理論在庫!AC$5)</f>
        <v>0</v>
      </c>
      <c r="AD470" s="363">
        <f>SUMIFS(所用データ⑥!$C:$C,所用データ⑥!$G:$G,理論在庫!$A465,所用データ⑥!$E:$E,理論在庫!$G$4,所用データ⑥!$F:$F,理論在庫!AD$5)</f>
        <v>0</v>
      </c>
      <c r="AE470" s="363">
        <f>SUMIFS(所用データ⑥!$C:$C,所用データ⑥!$G:$G,理論在庫!$A465,所用データ⑥!$E:$E,理論在庫!$G$4,所用データ⑥!$F:$F,理論在庫!AE$5)</f>
        <v>0</v>
      </c>
      <c r="AF470" s="363">
        <f>SUMIFS(所用データ⑥!$C:$C,所用データ⑥!$G:$G,理論在庫!$A465,所用データ⑥!$E:$E,理論在庫!$G$4,所用データ⑥!$F:$F,理論在庫!AF$5)</f>
        <v>0</v>
      </c>
      <c r="AG470" s="1056">
        <f>SUMIFS(所用データ⑥!$C:$C,所用データ⑥!$G:$G,理論在庫!$A465,所用データ⑥!$E:$E,理論在庫!$G$4,所用データ⑥!$F:$F,理論在庫!AG$5)</f>
        <v>0</v>
      </c>
      <c r="AH470" s="1056">
        <f>SUMIFS(所用データ⑥!$C:$C,所用データ⑥!$G:$G,理論在庫!$A465,所用データ⑥!$E:$E,理論在庫!$G$4,所用データ⑥!$F:$F,理論在庫!AH$5)</f>
        <v>0</v>
      </c>
      <c r="AI470" s="363">
        <f>SUMIFS(所用データ⑥!$C:$C,所用データ⑥!$G:$G,理論在庫!$A465,所用データ⑥!$E:$E,理論在庫!$G$4,所用データ⑥!$F:$F,理論在庫!AI$5)</f>
        <v>0</v>
      </c>
      <c r="AJ470" s="1024">
        <f>SUMIFS(所用データ⑥!$C:$C,所用データ⑥!$G:$G,理論在庫!$A465,所用データ⑥!$E:$E,理論在庫!$G$4,所用データ⑥!$F:$F,理論在庫!AJ$5)</f>
        <v>0</v>
      </c>
      <c r="AK470" s="364">
        <f t="shared" si="177"/>
        <v>0</v>
      </c>
      <c r="AL470" s="609">
        <f>SUMIFS(所用データ⑥!C:C,所用データ⑥!G:G,理論在庫!$A465,所用データ⑥!E:E,理論在庫!$AL$4)</f>
        <v>0</v>
      </c>
      <c r="AM470" s="578">
        <f t="shared" si="168"/>
        <v>0</v>
      </c>
      <c r="AN470" s="608">
        <f>AJ473-AK470</f>
        <v>12</v>
      </c>
      <c r="AO470" s="417"/>
      <c r="AP470" s="714"/>
      <c r="AQ470" s="715"/>
      <c r="AR470" s="709">
        <v>0</v>
      </c>
    </row>
    <row r="471" spans="1:44" ht="18" customHeight="1" x14ac:dyDescent="0.15">
      <c r="A471" s="417"/>
      <c r="B471" s="428"/>
      <c r="C471" s="442"/>
      <c r="D471" s="1148"/>
      <c r="E471" s="559"/>
      <c r="F471" s="359" t="s">
        <v>137</v>
      </c>
      <c r="G471" s="981"/>
      <c r="H471" s="360"/>
      <c r="I471" s="360"/>
      <c r="J471" s="360"/>
      <c r="K471" s="360"/>
      <c r="L471" s="1057"/>
      <c r="M471" s="1057"/>
      <c r="N471" s="360"/>
      <c r="O471" s="360"/>
      <c r="P471" s="360"/>
      <c r="Q471" s="360"/>
      <c r="R471" s="360"/>
      <c r="S471" s="1057"/>
      <c r="T471" s="1057"/>
      <c r="U471" s="360"/>
      <c r="V471" s="360"/>
      <c r="W471" s="360"/>
      <c r="X471" s="360"/>
      <c r="Y471" s="360"/>
      <c r="Z471" s="1057"/>
      <c r="AA471" s="1057"/>
      <c r="AB471" s="360"/>
      <c r="AC471" s="1057"/>
      <c r="AD471" s="360"/>
      <c r="AE471" s="360"/>
      <c r="AF471" s="360"/>
      <c r="AG471" s="1057"/>
      <c r="AH471" s="1057"/>
      <c r="AI471" s="360"/>
      <c r="AJ471" s="1025"/>
      <c r="AK471" s="378">
        <f>SUM(G471:AJ471)</f>
        <v>0</v>
      </c>
      <c r="AL471" s="352"/>
      <c r="AM471" s="576">
        <f t="shared" si="168"/>
        <v>0</v>
      </c>
      <c r="AN471" s="579"/>
      <c r="AO471" s="417"/>
      <c r="AP471" s="714"/>
      <c r="AQ471" s="715"/>
    </row>
    <row r="472" spans="1:44" ht="18" customHeight="1" x14ac:dyDescent="0.15">
      <c r="A472" s="417"/>
      <c r="B472" s="428"/>
      <c r="C472" s="442"/>
      <c r="D472" s="1148"/>
      <c r="E472" s="561" t="s">
        <v>175</v>
      </c>
      <c r="F472" s="356" t="s">
        <v>86</v>
      </c>
      <c r="G472" s="978">
        <f>SUMIFS('注文データ '!$C:$C,'注文データ '!$J:$J,$A465,'注文データ '!$H:$H,理論在庫!$G$4,'注文データ '!$I:$I,理論在庫!G$5)</f>
        <v>0</v>
      </c>
      <c r="H472" s="374">
        <f>SUMIFS('注文データ '!$C:$C,'注文データ '!$J:$J,$A465,'注文データ '!$H:$H,理論在庫!$G$4,'注文データ '!$I:$I,理論在庫!H$5)</f>
        <v>0</v>
      </c>
      <c r="I472" s="374">
        <f>SUMIFS('注文データ '!$C:$C,'注文データ '!$J:$J,$A465,'注文データ '!$H:$H,理論在庫!$G$4,'注文データ '!$I:$I,理論在庫!I$5)</f>
        <v>0</v>
      </c>
      <c r="J472" s="374">
        <f>SUMIFS('注文データ '!$C:$C,'注文データ '!$J:$J,$A465,'注文データ '!$H:$H,理論在庫!$G$4,'注文データ '!$I:$I,理論在庫!J$5)</f>
        <v>0</v>
      </c>
      <c r="K472" s="374">
        <f>SUMIFS('注文データ '!$C:$C,'注文データ '!$J:$J,$A465,'注文データ '!$H:$H,理論在庫!$G$4,'注文データ '!$I:$I,理論在庫!K$5)</f>
        <v>0</v>
      </c>
      <c r="L472" s="1058">
        <f>SUMIFS('注文データ '!$C:$C,'注文データ '!$J:$J,$A465,'注文データ '!$H:$H,理論在庫!$G$4,'注文データ '!$I:$I,理論在庫!L$5)</f>
        <v>0</v>
      </c>
      <c r="M472" s="1058">
        <f>SUMIFS('注文データ '!$C:$C,'注文データ '!$J:$J,$A465,'注文データ '!$H:$H,理論在庫!$G$4,'注文データ '!$I:$I,理論在庫!M$5)</f>
        <v>0</v>
      </c>
      <c r="N472" s="374">
        <f>SUMIFS('注文データ '!$C:$C,'注文データ '!$J:$J,$A465,'注文データ '!$H:$H,理論在庫!$G$4,'注文データ '!$I:$I,理論在庫!N$5)</f>
        <v>0</v>
      </c>
      <c r="O472" s="374">
        <f>SUMIFS('注文データ '!$C:$C,'注文データ '!$J:$J,$A465,'注文データ '!$H:$H,理論在庫!$G$4,'注文データ '!$I:$I,理論在庫!O$5)</f>
        <v>0</v>
      </c>
      <c r="P472" s="374">
        <f>SUMIFS('注文データ '!$C:$C,'注文データ '!$J:$J,$A465,'注文データ '!$H:$H,理論在庫!$G$4,'注文データ '!$I:$I,理論在庫!P$5)</f>
        <v>0</v>
      </c>
      <c r="Q472" s="374">
        <f>SUMIFS('注文データ '!$C:$C,'注文データ '!$J:$J,$A465,'注文データ '!$H:$H,理論在庫!$G$4,'注文データ '!$I:$I,理論在庫!Q$5)</f>
        <v>0</v>
      </c>
      <c r="R472" s="374">
        <f>SUMIFS('注文データ '!$C:$C,'注文データ '!$J:$J,$A465,'注文データ '!$H:$H,理論在庫!$G$4,'注文データ '!$I:$I,理論在庫!R$5)</f>
        <v>0</v>
      </c>
      <c r="S472" s="1058">
        <f>SUMIFS('注文データ '!$C:$C,'注文データ '!$J:$J,$A465,'注文データ '!$H:$H,理論在庫!$G$4,'注文データ '!$I:$I,理論在庫!S$5)</f>
        <v>0</v>
      </c>
      <c r="T472" s="1058">
        <f>SUMIFS('注文データ '!$C:$C,'注文データ '!$J:$J,$A465,'注文データ '!$H:$H,理論在庫!$G$4,'注文データ '!$I:$I,理論在庫!T$5)</f>
        <v>0</v>
      </c>
      <c r="U472" s="374">
        <f>SUMIFS('注文データ '!$C:$C,'注文データ '!$J:$J,$A465,'注文データ '!$H:$H,理論在庫!$G$4,'注文データ '!$I:$I,理論在庫!U$5)</f>
        <v>0</v>
      </c>
      <c r="V472" s="374">
        <f>SUMIFS('注文データ '!$C:$C,'注文データ '!$J:$J,$A465,'注文データ '!$H:$H,理論在庫!$G$4,'注文データ '!$I:$I,理論在庫!V$5)</f>
        <v>0</v>
      </c>
      <c r="W472" s="374">
        <f>SUMIFS('注文データ '!$C:$C,'注文データ '!$J:$J,$A465,'注文データ '!$H:$H,理論在庫!$G$4,'注文データ '!$I:$I,理論在庫!W$5)</f>
        <v>0</v>
      </c>
      <c r="X472" s="374">
        <f>SUMIFS('注文データ '!$C:$C,'注文データ '!$J:$J,$A465,'注文データ '!$H:$H,理論在庫!$G$4,'注文データ '!$I:$I,理論在庫!X$5)</f>
        <v>0</v>
      </c>
      <c r="Y472" s="374">
        <f>SUMIFS('注文データ '!$C:$C,'注文データ '!$J:$J,$A465,'注文データ '!$H:$H,理論在庫!$G$4,'注文データ '!$I:$I,理論在庫!Y$5)</f>
        <v>0</v>
      </c>
      <c r="Z472" s="1058">
        <f>SUMIFS('注文データ '!$C:$C,'注文データ '!$J:$J,$A465,'注文データ '!$H:$H,理論在庫!$G$4,'注文データ '!$I:$I,理論在庫!Z$5)</f>
        <v>0</v>
      </c>
      <c r="AA472" s="1058">
        <f>SUMIFS('注文データ '!$C:$C,'注文データ '!$J:$J,$A465,'注文データ '!$H:$H,理論在庫!$G$4,'注文データ '!$I:$I,理論在庫!AA$5)</f>
        <v>0</v>
      </c>
      <c r="AB472" s="374">
        <f>SUMIFS('注文データ '!$C:$C,'注文データ '!$J:$J,$A465,'注文データ '!$H:$H,理論在庫!$G$4,'注文データ '!$I:$I,理論在庫!AB$5)</f>
        <v>0</v>
      </c>
      <c r="AC472" s="1058">
        <f>SUMIFS('注文データ '!$C:$C,'注文データ '!$J:$J,$A465,'注文データ '!$H:$H,理論在庫!$G$4,'注文データ '!$I:$I,理論在庫!AC$5)</f>
        <v>0</v>
      </c>
      <c r="AD472" s="374">
        <f>SUMIFS('注文データ '!$C:$C,'注文データ '!$J:$J,$A465,'注文データ '!$H:$H,理論在庫!$G$4,'注文データ '!$I:$I,理論在庫!AD$5)</f>
        <v>0</v>
      </c>
      <c r="AE472" s="374">
        <f>SUMIFS('注文データ '!$C:$C,'注文データ '!$J:$J,$A465,'注文データ '!$H:$H,理論在庫!$G$4,'注文データ '!$I:$I,理論在庫!AE$5)</f>
        <v>0</v>
      </c>
      <c r="AF472" s="374">
        <f>SUMIFS('注文データ '!$C:$C,'注文データ '!$J:$J,$A465,'注文データ '!$H:$H,理論在庫!$G$4,'注文データ '!$I:$I,理論在庫!AF$5)</f>
        <v>0</v>
      </c>
      <c r="AG472" s="1058">
        <f>SUMIFS('注文データ '!$C:$C,'注文データ '!$J:$J,$A465,'注文データ '!$H:$H,理論在庫!$G$4,'注文データ '!$I:$I,理論在庫!AG$5)</f>
        <v>0</v>
      </c>
      <c r="AH472" s="1058">
        <f>SUMIFS('注文データ '!$C:$C,'注文データ '!$J:$J,$A465,'注文データ '!$H:$H,理論在庫!$G$4,'注文データ '!$I:$I,理論在庫!AH$5)</f>
        <v>0</v>
      </c>
      <c r="AI472" s="374">
        <f>SUMIFS('注文データ '!$C:$C,'注文データ '!$J:$J,$A465,'注文データ '!$H:$H,理論在庫!$G$4,'注文データ '!$I:$I,理論在庫!AI$5)</f>
        <v>0</v>
      </c>
      <c r="AJ472" s="1026">
        <f>SUMIFS('注文データ '!$C:$C,'注文データ '!$J:$J,$A465,'注文データ '!$H:$H,理論在庫!$G$4,'注文データ '!$I:$I,理論在庫!AJ$5)</f>
        <v>0</v>
      </c>
      <c r="AK472" s="375">
        <f>SUM(G472:AJ472)</f>
        <v>0</v>
      </c>
      <c r="AL472" s="350"/>
      <c r="AM472" s="574">
        <f t="shared" si="168"/>
        <v>0</v>
      </c>
      <c r="AN472" s="579"/>
      <c r="AO472" s="417"/>
      <c r="AP472" s="714">
        <v>50</v>
      </c>
      <c r="AQ472" s="715" t="s">
        <v>343</v>
      </c>
      <c r="AR472" s="709">
        <v>0</v>
      </c>
    </row>
    <row r="473" spans="1:44" ht="18" customHeight="1" thickBot="1" x14ac:dyDescent="0.2">
      <c r="A473" s="418"/>
      <c r="B473" s="429"/>
      <c r="C473" s="443"/>
      <c r="D473" s="1149"/>
      <c r="E473" s="562"/>
      <c r="F473" s="373" t="s">
        <v>85</v>
      </c>
      <c r="G473" s="979">
        <f>D465+G471-G472</f>
        <v>12</v>
      </c>
      <c r="H473" s="376">
        <f t="shared" ref="H473:AJ473" si="180">G473+H471-H472</f>
        <v>12</v>
      </c>
      <c r="I473" s="376">
        <f t="shared" si="180"/>
        <v>12</v>
      </c>
      <c r="J473" s="376">
        <f t="shared" si="180"/>
        <v>12</v>
      </c>
      <c r="K473" s="376">
        <f t="shared" si="180"/>
        <v>12</v>
      </c>
      <c r="L473" s="1059">
        <f t="shared" si="180"/>
        <v>12</v>
      </c>
      <c r="M473" s="1059">
        <f t="shared" si="180"/>
        <v>12</v>
      </c>
      <c r="N473" s="376">
        <f t="shared" si="180"/>
        <v>12</v>
      </c>
      <c r="O473" s="376">
        <f t="shared" si="180"/>
        <v>12</v>
      </c>
      <c r="P473" s="376">
        <f t="shared" si="180"/>
        <v>12</v>
      </c>
      <c r="Q473" s="376">
        <f t="shared" si="180"/>
        <v>12</v>
      </c>
      <c r="R473" s="376">
        <f t="shared" si="180"/>
        <v>12</v>
      </c>
      <c r="S473" s="1059">
        <f t="shared" si="180"/>
        <v>12</v>
      </c>
      <c r="T473" s="1059">
        <f t="shared" si="180"/>
        <v>12</v>
      </c>
      <c r="U473" s="376">
        <f t="shared" si="180"/>
        <v>12</v>
      </c>
      <c r="V473" s="376">
        <f t="shared" si="180"/>
        <v>12</v>
      </c>
      <c r="W473" s="376">
        <f t="shared" si="180"/>
        <v>12</v>
      </c>
      <c r="X473" s="376">
        <f t="shared" si="180"/>
        <v>12</v>
      </c>
      <c r="Y473" s="376">
        <f t="shared" si="180"/>
        <v>12</v>
      </c>
      <c r="Z473" s="1059">
        <f t="shared" si="180"/>
        <v>12</v>
      </c>
      <c r="AA473" s="1059">
        <f t="shared" si="180"/>
        <v>12</v>
      </c>
      <c r="AB473" s="376">
        <f t="shared" si="180"/>
        <v>12</v>
      </c>
      <c r="AC473" s="1059">
        <f t="shared" si="180"/>
        <v>12</v>
      </c>
      <c r="AD473" s="376">
        <f t="shared" si="180"/>
        <v>12</v>
      </c>
      <c r="AE473" s="376">
        <f t="shared" si="180"/>
        <v>12</v>
      </c>
      <c r="AF473" s="376">
        <f t="shared" si="180"/>
        <v>12</v>
      </c>
      <c r="AG473" s="1059">
        <f t="shared" si="180"/>
        <v>12</v>
      </c>
      <c r="AH473" s="1059">
        <f t="shared" si="180"/>
        <v>12</v>
      </c>
      <c r="AI473" s="376">
        <f t="shared" si="180"/>
        <v>12</v>
      </c>
      <c r="AJ473" s="1027">
        <f t="shared" si="180"/>
        <v>12</v>
      </c>
      <c r="AK473" s="377"/>
      <c r="AL473" s="351"/>
      <c r="AM473" s="577">
        <f t="shared" si="168"/>
        <v>0</v>
      </c>
      <c r="AN473" s="580"/>
      <c r="AO473" s="418"/>
      <c r="AP473" s="716">
        <v>40</v>
      </c>
      <c r="AQ473" s="717" t="s">
        <v>465</v>
      </c>
      <c r="AR473" s="709">
        <v>16</v>
      </c>
    </row>
    <row r="474" spans="1:44" ht="18" customHeight="1" x14ac:dyDescent="0.15">
      <c r="A474" s="416">
        <v>49</v>
      </c>
      <c r="B474" s="425"/>
      <c r="C474" s="432" t="s">
        <v>46</v>
      </c>
      <c r="D474" s="1147" t="s">
        <v>548</v>
      </c>
      <c r="E474" s="558">
        <v>1.2200000000000001E-2</v>
      </c>
      <c r="F474" s="343">
        <f t="shared" ref="F474:F479" si="181">F465</f>
        <v>45864</v>
      </c>
      <c r="G474" s="980">
        <f>SUMIFS(所用データ①!$C:$C,所用データ①!$G:$G,理論在庫!$A474,所用データ①!$E:$E,理論在庫!$G$4,所用データ①!$F:$F,理論在庫!G$5)</f>
        <v>0</v>
      </c>
      <c r="H474" s="308">
        <f>SUMIFS(所用データ①!$C:$C,所用データ①!$G:$G,理論在庫!$A474,所用データ①!$E:$E,理論在庫!$G$4,所用データ①!$F:$F,理論在庫!H$5)</f>
        <v>0</v>
      </c>
      <c r="I474" s="308">
        <f>SUMIFS(所用データ①!$C:$C,所用データ①!$G:$G,理論在庫!$A474,所用データ①!$E:$E,理論在庫!$G$4,所用データ①!$F:$F,理論在庫!I$5)</f>
        <v>0</v>
      </c>
      <c r="J474" s="308">
        <f>SUMIFS(所用データ①!$C:$C,所用データ①!$G:$G,理論在庫!$A474,所用データ①!$E:$E,理論在庫!$G$4,所用データ①!$F:$F,理論在庫!J$5)</f>
        <v>0</v>
      </c>
      <c r="K474" s="308">
        <f>SUMIFS(所用データ①!$C:$C,所用データ①!$G:$G,理論在庫!$A474,所用データ①!$E:$E,理論在庫!$G$4,所用データ①!$F:$F,理論在庫!K$5)</f>
        <v>0</v>
      </c>
      <c r="L474" s="1060">
        <f>SUMIFS(所用データ①!$C:$C,所用データ①!$G:$G,理論在庫!$A474,所用データ①!$E:$E,理論在庫!$G$4,所用データ①!$F:$F,理論在庫!L$5)</f>
        <v>0</v>
      </c>
      <c r="M474" s="1060">
        <f>SUMIFS(所用データ①!$C:$C,所用データ①!$G:$G,理論在庫!$A474,所用データ①!$E:$E,理論在庫!$G$4,所用データ①!$F:$F,理論在庫!M$5)</f>
        <v>0</v>
      </c>
      <c r="N474" s="308">
        <f>SUMIFS(所用データ①!$C:$C,所用データ①!$G:$G,理論在庫!$A474,所用データ①!$E:$E,理論在庫!$G$4,所用データ①!$F:$F,理論在庫!N$5)</f>
        <v>0</v>
      </c>
      <c r="O474" s="308">
        <f>SUMIFS(所用データ①!$C:$C,所用データ①!$G:$G,理論在庫!$A474,所用データ①!$E:$E,理論在庫!$G$4,所用データ①!$F:$F,理論在庫!O$5)</f>
        <v>0</v>
      </c>
      <c r="P474" s="308">
        <f>SUMIFS(所用データ①!$C:$C,所用データ①!$G:$G,理論在庫!$A474,所用データ①!$E:$E,理論在庫!$G$4,所用データ①!$F:$F,理論在庫!P$5)</f>
        <v>0</v>
      </c>
      <c r="Q474" s="308">
        <f>SUMIFS(所用データ①!$C:$C,所用データ①!$G:$G,理論在庫!$A474,所用データ①!$E:$E,理論在庫!$G$4,所用データ①!$F:$F,理論在庫!Q$5)</f>
        <v>0</v>
      </c>
      <c r="R474" s="308">
        <f>SUMIFS(所用データ①!$C:$C,所用データ①!$G:$G,理論在庫!$A474,所用データ①!$E:$E,理論在庫!$G$4,所用データ①!$F:$F,理論在庫!R$5)</f>
        <v>0</v>
      </c>
      <c r="S474" s="1060">
        <f>SUMIFS(所用データ①!$C:$C,所用データ①!$G:$G,理論在庫!$A474,所用データ①!$E:$E,理論在庫!$G$4,所用データ①!$F:$F,理論在庫!S$5)</f>
        <v>0</v>
      </c>
      <c r="T474" s="1060">
        <f>SUMIFS(所用データ①!$C:$C,所用データ①!$G:$G,理論在庫!$A474,所用データ①!$E:$E,理論在庫!$G$4,所用データ①!$F:$F,理論在庫!T$5)</f>
        <v>0</v>
      </c>
      <c r="U474" s="308">
        <f>SUMIFS(所用データ①!$C:$C,所用データ①!$G:$G,理論在庫!$A474,所用データ①!$E:$E,理論在庫!$G$4,所用データ①!$F:$F,理論在庫!U$5)</f>
        <v>0</v>
      </c>
      <c r="V474" s="308">
        <f>SUMIFS(所用データ①!$C:$C,所用データ①!$G:$G,理論在庫!$A474,所用データ①!$E:$E,理論在庫!$G$4,所用データ①!$F:$F,理論在庫!V$5)</f>
        <v>0</v>
      </c>
      <c r="W474" s="308">
        <f>SUMIFS(所用データ①!$C:$C,所用データ①!$G:$G,理論在庫!$A474,所用データ①!$E:$E,理論在庫!$G$4,所用データ①!$F:$F,理論在庫!W$5)</f>
        <v>0</v>
      </c>
      <c r="X474" s="308">
        <f>SUMIFS(所用データ①!$C:$C,所用データ①!$G:$G,理論在庫!$A474,所用データ①!$E:$E,理論在庫!$G$4,所用データ①!$F:$F,理論在庫!X$5)</f>
        <v>0</v>
      </c>
      <c r="Y474" s="308">
        <f>SUMIFS(所用データ①!$C:$C,所用データ①!$G:$G,理論在庫!$A474,所用データ①!$E:$E,理論在庫!$G$4,所用データ①!$F:$F,理論在庫!Y$5)</f>
        <v>0</v>
      </c>
      <c r="Z474" s="1060">
        <f>SUMIFS(所用データ①!$C:$C,所用データ①!$G:$G,理論在庫!$A474,所用データ①!$E:$E,理論在庫!$G$4,所用データ①!$F:$F,理論在庫!Z$5)</f>
        <v>0</v>
      </c>
      <c r="AA474" s="1084">
        <f>SUMIFS(所用データ①!$C:$C,所用データ①!$G:$G,理論在庫!$A474,所用データ①!$E:$E,理論在庫!$G$4,所用データ①!$F:$F,理論在庫!AA$5)</f>
        <v>0</v>
      </c>
      <c r="AB474" s="382">
        <f>SUMIFS(所用データ①!$C:$C,所用データ①!$G:$G,理論在庫!$A474,所用データ①!$E:$E,理論在庫!$G$4,所用データ①!$F:$F,理論在庫!AB$5)</f>
        <v>0</v>
      </c>
      <c r="AC474" s="1084">
        <f>SUMIFS(所用データ①!$C:$C,所用データ①!$G:$G,理論在庫!$A474,所用データ①!$E:$E,理論在庫!$G$4,所用データ①!$F:$F,理論在庫!AC$5)</f>
        <v>0</v>
      </c>
      <c r="AD474" s="382">
        <f>SUMIFS(所用データ①!$C:$C,所用データ①!$G:$G,理論在庫!$A474,所用データ①!$E:$E,理論在庫!$G$4,所用データ①!$F:$F,理論在庫!AD$5)</f>
        <v>0</v>
      </c>
      <c r="AE474" s="382">
        <f>SUMIFS(所用データ①!$C:$C,所用データ①!$G:$G,理論在庫!$A474,所用データ①!$E:$E,理論在庫!$G$4,所用データ①!$F:$F,理論在庫!AE$5)</f>
        <v>0</v>
      </c>
      <c r="AF474" s="382">
        <f>SUMIFS(所用データ①!$C:$C,所用データ①!$G:$G,理論在庫!$A474,所用データ①!$E:$E,理論在庫!$G$4,所用データ①!$F:$F,理論在庫!AF$5)</f>
        <v>0</v>
      </c>
      <c r="AG474" s="1084">
        <f>SUMIFS(所用データ①!$C:$C,所用データ①!$G:$G,理論在庫!$A474,所用データ①!$E:$E,理論在庫!$G$4,所用データ①!$F:$F,理論在庫!AG$5)</f>
        <v>0</v>
      </c>
      <c r="AH474" s="1084">
        <f>SUMIFS(所用データ①!$C:$C,所用データ①!$G:$G,理論在庫!$A474,所用データ①!$E:$E,理論在庫!$G$4,所用データ①!$F:$F,理論在庫!AH$5)</f>
        <v>0</v>
      </c>
      <c r="AI474" s="382">
        <f>SUMIFS(所用データ①!$C:$C,所用データ①!$G:$G,理論在庫!$A474,所用データ①!$E:$E,理論在庫!$G$4,所用データ①!$F:$F,理論在庫!AI$5)</f>
        <v>0</v>
      </c>
      <c r="AJ474" s="1021">
        <f>SUMIFS(所用データ①!$C:$C,所用データ①!$G:$G,理論在庫!$A474,所用データ①!$E:$E,理論在庫!$G$4,所用データ①!$F:$F,理論在庫!AJ$5)</f>
        <v>0</v>
      </c>
      <c r="AK474" s="345">
        <f t="shared" si="177"/>
        <v>0</v>
      </c>
      <c r="AL474" s="610">
        <f>SUMIFS(所用データ①!C:C,所用データ①!G:G,理論在庫!$A474,所用データ①!E:E,理論在庫!$AL$4)</f>
        <v>0</v>
      </c>
      <c r="AM474" s="574">
        <f t="shared" si="168"/>
        <v>0</v>
      </c>
      <c r="AN474" s="608">
        <f>D474-AK474</f>
        <v>50</v>
      </c>
      <c r="AO474" s="416">
        <v>49</v>
      </c>
      <c r="AP474" s="714">
        <v>40</v>
      </c>
      <c r="AQ474" s="715" t="s">
        <v>554</v>
      </c>
      <c r="AR474" s="709">
        <v>0</v>
      </c>
    </row>
    <row r="475" spans="1:44" ht="18" customHeight="1" x14ac:dyDescent="0.15">
      <c r="A475" s="417"/>
      <c r="B475" s="426"/>
      <c r="C475" s="433"/>
      <c r="D475" s="1148"/>
      <c r="E475" s="559"/>
      <c r="F475" s="302">
        <f t="shared" si="181"/>
        <v>0</v>
      </c>
      <c r="G475" s="974">
        <f>SUMIFS(所用データ②!$C:$C,所用データ②!$G:$G,理論在庫!$A474,所用データ②!$E:$E,理論在庫!$G$4,所用データ②!$F:$F,理論在庫!G$5)</f>
        <v>0</v>
      </c>
      <c r="H475" s="310">
        <f>SUMIFS(所用データ②!$C:$C,所用データ②!$G:$G,理論在庫!$A474,所用データ②!$E:$E,理論在庫!$G$4,所用データ②!$F:$F,理論在庫!H$5)</f>
        <v>0</v>
      </c>
      <c r="I475" s="310">
        <f>SUMIFS(所用データ②!$C:$C,所用データ②!$G:$G,理論在庫!$A474,所用データ②!$E:$E,理論在庫!$G$4,所用データ②!$F:$F,理論在庫!I$5)</f>
        <v>0</v>
      </c>
      <c r="J475" s="310">
        <f>SUMIFS(所用データ②!$C:$C,所用データ②!$G:$G,理論在庫!$A474,所用データ②!$E:$E,理論在庫!$G$4,所用データ②!$F:$F,理論在庫!J$5)</f>
        <v>0</v>
      </c>
      <c r="K475" s="310">
        <f>SUMIFS(所用データ②!$C:$C,所用データ②!$G:$G,理論在庫!$A474,所用データ②!$E:$E,理論在庫!$G$4,所用データ②!$F:$F,理論在庫!K$5)</f>
        <v>0</v>
      </c>
      <c r="L475" s="1054">
        <f>SUMIFS(所用データ②!$C:$C,所用データ②!$G:$G,理論在庫!$A474,所用データ②!$E:$E,理論在庫!$G$4,所用データ②!$F:$F,理論在庫!L$5)</f>
        <v>0</v>
      </c>
      <c r="M475" s="1054">
        <f>SUMIFS(所用データ②!$C:$C,所用データ②!$G:$G,理論在庫!$A474,所用データ②!$E:$E,理論在庫!$G$4,所用データ②!$F:$F,理論在庫!M$5)</f>
        <v>0</v>
      </c>
      <c r="N475" s="310">
        <f>SUMIFS(所用データ②!$C:$C,所用データ②!$G:$G,理論在庫!$A474,所用データ②!$E:$E,理論在庫!$G$4,所用データ②!$F:$F,理論在庫!N$5)</f>
        <v>0</v>
      </c>
      <c r="O475" s="310">
        <f>SUMIFS(所用データ②!$C:$C,所用データ②!$G:$G,理論在庫!$A474,所用データ②!$E:$E,理論在庫!$G$4,所用データ②!$F:$F,理論在庫!O$5)</f>
        <v>0</v>
      </c>
      <c r="P475" s="310">
        <f>SUMIFS(所用データ②!$C:$C,所用データ②!$G:$G,理論在庫!$A474,所用データ②!$E:$E,理論在庫!$G$4,所用データ②!$F:$F,理論在庫!P$5)</f>
        <v>0</v>
      </c>
      <c r="Q475" s="310">
        <f>SUMIFS(所用データ②!$C:$C,所用データ②!$G:$G,理論在庫!$A474,所用データ②!$E:$E,理論在庫!$G$4,所用データ②!$F:$F,理論在庫!Q$5)</f>
        <v>0</v>
      </c>
      <c r="R475" s="310">
        <f>SUMIFS(所用データ②!$C:$C,所用データ②!$G:$G,理論在庫!$A474,所用データ②!$E:$E,理論在庫!$G$4,所用データ②!$F:$F,理論在庫!R$5)</f>
        <v>0</v>
      </c>
      <c r="S475" s="1054">
        <f>SUMIFS(所用データ②!$C:$C,所用データ②!$G:$G,理論在庫!$A474,所用データ②!$E:$E,理論在庫!$G$4,所用データ②!$F:$F,理論在庫!S$5)</f>
        <v>0</v>
      </c>
      <c r="T475" s="1054">
        <f>SUMIFS(所用データ②!$C:$C,所用データ②!$G:$G,理論在庫!$A474,所用データ②!$E:$E,理論在庫!$G$4,所用データ②!$F:$F,理論在庫!T$5)</f>
        <v>0</v>
      </c>
      <c r="U475" s="310">
        <f>SUMIFS(所用データ②!$C:$C,所用データ②!$G:$G,理論在庫!$A474,所用データ②!$E:$E,理論在庫!$G$4,所用データ②!$F:$F,理論在庫!U$5)</f>
        <v>0</v>
      </c>
      <c r="V475" s="310">
        <f>SUMIFS(所用データ②!$C:$C,所用データ②!$G:$G,理論在庫!$A474,所用データ②!$E:$E,理論在庫!$G$4,所用データ②!$F:$F,理論在庫!V$5)</f>
        <v>0</v>
      </c>
      <c r="W475" s="310">
        <f>SUMIFS(所用データ②!$C:$C,所用データ②!$G:$G,理論在庫!$A474,所用データ②!$E:$E,理論在庫!$G$4,所用データ②!$F:$F,理論在庫!W$5)</f>
        <v>0</v>
      </c>
      <c r="X475" s="310">
        <f>SUMIFS(所用データ②!$C:$C,所用データ②!$G:$G,理論在庫!$A474,所用データ②!$E:$E,理論在庫!$G$4,所用データ②!$F:$F,理論在庫!X$5)</f>
        <v>0</v>
      </c>
      <c r="Y475" s="310">
        <f>SUMIFS(所用データ②!$C:$C,所用データ②!$G:$G,理論在庫!$A474,所用データ②!$E:$E,理論在庫!$G$4,所用データ②!$F:$F,理論在庫!Y$5)</f>
        <v>0</v>
      </c>
      <c r="Z475" s="1054">
        <f>SUMIFS(所用データ②!$C:$C,所用データ②!$G:$G,理論在庫!$A474,所用データ②!$E:$E,理論在庫!$G$4,所用データ②!$F:$F,理論在庫!Z$5)</f>
        <v>0</v>
      </c>
      <c r="AA475" s="1084">
        <f>SUMIFS(所用データ②!$C:$C,所用データ②!$G:$G,理論在庫!$A474,所用データ②!$E:$E,理論在庫!$G$4,所用データ②!$F:$F,理論在庫!AA$5)</f>
        <v>0</v>
      </c>
      <c r="AB475" s="382">
        <f>SUMIFS(所用データ②!$C:$C,所用データ②!$G:$G,理論在庫!$A474,所用データ②!$E:$E,理論在庫!$G$4,所用データ②!$F:$F,理論在庫!AB$5)</f>
        <v>0</v>
      </c>
      <c r="AC475" s="1084">
        <f>SUMIFS(所用データ②!$C:$C,所用データ②!$G:$G,理論在庫!$A474,所用データ②!$E:$E,理論在庫!$G$4,所用データ②!$F:$F,理論在庫!AC$5)</f>
        <v>0</v>
      </c>
      <c r="AD475" s="382">
        <f>SUMIFS(所用データ②!$C:$C,所用データ②!$G:$G,理論在庫!$A474,所用データ②!$E:$E,理論在庫!$G$4,所用データ②!$F:$F,理論在庫!AD$5)</f>
        <v>0</v>
      </c>
      <c r="AE475" s="382">
        <f>SUMIFS(所用データ②!$C:$C,所用データ②!$G:$G,理論在庫!$A474,所用データ②!$E:$E,理論在庫!$G$4,所用データ②!$F:$F,理論在庫!AE$5)</f>
        <v>0</v>
      </c>
      <c r="AF475" s="382">
        <f>SUMIFS(所用データ②!$C:$C,所用データ②!$G:$G,理論在庫!$A474,所用データ②!$E:$E,理論在庫!$G$4,所用データ②!$F:$F,理論在庫!AF$5)</f>
        <v>0</v>
      </c>
      <c r="AG475" s="1084">
        <f>SUMIFS(所用データ②!$C:$C,所用データ②!$G:$G,理論在庫!$A474,所用データ②!$E:$E,理論在庫!$G$4,所用データ②!$F:$F,理論在庫!AG$5)</f>
        <v>0</v>
      </c>
      <c r="AH475" s="1084">
        <f>SUMIFS(所用データ②!$C:$C,所用データ②!$G:$G,理論在庫!$A474,所用データ②!$E:$E,理論在庫!$G$4,所用データ②!$F:$F,理論在庫!AH$5)</f>
        <v>0</v>
      </c>
      <c r="AI475" s="382">
        <f>SUMIFS(所用データ②!$C:$C,所用データ②!$G:$G,理論在庫!$A474,所用データ②!$E:$E,理論在庫!$G$4,所用データ②!$F:$F,理論在庫!AI$5)</f>
        <v>0</v>
      </c>
      <c r="AJ475" s="1021">
        <f>SUMIFS(所用データ②!$C:$C,所用データ②!$G:$G,理論在庫!$A474,所用データ②!$E:$E,理論在庫!$G$4,所用データ②!$F:$F,理論在庫!AJ$5)</f>
        <v>0</v>
      </c>
      <c r="AK475" s="345">
        <f t="shared" si="177"/>
        <v>0</v>
      </c>
      <c r="AL475" s="610">
        <f>SUMIFS(所用データ②!C:C,所用データ②!G:G,理論在庫!$A474,所用データ②!E:E,理論在庫!$AL$4)</f>
        <v>0</v>
      </c>
      <c r="AM475" s="574">
        <f t="shared" si="168"/>
        <v>0</v>
      </c>
      <c r="AN475" s="608">
        <f>AJ482-AK475</f>
        <v>50</v>
      </c>
      <c r="AO475" s="417"/>
      <c r="AP475" s="714">
        <v>50</v>
      </c>
      <c r="AQ475" s="715" t="s">
        <v>557</v>
      </c>
      <c r="AR475" s="709">
        <v>0</v>
      </c>
    </row>
    <row r="476" spans="1:44" ht="18" customHeight="1" x14ac:dyDescent="0.15">
      <c r="A476" s="417"/>
      <c r="B476" s="428" t="s">
        <v>74</v>
      </c>
      <c r="C476" s="439">
        <v>80263209209000</v>
      </c>
      <c r="D476" s="1148"/>
      <c r="E476" s="559"/>
      <c r="F476" s="302">
        <f t="shared" si="181"/>
        <v>45864</v>
      </c>
      <c r="G476" s="975">
        <f>SUMIFS(所用データ③!$C:$C,所用データ③!$G:$G,理論在庫!$A474,所用データ③!$E:$E,理論在庫!$G$4,所用データ③!$F:$F,理論在庫!G$5)</f>
        <v>0</v>
      </c>
      <c r="H476" s="310">
        <f>SUMIFS(所用データ③!$C:$C,所用データ③!$G:$G,理論在庫!$A474,所用データ③!$E:$E,理論在庫!$G$4,所用データ③!$F:$F,理論在庫!H$5)</f>
        <v>0</v>
      </c>
      <c r="I476" s="310">
        <f>SUMIFS(所用データ③!$C:$C,所用データ③!$G:$G,理論在庫!$A474,所用データ③!$E:$E,理論在庫!$G$4,所用データ③!$F:$F,理論在庫!I$5)</f>
        <v>0</v>
      </c>
      <c r="J476" s="310">
        <f>SUMIFS(所用データ③!$C:$C,所用データ③!$G:$G,理論在庫!$A474,所用データ③!$E:$E,理論在庫!$G$4,所用データ③!$F:$F,理論在庫!J$5)</f>
        <v>0</v>
      </c>
      <c r="K476" s="310">
        <f>SUMIFS(所用データ③!$C:$C,所用データ③!$G:$G,理論在庫!$A474,所用データ③!$E:$E,理論在庫!$G$4,所用データ③!$F:$F,理論在庫!K$5)</f>
        <v>0</v>
      </c>
      <c r="L476" s="1055">
        <f>SUMIFS(所用データ③!$C:$C,所用データ③!$G:$G,理論在庫!$A474,所用データ③!$E:$E,理論在庫!$G$4,所用データ③!$F:$F,理論在庫!L$5)</f>
        <v>0</v>
      </c>
      <c r="M476" s="1054">
        <f>SUMIFS(所用データ③!$C:$C,所用データ③!$G:$G,理論在庫!$A474,所用データ③!$E:$E,理論在庫!$G$4,所用データ③!$F:$F,理論在庫!M$5)</f>
        <v>0</v>
      </c>
      <c r="N476" s="310">
        <f>SUMIFS(所用データ③!$C:$C,所用データ③!$G:$G,理論在庫!$A474,所用データ③!$E:$E,理論在庫!$G$4,所用データ③!$F:$F,理論在庫!N$5)</f>
        <v>0</v>
      </c>
      <c r="O476" s="310">
        <f>SUMIFS(所用データ③!$C:$C,所用データ③!$G:$G,理論在庫!$A474,所用データ③!$E:$E,理論在庫!$G$4,所用データ③!$F:$F,理論在庫!O$5)</f>
        <v>0</v>
      </c>
      <c r="P476" s="310">
        <f>SUMIFS(所用データ③!$C:$C,所用データ③!$G:$G,理論在庫!$A474,所用データ③!$E:$E,理論在庫!$G$4,所用データ③!$F:$F,理論在庫!P$5)</f>
        <v>0</v>
      </c>
      <c r="Q476" s="353">
        <f>SUMIFS(所用データ③!$C:$C,所用データ③!$G:$G,理論在庫!$A474,所用データ③!$E:$E,理論在庫!$G$4,所用データ③!$F:$F,理論在庫!Q$5)</f>
        <v>0</v>
      </c>
      <c r="R476" s="310">
        <f>SUMIFS(所用データ③!$C:$C,所用データ③!$G:$G,理論在庫!$A474,所用データ③!$E:$E,理論在庫!$G$4,所用データ③!$F:$F,理論在庫!R$5)</f>
        <v>0</v>
      </c>
      <c r="S476" s="1054">
        <f>SUMIFS(所用データ③!$C:$C,所用データ③!$G:$G,理論在庫!$A474,所用データ③!$E:$E,理論在庫!$G$4,所用データ③!$F:$F,理論在庫!S$5)</f>
        <v>0</v>
      </c>
      <c r="T476" s="1054">
        <f>SUMIFS(所用データ③!$C:$C,所用データ③!$G:$G,理論在庫!$A474,所用データ③!$E:$E,理論在庫!$G$4,所用データ③!$F:$F,理論在庫!T$5)</f>
        <v>0</v>
      </c>
      <c r="U476" s="310">
        <f>SUMIFS(所用データ③!$C:$C,所用データ③!$G:$G,理論在庫!$A474,所用データ③!$E:$E,理論在庫!$G$4,所用データ③!$F:$F,理論在庫!U$5)</f>
        <v>0</v>
      </c>
      <c r="V476" s="353">
        <f>SUMIFS(所用データ③!$C:$C,所用データ③!$G:$G,理論在庫!$A474,所用データ③!$E:$E,理論在庫!$G$4,所用データ③!$F:$F,理論在庫!V$5)</f>
        <v>0</v>
      </c>
      <c r="W476" s="310">
        <f>SUMIFS(所用データ③!$C:$C,所用データ③!$G:$G,理論在庫!$A474,所用データ③!$E:$E,理論在庫!$G$4,所用データ③!$F:$F,理論在庫!W$5)</f>
        <v>0</v>
      </c>
      <c r="X476" s="310">
        <f>SUMIFS(所用データ③!$C:$C,所用データ③!$G:$G,理論在庫!$A474,所用データ③!$E:$E,理論在庫!$G$4,所用データ③!$F:$F,理論在庫!X$5)</f>
        <v>0</v>
      </c>
      <c r="Y476" s="310">
        <f>SUMIFS(所用データ③!$C:$C,所用データ③!$G:$G,理論在庫!$A474,所用データ③!$E:$E,理論在庫!$G$4,所用データ③!$F:$F,理論在庫!Y$5)</f>
        <v>0</v>
      </c>
      <c r="Z476" s="1054">
        <f>SUMIFS(所用データ③!$C:$C,所用データ③!$G:$G,理論在庫!$A474,所用データ③!$E:$E,理論在庫!$G$4,所用データ③!$F:$F,理論在庫!Z$5)</f>
        <v>0</v>
      </c>
      <c r="AA476" s="1085">
        <f>SUMIFS(所用データ③!$C:$C,所用データ③!$G:$G,理論在庫!$A474,所用データ③!$E:$E,理論在庫!$G$4,所用データ③!$F:$F,理論在庫!AA$5)</f>
        <v>0</v>
      </c>
      <c r="AB476" s="383">
        <f>SUMIFS(所用データ③!$C:$C,所用データ③!$G:$G,理論在庫!$A474,所用データ③!$E:$E,理論在庫!$G$4,所用データ③!$F:$F,理論在庫!AB$5)</f>
        <v>0</v>
      </c>
      <c r="AC476" s="1085">
        <f>SUMIFS(所用データ③!$C:$C,所用データ③!$G:$G,理論在庫!$A474,所用データ③!$E:$E,理論在庫!$G$4,所用データ③!$F:$F,理論在庫!AC$5)</f>
        <v>0</v>
      </c>
      <c r="AD476" s="383">
        <f>SUMIFS(所用データ③!$C:$C,所用データ③!$G:$G,理論在庫!$A474,所用データ③!$E:$E,理論在庫!$G$4,所用データ③!$F:$F,理論在庫!AD$5)</f>
        <v>0</v>
      </c>
      <c r="AE476" s="383">
        <f>SUMIFS(所用データ③!$C:$C,所用データ③!$G:$G,理論在庫!$A474,所用データ③!$E:$E,理論在庫!$G$4,所用データ③!$F:$F,理論在庫!AE$5)</f>
        <v>0</v>
      </c>
      <c r="AF476" s="383">
        <f>SUMIFS(所用データ③!$C:$C,所用データ③!$G:$G,理論在庫!$A474,所用データ③!$E:$E,理論在庫!$G$4,所用データ③!$F:$F,理論在庫!AF$5)</f>
        <v>0</v>
      </c>
      <c r="AG476" s="1085">
        <f>SUMIFS(所用データ③!$C:$C,所用データ③!$G:$G,理論在庫!$A474,所用データ③!$E:$E,理論在庫!$G$4,所用データ③!$F:$F,理論在庫!AG$5)</f>
        <v>0</v>
      </c>
      <c r="AH476" s="1085">
        <f>SUMIFS(所用データ③!$C:$C,所用データ③!$G:$G,理論在庫!$A474,所用データ③!$E:$E,理論在庫!$G$4,所用データ③!$F:$F,理論在庫!AH$5)</f>
        <v>0</v>
      </c>
      <c r="AI476" s="383">
        <f>SUMIFS(所用データ③!$C:$C,所用データ③!$G:$G,理論在庫!$A474,所用データ③!$E:$E,理論在庫!$G$4,所用データ③!$F:$F,理論在庫!AI$5)</f>
        <v>0</v>
      </c>
      <c r="AJ476" s="1022">
        <f>SUMIFS(所用データ③!$C:$C,所用データ③!$G:$G,理論在庫!$A474,所用データ③!$E:$E,理論在庫!$G$4,所用データ③!$F:$F,理論在庫!AJ$5)</f>
        <v>0</v>
      </c>
      <c r="AK476" s="345">
        <f t="shared" si="177"/>
        <v>0</v>
      </c>
      <c r="AL476" s="611">
        <f>SUMIFS(所用データ③!C:C,所用データ③!G:G,理論在庫!$A474,所用データ③!E:E,理論在庫!$AL$4)</f>
        <v>0</v>
      </c>
      <c r="AM476" s="574">
        <f t="shared" si="168"/>
        <v>0</v>
      </c>
      <c r="AN476" s="608">
        <f>AJ482-AK476</f>
        <v>50</v>
      </c>
      <c r="AO476" s="417"/>
      <c r="AP476" s="714"/>
      <c r="AQ476" s="715"/>
      <c r="AR476" s="709">
        <v>0</v>
      </c>
    </row>
    <row r="477" spans="1:44" ht="18" customHeight="1" x14ac:dyDescent="0.15">
      <c r="A477" s="417"/>
      <c r="B477" s="428"/>
      <c r="C477" s="442"/>
      <c r="D477" s="1148"/>
      <c r="E477" s="559"/>
      <c r="F477" s="302">
        <f t="shared" si="181"/>
        <v>45871</v>
      </c>
      <c r="G477" s="974">
        <f>SUMIFS(所用データ④!$C:$C,所用データ④!$G:$G,理論在庫!$A474,所用データ④!$E:$E,理論在庫!$G$4,所用データ④!$F:$F,理論在庫!G$5)</f>
        <v>0</v>
      </c>
      <c r="H477" s="310">
        <f>SUMIFS(所用データ④!$C:$C,所用データ④!$G:$G,理論在庫!$A474,所用データ④!$E:$E,理論在庫!$G$4,所用データ④!$F:$F,理論在庫!H$5)</f>
        <v>0</v>
      </c>
      <c r="I477" s="310">
        <f>SUMIFS(所用データ④!$C:$C,所用データ④!$G:$G,理論在庫!$A474,所用データ④!$E:$E,理論在庫!$G$4,所用データ④!$F:$F,理論在庫!I$5)</f>
        <v>0</v>
      </c>
      <c r="J477" s="310">
        <f>SUMIFS(所用データ④!$C:$C,所用データ④!$G:$G,理論在庫!$A474,所用データ④!$E:$E,理論在庫!$G$4,所用データ④!$F:$F,理論在庫!J$5)</f>
        <v>0</v>
      </c>
      <c r="K477" s="310">
        <f>SUMIFS(所用データ④!$C:$C,所用データ④!$G:$G,理論在庫!$A474,所用データ④!$E:$E,理論在庫!$G$4,所用データ④!$F:$F,理論在庫!K$5)</f>
        <v>0</v>
      </c>
      <c r="L477" s="1054">
        <f>SUMIFS(所用データ④!$C:$C,所用データ④!$G:$G,理論在庫!$A474,所用データ④!$E:$E,理論在庫!$G$4,所用データ④!$F:$F,理論在庫!L$5)</f>
        <v>0</v>
      </c>
      <c r="M477" s="1054">
        <f>SUMIFS(所用データ④!$C:$C,所用データ④!$G:$G,理論在庫!$A474,所用データ④!$E:$E,理論在庫!$G$4,所用データ④!$F:$F,理論在庫!M$5)</f>
        <v>0</v>
      </c>
      <c r="N477" s="310">
        <f>SUMIFS(所用データ④!$C:$C,所用データ④!$G:$G,理論在庫!$A474,所用データ④!$E:$E,理論在庫!$G$4,所用データ④!$F:$F,理論在庫!N$5)</f>
        <v>0</v>
      </c>
      <c r="O477" s="310">
        <f>SUMIFS(所用データ④!$C:$C,所用データ④!$G:$G,理論在庫!$A474,所用データ④!$E:$E,理論在庫!$G$4,所用データ④!$F:$F,理論在庫!O$5)</f>
        <v>0</v>
      </c>
      <c r="P477" s="310">
        <f>SUMIFS(所用データ④!$C:$C,所用データ④!$G:$G,理論在庫!$A474,所用データ④!$E:$E,理論在庫!$G$4,所用データ④!$F:$F,理論在庫!P$5)</f>
        <v>0</v>
      </c>
      <c r="Q477" s="310">
        <f>SUMIFS(所用データ④!$C:$C,所用データ④!$G:$G,理論在庫!$A474,所用データ④!$E:$E,理論在庫!$G$4,所用データ④!$F:$F,理論在庫!Q$5)</f>
        <v>0</v>
      </c>
      <c r="R477" s="310">
        <f>SUMIFS(所用データ④!$C:$C,所用データ④!$G:$G,理論在庫!$A474,所用データ④!$E:$E,理論在庫!$G$4,所用データ④!$F:$F,理論在庫!R$5)</f>
        <v>0</v>
      </c>
      <c r="S477" s="1054">
        <f>SUMIFS(所用データ④!$C:$C,所用データ④!$G:$G,理論在庫!$A474,所用データ④!$E:$E,理論在庫!$G$4,所用データ④!$F:$F,理論在庫!S$5)</f>
        <v>0</v>
      </c>
      <c r="T477" s="1054">
        <f>SUMIFS(所用データ④!$C:$C,所用データ④!$G:$G,理論在庫!$A474,所用データ④!$E:$E,理論在庫!$G$4,所用データ④!$F:$F,理論在庫!T$5)</f>
        <v>0</v>
      </c>
      <c r="U477" s="310">
        <f>SUMIFS(所用データ④!$C:$C,所用データ④!$G:$G,理論在庫!$A474,所用データ④!$E:$E,理論在庫!$G$4,所用データ④!$F:$F,理論在庫!U$5)</f>
        <v>0</v>
      </c>
      <c r="V477" s="310">
        <f>SUMIFS(所用データ④!$C:$C,所用データ④!$G:$G,理論在庫!$A474,所用データ④!$E:$E,理論在庫!$G$4,所用データ④!$F:$F,理論在庫!V$5)</f>
        <v>0</v>
      </c>
      <c r="W477" s="310">
        <f>SUMIFS(所用データ④!$C:$C,所用データ④!$G:$G,理論在庫!$A474,所用データ④!$E:$E,理論在庫!$G$4,所用データ④!$F:$F,理論在庫!W$5)</f>
        <v>0</v>
      </c>
      <c r="X477" s="310">
        <f>SUMIFS(所用データ④!$C:$C,所用データ④!$G:$G,理論在庫!$A474,所用データ④!$E:$E,理論在庫!$G$4,所用データ④!$F:$F,理論在庫!X$5)</f>
        <v>0</v>
      </c>
      <c r="Y477" s="310">
        <f>SUMIFS(所用データ④!$C:$C,所用データ④!$G:$G,理論在庫!$A474,所用データ④!$E:$E,理論在庫!$G$4,所用データ④!$F:$F,理論在庫!Y$5)</f>
        <v>0</v>
      </c>
      <c r="Z477" s="1054">
        <f>SUMIFS(所用データ④!$C:$C,所用データ④!$G:$G,理論在庫!$A474,所用データ④!$E:$E,理論在庫!$G$4,所用データ④!$F:$F,理論在庫!Z$5)</f>
        <v>0</v>
      </c>
      <c r="AA477" s="1054">
        <f>SUMIFS(所用データ④!$C:$C,所用データ④!$G:$G,理論在庫!$A474,所用データ④!$E:$E,理論在庫!$G$4,所用データ④!$F:$F,理論在庫!AA$5)</f>
        <v>0</v>
      </c>
      <c r="AB477" s="310">
        <f>SUMIFS(所用データ④!$C:$C,所用データ④!$G:$G,理論在庫!$A474,所用データ④!$E:$E,理論在庫!$G$4,所用データ④!$F:$F,理論在庫!AB$5)</f>
        <v>0</v>
      </c>
      <c r="AC477" s="1054">
        <f>SUMIFS(所用データ④!$C:$C,所用データ④!$G:$G,理論在庫!$A474,所用データ④!$E:$E,理論在庫!$G$4,所用データ④!$F:$F,理論在庫!AC$5)</f>
        <v>0</v>
      </c>
      <c r="AD477" s="310">
        <f>SUMIFS(所用データ④!$C:$C,所用データ④!$G:$G,理論在庫!$A474,所用データ④!$E:$E,理論在庫!$G$4,所用データ④!$F:$F,理論在庫!AD$5)</f>
        <v>0</v>
      </c>
      <c r="AE477" s="310">
        <f>SUMIFS(所用データ④!$C:$C,所用データ④!$G:$G,理論在庫!$A474,所用データ④!$E:$E,理論在庫!$G$4,所用データ④!$F:$F,理論在庫!AE$5)</f>
        <v>0</v>
      </c>
      <c r="AF477" s="310">
        <f>SUMIFS(所用データ④!$C:$C,所用データ④!$G:$G,理論在庫!$A474,所用データ④!$E:$E,理論在庫!$G$4,所用データ④!$F:$F,理論在庫!AF$5)</f>
        <v>0</v>
      </c>
      <c r="AG477" s="1054">
        <f>SUMIFS(所用データ④!$C:$C,所用データ④!$G:$G,理論在庫!$A474,所用データ④!$E:$E,理論在庫!$G$4,所用データ④!$F:$F,理論在庫!AG$5)</f>
        <v>0</v>
      </c>
      <c r="AH477" s="1054">
        <f>SUMIFS(所用データ④!$C:$C,所用データ④!$G:$G,理論在庫!$A474,所用データ④!$E:$E,理論在庫!$G$4,所用データ④!$F:$F,理論在庫!AH$5)</f>
        <v>0</v>
      </c>
      <c r="AI477" s="310">
        <f>SUMIFS(所用データ④!$C:$C,所用データ④!$G:$G,理論在庫!$A474,所用データ④!$E:$E,理論在庫!$G$4,所用データ④!$F:$F,理論在庫!AI$5)</f>
        <v>0</v>
      </c>
      <c r="AJ477" s="1023">
        <f>SUMIFS(所用データ④!$C:$C,所用データ④!$G:$G,理論在庫!$A474,所用データ④!$E:$E,理論在庫!$G$4,所用データ④!$F:$F,理論在庫!AJ$5)</f>
        <v>0</v>
      </c>
      <c r="AK477" s="345">
        <f t="shared" si="177"/>
        <v>0</v>
      </c>
      <c r="AL477" s="350">
        <f>SUMIFS(所用データ④!C:C,所用データ④!G:G,理論在庫!$A474,所用データ④!E:E,理論在庫!$AL$4)</f>
        <v>0</v>
      </c>
      <c r="AM477" s="574">
        <f t="shared" si="168"/>
        <v>0</v>
      </c>
      <c r="AN477" s="608">
        <f>AJ482-AK477</f>
        <v>50</v>
      </c>
      <c r="AO477" s="417"/>
      <c r="AP477" s="714"/>
      <c r="AQ477" s="715"/>
      <c r="AR477" s="709">
        <v>0</v>
      </c>
    </row>
    <row r="478" spans="1:44" ht="18" customHeight="1" x14ac:dyDescent="0.15">
      <c r="A478" s="417"/>
      <c r="B478" s="428"/>
      <c r="C478" s="442"/>
      <c r="D478" s="1148"/>
      <c r="E478" s="559"/>
      <c r="F478" s="302">
        <f t="shared" si="181"/>
        <v>0</v>
      </c>
      <c r="G478" s="974">
        <f>SUMIFS(所用データ⑤!$C:$C,所用データ⑤!$G:$G,理論在庫!$A$474,所用データ⑤!$E:$E,理論在庫!$G$4,所用データ⑤!$F:$F,理論在庫!G$5)</f>
        <v>0</v>
      </c>
      <c r="H478" s="310">
        <f>SUMIFS(所用データ⑤!$C:$C,所用データ⑤!$G:$G,理論在庫!$A$474,所用データ⑤!$E:$E,理論在庫!$G$4,所用データ⑤!$F:$F,理論在庫!H$5)</f>
        <v>0</v>
      </c>
      <c r="I478" s="310">
        <f>SUMIFS(所用データ⑤!$C:$C,所用データ⑤!$G:$G,理論在庫!$A$474,所用データ⑤!$E:$E,理論在庫!$G$4,所用データ⑤!$F:$F,理論在庫!I$5)</f>
        <v>0</v>
      </c>
      <c r="J478" s="310">
        <f>SUMIFS(所用データ⑤!$C:$C,所用データ⑤!$G:$G,理論在庫!$A$474,所用データ⑤!$E:$E,理論在庫!$G$4,所用データ⑤!$F:$F,理論在庫!J$5)</f>
        <v>0</v>
      </c>
      <c r="K478" s="310">
        <f>SUMIFS(所用データ⑤!$C:$C,所用データ⑤!$G:$G,理論在庫!$A$474,所用データ⑤!$E:$E,理論在庫!$G$4,所用データ⑤!$F:$F,理論在庫!K$5)</f>
        <v>0</v>
      </c>
      <c r="L478" s="1054">
        <f>SUMIFS(所用データ⑤!$C:$C,所用データ⑤!$G:$G,理論在庫!$A$474,所用データ⑤!$E:$E,理論在庫!$G$4,所用データ⑤!$F:$F,理論在庫!L$5)</f>
        <v>0</v>
      </c>
      <c r="M478" s="1054">
        <f>SUMIFS(所用データ⑤!$C:$C,所用データ⑤!$G:$G,理論在庫!$A$474,所用データ⑤!$E:$E,理論在庫!$G$4,所用データ⑤!$F:$F,理論在庫!M$5)</f>
        <v>0</v>
      </c>
      <c r="N478" s="310">
        <f>SUMIFS(所用データ⑤!$C:$C,所用データ⑤!$G:$G,理論在庫!$A$474,所用データ⑤!$E:$E,理論在庫!$G$4,所用データ⑤!$F:$F,理論在庫!N$5)</f>
        <v>0</v>
      </c>
      <c r="O478" s="310">
        <f>SUMIFS(所用データ⑤!$C:$C,所用データ⑤!$G:$G,理論在庫!$A$474,所用データ⑤!$E:$E,理論在庫!$G$4,所用データ⑤!$F:$F,理論在庫!O$5)</f>
        <v>0</v>
      </c>
      <c r="P478" s="310">
        <f>SUMIFS(所用データ⑤!$C:$C,所用データ⑤!$G:$G,理論在庫!$A$474,所用データ⑤!$E:$E,理論在庫!$G$4,所用データ⑤!$F:$F,理論在庫!P$5)</f>
        <v>0</v>
      </c>
      <c r="Q478" s="310">
        <f>SUMIFS(所用データ⑤!$C:$C,所用データ⑤!$G:$G,理論在庫!$A$474,所用データ⑤!$E:$E,理論在庫!$G$4,所用データ⑤!$F:$F,理論在庫!Q$5)</f>
        <v>0</v>
      </c>
      <c r="R478" s="310">
        <f>SUMIFS(所用データ⑤!$C:$C,所用データ⑤!$G:$G,理論在庫!$A$474,所用データ⑤!$E:$E,理論在庫!$G$4,所用データ⑤!$F:$F,理論在庫!R$5)</f>
        <v>0</v>
      </c>
      <c r="S478" s="1054">
        <f>SUMIFS(所用データ⑤!$C:$C,所用データ⑤!$G:$G,理論在庫!$A$474,所用データ⑤!$E:$E,理論在庫!$G$4,所用データ⑤!$F:$F,理論在庫!S$5)</f>
        <v>0</v>
      </c>
      <c r="T478" s="1054">
        <f>SUMIFS(所用データ⑤!$C:$C,所用データ⑤!$G:$G,理論在庫!$A$474,所用データ⑤!$E:$E,理論在庫!$G$4,所用データ⑤!$F:$F,理論在庫!T$5)</f>
        <v>0</v>
      </c>
      <c r="U478" s="310">
        <f>SUMIFS(所用データ⑤!$C:$C,所用データ⑤!$G:$G,理論在庫!$A$474,所用データ⑤!$E:$E,理論在庫!$G$4,所用データ⑤!$F:$F,理論在庫!U$5)</f>
        <v>0</v>
      </c>
      <c r="V478" s="310">
        <f>SUMIFS(所用データ⑤!$C:$C,所用データ⑤!$G:$G,理論在庫!$A$474,所用データ⑤!$E:$E,理論在庫!$G$4,所用データ⑤!$F:$F,理論在庫!V$5)</f>
        <v>0</v>
      </c>
      <c r="W478" s="310">
        <f>SUMIFS(所用データ⑤!$C:$C,所用データ⑤!$G:$G,理論在庫!$A$474,所用データ⑤!$E:$E,理論在庫!$G$4,所用データ⑤!$F:$F,理論在庫!W$5)</f>
        <v>0</v>
      </c>
      <c r="X478" s="310">
        <f>SUMIFS(所用データ⑤!$C:$C,所用データ⑤!$G:$G,理論在庫!$A$474,所用データ⑤!$E:$E,理論在庫!$G$4,所用データ⑤!$F:$F,理論在庫!X$5)</f>
        <v>0</v>
      </c>
      <c r="Y478" s="310">
        <f>SUMIFS(所用データ⑤!$C:$C,所用データ⑤!$G:$G,理論在庫!$A$474,所用データ⑤!$E:$E,理論在庫!$G$4,所用データ⑤!$F:$F,理論在庫!Y$5)</f>
        <v>0</v>
      </c>
      <c r="Z478" s="1054">
        <f>SUMIFS(所用データ⑤!$C:$C,所用データ⑤!$G:$G,理論在庫!$A$474,所用データ⑤!$E:$E,理論在庫!$G$4,所用データ⑤!$F:$F,理論在庫!Z$5)</f>
        <v>0</v>
      </c>
      <c r="AA478" s="1054">
        <f>SUMIFS(所用データ⑤!$C:$C,所用データ⑤!$G:$G,理論在庫!$A$474,所用データ⑤!$E:$E,理論在庫!$G$4,所用データ⑤!$F:$F,理論在庫!AA$5)</f>
        <v>0</v>
      </c>
      <c r="AB478" s="310">
        <f>SUMIFS(所用データ⑤!$C:$C,所用データ⑤!$G:$G,理論在庫!$A$474,所用データ⑤!$E:$E,理論在庫!$G$4,所用データ⑤!$F:$F,理論在庫!AB$5)</f>
        <v>0</v>
      </c>
      <c r="AC478" s="1054">
        <f>SUMIFS(所用データ⑤!$C:$C,所用データ⑤!$G:$G,理論在庫!$A$474,所用データ⑤!$E:$E,理論在庫!$G$4,所用データ⑤!$F:$F,理論在庫!AC$5)</f>
        <v>0</v>
      </c>
      <c r="AD478" s="310">
        <f>SUMIFS(所用データ⑤!$C:$C,所用データ⑤!$G:$G,理論在庫!$A$474,所用データ⑤!$E:$E,理論在庫!$G$4,所用データ⑤!$F:$F,理論在庫!AD$5)</f>
        <v>0</v>
      </c>
      <c r="AE478" s="310">
        <f>SUMIFS(所用データ⑤!$C:$C,所用データ⑤!$G:$G,理論在庫!$A$474,所用データ⑤!$E:$E,理論在庫!$G$4,所用データ⑤!$F:$F,理論在庫!AE$5)</f>
        <v>0</v>
      </c>
      <c r="AF478" s="310">
        <f>SUMIFS(所用データ⑤!$C:$C,所用データ⑤!$G:$G,理論在庫!$A$474,所用データ⑤!$E:$E,理論在庫!$G$4,所用データ⑤!$F:$F,理論在庫!AF$5)</f>
        <v>0</v>
      </c>
      <c r="AG478" s="1054">
        <f>SUMIFS(所用データ⑤!$C:$C,所用データ⑤!$G:$G,理論在庫!$A$474,所用データ⑤!$E:$E,理論在庫!$G$4,所用データ⑤!$F:$F,理論在庫!AG$5)</f>
        <v>0</v>
      </c>
      <c r="AH478" s="1054">
        <f>SUMIFS(所用データ⑤!$C:$C,所用データ⑤!$G:$G,理論在庫!$A$474,所用データ⑤!$E:$E,理論在庫!$G$4,所用データ⑤!$F:$F,理論在庫!AH$5)</f>
        <v>0</v>
      </c>
      <c r="AI478" s="310">
        <f>SUMIFS(所用データ⑤!$C:$C,所用データ⑤!$G:$G,理論在庫!$A$474,所用データ⑤!$E:$E,理論在庫!$G$4,所用データ⑤!$F:$F,理論在庫!AI$5)</f>
        <v>0</v>
      </c>
      <c r="AJ478" s="1023">
        <f>SUMIFS(所用データ⑤!$C:$C,所用データ⑤!$G:$G,理論在庫!$A$474,所用データ⑤!$E:$E,理論在庫!$G$4,所用データ⑤!$F:$F,理論在庫!AJ$5)</f>
        <v>0</v>
      </c>
      <c r="AK478" s="345">
        <f t="shared" si="177"/>
        <v>0</v>
      </c>
      <c r="AL478" s="350">
        <f>SUMIFS(所用データ⑤!C:C,所用データ⑤!G:G,理論在庫!$A474,所用データ⑤!E:E,理論在庫!$AL$4)</f>
        <v>0</v>
      </c>
      <c r="AM478" s="574">
        <f t="shared" si="168"/>
        <v>0</v>
      </c>
      <c r="AN478" s="579">
        <f>AJ482-AK478</f>
        <v>50</v>
      </c>
      <c r="AO478" s="417"/>
      <c r="AP478" s="714"/>
      <c r="AQ478" s="715"/>
      <c r="AR478" s="709">
        <v>0</v>
      </c>
    </row>
    <row r="479" spans="1:44" ht="18" customHeight="1" x14ac:dyDescent="0.15">
      <c r="A479" s="417"/>
      <c r="B479" s="428"/>
      <c r="C479" s="442"/>
      <c r="D479" s="1148"/>
      <c r="E479" s="559"/>
      <c r="F479" s="362">
        <f t="shared" si="181"/>
        <v>0</v>
      </c>
      <c r="G479" s="976">
        <f>SUMIFS(所用データ⑥!$C:$C,所用データ⑥!$G:$G,理論在庫!$A$474,所用データ⑥!$E:$E,理論在庫!$G$4,所用データ⑥!$F:$F,理論在庫!G$5)</f>
        <v>0</v>
      </c>
      <c r="H479" s="363">
        <f>SUMIFS(所用データ⑥!$C:$C,所用データ⑥!$G:$G,理論在庫!$A$474,所用データ⑥!$E:$E,理論在庫!$G$4,所用データ⑥!$F:$F,理論在庫!H$5)</f>
        <v>0</v>
      </c>
      <c r="I479" s="363">
        <f>SUMIFS(所用データ⑥!$C:$C,所用データ⑥!$G:$G,理論在庫!$A$474,所用データ⑥!$E:$E,理論在庫!$G$4,所用データ⑥!$F:$F,理論在庫!I$5)</f>
        <v>0</v>
      </c>
      <c r="J479" s="363">
        <f>SUMIFS(所用データ⑥!$C:$C,所用データ⑥!$G:$G,理論在庫!$A$474,所用データ⑥!$E:$E,理論在庫!$G$4,所用データ⑥!$F:$F,理論在庫!J$5)</f>
        <v>0</v>
      </c>
      <c r="K479" s="363">
        <f>SUMIFS(所用データ⑥!$C:$C,所用データ⑥!$G:$G,理論在庫!$A$474,所用データ⑥!$E:$E,理論在庫!$G$4,所用データ⑥!$F:$F,理論在庫!K$5)</f>
        <v>0</v>
      </c>
      <c r="L479" s="1056">
        <f>SUMIFS(所用データ⑥!$C:$C,所用データ⑥!$G:$G,理論在庫!$A$474,所用データ⑥!$E:$E,理論在庫!$G$4,所用データ⑥!$F:$F,理論在庫!L$5)</f>
        <v>0</v>
      </c>
      <c r="M479" s="1056">
        <f>SUMIFS(所用データ⑥!$C:$C,所用データ⑥!$G:$G,理論在庫!$A$474,所用データ⑥!$E:$E,理論在庫!$G$4,所用データ⑥!$F:$F,理論在庫!M$5)</f>
        <v>0</v>
      </c>
      <c r="N479" s="363">
        <f>SUMIFS(所用データ⑥!$C:$C,所用データ⑥!$G:$G,理論在庫!$A$474,所用データ⑥!$E:$E,理論在庫!$G$4,所用データ⑥!$F:$F,理論在庫!N$5)</f>
        <v>0</v>
      </c>
      <c r="O479" s="363">
        <f>SUMIFS(所用データ⑥!$C:$C,所用データ⑥!$G:$G,理論在庫!$A$474,所用データ⑥!$E:$E,理論在庫!$G$4,所用データ⑥!$F:$F,理論在庫!O$5)</f>
        <v>0</v>
      </c>
      <c r="P479" s="363">
        <f>SUMIFS(所用データ⑥!$C:$C,所用データ⑥!$G:$G,理論在庫!$A$474,所用データ⑥!$E:$E,理論在庫!$G$4,所用データ⑥!$F:$F,理論在庫!P$5)</f>
        <v>0</v>
      </c>
      <c r="Q479" s="363">
        <f>SUMIFS(所用データ⑥!$C:$C,所用データ⑥!$G:$G,理論在庫!$A$474,所用データ⑥!$E:$E,理論在庫!$G$4,所用データ⑥!$F:$F,理論在庫!Q$5)</f>
        <v>0</v>
      </c>
      <c r="R479" s="363">
        <f>SUMIFS(所用データ⑥!$C:$C,所用データ⑥!$G:$G,理論在庫!$A$474,所用データ⑥!$E:$E,理論在庫!$G$4,所用データ⑥!$F:$F,理論在庫!R$5)</f>
        <v>0</v>
      </c>
      <c r="S479" s="1056">
        <f>SUMIFS(所用データ⑥!$C:$C,所用データ⑥!$G:$G,理論在庫!$A$474,所用データ⑥!$E:$E,理論在庫!$G$4,所用データ⑥!$F:$F,理論在庫!S$5)</f>
        <v>0</v>
      </c>
      <c r="T479" s="1056">
        <f>SUMIFS(所用データ⑥!$C:$C,所用データ⑥!$G:$G,理論在庫!$A$474,所用データ⑥!$E:$E,理論在庫!$G$4,所用データ⑥!$F:$F,理論在庫!T$5)</f>
        <v>0</v>
      </c>
      <c r="U479" s="363">
        <f>SUMIFS(所用データ⑥!$C:$C,所用データ⑥!$G:$G,理論在庫!$A$474,所用データ⑥!$E:$E,理論在庫!$G$4,所用データ⑥!$F:$F,理論在庫!U$5)</f>
        <v>0</v>
      </c>
      <c r="V479" s="363">
        <f>SUMIFS(所用データ⑥!$C:$C,所用データ⑥!$G:$G,理論在庫!$A$474,所用データ⑥!$E:$E,理論在庫!$G$4,所用データ⑥!$F:$F,理論在庫!V$5)</f>
        <v>0</v>
      </c>
      <c r="W479" s="363">
        <f>SUMIFS(所用データ⑥!$C:$C,所用データ⑥!$G:$G,理論在庫!$A$474,所用データ⑥!$E:$E,理論在庫!$G$4,所用データ⑥!$F:$F,理論在庫!W$5)</f>
        <v>0</v>
      </c>
      <c r="X479" s="363">
        <f>SUMIFS(所用データ⑥!$C:$C,所用データ⑥!$G:$G,理論在庫!$A$474,所用データ⑥!$E:$E,理論在庫!$G$4,所用データ⑥!$F:$F,理論在庫!X$5)</f>
        <v>0</v>
      </c>
      <c r="Y479" s="363">
        <f>SUMIFS(所用データ⑥!$C:$C,所用データ⑥!$G:$G,理論在庫!$A$474,所用データ⑥!$E:$E,理論在庫!$G$4,所用データ⑥!$F:$F,理論在庫!Y$5)</f>
        <v>0</v>
      </c>
      <c r="Z479" s="1056">
        <f>SUMIFS(所用データ⑥!$C:$C,所用データ⑥!$G:$G,理論在庫!$A$474,所用データ⑥!$E:$E,理論在庫!$G$4,所用データ⑥!$F:$F,理論在庫!Z$5)</f>
        <v>0</v>
      </c>
      <c r="AA479" s="1056">
        <f>SUMIFS(所用データ⑥!$C:$C,所用データ⑥!$G:$G,理論在庫!$A$474,所用データ⑥!$E:$E,理論在庫!$G$4,所用データ⑥!$F:$F,理論在庫!AA$5)</f>
        <v>0</v>
      </c>
      <c r="AB479" s="363">
        <f>SUMIFS(所用データ⑥!$C:$C,所用データ⑥!$G:$G,理論在庫!$A$474,所用データ⑥!$E:$E,理論在庫!$G$4,所用データ⑥!$F:$F,理論在庫!AB$5)</f>
        <v>0</v>
      </c>
      <c r="AC479" s="1056">
        <f>SUMIFS(所用データ⑥!$C:$C,所用データ⑥!$G:$G,理論在庫!$A$474,所用データ⑥!$E:$E,理論在庫!$G$4,所用データ⑥!$F:$F,理論在庫!AC$5)</f>
        <v>0</v>
      </c>
      <c r="AD479" s="363">
        <f>SUMIFS(所用データ⑥!$C:$C,所用データ⑥!$G:$G,理論在庫!$A$474,所用データ⑥!$E:$E,理論在庫!$G$4,所用データ⑥!$F:$F,理論在庫!AD$5)</f>
        <v>0</v>
      </c>
      <c r="AE479" s="363">
        <f>SUMIFS(所用データ⑥!$C:$C,所用データ⑥!$G:$G,理論在庫!$A$474,所用データ⑥!$E:$E,理論在庫!$G$4,所用データ⑥!$F:$F,理論在庫!AE$5)</f>
        <v>0</v>
      </c>
      <c r="AF479" s="363">
        <f>SUMIFS(所用データ⑥!$C:$C,所用データ⑥!$G:$G,理論在庫!$A$474,所用データ⑥!$E:$E,理論在庫!$G$4,所用データ⑥!$F:$F,理論在庫!AF$5)</f>
        <v>0</v>
      </c>
      <c r="AG479" s="1056">
        <f>SUMIFS(所用データ⑥!$C:$C,所用データ⑥!$G:$G,理論在庫!$A$474,所用データ⑥!$E:$E,理論在庫!$G$4,所用データ⑥!$F:$F,理論在庫!AG$5)</f>
        <v>0</v>
      </c>
      <c r="AH479" s="1056">
        <f>SUMIFS(所用データ⑥!$C:$C,所用データ⑥!$G:$G,理論在庫!$A$474,所用データ⑥!$E:$E,理論在庫!$G$4,所用データ⑥!$F:$F,理論在庫!AH$5)</f>
        <v>0</v>
      </c>
      <c r="AI479" s="363">
        <f>SUMIFS(所用データ⑥!$C:$C,所用データ⑥!$G:$G,理論在庫!$A$474,所用データ⑥!$E:$E,理論在庫!$G$4,所用データ⑥!$F:$F,理論在庫!AI$5)</f>
        <v>0</v>
      </c>
      <c r="AJ479" s="1024">
        <f>SUMIFS(所用データ⑥!$C:$C,所用データ⑥!$G:$G,理論在庫!$A$474,所用データ⑥!$E:$E,理論在庫!$G$4,所用データ⑥!$F:$F,理論在庫!AJ$5)</f>
        <v>0</v>
      </c>
      <c r="AK479" s="364">
        <f t="shared" si="177"/>
        <v>0</v>
      </c>
      <c r="AL479" s="609">
        <f>SUMIFS(所用データ⑥!C:C,所用データ⑥!G:G,理論在庫!$A474,所用データ⑥!E:E,理論在庫!$AL$4)</f>
        <v>0</v>
      </c>
      <c r="AM479" s="578">
        <f t="shared" si="168"/>
        <v>0</v>
      </c>
      <c r="AN479" s="579">
        <f>AJ482-AK479</f>
        <v>50</v>
      </c>
      <c r="AO479" s="417"/>
      <c r="AP479" s="714"/>
      <c r="AQ479" s="715"/>
      <c r="AR479" s="709">
        <v>0</v>
      </c>
    </row>
    <row r="480" spans="1:44" ht="18" customHeight="1" x14ac:dyDescent="0.15">
      <c r="A480" s="417"/>
      <c r="B480" s="428"/>
      <c r="C480" s="442"/>
      <c r="D480" s="1148"/>
      <c r="E480" s="559"/>
      <c r="F480" s="359" t="s">
        <v>137</v>
      </c>
      <c r="G480" s="981"/>
      <c r="H480" s="360"/>
      <c r="I480" s="360"/>
      <c r="J480" s="360"/>
      <c r="K480" s="360"/>
      <c r="L480" s="1057"/>
      <c r="M480" s="1057"/>
      <c r="N480" s="360"/>
      <c r="O480" s="360"/>
      <c r="P480" s="360"/>
      <c r="Q480" s="360"/>
      <c r="R480" s="360"/>
      <c r="S480" s="1057"/>
      <c r="T480" s="1057"/>
      <c r="U480" s="360"/>
      <c r="V480" s="360"/>
      <c r="W480" s="360"/>
      <c r="X480" s="360"/>
      <c r="Y480" s="360"/>
      <c r="Z480" s="1057"/>
      <c r="AA480" s="1057"/>
      <c r="AB480" s="360"/>
      <c r="AC480" s="1057"/>
      <c r="AD480" s="360"/>
      <c r="AE480" s="360"/>
      <c r="AF480" s="360"/>
      <c r="AG480" s="1057"/>
      <c r="AH480" s="1057"/>
      <c r="AI480" s="360"/>
      <c r="AJ480" s="1025"/>
      <c r="AK480" s="378">
        <f>SUM(G480:AJ480)</f>
        <v>0</v>
      </c>
      <c r="AL480" s="352"/>
      <c r="AM480" s="576">
        <f t="shared" si="168"/>
        <v>0</v>
      </c>
      <c r="AN480" s="579"/>
      <c r="AO480" s="417"/>
      <c r="AP480" s="714"/>
      <c r="AQ480" s="715"/>
    </row>
    <row r="481" spans="1:44" ht="18" customHeight="1" x14ac:dyDescent="0.15">
      <c r="A481" s="417"/>
      <c r="B481" s="428"/>
      <c r="C481" s="442"/>
      <c r="D481" s="1148"/>
      <c r="E481" s="561" t="s">
        <v>175</v>
      </c>
      <c r="F481" s="356" t="s">
        <v>86</v>
      </c>
      <c r="G481" s="978">
        <f>SUMIFS('注文データ '!$C:$C,'注文データ '!$J:$J,$A474,'注文データ '!$H:$H,理論在庫!$G$4,'注文データ '!$I:$I,理論在庫!G$5)</f>
        <v>0</v>
      </c>
      <c r="H481" s="374">
        <f>SUMIFS('注文データ '!$C:$C,'注文データ '!$J:$J,$A474,'注文データ '!$H:$H,理論在庫!$G$4,'注文データ '!$I:$I,理論在庫!H$5)</f>
        <v>0</v>
      </c>
      <c r="I481" s="374">
        <f>SUMIFS('注文データ '!$C:$C,'注文データ '!$J:$J,$A474,'注文データ '!$H:$H,理論在庫!$G$4,'注文データ '!$I:$I,理論在庫!I$5)</f>
        <v>0</v>
      </c>
      <c r="J481" s="374">
        <f>SUMIFS('注文データ '!$C:$C,'注文データ '!$J:$J,$A474,'注文データ '!$H:$H,理論在庫!$G$4,'注文データ '!$I:$I,理論在庫!J$5)</f>
        <v>0</v>
      </c>
      <c r="K481" s="374">
        <f>SUMIFS('注文データ '!$C:$C,'注文データ '!$J:$J,$A474,'注文データ '!$H:$H,理論在庫!$G$4,'注文データ '!$I:$I,理論在庫!K$5)</f>
        <v>0</v>
      </c>
      <c r="L481" s="1058">
        <f>SUMIFS('注文データ '!$C:$C,'注文データ '!$J:$J,$A474,'注文データ '!$H:$H,理論在庫!$G$4,'注文データ '!$I:$I,理論在庫!L$5)</f>
        <v>0</v>
      </c>
      <c r="M481" s="1058">
        <f>SUMIFS('注文データ '!$C:$C,'注文データ '!$J:$J,$A474,'注文データ '!$H:$H,理論在庫!$G$4,'注文データ '!$I:$I,理論在庫!M$5)</f>
        <v>0</v>
      </c>
      <c r="N481" s="374">
        <f>SUMIFS('注文データ '!$C:$C,'注文データ '!$J:$J,$A474,'注文データ '!$H:$H,理論在庫!$G$4,'注文データ '!$I:$I,理論在庫!N$5)</f>
        <v>0</v>
      </c>
      <c r="O481" s="374">
        <f>SUMIFS('注文データ '!$C:$C,'注文データ '!$J:$J,$A474,'注文データ '!$H:$H,理論在庫!$G$4,'注文データ '!$I:$I,理論在庫!O$5)</f>
        <v>0</v>
      </c>
      <c r="P481" s="374">
        <f>SUMIFS('注文データ '!$C:$C,'注文データ '!$J:$J,$A474,'注文データ '!$H:$H,理論在庫!$G$4,'注文データ '!$I:$I,理論在庫!P$5)</f>
        <v>0</v>
      </c>
      <c r="Q481" s="374">
        <f>SUMIFS('注文データ '!$C:$C,'注文データ '!$J:$J,$A474,'注文データ '!$H:$H,理論在庫!$G$4,'注文データ '!$I:$I,理論在庫!Q$5)</f>
        <v>0</v>
      </c>
      <c r="R481" s="374">
        <f>SUMIFS('注文データ '!$C:$C,'注文データ '!$J:$J,$A474,'注文データ '!$H:$H,理論在庫!$G$4,'注文データ '!$I:$I,理論在庫!R$5)</f>
        <v>0</v>
      </c>
      <c r="S481" s="1058">
        <f>SUMIFS('注文データ '!$C:$C,'注文データ '!$J:$J,$A474,'注文データ '!$H:$H,理論在庫!$G$4,'注文データ '!$I:$I,理論在庫!S$5)</f>
        <v>0</v>
      </c>
      <c r="T481" s="1058">
        <f>SUMIFS('注文データ '!$C:$C,'注文データ '!$J:$J,$A474,'注文データ '!$H:$H,理論在庫!$G$4,'注文データ '!$I:$I,理論在庫!T$5)</f>
        <v>0</v>
      </c>
      <c r="U481" s="374">
        <f>SUMIFS('注文データ '!$C:$C,'注文データ '!$J:$J,$A474,'注文データ '!$H:$H,理論在庫!$G$4,'注文データ '!$I:$I,理論在庫!U$5)</f>
        <v>0</v>
      </c>
      <c r="V481" s="374">
        <f>SUMIFS('注文データ '!$C:$C,'注文データ '!$J:$J,$A474,'注文データ '!$H:$H,理論在庫!$G$4,'注文データ '!$I:$I,理論在庫!V$5)</f>
        <v>0</v>
      </c>
      <c r="W481" s="374">
        <f>SUMIFS('注文データ '!$C:$C,'注文データ '!$J:$J,$A474,'注文データ '!$H:$H,理論在庫!$G$4,'注文データ '!$I:$I,理論在庫!W$5)</f>
        <v>0</v>
      </c>
      <c r="X481" s="374">
        <f>SUMIFS('注文データ '!$C:$C,'注文データ '!$J:$J,$A474,'注文データ '!$H:$H,理論在庫!$G$4,'注文データ '!$I:$I,理論在庫!X$5)</f>
        <v>0</v>
      </c>
      <c r="Y481" s="374">
        <f>SUMIFS('注文データ '!$C:$C,'注文データ '!$J:$J,$A474,'注文データ '!$H:$H,理論在庫!$G$4,'注文データ '!$I:$I,理論在庫!Y$5)</f>
        <v>0</v>
      </c>
      <c r="Z481" s="1058">
        <f>SUMIFS('注文データ '!$C:$C,'注文データ '!$J:$J,$A474,'注文データ '!$H:$H,理論在庫!$G$4,'注文データ '!$I:$I,理論在庫!Z$5)</f>
        <v>0</v>
      </c>
      <c r="AA481" s="1058">
        <f>SUMIFS('注文データ '!$C:$C,'注文データ '!$J:$J,$A474,'注文データ '!$H:$H,理論在庫!$G$4,'注文データ '!$I:$I,理論在庫!AA$5)</f>
        <v>0</v>
      </c>
      <c r="AB481" s="374">
        <f>SUMIFS('注文データ '!$C:$C,'注文データ '!$J:$J,$A474,'注文データ '!$H:$H,理論在庫!$G$4,'注文データ '!$I:$I,理論在庫!AB$5)</f>
        <v>0</v>
      </c>
      <c r="AC481" s="1058">
        <f>SUMIFS('注文データ '!$C:$C,'注文データ '!$J:$J,$A474,'注文データ '!$H:$H,理論在庫!$G$4,'注文データ '!$I:$I,理論在庫!AC$5)</f>
        <v>0</v>
      </c>
      <c r="AD481" s="374">
        <f>SUMIFS('注文データ '!$C:$C,'注文データ '!$J:$J,$A474,'注文データ '!$H:$H,理論在庫!$G$4,'注文データ '!$I:$I,理論在庫!AD$5)</f>
        <v>0</v>
      </c>
      <c r="AE481" s="374">
        <f>SUMIFS('注文データ '!$C:$C,'注文データ '!$J:$J,$A474,'注文データ '!$H:$H,理論在庫!$G$4,'注文データ '!$I:$I,理論在庫!AE$5)</f>
        <v>0</v>
      </c>
      <c r="AF481" s="374">
        <f>SUMIFS('注文データ '!$C:$C,'注文データ '!$J:$J,$A474,'注文データ '!$H:$H,理論在庫!$G$4,'注文データ '!$I:$I,理論在庫!AF$5)</f>
        <v>0</v>
      </c>
      <c r="AG481" s="1058">
        <f>SUMIFS('注文データ '!$C:$C,'注文データ '!$J:$J,$A474,'注文データ '!$H:$H,理論在庫!$G$4,'注文データ '!$I:$I,理論在庫!AG$5)</f>
        <v>0</v>
      </c>
      <c r="AH481" s="1058">
        <f>SUMIFS('注文データ '!$C:$C,'注文データ '!$J:$J,$A474,'注文データ '!$H:$H,理論在庫!$G$4,'注文データ '!$I:$I,理論在庫!AH$5)</f>
        <v>0</v>
      </c>
      <c r="AI481" s="374">
        <f>SUMIFS('注文データ '!$C:$C,'注文データ '!$J:$J,$A474,'注文データ '!$H:$H,理論在庫!$G$4,'注文データ '!$I:$I,理論在庫!AI$5)</f>
        <v>0</v>
      </c>
      <c r="AJ481" s="1026">
        <f>SUMIFS('注文データ '!$C:$C,'注文データ '!$J:$J,$A474,'注文データ '!$H:$H,理論在庫!$G$4,'注文データ '!$I:$I,理論在庫!AJ$5)</f>
        <v>0</v>
      </c>
      <c r="AK481" s="375">
        <f>SUM(G481:AJ481)</f>
        <v>0</v>
      </c>
      <c r="AL481" s="350"/>
      <c r="AM481" s="574">
        <f t="shared" si="168"/>
        <v>0</v>
      </c>
      <c r="AN481" s="579"/>
      <c r="AO481" s="417"/>
      <c r="AP481" s="714">
        <v>40</v>
      </c>
      <c r="AQ481" s="715" t="s">
        <v>519</v>
      </c>
      <c r="AR481" s="709">
        <v>0</v>
      </c>
    </row>
    <row r="482" spans="1:44" ht="18" customHeight="1" thickBot="1" x14ac:dyDescent="0.2">
      <c r="A482" s="418"/>
      <c r="B482" s="429"/>
      <c r="C482" s="443"/>
      <c r="D482" s="1149"/>
      <c r="E482" s="562"/>
      <c r="F482" s="373" t="s">
        <v>85</v>
      </c>
      <c r="G482" s="979">
        <f>D474+G480-G481</f>
        <v>50</v>
      </c>
      <c r="H482" s="376">
        <f t="shared" ref="H482:AJ482" si="182">G482+H480-H481</f>
        <v>50</v>
      </c>
      <c r="I482" s="376">
        <f t="shared" si="182"/>
        <v>50</v>
      </c>
      <c r="J482" s="376">
        <f t="shared" si="182"/>
        <v>50</v>
      </c>
      <c r="K482" s="376">
        <f t="shared" si="182"/>
        <v>50</v>
      </c>
      <c r="L482" s="1059">
        <f t="shared" si="182"/>
        <v>50</v>
      </c>
      <c r="M482" s="1059">
        <f t="shared" si="182"/>
        <v>50</v>
      </c>
      <c r="N482" s="376">
        <f t="shared" si="182"/>
        <v>50</v>
      </c>
      <c r="O482" s="376">
        <f t="shared" si="182"/>
        <v>50</v>
      </c>
      <c r="P482" s="376">
        <f t="shared" si="182"/>
        <v>50</v>
      </c>
      <c r="Q482" s="376">
        <f t="shared" si="182"/>
        <v>50</v>
      </c>
      <c r="R482" s="376">
        <f t="shared" si="182"/>
        <v>50</v>
      </c>
      <c r="S482" s="1059">
        <f t="shared" si="182"/>
        <v>50</v>
      </c>
      <c r="T482" s="1059">
        <f t="shared" si="182"/>
        <v>50</v>
      </c>
      <c r="U482" s="376">
        <f t="shared" si="182"/>
        <v>50</v>
      </c>
      <c r="V482" s="376">
        <f t="shared" si="182"/>
        <v>50</v>
      </c>
      <c r="W482" s="376">
        <f t="shared" si="182"/>
        <v>50</v>
      </c>
      <c r="X482" s="376">
        <f t="shared" si="182"/>
        <v>50</v>
      </c>
      <c r="Y482" s="376">
        <f t="shared" si="182"/>
        <v>50</v>
      </c>
      <c r="Z482" s="1059">
        <f t="shared" si="182"/>
        <v>50</v>
      </c>
      <c r="AA482" s="1059">
        <f t="shared" si="182"/>
        <v>50</v>
      </c>
      <c r="AB482" s="376">
        <f t="shared" si="182"/>
        <v>50</v>
      </c>
      <c r="AC482" s="1059">
        <f t="shared" si="182"/>
        <v>50</v>
      </c>
      <c r="AD482" s="376">
        <f t="shared" si="182"/>
        <v>50</v>
      </c>
      <c r="AE482" s="376">
        <f t="shared" si="182"/>
        <v>50</v>
      </c>
      <c r="AF482" s="376">
        <f t="shared" si="182"/>
        <v>50</v>
      </c>
      <c r="AG482" s="1059">
        <f t="shared" si="182"/>
        <v>50</v>
      </c>
      <c r="AH482" s="1059">
        <f t="shared" si="182"/>
        <v>50</v>
      </c>
      <c r="AI482" s="376">
        <f t="shared" si="182"/>
        <v>50</v>
      </c>
      <c r="AJ482" s="1027">
        <f t="shared" si="182"/>
        <v>50</v>
      </c>
      <c r="AK482" s="377"/>
      <c r="AL482" s="351"/>
      <c r="AM482" s="577">
        <f t="shared" si="168"/>
        <v>0</v>
      </c>
      <c r="AN482" s="580"/>
      <c r="AO482" s="418"/>
      <c r="AP482" s="716">
        <v>40</v>
      </c>
      <c r="AQ482" s="717" t="s">
        <v>539</v>
      </c>
      <c r="AR482" s="709">
        <v>34</v>
      </c>
    </row>
    <row r="483" spans="1:44" ht="18" customHeight="1" x14ac:dyDescent="0.15">
      <c r="A483" s="416">
        <v>50</v>
      </c>
      <c r="B483" s="425"/>
      <c r="C483" s="432" t="s">
        <v>47</v>
      </c>
      <c r="D483" s="1147" t="s">
        <v>200</v>
      </c>
      <c r="E483" s="558">
        <v>9.5299999999999996E-2</v>
      </c>
      <c r="F483" s="343">
        <f t="shared" ref="F483:F488" si="183">F474</f>
        <v>45864</v>
      </c>
      <c r="G483" s="980">
        <f>SUMIFS(所用データ①!$C:$C,所用データ①!$G:$G,理論在庫!$A483,所用データ①!$E:$E,理論在庫!$G$4,所用データ①!$F:$F,理論在庫!G$5)</f>
        <v>0</v>
      </c>
      <c r="H483" s="308">
        <f>SUMIFS(所用データ①!$C:$C,所用データ①!$G:$G,理論在庫!$A483,所用データ①!$E:$E,理論在庫!$G$4,所用データ①!$F:$F,理論在庫!H$5)</f>
        <v>0</v>
      </c>
      <c r="I483" s="308">
        <f>SUMIFS(所用データ①!$C:$C,所用データ①!$G:$G,理論在庫!$A483,所用データ①!$E:$E,理論在庫!$G$4,所用データ①!$F:$F,理論在庫!I$5)</f>
        <v>0</v>
      </c>
      <c r="J483" s="308">
        <f>SUMIFS(所用データ①!$C:$C,所用データ①!$G:$G,理論在庫!$A483,所用データ①!$E:$E,理論在庫!$G$4,所用データ①!$F:$F,理論在庫!J$5)</f>
        <v>0</v>
      </c>
      <c r="K483" s="308">
        <f>SUMIFS(所用データ①!$C:$C,所用データ①!$G:$G,理論在庫!$A483,所用データ①!$E:$E,理論在庫!$G$4,所用データ①!$F:$F,理論在庫!K$5)</f>
        <v>0</v>
      </c>
      <c r="L483" s="1060">
        <f>SUMIFS(所用データ①!$C:$C,所用データ①!$G:$G,理論在庫!$A483,所用データ①!$E:$E,理論在庫!$G$4,所用データ①!$F:$F,理論在庫!L$5)</f>
        <v>0</v>
      </c>
      <c r="M483" s="1060">
        <f>SUMIFS(所用データ①!$C:$C,所用データ①!$G:$G,理論在庫!$A483,所用データ①!$E:$E,理論在庫!$G$4,所用データ①!$F:$F,理論在庫!M$5)</f>
        <v>0</v>
      </c>
      <c r="N483" s="308">
        <f>SUMIFS(所用データ①!$C:$C,所用データ①!$G:$G,理論在庫!$A483,所用データ①!$E:$E,理論在庫!$G$4,所用データ①!$F:$F,理論在庫!N$5)</f>
        <v>0</v>
      </c>
      <c r="O483" s="308">
        <f>SUMIFS(所用データ①!$C:$C,所用データ①!$G:$G,理論在庫!$A483,所用データ①!$E:$E,理論在庫!$G$4,所用データ①!$F:$F,理論在庫!O$5)</f>
        <v>0</v>
      </c>
      <c r="P483" s="308">
        <f>SUMIFS(所用データ①!$C:$C,所用データ①!$G:$G,理論在庫!$A483,所用データ①!$E:$E,理論在庫!$G$4,所用データ①!$F:$F,理論在庫!P$5)</f>
        <v>0</v>
      </c>
      <c r="Q483" s="308">
        <f>SUMIFS(所用データ①!$C:$C,所用データ①!$G:$G,理論在庫!$A483,所用データ①!$E:$E,理論在庫!$G$4,所用データ①!$F:$F,理論在庫!Q$5)</f>
        <v>0</v>
      </c>
      <c r="R483" s="308">
        <f>SUMIFS(所用データ①!$C:$C,所用データ①!$G:$G,理論在庫!$A483,所用データ①!$E:$E,理論在庫!$G$4,所用データ①!$F:$F,理論在庫!R$5)</f>
        <v>0</v>
      </c>
      <c r="S483" s="1060">
        <f>SUMIFS(所用データ①!$C:$C,所用データ①!$G:$G,理論在庫!$A483,所用データ①!$E:$E,理論在庫!$G$4,所用データ①!$F:$F,理論在庫!S$5)</f>
        <v>0</v>
      </c>
      <c r="T483" s="1060">
        <f>SUMIFS(所用データ①!$C:$C,所用データ①!$G:$G,理論在庫!$A483,所用データ①!$E:$E,理論在庫!$G$4,所用データ①!$F:$F,理論在庫!T$5)</f>
        <v>0</v>
      </c>
      <c r="U483" s="308">
        <f>SUMIFS(所用データ①!$C:$C,所用データ①!$G:$G,理論在庫!$A483,所用データ①!$E:$E,理論在庫!$G$4,所用データ①!$F:$F,理論在庫!U$5)</f>
        <v>0</v>
      </c>
      <c r="V483" s="308">
        <f>SUMIFS(所用データ①!$C:$C,所用データ①!$G:$G,理論在庫!$A483,所用データ①!$E:$E,理論在庫!$G$4,所用データ①!$F:$F,理論在庫!V$5)</f>
        <v>0</v>
      </c>
      <c r="W483" s="308">
        <f>SUMIFS(所用データ①!$C:$C,所用データ①!$G:$G,理論在庫!$A483,所用データ①!$E:$E,理論在庫!$G$4,所用データ①!$F:$F,理論在庫!W$5)</f>
        <v>0</v>
      </c>
      <c r="X483" s="308">
        <f>SUMIFS(所用データ①!$C:$C,所用データ①!$G:$G,理論在庫!$A483,所用データ①!$E:$E,理論在庫!$G$4,所用データ①!$F:$F,理論在庫!X$5)</f>
        <v>0</v>
      </c>
      <c r="Y483" s="308">
        <f>SUMIFS(所用データ①!$C:$C,所用データ①!$G:$G,理論在庫!$A483,所用データ①!$E:$E,理論在庫!$G$4,所用データ①!$F:$F,理論在庫!Y$5)</f>
        <v>0</v>
      </c>
      <c r="Z483" s="1060">
        <f>SUMIFS(所用データ①!$C:$C,所用データ①!$G:$G,理論在庫!$A483,所用データ①!$E:$E,理論在庫!$G$4,所用データ①!$F:$F,理論在庫!Z$5)</f>
        <v>0</v>
      </c>
      <c r="AA483" s="1084">
        <f>SUMIFS(所用データ①!$C:$C,所用データ①!$G:$G,理論在庫!$A483,所用データ①!$E:$E,理論在庫!$G$4,所用データ①!$F:$F,理論在庫!AA$5)</f>
        <v>0</v>
      </c>
      <c r="AB483" s="382">
        <f>SUMIFS(所用データ①!$C:$C,所用データ①!$G:$G,理論在庫!$A483,所用データ①!$E:$E,理論在庫!$G$4,所用データ①!$F:$F,理論在庫!AB$5)</f>
        <v>0</v>
      </c>
      <c r="AC483" s="1084">
        <f>SUMIFS(所用データ①!$C:$C,所用データ①!$G:$G,理論在庫!$A483,所用データ①!$E:$E,理論在庫!$G$4,所用データ①!$F:$F,理論在庫!AC$5)</f>
        <v>0</v>
      </c>
      <c r="AD483" s="382">
        <f>SUMIFS(所用データ①!$C:$C,所用データ①!$G:$G,理論在庫!$A483,所用データ①!$E:$E,理論在庫!$G$4,所用データ①!$F:$F,理論在庫!AD$5)</f>
        <v>0</v>
      </c>
      <c r="AE483" s="382">
        <f>SUMIFS(所用データ①!$C:$C,所用データ①!$G:$G,理論在庫!$A483,所用データ①!$E:$E,理論在庫!$G$4,所用データ①!$F:$F,理論在庫!AE$5)</f>
        <v>0</v>
      </c>
      <c r="AF483" s="382">
        <f>SUMIFS(所用データ①!$C:$C,所用データ①!$G:$G,理論在庫!$A483,所用データ①!$E:$E,理論在庫!$G$4,所用データ①!$F:$F,理論在庫!AF$5)</f>
        <v>0</v>
      </c>
      <c r="AG483" s="1084">
        <f>SUMIFS(所用データ①!$C:$C,所用データ①!$G:$G,理論在庫!$A483,所用データ①!$E:$E,理論在庫!$G$4,所用データ①!$F:$F,理論在庫!AG$5)</f>
        <v>0</v>
      </c>
      <c r="AH483" s="1084">
        <f>SUMIFS(所用データ①!$C:$C,所用データ①!$G:$G,理論在庫!$A483,所用データ①!$E:$E,理論在庫!$G$4,所用データ①!$F:$F,理論在庫!AH$5)</f>
        <v>0</v>
      </c>
      <c r="AI483" s="382">
        <f>SUMIFS(所用データ①!$C:$C,所用データ①!$G:$G,理論在庫!$A483,所用データ①!$E:$E,理論在庫!$G$4,所用データ①!$F:$F,理論在庫!AI$5)</f>
        <v>0</v>
      </c>
      <c r="AJ483" s="1021">
        <f>SUMIFS(所用データ①!$C:$C,所用データ①!$G:$G,理論在庫!$A483,所用データ①!$E:$E,理論在庫!$G$4,所用データ①!$F:$F,理論在庫!AJ$5)</f>
        <v>0</v>
      </c>
      <c r="AK483" s="345">
        <f t="shared" si="177"/>
        <v>0</v>
      </c>
      <c r="AL483" s="610">
        <f>SUMIFS(所用データ①!C:C,所用データ①!G:G,理論在庫!$A483,所用データ①!E:E,理論在庫!$AL$4)</f>
        <v>0</v>
      </c>
      <c r="AM483" s="574">
        <f t="shared" si="168"/>
        <v>0</v>
      </c>
      <c r="AN483" s="608">
        <f>D483-AK483</f>
        <v>0</v>
      </c>
      <c r="AO483" s="416">
        <v>50</v>
      </c>
      <c r="AP483" s="714"/>
      <c r="AQ483" s="715"/>
      <c r="AR483" s="709">
        <v>0</v>
      </c>
    </row>
    <row r="484" spans="1:44" ht="18" customHeight="1" x14ac:dyDescent="0.15">
      <c r="A484" s="417"/>
      <c r="B484" s="426"/>
      <c r="C484" s="433"/>
      <c r="D484" s="1148"/>
      <c r="E484" s="559"/>
      <c r="F484" s="302">
        <f t="shared" si="183"/>
        <v>0</v>
      </c>
      <c r="G484" s="974">
        <f>SUMIFS(所用データ②!$C:$C,所用データ②!$G:$G,理論在庫!$A483,所用データ②!$E:$E,理論在庫!$G$4,所用データ②!$F:$F,理論在庫!G$5)</f>
        <v>0</v>
      </c>
      <c r="H484" s="310">
        <f>SUMIFS(所用データ②!$C:$C,所用データ②!$G:$G,理論在庫!$A483,所用データ②!$E:$E,理論在庫!$G$4,所用データ②!$F:$F,理論在庫!H$5)</f>
        <v>0</v>
      </c>
      <c r="I484" s="310">
        <f>SUMIFS(所用データ②!$C:$C,所用データ②!$G:$G,理論在庫!$A483,所用データ②!$E:$E,理論在庫!$G$4,所用データ②!$F:$F,理論在庫!I$5)</f>
        <v>0</v>
      </c>
      <c r="J484" s="310">
        <f>SUMIFS(所用データ②!$C:$C,所用データ②!$G:$G,理論在庫!$A483,所用データ②!$E:$E,理論在庫!$G$4,所用データ②!$F:$F,理論在庫!J$5)</f>
        <v>0</v>
      </c>
      <c r="K484" s="310">
        <f>SUMIFS(所用データ②!$C:$C,所用データ②!$G:$G,理論在庫!$A483,所用データ②!$E:$E,理論在庫!$G$4,所用データ②!$F:$F,理論在庫!K$5)</f>
        <v>0</v>
      </c>
      <c r="L484" s="1054">
        <f>SUMIFS(所用データ②!$C:$C,所用データ②!$G:$G,理論在庫!$A483,所用データ②!$E:$E,理論在庫!$G$4,所用データ②!$F:$F,理論在庫!L$5)</f>
        <v>0</v>
      </c>
      <c r="M484" s="1054">
        <f>SUMIFS(所用データ②!$C:$C,所用データ②!$G:$G,理論在庫!$A483,所用データ②!$E:$E,理論在庫!$G$4,所用データ②!$F:$F,理論在庫!M$5)</f>
        <v>0</v>
      </c>
      <c r="N484" s="310">
        <f>SUMIFS(所用データ②!$C:$C,所用データ②!$G:$G,理論在庫!$A483,所用データ②!$E:$E,理論在庫!$G$4,所用データ②!$F:$F,理論在庫!N$5)</f>
        <v>0</v>
      </c>
      <c r="O484" s="310">
        <f>SUMIFS(所用データ②!$C:$C,所用データ②!$G:$G,理論在庫!$A483,所用データ②!$E:$E,理論在庫!$G$4,所用データ②!$F:$F,理論在庫!O$5)</f>
        <v>0</v>
      </c>
      <c r="P484" s="310">
        <f>SUMIFS(所用データ②!$C:$C,所用データ②!$G:$G,理論在庫!$A483,所用データ②!$E:$E,理論在庫!$G$4,所用データ②!$F:$F,理論在庫!P$5)</f>
        <v>0</v>
      </c>
      <c r="Q484" s="310">
        <f>SUMIFS(所用データ②!$C:$C,所用データ②!$G:$G,理論在庫!$A483,所用データ②!$E:$E,理論在庫!$G$4,所用データ②!$F:$F,理論在庫!Q$5)</f>
        <v>0</v>
      </c>
      <c r="R484" s="310">
        <f>SUMIFS(所用データ②!$C:$C,所用データ②!$G:$G,理論在庫!$A483,所用データ②!$E:$E,理論在庫!$G$4,所用データ②!$F:$F,理論在庫!R$5)</f>
        <v>0</v>
      </c>
      <c r="S484" s="1054">
        <f>SUMIFS(所用データ②!$C:$C,所用データ②!$G:$G,理論在庫!$A483,所用データ②!$E:$E,理論在庫!$G$4,所用データ②!$F:$F,理論在庫!S$5)</f>
        <v>0</v>
      </c>
      <c r="T484" s="1054">
        <f>SUMIFS(所用データ②!$C:$C,所用データ②!$G:$G,理論在庫!$A483,所用データ②!$E:$E,理論在庫!$G$4,所用データ②!$F:$F,理論在庫!T$5)</f>
        <v>0</v>
      </c>
      <c r="U484" s="310">
        <f>SUMIFS(所用データ②!$C:$C,所用データ②!$G:$G,理論在庫!$A483,所用データ②!$E:$E,理論在庫!$G$4,所用データ②!$F:$F,理論在庫!U$5)</f>
        <v>0</v>
      </c>
      <c r="V484" s="310">
        <f>SUMIFS(所用データ②!$C:$C,所用データ②!$G:$G,理論在庫!$A483,所用データ②!$E:$E,理論在庫!$G$4,所用データ②!$F:$F,理論在庫!V$5)</f>
        <v>0</v>
      </c>
      <c r="W484" s="310">
        <f>SUMIFS(所用データ②!$C:$C,所用データ②!$G:$G,理論在庫!$A483,所用データ②!$E:$E,理論在庫!$G$4,所用データ②!$F:$F,理論在庫!W$5)</f>
        <v>0</v>
      </c>
      <c r="X484" s="310">
        <f>SUMIFS(所用データ②!$C:$C,所用データ②!$G:$G,理論在庫!$A483,所用データ②!$E:$E,理論在庫!$G$4,所用データ②!$F:$F,理論在庫!X$5)</f>
        <v>0</v>
      </c>
      <c r="Y484" s="310">
        <f>SUMIFS(所用データ②!$C:$C,所用データ②!$G:$G,理論在庫!$A483,所用データ②!$E:$E,理論在庫!$G$4,所用データ②!$F:$F,理論在庫!Y$5)</f>
        <v>0</v>
      </c>
      <c r="Z484" s="1054">
        <f>SUMIFS(所用データ②!$C:$C,所用データ②!$G:$G,理論在庫!$A483,所用データ②!$E:$E,理論在庫!$G$4,所用データ②!$F:$F,理論在庫!Z$5)</f>
        <v>0</v>
      </c>
      <c r="AA484" s="1084">
        <f>SUMIFS(所用データ②!$C:$C,所用データ②!$G:$G,理論在庫!$A483,所用データ②!$E:$E,理論在庫!$G$4,所用データ②!$F:$F,理論在庫!AA$5)</f>
        <v>0</v>
      </c>
      <c r="AB484" s="382">
        <f>SUMIFS(所用データ②!$C:$C,所用データ②!$G:$G,理論在庫!$A483,所用データ②!$E:$E,理論在庫!$G$4,所用データ②!$F:$F,理論在庫!AB$5)</f>
        <v>0</v>
      </c>
      <c r="AC484" s="1084">
        <f>SUMIFS(所用データ②!$C:$C,所用データ②!$G:$G,理論在庫!$A483,所用データ②!$E:$E,理論在庫!$G$4,所用データ②!$F:$F,理論在庫!AC$5)</f>
        <v>0</v>
      </c>
      <c r="AD484" s="382">
        <f>SUMIFS(所用データ②!$C:$C,所用データ②!$G:$G,理論在庫!$A483,所用データ②!$E:$E,理論在庫!$G$4,所用データ②!$F:$F,理論在庫!AD$5)</f>
        <v>0</v>
      </c>
      <c r="AE484" s="382">
        <f>SUMIFS(所用データ②!$C:$C,所用データ②!$G:$G,理論在庫!$A483,所用データ②!$E:$E,理論在庫!$G$4,所用データ②!$F:$F,理論在庫!AE$5)</f>
        <v>0</v>
      </c>
      <c r="AF484" s="382">
        <f>SUMIFS(所用データ②!$C:$C,所用データ②!$G:$G,理論在庫!$A483,所用データ②!$E:$E,理論在庫!$G$4,所用データ②!$F:$F,理論在庫!AF$5)</f>
        <v>0</v>
      </c>
      <c r="AG484" s="1084">
        <f>SUMIFS(所用データ②!$C:$C,所用データ②!$G:$G,理論在庫!$A483,所用データ②!$E:$E,理論在庫!$G$4,所用データ②!$F:$F,理論在庫!AG$5)</f>
        <v>0</v>
      </c>
      <c r="AH484" s="1084">
        <f>SUMIFS(所用データ②!$C:$C,所用データ②!$G:$G,理論在庫!$A483,所用データ②!$E:$E,理論在庫!$G$4,所用データ②!$F:$F,理論在庫!AH$5)</f>
        <v>0</v>
      </c>
      <c r="AI484" s="382">
        <f>SUMIFS(所用データ②!$C:$C,所用データ②!$G:$G,理論在庫!$A483,所用データ②!$E:$E,理論在庫!$G$4,所用データ②!$F:$F,理論在庫!AI$5)</f>
        <v>0</v>
      </c>
      <c r="AJ484" s="1021">
        <f>SUMIFS(所用データ②!$C:$C,所用データ②!$G:$G,理論在庫!$A483,所用データ②!$E:$E,理論在庫!$G$4,所用データ②!$F:$F,理論在庫!AJ$5)</f>
        <v>0</v>
      </c>
      <c r="AK484" s="345">
        <f t="shared" si="177"/>
        <v>0</v>
      </c>
      <c r="AL484" s="610">
        <f>SUMIFS(所用データ②!C:C,所用データ②!G:G,理論在庫!$A483,所用データ②!E:E,理論在庫!$AL$4)</f>
        <v>0</v>
      </c>
      <c r="AM484" s="574">
        <f t="shared" si="168"/>
        <v>0</v>
      </c>
      <c r="AN484" s="608">
        <f>AJ491-AK484</f>
        <v>0</v>
      </c>
      <c r="AO484" s="417"/>
      <c r="AP484" s="714"/>
      <c r="AQ484" s="715"/>
      <c r="AR484" s="709">
        <v>0</v>
      </c>
    </row>
    <row r="485" spans="1:44" ht="18" customHeight="1" x14ac:dyDescent="0.15">
      <c r="A485" s="417"/>
      <c r="B485" s="428" t="s">
        <v>71</v>
      </c>
      <c r="C485" s="439">
        <v>80261239527000</v>
      </c>
      <c r="D485" s="1148"/>
      <c r="E485" s="559"/>
      <c r="F485" s="302">
        <f t="shared" si="183"/>
        <v>45864</v>
      </c>
      <c r="G485" s="975">
        <f>SUMIFS(所用データ③!$C:$C,所用データ③!$G:$G,理論在庫!$A483,所用データ③!$E:$E,理論在庫!$G$4,所用データ③!$F:$F,理論在庫!G$5)</f>
        <v>0</v>
      </c>
      <c r="H485" s="310">
        <f>SUMIFS(所用データ③!$C:$C,所用データ③!$G:$G,理論在庫!$A483,所用データ③!$E:$E,理論在庫!$G$4,所用データ③!$F:$F,理論在庫!H$5)</f>
        <v>0</v>
      </c>
      <c r="I485" s="310">
        <f>SUMIFS(所用データ③!$C:$C,所用データ③!$G:$G,理論在庫!$A483,所用データ③!$E:$E,理論在庫!$G$4,所用データ③!$F:$F,理論在庫!I$5)</f>
        <v>0</v>
      </c>
      <c r="J485" s="310">
        <f>SUMIFS(所用データ③!$C:$C,所用データ③!$G:$G,理論在庫!$A483,所用データ③!$E:$E,理論在庫!$G$4,所用データ③!$F:$F,理論在庫!J$5)</f>
        <v>0</v>
      </c>
      <c r="K485" s="310">
        <f>SUMIFS(所用データ③!$C:$C,所用データ③!$G:$G,理論在庫!$A483,所用データ③!$E:$E,理論在庫!$G$4,所用データ③!$F:$F,理論在庫!K$5)</f>
        <v>0</v>
      </c>
      <c r="L485" s="1055">
        <f>SUMIFS(所用データ③!$C:$C,所用データ③!$G:$G,理論在庫!$A483,所用データ③!$E:$E,理論在庫!$G$4,所用データ③!$F:$F,理論在庫!L$5)</f>
        <v>0</v>
      </c>
      <c r="M485" s="1054">
        <f>SUMIFS(所用データ③!$C:$C,所用データ③!$G:$G,理論在庫!$A483,所用データ③!$E:$E,理論在庫!$G$4,所用データ③!$F:$F,理論在庫!M$5)</f>
        <v>0</v>
      </c>
      <c r="N485" s="310">
        <f>SUMIFS(所用データ③!$C:$C,所用データ③!$G:$G,理論在庫!$A483,所用データ③!$E:$E,理論在庫!$G$4,所用データ③!$F:$F,理論在庫!N$5)</f>
        <v>0</v>
      </c>
      <c r="O485" s="310">
        <f>SUMIFS(所用データ③!$C:$C,所用データ③!$G:$G,理論在庫!$A483,所用データ③!$E:$E,理論在庫!$G$4,所用データ③!$F:$F,理論在庫!O$5)</f>
        <v>0</v>
      </c>
      <c r="P485" s="310">
        <f>SUMIFS(所用データ③!$C:$C,所用データ③!$G:$G,理論在庫!$A483,所用データ③!$E:$E,理論在庫!$G$4,所用データ③!$F:$F,理論在庫!P$5)</f>
        <v>0</v>
      </c>
      <c r="Q485" s="353">
        <f>SUMIFS(所用データ③!$C:$C,所用データ③!$G:$G,理論在庫!$A483,所用データ③!$E:$E,理論在庫!$G$4,所用データ③!$F:$F,理論在庫!Q$5)</f>
        <v>0</v>
      </c>
      <c r="R485" s="310">
        <f>SUMIFS(所用データ③!$C:$C,所用データ③!$G:$G,理論在庫!$A483,所用データ③!$E:$E,理論在庫!$G$4,所用データ③!$F:$F,理論在庫!R$5)</f>
        <v>0</v>
      </c>
      <c r="S485" s="1054">
        <f>SUMIFS(所用データ③!$C:$C,所用データ③!$G:$G,理論在庫!$A483,所用データ③!$E:$E,理論在庫!$G$4,所用データ③!$F:$F,理論在庫!S$5)</f>
        <v>0</v>
      </c>
      <c r="T485" s="1054">
        <f>SUMIFS(所用データ③!$C:$C,所用データ③!$G:$G,理論在庫!$A483,所用データ③!$E:$E,理論在庫!$G$4,所用データ③!$F:$F,理論在庫!T$5)</f>
        <v>0</v>
      </c>
      <c r="U485" s="310">
        <f>SUMIFS(所用データ③!$C:$C,所用データ③!$G:$G,理論在庫!$A483,所用データ③!$E:$E,理論在庫!$G$4,所用データ③!$F:$F,理論在庫!U$5)</f>
        <v>0</v>
      </c>
      <c r="V485" s="353">
        <f>SUMIFS(所用データ③!$C:$C,所用データ③!$G:$G,理論在庫!$A483,所用データ③!$E:$E,理論在庫!$G$4,所用データ③!$F:$F,理論在庫!V$5)</f>
        <v>0</v>
      </c>
      <c r="W485" s="310">
        <f>SUMIFS(所用データ③!$C:$C,所用データ③!$G:$G,理論在庫!$A483,所用データ③!$E:$E,理論在庫!$G$4,所用データ③!$F:$F,理論在庫!W$5)</f>
        <v>0</v>
      </c>
      <c r="X485" s="310">
        <f>SUMIFS(所用データ③!$C:$C,所用データ③!$G:$G,理論在庫!$A483,所用データ③!$E:$E,理論在庫!$G$4,所用データ③!$F:$F,理論在庫!X$5)</f>
        <v>0</v>
      </c>
      <c r="Y485" s="310">
        <f>SUMIFS(所用データ③!$C:$C,所用データ③!$G:$G,理論在庫!$A483,所用データ③!$E:$E,理論在庫!$G$4,所用データ③!$F:$F,理論在庫!Y$5)</f>
        <v>0</v>
      </c>
      <c r="Z485" s="1054">
        <f>SUMIFS(所用データ③!$C:$C,所用データ③!$G:$G,理論在庫!$A483,所用データ③!$E:$E,理論在庫!$G$4,所用データ③!$F:$F,理論在庫!Z$5)</f>
        <v>0</v>
      </c>
      <c r="AA485" s="1085">
        <f>SUMIFS(所用データ③!$C:$C,所用データ③!$G:$G,理論在庫!$A483,所用データ③!$E:$E,理論在庫!$G$4,所用データ③!$F:$F,理論在庫!AA$5)</f>
        <v>0</v>
      </c>
      <c r="AB485" s="383">
        <f>SUMIFS(所用データ③!$C:$C,所用データ③!$G:$G,理論在庫!$A483,所用データ③!$E:$E,理論在庫!$G$4,所用データ③!$F:$F,理論在庫!AB$5)</f>
        <v>0</v>
      </c>
      <c r="AC485" s="1085">
        <f>SUMIFS(所用データ③!$C:$C,所用データ③!$G:$G,理論在庫!$A483,所用データ③!$E:$E,理論在庫!$G$4,所用データ③!$F:$F,理論在庫!AC$5)</f>
        <v>0</v>
      </c>
      <c r="AD485" s="383">
        <f>SUMIFS(所用データ③!$C:$C,所用データ③!$G:$G,理論在庫!$A483,所用データ③!$E:$E,理論在庫!$G$4,所用データ③!$F:$F,理論在庫!AD$5)</f>
        <v>0</v>
      </c>
      <c r="AE485" s="383">
        <f>SUMIFS(所用データ③!$C:$C,所用データ③!$G:$G,理論在庫!$A483,所用データ③!$E:$E,理論在庫!$G$4,所用データ③!$F:$F,理論在庫!AE$5)</f>
        <v>0</v>
      </c>
      <c r="AF485" s="383">
        <f>SUMIFS(所用データ③!$C:$C,所用データ③!$G:$G,理論在庫!$A483,所用データ③!$E:$E,理論在庫!$G$4,所用データ③!$F:$F,理論在庫!AF$5)</f>
        <v>0</v>
      </c>
      <c r="AG485" s="1085">
        <f>SUMIFS(所用データ③!$C:$C,所用データ③!$G:$G,理論在庫!$A483,所用データ③!$E:$E,理論在庫!$G$4,所用データ③!$F:$F,理論在庫!AG$5)</f>
        <v>0</v>
      </c>
      <c r="AH485" s="1085">
        <f>SUMIFS(所用データ③!$C:$C,所用データ③!$G:$G,理論在庫!$A483,所用データ③!$E:$E,理論在庫!$G$4,所用データ③!$F:$F,理論在庫!AH$5)</f>
        <v>0</v>
      </c>
      <c r="AI485" s="383">
        <f>SUMIFS(所用データ③!$C:$C,所用データ③!$G:$G,理論在庫!$A483,所用データ③!$E:$E,理論在庫!$G$4,所用データ③!$F:$F,理論在庫!AI$5)</f>
        <v>0</v>
      </c>
      <c r="AJ485" s="1022">
        <f>SUMIFS(所用データ③!$C:$C,所用データ③!$G:$G,理論在庫!$A483,所用データ③!$E:$E,理論在庫!$G$4,所用データ③!$F:$F,理論在庫!AJ$5)</f>
        <v>0</v>
      </c>
      <c r="AK485" s="345">
        <f t="shared" si="177"/>
        <v>0</v>
      </c>
      <c r="AL485" s="611">
        <f>SUMIFS(所用データ③!C:C,所用データ③!G:G,理論在庫!$A483,所用データ③!E:E,理論在庫!$AL$4)</f>
        <v>0</v>
      </c>
      <c r="AM485" s="574">
        <f t="shared" si="168"/>
        <v>0</v>
      </c>
      <c r="AN485" s="608">
        <f>AJ491-AK485</f>
        <v>0</v>
      </c>
      <c r="AO485" s="417"/>
      <c r="AP485" s="714"/>
      <c r="AQ485" s="715"/>
      <c r="AR485" s="709">
        <v>0</v>
      </c>
    </row>
    <row r="486" spans="1:44" ht="18" customHeight="1" x14ac:dyDescent="0.15">
      <c r="A486" s="417"/>
      <c r="B486" s="428"/>
      <c r="C486" s="442"/>
      <c r="D486" s="1148"/>
      <c r="E486" s="559"/>
      <c r="F486" s="302">
        <f t="shared" si="183"/>
        <v>45871</v>
      </c>
      <c r="G486" s="974">
        <f>SUMIFS(所用データ④!$C:$C,所用データ④!$G:$G,理論在庫!$A483,所用データ④!$E:$E,理論在庫!$G$4,所用データ④!$F:$F,理論在庫!G$5)</f>
        <v>0</v>
      </c>
      <c r="H486" s="310">
        <f>SUMIFS(所用データ④!$C:$C,所用データ④!$G:$G,理論在庫!$A483,所用データ④!$E:$E,理論在庫!$G$4,所用データ④!$F:$F,理論在庫!H$5)</f>
        <v>0</v>
      </c>
      <c r="I486" s="310">
        <f>SUMIFS(所用データ④!$C:$C,所用データ④!$G:$G,理論在庫!$A483,所用データ④!$E:$E,理論在庫!$G$4,所用データ④!$F:$F,理論在庫!I$5)</f>
        <v>0</v>
      </c>
      <c r="J486" s="310">
        <f>SUMIFS(所用データ④!$C:$C,所用データ④!$G:$G,理論在庫!$A483,所用データ④!$E:$E,理論在庫!$G$4,所用データ④!$F:$F,理論在庫!J$5)</f>
        <v>0</v>
      </c>
      <c r="K486" s="310">
        <f>SUMIFS(所用データ④!$C:$C,所用データ④!$G:$G,理論在庫!$A483,所用データ④!$E:$E,理論在庫!$G$4,所用データ④!$F:$F,理論在庫!K$5)</f>
        <v>0</v>
      </c>
      <c r="L486" s="1054">
        <f>SUMIFS(所用データ④!$C:$C,所用データ④!$G:$G,理論在庫!$A483,所用データ④!$E:$E,理論在庫!$G$4,所用データ④!$F:$F,理論在庫!L$5)</f>
        <v>0</v>
      </c>
      <c r="M486" s="1054">
        <f>SUMIFS(所用データ④!$C:$C,所用データ④!$G:$G,理論在庫!$A483,所用データ④!$E:$E,理論在庫!$G$4,所用データ④!$F:$F,理論在庫!M$5)</f>
        <v>0</v>
      </c>
      <c r="N486" s="310">
        <f>SUMIFS(所用データ④!$C:$C,所用データ④!$G:$G,理論在庫!$A483,所用データ④!$E:$E,理論在庫!$G$4,所用データ④!$F:$F,理論在庫!N$5)</f>
        <v>0</v>
      </c>
      <c r="O486" s="310">
        <f>SUMIFS(所用データ④!$C:$C,所用データ④!$G:$G,理論在庫!$A483,所用データ④!$E:$E,理論在庫!$G$4,所用データ④!$F:$F,理論在庫!O$5)</f>
        <v>0</v>
      </c>
      <c r="P486" s="310">
        <f>SUMIFS(所用データ④!$C:$C,所用データ④!$G:$G,理論在庫!$A483,所用データ④!$E:$E,理論在庫!$G$4,所用データ④!$F:$F,理論在庫!P$5)</f>
        <v>0</v>
      </c>
      <c r="Q486" s="310">
        <f>SUMIFS(所用データ④!$C:$C,所用データ④!$G:$G,理論在庫!$A483,所用データ④!$E:$E,理論在庫!$G$4,所用データ④!$F:$F,理論在庫!Q$5)</f>
        <v>0</v>
      </c>
      <c r="R486" s="310">
        <f>SUMIFS(所用データ④!$C:$C,所用データ④!$G:$G,理論在庫!$A483,所用データ④!$E:$E,理論在庫!$G$4,所用データ④!$F:$F,理論在庫!R$5)</f>
        <v>0</v>
      </c>
      <c r="S486" s="1054">
        <f>SUMIFS(所用データ④!$C:$C,所用データ④!$G:$G,理論在庫!$A483,所用データ④!$E:$E,理論在庫!$G$4,所用データ④!$F:$F,理論在庫!S$5)</f>
        <v>0</v>
      </c>
      <c r="T486" s="1054">
        <f>SUMIFS(所用データ④!$C:$C,所用データ④!$G:$G,理論在庫!$A483,所用データ④!$E:$E,理論在庫!$G$4,所用データ④!$F:$F,理論在庫!T$5)</f>
        <v>0</v>
      </c>
      <c r="U486" s="310">
        <f>SUMIFS(所用データ④!$C:$C,所用データ④!$G:$G,理論在庫!$A483,所用データ④!$E:$E,理論在庫!$G$4,所用データ④!$F:$F,理論在庫!U$5)</f>
        <v>0</v>
      </c>
      <c r="V486" s="310">
        <f>SUMIFS(所用データ④!$C:$C,所用データ④!$G:$G,理論在庫!$A483,所用データ④!$E:$E,理論在庫!$G$4,所用データ④!$F:$F,理論在庫!V$5)</f>
        <v>0</v>
      </c>
      <c r="W486" s="310">
        <f>SUMIFS(所用データ④!$C:$C,所用データ④!$G:$G,理論在庫!$A483,所用データ④!$E:$E,理論在庫!$G$4,所用データ④!$F:$F,理論在庫!W$5)</f>
        <v>0</v>
      </c>
      <c r="X486" s="310">
        <f>SUMIFS(所用データ④!$C:$C,所用データ④!$G:$G,理論在庫!$A483,所用データ④!$E:$E,理論在庫!$G$4,所用データ④!$F:$F,理論在庫!X$5)</f>
        <v>0</v>
      </c>
      <c r="Y486" s="310">
        <f>SUMIFS(所用データ④!$C:$C,所用データ④!$G:$G,理論在庫!$A483,所用データ④!$E:$E,理論在庫!$G$4,所用データ④!$F:$F,理論在庫!Y$5)</f>
        <v>0</v>
      </c>
      <c r="Z486" s="1054">
        <f>SUMIFS(所用データ④!$C:$C,所用データ④!$G:$G,理論在庫!$A483,所用データ④!$E:$E,理論在庫!$G$4,所用データ④!$F:$F,理論在庫!Z$5)</f>
        <v>0</v>
      </c>
      <c r="AA486" s="1054">
        <f>SUMIFS(所用データ④!$C:$C,所用データ④!$G:$G,理論在庫!$A483,所用データ④!$E:$E,理論在庫!$G$4,所用データ④!$F:$F,理論在庫!AA$5)</f>
        <v>0</v>
      </c>
      <c r="AB486" s="310">
        <f>SUMIFS(所用データ④!$C:$C,所用データ④!$G:$G,理論在庫!$A483,所用データ④!$E:$E,理論在庫!$G$4,所用データ④!$F:$F,理論在庫!AB$5)</f>
        <v>0</v>
      </c>
      <c r="AC486" s="1054">
        <f>SUMIFS(所用データ④!$C:$C,所用データ④!$G:$G,理論在庫!$A483,所用データ④!$E:$E,理論在庫!$G$4,所用データ④!$F:$F,理論在庫!AC$5)</f>
        <v>0</v>
      </c>
      <c r="AD486" s="310">
        <f>SUMIFS(所用データ④!$C:$C,所用データ④!$G:$G,理論在庫!$A483,所用データ④!$E:$E,理論在庫!$G$4,所用データ④!$F:$F,理論在庫!AD$5)</f>
        <v>0</v>
      </c>
      <c r="AE486" s="310">
        <f>SUMIFS(所用データ④!$C:$C,所用データ④!$G:$G,理論在庫!$A483,所用データ④!$E:$E,理論在庫!$G$4,所用データ④!$F:$F,理論在庫!AE$5)</f>
        <v>0</v>
      </c>
      <c r="AF486" s="310">
        <f>SUMIFS(所用データ④!$C:$C,所用データ④!$G:$G,理論在庫!$A483,所用データ④!$E:$E,理論在庫!$G$4,所用データ④!$F:$F,理論在庫!AF$5)</f>
        <v>0</v>
      </c>
      <c r="AG486" s="1054">
        <f>SUMIFS(所用データ④!$C:$C,所用データ④!$G:$G,理論在庫!$A483,所用データ④!$E:$E,理論在庫!$G$4,所用データ④!$F:$F,理論在庫!AG$5)</f>
        <v>0</v>
      </c>
      <c r="AH486" s="1054">
        <f>SUMIFS(所用データ④!$C:$C,所用データ④!$G:$G,理論在庫!$A483,所用データ④!$E:$E,理論在庫!$G$4,所用データ④!$F:$F,理論在庫!AH$5)</f>
        <v>0</v>
      </c>
      <c r="AI486" s="310">
        <f>SUMIFS(所用データ④!$C:$C,所用データ④!$G:$G,理論在庫!$A483,所用データ④!$E:$E,理論在庫!$G$4,所用データ④!$F:$F,理論在庫!AI$5)</f>
        <v>0</v>
      </c>
      <c r="AJ486" s="1023">
        <f>SUMIFS(所用データ④!$C:$C,所用データ④!$G:$G,理論在庫!$A483,所用データ④!$E:$E,理論在庫!$G$4,所用データ④!$F:$F,理論在庫!AJ$5)</f>
        <v>0</v>
      </c>
      <c r="AK486" s="345">
        <f t="shared" si="177"/>
        <v>0</v>
      </c>
      <c r="AL486" s="350">
        <f>SUMIFS(所用データ④!C:C,所用データ④!G:G,理論在庫!$A483,所用データ④!E:E,理論在庫!$AL$4)</f>
        <v>0</v>
      </c>
      <c r="AM486" s="574">
        <f t="shared" si="168"/>
        <v>0</v>
      </c>
      <c r="AN486" s="608">
        <f>AJ491-AK486</f>
        <v>0</v>
      </c>
      <c r="AO486" s="417"/>
      <c r="AP486" s="714"/>
      <c r="AQ486" s="715"/>
      <c r="AR486" s="709">
        <v>0</v>
      </c>
    </row>
    <row r="487" spans="1:44" ht="18" customHeight="1" x14ac:dyDescent="0.15">
      <c r="A487" s="417"/>
      <c r="B487" s="428"/>
      <c r="C487" s="442"/>
      <c r="D487" s="1148"/>
      <c r="E487" s="559"/>
      <c r="F487" s="302">
        <f t="shared" si="183"/>
        <v>0</v>
      </c>
      <c r="G487" s="974">
        <f>SUMIFS(所用データ⑤!$C:$C,所用データ⑤!$G:$G,理論在庫!$A$483,所用データ⑤!$E:$E,理論在庫!$G$4,所用データ⑤!$F:$F,理論在庫!G$5)</f>
        <v>0</v>
      </c>
      <c r="H487" s="310">
        <f>SUMIFS(所用データ⑤!$C:$C,所用データ⑤!$G:$G,理論在庫!$A$483,所用データ⑤!$E:$E,理論在庫!$G$4,所用データ⑤!$F:$F,理論在庫!H$5)</f>
        <v>0</v>
      </c>
      <c r="I487" s="310">
        <f>SUMIFS(所用データ⑤!$C:$C,所用データ⑤!$G:$G,理論在庫!$A$483,所用データ⑤!$E:$E,理論在庫!$G$4,所用データ⑤!$F:$F,理論在庫!I$5)</f>
        <v>0</v>
      </c>
      <c r="J487" s="310">
        <f>SUMIFS(所用データ⑤!$C:$C,所用データ⑤!$G:$G,理論在庫!$A$483,所用データ⑤!$E:$E,理論在庫!$G$4,所用データ⑤!$F:$F,理論在庫!J$5)</f>
        <v>0</v>
      </c>
      <c r="K487" s="310">
        <f>SUMIFS(所用データ⑤!$C:$C,所用データ⑤!$G:$G,理論在庫!$A$483,所用データ⑤!$E:$E,理論在庫!$G$4,所用データ⑤!$F:$F,理論在庫!K$5)</f>
        <v>0</v>
      </c>
      <c r="L487" s="1054">
        <f>SUMIFS(所用データ⑤!$C:$C,所用データ⑤!$G:$G,理論在庫!$A$483,所用データ⑤!$E:$E,理論在庫!$G$4,所用データ⑤!$F:$F,理論在庫!L$5)</f>
        <v>0</v>
      </c>
      <c r="M487" s="1054">
        <f>SUMIFS(所用データ⑤!$C:$C,所用データ⑤!$G:$G,理論在庫!$A$483,所用データ⑤!$E:$E,理論在庫!$G$4,所用データ⑤!$F:$F,理論在庫!M$5)</f>
        <v>0</v>
      </c>
      <c r="N487" s="310">
        <f>SUMIFS(所用データ⑤!$C:$C,所用データ⑤!$G:$G,理論在庫!$A$483,所用データ⑤!$E:$E,理論在庫!$G$4,所用データ⑤!$F:$F,理論在庫!N$5)</f>
        <v>0</v>
      </c>
      <c r="O487" s="310">
        <f>SUMIFS(所用データ⑤!$C:$C,所用データ⑤!$G:$G,理論在庫!$A$483,所用データ⑤!$E:$E,理論在庫!$G$4,所用データ⑤!$F:$F,理論在庫!O$5)</f>
        <v>0</v>
      </c>
      <c r="P487" s="310">
        <f>SUMIFS(所用データ⑤!$C:$C,所用データ⑤!$G:$G,理論在庫!$A$483,所用データ⑤!$E:$E,理論在庫!$G$4,所用データ⑤!$F:$F,理論在庫!P$5)</f>
        <v>0</v>
      </c>
      <c r="Q487" s="310">
        <f>SUMIFS(所用データ⑤!$C:$C,所用データ⑤!$G:$G,理論在庫!$A$483,所用データ⑤!$E:$E,理論在庫!$G$4,所用データ⑤!$F:$F,理論在庫!Q$5)</f>
        <v>0</v>
      </c>
      <c r="R487" s="310">
        <f>SUMIFS(所用データ⑤!$C:$C,所用データ⑤!$G:$G,理論在庫!$A$483,所用データ⑤!$E:$E,理論在庫!$G$4,所用データ⑤!$F:$F,理論在庫!R$5)</f>
        <v>0</v>
      </c>
      <c r="S487" s="1054">
        <f>SUMIFS(所用データ⑤!$C:$C,所用データ⑤!$G:$G,理論在庫!$A$483,所用データ⑤!$E:$E,理論在庫!$G$4,所用データ⑤!$F:$F,理論在庫!S$5)</f>
        <v>0</v>
      </c>
      <c r="T487" s="1054">
        <f>SUMIFS(所用データ⑤!$C:$C,所用データ⑤!$G:$G,理論在庫!$A$483,所用データ⑤!$E:$E,理論在庫!$G$4,所用データ⑤!$F:$F,理論在庫!T$5)</f>
        <v>0</v>
      </c>
      <c r="U487" s="310">
        <f>SUMIFS(所用データ⑤!$C:$C,所用データ⑤!$G:$G,理論在庫!$A$483,所用データ⑤!$E:$E,理論在庫!$G$4,所用データ⑤!$F:$F,理論在庫!U$5)</f>
        <v>0</v>
      </c>
      <c r="V487" s="310">
        <f>SUMIFS(所用データ⑤!$C:$C,所用データ⑤!$G:$G,理論在庫!$A$483,所用データ⑤!$E:$E,理論在庫!$G$4,所用データ⑤!$F:$F,理論在庫!V$5)</f>
        <v>0</v>
      </c>
      <c r="W487" s="310">
        <f>SUMIFS(所用データ⑤!$C:$C,所用データ⑤!$G:$G,理論在庫!$A$483,所用データ⑤!$E:$E,理論在庫!$G$4,所用データ⑤!$F:$F,理論在庫!W$5)</f>
        <v>0</v>
      </c>
      <c r="X487" s="310">
        <f>SUMIFS(所用データ⑤!$C:$C,所用データ⑤!$G:$G,理論在庫!$A$483,所用データ⑤!$E:$E,理論在庫!$G$4,所用データ⑤!$F:$F,理論在庫!X$5)</f>
        <v>0</v>
      </c>
      <c r="Y487" s="310">
        <f>SUMIFS(所用データ⑤!$C:$C,所用データ⑤!$G:$G,理論在庫!$A$483,所用データ⑤!$E:$E,理論在庫!$G$4,所用データ⑤!$F:$F,理論在庫!Y$5)</f>
        <v>0</v>
      </c>
      <c r="Z487" s="1054">
        <f>SUMIFS(所用データ⑤!$C:$C,所用データ⑤!$G:$G,理論在庫!$A$483,所用データ⑤!$E:$E,理論在庫!$G$4,所用データ⑤!$F:$F,理論在庫!Z$5)</f>
        <v>0</v>
      </c>
      <c r="AA487" s="1054">
        <f>SUMIFS(所用データ⑤!$C:$C,所用データ⑤!$G:$G,理論在庫!$A$483,所用データ⑤!$E:$E,理論在庫!$G$4,所用データ⑤!$F:$F,理論在庫!AA$5)</f>
        <v>0</v>
      </c>
      <c r="AB487" s="310">
        <f>SUMIFS(所用データ⑤!$C:$C,所用データ⑤!$G:$G,理論在庫!$A$483,所用データ⑤!$E:$E,理論在庫!$G$4,所用データ⑤!$F:$F,理論在庫!AB$5)</f>
        <v>0</v>
      </c>
      <c r="AC487" s="1054">
        <f>SUMIFS(所用データ⑤!$C:$C,所用データ⑤!$G:$G,理論在庫!$A$483,所用データ⑤!$E:$E,理論在庫!$G$4,所用データ⑤!$F:$F,理論在庫!AC$5)</f>
        <v>0</v>
      </c>
      <c r="AD487" s="310">
        <f>SUMIFS(所用データ⑤!$C:$C,所用データ⑤!$G:$G,理論在庫!$A$483,所用データ⑤!$E:$E,理論在庫!$G$4,所用データ⑤!$F:$F,理論在庫!AD$5)</f>
        <v>0</v>
      </c>
      <c r="AE487" s="310">
        <f>SUMIFS(所用データ⑤!$C:$C,所用データ⑤!$G:$G,理論在庫!$A$483,所用データ⑤!$E:$E,理論在庫!$G$4,所用データ⑤!$F:$F,理論在庫!AE$5)</f>
        <v>0</v>
      </c>
      <c r="AF487" s="310">
        <f>SUMIFS(所用データ⑤!$C:$C,所用データ⑤!$G:$G,理論在庫!$A$483,所用データ⑤!$E:$E,理論在庫!$G$4,所用データ⑤!$F:$F,理論在庫!AF$5)</f>
        <v>0</v>
      </c>
      <c r="AG487" s="1054">
        <f>SUMIFS(所用データ⑤!$C:$C,所用データ⑤!$G:$G,理論在庫!$A$483,所用データ⑤!$E:$E,理論在庫!$G$4,所用データ⑤!$F:$F,理論在庫!AG$5)</f>
        <v>0</v>
      </c>
      <c r="AH487" s="1054">
        <f>SUMIFS(所用データ⑤!$C:$C,所用データ⑤!$G:$G,理論在庫!$A$483,所用データ⑤!$E:$E,理論在庫!$G$4,所用データ⑤!$F:$F,理論在庫!AH$5)</f>
        <v>0</v>
      </c>
      <c r="AI487" s="310">
        <f>SUMIFS(所用データ⑤!$C:$C,所用データ⑤!$G:$G,理論在庫!$A$483,所用データ⑤!$E:$E,理論在庫!$G$4,所用データ⑤!$F:$F,理論在庫!AI$5)</f>
        <v>0</v>
      </c>
      <c r="AJ487" s="1023">
        <f>SUMIFS(所用データ⑤!$C:$C,所用データ⑤!$G:$G,理論在庫!$A$483,所用データ⑤!$E:$E,理論在庫!$G$4,所用データ⑤!$F:$F,理論在庫!AJ$5)</f>
        <v>0</v>
      </c>
      <c r="AK487" s="345">
        <f t="shared" si="177"/>
        <v>0</v>
      </c>
      <c r="AL487" s="350">
        <f>SUMIFS(所用データ⑤!C:C,所用データ⑤!G:G,理論在庫!$A483,所用データ⑤!E:E,理論在庫!$AL$4)</f>
        <v>0</v>
      </c>
      <c r="AM487" s="574">
        <f t="shared" si="168"/>
        <v>0</v>
      </c>
      <c r="AN487" s="608">
        <f>AJ491-AK487</f>
        <v>0</v>
      </c>
      <c r="AO487" s="417"/>
      <c r="AP487" s="714"/>
      <c r="AQ487" s="715"/>
      <c r="AR487" s="709">
        <v>0</v>
      </c>
    </row>
    <row r="488" spans="1:44" ht="18" customHeight="1" x14ac:dyDescent="0.15">
      <c r="A488" s="417"/>
      <c r="B488" s="428"/>
      <c r="C488" s="442"/>
      <c r="D488" s="1148"/>
      <c r="E488" s="559"/>
      <c r="F488" s="362">
        <f t="shared" si="183"/>
        <v>0</v>
      </c>
      <c r="G488" s="976">
        <f>SUMIFS(所用データ⑥!$C:$C,所用データ⑥!$G:$G,理論在庫!$A$483,所用データ⑥!$E:$E,理論在庫!$G$4,所用データ⑥!$F:$F,理論在庫!G$5)</f>
        <v>0</v>
      </c>
      <c r="H488" s="363">
        <f>SUMIFS(所用データ⑥!$C:$C,所用データ⑥!$G:$G,理論在庫!$A$483,所用データ⑥!$E:$E,理論在庫!$G$4,所用データ⑥!$F:$F,理論在庫!H$5)</f>
        <v>0</v>
      </c>
      <c r="I488" s="363">
        <f>SUMIFS(所用データ⑥!$C:$C,所用データ⑥!$G:$G,理論在庫!$A$483,所用データ⑥!$E:$E,理論在庫!$G$4,所用データ⑥!$F:$F,理論在庫!I$5)</f>
        <v>0</v>
      </c>
      <c r="J488" s="363">
        <f>SUMIFS('注文データ '!$C:$C,'注文データ '!$J:$J,A483,'注文データ '!$H:$H,理論在庫!$G$4,'注文データ '!I:I,理論在庫!J$5)</f>
        <v>0</v>
      </c>
      <c r="K488" s="363">
        <f>SUMIFS(所用データ⑥!$C:$C,所用データ⑥!$G:$G,理論在庫!$A$483,所用データ⑥!$E:$E,理論在庫!$G$4,所用データ⑥!$F:$F,理論在庫!K$5)</f>
        <v>0</v>
      </c>
      <c r="L488" s="1056">
        <f>SUMIFS(所用データ⑥!$C:$C,所用データ⑥!$G:$G,理論在庫!$A$483,所用データ⑥!$E:$E,理論在庫!$G$4,所用データ⑥!$F:$F,理論在庫!L$5)</f>
        <v>0</v>
      </c>
      <c r="M488" s="1056">
        <f>SUMIFS(所用データ⑥!$C:$C,所用データ⑥!$G:$G,理論在庫!$A$483,所用データ⑥!$E:$E,理論在庫!$G$4,所用データ⑥!$F:$F,理論在庫!M$5)</f>
        <v>0</v>
      </c>
      <c r="N488" s="363">
        <f>SUMIFS(所用データ⑥!$C:$C,所用データ⑥!$G:$G,理論在庫!$A$483,所用データ⑥!$E:$E,理論在庫!$G$4,所用データ⑥!$F:$F,理論在庫!N$5)</f>
        <v>0</v>
      </c>
      <c r="O488" s="363">
        <f>SUMIFS(所用データ⑥!$C:$C,所用データ⑥!$G:$G,理論在庫!$A$483,所用データ⑥!$E:$E,理論在庫!$G$4,所用データ⑥!$F:$F,理論在庫!O$5)</f>
        <v>0</v>
      </c>
      <c r="P488" s="363">
        <f>SUMIFS(所用データ⑥!$C:$C,所用データ⑥!$G:$G,理論在庫!$A$483,所用データ⑥!$E:$E,理論在庫!$G$4,所用データ⑥!$F:$F,理論在庫!P$5)</f>
        <v>0</v>
      </c>
      <c r="Q488" s="363">
        <f>SUMIFS(所用データ⑥!$C:$C,所用データ⑥!$G:$G,理論在庫!$A$483,所用データ⑥!$E:$E,理論在庫!$G$4,所用データ⑥!$F:$F,理論在庫!Q$5)</f>
        <v>0</v>
      </c>
      <c r="R488" s="363">
        <f>SUMIFS(所用データ⑥!$C:$C,所用データ⑥!$G:$G,理論在庫!$A$483,所用データ⑥!$E:$E,理論在庫!$G$4,所用データ⑥!$F:$F,理論在庫!R$5)</f>
        <v>0</v>
      </c>
      <c r="S488" s="1056">
        <f>SUMIFS(所用データ⑥!$C:$C,所用データ⑥!$G:$G,理論在庫!$A$483,所用データ⑥!$E:$E,理論在庫!$G$4,所用データ⑥!$F:$F,理論在庫!S$5)</f>
        <v>0</v>
      </c>
      <c r="T488" s="1056">
        <f>SUMIFS(所用データ⑥!$C:$C,所用データ⑥!$G:$G,理論在庫!$A$483,所用データ⑥!$E:$E,理論在庫!$G$4,所用データ⑥!$F:$F,理論在庫!T$5)</f>
        <v>0</v>
      </c>
      <c r="U488" s="363">
        <f>SUMIFS(所用データ⑥!$C:$C,所用データ⑥!$G:$G,理論在庫!$A$483,所用データ⑥!$E:$E,理論在庫!$G$4,所用データ⑥!$F:$F,理論在庫!U$5)</f>
        <v>0</v>
      </c>
      <c r="V488" s="363">
        <f>SUMIFS(所用データ⑥!$C:$C,所用データ⑥!$G:$G,理論在庫!$A$483,所用データ⑥!$E:$E,理論在庫!$G$4,所用データ⑥!$F:$F,理論在庫!V$5)</f>
        <v>0</v>
      </c>
      <c r="W488" s="363">
        <f>SUMIFS(所用データ⑥!$C:$C,所用データ⑥!$G:$G,理論在庫!$A$483,所用データ⑥!$E:$E,理論在庫!$G$4,所用データ⑥!$F:$F,理論在庫!W$5)</f>
        <v>0</v>
      </c>
      <c r="X488" s="363">
        <f>SUMIFS(所用データ⑥!$C:$C,所用データ⑥!$G:$G,理論在庫!$A$483,所用データ⑥!$E:$E,理論在庫!$G$4,所用データ⑥!$F:$F,理論在庫!X$5)</f>
        <v>0</v>
      </c>
      <c r="Y488" s="363">
        <f>SUMIFS(所用データ⑥!$C:$C,所用データ⑥!$G:$G,理論在庫!$A$483,所用データ⑥!$E:$E,理論在庫!$G$4,所用データ⑥!$F:$F,理論在庫!Y$5)</f>
        <v>0</v>
      </c>
      <c r="Z488" s="1056">
        <f>SUMIFS(所用データ⑥!$C:$C,所用データ⑥!$G:$G,理論在庫!$A$483,所用データ⑥!$E:$E,理論在庫!$G$4,所用データ⑥!$F:$F,理論在庫!Z$5)</f>
        <v>0</v>
      </c>
      <c r="AA488" s="1056">
        <f>SUMIFS(所用データ⑥!$C:$C,所用データ⑥!$G:$G,理論在庫!$A$483,所用データ⑥!$E:$E,理論在庫!$G$4,所用データ⑥!$F:$F,理論在庫!AA$5)</f>
        <v>0</v>
      </c>
      <c r="AB488" s="363">
        <f>SUMIFS(所用データ⑥!$C:$C,所用データ⑥!$G:$G,理論在庫!$A$483,所用データ⑥!$E:$E,理論在庫!$G$4,所用データ⑥!$F:$F,理論在庫!AB$5)</f>
        <v>0</v>
      </c>
      <c r="AC488" s="1056">
        <f>SUMIFS(所用データ⑥!$C:$C,所用データ⑥!$G:$G,理論在庫!$A$483,所用データ⑥!$E:$E,理論在庫!$G$4,所用データ⑥!$F:$F,理論在庫!AC$5)</f>
        <v>0</v>
      </c>
      <c r="AD488" s="363">
        <f>SUMIFS(所用データ⑥!$C:$C,所用データ⑥!$G:$G,理論在庫!$A$483,所用データ⑥!$E:$E,理論在庫!$G$4,所用データ⑥!$F:$F,理論在庫!AD$5)</f>
        <v>0</v>
      </c>
      <c r="AE488" s="363">
        <f>SUMIFS(所用データ⑥!$C:$C,所用データ⑥!$G:$G,理論在庫!$A$483,所用データ⑥!$E:$E,理論在庫!$G$4,所用データ⑥!$F:$F,理論在庫!AE$5)</f>
        <v>0</v>
      </c>
      <c r="AF488" s="363">
        <f>SUMIFS(所用データ⑥!$C:$C,所用データ⑥!$G:$G,理論在庫!$A$483,所用データ⑥!$E:$E,理論在庫!$G$4,所用データ⑥!$F:$F,理論在庫!AF$5)</f>
        <v>0</v>
      </c>
      <c r="AG488" s="1056">
        <f>SUMIFS(所用データ⑥!$C:$C,所用データ⑥!$G:$G,理論在庫!$A$483,所用データ⑥!$E:$E,理論在庫!$G$4,所用データ⑥!$F:$F,理論在庫!AG$5)</f>
        <v>0</v>
      </c>
      <c r="AH488" s="1056">
        <f>SUMIFS(所用データ⑥!$C:$C,所用データ⑥!$G:$G,理論在庫!$A$483,所用データ⑥!$E:$E,理論在庫!$G$4,所用データ⑥!$F:$F,理論在庫!AH$5)</f>
        <v>0</v>
      </c>
      <c r="AI488" s="363">
        <f>SUMIFS(所用データ⑥!$C:$C,所用データ⑥!$G:$G,理論在庫!$A$483,所用データ⑥!$E:$E,理論在庫!$G$4,所用データ⑥!$F:$F,理論在庫!AI$5)</f>
        <v>0</v>
      </c>
      <c r="AJ488" s="1024">
        <f>SUMIFS(所用データ⑥!$C:$C,所用データ⑥!$G:$G,理論在庫!$A$483,所用データ⑥!$E:$E,理論在庫!$G$4,所用データ⑥!$F:$F,理論在庫!AJ$5)</f>
        <v>0</v>
      </c>
      <c r="AK488" s="364">
        <f t="shared" si="177"/>
        <v>0</v>
      </c>
      <c r="AL488" s="609">
        <f>SUMIFS(所用データ⑥!C:C,所用データ⑥!G:G,理論在庫!$A483,所用データ⑥!E:E,理論在庫!$AL$4)</f>
        <v>0</v>
      </c>
      <c r="AM488" s="578">
        <f t="shared" si="168"/>
        <v>0</v>
      </c>
      <c r="AN488" s="608">
        <f>AJ491-AK488</f>
        <v>0</v>
      </c>
      <c r="AO488" s="417"/>
      <c r="AP488" s="714"/>
      <c r="AQ488" s="715"/>
      <c r="AR488" s="709">
        <v>0</v>
      </c>
    </row>
    <row r="489" spans="1:44" ht="18" customHeight="1" x14ac:dyDescent="0.15">
      <c r="A489" s="417"/>
      <c r="B489" s="428"/>
      <c r="C489" s="442"/>
      <c r="D489" s="1148"/>
      <c r="E489" s="559"/>
      <c r="F489" s="359" t="s">
        <v>137</v>
      </c>
      <c r="G489" s="981"/>
      <c r="H489" s="360"/>
      <c r="I489" s="360"/>
      <c r="J489" s="360"/>
      <c r="K489" s="360"/>
      <c r="L489" s="1057"/>
      <c r="M489" s="1057"/>
      <c r="N489" s="360"/>
      <c r="O489" s="360"/>
      <c r="P489" s="360"/>
      <c r="Q489" s="360"/>
      <c r="R489" s="360"/>
      <c r="S489" s="1057"/>
      <c r="T489" s="1057"/>
      <c r="U489" s="360"/>
      <c r="V489" s="360"/>
      <c r="W489" s="360"/>
      <c r="X489" s="360"/>
      <c r="Y489" s="360"/>
      <c r="Z489" s="1057"/>
      <c r="AA489" s="1057"/>
      <c r="AB489" s="360"/>
      <c r="AC489" s="1057"/>
      <c r="AD489" s="360"/>
      <c r="AE489" s="360"/>
      <c r="AF489" s="360"/>
      <c r="AG489" s="1057"/>
      <c r="AH489" s="1057"/>
      <c r="AI489" s="360"/>
      <c r="AJ489" s="1025"/>
      <c r="AK489" s="378">
        <f>SUM(G489:AJ489)</f>
        <v>0</v>
      </c>
      <c r="AL489" s="352"/>
      <c r="AM489" s="576">
        <f t="shared" si="168"/>
        <v>0</v>
      </c>
      <c r="AN489" s="579"/>
      <c r="AO489" s="417"/>
      <c r="AP489" s="714"/>
      <c r="AQ489" s="715"/>
    </row>
    <row r="490" spans="1:44" ht="18" customHeight="1" x14ac:dyDescent="0.15">
      <c r="A490" s="417"/>
      <c r="B490" s="428"/>
      <c r="C490" s="442"/>
      <c r="D490" s="1148"/>
      <c r="E490" s="559"/>
      <c r="F490" s="356" t="s">
        <v>86</v>
      </c>
      <c r="G490" s="978">
        <f>SUMIFS('注文データ '!$C:$C,'注文データ '!$J:$J,$A483,'注文データ '!$H:$H,理論在庫!$G$4,'注文データ '!$I:$I,理論在庫!G$5)</f>
        <v>0</v>
      </c>
      <c r="H490" s="374">
        <f>SUMIFS('注文データ '!$C:$C,'注文データ '!$J:$J,$A483,'注文データ '!$H:$H,理論在庫!$G$4,'注文データ '!$I:$I,理論在庫!H$5)</f>
        <v>0</v>
      </c>
      <c r="I490" s="374">
        <f>SUMIFS('注文データ '!$C:$C,'注文データ '!$J:$J,$A483,'注文データ '!$H:$H,理論在庫!$G$4,'注文データ '!$I:$I,理論在庫!I$5)</f>
        <v>0</v>
      </c>
      <c r="J490" s="374">
        <f>SUMIFS('注文データ '!$C:$C,'注文データ '!$J:$J,$A483,'注文データ '!$H:$H,理論在庫!$G$4,'注文データ '!$I:$I,理論在庫!J$5)</f>
        <v>0</v>
      </c>
      <c r="K490" s="374">
        <f>SUMIFS('注文データ '!$C:$C,'注文データ '!$J:$J,$A483,'注文データ '!$H:$H,理論在庫!$G$4,'注文データ '!$I:$I,理論在庫!K$5)</f>
        <v>0</v>
      </c>
      <c r="L490" s="1058">
        <f>SUMIFS('注文データ '!$C:$C,'注文データ '!$J:$J,$A483,'注文データ '!$H:$H,理論在庫!$G$4,'注文データ '!$I:$I,理論在庫!L$5)</f>
        <v>0</v>
      </c>
      <c r="M490" s="1058">
        <f>SUMIFS('注文データ '!$C:$C,'注文データ '!$J:$J,$A483,'注文データ '!$H:$H,理論在庫!$G$4,'注文データ '!$I:$I,理論在庫!M$5)</f>
        <v>0</v>
      </c>
      <c r="N490" s="374">
        <f>SUMIFS('注文データ '!$C:$C,'注文データ '!$J:$J,$A483,'注文データ '!$H:$H,理論在庫!$G$4,'注文データ '!$I:$I,理論在庫!N$5)</f>
        <v>0</v>
      </c>
      <c r="O490" s="374">
        <f>SUMIFS('注文データ '!$C:$C,'注文データ '!$J:$J,$A483,'注文データ '!$H:$H,理論在庫!$G$4,'注文データ '!$I:$I,理論在庫!O$5)</f>
        <v>0</v>
      </c>
      <c r="P490" s="374">
        <f>SUMIFS('注文データ '!$C:$C,'注文データ '!$J:$J,$A483,'注文データ '!$H:$H,理論在庫!$G$4,'注文データ '!$I:$I,理論在庫!P$5)</f>
        <v>0</v>
      </c>
      <c r="Q490" s="374">
        <f>SUMIFS('注文データ '!$C:$C,'注文データ '!$J:$J,$A483,'注文データ '!$H:$H,理論在庫!$G$4,'注文データ '!$I:$I,理論在庫!Q$5)</f>
        <v>0</v>
      </c>
      <c r="R490" s="374">
        <f>SUMIFS('注文データ '!$C:$C,'注文データ '!$J:$J,$A483,'注文データ '!$H:$H,理論在庫!$G$4,'注文データ '!$I:$I,理論在庫!R$5)</f>
        <v>0</v>
      </c>
      <c r="S490" s="1058">
        <f>SUMIFS('注文データ '!$C:$C,'注文データ '!$J:$J,$A483,'注文データ '!$H:$H,理論在庫!$G$4,'注文データ '!$I:$I,理論在庫!S$5)</f>
        <v>0</v>
      </c>
      <c r="T490" s="1058">
        <f>SUMIFS('注文データ '!$C:$C,'注文データ '!$J:$J,$A483,'注文データ '!$H:$H,理論在庫!$G$4,'注文データ '!$I:$I,理論在庫!T$5)</f>
        <v>0</v>
      </c>
      <c r="U490" s="374">
        <f>SUMIFS('注文データ '!$C:$C,'注文データ '!$J:$J,$A483,'注文データ '!$H:$H,理論在庫!$G$4,'注文データ '!$I:$I,理論在庫!U$5)</f>
        <v>0</v>
      </c>
      <c r="V490" s="374">
        <f>SUMIFS('注文データ '!$C:$C,'注文データ '!$J:$J,$A483,'注文データ '!$H:$H,理論在庫!$G$4,'注文データ '!$I:$I,理論在庫!V$5)</f>
        <v>0</v>
      </c>
      <c r="W490" s="374">
        <f>SUMIFS('注文データ '!$C:$C,'注文データ '!$J:$J,$A483,'注文データ '!$H:$H,理論在庫!$G$4,'注文データ '!$I:$I,理論在庫!W$5)</f>
        <v>0</v>
      </c>
      <c r="X490" s="374">
        <f>SUMIFS('注文データ '!$C:$C,'注文データ '!$J:$J,$A483,'注文データ '!$H:$H,理論在庫!$G$4,'注文データ '!$I:$I,理論在庫!X$5)</f>
        <v>0</v>
      </c>
      <c r="Y490" s="374">
        <f>SUMIFS('注文データ '!$C:$C,'注文データ '!$J:$J,$A483,'注文データ '!$H:$H,理論在庫!$G$4,'注文データ '!$I:$I,理論在庫!Y$5)</f>
        <v>0</v>
      </c>
      <c r="Z490" s="1058">
        <f>SUMIFS('注文データ '!$C:$C,'注文データ '!$J:$J,$A483,'注文データ '!$H:$H,理論在庫!$G$4,'注文データ '!$I:$I,理論在庫!Z$5)</f>
        <v>0</v>
      </c>
      <c r="AA490" s="1058">
        <f>SUMIFS('注文データ '!$C:$C,'注文データ '!$J:$J,$A483,'注文データ '!$H:$H,理論在庫!$G$4,'注文データ '!$I:$I,理論在庫!AA$5)</f>
        <v>0</v>
      </c>
      <c r="AB490" s="374">
        <f>SUMIFS('注文データ '!$C:$C,'注文データ '!$J:$J,$A483,'注文データ '!$H:$H,理論在庫!$G$4,'注文データ '!$I:$I,理論在庫!AB$5)</f>
        <v>0</v>
      </c>
      <c r="AC490" s="1058">
        <f>SUMIFS('注文データ '!$C:$C,'注文データ '!$J:$J,$A483,'注文データ '!$H:$H,理論在庫!$G$4,'注文データ '!$I:$I,理論在庫!AC$5)</f>
        <v>0</v>
      </c>
      <c r="AD490" s="374">
        <f>SUMIFS('注文データ '!$C:$C,'注文データ '!$J:$J,$A483,'注文データ '!$H:$H,理論在庫!$G$4,'注文データ '!$I:$I,理論在庫!AD$5)</f>
        <v>0</v>
      </c>
      <c r="AE490" s="374">
        <f>SUMIFS('注文データ '!$C:$C,'注文データ '!$J:$J,$A483,'注文データ '!$H:$H,理論在庫!$G$4,'注文データ '!$I:$I,理論在庫!AE$5)</f>
        <v>0</v>
      </c>
      <c r="AF490" s="374">
        <f>SUMIFS('注文データ '!$C:$C,'注文データ '!$J:$J,$A483,'注文データ '!$H:$H,理論在庫!$G$4,'注文データ '!$I:$I,理論在庫!AF$5)</f>
        <v>0</v>
      </c>
      <c r="AG490" s="1058">
        <f>SUMIFS('注文データ '!$C:$C,'注文データ '!$J:$J,$A483,'注文データ '!$H:$H,理論在庫!$G$4,'注文データ '!$I:$I,理論在庫!AG$5)</f>
        <v>0</v>
      </c>
      <c r="AH490" s="1058">
        <f>SUMIFS('注文データ '!$C:$C,'注文データ '!$J:$J,$A483,'注文データ '!$H:$H,理論在庫!$G$4,'注文データ '!$I:$I,理論在庫!AH$5)</f>
        <v>0</v>
      </c>
      <c r="AI490" s="374">
        <f>SUMIFS('注文データ '!$C:$C,'注文データ '!$J:$J,$A483,'注文データ '!$H:$H,理論在庫!$G$4,'注文データ '!$I:$I,理論在庫!AI$5)</f>
        <v>0</v>
      </c>
      <c r="AJ490" s="1026">
        <f>SUMIFS('注文データ '!$C:$C,'注文データ '!$J:$J,$A483,'注文データ '!$H:$H,理論在庫!$G$4,'注文データ '!$I:$I,理論在庫!AJ$5)</f>
        <v>0</v>
      </c>
      <c r="AK490" s="375">
        <f>SUM(G490:AJ490)</f>
        <v>0</v>
      </c>
      <c r="AL490" s="350"/>
      <c r="AM490" s="574">
        <f t="shared" ref="AM490:AM607" si="184">AK490+AL490</f>
        <v>0</v>
      </c>
      <c r="AN490" s="579"/>
      <c r="AO490" s="417"/>
      <c r="AP490" s="714"/>
      <c r="AQ490" s="715"/>
      <c r="AR490" s="709">
        <v>0</v>
      </c>
    </row>
    <row r="491" spans="1:44" ht="18" customHeight="1" thickBot="1" x14ac:dyDescent="0.2">
      <c r="A491" s="418"/>
      <c r="B491" s="429"/>
      <c r="C491" s="443"/>
      <c r="D491" s="1149"/>
      <c r="E491" s="562"/>
      <c r="F491" s="373" t="s">
        <v>85</v>
      </c>
      <c r="G491" s="979">
        <f>D483+G489-G490</f>
        <v>0</v>
      </c>
      <c r="H491" s="376">
        <f t="shared" ref="H491:AJ491" si="185">G491+H489-H490</f>
        <v>0</v>
      </c>
      <c r="I491" s="376">
        <f t="shared" si="185"/>
        <v>0</v>
      </c>
      <c r="J491" s="376">
        <f t="shared" si="185"/>
        <v>0</v>
      </c>
      <c r="K491" s="376">
        <f t="shared" si="185"/>
        <v>0</v>
      </c>
      <c r="L491" s="1059">
        <f t="shared" si="185"/>
        <v>0</v>
      </c>
      <c r="M491" s="1059">
        <f t="shared" si="185"/>
        <v>0</v>
      </c>
      <c r="N491" s="376">
        <f t="shared" si="185"/>
        <v>0</v>
      </c>
      <c r="O491" s="376">
        <f t="shared" si="185"/>
        <v>0</v>
      </c>
      <c r="P491" s="376">
        <f t="shared" si="185"/>
        <v>0</v>
      </c>
      <c r="Q491" s="376">
        <f t="shared" si="185"/>
        <v>0</v>
      </c>
      <c r="R491" s="376">
        <f t="shared" si="185"/>
        <v>0</v>
      </c>
      <c r="S491" s="1059">
        <f t="shared" si="185"/>
        <v>0</v>
      </c>
      <c r="T491" s="1059">
        <f t="shared" si="185"/>
        <v>0</v>
      </c>
      <c r="U491" s="376">
        <f t="shared" si="185"/>
        <v>0</v>
      </c>
      <c r="V491" s="376">
        <f t="shared" si="185"/>
        <v>0</v>
      </c>
      <c r="W491" s="376">
        <f t="shared" si="185"/>
        <v>0</v>
      </c>
      <c r="X491" s="376">
        <f t="shared" si="185"/>
        <v>0</v>
      </c>
      <c r="Y491" s="376">
        <f t="shared" si="185"/>
        <v>0</v>
      </c>
      <c r="Z491" s="1059">
        <f t="shared" si="185"/>
        <v>0</v>
      </c>
      <c r="AA491" s="1059">
        <f t="shared" si="185"/>
        <v>0</v>
      </c>
      <c r="AB491" s="376">
        <f t="shared" si="185"/>
        <v>0</v>
      </c>
      <c r="AC491" s="1059">
        <f t="shared" si="185"/>
        <v>0</v>
      </c>
      <c r="AD491" s="376">
        <f t="shared" si="185"/>
        <v>0</v>
      </c>
      <c r="AE491" s="376">
        <f t="shared" si="185"/>
        <v>0</v>
      </c>
      <c r="AF491" s="376">
        <f t="shared" si="185"/>
        <v>0</v>
      </c>
      <c r="AG491" s="1059">
        <f t="shared" si="185"/>
        <v>0</v>
      </c>
      <c r="AH491" s="1059">
        <f t="shared" si="185"/>
        <v>0</v>
      </c>
      <c r="AI491" s="376">
        <f t="shared" si="185"/>
        <v>0</v>
      </c>
      <c r="AJ491" s="1027">
        <f t="shared" si="185"/>
        <v>0</v>
      </c>
      <c r="AK491" s="377"/>
      <c r="AL491" s="351"/>
      <c r="AM491" s="577">
        <f t="shared" si="184"/>
        <v>0</v>
      </c>
      <c r="AN491" s="580"/>
      <c r="AO491" s="418"/>
      <c r="AP491" s="716"/>
      <c r="AQ491" s="717"/>
      <c r="AR491" s="709">
        <v>0</v>
      </c>
    </row>
    <row r="492" spans="1:44" ht="18" customHeight="1" x14ac:dyDescent="0.15">
      <c r="A492" s="518">
        <v>51</v>
      </c>
      <c r="B492" s="425"/>
      <c r="C492" s="432" t="s">
        <v>73</v>
      </c>
      <c r="D492" s="1147" t="s">
        <v>575</v>
      </c>
      <c r="E492" s="558">
        <v>1.3299999999999999E-2</v>
      </c>
      <c r="F492" s="343">
        <f t="shared" ref="F492:F497" si="186">F483</f>
        <v>45864</v>
      </c>
      <c r="G492" s="980">
        <f>SUMIFS(所用データ①!$C:$C,所用データ①!$G:$G,理論在庫!$A492,所用データ①!$E:$E,理論在庫!$G$4,所用データ①!$F:$F,理論在庫!G$5)</f>
        <v>0</v>
      </c>
      <c r="H492" s="308">
        <f>SUMIFS(所用データ①!$C:$C,所用データ①!$G:$G,理論在庫!$A492,所用データ①!$E:$E,理論在庫!$G$4,所用データ①!$F:$F,理論在庫!H$5)</f>
        <v>0</v>
      </c>
      <c r="I492" s="308">
        <f>SUMIFS(所用データ①!$C:$C,所用データ①!$G:$G,理論在庫!$A492,所用データ①!$E:$E,理論在庫!$G$4,所用データ①!$F:$F,理論在庫!I$5)</f>
        <v>0</v>
      </c>
      <c r="J492" s="308">
        <f>SUMIFS(所用データ①!$C:$C,所用データ①!$G:$G,理論在庫!$A492,所用データ①!$E:$E,理論在庫!$G$4,所用データ①!$F:$F,理論在庫!J$5)</f>
        <v>0</v>
      </c>
      <c r="K492" s="308">
        <f>SUMIFS(所用データ①!$C:$C,所用データ①!$G:$G,理論在庫!$A492,所用データ①!$E:$E,理論在庫!$G$4,所用データ①!$F:$F,理論在庫!K$5)</f>
        <v>0</v>
      </c>
      <c r="L492" s="1060">
        <f>SUMIFS(所用データ①!$C:$C,所用データ①!$G:$G,理論在庫!$A492,所用データ①!$E:$E,理論在庫!$G$4,所用データ①!$F:$F,理論在庫!L$5)</f>
        <v>0</v>
      </c>
      <c r="M492" s="1060">
        <f>SUMIFS(所用データ①!$C:$C,所用データ①!$G:$G,理論在庫!$A492,所用データ①!$E:$E,理論在庫!$G$4,所用データ①!$F:$F,理論在庫!M$5)</f>
        <v>0</v>
      </c>
      <c r="N492" s="308">
        <f>SUMIFS(所用データ①!$C:$C,所用データ①!$G:$G,理論在庫!$A492,所用データ①!$E:$E,理論在庫!$G$4,所用データ①!$F:$F,理論在庫!N$5)</f>
        <v>0</v>
      </c>
      <c r="O492" s="308">
        <f>SUMIFS(所用データ①!$C:$C,所用データ①!$G:$G,理論在庫!$A492,所用データ①!$E:$E,理論在庫!$G$4,所用データ①!$F:$F,理論在庫!O$5)</f>
        <v>0</v>
      </c>
      <c r="P492" s="308">
        <f>SUMIFS(所用データ①!$C:$C,所用データ①!$G:$G,理論在庫!$A492,所用データ①!$E:$E,理論在庫!$G$4,所用データ①!$F:$F,理論在庫!P$5)</f>
        <v>0</v>
      </c>
      <c r="Q492" s="308">
        <f>SUMIFS(所用データ①!$C:$C,所用データ①!$G:$G,理論在庫!$A492,所用データ①!$E:$E,理論在庫!$G$4,所用データ①!$F:$F,理論在庫!Q$5)</f>
        <v>0</v>
      </c>
      <c r="R492" s="308">
        <f>SUMIFS(所用データ①!$C:$C,所用データ①!$G:$G,理論在庫!$A492,所用データ①!$E:$E,理論在庫!$G$4,所用データ①!$F:$F,理論在庫!R$5)</f>
        <v>0</v>
      </c>
      <c r="S492" s="1060">
        <f>SUMIFS(所用データ①!$C:$C,所用データ①!$G:$G,理論在庫!$A492,所用データ①!$E:$E,理論在庫!$G$4,所用データ①!$F:$F,理論在庫!S$5)</f>
        <v>0</v>
      </c>
      <c r="T492" s="1060">
        <f>SUMIFS(所用データ①!$C:$C,所用データ①!$G:$G,理論在庫!$A492,所用データ①!$E:$E,理論在庫!$G$4,所用データ①!$F:$F,理論在庫!T$5)</f>
        <v>0</v>
      </c>
      <c r="U492" s="308">
        <f>SUMIFS(所用データ①!$C:$C,所用データ①!$G:$G,理論在庫!$A492,所用データ①!$E:$E,理論在庫!$G$4,所用データ①!$F:$F,理論在庫!U$5)</f>
        <v>0</v>
      </c>
      <c r="V492" s="308">
        <f>SUMIFS(所用データ①!$C:$C,所用データ①!$G:$G,理論在庫!$A492,所用データ①!$E:$E,理論在庫!$G$4,所用データ①!$F:$F,理論在庫!V$5)</f>
        <v>0</v>
      </c>
      <c r="W492" s="308">
        <f>SUMIFS(所用データ①!$C:$C,所用データ①!$G:$G,理論在庫!$A492,所用データ①!$E:$E,理論在庫!$G$4,所用データ①!$F:$F,理論在庫!W$5)</f>
        <v>0</v>
      </c>
      <c r="X492" s="308">
        <f>SUMIFS(所用データ①!$C:$C,所用データ①!$G:$G,理論在庫!$A492,所用データ①!$E:$E,理論在庫!$G$4,所用データ①!$F:$F,理論在庫!X$5)</f>
        <v>0</v>
      </c>
      <c r="Y492" s="308">
        <f>SUMIFS(所用データ①!$C:$C,所用データ①!$G:$G,理論在庫!$A492,所用データ①!$E:$E,理論在庫!$G$4,所用データ①!$F:$F,理論在庫!Y$5)</f>
        <v>0</v>
      </c>
      <c r="Z492" s="1060">
        <f>SUMIFS(所用データ①!$C:$C,所用データ①!$G:$G,理論在庫!$A492,所用データ①!$E:$E,理論在庫!$G$4,所用データ①!$F:$F,理論在庫!Z$5)</f>
        <v>0</v>
      </c>
      <c r="AA492" s="1084">
        <f>SUMIFS(所用データ①!$C:$C,所用データ①!$G:$G,理論在庫!$A492,所用データ①!$E:$E,理論在庫!$G$4,所用データ①!$F:$F,理論在庫!AA$5)</f>
        <v>0</v>
      </c>
      <c r="AB492" s="382">
        <f>SUMIFS(所用データ①!$C:$C,所用データ①!$G:$G,理論在庫!$A492,所用データ①!$E:$E,理論在庫!$G$4,所用データ①!$F:$F,理論在庫!AB$5)</f>
        <v>0</v>
      </c>
      <c r="AC492" s="1084">
        <f>SUMIFS(所用データ①!$C:$C,所用データ①!$G:$G,理論在庫!$A492,所用データ①!$E:$E,理論在庫!$G$4,所用データ①!$F:$F,理論在庫!AC$5)</f>
        <v>0</v>
      </c>
      <c r="AD492" s="382">
        <f>SUMIFS(所用データ①!$C:$C,所用データ①!$G:$G,理論在庫!$A492,所用データ①!$E:$E,理論在庫!$G$4,所用データ①!$F:$F,理論在庫!AD$5)</f>
        <v>0</v>
      </c>
      <c r="AE492" s="382">
        <f>SUMIFS(所用データ①!$C:$C,所用データ①!$G:$G,理論在庫!$A492,所用データ①!$E:$E,理論在庫!$G$4,所用データ①!$F:$F,理論在庫!AE$5)</f>
        <v>0</v>
      </c>
      <c r="AF492" s="382">
        <f>SUMIFS(所用データ①!$C:$C,所用データ①!$G:$G,理論在庫!$A492,所用データ①!$E:$E,理論在庫!$G$4,所用データ①!$F:$F,理論在庫!AF$5)</f>
        <v>0</v>
      </c>
      <c r="AG492" s="1084">
        <f>SUMIFS(所用データ①!$C:$C,所用データ①!$G:$G,理論在庫!$A492,所用データ①!$E:$E,理論在庫!$G$4,所用データ①!$F:$F,理論在庫!AG$5)</f>
        <v>0</v>
      </c>
      <c r="AH492" s="1084">
        <f>SUMIFS(所用データ①!$C:$C,所用データ①!$G:$G,理論在庫!$A492,所用データ①!$E:$E,理論在庫!$G$4,所用データ①!$F:$F,理論在庫!AH$5)</f>
        <v>0</v>
      </c>
      <c r="AI492" s="382">
        <f>SUMIFS(所用データ①!$C:$C,所用データ①!$G:$G,理論在庫!$A492,所用データ①!$E:$E,理論在庫!$G$4,所用データ①!$F:$F,理論在庫!AI$5)</f>
        <v>0</v>
      </c>
      <c r="AJ492" s="1021">
        <f>SUMIFS(所用データ①!$C:$C,所用データ①!$G:$G,理論在庫!$A492,所用データ①!$E:$E,理論在庫!$G$4,所用データ①!$F:$F,理論在庫!AJ$5)</f>
        <v>0</v>
      </c>
      <c r="AK492" s="345">
        <f t="shared" si="177"/>
        <v>0</v>
      </c>
      <c r="AL492" s="610">
        <f>SUMIFS(所用データ①!C:C,所用データ①!G:G,理論在庫!$A492,所用データ①!E:E,理論在庫!$AL$4)</f>
        <v>0</v>
      </c>
      <c r="AM492" s="574">
        <f t="shared" si="184"/>
        <v>0</v>
      </c>
      <c r="AN492" s="608">
        <f>D492-AK492</f>
        <v>89</v>
      </c>
      <c r="AO492" s="518">
        <v>51</v>
      </c>
      <c r="AP492" s="714">
        <v>50</v>
      </c>
      <c r="AQ492" s="715" t="s">
        <v>529</v>
      </c>
      <c r="AR492" s="709">
        <v>0</v>
      </c>
    </row>
    <row r="493" spans="1:44" ht="18" customHeight="1" x14ac:dyDescent="0.15">
      <c r="A493" s="519"/>
      <c r="B493" s="426"/>
      <c r="C493" s="433"/>
      <c r="D493" s="1148"/>
      <c r="E493" s="559"/>
      <c r="F493" s="302">
        <f t="shared" si="186"/>
        <v>0</v>
      </c>
      <c r="G493" s="974">
        <f>SUMIFS(所用データ②!$C:$C,所用データ②!$G:$G,理論在庫!$A492,所用データ②!$E:$E,理論在庫!$G$4,所用データ②!$F:$F,理論在庫!G$5)</f>
        <v>0</v>
      </c>
      <c r="H493" s="310">
        <f>SUMIFS(所用データ②!$C:$C,所用データ②!$G:$G,理論在庫!$A492,所用データ②!$E:$E,理論在庫!$G$4,所用データ②!$F:$F,理論在庫!H$5)</f>
        <v>0</v>
      </c>
      <c r="I493" s="310">
        <f>SUMIFS(所用データ②!$C:$C,所用データ②!$G:$G,理論在庫!$A492,所用データ②!$E:$E,理論在庫!$G$4,所用データ②!$F:$F,理論在庫!I$5)</f>
        <v>0</v>
      </c>
      <c r="J493" s="310">
        <f>SUMIFS(所用データ②!$C:$C,所用データ②!$G:$G,理論在庫!$A492,所用データ②!$E:$E,理論在庫!$G$4,所用データ②!$F:$F,理論在庫!J$5)</f>
        <v>0</v>
      </c>
      <c r="K493" s="310">
        <f>SUMIFS(所用データ②!$C:$C,所用データ②!$G:$G,理論在庫!$A492,所用データ②!$E:$E,理論在庫!$G$4,所用データ②!$F:$F,理論在庫!K$5)</f>
        <v>0</v>
      </c>
      <c r="L493" s="1054">
        <f>SUMIFS(所用データ②!$C:$C,所用データ②!$G:$G,理論在庫!$A492,所用データ②!$E:$E,理論在庫!$G$4,所用データ②!$F:$F,理論在庫!L$5)</f>
        <v>0</v>
      </c>
      <c r="M493" s="1054">
        <f>SUMIFS(所用データ②!$C:$C,所用データ②!$G:$G,理論在庫!$A492,所用データ②!$E:$E,理論在庫!$G$4,所用データ②!$F:$F,理論在庫!M$5)</f>
        <v>0</v>
      </c>
      <c r="N493" s="310">
        <f>SUMIFS(所用データ②!$C:$C,所用データ②!$G:$G,理論在庫!$A492,所用データ②!$E:$E,理論在庫!$G$4,所用データ②!$F:$F,理論在庫!N$5)</f>
        <v>0</v>
      </c>
      <c r="O493" s="310">
        <f>SUMIFS(所用データ②!$C:$C,所用データ②!$G:$G,理論在庫!$A492,所用データ②!$E:$E,理論在庫!$G$4,所用データ②!$F:$F,理論在庫!O$5)</f>
        <v>0</v>
      </c>
      <c r="P493" s="310">
        <f>SUMIFS(所用データ②!$C:$C,所用データ②!$G:$G,理論在庫!$A492,所用データ②!$E:$E,理論在庫!$G$4,所用データ②!$F:$F,理論在庫!P$5)</f>
        <v>0</v>
      </c>
      <c r="Q493" s="310">
        <f>SUMIFS(所用データ②!$C:$C,所用データ②!$G:$G,理論在庫!$A492,所用データ②!$E:$E,理論在庫!$G$4,所用データ②!$F:$F,理論在庫!Q$5)</f>
        <v>0</v>
      </c>
      <c r="R493" s="310">
        <f>SUMIFS(所用データ②!$C:$C,所用データ②!$G:$G,理論在庫!$A492,所用データ②!$E:$E,理論在庫!$G$4,所用データ②!$F:$F,理論在庫!R$5)</f>
        <v>0</v>
      </c>
      <c r="S493" s="1054">
        <f>SUMIFS(所用データ②!$C:$C,所用データ②!$G:$G,理論在庫!$A492,所用データ②!$E:$E,理論在庫!$G$4,所用データ②!$F:$F,理論在庫!S$5)</f>
        <v>0</v>
      </c>
      <c r="T493" s="1054">
        <f>SUMIFS(所用データ②!$C:$C,所用データ②!$G:$G,理論在庫!$A492,所用データ②!$E:$E,理論在庫!$G$4,所用データ②!$F:$F,理論在庫!T$5)</f>
        <v>0</v>
      </c>
      <c r="U493" s="310">
        <f>SUMIFS(所用データ②!$C:$C,所用データ②!$G:$G,理論在庫!$A492,所用データ②!$E:$E,理論在庫!$G$4,所用データ②!$F:$F,理論在庫!U$5)</f>
        <v>0</v>
      </c>
      <c r="V493" s="310">
        <f>SUMIFS(所用データ②!$C:$C,所用データ②!$G:$G,理論在庫!$A492,所用データ②!$E:$E,理論在庫!$G$4,所用データ②!$F:$F,理論在庫!V$5)</f>
        <v>0</v>
      </c>
      <c r="W493" s="310">
        <f>SUMIFS(所用データ②!$C:$C,所用データ②!$G:$G,理論在庫!$A492,所用データ②!$E:$E,理論在庫!$G$4,所用データ②!$F:$F,理論在庫!W$5)</f>
        <v>0</v>
      </c>
      <c r="X493" s="310">
        <f>SUMIFS(所用データ②!$C:$C,所用データ②!$G:$G,理論在庫!$A492,所用データ②!$E:$E,理論在庫!$G$4,所用データ②!$F:$F,理論在庫!X$5)</f>
        <v>0</v>
      </c>
      <c r="Y493" s="310">
        <f>SUMIFS(所用データ②!$C:$C,所用データ②!$G:$G,理論在庫!$A492,所用データ②!$E:$E,理論在庫!$G$4,所用データ②!$F:$F,理論在庫!Y$5)</f>
        <v>0</v>
      </c>
      <c r="Z493" s="1054">
        <f>SUMIFS(所用データ②!$C:$C,所用データ②!$G:$G,理論在庫!$A492,所用データ②!$E:$E,理論在庫!$G$4,所用データ②!$F:$F,理論在庫!Z$5)</f>
        <v>0</v>
      </c>
      <c r="AA493" s="1084">
        <f>SUMIFS(所用データ②!$C:$C,所用データ②!$G:$G,理論在庫!$A492,所用データ②!$E:$E,理論在庫!$G$4,所用データ②!$F:$F,理論在庫!AA$5)</f>
        <v>0</v>
      </c>
      <c r="AB493" s="382">
        <f>SUMIFS(所用データ②!$C:$C,所用データ②!$G:$G,理論在庫!$A492,所用データ②!$E:$E,理論在庫!$G$4,所用データ②!$F:$F,理論在庫!AB$5)</f>
        <v>0</v>
      </c>
      <c r="AC493" s="1084">
        <f>SUMIFS(所用データ②!$C:$C,所用データ②!$G:$G,理論在庫!$A492,所用データ②!$E:$E,理論在庫!$G$4,所用データ②!$F:$F,理論在庫!AC$5)</f>
        <v>0</v>
      </c>
      <c r="AD493" s="382">
        <f>SUMIFS(所用データ②!$C:$C,所用データ②!$G:$G,理論在庫!$A492,所用データ②!$E:$E,理論在庫!$G$4,所用データ②!$F:$F,理論在庫!AD$5)</f>
        <v>0</v>
      </c>
      <c r="AE493" s="382">
        <f>SUMIFS(所用データ②!$C:$C,所用データ②!$G:$G,理論在庫!$A492,所用データ②!$E:$E,理論在庫!$G$4,所用データ②!$F:$F,理論在庫!AE$5)</f>
        <v>0</v>
      </c>
      <c r="AF493" s="382">
        <f>SUMIFS(所用データ②!$C:$C,所用データ②!$G:$G,理論在庫!$A492,所用データ②!$E:$E,理論在庫!$G$4,所用データ②!$F:$F,理論在庫!AF$5)</f>
        <v>0</v>
      </c>
      <c r="AG493" s="1084">
        <f>SUMIFS(所用データ②!$C:$C,所用データ②!$G:$G,理論在庫!$A492,所用データ②!$E:$E,理論在庫!$G$4,所用データ②!$F:$F,理論在庫!AG$5)</f>
        <v>0</v>
      </c>
      <c r="AH493" s="1084">
        <f>SUMIFS(所用データ②!$C:$C,所用データ②!$G:$G,理論在庫!$A492,所用データ②!$E:$E,理論在庫!$G$4,所用データ②!$F:$F,理論在庫!AH$5)</f>
        <v>0</v>
      </c>
      <c r="AI493" s="382">
        <f>SUMIFS(所用データ②!$C:$C,所用データ②!$G:$G,理論在庫!$A492,所用データ②!$E:$E,理論在庫!$G$4,所用データ②!$F:$F,理論在庫!AI$5)</f>
        <v>0</v>
      </c>
      <c r="AJ493" s="1021">
        <f>SUMIFS(所用データ②!$C:$C,所用データ②!$G:$G,理論在庫!$A492,所用データ②!$E:$E,理論在庫!$G$4,所用データ②!$F:$F,理論在庫!AJ$5)</f>
        <v>0</v>
      </c>
      <c r="AK493" s="345">
        <f t="shared" si="177"/>
        <v>0</v>
      </c>
      <c r="AL493" s="610">
        <f>SUMIFS(所用データ②!C:C,所用データ②!G:G,理論在庫!$A492,所用データ②!E:E,理論在庫!$AL$4)</f>
        <v>0</v>
      </c>
      <c r="AM493" s="574">
        <f t="shared" si="184"/>
        <v>0</v>
      </c>
      <c r="AN493" s="608">
        <f>AJ500-AK493</f>
        <v>89</v>
      </c>
      <c r="AO493" s="519"/>
      <c r="AP493" s="714">
        <v>60</v>
      </c>
      <c r="AQ493" s="715" t="s">
        <v>539</v>
      </c>
      <c r="AR493" s="709">
        <v>0</v>
      </c>
    </row>
    <row r="494" spans="1:44" ht="18" customHeight="1" x14ac:dyDescent="0.15">
      <c r="A494" s="519"/>
      <c r="B494" s="428" t="s">
        <v>71</v>
      </c>
      <c r="C494" s="439">
        <v>80261239555000</v>
      </c>
      <c r="D494" s="1148"/>
      <c r="E494" s="559"/>
      <c r="F494" s="302">
        <f t="shared" si="186"/>
        <v>45864</v>
      </c>
      <c r="G494" s="975">
        <f>SUMIFS(所用データ③!$C:$C,所用データ③!$G:$G,理論在庫!$A492,所用データ③!$E:$E,理論在庫!$G$4,所用データ③!$F:$F,理論在庫!G$5)</f>
        <v>0</v>
      </c>
      <c r="H494" s="310">
        <f>SUMIFS(所用データ③!$C:$C,所用データ③!$G:$G,理論在庫!$A492,所用データ③!$E:$E,理論在庫!$G$4,所用データ③!$F:$F,理論在庫!H$5)</f>
        <v>0</v>
      </c>
      <c r="I494" s="310">
        <f>SUMIFS(所用データ③!$C:$C,所用データ③!$G:$G,理論在庫!$A492,所用データ③!$E:$E,理論在庫!$G$4,所用データ③!$F:$F,理論在庫!I$5)</f>
        <v>0</v>
      </c>
      <c r="J494" s="310">
        <f>SUMIFS(所用データ③!$C:$C,所用データ③!$G:$G,理論在庫!$A492,所用データ③!$E:$E,理論在庫!$G$4,所用データ③!$F:$F,理論在庫!J$5)</f>
        <v>0</v>
      </c>
      <c r="K494" s="310">
        <f>SUMIFS(所用データ③!$C:$C,所用データ③!$G:$G,理論在庫!$A492,所用データ③!$E:$E,理論在庫!$G$4,所用データ③!$F:$F,理論在庫!K$5)</f>
        <v>0</v>
      </c>
      <c r="L494" s="1055">
        <f>SUMIFS(所用データ③!$C:$C,所用データ③!$G:$G,理論在庫!$A492,所用データ③!$E:$E,理論在庫!$G$4,所用データ③!$F:$F,理論在庫!L$5)</f>
        <v>0</v>
      </c>
      <c r="M494" s="1054">
        <f>SUMIFS(所用データ③!$C:$C,所用データ③!$G:$G,理論在庫!$A492,所用データ③!$E:$E,理論在庫!$G$4,所用データ③!$F:$F,理論在庫!M$5)</f>
        <v>0</v>
      </c>
      <c r="N494" s="310">
        <f>SUMIFS(所用データ③!$C:$C,所用データ③!$G:$G,理論在庫!$A492,所用データ③!$E:$E,理論在庫!$G$4,所用データ③!$F:$F,理論在庫!N$5)</f>
        <v>0</v>
      </c>
      <c r="O494" s="310">
        <f>SUMIFS(所用データ③!$C:$C,所用データ③!$G:$G,理論在庫!$A492,所用データ③!$E:$E,理論在庫!$G$4,所用データ③!$F:$F,理論在庫!O$5)</f>
        <v>0</v>
      </c>
      <c r="P494" s="310">
        <f>SUMIFS(所用データ③!$C:$C,所用データ③!$G:$G,理論在庫!$A492,所用データ③!$E:$E,理論在庫!$G$4,所用データ③!$F:$F,理論在庫!P$5)</f>
        <v>0</v>
      </c>
      <c r="Q494" s="353">
        <f>SUMIFS(所用データ③!$C:$C,所用データ③!$G:$G,理論在庫!$A492,所用データ③!$E:$E,理論在庫!$G$4,所用データ③!$F:$F,理論在庫!Q$5)</f>
        <v>0</v>
      </c>
      <c r="R494" s="310">
        <f>SUMIFS(所用データ③!$C:$C,所用データ③!$G:$G,理論在庫!$A492,所用データ③!$E:$E,理論在庫!$G$4,所用データ③!$F:$F,理論在庫!R$5)</f>
        <v>0</v>
      </c>
      <c r="S494" s="1054">
        <f>SUMIFS(所用データ③!$C:$C,所用データ③!$G:$G,理論在庫!$A492,所用データ③!$E:$E,理論在庫!$G$4,所用データ③!$F:$F,理論在庫!S$5)</f>
        <v>0</v>
      </c>
      <c r="T494" s="1054">
        <f>SUMIFS(所用データ③!$C:$C,所用データ③!$G:$G,理論在庫!$A492,所用データ③!$E:$E,理論在庫!$G$4,所用データ③!$F:$F,理論在庫!T$5)</f>
        <v>0</v>
      </c>
      <c r="U494" s="310">
        <f>SUMIFS(所用データ③!$C:$C,所用データ③!$G:$G,理論在庫!$A492,所用データ③!$E:$E,理論在庫!$G$4,所用データ③!$F:$F,理論在庫!U$5)</f>
        <v>0</v>
      </c>
      <c r="V494" s="353">
        <f>SUMIFS(所用データ③!$C:$C,所用データ③!$G:$G,理論在庫!$A492,所用データ③!$E:$E,理論在庫!$G$4,所用データ③!$F:$F,理論在庫!V$5)</f>
        <v>0</v>
      </c>
      <c r="W494" s="310">
        <f>SUMIFS(所用データ③!$C:$C,所用データ③!$G:$G,理論在庫!$A492,所用データ③!$E:$E,理論在庫!$G$4,所用データ③!$F:$F,理論在庫!W$5)</f>
        <v>0</v>
      </c>
      <c r="X494" s="310">
        <f>SUMIFS(所用データ③!$C:$C,所用データ③!$G:$G,理論在庫!$A492,所用データ③!$E:$E,理論在庫!$G$4,所用データ③!$F:$F,理論在庫!X$5)</f>
        <v>0</v>
      </c>
      <c r="Y494" s="310">
        <f>SUMIFS(所用データ③!$C:$C,所用データ③!$G:$G,理論在庫!$A492,所用データ③!$E:$E,理論在庫!$G$4,所用データ③!$F:$F,理論在庫!Y$5)</f>
        <v>0</v>
      </c>
      <c r="Z494" s="1054">
        <f>SUMIFS(所用データ③!$C:$C,所用データ③!$G:$G,理論在庫!$A492,所用データ③!$E:$E,理論在庫!$G$4,所用データ③!$F:$F,理論在庫!Z$5)</f>
        <v>0</v>
      </c>
      <c r="AA494" s="1085">
        <f>SUMIFS(所用データ③!$C:$C,所用データ③!$G:$G,理論在庫!$A492,所用データ③!$E:$E,理論在庫!$G$4,所用データ③!$F:$F,理論在庫!AA$5)</f>
        <v>0</v>
      </c>
      <c r="AB494" s="383">
        <f>SUMIFS(所用データ③!$C:$C,所用データ③!$G:$G,理論在庫!$A492,所用データ③!$E:$E,理論在庫!$G$4,所用データ③!$F:$F,理論在庫!AB$5)</f>
        <v>0</v>
      </c>
      <c r="AC494" s="1085">
        <f>SUMIFS(所用データ③!$C:$C,所用データ③!$G:$G,理論在庫!$A492,所用データ③!$E:$E,理論在庫!$G$4,所用データ③!$F:$F,理論在庫!AC$5)</f>
        <v>0</v>
      </c>
      <c r="AD494" s="383">
        <f>SUMIFS(所用データ③!$C:$C,所用データ③!$G:$G,理論在庫!$A492,所用データ③!$E:$E,理論在庫!$G$4,所用データ③!$F:$F,理論在庫!AD$5)</f>
        <v>0</v>
      </c>
      <c r="AE494" s="383">
        <f>SUMIFS(所用データ③!$C:$C,所用データ③!$G:$G,理論在庫!$A492,所用データ③!$E:$E,理論在庫!$G$4,所用データ③!$F:$F,理論在庫!AE$5)</f>
        <v>0</v>
      </c>
      <c r="AF494" s="383">
        <f>SUMIFS(所用データ③!$C:$C,所用データ③!$G:$G,理論在庫!$A492,所用データ③!$E:$E,理論在庫!$G$4,所用データ③!$F:$F,理論在庫!AF$5)</f>
        <v>0</v>
      </c>
      <c r="AG494" s="1085">
        <f>SUMIFS(所用データ③!$C:$C,所用データ③!$G:$G,理論在庫!$A492,所用データ③!$E:$E,理論在庫!$G$4,所用データ③!$F:$F,理論在庫!AG$5)</f>
        <v>0</v>
      </c>
      <c r="AH494" s="1085">
        <f>SUMIFS(所用データ③!$C:$C,所用データ③!$G:$G,理論在庫!$A492,所用データ③!$E:$E,理論在庫!$G$4,所用データ③!$F:$F,理論在庫!AH$5)</f>
        <v>0</v>
      </c>
      <c r="AI494" s="383">
        <f>SUMIFS(所用データ③!$C:$C,所用データ③!$G:$G,理論在庫!$A492,所用データ③!$E:$E,理論在庫!$G$4,所用データ③!$F:$F,理論在庫!AI$5)</f>
        <v>0</v>
      </c>
      <c r="AJ494" s="1022">
        <f>SUMIFS(所用データ③!$C:$C,所用データ③!$G:$G,理論在庫!$A492,所用データ③!$E:$E,理論在庫!$G$4,所用データ③!$F:$F,理論在庫!AJ$5)</f>
        <v>0</v>
      </c>
      <c r="AK494" s="345">
        <f t="shared" si="177"/>
        <v>0</v>
      </c>
      <c r="AL494" s="611">
        <f>SUMIFS(所用データ③!C:C,所用データ③!G:G,理論在庫!$A492,所用データ③!E:E,理論在庫!$AL$4)</f>
        <v>0</v>
      </c>
      <c r="AM494" s="574">
        <f t="shared" si="184"/>
        <v>0</v>
      </c>
      <c r="AN494" s="608">
        <f>AJ500-AK494</f>
        <v>89</v>
      </c>
      <c r="AO494" s="519"/>
      <c r="AP494" s="714">
        <v>80</v>
      </c>
      <c r="AQ494" s="715" t="s">
        <v>549</v>
      </c>
      <c r="AR494" s="709">
        <v>0</v>
      </c>
    </row>
    <row r="495" spans="1:44" ht="18" customHeight="1" x14ac:dyDescent="0.15">
      <c r="A495" s="519"/>
      <c r="B495" s="428"/>
      <c r="C495" s="442"/>
      <c r="D495" s="1148"/>
      <c r="E495" s="559"/>
      <c r="F495" s="302">
        <f t="shared" si="186"/>
        <v>45871</v>
      </c>
      <c r="G495" s="974">
        <f>SUMIFS(所用データ④!$C:$C,所用データ④!$G:$G,理論在庫!$A492,所用データ④!$E:$E,理論在庫!$G$4,所用データ④!$F:$F,理論在庫!G$5)</f>
        <v>0</v>
      </c>
      <c r="H495" s="310">
        <f>SUMIFS(所用データ④!$C:$C,所用データ④!$G:$G,理論在庫!$A492,所用データ④!$E:$E,理論在庫!$G$4,所用データ④!$F:$F,理論在庫!H$5)</f>
        <v>0</v>
      </c>
      <c r="I495" s="310">
        <f>SUMIFS(所用データ④!$C:$C,所用データ④!$G:$G,理論在庫!$A492,所用データ④!$E:$E,理論在庫!$G$4,所用データ④!$F:$F,理論在庫!I$5)</f>
        <v>0</v>
      </c>
      <c r="J495" s="310">
        <f>SUMIFS(所用データ④!$C:$C,所用データ④!$G:$G,理論在庫!$A492,所用データ④!$E:$E,理論在庫!$G$4,所用データ④!$F:$F,理論在庫!J$5)</f>
        <v>0</v>
      </c>
      <c r="K495" s="310">
        <f>SUMIFS(所用データ④!$C:$C,所用データ④!$G:$G,理論在庫!$A492,所用データ④!$E:$E,理論在庫!$G$4,所用データ④!$F:$F,理論在庫!K$5)</f>
        <v>0</v>
      </c>
      <c r="L495" s="1054">
        <f>SUMIFS(所用データ④!$C:$C,所用データ④!$G:$G,理論在庫!$A492,所用データ④!$E:$E,理論在庫!$G$4,所用データ④!$F:$F,理論在庫!L$5)</f>
        <v>0</v>
      </c>
      <c r="M495" s="1054">
        <f>SUMIFS(所用データ④!$C:$C,所用データ④!$G:$G,理論在庫!$A492,所用データ④!$E:$E,理論在庫!$G$4,所用データ④!$F:$F,理論在庫!M$5)</f>
        <v>0</v>
      </c>
      <c r="N495" s="310">
        <f>SUMIFS(所用データ④!$C:$C,所用データ④!$G:$G,理論在庫!$A492,所用データ④!$E:$E,理論在庫!$G$4,所用データ④!$F:$F,理論在庫!N$5)</f>
        <v>0</v>
      </c>
      <c r="O495" s="310">
        <f>SUMIFS(所用データ④!$C:$C,所用データ④!$G:$G,理論在庫!$A492,所用データ④!$E:$E,理論在庫!$G$4,所用データ④!$F:$F,理論在庫!O$5)</f>
        <v>0</v>
      </c>
      <c r="P495" s="310">
        <f>SUMIFS(所用データ④!$C:$C,所用データ④!$G:$G,理論在庫!$A492,所用データ④!$E:$E,理論在庫!$G$4,所用データ④!$F:$F,理論在庫!P$5)</f>
        <v>0</v>
      </c>
      <c r="Q495" s="310">
        <f>SUMIFS(所用データ④!$C:$C,所用データ④!$G:$G,理論在庫!$A492,所用データ④!$E:$E,理論在庫!$G$4,所用データ④!$F:$F,理論在庫!Q$5)</f>
        <v>0</v>
      </c>
      <c r="R495" s="310">
        <f>SUMIFS(所用データ④!$C:$C,所用データ④!$G:$G,理論在庫!$A492,所用データ④!$E:$E,理論在庫!$G$4,所用データ④!$F:$F,理論在庫!R$5)</f>
        <v>0</v>
      </c>
      <c r="S495" s="1054">
        <f>SUMIFS(所用データ④!$C:$C,所用データ④!$G:$G,理論在庫!$A492,所用データ④!$E:$E,理論在庫!$G$4,所用データ④!$F:$F,理論在庫!S$5)</f>
        <v>0</v>
      </c>
      <c r="T495" s="1054">
        <f>SUMIFS(所用データ④!$C:$C,所用データ④!$G:$G,理論在庫!$A492,所用データ④!$E:$E,理論在庫!$G$4,所用データ④!$F:$F,理論在庫!T$5)</f>
        <v>0</v>
      </c>
      <c r="U495" s="310">
        <f>SUMIFS(所用データ④!$C:$C,所用データ④!$G:$G,理論在庫!$A492,所用データ④!$E:$E,理論在庫!$G$4,所用データ④!$F:$F,理論在庫!U$5)</f>
        <v>0</v>
      </c>
      <c r="V495" s="310">
        <f>SUMIFS(所用データ④!$C:$C,所用データ④!$G:$G,理論在庫!$A492,所用データ④!$E:$E,理論在庫!$G$4,所用データ④!$F:$F,理論在庫!V$5)</f>
        <v>0</v>
      </c>
      <c r="W495" s="310">
        <f>SUMIFS(所用データ④!$C:$C,所用データ④!$G:$G,理論在庫!$A492,所用データ④!$E:$E,理論在庫!$G$4,所用データ④!$F:$F,理論在庫!W$5)</f>
        <v>0</v>
      </c>
      <c r="X495" s="310">
        <f>SUMIFS(所用データ④!$C:$C,所用データ④!$G:$G,理論在庫!$A492,所用データ④!$E:$E,理論在庫!$G$4,所用データ④!$F:$F,理論在庫!X$5)</f>
        <v>0</v>
      </c>
      <c r="Y495" s="310">
        <f>SUMIFS(所用データ④!$C:$C,所用データ④!$G:$G,理論在庫!$A492,所用データ④!$E:$E,理論在庫!$G$4,所用データ④!$F:$F,理論在庫!Y$5)</f>
        <v>0</v>
      </c>
      <c r="Z495" s="1054">
        <f>SUMIFS(所用データ④!$C:$C,所用データ④!$G:$G,理論在庫!$A492,所用データ④!$E:$E,理論在庫!$G$4,所用データ④!$F:$F,理論在庫!Z$5)</f>
        <v>0</v>
      </c>
      <c r="AA495" s="1054">
        <f>SUMIFS(所用データ④!$C:$C,所用データ④!$G:$G,理論在庫!$A492,所用データ④!$E:$E,理論在庫!$G$4,所用データ④!$F:$F,理論在庫!AA$5)</f>
        <v>0</v>
      </c>
      <c r="AB495" s="310">
        <f>SUMIFS(所用データ④!$C:$C,所用データ④!$G:$G,理論在庫!$A492,所用データ④!$E:$E,理論在庫!$G$4,所用データ④!$F:$F,理論在庫!AB$5)</f>
        <v>0</v>
      </c>
      <c r="AC495" s="1054">
        <f>SUMIFS(所用データ④!$C:$C,所用データ④!$G:$G,理論在庫!$A492,所用データ④!$E:$E,理論在庫!$G$4,所用データ④!$F:$F,理論在庫!AC$5)</f>
        <v>0</v>
      </c>
      <c r="AD495" s="310">
        <f>SUMIFS(所用データ④!$C:$C,所用データ④!$G:$G,理論在庫!$A492,所用データ④!$E:$E,理論在庫!$G$4,所用データ④!$F:$F,理論在庫!AD$5)</f>
        <v>0</v>
      </c>
      <c r="AE495" s="310">
        <f>SUMIFS(所用データ④!$C:$C,所用データ④!$G:$G,理論在庫!$A492,所用データ④!$E:$E,理論在庫!$G$4,所用データ④!$F:$F,理論在庫!AE$5)</f>
        <v>0</v>
      </c>
      <c r="AF495" s="310">
        <f>SUMIFS(所用データ④!$C:$C,所用データ④!$G:$G,理論在庫!$A492,所用データ④!$E:$E,理論在庫!$G$4,所用データ④!$F:$F,理論在庫!AF$5)</f>
        <v>0</v>
      </c>
      <c r="AG495" s="1054">
        <f>SUMIFS(所用データ④!$C:$C,所用データ④!$G:$G,理論在庫!$A492,所用データ④!$E:$E,理論在庫!$G$4,所用データ④!$F:$F,理論在庫!AG$5)</f>
        <v>0</v>
      </c>
      <c r="AH495" s="1054">
        <f>SUMIFS(所用データ④!$C:$C,所用データ④!$G:$G,理論在庫!$A492,所用データ④!$E:$E,理論在庫!$G$4,所用データ④!$F:$F,理論在庫!AH$5)</f>
        <v>0</v>
      </c>
      <c r="AI495" s="310">
        <f>SUMIFS(所用データ④!$C:$C,所用データ④!$G:$G,理論在庫!$A492,所用データ④!$E:$E,理論在庫!$G$4,所用データ④!$F:$F,理論在庫!AI$5)</f>
        <v>0</v>
      </c>
      <c r="AJ495" s="1023">
        <f>SUMIFS(所用データ④!$C:$C,所用データ④!$G:$G,理論在庫!$A492,所用データ④!$E:$E,理論在庫!$G$4,所用データ④!$F:$F,理論在庫!AJ$5)</f>
        <v>0</v>
      </c>
      <c r="AK495" s="345">
        <f t="shared" si="177"/>
        <v>0</v>
      </c>
      <c r="AL495" s="350">
        <f>SUMIFS(所用データ④!C:C,所用データ④!G:G,理論在庫!$A492,所用データ④!E:E,理論在庫!$AL$4)</f>
        <v>0</v>
      </c>
      <c r="AM495" s="574">
        <f t="shared" si="184"/>
        <v>0</v>
      </c>
      <c r="AN495" s="608">
        <f>AJ500-AK495</f>
        <v>89</v>
      </c>
      <c r="AO495" s="519"/>
      <c r="AP495" s="714">
        <v>80</v>
      </c>
      <c r="AQ495" s="715" t="s">
        <v>557</v>
      </c>
      <c r="AR495" s="709">
        <v>0</v>
      </c>
    </row>
    <row r="496" spans="1:44" ht="18" customHeight="1" x14ac:dyDescent="0.15">
      <c r="A496" s="519"/>
      <c r="B496" s="428"/>
      <c r="C496" s="442"/>
      <c r="D496" s="1148"/>
      <c r="E496" s="559"/>
      <c r="F496" s="302">
        <f t="shared" si="186"/>
        <v>0</v>
      </c>
      <c r="G496" s="974">
        <f>SUMIFS(所用データ⑤!$C:$C,所用データ⑤!$G:$G,理論在庫!$A$492,所用データ⑤!$E:$E,理論在庫!$G$4,所用データ⑤!$F:$F,理論在庫!G$5)</f>
        <v>0</v>
      </c>
      <c r="H496" s="310">
        <f>SUMIFS(所用データ⑤!$C:$C,所用データ⑤!$G:$G,理論在庫!$A$492,所用データ⑤!$E:$E,理論在庫!$G$4,所用データ⑤!$F:$F,理論在庫!H$5)</f>
        <v>0</v>
      </c>
      <c r="I496" s="310">
        <f>SUMIFS(所用データ⑤!$C:$C,所用データ⑤!$G:$G,理論在庫!$A$492,所用データ⑤!$E:$E,理論在庫!$G$4,所用データ⑤!$F:$F,理論在庫!I$5)</f>
        <v>0</v>
      </c>
      <c r="J496" s="310">
        <f>SUMIFS(所用データ⑤!$C:$C,所用データ⑤!$G:$G,理論在庫!$A$492,所用データ⑤!$E:$E,理論在庫!$G$4,所用データ⑤!$F:$F,理論在庫!J$5)</f>
        <v>0</v>
      </c>
      <c r="K496" s="310">
        <f>SUMIFS(所用データ⑤!$C:$C,所用データ⑤!$G:$G,理論在庫!$A$492,所用データ⑤!$E:$E,理論在庫!$G$4,所用データ⑤!$F:$F,理論在庫!K$5)</f>
        <v>0</v>
      </c>
      <c r="L496" s="1054">
        <f>SUMIFS(所用データ⑤!$C:$C,所用データ⑤!$G:$G,理論在庫!$A$492,所用データ⑤!$E:$E,理論在庫!$G$4,所用データ⑤!$F:$F,理論在庫!L$5)</f>
        <v>0</v>
      </c>
      <c r="M496" s="1054">
        <f>SUMIFS(所用データ⑤!$C:$C,所用データ⑤!$G:$G,理論在庫!$A$492,所用データ⑤!$E:$E,理論在庫!$G$4,所用データ⑤!$F:$F,理論在庫!M$5)</f>
        <v>0</v>
      </c>
      <c r="N496" s="310">
        <f>SUMIFS(所用データ⑤!$C:$C,所用データ⑤!$G:$G,理論在庫!$A$492,所用データ⑤!$E:$E,理論在庫!$G$4,所用データ⑤!$F:$F,理論在庫!N$5)</f>
        <v>0</v>
      </c>
      <c r="O496" s="310">
        <f>SUMIFS(所用データ⑤!$C:$C,所用データ⑤!$G:$G,理論在庫!$A$492,所用データ⑤!$E:$E,理論在庫!$G$4,所用データ⑤!$F:$F,理論在庫!O$5)</f>
        <v>0</v>
      </c>
      <c r="P496" s="310">
        <f>SUMIFS(所用データ⑤!$C:$C,所用データ⑤!$G:$G,理論在庫!$A$492,所用データ⑤!$E:$E,理論在庫!$G$4,所用データ⑤!$F:$F,理論在庫!P$5)</f>
        <v>0</v>
      </c>
      <c r="Q496" s="310">
        <f>SUMIFS(所用データ⑤!$C:$C,所用データ⑤!$G:$G,理論在庫!$A$492,所用データ⑤!$E:$E,理論在庫!$G$4,所用データ⑤!$F:$F,理論在庫!Q$5)</f>
        <v>0</v>
      </c>
      <c r="R496" s="310">
        <f>SUMIFS(所用データ⑤!$C:$C,所用データ⑤!$G:$G,理論在庫!$A$492,所用データ⑤!$E:$E,理論在庫!$G$4,所用データ⑤!$F:$F,理論在庫!R$5)</f>
        <v>0</v>
      </c>
      <c r="S496" s="1054">
        <f>SUMIFS(所用データ⑤!$C:$C,所用データ⑤!$G:$G,理論在庫!$A$492,所用データ⑤!$E:$E,理論在庫!$G$4,所用データ⑤!$F:$F,理論在庫!S$5)</f>
        <v>0</v>
      </c>
      <c r="T496" s="1054">
        <f>SUMIFS(所用データ⑤!$C:$C,所用データ⑤!$G:$G,理論在庫!$A$492,所用データ⑤!$E:$E,理論在庫!$G$4,所用データ⑤!$F:$F,理論在庫!T$5)</f>
        <v>0</v>
      </c>
      <c r="U496" s="310">
        <f>SUMIFS(所用データ⑤!$C:$C,所用データ⑤!$G:$G,理論在庫!$A$492,所用データ⑤!$E:$E,理論在庫!$G$4,所用データ⑤!$F:$F,理論在庫!U$5)</f>
        <v>0</v>
      </c>
      <c r="V496" s="310">
        <f>SUMIFS(所用データ⑤!$C:$C,所用データ⑤!$G:$G,理論在庫!$A$492,所用データ⑤!$E:$E,理論在庫!$G$4,所用データ⑤!$F:$F,理論在庫!V$5)</f>
        <v>0</v>
      </c>
      <c r="W496" s="310">
        <f>SUMIFS(所用データ⑤!$C:$C,所用データ⑤!$G:$G,理論在庫!$A$492,所用データ⑤!$E:$E,理論在庫!$G$4,所用データ⑤!$F:$F,理論在庫!W$5)</f>
        <v>0</v>
      </c>
      <c r="X496" s="310">
        <f>SUMIFS(所用データ⑤!$C:$C,所用データ⑤!$G:$G,理論在庫!$A$492,所用データ⑤!$E:$E,理論在庫!$G$4,所用データ⑤!$F:$F,理論在庫!X$5)</f>
        <v>0</v>
      </c>
      <c r="Y496" s="310">
        <f>SUMIFS(所用データ⑤!$C:$C,所用データ⑤!$G:$G,理論在庫!$A$492,所用データ⑤!$E:$E,理論在庫!$G$4,所用データ⑤!$F:$F,理論在庫!Y$5)</f>
        <v>0</v>
      </c>
      <c r="Z496" s="1054">
        <f>SUMIFS(所用データ⑤!$C:$C,所用データ⑤!$G:$G,理論在庫!$A$492,所用データ⑤!$E:$E,理論在庫!$G$4,所用データ⑤!$F:$F,理論在庫!Z$5)</f>
        <v>0</v>
      </c>
      <c r="AA496" s="1054">
        <f>SUMIFS(所用データ⑤!$C:$C,所用データ⑤!$G:$G,理論在庫!$A$492,所用データ⑤!$E:$E,理論在庫!$G$4,所用データ⑤!$F:$F,理論在庫!AA$5)</f>
        <v>0</v>
      </c>
      <c r="AB496" s="310">
        <f>SUMIFS(所用データ⑤!$C:$C,所用データ⑤!$G:$G,理論在庫!$A$492,所用データ⑤!$E:$E,理論在庫!$G$4,所用データ⑤!$F:$F,理論在庫!AB$5)</f>
        <v>0</v>
      </c>
      <c r="AC496" s="1054">
        <f>SUMIFS(所用データ⑤!$C:$C,所用データ⑤!$G:$G,理論在庫!$A$492,所用データ⑤!$E:$E,理論在庫!$G$4,所用データ⑤!$F:$F,理論在庫!AC$5)</f>
        <v>0</v>
      </c>
      <c r="AD496" s="310">
        <f>SUMIFS(所用データ⑤!$C:$C,所用データ⑤!$G:$G,理論在庫!$A$492,所用データ⑤!$E:$E,理論在庫!$G$4,所用データ⑤!$F:$F,理論在庫!AD$5)</f>
        <v>0</v>
      </c>
      <c r="AE496" s="310">
        <f>SUMIFS(所用データ⑤!$C:$C,所用データ⑤!$G:$G,理論在庫!$A$492,所用データ⑤!$E:$E,理論在庫!$G$4,所用データ⑤!$F:$F,理論在庫!AE$5)</f>
        <v>0</v>
      </c>
      <c r="AF496" s="310">
        <f>SUMIFS(所用データ⑤!$C:$C,所用データ⑤!$G:$G,理論在庫!$A$492,所用データ⑤!$E:$E,理論在庫!$G$4,所用データ⑤!$F:$F,理論在庫!AF$5)</f>
        <v>0</v>
      </c>
      <c r="AG496" s="1054">
        <f>SUMIFS(所用データ⑤!$C:$C,所用データ⑤!$G:$G,理論在庫!$A$492,所用データ⑤!$E:$E,理論在庫!$G$4,所用データ⑤!$F:$F,理論在庫!AG$5)</f>
        <v>0</v>
      </c>
      <c r="AH496" s="1054">
        <f>SUMIFS(所用データ⑤!$C:$C,所用データ⑤!$G:$G,理論在庫!$A$492,所用データ⑤!$E:$E,理論在庫!$G$4,所用データ⑤!$F:$F,理論在庫!AH$5)</f>
        <v>0</v>
      </c>
      <c r="AI496" s="310">
        <f>SUMIFS(所用データ⑤!$C:$C,所用データ⑤!$G:$G,理論在庫!$A$492,所用データ⑤!$E:$E,理論在庫!$G$4,所用データ⑤!$F:$F,理論在庫!AI$5)</f>
        <v>0</v>
      </c>
      <c r="AJ496" s="1023">
        <f>SUMIFS(所用データ⑤!$C:$C,所用データ⑤!$G:$G,理論在庫!$A$492,所用データ⑤!$E:$E,理論在庫!$G$4,所用データ⑤!$F:$F,理論在庫!AJ$5)</f>
        <v>0</v>
      </c>
      <c r="AK496" s="345">
        <f t="shared" si="177"/>
        <v>0</v>
      </c>
      <c r="AL496" s="350">
        <f>SUMIFS(所用データ⑤!C:C,所用データ⑤!G:G,理論在庫!$A492,所用データ⑤!E:E,理論在庫!$AL$4)</f>
        <v>0</v>
      </c>
      <c r="AM496" s="574">
        <f t="shared" si="184"/>
        <v>0</v>
      </c>
      <c r="AN496" s="608">
        <f>AJ500-AK496</f>
        <v>89</v>
      </c>
      <c r="AO496" s="519"/>
      <c r="AP496" s="714">
        <v>40</v>
      </c>
      <c r="AQ496" s="715" t="s">
        <v>561</v>
      </c>
      <c r="AR496" s="709">
        <v>0</v>
      </c>
    </row>
    <row r="497" spans="1:44" ht="18" customHeight="1" x14ac:dyDescent="0.15">
      <c r="A497" s="519"/>
      <c r="B497" s="428"/>
      <c r="C497" s="442"/>
      <c r="D497" s="1148"/>
      <c r="E497" s="559"/>
      <c r="F497" s="362">
        <f t="shared" si="186"/>
        <v>0</v>
      </c>
      <c r="G497" s="976">
        <f>SUMIFS(所用データ⑥!$C:$C,所用データ⑥!$G:$G,理論在庫!$A$492,所用データ⑥!$E:$E,理論在庫!$G$4,所用データ⑥!$F:$F,理論在庫!G$5)</f>
        <v>0</v>
      </c>
      <c r="H497" s="363">
        <f>SUMIFS(所用データ⑥!$C:$C,所用データ⑥!$G:$G,理論在庫!$A$492,所用データ⑥!$E:$E,理論在庫!$G$4,所用データ⑥!$F:$F,理論在庫!H$5)</f>
        <v>0</v>
      </c>
      <c r="I497" s="363">
        <f>SUMIFS(所用データ⑥!$C:$C,所用データ⑥!$G:$G,理論在庫!$A$492,所用データ⑥!$E:$E,理論在庫!$G$4,所用データ⑥!$F:$F,理論在庫!I$5)</f>
        <v>0</v>
      </c>
      <c r="J497" s="363">
        <f>SUMIFS(所用データ⑥!$C:$C,所用データ⑥!$G:$G,理論在庫!$A$492,所用データ⑥!$E:$E,理論在庫!$G$4,所用データ⑥!$F:$F,理論在庫!J$5)</f>
        <v>0</v>
      </c>
      <c r="K497" s="363">
        <f>SUMIFS(所用データ⑥!$C:$C,所用データ⑥!$G:$G,理論在庫!$A$492,所用データ⑥!$E:$E,理論在庫!$G$4,所用データ⑥!$F:$F,理論在庫!K$5)</f>
        <v>0</v>
      </c>
      <c r="L497" s="1056">
        <f>SUMIFS(所用データ⑥!$C:$C,所用データ⑥!$G:$G,理論在庫!$A$492,所用データ⑥!$E:$E,理論在庫!$G$4,所用データ⑥!$F:$F,理論在庫!L$5)</f>
        <v>0</v>
      </c>
      <c r="M497" s="1056">
        <f>SUMIFS(所用データ⑥!$C:$C,所用データ⑥!$G:$G,理論在庫!$A$492,所用データ⑥!$E:$E,理論在庫!$G$4,所用データ⑥!$F:$F,理論在庫!M$5)</f>
        <v>0</v>
      </c>
      <c r="N497" s="363">
        <f>SUMIFS(所用データ⑥!$C:$C,所用データ⑥!$G:$G,理論在庫!$A$492,所用データ⑥!$E:$E,理論在庫!$G$4,所用データ⑥!$F:$F,理論在庫!N$5)</f>
        <v>0</v>
      </c>
      <c r="O497" s="363">
        <f>SUMIFS(所用データ⑥!$C:$C,所用データ⑥!$G:$G,理論在庫!$A$492,所用データ⑥!$E:$E,理論在庫!$G$4,所用データ⑥!$F:$F,理論在庫!O$5)</f>
        <v>0</v>
      </c>
      <c r="P497" s="363">
        <f>SUMIFS(所用データ⑥!$C:$C,所用データ⑥!$G:$G,理論在庫!$A$492,所用データ⑥!$E:$E,理論在庫!$G$4,所用データ⑥!$F:$F,理論在庫!P$5)</f>
        <v>0</v>
      </c>
      <c r="Q497" s="363">
        <f>SUMIFS(所用データ⑥!$C:$C,所用データ⑥!$G:$G,理論在庫!$A$492,所用データ⑥!$E:$E,理論在庫!$G$4,所用データ⑥!$F:$F,理論在庫!Q$5)</f>
        <v>0</v>
      </c>
      <c r="R497" s="363">
        <f>SUMIFS(所用データ⑥!$C:$C,所用データ⑥!$G:$G,理論在庫!$A$492,所用データ⑥!$E:$E,理論在庫!$G$4,所用データ⑥!$F:$F,理論在庫!R$5)</f>
        <v>0</v>
      </c>
      <c r="S497" s="1056">
        <f>SUMIFS(所用データ⑥!$C:$C,所用データ⑥!$G:$G,理論在庫!$A$492,所用データ⑥!$E:$E,理論在庫!$G$4,所用データ⑥!$F:$F,理論在庫!S$5)</f>
        <v>0</v>
      </c>
      <c r="T497" s="1056">
        <f>SUMIFS(所用データ⑥!$C:$C,所用データ⑥!$G:$G,理論在庫!$A$492,所用データ⑥!$E:$E,理論在庫!$G$4,所用データ⑥!$F:$F,理論在庫!T$5)</f>
        <v>0</v>
      </c>
      <c r="U497" s="363">
        <f>SUMIFS(所用データ⑥!$C:$C,所用データ⑥!$G:$G,理論在庫!$A$492,所用データ⑥!$E:$E,理論在庫!$G$4,所用データ⑥!$F:$F,理論在庫!U$5)</f>
        <v>0</v>
      </c>
      <c r="V497" s="363">
        <f>SUMIFS(所用データ⑥!$C:$C,所用データ⑥!$G:$G,理論在庫!$A$492,所用データ⑥!$E:$E,理論在庫!$G$4,所用データ⑥!$F:$F,理論在庫!V$5)</f>
        <v>0</v>
      </c>
      <c r="W497" s="363">
        <f>SUMIFS(所用データ⑥!$C:$C,所用データ⑥!$G:$G,理論在庫!$A$492,所用データ⑥!$E:$E,理論在庫!$G$4,所用データ⑥!$F:$F,理論在庫!W$5)</f>
        <v>0</v>
      </c>
      <c r="X497" s="363">
        <f>SUMIFS(所用データ⑥!$C:$C,所用データ⑥!$G:$G,理論在庫!$A$492,所用データ⑥!$E:$E,理論在庫!$G$4,所用データ⑥!$F:$F,理論在庫!X$5)</f>
        <v>0</v>
      </c>
      <c r="Y497" s="363">
        <f>SUMIFS(所用データ⑥!$C:$C,所用データ⑥!$G:$G,理論在庫!$A$492,所用データ⑥!$E:$E,理論在庫!$G$4,所用データ⑥!$F:$F,理論在庫!Y$5)</f>
        <v>0</v>
      </c>
      <c r="Z497" s="1056">
        <f>SUMIFS(所用データ⑥!$C:$C,所用データ⑥!$G:$G,理論在庫!$A$492,所用データ⑥!$E:$E,理論在庫!$G$4,所用データ⑥!$F:$F,理論在庫!Z$5)</f>
        <v>0</v>
      </c>
      <c r="AA497" s="1056">
        <f>SUMIFS(所用データ⑥!$C:$C,所用データ⑥!$G:$G,理論在庫!$A$492,所用データ⑥!$E:$E,理論在庫!$G$4,所用データ⑥!$F:$F,理論在庫!AA$5)</f>
        <v>0</v>
      </c>
      <c r="AB497" s="363">
        <f>SUMIFS(所用データ⑥!$C:$C,所用データ⑥!$G:$G,理論在庫!$A$492,所用データ⑥!$E:$E,理論在庫!$G$4,所用データ⑥!$F:$F,理論在庫!AB$5)</f>
        <v>0</v>
      </c>
      <c r="AC497" s="1056">
        <f>SUMIFS(所用データ⑥!$C:$C,所用データ⑥!$G:$G,理論在庫!$A$492,所用データ⑥!$E:$E,理論在庫!$G$4,所用データ⑥!$F:$F,理論在庫!AC$5)</f>
        <v>0</v>
      </c>
      <c r="AD497" s="363">
        <f>SUMIFS(所用データ⑥!$C:$C,所用データ⑥!$G:$G,理論在庫!$A$492,所用データ⑥!$E:$E,理論在庫!$G$4,所用データ⑥!$F:$F,理論在庫!AD$5)</f>
        <v>0</v>
      </c>
      <c r="AE497" s="363">
        <f>SUMIFS(所用データ⑥!$C:$C,所用データ⑥!$G:$G,理論在庫!$A$492,所用データ⑥!$E:$E,理論在庫!$G$4,所用データ⑥!$F:$F,理論在庫!AE$5)</f>
        <v>0</v>
      </c>
      <c r="AF497" s="363">
        <f>SUMIFS(所用データ⑥!$C:$C,所用データ⑥!$G:$G,理論在庫!$A$492,所用データ⑥!$E:$E,理論在庫!$G$4,所用データ⑥!$F:$F,理論在庫!AF$5)</f>
        <v>0</v>
      </c>
      <c r="AG497" s="1056">
        <f>SUMIFS(所用データ⑥!$C:$C,所用データ⑥!$G:$G,理論在庫!$A$492,所用データ⑥!$E:$E,理論在庫!$G$4,所用データ⑥!$F:$F,理論在庫!AG$5)</f>
        <v>0</v>
      </c>
      <c r="AH497" s="1056">
        <f>SUMIFS(所用データ⑥!$C:$C,所用データ⑥!$G:$G,理論在庫!$A$492,所用データ⑥!$E:$E,理論在庫!$G$4,所用データ⑥!$F:$F,理論在庫!AH$5)</f>
        <v>0</v>
      </c>
      <c r="AI497" s="363">
        <f>SUMIFS(所用データ⑥!$C:$C,所用データ⑥!$G:$G,理論在庫!$A$492,所用データ⑥!$E:$E,理論在庫!$G$4,所用データ⑥!$F:$F,理論在庫!AI$5)</f>
        <v>0</v>
      </c>
      <c r="AJ497" s="1024">
        <f>SUMIFS(所用データ⑥!$C:$C,所用データ⑥!$G:$G,理論在庫!$A$492,所用データ⑥!$E:$E,理論在庫!$G$4,所用データ⑥!$F:$F,理論在庫!AJ$5)</f>
        <v>0</v>
      </c>
      <c r="AK497" s="364">
        <f t="shared" si="177"/>
        <v>0</v>
      </c>
      <c r="AL497" s="609">
        <f>SUMIFS(所用データ⑥!C:C,所用データ⑥!G:G,理論在庫!$A492,所用データ⑥!E:E,理論在庫!$AL$4)</f>
        <v>0</v>
      </c>
      <c r="AM497" s="578">
        <f t="shared" si="184"/>
        <v>0</v>
      </c>
      <c r="AN497" s="608">
        <f>AJ500-AK497</f>
        <v>89</v>
      </c>
      <c r="AO497" s="519"/>
      <c r="AP497" s="714"/>
      <c r="AQ497" s="715"/>
      <c r="AR497" s="709">
        <v>0</v>
      </c>
    </row>
    <row r="498" spans="1:44" ht="18" customHeight="1" x14ac:dyDescent="0.15">
      <c r="A498" s="519"/>
      <c r="B498" s="428"/>
      <c r="C498" s="442"/>
      <c r="D498" s="1148"/>
      <c r="E498" s="560"/>
      <c r="F498" s="359" t="s">
        <v>137</v>
      </c>
      <c r="G498" s="981"/>
      <c r="H498" s="360"/>
      <c r="I498" s="360"/>
      <c r="J498" s="360"/>
      <c r="K498" s="360"/>
      <c r="L498" s="1057"/>
      <c r="M498" s="1057"/>
      <c r="N498" s="360"/>
      <c r="O498" s="360"/>
      <c r="P498" s="360"/>
      <c r="Q498" s="360"/>
      <c r="R498" s="360"/>
      <c r="S498" s="1057"/>
      <c r="T498" s="1057"/>
      <c r="U498" s="360"/>
      <c r="V498" s="360"/>
      <c r="W498" s="360"/>
      <c r="X498" s="360"/>
      <c r="Y498" s="360"/>
      <c r="Z498" s="1057"/>
      <c r="AA498" s="1057"/>
      <c r="AB498" s="360"/>
      <c r="AC498" s="1057"/>
      <c r="AD498" s="360"/>
      <c r="AE498" s="360"/>
      <c r="AF498" s="360"/>
      <c r="AG498" s="1057"/>
      <c r="AH498" s="1057"/>
      <c r="AI498" s="360"/>
      <c r="AJ498" s="1025"/>
      <c r="AK498" s="378">
        <f>SUM(G498:AJ498)</f>
        <v>0</v>
      </c>
      <c r="AL498" s="897"/>
      <c r="AM498" s="576">
        <f t="shared" si="184"/>
        <v>0</v>
      </c>
      <c r="AN498" s="579"/>
      <c r="AO498" s="519"/>
      <c r="AP498" s="714"/>
      <c r="AQ498" s="715"/>
    </row>
    <row r="499" spans="1:44" ht="18" customHeight="1" x14ac:dyDescent="0.15">
      <c r="A499" s="519"/>
      <c r="B499" s="428"/>
      <c r="C499" s="442"/>
      <c r="D499" s="1148"/>
      <c r="E499" s="561" t="s">
        <v>175</v>
      </c>
      <c r="F499" s="356" t="s">
        <v>86</v>
      </c>
      <c r="G499" s="978">
        <f>SUMIFS('注文データ '!$C:$C,'注文データ '!$J:$J,$A492,'注文データ '!$H:$H,理論在庫!$G$4,'注文データ '!$I:$I,理論在庫!G$5)</f>
        <v>0</v>
      </c>
      <c r="H499" s="374">
        <f>SUMIFS('注文データ '!$C:$C,'注文データ '!$J:$J,$A492,'注文データ '!$H:$H,理論在庫!$G$4,'注文データ '!$I:$I,理論在庫!H$5)</f>
        <v>0</v>
      </c>
      <c r="I499" s="374">
        <f>SUMIFS('注文データ '!$C:$C,'注文データ '!$J:$J,$A492,'注文データ '!$H:$H,理論在庫!$G$4,'注文データ '!$I:$I,理論在庫!I$5)</f>
        <v>0</v>
      </c>
      <c r="J499" s="374">
        <f>SUMIFS('注文データ '!$C:$C,'注文データ '!$J:$J,$A492,'注文データ '!$H:$H,理論在庫!$G$4,'注文データ '!$I:$I,理論在庫!J$5)</f>
        <v>0</v>
      </c>
      <c r="K499" s="374">
        <f>SUMIFS('注文データ '!$C:$C,'注文データ '!$J:$J,$A492,'注文データ '!$H:$H,理論在庫!$G$4,'注文データ '!$I:$I,理論在庫!K$5)</f>
        <v>0</v>
      </c>
      <c r="L499" s="1058">
        <f>SUMIFS('注文データ '!$C:$C,'注文データ '!$J:$J,$A492,'注文データ '!$H:$H,理論在庫!$G$4,'注文データ '!$I:$I,理論在庫!L$5)</f>
        <v>0</v>
      </c>
      <c r="M499" s="1058">
        <f>SUMIFS('注文データ '!$C:$C,'注文データ '!$J:$J,$A492,'注文データ '!$H:$H,理論在庫!$G$4,'注文データ '!$I:$I,理論在庫!M$5)</f>
        <v>0</v>
      </c>
      <c r="N499" s="374">
        <f>SUMIFS('注文データ '!$C:$C,'注文データ '!$J:$J,$A492,'注文データ '!$H:$H,理論在庫!$G$4,'注文データ '!$I:$I,理論在庫!N$5)</f>
        <v>0</v>
      </c>
      <c r="O499" s="374">
        <f>SUMIFS('注文データ '!$C:$C,'注文データ '!$J:$J,$A492,'注文データ '!$H:$H,理論在庫!$G$4,'注文データ '!$I:$I,理論在庫!O$5)</f>
        <v>0</v>
      </c>
      <c r="P499" s="374">
        <f>SUMIFS('注文データ '!$C:$C,'注文データ '!$J:$J,$A492,'注文データ '!$H:$H,理論在庫!$G$4,'注文データ '!$I:$I,理論在庫!P$5)</f>
        <v>0</v>
      </c>
      <c r="Q499" s="374">
        <f>SUMIFS('注文データ '!$C:$C,'注文データ '!$J:$J,$A492,'注文データ '!$H:$H,理論在庫!$G$4,'注文データ '!$I:$I,理論在庫!Q$5)</f>
        <v>0</v>
      </c>
      <c r="R499" s="374">
        <f>SUMIFS('注文データ '!$C:$C,'注文データ '!$J:$J,$A492,'注文データ '!$H:$H,理論在庫!$G$4,'注文データ '!$I:$I,理論在庫!R$5)</f>
        <v>0</v>
      </c>
      <c r="S499" s="1058">
        <f>SUMIFS('注文データ '!$C:$C,'注文データ '!$J:$J,$A492,'注文データ '!$H:$H,理論在庫!$G$4,'注文データ '!$I:$I,理論在庫!S$5)</f>
        <v>0</v>
      </c>
      <c r="T499" s="1058">
        <f>SUMIFS('注文データ '!$C:$C,'注文データ '!$J:$J,$A492,'注文データ '!$H:$H,理論在庫!$G$4,'注文データ '!$I:$I,理論在庫!T$5)</f>
        <v>0</v>
      </c>
      <c r="U499" s="374">
        <f>SUMIFS('注文データ '!$C:$C,'注文データ '!$J:$J,$A492,'注文データ '!$H:$H,理論在庫!$G$4,'注文データ '!$I:$I,理論在庫!U$5)</f>
        <v>0</v>
      </c>
      <c r="V499" s="374">
        <f>SUMIFS('注文データ '!$C:$C,'注文データ '!$J:$J,$A492,'注文データ '!$H:$H,理論在庫!$G$4,'注文データ '!$I:$I,理論在庫!V$5)</f>
        <v>0</v>
      </c>
      <c r="W499" s="374">
        <f>SUMIFS('注文データ '!$C:$C,'注文データ '!$J:$J,$A492,'注文データ '!$H:$H,理論在庫!$G$4,'注文データ '!$I:$I,理論在庫!W$5)</f>
        <v>0</v>
      </c>
      <c r="X499" s="374">
        <f>SUMIFS('注文データ '!$C:$C,'注文データ '!$J:$J,$A492,'注文データ '!$H:$H,理論在庫!$G$4,'注文データ '!$I:$I,理論在庫!X$5)</f>
        <v>0</v>
      </c>
      <c r="Y499" s="374">
        <f>SUMIFS('注文データ '!$C:$C,'注文データ '!$J:$J,$A492,'注文データ '!$H:$H,理論在庫!$G$4,'注文データ '!$I:$I,理論在庫!Y$5)</f>
        <v>0</v>
      </c>
      <c r="Z499" s="1058">
        <f>SUMIFS('注文データ '!$C:$C,'注文データ '!$J:$J,$A492,'注文データ '!$H:$H,理論在庫!$G$4,'注文データ '!$I:$I,理論在庫!Z$5)</f>
        <v>0</v>
      </c>
      <c r="AA499" s="1058">
        <f>SUMIFS('注文データ '!$C:$C,'注文データ '!$J:$J,$A492,'注文データ '!$H:$H,理論在庫!$G$4,'注文データ '!$I:$I,理論在庫!AA$5)</f>
        <v>0</v>
      </c>
      <c r="AB499" s="374">
        <f>SUMIFS('注文データ '!$C:$C,'注文データ '!$J:$J,$A492,'注文データ '!$H:$H,理論在庫!$G$4,'注文データ '!$I:$I,理論在庫!AB$5)</f>
        <v>0</v>
      </c>
      <c r="AC499" s="1058">
        <f>SUMIFS('注文データ '!$C:$C,'注文データ '!$J:$J,$A492,'注文データ '!$H:$H,理論在庫!$G$4,'注文データ '!$I:$I,理論在庫!AC$5)</f>
        <v>0</v>
      </c>
      <c r="AD499" s="374">
        <f>SUMIFS('注文データ '!$C:$C,'注文データ '!$J:$J,$A492,'注文データ '!$H:$H,理論在庫!$G$4,'注文データ '!$I:$I,理論在庫!AD$5)</f>
        <v>0</v>
      </c>
      <c r="AE499" s="374">
        <f>SUMIFS('注文データ '!$C:$C,'注文データ '!$J:$J,$A492,'注文データ '!$H:$H,理論在庫!$G$4,'注文データ '!$I:$I,理論在庫!AE$5)</f>
        <v>0</v>
      </c>
      <c r="AF499" s="374">
        <f>SUMIFS('注文データ '!$C:$C,'注文データ '!$J:$J,$A492,'注文データ '!$H:$H,理論在庫!$G$4,'注文データ '!$I:$I,理論在庫!AF$5)</f>
        <v>0</v>
      </c>
      <c r="AG499" s="1058">
        <f>SUMIFS('注文データ '!$C:$C,'注文データ '!$J:$J,$A492,'注文データ '!$H:$H,理論在庫!$G$4,'注文データ '!$I:$I,理論在庫!AG$5)</f>
        <v>0</v>
      </c>
      <c r="AH499" s="1058">
        <f>SUMIFS('注文データ '!$C:$C,'注文データ '!$J:$J,$A492,'注文データ '!$H:$H,理論在庫!$G$4,'注文データ '!$I:$I,理論在庫!AH$5)</f>
        <v>0</v>
      </c>
      <c r="AI499" s="374">
        <f>SUMIFS('注文データ '!$C:$C,'注文データ '!$J:$J,$A492,'注文データ '!$H:$H,理論在庫!$G$4,'注文データ '!$I:$I,理論在庫!AI$5)</f>
        <v>0</v>
      </c>
      <c r="AJ499" s="1026">
        <f>SUMIFS('注文データ '!$C:$C,'注文データ '!$J:$J,$A492,'注文データ '!$H:$H,理論在庫!$G$4,'注文データ '!$I:$I,理論在庫!AJ$5)</f>
        <v>0</v>
      </c>
      <c r="AK499" s="375">
        <f>SUM(G499:AJ499)</f>
        <v>0</v>
      </c>
      <c r="AL499" s="898"/>
      <c r="AM499" s="574">
        <f t="shared" si="184"/>
        <v>0</v>
      </c>
      <c r="AN499" s="579"/>
      <c r="AO499" s="519"/>
      <c r="AP499" s="714"/>
      <c r="AQ499" s="715"/>
      <c r="AR499" s="709">
        <v>0</v>
      </c>
    </row>
    <row r="500" spans="1:44" ht="18" customHeight="1" thickBot="1" x14ac:dyDescent="0.2">
      <c r="A500" s="520"/>
      <c r="B500" s="429"/>
      <c r="C500" s="443"/>
      <c r="D500" s="1149"/>
      <c r="E500" s="528" t="s">
        <v>181</v>
      </c>
      <c r="F500" s="373" t="s">
        <v>85</v>
      </c>
      <c r="G500" s="979">
        <f>D492+G498-G499</f>
        <v>89</v>
      </c>
      <c r="H500" s="376">
        <f t="shared" ref="H500:AJ500" si="187">G500+H498-H499</f>
        <v>89</v>
      </c>
      <c r="I500" s="376">
        <f t="shared" si="187"/>
        <v>89</v>
      </c>
      <c r="J500" s="376">
        <f t="shared" si="187"/>
        <v>89</v>
      </c>
      <c r="K500" s="376">
        <f t="shared" si="187"/>
        <v>89</v>
      </c>
      <c r="L500" s="1059">
        <f t="shared" si="187"/>
        <v>89</v>
      </c>
      <c r="M500" s="1059">
        <f t="shared" si="187"/>
        <v>89</v>
      </c>
      <c r="N500" s="376">
        <f t="shared" si="187"/>
        <v>89</v>
      </c>
      <c r="O500" s="376">
        <f t="shared" si="187"/>
        <v>89</v>
      </c>
      <c r="P500" s="376">
        <f t="shared" si="187"/>
        <v>89</v>
      </c>
      <c r="Q500" s="376">
        <f t="shared" si="187"/>
        <v>89</v>
      </c>
      <c r="R500" s="376">
        <f t="shared" si="187"/>
        <v>89</v>
      </c>
      <c r="S500" s="1059">
        <f t="shared" si="187"/>
        <v>89</v>
      </c>
      <c r="T500" s="1059">
        <f t="shared" si="187"/>
        <v>89</v>
      </c>
      <c r="U500" s="376">
        <f t="shared" si="187"/>
        <v>89</v>
      </c>
      <c r="V500" s="376">
        <f t="shared" si="187"/>
        <v>89</v>
      </c>
      <c r="W500" s="376">
        <f t="shared" si="187"/>
        <v>89</v>
      </c>
      <c r="X500" s="376">
        <f t="shared" si="187"/>
        <v>89</v>
      </c>
      <c r="Y500" s="376">
        <f t="shared" si="187"/>
        <v>89</v>
      </c>
      <c r="Z500" s="1059">
        <f t="shared" si="187"/>
        <v>89</v>
      </c>
      <c r="AA500" s="1059">
        <f t="shared" si="187"/>
        <v>89</v>
      </c>
      <c r="AB500" s="376">
        <f t="shared" si="187"/>
        <v>89</v>
      </c>
      <c r="AC500" s="1059">
        <f t="shared" si="187"/>
        <v>89</v>
      </c>
      <c r="AD500" s="376">
        <f t="shared" si="187"/>
        <v>89</v>
      </c>
      <c r="AE500" s="376">
        <f t="shared" si="187"/>
        <v>89</v>
      </c>
      <c r="AF500" s="376">
        <f t="shared" si="187"/>
        <v>89</v>
      </c>
      <c r="AG500" s="1059">
        <f t="shared" si="187"/>
        <v>89</v>
      </c>
      <c r="AH500" s="1059">
        <f t="shared" si="187"/>
        <v>89</v>
      </c>
      <c r="AI500" s="376">
        <f t="shared" si="187"/>
        <v>89</v>
      </c>
      <c r="AJ500" s="1027">
        <f t="shared" si="187"/>
        <v>89</v>
      </c>
      <c r="AK500" s="900"/>
      <c r="AL500" s="899"/>
      <c r="AM500" s="577">
        <f t="shared" si="184"/>
        <v>0</v>
      </c>
      <c r="AN500" s="580"/>
      <c r="AO500" s="520"/>
      <c r="AP500" s="716"/>
      <c r="AQ500" s="717"/>
      <c r="AR500" s="709">
        <v>77</v>
      </c>
    </row>
    <row r="501" spans="1:44" ht="18" customHeight="1" x14ac:dyDescent="0.15">
      <c r="A501" s="416">
        <v>53</v>
      </c>
      <c r="B501" s="425"/>
      <c r="C501" s="432" t="s">
        <v>81</v>
      </c>
      <c r="D501" s="1147" t="s">
        <v>200</v>
      </c>
      <c r="E501" s="558">
        <v>4.1399999999999996E-3</v>
      </c>
      <c r="F501" s="343">
        <f t="shared" ref="F501:F506" si="188">F492</f>
        <v>45864</v>
      </c>
      <c r="G501" s="980">
        <f>SUMIFS(所用データ①!$C:$C,所用データ①!$G:$G,理論在庫!$A501,所用データ①!$E:$E,理論在庫!$G$4,所用データ①!$F:$F,理論在庫!G$5)</f>
        <v>0</v>
      </c>
      <c r="H501" s="308">
        <f>SUMIFS(所用データ①!$C:$C,所用データ①!$G:$G,理論在庫!$A501,所用データ①!$E:$E,理論在庫!$G$4,所用データ①!$F:$F,理論在庫!H$5)</f>
        <v>0</v>
      </c>
      <c r="I501" s="308">
        <f>SUMIFS(所用データ①!$C:$C,所用データ①!$G:$G,理論在庫!$A501,所用データ①!$E:$E,理論在庫!$G$4,所用データ①!$F:$F,理論在庫!I$5)</f>
        <v>0</v>
      </c>
      <c r="J501" s="308">
        <f>SUMIFS(所用データ①!$C:$C,所用データ①!$G:$G,理論在庫!$A501,所用データ①!$E:$E,理論在庫!$G$4,所用データ①!$F:$F,理論在庫!J$5)</f>
        <v>0</v>
      </c>
      <c r="K501" s="308">
        <f>SUMIFS(所用データ①!$C:$C,所用データ①!$G:$G,理論在庫!$A501,所用データ①!$E:$E,理論在庫!$G$4,所用データ①!$F:$F,理論在庫!K$5)</f>
        <v>0</v>
      </c>
      <c r="L501" s="1060">
        <f>SUMIFS(所用データ①!$C:$C,所用データ①!$G:$G,理論在庫!$A501,所用データ①!$E:$E,理論在庫!$G$4,所用データ①!$F:$F,理論在庫!L$5)</f>
        <v>0</v>
      </c>
      <c r="M501" s="1060">
        <f>SUMIFS(所用データ①!$C:$C,所用データ①!$G:$G,理論在庫!$A501,所用データ①!$E:$E,理論在庫!$G$4,所用データ①!$F:$F,理論在庫!M$5)</f>
        <v>0</v>
      </c>
      <c r="N501" s="308">
        <f>SUMIFS(所用データ①!$C:$C,所用データ①!$G:$G,理論在庫!$A501,所用データ①!$E:$E,理論在庫!$G$4,所用データ①!$F:$F,理論在庫!N$5)</f>
        <v>0</v>
      </c>
      <c r="O501" s="308">
        <f>SUMIFS(所用データ①!$C:$C,所用データ①!$G:$G,理論在庫!$A501,所用データ①!$E:$E,理論在庫!$G$4,所用データ①!$F:$F,理論在庫!O$5)</f>
        <v>0</v>
      </c>
      <c r="P501" s="308">
        <f>SUMIFS(所用データ①!$C:$C,所用データ①!$G:$G,理論在庫!$A501,所用データ①!$E:$E,理論在庫!$G$4,所用データ①!$F:$F,理論在庫!P$5)</f>
        <v>0</v>
      </c>
      <c r="Q501" s="308">
        <f>SUMIFS(所用データ①!$C:$C,所用データ①!$G:$G,理論在庫!$A501,所用データ①!$E:$E,理論在庫!$G$4,所用データ①!$F:$F,理論在庫!Q$5)</f>
        <v>0</v>
      </c>
      <c r="R501" s="308">
        <f>SUMIFS(所用データ①!$C:$C,所用データ①!$G:$G,理論在庫!$A501,所用データ①!$E:$E,理論在庫!$G$4,所用データ①!$F:$F,理論在庫!R$5)</f>
        <v>0</v>
      </c>
      <c r="S501" s="1060">
        <f>SUMIFS(所用データ①!$C:$C,所用データ①!$G:$G,理論在庫!$A501,所用データ①!$E:$E,理論在庫!$G$4,所用データ①!$F:$F,理論在庫!S$5)</f>
        <v>0</v>
      </c>
      <c r="T501" s="1060">
        <f>SUMIFS(所用データ①!$C:$C,所用データ①!$G:$G,理論在庫!$A501,所用データ①!$E:$E,理論在庫!$G$4,所用データ①!$F:$F,理論在庫!T$5)</f>
        <v>0</v>
      </c>
      <c r="U501" s="308">
        <f>SUMIFS(所用データ①!$C:$C,所用データ①!$G:$G,理論在庫!$A501,所用データ①!$E:$E,理論在庫!$G$4,所用データ①!$F:$F,理論在庫!U$5)</f>
        <v>0</v>
      </c>
      <c r="V501" s="308">
        <f>SUMIFS(所用データ①!$C:$C,所用データ①!$G:$G,理論在庫!$A501,所用データ①!$E:$E,理論在庫!$G$4,所用データ①!$F:$F,理論在庫!V$5)</f>
        <v>0</v>
      </c>
      <c r="W501" s="308">
        <f>SUMIFS(所用データ①!$C:$C,所用データ①!$G:$G,理論在庫!$A501,所用データ①!$E:$E,理論在庫!$G$4,所用データ①!$F:$F,理論在庫!W$5)</f>
        <v>0</v>
      </c>
      <c r="X501" s="308">
        <f>SUMIFS(所用データ①!$C:$C,所用データ①!$G:$G,理論在庫!$A501,所用データ①!$E:$E,理論在庫!$G$4,所用データ①!$F:$F,理論在庫!X$5)</f>
        <v>0</v>
      </c>
      <c r="Y501" s="308">
        <f>SUMIFS(所用データ①!$C:$C,所用データ①!$G:$G,理論在庫!$A501,所用データ①!$E:$E,理論在庫!$G$4,所用データ①!$F:$F,理論在庫!Y$5)</f>
        <v>0</v>
      </c>
      <c r="Z501" s="1060">
        <f>SUMIFS(所用データ①!$C:$C,所用データ①!$G:$G,理論在庫!$A501,所用データ①!$E:$E,理論在庫!$G$4,所用データ①!$F:$F,理論在庫!Z$5)</f>
        <v>0</v>
      </c>
      <c r="AA501" s="1084">
        <f>SUMIFS(所用データ①!$C:$C,所用データ①!$G:$G,理論在庫!$A501,所用データ①!$E:$E,理論在庫!$G$4,所用データ①!$F:$F,理論在庫!AA$5)</f>
        <v>0</v>
      </c>
      <c r="AB501" s="382">
        <f>SUMIFS(所用データ①!$C:$C,所用データ①!$G:$G,理論在庫!$A501,所用データ①!$E:$E,理論在庫!$G$4,所用データ①!$F:$F,理論在庫!AB$5)</f>
        <v>0</v>
      </c>
      <c r="AC501" s="1084">
        <f>SUMIFS(所用データ①!$C:$C,所用データ①!$G:$G,理論在庫!$A501,所用データ①!$E:$E,理論在庫!$G$4,所用データ①!$F:$F,理論在庫!AC$5)</f>
        <v>0</v>
      </c>
      <c r="AD501" s="382">
        <f>SUMIFS(所用データ①!$C:$C,所用データ①!$G:$G,理論在庫!$A501,所用データ①!$E:$E,理論在庫!$G$4,所用データ①!$F:$F,理論在庫!AD$5)</f>
        <v>0</v>
      </c>
      <c r="AE501" s="382">
        <f>SUMIFS(所用データ①!$C:$C,所用データ①!$G:$G,理論在庫!$A501,所用データ①!$E:$E,理論在庫!$G$4,所用データ①!$F:$F,理論在庫!AE$5)</f>
        <v>0</v>
      </c>
      <c r="AF501" s="382">
        <f>SUMIFS(所用データ①!$C:$C,所用データ①!$G:$G,理論在庫!$A501,所用データ①!$E:$E,理論在庫!$G$4,所用データ①!$F:$F,理論在庫!AF$5)</f>
        <v>0</v>
      </c>
      <c r="AG501" s="1084">
        <f>SUMIFS(所用データ①!$C:$C,所用データ①!$G:$G,理論在庫!$A501,所用データ①!$E:$E,理論在庫!$G$4,所用データ①!$F:$F,理論在庫!AG$5)</f>
        <v>0</v>
      </c>
      <c r="AH501" s="1084">
        <f>SUMIFS(所用データ①!$C:$C,所用データ①!$G:$G,理論在庫!$A501,所用データ①!$E:$E,理論在庫!$G$4,所用データ①!$F:$F,理論在庫!AH$5)</f>
        <v>0</v>
      </c>
      <c r="AI501" s="382">
        <f>SUMIFS(所用データ①!$C:$C,所用データ①!$G:$G,理論在庫!$A501,所用データ①!$E:$E,理論在庫!$G$4,所用データ①!$F:$F,理論在庫!AI$5)</f>
        <v>0</v>
      </c>
      <c r="AJ501" s="1021">
        <f>SUMIFS(所用データ①!$C:$C,所用データ①!$G:$G,理論在庫!$A501,所用データ①!$E:$E,理論在庫!$G$4,所用データ①!$F:$F,理論在庫!AJ$5)</f>
        <v>0</v>
      </c>
      <c r="AK501" s="345">
        <f t="shared" si="177"/>
        <v>0</v>
      </c>
      <c r="AL501" s="610">
        <f>SUMIFS(所用データ①!C:C,所用データ①!G:G,理論在庫!$A501,所用データ①!E:E,理論在庫!$AL$4)</f>
        <v>0</v>
      </c>
      <c r="AM501" s="574">
        <f t="shared" si="184"/>
        <v>0</v>
      </c>
      <c r="AN501" s="608">
        <f>D501-AK501</f>
        <v>0</v>
      </c>
      <c r="AO501" s="416">
        <v>53</v>
      </c>
      <c r="AP501" s="714"/>
      <c r="AQ501" s="715"/>
      <c r="AR501" s="709">
        <v>0</v>
      </c>
    </row>
    <row r="502" spans="1:44" ht="18" customHeight="1" x14ac:dyDescent="0.15">
      <c r="A502" s="417"/>
      <c r="B502" s="426"/>
      <c r="C502" s="433"/>
      <c r="D502" s="1148"/>
      <c r="E502" s="559"/>
      <c r="F502" s="302">
        <f t="shared" si="188"/>
        <v>0</v>
      </c>
      <c r="G502" s="974">
        <f>SUMIFS(所用データ②!$C:$C,所用データ②!$G:$G,理論在庫!$A501,所用データ②!$E:$E,理論在庫!$G$4,所用データ②!$F:$F,理論在庫!G$5)</f>
        <v>0</v>
      </c>
      <c r="H502" s="310">
        <f>SUMIFS(所用データ②!$C:$C,所用データ②!$G:$G,理論在庫!$A501,所用データ②!$E:$E,理論在庫!$G$4,所用データ②!$F:$F,理論在庫!H$5)</f>
        <v>0</v>
      </c>
      <c r="I502" s="310">
        <f>SUMIFS(所用データ②!$C:$C,所用データ②!$G:$G,理論在庫!$A501,所用データ②!$E:$E,理論在庫!$G$4,所用データ②!$F:$F,理論在庫!I$5)</f>
        <v>0</v>
      </c>
      <c r="J502" s="310">
        <f>SUMIFS(所用データ②!$C:$C,所用データ②!$G:$G,理論在庫!$A501,所用データ②!$E:$E,理論在庫!$G$4,所用データ②!$F:$F,理論在庫!J$5)</f>
        <v>0</v>
      </c>
      <c r="K502" s="310">
        <f>SUMIFS(所用データ②!$C:$C,所用データ②!$G:$G,理論在庫!$A501,所用データ②!$E:$E,理論在庫!$G$4,所用データ②!$F:$F,理論在庫!K$5)</f>
        <v>0</v>
      </c>
      <c r="L502" s="1054">
        <f>SUMIFS(所用データ②!$C:$C,所用データ②!$G:$G,理論在庫!$A501,所用データ②!$E:$E,理論在庫!$G$4,所用データ②!$F:$F,理論在庫!L$5)</f>
        <v>0</v>
      </c>
      <c r="M502" s="1054">
        <f>SUMIFS(所用データ②!$C:$C,所用データ②!$G:$G,理論在庫!$A501,所用データ②!$E:$E,理論在庫!$G$4,所用データ②!$F:$F,理論在庫!M$5)</f>
        <v>0</v>
      </c>
      <c r="N502" s="310">
        <f>SUMIFS(所用データ②!$C:$C,所用データ②!$G:$G,理論在庫!$A501,所用データ②!$E:$E,理論在庫!$G$4,所用データ②!$F:$F,理論在庫!N$5)</f>
        <v>0</v>
      </c>
      <c r="O502" s="310">
        <f>SUMIFS(所用データ②!$C:$C,所用データ②!$G:$G,理論在庫!$A501,所用データ②!$E:$E,理論在庫!$G$4,所用データ②!$F:$F,理論在庫!O$5)</f>
        <v>0</v>
      </c>
      <c r="P502" s="310">
        <f>SUMIFS(所用データ②!$C:$C,所用データ②!$G:$G,理論在庫!$A501,所用データ②!$E:$E,理論在庫!$G$4,所用データ②!$F:$F,理論在庫!P$5)</f>
        <v>0</v>
      </c>
      <c r="Q502" s="310">
        <f>SUMIFS(所用データ②!$C:$C,所用データ②!$G:$G,理論在庫!$A501,所用データ②!$E:$E,理論在庫!$G$4,所用データ②!$F:$F,理論在庫!Q$5)</f>
        <v>0</v>
      </c>
      <c r="R502" s="310">
        <f>SUMIFS(所用データ②!$C:$C,所用データ②!$G:$G,理論在庫!$A501,所用データ②!$E:$E,理論在庫!$G$4,所用データ②!$F:$F,理論在庫!R$5)</f>
        <v>0</v>
      </c>
      <c r="S502" s="1054">
        <f>SUMIFS(所用データ②!$C:$C,所用データ②!$G:$G,理論在庫!$A501,所用データ②!$E:$E,理論在庫!$G$4,所用データ②!$F:$F,理論在庫!S$5)</f>
        <v>0</v>
      </c>
      <c r="T502" s="1054">
        <f>SUMIFS(所用データ②!$C:$C,所用データ②!$G:$G,理論在庫!$A501,所用データ②!$E:$E,理論在庫!$G$4,所用データ②!$F:$F,理論在庫!T$5)</f>
        <v>0</v>
      </c>
      <c r="U502" s="310">
        <f>SUMIFS(所用データ②!$C:$C,所用データ②!$G:$G,理論在庫!$A501,所用データ②!$E:$E,理論在庫!$G$4,所用データ②!$F:$F,理論在庫!U$5)</f>
        <v>0</v>
      </c>
      <c r="V502" s="310">
        <f>SUMIFS(所用データ②!$C:$C,所用データ②!$G:$G,理論在庫!$A501,所用データ②!$E:$E,理論在庫!$G$4,所用データ②!$F:$F,理論在庫!V$5)</f>
        <v>0</v>
      </c>
      <c r="W502" s="310">
        <f>SUMIFS(所用データ②!$C:$C,所用データ②!$G:$G,理論在庫!$A501,所用データ②!$E:$E,理論在庫!$G$4,所用データ②!$F:$F,理論在庫!W$5)</f>
        <v>0</v>
      </c>
      <c r="X502" s="310">
        <f>SUMIFS(所用データ②!$C:$C,所用データ②!$G:$G,理論在庫!$A501,所用データ②!$E:$E,理論在庫!$G$4,所用データ②!$F:$F,理論在庫!X$5)</f>
        <v>0</v>
      </c>
      <c r="Y502" s="310">
        <f>SUMIFS(所用データ②!$C:$C,所用データ②!$G:$G,理論在庫!$A501,所用データ②!$E:$E,理論在庫!$G$4,所用データ②!$F:$F,理論在庫!Y$5)</f>
        <v>0</v>
      </c>
      <c r="Z502" s="1054">
        <f>SUMIFS(所用データ②!$C:$C,所用データ②!$G:$G,理論在庫!$A501,所用データ②!$E:$E,理論在庫!$G$4,所用データ②!$F:$F,理論在庫!Z$5)</f>
        <v>0</v>
      </c>
      <c r="AA502" s="1084">
        <f>SUMIFS(所用データ②!$C:$C,所用データ②!$G:$G,理論在庫!$A501,所用データ②!$E:$E,理論在庫!$G$4,所用データ②!$F:$F,理論在庫!AA$5)</f>
        <v>0</v>
      </c>
      <c r="AB502" s="382">
        <f>SUMIFS(所用データ②!$C:$C,所用データ②!$G:$G,理論在庫!$A501,所用データ②!$E:$E,理論在庫!$G$4,所用データ②!$F:$F,理論在庫!AB$5)</f>
        <v>0</v>
      </c>
      <c r="AC502" s="1084">
        <f>SUMIFS(所用データ②!$C:$C,所用データ②!$G:$G,理論在庫!$A501,所用データ②!$E:$E,理論在庫!$G$4,所用データ②!$F:$F,理論在庫!AC$5)</f>
        <v>0</v>
      </c>
      <c r="AD502" s="382">
        <f>SUMIFS(所用データ②!$C:$C,所用データ②!$G:$G,理論在庫!$A501,所用データ②!$E:$E,理論在庫!$G$4,所用データ②!$F:$F,理論在庫!AD$5)</f>
        <v>0</v>
      </c>
      <c r="AE502" s="382">
        <f>SUMIFS(所用データ②!$C:$C,所用データ②!$G:$G,理論在庫!$A501,所用データ②!$E:$E,理論在庫!$G$4,所用データ②!$F:$F,理論在庫!AE$5)</f>
        <v>0</v>
      </c>
      <c r="AF502" s="382">
        <f>SUMIFS(所用データ②!$C:$C,所用データ②!$G:$G,理論在庫!$A501,所用データ②!$E:$E,理論在庫!$G$4,所用データ②!$F:$F,理論在庫!AF$5)</f>
        <v>0</v>
      </c>
      <c r="AG502" s="1084">
        <f>SUMIFS(所用データ②!$C:$C,所用データ②!$G:$G,理論在庫!$A501,所用データ②!$E:$E,理論在庫!$G$4,所用データ②!$F:$F,理論在庫!AG$5)</f>
        <v>0</v>
      </c>
      <c r="AH502" s="1084">
        <f>SUMIFS(所用データ②!$C:$C,所用データ②!$G:$G,理論在庫!$A501,所用データ②!$E:$E,理論在庫!$G$4,所用データ②!$F:$F,理論在庫!AH$5)</f>
        <v>0</v>
      </c>
      <c r="AI502" s="382">
        <f>SUMIFS(所用データ②!$C:$C,所用データ②!$G:$G,理論在庫!$A501,所用データ②!$E:$E,理論在庫!$G$4,所用データ②!$F:$F,理論在庫!AI$5)</f>
        <v>0</v>
      </c>
      <c r="AJ502" s="1021">
        <f>SUMIFS(所用データ②!$C:$C,所用データ②!$G:$G,理論在庫!$A501,所用データ②!$E:$E,理論在庫!$G$4,所用データ②!$F:$F,理論在庫!AJ$5)</f>
        <v>0</v>
      </c>
      <c r="AK502" s="345">
        <f t="shared" si="177"/>
        <v>0</v>
      </c>
      <c r="AL502" s="610">
        <f>SUMIFS(所用データ②!C:C,所用データ②!G:G,理論在庫!$A501,所用データ②!E:E,理論在庫!$AL$4)</f>
        <v>0</v>
      </c>
      <c r="AM502" s="574">
        <f t="shared" si="184"/>
        <v>0</v>
      </c>
      <c r="AN502" s="608">
        <f>AJ509-AK502</f>
        <v>0</v>
      </c>
      <c r="AO502" s="417"/>
      <c r="AP502" s="714"/>
      <c r="AQ502" s="715"/>
      <c r="AR502" s="709">
        <v>0</v>
      </c>
    </row>
    <row r="503" spans="1:44" ht="18" customHeight="1" x14ac:dyDescent="0.15">
      <c r="A503" s="417"/>
      <c r="B503" s="428" t="s">
        <v>71</v>
      </c>
      <c r="C503" s="439">
        <v>80261239521000</v>
      </c>
      <c r="D503" s="1148"/>
      <c r="E503" s="559"/>
      <c r="F503" s="302">
        <f t="shared" si="188"/>
        <v>45864</v>
      </c>
      <c r="G503" s="975">
        <f>SUMIFS(所用データ③!$C:$C,所用データ③!$G:$G,理論在庫!$A501,所用データ③!$E:$E,理論在庫!$G$4,所用データ③!$F:$F,理論在庫!G$5)</f>
        <v>0</v>
      </c>
      <c r="H503" s="310">
        <f>SUMIFS(所用データ③!$C:$C,所用データ③!$G:$G,理論在庫!$A501,所用データ③!$E:$E,理論在庫!$G$4,所用データ③!$F:$F,理論在庫!H$5)</f>
        <v>0</v>
      </c>
      <c r="I503" s="310">
        <f>SUMIFS(所用データ③!$C:$C,所用データ③!$G:$G,理論在庫!$A501,所用データ③!$E:$E,理論在庫!$G$4,所用データ③!$F:$F,理論在庫!I$5)</f>
        <v>0</v>
      </c>
      <c r="J503" s="310">
        <f>SUMIFS(所用データ③!$C:$C,所用データ③!$G:$G,理論在庫!$A501,所用データ③!$E:$E,理論在庫!$G$4,所用データ③!$F:$F,理論在庫!J$5)</f>
        <v>0</v>
      </c>
      <c r="K503" s="310">
        <f>SUMIFS(所用データ③!$C:$C,所用データ③!$G:$G,理論在庫!$A501,所用データ③!$E:$E,理論在庫!$G$4,所用データ③!$F:$F,理論在庫!K$5)</f>
        <v>0</v>
      </c>
      <c r="L503" s="1055">
        <f>SUMIFS(所用データ③!$C:$C,所用データ③!$G:$G,理論在庫!$A501,所用データ③!$E:$E,理論在庫!$G$4,所用データ③!$F:$F,理論在庫!L$5)</f>
        <v>0</v>
      </c>
      <c r="M503" s="1054">
        <f>SUMIFS(所用データ③!$C:$C,所用データ③!$G:$G,理論在庫!$A501,所用データ③!$E:$E,理論在庫!$G$4,所用データ③!$F:$F,理論在庫!M$5)</f>
        <v>0</v>
      </c>
      <c r="N503" s="310">
        <f>SUMIFS(所用データ③!$C:$C,所用データ③!$G:$G,理論在庫!$A501,所用データ③!$E:$E,理論在庫!$G$4,所用データ③!$F:$F,理論在庫!N$5)</f>
        <v>0</v>
      </c>
      <c r="O503" s="310">
        <f>SUMIFS(所用データ③!$C:$C,所用データ③!$G:$G,理論在庫!$A501,所用データ③!$E:$E,理論在庫!$G$4,所用データ③!$F:$F,理論在庫!O$5)</f>
        <v>0</v>
      </c>
      <c r="P503" s="310">
        <f>SUMIFS(所用データ③!$C:$C,所用データ③!$G:$G,理論在庫!$A501,所用データ③!$E:$E,理論在庫!$G$4,所用データ③!$F:$F,理論在庫!P$5)</f>
        <v>0</v>
      </c>
      <c r="Q503" s="353">
        <f>SUMIFS(所用データ③!$C:$C,所用データ③!$G:$G,理論在庫!$A501,所用データ③!$E:$E,理論在庫!$G$4,所用データ③!$F:$F,理論在庫!Q$5)</f>
        <v>0</v>
      </c>
      <c r="R503" s="310">
        <f>SUMIFS(所用データ③!$C:$C,所用データ③!$G:$G,理論在庫!$A501,所用データ③!$E:$E,理論在庫!$G$4,所用データ③!$F:$F,理論在庫!R$5)</f>
        <v>0</v>
      </c>
      <c r="S503" s="1054">
        <f>SUMIFS(所用データ③!$C:$C,所用データ③!$G:$G,理論在庫!$A501,所用データ③!$E:$E,理論在庫!$G$4,所用データ③!$F:$F,理論在庫!S$5)</f>
        <v>0</v>
      </c>
      <c r="T503" s="1054">
        <f>SUMIFS(所用データ③!$C:$C,所用データ③!$G:$G,理論在庫!$A501,所用データ③!$E:$E,理論在庫!$G$4,所用データ③!$F:$F,理論在庫!T$5)</f>
        <v>0</v>
      </c>
      <c r="U503" s="310">
        <f>SUMIFS(所用データ③!$C:$C,所用データ③!$G:$G,理論在庫!$A501,所用データ③!$E:$E,理論在庫!$G$4,所用データ③!$F:$F,理論在庫!U$5)</f>
        <v>0</v>
      </c>
      <c r="V503" s="353">
        <f>SUMIFS(所用データ③!$C:$C,所用データ③!$G:$G,理論在庫!$A501,所用データ③!$E:$E,理論在庫!$G$4,所用データ③!$F:$F,理論在庫!V$5)</f>
        <v>0</v>
      </c>
      <c r="W503" s="310">
        <f>SUMIFS(所用データ③!$C:$C,所用データ③!$G:$G,理論在庫!$A501,所用データ③!$E:$E,理論在庫!$G$4,所用データ③!$F:$F,理論在庫!W$5)</f>
        <v>0</v>
      </c>
      <c r="X503" s="310">
        <f>SUMIFS(所用データ③!$C:$C,所用データ③!$G:$G,理論在庫!$A501,所用データ③!$E:$E,理論在庫!$G$4,所用データ③!$F:$F,理論在庫!X$5)</f>
        <v>0</v>
      </c>
      <c r="Y503" s="310">
        <f>SUMIFS(所用データ③!$C:$C,所用データ③!$G:$G,理論在庫!$A501,所用データ③!$E:$E,理論在庫!$G$4,所用データ③!$F:$F,理論在庫!Y$5)</f>
        <v>0</v>
      </c>
      <c r="Z503" s="1054">
        <f>SUMIFS(所用データ③!$C:$C,所用データ③!$G:$G,理論在庫!$A501,所用データ③!$E:$E,理論在庫!$G$4,所用データ③!$F:$F,理論在庫!Z$5)</f>
        <v>0</v>
      </c>
      <c r="AA503" s="1085">
        <f>SUMIFS(所用データ③!$C:$C,所用データ③!$G:$G,理論在庫!$A501,所用データ③!$E:$E,理論在庫!$G$4,所用データ③!$F:$F,理論在庫!AA$5)</f>
        <v>0</v>
      </c>
      <c r="AB503" s="383">
        <f>SUMIFS(所用データ③!$C:$C,所用データ③!$G:$G,理論在庫!$A501,所用データ③!$E:$E,理論在庫!$G$4,所用データ③!$F:$F,理論在庫!AB$5)</f>
        <v>0</v>
      </c>
      <c r="AC503" s="1085">
        <f>SUMIFS(所用データ③!$C:$C,所用データ③!$G:$G,理論在庫!$A501,所用データ③!$E:$E,理論在庫!$G$4,所用データ③!$F:$F,理論在庫!AC$5)</f>
        <v>0</v>
      </c>
      <c r="AD503" s="383">
        <f>SUMIFS(所用データ③!$C:$C,所用データ③!$G:$G,理論在庫!$A501,所用データ③!$E:$E,理論在庫!$G$4,所用データ③!$F:$F,理論在庫!AD$5)</f>
        <v>0</v>
      </c>
      <c r="AE503" s="383">
        <f>SUMIFS(所用データ③!$C:$C,所用データ③!$G:$G,理論在庫!$A501,所用データ③!$E:$E,理論在庫!$G$4,所用データ③!$F:$F,理論在庫!AE$5)</f>
        <v>0</v>
      </c>
      <c r="AF503" s="383">
        <f>SUMIFS(所用データ③!$C:$C,所用データ③!$G:$G,理論在庫!$A501,所用データ③!$E:$E,理論在庫!$G$4,所用データ③!$F:$F,理論在庫!AF$5)</f>
        <v>0</v>
      </c>
      <c r="AG503" s="1085">
        <f>SUMIFS(所用データ③!$C:$C,所用データ③!$G:$G,理論在庫!$A501,所用データ③!$E:$E,理論在庫!$G$4,所用データ③!$F:$F,理論在庫!AG$5)</f>
        <v>0</v>
      </c>
      <c r="AH503" s="1085">
        <f>SUMIFS(所用データ③!$C:$C,所用データ③!$G:$G,理論在庫!$A501,所用データ③!$E:$E,理論在庫!$G$4,所用データ③!$F:$F,理論在庫!AH$5)</f>
        <v>0</v>
      </c>
      <c r="AI503" s="383">
        <f>SUMIFS(所用データ③!$C:$C,所用データ③!$G:$G,理論在庫!$A501,所用データ③!$E:$E,理論在庫!$G$4,所用データ③!$F:$F,理論在庫!AI$5)</f>
        <v>0</v>
      </c>
      <c r="AJ503" s="1022">
        <f>SUMIFS(所用データ③!$C:$C,所用データ③!$G:$G,理論在庫!$A501,所用データ③!$E:$E,理論在庫!$G$4,所用データ③!$F:$F,理論在庫!AJ$5)</f>
        <v>0</v>
      </c>
      <c r="AK503" s="345">
        <f t="shared" si="177"/>
        <v>0</v>
      </c>
      <c r="AL503" s="611">
        <f>SUMIFS(所用データ③!C:C,所用データ③!G:G,理論在庫!$A501,所用データ③!E:E,理論在庫!$AL$4)</f>
        <v>0</v>
      </c>
      <c r="AM503" s="574">
        <f t="shared" si="184"/>
        <v>0</v>
      </c>
      <c r="AN503" s="608">
        <f>AJ509-AK503</f>
        <v>0</v>
      </c>
      <c r="AO503" s="417"/>
      <c r="AP503" s="714"/>
      <c r="AQ503" s="715"/>
      <c r="AR503" s="709">
        <v>0</v>
      </c>
    </row>
    <row r="504" spans="1:44" ht="18" customHeight="1" x14ac:dyDescent="0.15">
      <c r="A504" s="417"/>
      <c r="B504" s="428"/>
      <c r="C504" s="442"/>
      <c r="D504" s="1148"/>
      <c r="E504" s="559"/>
      <c r="F504" s="302">
        <f t="shared" si="188"/>
        <v>45871</v>
      </c>
      <c r="G504" s="974">
        <f>SUMIFS(所用データ④!$C:$C,所用データ④!$G:$G,理論在庫!$A501,所用データ④!$E:$E,理論在庫!$G$4,所用データ④!$F:$F,理論在庫!G$5)</f>
        <v>0</v>
      </c>
      <c r="H504" s="310">
        <f>SUMIFS(所用データ④!$C:$C,所用データ④!$G:$G,理論在庫!$A501,所用データ④!$E:$E,理論在庫!$G$4,所用データ④!$F:$F,理論在庫!H$5)</f>
        <v>0</v>
      </c>
      <c r="I504" s="310">
        <f>SUMIFS(所用データ④!$C:$C,所用データ④!$G:$G,理論在庫!$A501,所用データ④!$E:$E,理論在庫!$G$4,所用データ④!$F:$F,理論在庫!I$5)</f>
        <v>0</v>
      </c>
      <c r="J504" s="310">
        <f>SUMIFS(所用データ④!$C:$C,所用データ④!$G:$G,理論在庫!$A501,所用データ④!$E:$E,理論在庫!$G$4,所用データ④!$F:$F,理論在庫!J$5)</f>
        <v>0</v>
      </c>
      <c r="K504" s="310">
        <f>SUMIFS(所用データ④!$C:$C,所用データ④!$G:$G,理論在庫!$A501,所用データ④!$E:$E,理論在庫!$G$4,所用データ④!$F:$F,理論在庫!K$5)</f>
        <v>0</v>
      </c>
      <c r="L504" s="1054">
        <f>SUMIFS(所用データ④!$C:$C,所用データ④!$G:$G,理論在庫!$A501,所用データ④!$E:$E,理論在庫!$G$4,所用データ④!$F:$F,理論在庫!L$5)</f>
        <v>0</v>
      </c>
      <c r="M504" s="1054">
        <f>SUMIFS(所用データ④!$C:$C,所用データ④!$G:$G,理論在庫!$A501,所用データ④!$E:$E,理論在庫!$G$4,所用データ④!$F:$F,理論在庫!M$5)</f>
        <v>0</v>
      </c>
      <c r="N504" s="310">
        <f>SUMIFS(所用データ④!$C:$C,所用データ④!$G:$G,理論在庫!$A501,所用データ④!$E:$E,理論在庫!$G$4,所用データ④!$F:$F,理論在庫!N$5)</f>
        <v>0</v>
      </c>
      <c r="O504" s="310">
        <f>SUMIFS(所用データ④!$C:$C,所用データ④!$G:$G,理論在庫!$A501,所用データ④!$E:$E,理論在庫!$G$4,所用データ④!$F:$F,理論在庫!O$5)</f>
        <v>0</v>
      </c>
      <c r="P504" s="310">
        <f>SUMIFS(所用データ④!$C:$C,所用データ④!$G:$G,理論在庫!$A501,所用データ④!$E:$E,理論在庫!$G$4,所用データ④!$F:$F,理論在庫!P$5)</f>
        <v>0</v>
      </c>
      <c r="Q504" s="310">
        <f>SUMIFS(所用データ④!$C:$C,所用データ④!$G:$G,理論在庫!$A501,所用データ④!$E:$E,理論在庫!$G$4,所用データ④!$F:$F,理論在庫!Q$5)</f>
        <v>0</v>
      </c>
      <c r="R504" s="310">
        <f>SUMIFS(所用データ④!$C:$C,所用データ④!$G:$G,理論在庫!$A501,所用データ④!$E:$E,理論在庫!$G$4,所用データ④!$F:$F,理論在庫!R$5)</f>
        <v>0</v>
      </c>
      <c r="S504" s="1054">
        <f>SUMIFS(所用データ④!$C:$C,所用データ④!$G:$G,理論在庫!$A501,所用データ④!$E:$E,理論在庫!$G$4,所用データ④!$F:$F,理論在庫!S$5)</f>
        <v>0</v>
      </c>
      <c r="T504" s="1054">
        <f>SUMIFS(所用データ④!$C:$C,所用データ④!$G:$G,理論在庫!$A501,所用データ④!$E:$E,理論在庫!$G$4,所用データ④!$F:$F,理論在庫!T$5)</f>
        <v>0</v>
      </c>
      <c r="U504" s="310">
        <f>SUMIFS(所用データ④!$C:$C,所用データ④!$G:$G,理論在庫!$A501,所用データ④!$E:$E,理論在庫!$G$4,所用データ④!$F:$F,理論在庫!U$5)</f>
        <v>0</v>
      </c>
      <c r="V504" s="310">
        <f>SUMIFS(所用データ④!$C:$C,所用データ④!$G:$G,理論在庫!$A501,所用データ④!$E:$E,理論在庫!$G$4,所用データ④!$F:$F,理論在庫!V$5)</f>
        <v>0</v>
      </c>
      <c r="W504" s="310">
        <f>SUMIFS(所用データ④!$C:$C,所用データ④!$G:$G,理論在庫!$A501,所用データ④!$E:$E,理論在庫!$G$4,所用データ④!$F:$F,理論在庫!W$5)</f>
        <v>0</v>
      </c>
      <c r="X504" s="310">
        <f>SUMIFS(所用データ④!$C:$C,所用データ④!$G:$G,理論在庫!$A501,所用データ④!$E:$E,理論在庫!$G$4,所用データ④!$F:$F,理論在庫!X$5)</f>
        <v>0</v>
      </c>
      <c r="Y504" s="310">
        <f>SUMIFS(所用データ④!$C:$C,所用データ④!$G:$G,理論在庫!$A501,所用データ④!$E:$E,理論在庫!$G$4,所用データ④!$F:$F,理論在庫!Y$5)</f>
        <v>0</v>
      </c>
      <c r="Z504" s="1054">
        <f>SUMIFS(所用データ④!$C:$C,所用データ④!$G:$G,理論在庫!$A501,所用データ④!$E:$E,理論在庫!$G$4,所用データ④!$F:$F,理論在庫!Z$5)</f>
        <v>0</v>
      </c>
      <c r="AA504" s="1054">
        <f>SUMIFS(所用データ④!$C:$C,所用データ④!$G:$G,理論在庫!$A501,所用データ④!$E:$E,理論在庫!$G$4,所用データ④!$F:$F,理論在庫!AA$5)</f>
        <v>0</v>
      </c>
      <c r="AB504" s="310">
        <f>SUMIFS(所用データ④!$C:$C,所用データ④!$G:$G,理論在庫!$A501,所用データ④!$E:$E,理論在庫!$G$4,所用データ④!$F:$F,理論在庫!AB$5)</f>
        <v>0</v>
      </c>
      <c r="AC504" s="1054">
        <f>SUMIFS(所用データ④!$C:$C,所用データ④!$G:$G,理論在庫!$A501,所用データ④!$E:$E,理論在庫!$G$4,所用データ④!$F:$F,理論在庫!AC$5)</f>
        <v>0</v>
      </c>
      <c r="AD504" s="310">
        <f>SUMIFS(所用データ④!$C:$C,所用データ④!$G:$G,理論在庫!$A501,所用データ④!$E:$E,理論在庫!$G$4,所用データ④!$F:$F,理論在庫!AD$5)</f>
        <v>0</v>
      </c>
      <c r="AE504" s="310">
        <f>SUMIFS(所用データ④!$C:$C,所用データ④!$G:$G,理論在庫!$A501,所用データ④!$E:$E,理論在庫!$G$4,所用データ④!$F:$F,理論在庫!AE$5)</f>
        <v>0</v>
      </c>
      <c r="AF504" s="310">
        <f>SUMIFS(所用データ④!$C:$C,所用データ④!$G:$G,理論在庫!$A501,所用データ④!$E:$E,理論在庫!$G$4,所用データ④!$F:$F,理論在庫!AF$5)</f>
        <v>0</v>
      </c>
      <c r="AG504" s="1054">
        <f>SUMIFS(所用データ④!$C:$C,所用データ④!$G:$G,理論在庫!$A501,所用データ④!$E:$E,理論在庫!$G$4,所用データ④!$F:$F,理論在庫!AG$5)</f>
        <v>0</v>
      </c>
      <c r="AH504" s="1054">
        <f>SUMIFS(所用データ④!$C:$C,所用データ④!$G:$G,理論在庫!$A501,所用データ④!$E:$E,理論在庫!$G$4,所用データ④!$F:$F,理論在庫!AH$5)</f>
        <v>0</v>
      </c>
      <c r="AI504" s="310">
        <f>SUMIFS(所用データ④!$C:$C,所用データ④!$G:$G,理論在庫!$A501,所用データ④!$E:$E,理論在庫!$G$4,所用データ④!$F:$F,理論在庫!AI$5)</f>
        <v>0</v>
      </c>
      <c r="AJ504" s="1023">
        <f>SUMIFS(所用データ④!$C:$C,所用データ④!$G:$G,理論在庫!$A501,所用データ④!$E:$E,理論在庫!$G$4,所用データ④!$F:$F,理論在庫!AJ$5)</f>
        <v>0</v>
      </c>
      <c r="AK504" s="345">
        <f t="shared" si="177"/>
        <v>0</v>
      </c>
      <c r="AL504" s="350">
        <f>SUMIFS(所用データ④!C:C,所用データ④!G:G,理論在庫!$A501,所用データ④!E:E,理論在庫!$AL$4)</f>
        <v>0</v>
      </c>
      <c r="AM504" s="574">
        <f t="shared" si="184"/>
        <v>0</v>
      </c>
      <c r="AN504" s="608">
        <f>AJ509-AK504</f>
        <v>0</v>
      </c>
      <c r="AO504" s="417"/>
      <c r="AP504" s="714"/>
      <c r="AQ504" s="715"/>
      <c r="AR504" s="709">
        <v>0</v>
      </c>
    </row>
    <row r="505" spans="1:44" ht="18" customHeight="1" x14ac:dyDescent="0.15">
      <c r="A505" s="417"/>
      <c r="B505" s="428"/>
      <c r="C505" s="442"/>
      <c r="D505" s="1148"/>
      <c r="E505" s="559"/>
      <c r="F505" s="302">
        <f t="shared" si="188"/>
        <v>0</v>
      </c>
      <c r="G505" s="974">
        <f>SUMIFS(所用データ⑤!$C:$C,所用データ⑤!$G:$G,理論在庫!$A$501,所用データ⑤!$E:$E,理論在庫!$G$4,所用データ⑤!$F:$F,理論在庫!G$5)</f>
        <v>0</v>
      </c>
      <c r="H505" s="310">
        <f>SUMIFS(所用データ⑤!$C:$C,所用データ⑤!$G:$G,理論在庫!$A$501,所用データ⑤!$E:$E,理論在庫!$G$4,所用データ⑤!$F:$F,理論在庫!H$5)</f>
        <v>0</v>
      </c>
      <c r="I505" s="310">
        <f>SUMIFS(所用データ⑤!$C:$C,所用データ⑤!$G:$G,理論在庫!$A$501,所用データ⑤!$E:$E,理論在庫!$G$4,所用データ⑤!$F:$F,理論在庫!I$5)</f>
        <v>0</v>
      </c>
      <c r="J505" s="310">
        <f>SUMIFS(所用データ⑤!$C:$C,所用データ⑤!$G:$G,理論在庫!$A$501,所用データ⑤!$E:$E,理論在庫!$G$4,所用データ⑤!$F:$F,理論在庫!J$5)</f>
        <v>0</v>
      </c>
      <c r="K505" s="310">
        <f>SUMIFS(所用データ⑤!$C:$C,所用データ⑤!$G:$G,理論在庫!$A$501,所用データ⑤!$E:$E,理論在庫!$G$4,所用データ⑤!$F:$F,理論在庫!K$5)</f>
        <v>0</v>
      </c>
      <c r="L505" s="1054">
        <f>SUMIFS(所用データ⑤!$C:$C,所用データ⑤!$G:$G,理論在庫!$A$501,所用データ⑤!$E:$E,理論在庫!$G$4,所用データ⑤!$F:$F,理論在庫!L$5)</f>
        <v>0</v>
      </c>
      <c r="M505" s="1054">
        <f>SUMIFS(所用データ⑤!$C:$C,所用データ⑤!$G:$G,理論在庫!$A$501,所用データ⑤!$E:$E,理論在庫!$G$4,所用データ⑤!$F:$F,理論在庫!M$5)</f>
        <v>0</v>
      </c>
      <c r="N505" s="310">
        <f>SUMIFS(所用データ⑤!$C:$C,所用データ⑤!$G:$G,理論在庫!$A$501,所用データ⑤!$E:$E,理論在庫!$G$4,所用データ⑤!$F:$F,理論在庫!N$5)</f>
        <v>0</v>
      </c>
      <c r="O505" s="310">
        <f>SUMIFS(所用データ⑤!$C:$C,所用データ⑤!$G:$G,理論在庫!$A$501,所用データ⑤!$E:$E,理論在庫!$G$4,所用データ⑤!$F:$F,理論在庫!O$5)</f>
        <v>0</v>
      </c>
      <c r="P505" s="310">
        <f>SUMIFS(所用データ⑤!$C:$C,所用データ⑤!$G:$G,理論在庫!$A$501,所用データ⑤!$E:$E,理論在庫!$G$4,所用データ⑤!$F:$F,理論在庫!P$5)</f>
        <v>0</v>
      </c>
      <c r="Q505" s="310">
        <f>SUMIFS(所用データ⑤!$C:$C,所用データ⑤!$G:$G,理論在庫!$A$501,所用データ⑤!$E:$E,理論在庫!$G$4,所用データ⑤!$F:$F,理論在庫!Q$5)</f>
        <v>0</v>
      </c>
      <c r="R505" s="310">
        <f>SUMIFS(所用データ⑤!$C:$C,所用データ⑤!$G:$G,理論在庫!$A$501,所用データ⑤!$E:$E,理論在庫!$G$4,所用データ⑤!$F:$F,理論在庫!R$5)</f>
        <v>0</v>
      </c>
      <c r="S505" s="1054">
        <f>SUMIFS(所用データ⑤!$C:$C,所用データ⑤!$G:$G,理論在庫!$A$501,所用データ⑤!$E:$E,理論在庫!$G$4,所用データ⑤!$F:$F,理論在庫!S$5)</f>
        <v>0</v>
      </c>
      <c r="T505" s="1054">
        <f>SUMIFS(所用データ⑤!$C:$C,所用データ⑤!$G:$G,理論在庫!$A$501,所用データ⑤!$E:$E,理論在庫!$G$4,所用データ⑤!$F:$F,理論在庫!T$5)</f>
        <v>0</v>
      </c>
      <c r="U505" s="310">
        <f>SUMIFS(所用データ⑤!$C:$C,所用データ⑤!$G:$G,理論在庫!$A$501,所用データ⑤!$E:$E,理論在庫!$G$4,所用データ⑤!$F:$F,理論在庫!U$5)</f>
        <v>0</v>
      </c>
      <c r="V505" s="310">
        <f>SUMIFS(所用データ⑤!$C:$C,所用データ⑤!$G:$G,理論在庫!$A$501,所用データ⑤!$E:$E,理論在庫!$G$4,所用データ⑤!$F:$F,理論在庫!V$5)</f>
        <v>0</v>
      </c>
      <c r="W505" s="310">
        <f>SUMIFS(所用データ⑤!$C:$C,所用データ⑤!$G:$G,理論在庫!$A$501,所用データ⑤!$E:$E,理論在庫!$G$4,所用データ⑤!$F:$F,理論在庫!W$5)</f>
        <v>0</v>
      </c>
      <c r="X505" s="310">
        <f>SUMIFS(所用データ⑤!$C:$C,所用データ⑤!$G:$G,理論在庫!$A$501,所用データ⑤!$E:$E,理論在庫!$G$4,所用データ⑤!$F:$F,理論在庫!X$5)</f>
        <v>0</v>
      </c>
      <c r="Y505" s="310">
        <f>SUMIFS(所用データ⑤!$C:$C,所用データ⑤!$G:$G,理論在庫!$A$501,所用データ⑤!$E:$E,理論在庫!$G$4,所用データ⑤!$F:$F,理論在庫!Y$5)</f>
        <v>0</v>
      </c>
      <c r="Z505" s="1054">
        <f>SUMIFS(所用データ⑤!$C:$C,所用データ⑤!$G:$G,理論在庫!$A$501,所用データ⑤!$E:$E,理論在庫!$G$4,所用データ⑤!$F:$F,理論在庫!Z$5)</f>
        <v>0</v>
      </c>
      <c r="AA505" s="1054">
        <f>SUMIFS(所用データ⑤!$C:$C,所用データ⑤!$G:$G,理論在庫!$A$501,所用データ⑤!$E:$E,理論在庫!$G$4,所用データ⑤!$F:$F,理論在庫!AA$5)</f>
        <v>0</v>
      </c>
      <c r="AB505" s="310">
        <f>SUMIFS(所用データ⑤!$C:$C,所用データ⑤!$G:$G,理論在庫!$A$501,所用データ⑤!$E:$E,理論在庫!$G$4,所用データ⑤!$F:$F,理論在庫!AB$5)</f>
        <v>0</v>
      </c>
      <c r="AC505" s="1054">
        <f>SUMIFS(所用データ⑤!$C:$C,所用データ⑤!$G:$G,理論在庫!$A$501,所用データ⑤!$E:$E,理論在庫!$G$4,所用データ⑤!$F:$F,理論在庫!AC$5)</f>
        <v>0</v>
      </c>
      <c r="AD505" s="310">
        <f>SUMIFS(所用データ⑤!$C:$C,所用データ⑤!$G:$G,理論在庫!$A$501,所用データ⑤!$E:$E,理論在庫!$G$4,所用データ⑤!$F:$F,理論在庫!AD$5)</f>
        <v>0</v>
      </c>
      <c r="AE505" s="310">
        <f>SUMIFS(所用データ⑤!$C:$C,所用データ⑤!$G:$G,理論在庫!$A$501,所用データ⑤!$E:$E,理論在庫!$G$4,所用データ⑤!$F:$F,理論在庫!AE$5)</f>
        <v>0</v>
      </c>
      <c r="AF505" s="310">
        <f>SUMIFS(所用データ⑤!$C:$C,所用データ⑤!$G:$G,理論在庫!$A$501,所用データ⑤!$E:$E,理論在庫!$G$4,所用データ⑤!$F:$F,理論在庫!AF$5)</f>
        <v>0</v>
      </c>
      <c r="AG505" s="1054">
        <f>SUMIFS(所用データ⑤!$C:$C,所用データ⑤!$G:$G,理論在庫!$A$501,所用データ⑤!$E:$E,理論在庫!$G$4,所用データ⑤!$F:$F,理論在庫!AG$5)</f>
        <v>0</v>
      </c>
      <c r="AH505" s="1054">
        <f>SUMIFS(所用データ⑤!$C:$C,所用データ⑤!$G:$G,理論在庫!$A$501,所用データ⑤!$E:$E,理論在庫!$G$4,所用データ⑤!$F:$F,理論在庫!AH$5)</f>
        <v>0</v>
      </c>
      <c r="AI505" s="310">
        <f>SUMIFS(所用データ⑤!$C:$C,所用データ⑤!$G:$G,理論在庫!$A$501,所用データ⑤!$E:$E,理論在庫!$G$4,所用データ⑤!$F:$F,理論在庫!AI$5)</f>
        <v>0</v>
      </c>
      <c r="AJ505" s="1023">
        <f>SUMIFS(所用データ⑤!$C:$C,所用データ⑤!$G:$G,理論在庫!$A$501,所用データ⑤!$E:$E,理論在庫!$G$4,所用データ⑤!$F:$F,理論在庫!AJ$5)</f>
        <v>0</v>
      </c>
      <c r="AK505" s="345">
        <f t="shared" si="177"/>
        <v>0</v>
      </c>
      <c r="AL505" s="350">
        <f>SUMIFS(所用データ⑤!C:C,所用データ⑤!G:G,理論在庫!$A501,所用データ⑤!E:E,理論在庫!$AL$4)</f>
        <v>0</v>
      </c>
      <c r="AM505" s="574">
        <f t="shared" si="184"/>
        <v>0</v>
      </c>
      <c r="AN505" s="608">
        <f>AJ509-AK505</f>
        <v>0</v>
      </c>
      <c r="AO505" s="417"/>
      <c r="AP505" s="714"/>
      <c r="AQ505" s="715"/>
      <c r="AR505" s="709">
        <v>0</v>
      </c>
    </row>
    <row r="506" spans="1:44" ht="18" customHeight="1" x14ac:dyDescent="0.15">
      <c r="A506" s="417"/>
      <c r="B506" s="428"/>
      <c r="C506" s="442"/>
      <c r="D506" s="1148"/>
      <c r="E506" s="559"/>
      <c r="F506" s="362">
        <f t="shared" si="188"/>
        <v>0</v>
      </c>
      <c r="G506" s="976">
        <f>SUMIFS(所用データ⑥!$C:$C,所用データ⑥!$G:$G,理論在庫!$A$501,所用データ⑥!$E:$E,理論在庫!$G$4,所用データ⑥!$F:$F,理論在庫!G$5)</f>
        <v>0</v>
      </c>
      <c r="H506" s="363">
        <f>SUMIFS(所用データ⑥!$C:$C,所用データ⑥!$G:$G,理論在庫!$A$501,所用データ⑥!$E:$E,理論在庫!$G$4,所用データ⑥!$F:$F,理論在庫!H$5)</f>
        <v>0</v>
      </c>
      <c r="I506" s="363">
        <f>SUMIFS(所用データ⑥!$C:$C,所用データ⑥!$G:$G,理論在庫!$A$501,所用データ⑥!$E:$E,理論在庫!$G$4,所用データ⑥!$F:$F,理論在庫!I$5)</f>
        <v>0</v>
      </c>
      <c r="J506" s="363">
        <f>SUMIFS(所用データ⑥!$C:$C,所用データ⑥!$G:$G,理論在庫!$A$501,所用データ⑥!$E:$E,理論在庫!$G$4,所用データ⑥!$F:$F,理論在庫!J$5)</f>
        <v>0</v>
      </c>
      <c r="K506" s="363">
        <f>SUMIFS(所用データ⑥!$C:$C,所用データ⑥!$G:$G,理論在庫!$A$501,所用データ⑥!$E:$E,理論在庫!$G$4,所用データ⑥!$F:$F,理論在庫!K$5)</f>
        <v>0</v>
      </c>
      <c r="L506" s="1056">
        <f>SUMIFS(所用データ⑥!$C:$C,所用データ⑥!$G:$G,理論在庫!$A$501,所用データ⑥!$E:$E,理論在庫!$G$4,所用データ⑥!$F:$F,理論在庫!L$5)</f>
        <v>0</v>
      </c>
      <c r="M506" s="1056">
        <f>SUMIFS(所用データ⑥!$C:$C,所用データ⑥!$G:$G,理論在庫!$A$501,所用データ⑥!$E:$E,理論在庫!$G$4,所用データ⑥!$F:$F,理論在庫!M$5)</f>
        <v>0</v>
      </c>
      <c r="N506" s="363">
        <f>SUMIFS(所用データ⑥!$C:$C,所用データ⑥!$G:$G,理論在庫!$A$501,所用データ⑥!$E:$E,理論在庫!$G$4,所用データ⑥!$F:$F,理論在庫!N$5)</f>
        <v>0</v>
      </c>
      <c r="O506" s="363">
        <f>SUMIFS(所用データ⑥!$C:$C,所用データ⑥!$G:$G,理論在庫!$A$501,所用データ⑥!$E:$E,理論在庫!$G$4,所用データ⑥!$F:$F,理論在庫!O$5)</f>
        <v>0</v>
      </c>
      <c r="P506" s="363">
        <f>SUMIFS(所用データ⑥!$C:$C,所用データ⑥!$G:$G,理論在庫!$A$501,所用データ⑥!$E:$E,理論在庫!$G$4,所用データ⑥!$F:$F,理論在庫!P$5)</f>
        <v>0</v>
      </c>
      <c r="Q506" s="363">
        <f>SUMIFS(所用データ⑥!$C:$C,所用データ⑥!$G:$G,理論在庫!$A$501,所用データ⑥!$E:$E,理論在庫!$G$4,所用データ⑥!$F:$F,理論在庫!Q$5)</f>
        <v>0</v>
      </c>
      <c r="R506" s="363">
        <f>SUMIFS(所用データ⑥!$C:$C,所用データ⑥!$G:$G,理論在庫!$A$501,所用データ⑥!$E:$E,理論在庫!$G$4,所用データ⑥!$F:$F,理論在庫!R$5)</f>
        <v>0</v>
      </c>
      <c r="S506" s="1056">
        <f>SUMIFS(所用データ⑥!$C:$C,所用データ⑥!$G:$G,理論在庫!$A$501,所用データ⑥!$E:$E,理論在庫!$G$4,所用データ⑥!$F:$F,理論在庫!S$5)</f>
        <v>0</v>
      </c>
      <c r="T506" s="1056">
        <f>SUMIFS(所用データ⑥!$C:$C,所用データ⑥!$G:$G,理論在庫!$A$501,所用データ⑥!$E:$E,理論在庫!$G$4,所用データ⑥!$F:$F,理論在庫!T$5)</f>
        <v>0</v>
      </c>
      <c r="U506" s="363">
        <f>SUMIFS(所用データ⑥!$C:$C,所用データ⑥!$G:$G,理論在庫!$A$501,所用データ⑥!$E:$E,理論在庫!$G$4,所用データ⑥!$F:$F,理論在庫!U$5)</f>
        <v>0</v>
      </c>
      <c r="V506" s="363">
        <f>SUMIFS(所用データ⑥!$C:$C,所用データ⑥!$G:$G,理論在庫!$A$501,所用データ⑥!$E:$E,理論在庫!$G$4,所用データ⑥!$F:$F,理論在庫!V$5)</f>
        <v>0</v>
      </c>
      <c r="W506" s="363">
        <f>SUMIFS(所用データ⑥!$C:$C,所用データ⑥!$G:$G,理論在庫!$A$501,所用データ⑥!$E:$E,理論在庫!$G$4,所用データ⑥!$F:$F,理論在庫!W$5)</f>
        <v>0</v>
      </c>
      <c r="X506" s="363">
        <f>SUMIFS(所用データ⑥!$C:$C,所用データ⑥!$G:$G,理論在庫!$A$501,所用データ⑥!$E:$E,理論在庫!$G$4,所用データ⑥!$F:$F,理論在庫!X$5)</f>
        <v>0</v>
      </c>
      <c r="Y506" s="363">
        <f>SUMIFS(所用データ⑥!$C:$C,所用データ⑥!$G:$G,理論在庫!$A$501,所用データ⑥!$E:$E,理論在庫!$G$4,所用データ⑥!$F:$F,理論在庫!Y$5)</f>
        <v>0</v>
      </c>
      <c r="Z506" s="1056">
        <f>SUMIFS(所用データ⑥!$C:$C,所用データ⑥!$G:$G,理論在庫!$A$501,所用データ⑥!$E:$E,理論在庫!$G$4,所用データ⑥!$F:$F,理論在庫!Z$5)</f>
        <v>0</v>
      </c>
      <c r="AA506" s="1056">
        <f>SUMIFS(所用データ⑥!$C:$C,所用データ⑥!$G:$G,理論在庫!$A$501,所用データ⑥!$E:$E,理論在庫!$G$4,所用データ⑥!$F:$F,理論在庫!AA$5)</f>
        <v>0</v>
      </c>
      <c r="AB506" s="363">
        <f>SUMIFS(所用データ⑥!$C:$C,所用データ⑥!$G:$G,理論在庫!$A$501,所用データ⑥!$E:$E,理論在庫!$G$4,所用データ⑥!$F:$F,理論在庫!AB$5)</f>
        <v>0</v>
      </c>
      <c r="AC506" s="1056">
        <f>SUMIFS(所用データ⑥!$C:$C,所用データ⑥!$G:$G,理論在庫!$A$501,所用データ⑥!$E:$E,理論在庫!$G$4,所用データ⑥!$F:$F,理論在庫!AC$5)</f>
        <v>0</v>
      </c>
      <c r="AD506" s="363">
        <f>SUMIFS(所用データ⑥!$C:$C,所用データ⑥!$G:$G,理論在庫!$A$501,所用データ⑥!$E:$E,理論在庫!$G$4,所用データ⑥!$F:$F,理論在庫!AD$5)</f>
        <v>0</v>
      </c>
      <c r="AE506" s="363">
        <f>SUMIFS(所用データ⑥!$C:$C,所用データ⑥!$G:$G,理論在庫!$A$501,所用データ⑥!$E:$E,理論在庫!$G$4,所用データ⑥!$F:$F,理論在庫!AE$5)</f>
        <v>0</v>
      </c>
      <c r="AF506" s="363">
        <f>SUMIFS(所用データ⑥!$C:$C,所用データ⑥!$G:$G,理論在庫!$A$501,所用データ⑥!$E:$E,理論在庫!$G$4,所用データ⑥!$F:$F,理論在庫!AF$5)</f>
        <v>0</v>
      </c>
      <c r="AG506" s="1056">
        <f>SUMIFS(所用データ⑥!$C:$C,所用データ⑥!$G:$G,理論在庫!$A$501,所用データ⑥!$E:$E,理論在庫!$G$4,所用データ⑥!$F:$F,理論在庫!AG$5)</f>
        <v>0</v>
      </c>
      <c r="AH506" s="1056">
        <f>SUMIFS(所用データ⑥!$C:$C,所用データ⑥!$G:$G,理論在庫!$A$501,所用データ⑥!$E:$E,理論在庫!$G$4,所用データ⑥!$F:$F,理論在庫!AH$5)</f>
        <v>0</v>
      </c>
      <c r="AI506" s="363">
        <f>SUMIFS(所用データ⑥!$C:$C,所用データ⑥!$G:$G,理論在庫!$A$501,所用データ⑥!$E:$E,理論在庫!$G$4,所用データ⑥!$F:$F,理論在庫!AI$5)</f>
        <v>0</v>
      </c>
      <c r="AJ506" s="1024">
        <f>SUMIFS(所用データ⑥!$C:$C,所用データ⑥!$G:$G,理論在庫!$A$501,所用データ⑥!$E:$E,理論在庫!$G$4,所用データ⑥!$F:$F,理論在庫!AJ$5)</f>
        <v>0</v>
      </c>
      <c r="AK506" s="364">
        <f t="shared" si="177"/>
        <v>0</v>
      </c>
      <c r="AL506" s="609">
        <f>SUMIFS(所用データ⑥!C:C,所用データ⑥!G:G,理論在庫!$A501,所用データ⑥!E:E,理論在庫!$AL$4)</f>
        <v>0</v>
      </c>
      <c r="AM506" s="578">
        <f t="shared" si="184"/>
        <v>0</v>
      </c>
      <c r="AN506" s="608">
        <f>AJ509-AK506</f>
        <v>0</v>
      </c>
      <c r="AO506" s="417"/>
      <c r="AP506" s="714"/>
      <c r="AQ506" s="715"/>
      <c r="AR506" s="709">
        <v>0</v>
      </c>
    </row>
    <row r="507" spans="1:44" ht="18" customHeight="1" x14ac:dyDescent="0.15">
      <c r="A507" s="417"/>
      <c r="B507" s="428"/>
      <c r="C507" s="442"/>
      <c r="D507" s="1148"/>
      <c r="E507" s="559"/>
      <c r="F507" s="359" t="s">
        <v>137</v>
      </c>
      <c r="G507" s="981"/>
      <c r="H507" s="360"/>
      <c r="I507" s="360"/>
      <c r="J507" s="360"/>
      <c r="K507" s="360"/>
      <c r="L507" s="1057"/>
      <c r="M507" s="1057"/>
      <c r="N507" s="360"/>
      <c r="O507" s="360"/>
      <c r="P507" s="360"/>
      <c r="Q507" s="360"/>
      <c r="R507" s="360"/>
      <c r="S507" s="1057"/>
      <c r="T507" s="1057"/>
      <c r="U507" s="360"/>
      <c r="V507" s="360"/>
      <c r="W507" s="360"/>
      <c r="X507" s="360"/>
      <c r="Y507" s="360"/>
      <c r="Z507" s="1057"/>
      <c r="AA507" s="1057"/>
      <c r="AB507" s="360"/>
      <c r="AC507" s="1057"/>
      <c r="AD507" s="360"/>
      <c r="AE507" s="360"/>
      <c r="AF507" s="360"/>
      <c r="AG507" s="1057"/>
      <c r="AH507" s="1057"/>
      <c r="AI507" s="360"/>
      <c r="AJ507" s="1025"/>
      <c r="AK507" s="378">
        <f>SUM(G507:AJ507)</f>
        <v>0</v>
      </c>
      <c r="AL507" s="352"/>
      <c r="AM507" s="576">
        <f t="shared" si="184"/>
        <v>0</v>
      </c>
      <c r="AN507" s="579"/>
      <c r="AO507" s="417"/>
      <c r="AP507" s="714"/>
      <c r="AQ507" s="715"/>
    </row>
    <row r="508" spans="1:44" ht="18" customHeight="1" x14ac:dyDescent="0.15">
      <c r="A508" s="417"/>
      <c r="B508" s="428"/>
      <c r="C508" s="442"/>
      <c r="D508" s="1148"/>
      <c r="E508" s="559"/>
      <c r="F508" s="356" t="s">
        <v>86</v>
      </c>
      <c r="G508" s="978">
        <f>SUMIFS('注文データ '!$C:$C,'注文データ '!$J:$J,$A501,'注文データ '!$H:$H,理論在庫!$G$4,'注文データ '!$I:$I,理論在庫!G$5)</f>
        <v>0</v>
      </c>
      <c r="H508" s="374">
        <f>SUMIFS('注文データ '!$C:$C,'注文データ '!$J:$J,$A501,'注文データ '!$H:$H,理論在庫!$G$4,'注文データ '!$I:$I,理論在庫!H$5)</f>
        <v>0</v>
      </c>
      <c r="I508" s="374">
        <f>SUMIFS('注文データ '!$C:$C,'注文データ '!$J:$J,$A501,'注文データ '!$H:$H,理論在庫!$G$4,'注文データ '!$I:$I,理論在庫!I$5)</f>
        <v>0</v>
      </c>
      <c r="J508" s="374">
        <f>SUMIFS('注文データ '!$C:$C,'注文データ '!$J:$J,$A501,'注文データ '!$H:$H,理論在庫!$G$4,'注文データ '!$I:$I,理論在庫!J$5)</f>
        <v>0</v>
      </c>
      <c r="K508" s="374">
        <f>SUMIFS('注文データ '!$C:$C,'注文データ '!$J:$J,$A501,'注文データ '!$H:$H,理論在庫!$G$4,'注文データ '!$I:$I,理論在庫!K$5)</f>
        <v>0</v>
      </c>
      <c r="L508" s="1058">
        <f>SUMIFS('注文データ '!$C:$C,'注文データ '!$J:$J,$A501,'注文データ '!$H:$H,理論在庫!$G$4,'注文データ '!$I:$I,理論在庫!L$5)</f>
        <v>0</v>
      </c>
      <c r="M508" s="1058">
        <f>SUMIFS('注文データ '!$C:$C,'注文データ '!$J:$J,$A501,'注文データ '!$H:$H,理論在庫!$G$4,'注文データ '!$I:$I,理論在庫!M$5)</f>
        <v>0</v>
      </c>
      <c r="N508" s="374">
        <f>SUMIFS('注文データ '!$C:$C,'注文データ '!$J:$J,$A501,'注文データ '!$H:$H,理論在庫!$G$4,'注文データ '!$I:$I,理論在庫!N$5)</f>
        <v>0</v>
      </c>
      <c r="O508" s="374">
        <f>SUMIFS('注文データ '!$C:$C,'注文データ '!$J:$J,$A501,'注文データ '!$H:$H,理論在庫!$G$4,'注文データ '!$I:$I,理論在庫!O$5)</f>
        <v>0</v>
      </c>
      <c r="P508" s="374">
        <f>SUMIFS('注文データ '!$C:$C,'注文データ '!$J:$J,$A501,'注文データ '!$H:$H,理論在庫!$G$4,'注文データ '!$I:$I,理論在庫!P$5)</f>
        <v>0</v>
      </c>
      <c r="Q508" s="374">
        <f>SUMIFS('注文データ '!$C:$C,'注文データ '!$J:$J,$A501,'注文データ '!$H:$H,理論在庫!$G$4,'注文データ '!$I:$I,理論在庫!Q$5)</f>
        <v>0</v>
      </c>
      <c r="R508" s="374">
        <f>SUMIFS('注文データ '!$C:$C,'注文データ '!$J:$J,$A501,'注文データ '!$H:$H,理論在庫!$G$4,'注文データ '!$I:$I,理論在庫!R$5)</f>
        <v>0</v>
      </c>
      <c r="S508" s="1058">
        <f>SUMIFS('注文データ '!$C:$C,'注文データ '!$J:$J,$A501,'注文データ '!$H:$H,理論在庫!$G$4,'注文データ '!$I:$I,理論在庫!S$5)</f>
        <v>0</v>
      </c>
      <c r="T508" s="1058">
        <f>SUMIFS('注文データ '!$C:$C,'注文データ '!$J:$J,$A501,'注文データ '!$H:$H,理論在庫!$G$4,'注文データ '!$I:$I,理論在庫!T$5)</f>
        <v>0</v>
      </c>
      <c r="U508" s="374">
        <f>SUMIFS('注文データ '!$C:$C,'注文データ '!$J:$J,$A501,'注文データ '!$H:$H,理論在庫!$G$4,'注文データ '!$I:$I,理論在庫!U$5)</f>
        <v>0</v>
      </c>
      <c r="V508" s="374">
        <f>SUMIFS('注文データ '!$C:$C,'注文データ '!$J:$J,$A501,'注文データ '!$H:$H,理論在庫!$G$4,'注文データ '!$I:$I,理論在庫!V$5)</f>
        <v>0</v>
      </c>
      <c r="W508" s="374">
        <f>SUMIFS('注文データ '!$C:$C,'注文データ '!$J:$J,$A501,'注文データ '!$H:$H,理論在庫!$G$4,'注文データ '!$I:$I,理論在庫!W$5)</f>
        <v>0</v>
      </c>
      <c r="X508" s="374">
        <f>SUMIFS('注文データ '!$C:$C,'注文データ '!$J:$J,$A501,'注文データ '!$H:$H,理論在庫!$G$4,'注文データ '!$I:$I,理論在庫!X$5)</f>
        <v>0</v>
      </c>
      <c r="Y508" s="374">
        <f>SUMIFS('注文データ '!$C:$C,'注文データ '!$J:$J,$A501,'注文データ '!$H:$H,理論在庫!$G$4,'注文データ '!$I:$I,理論在庫!Y$5)</f>
        <v>0</v>
      </c>
      <c r="Z508" s="1058">
        <f>SUMIFS('注文データ '!$C:$C,'注文データ '!$J:$J,$A501,'注文データ '!$H:$H,理論在庫!$G$4,'注文データ '!$I:$I,理論在庫!Z$5)</f>
        <v>0</v>
      </c>
      <c r="AA508" s="1058">
        <f>SUMIFS('注文データ '!$C:$C,'注文データ '!$J:$J,$A501,'注文データ '!$H:$H,理論在庫!$G$4,'注文データ '!$I:$I,理論在庫!AA$5)</f>
        <v>0</v>
      </c>
      <c r="AB508" s="374">
        <f>SUMIFS('注文データ '!$C:$C,'注文データ '!$J:$J,$A501,'注文データ '!$H:$H,理論在庫!$G$4,'注文データ '!$I:$I,理論在庫!AB$5)</f>
        <v>0</v>
      </c>
      <c r="AC508" s="1058">
        <f>SUMIFS('注文データ '!$C:$C,'注文データ '!$J:$J,$A501,'注文データ '!$H:$H,理論在庫!$G$4,'注文データ '!$I:$I,理論在庫!AC$5)</f>
        <v>0</v>
      </c>
      <c r="AD508" s="374">
        <f>SUMIFS('注文データ '!$C:$C,'注文データ '!$J:$J,$A501,'注文データ '!$H:$H,理論在庫!$G$4,'注文データ '!$I:$I,理論在庫!AD$5)</f>
        <v>0</v>
      </c>
      <c r="AE508" s="374">
        <f>SUMIFS('注文データ '!$C:$C,'注文データ '!$J:$J,$A501,'注文データ '!$H:$H,理論在庫!$G$4,'注文データ '!$I:$I,理論在庫!AE$5)</f>
        <v>0</v>
      </c>
      <c r="AF508" s="374">
        <f>SUMIFS('注文データ '!$C:$C,'注文データ '!$J:$J,$A501,'注文データ '!$H:$H,理論在庫!$G$4,'注文データ '!$I:$I,理論在庫!AF$5)</f>
        <v>0</v>
      </c>
      <c r="AG508" s="1058">
        <f>SUMIFS('注文データ '!$C:$C,'注文データ '!$J:$J,$A501,'注文データ '!$H:$H,理論在庫!$G$4,'注文データ '!$I:$I,理論在庫!AG$5)</f>
        <v>0</v>
      </c>
      <c r="AH508" s="1058">
        <f>SUMIFS('注文データ '!$C:$C,'注文データ '!$J:$J,$A501,'注文データ '!$H:$H,理論在庫!$G$4,'注文データ '!$I:$I,理論在庫!AH$5)</f>
        <v>0</v>
      </c>
      <c r="AI508" s="374">
        <f>SUMIFS('注文データ '!$C:$C,'注文データ '!$J:$J,$A501,'注文データ '!$H:$H,理論在庫!$G$4,'注文データ '!$I:$I,理論在庫!AI$5)</f>
        <v>0</v>
      </c>
      <c r="AJ508" s="1026">
        <f>SUMIFS('注文データ '!$C:$C,'注文データ '!$J:$J,$A501,'注文データ '!$H:$H,理論在庫!$G$4,'注文データ '!$I:$I,理論在庫!AJ$5)</f>
        <v>0</v>
      </c>
      <c r="AK508" s="375">
        <f>SUM(G508:AJ508)</f>
        <v>0</v>
      </c>
      <c r="AL508" s="350"/>
      <c r="AM508" s="574">
        <f t="shared" si="184"/>
        <v>0</v>
      </c>
      <c r="AN508" s="579"/>
      <c r="AO508" s="417"/>
      <c r="AP508" s="714"/>
      <c r="AQ508" s="715"/>
      <c r="AR508" s="709">
        <v>0</v>
      </c>
    </row>
    <row r="509" spans="1:44" ht="18" customHeight="1" thickBot="1" x14ac:dyDescent="0.2">
      <c r="A509" s="418"/>
      <c r="B509" s="429"/>
      <c r="C509" s="443"/>
      <c r="D509" s="1149"/>
      <c r="E509" s="562"/>
      <c r="F509" s="373" t="s">
        <v>85</v>
      </c>
      <c r="G509" s="979">
        <f>D501+G507-G508</f>
        <v>0</v>
      </c>
      <c r="H509" s="376">
        <f t="shared" ref="H509:AJ509" si="189">G509+H507-H508</f>
        <v>0</v>
      </c>
      <c r="I509" s="376">
        <f t="shared" si="189"/>
        <v>0</v>
      </c>
      <c r="J509" s="376">
        <f t="shared" si="189"/>
        <v>0</v>
      </c>
      <c r="K509" s="376">
        <f t="shared" si="189"/>
        <v>0</v>
      </c>
      <c r="L509" s="1059">
        <f t="shared" si="189"/>
        <v>0</v>
      </c>
      <c r="M509" s="1059">
        <f t="shared" si="189"/>
        <v>0</v>
      </c>
      <c r="N509" s="376">
        <f t="shared" si="189"/>
        <v>0</v>
      </c>
      <c r="O509" s="376">
        <f t="shared" si="189"/>
        <v>0</v>
      </c>
      <c r="P509" s="376">
        <f t="shared" si="189"/>
        <v>0</v>
      </c>
      <c r="Q509" s="376">
        <f t="shared" si="189"/>
        <v>0</v>
      </c>
      <c r="R509" s="376">
        <f t="shared" si="189"/>
        <v>0</v>
      </c>
      <c r="S509" s="1059">
        <f t="shared" si="189"/>
        <v>0</v>
      </c>
      <c r="T509" s="1059">
        <f t="shared" si="189"/>
        <v>0</v>
      </c>
      <c r="U509" s="376">
        <f t="shared" si="189"/>
        <v>0</v>
      </c>
      <c r="V509" s="376">
        <f t="shared" si="189"/>
        <v>0</v>
      </c>
      <c r="W509" s="376">
        <f t="shared" si="189"/>
        <v>0</v>
      </c>
      <c r="X509" s="376">
        <f t="shared" si="189"/>
        <v>0</v>
      </c>
      <c r="Y509" s="376">
        <f t="shared" si="189"/>
        <v>0</v>
      </c>
      <c r="Z509" s="1059">
        <f t="shared" si="189"/>
        <v>0</v>
      </c>
      <c r="AA509" s="1059">
        <f t="shared" si="189"/>
        <v>0</v>
      </c>
      <c r="AB509" s="376">
        <f t="shared" si="189"/>
        <v>0</v>
      </c>
      <c r="AC509" s="1059">
        <f t="shared" si="189"/>
        <v>0</v>
      </c>
      <c r="AD509" s="376">
        <f t="shared" si="189"/>
        <v>0</v>
      </c>
      <c r="AE509" s="376">
        <f t="shared" si="189"/>
        <v>0</v>
      </c>
      <c r="AF509" s="376">
        <f t="shared" si="189"/>
        <v>0</v>
      </c>
      <c r="AG509" s="1059">
        <f t="shared" si="189"/>
        <v>0</v>
      </c>
      <c r="AH509" s="1059">
        <f t="shared" si="189"/>
        <v>0</v>
      </c>
      <c r="AI509" s="376">
        <f t="shared" si="189"/>
        <v>0</v>
      </c>
      <c r="AJ509" s="1027">
        <f t="shared" si="189"/>
        <v>0</v>
      </c>
      <c r="AK509" s="377"/>
      <c r="AL509" s="351"/>
      <c r="AM509" s="577">
        <f t="shared" si="184"/>
        <v>0</v>
      </c>
      <c r="AN509" s="580"/>
      <c r="AO509" s="418"/>
      <c r="AP509" s="716"/>
      <c r="AQ509" s="717"/>
      <c r="AR509" s="709">
        <v>0</v>
      </c>
    </row>
    <row r="510" spans="1:44" ht="18" customHeight="1" x14ac:dyDescent="0.15">
      <c r="A510" s="416">
        <v>54</v>
      </c>
      <c r="B510" s="425"/>
      <c r="C510" s="432" t="s">
        <v>157</v>
      </c>
      <c r="D510" s="1147" t="s">
        <v>200</v>
      </c>
      <c r="E510" s="558">
        <v>7.7799999999999994E-2</v>
      </c>
      <c r="F510" s="343">
        <f t="shared" ref="F510:F515" si="190">F501</f>
        <v>45864</v>
      </c>
      <c r="G510" s="980">
        <f>SUMIFS(所用データ①!$C:$C,所用データ①!$G:$G,理論在庫!$A510,所用データ①!$E:$E,理論在庫!$G$4,所用データ①!$F:$F,理論在庫!G$5)</f>
        <v>0</v>
      </c>
      <c r="H510" s="308">
        <f>SUMIFS(所用データ①!$C:$C,所用データ①!$G:$G,理論在庫!$A510,所用データ①!$E:$E,理論在庫!$G$4,所用データ①!$F:$F,理論在庫!H$5)</f>
        <v>0</v>
      </c>
      <c r="I510" s="308">
        <f>SUMIFS(所用データ①!$C:$C,所用データ①!$G:$G,理論在庫!$A510,所用データ①!$E:$E,理論在庫!$G$4,所用データ①!$F:$F,理論在庫!I$5)</f>
        <v>0</v>
      </c>
      <c r="J510" s="308">
        <f>SUMIFS(所用データ①!$C:$C,所用データ①!$G:$G,理論在庫!$A510,所用データ①!$E:$E,理論在庫!$G$4,所用データ①!$F:$F,理論在庫!J$5)</f>
        <v>0</v>
      </c>
      <c r="K510" s="308">
        <f>SUMIFS(所用データ①!$C:$C,所用データ①!$G:$G,理論在庫!$A510,所用データ①!$E:$E,理論在庫!$G$4,所用データ①!$F:$F,理論在庫!K$5)</f>
        <v>0</v>
      </c>
      <c r="L510" s="1060">
        <f>SUMIFS(所用データ①!$C:$C,所用データ①!$G:$G,理論在庫!$A510,所用データ①!$E:$E,理論在庫!$G$4,所用データ①!$F:$F,理論在庫!L$5)</f>
        <v>0</v>
      </c>
      <c r="M510" s="1060">
        <f>SUMIFS(所用データ①!$C:$C,所用データ①!$G:$G,理論在庫!$A510,所用データ①!$E:$E,理論在庫!$G$4,所用データ①!$F:$F,理論在庫!M$5)</f>
        <v>0</v>
      </c>
      <c r="N510" s="308">
        <f>SUMIFS(所用データ①!$C:$C,所用データ①!$G:$G,理論在庫!$A510,所用データ①!$E:$E,理論在庫!$G$4,所用データ①!$F:$F,理論在庫!N$5)</f>
        <v>0</v>
      </c>
      <c r="O510" s="308">
        <f>SUMIFS(所用データ①!$C:$C,所用データ①!$G:$G,理論在庫!$A510,所用データ①!$E:$E,理論在庫!$G$4,所用データ①!$F:$F,理論在庫!O$5)</f>
        <v>0</v>
      </c>
      <c r="P510" s="308">
        <f>SUMIFS(所用データ①!$C:$C,所用データ①!$G:$G,理論在庫!$A510,所用データ①!$E:$E,理論在庫!$G$4,所用データ①!$F:$F,理論在庫!P$5)</f>
        <v>0</v>
      </c>
      <c r="Q510" s="308">
        <f>SUMIFS(所用データ①!$C:$C,所用データ①!$G:$G,理論在庫!$A510,所用データ①!$E:$E,理論在庫!$G$4,所用データ①!$F:$F,理論在庫!Q$5)</f>
        <v>0</v>
      </c>
      <c r="R510" s="308">
        <f>SUMIFS(所用データ①!$C:$C,所用データ①!$G:$G,理論在庫!$A510,所用データ①!$E:$E,理論在庫!$G$4,所用データ①!$F:$F,理論在庫!R$5)</f>
        <v>0</v>
      </c>
      <c r="S510" s="1060">
        <f>SUMIFS(所用データ①!$C:$C,所用データ①!$G:$G,理論在庫!$A510,所用データ①!$E:$E,理論在庫!$G$4,所用データ①!$F:$F,理論在庫!S$5)</f>
        <v>0</v>
      </c>
      <c r="T510" s="1060">
        <f>SUMIFS(所用データ①!$C:$C,所用データ①!$G:$G,理論在庫!$A510,所用データ①!$E:$E,理論在庫!$G$4,所用データ①!$F:$F,理論在庫!T$5)</f>
        <v>0</v>
      </c>
      <c r="U510" s="308">
        <f>SUMIFS(所用データ①!$C:$C,所用データ①!$G:$G,理論在庫!$A510,所用データ①!$E:$E,理論在庫!$G$4,所用データ①!$F:$F,理論在庫!U$5)</f>
        <v>0</v>
      </c>
      <c r="V510" s="308">
        <f>SUMIFS(所用データ①!$C:$C,所用データ①!$G:$G,理論在庫!$A510,所用データ①!$E:$E,理論在庫!$G$4,所用データ①!$F:$F,理論在庫!V$5)</f>
        <v>0</v>
      </c>
      <c r="W510" s="308">
        <f>SUMIFS(所用データ①!$C:$C,所用データ①!$G:$G,理論在庫!$A510,所用データ①!$E:$E,理論在庫!$G$4,所用データ①!$F:$F,理論在庫!W$5)</f>
        <v>0</v>
      </c>
      <c r="X510" s="308">
        <f>SUMIFS(所用データ①!$C:$C,所用データ①!$G:$G,理論在庫!$A510,所用データ①!$E:$E,理論在庫!$G$4,所用データ①!$F:$F,理論在庫!X$5)</f>
        <v>0</v>
      </c>
      <c r="Y510" s="308">
        <f>SUMIFS(所用データ①!$C:$C,所用データ①!$G:$G,理論在庫!$A510,所用データ①!$E:$E,理論在庫!$G$4,所用データ①!$F:$F,理論在庫!Y$5)</f>
        <v>0</v>
      </c>
      <c r="Z510" s="1060">
        <f>SUMIFS(所用データ①!$C:$C,所用データ①!$G:$G,理論在庫!$A510,所用データ①!$E:$E,理論在庫!$G$4,所用データ①!$F:$F,理論在庫!Z$5)</f>
        <v>0</v>
      </c>
      <c r="AA510" s="1084">
        <f>SUMIFS(所用データ①!$C:$C,所用データ①!$G:$G,理論在庫!$A510,所用データ①!$E:$E,理論在庫!$G$4,所用データ①!$F:$F,理論在庫!AA$5)</f>
        <v>0</v>
      </c>
      <c r="AB510" s="382">
        <f>SUMIFS(所用データ①!$C:$C,所用データ①!$G:$G,理論在庫!$A510,所用データ①!$E:$E,理論在庫!$G$4,所用データ①!$F:$F,理論在庫!AB$5)</f>
        <v>0</v>
      </c>
      <c r="AC510" s="1084">
        <f>SUMIFS(所用データ①!$C:$C,所用データ①!$G:$G,理論在庫!$A510,所用データ①!$E:$E,理論在庫!$G$4,所用データ①!$F:$F,理論在庫!AC$5)</f>
        <v>0</v>
      </c>
      <c r="AD510" s="382">
        <f>SUMIFS(所用データ①!$C:$C,所用データ①!$G:$G,理論在庫!$A510,所用データ①!$E:$E,理論在庫!$G$4,所用データ①!$F:$F,理論在庫!AD$5)</f>
        <v>0</v>
      </c>
      <c r="AE510" s="382">
        <f>SUMIFS(所用データ①!$C:$C,所用データ①!$G:$G,理論在庫!$A510,所用データ①!$E:$E,理論在庫!$G$4,所用データ①!$F:$F,理論在庫!AE$5)</f>
        <v>0</v>
      </c>
      <c r="AF510" s="382">
        <f>SUMIFS(所用データ①!$C:$C,所用データ①!$G:$G,理論在庫!$A510,所用データ①!$E:$E,理論在庫!$G$4,所用データ①!$F:$F,理論在庫!AF$5)</f>
        <v>0</v>
      </c>
      <c r="AG510" s="1084">
        <f>SUMIFS(所用データ①!$C:$C,所用データ①!$G:$G,理論在庫!$A510,所用データ①!$E:$E,理論在庫!$G$4,所用データ①!$F:$F,理論在庫!AG$5)</f>
        <v>0</v>
      </c>
      <c r="AH510" s="1084">
        <f>SUMIFS(所用データ①!$C:$C,所用データ①!$G:$G,理論在庫!$A510,所用データ①!$E:$E,理論在庫!$G$4,所用データ①!$F:$F,理論在庫!AH$5)</f>
        <v>0</v>
      </c>
      <c r="AI510" s="382">
        <f>SUMIFS(所用データ①!$C:$C,所用データ①!$G:$G,理論在庫!$A510,所用データ①!$E:$E,理論在庫!$G$4,所用データ①!$F:$F,理論在庫!AI$5)</f>
        <v>0</v>
      </c>
      <c r="AJ510" s="1021">
        <f>SUMIFS(所用データ①!$C:$C,所用データ①!$G:$G,理論在庫!$A510,所用データ①!$E:$E,理論在庫!$G$4,所用データ①!$F:$F,理論在庫!AJ$5)</f>
        <v>0</v>
      </c>
      <c r="AK510" s="345">
        <f t="shared" si="177"/>
        <v>0</v>
      </c>
      <c r="AL510" s="610">
        <f>SUMIFS(所用データ①!C:C,所用データ①!G:G,理論在庫!$A510,所用データ①!E:E,理論在庫!$AL$4)</f>
        <v>0</v>
      </c>
      <c r="AM510" s="574">
        <f t="shared" si="184"/>
        <v>0</v>
      </c>
      <c r="AN510" s="608">
        <f>D510-AK510</f>
        <v>0</v>
      </c>
      <c r="AO510" s="416">
        <v>54</v>
      </c>
      <c r="AP510" s="714"/>
      <c r="AQ510" s="715"/>
      <c r="AR510" s="709">
        <v>0</v>
      </c>
    </row>
    <row r="511" spans="1:44" ht="18" customHeight="1" x14ac:dyDescent="0.15">
      <c r="A511" s="417"/>
      <c r="B511" s="426"/>
      <c r="C511" s="433"/>
      <c r="D511" s="1148"/>
      <c r="E511" s="559"/>
      <c r="F511" s="302">
        <f t="shared" si="190"/>
        <v>0</v>
      </c>
      <c r="G511" s="974">
        <f>SUMIFS(所用データ②!$C:$C,所用データ②!$G:$G,理論在庫!$A510,所用データ②!$E:$E,理論在庫!$G$4,所用データ②!$F:$F,理論在庫!G$5)</f>
        <v>0</v>
      </c>
      <c r="H511" s="310">
        <f>SUMIFS(所用データ②!$C:$C,所用データ②!$G:$G,理論在庫!$A510,所用データ②!$E:$E,理論在庫!$G$4,所用データ②!$F:$F,理論在庫!H$5)</f>
        <v>0</v>
      </c>
      <c r="I511" s="310">
        <f>SUMIFS(所用データ②!$C:$C,所用データ②!$G:$G,理論在庫!$A510,所用データ②!$E:$E,理論在庫!$G$4,所用データ②!$F:$F,理論在庫!I$5)</f>
        <v>0</v>
      </c>
      <c r="J511" s="310">
        <f>SUMIFS(所用データ②!$C:$C,所用データ②!$G:$G,理論在庫!$A510,所用データ②!$E:$E,理論在庫!$G$4,所用データ②!$F:$F,理論在庫!J$5)</f>
        <v>0</v>
      </c>
      <c r="K511" s="310">
        <f>SUMIFS(所用データ②!$C:$C,所用データ②!$G:$G,理論在庫!$A510,所用データ②!$E:$E,理論在庫!$G$4,所用データ②!$F:$F,理論在庫!K$5)</f>
        <v>0</v>
      </c>
      <c r="L511" s="1054">
        <f>SUMIFS(所用データ②!$C:$C,所用データ②!$G:$G,理論在庫!$A510,所用データ②!$E:$E,理論在庫!$G$4,所用データ②!$F:$F,理論在庫!L$5)</f>
        <v>0</v>
      </c>
      <c r="M511" s="1054">
        <f>SUMIFS(所用データ②!$C:$C,所用データ②!$G:$G,理論在庫!$A510,所用データ②!$E:$E,理論在庫!$G$4,所用データ②!$F:$F,理論在庫!M$5)</f>
        <v>0</v>
      </c>
      <c r="N511" s="310">
        <f>SUMIFS(所用データ②!$C:$C,所用データ②!$G:$G,理論在庫!$A510,所用データ②!$E:$E,理論在庫!$G$4,所用データ②!$F:$F,理論在庫!N$5)</f>
        <v>0</v>
      </c>
      <c r="O511" s="310">
        <f>SUMIFS(所用データ②!$C:$C,所用データ②!$G:$G,理論在庫!$A510,所用データ②!$E:$E,理論在庫!$G$4,所用データ②!$F:$F,理論在庫!O$5)</f>
        <v>0</v>
      </c>
      <c r="P511" s="310">
        <f>SUMIFS(所用データ②!$C:$C,所用データ②!$G:$G,理論在庫!$A510,所用データ②!$E:$E,理論在庫!$G$4,所用データ②!$F:$F,理論在庫!P$5)</f>
        <v>0</v>
      </c>
      <c r="Q511" s="310">
        <f>SUMIFS(所用データ②!$C:$C,所用データ②!$G:$G,理論在庫!$A510,所用データ②!$E:$E,理論在庫!$G$4,所用データ②!$F:$F,理論在庫!Q$5)</f>
        <v>0</v>
      </c>
      <c r="R511" s="310">
        <f>SUMIFS(所用データ②!$C:$C,所用データ②!$G:$G,理論在庫!$A510,所用データ②!$E:$E,理論在庫!$G$4,所用データ②!$F:$F,理論在庫!R$5)</f>
        <v>0</v>
      </c>
      <c r="S511" s="1054">
        <f>SUMIFS(所用データ②!$C:$C,所用データ②!$G:$G,理論在庫!$A510,所用データ②!$E:$E,理論在庫!$G$4,所用データ②!$F:$F,理論在庫!S$5)</f>
        <v>0</v>
      </c>
      <c r="T511" s="1054">
        <f>SUMIFS(所用データ②!$C:$C,所用データ②!$G:$G,理論在庫!$A510,所用データ②!$E:$E,理論在庫!$G$4,所用データ②!$F:$F,理論在庫!T$5)</f>
        <v>0</v>
      </c>
      <c r="U511" s="310">
        <f>SUMIFS(所用データ②!$C:$C,所用データ②!$G:$G,理論在庫!$A510,所用データ②!$E:$E,理論在庫!$G$4,所用データ②!$F:$F,理論在庫!U$5)</f>
        <v>0</v>
      </c>
      <c r="V511" s="310">
        <f>SUMIFS(所用データ②!$C:$C,所用データ②!$G:$G,理論在庫!$A510,所用データ②!$E:$E,理論在庫!$G$4,所用データ②!$F:$F,理論在庫!V$5)</f>
        <v>0</v>
      </c>
      <c r="W511" s="310">
        <f>SUMIFS(所用データ②!$C:$C,所用データ②!$G:$G,理論在庫!$A510,所用データ②!$E:$E,理論在庫!$G$4,所用データ②!$F:$F,理論在庫!W$5)</f>
        <v>0</v>
      </c>
      <c r="X511" s="310">
        <f>SUMIFS(所用データ②!$C:$C,所用データ②!$G:$G,理論在庫!$A510,所用データ②!$E:$E,理論在庫!$G$4,所用データ②!$F:$F,理論在庫!X$5)</f>
        <v>0</v>
      </c>
      <c r="Y511" s="310">
        <f>SUMIFS(所用データ②!$C:$C,所用データ②!$G:$G,理論在庫!$A510,所用データ②!$E:$E,理論在庫!$G$4,所用データ②!$F:$F,理論在庫!Y$5)</f>
        <v>0</v>
      </c>
      <c r="Z511" s="1054">
        <f>SUMIFS(所用データ②!$C:$C,所用データ②!$G:$G,理論在庫!$A510,所用データ②!$E:$E,理論在庫!$G$4,所用データ②!$F:$F,理論在庫!Z$5)</f>
        <v>0</v>
      </c>
      <c r="AA511" s="1084">
        <f>SUMIFS(所用データ②!$C:$C,所用データ②!$G:$G,理論在庫!$A510,所用データ②!$E:$E,理論在庫!$G$4,所用データ②!$F:$F,理論在庫!AA$5)</f>
        <v>0</v>
      </c>
      <c r="AB511" s="382">
        <f>SUMIFS(所用データ②!$C:$C,所用データ②!$G:$G,理論在庫!$A510,所用データ②!$E:$E,理論在庫!$G$4,所用データ②!$F:$F,理論在庫!AB$5)</f>
        <v>0</v>
      </c>
      <c r="AC511" s="1084">
        <f>SUMIFS(所用データ②!$C:$C,所用データ②!$G:$G,理論在庫!$A510,所用データ②!$E:$E,理論在庫!$G$4,所用データ②!$F:$F,理論在庫!AC$5)</f>
        <v>0</v>
      </c>
      <c r="AD511" s="382">
        <f>SUMIFS(所用データ②!$C:$C,所用データ②!$G:$G,理論在庫!$A510,所用データ②!$E:$E,理論在庫!$G$4,所用データ②!$F:$F,理論在庫!AD$5)</f>
        <v>0</v>
      </c>
      <c r="AE511" s="382">
        <f>SUMIFS(所用データ②!$C:$C,所用データ②!$G:$G,理論在庫!$A510,所用データ②!$E:$E,理論在庫!$G$4,所用データ②!$F:$F,理論在庫!AE$5)</f>
        <v>0</v>
      </c>
      <c r="AF511" s="382">
        <f>SUMIFS(所用データ②!$C:$C,所用データ②!$G:$G,理論在庫!$A510,所用データ②!$E:$E,理論在庫!$G$4,所用データ②!$F:$F,理論在庫!AF$5)</f>
        <v>0</v>
      </c>
      <c r="AG511" s="1084">
        <f>SUMIFS(所用データ②!$C:$C,所用データ②!$G:$G,理論在庫!$A510,所用データ②!$E:$E,理論在庫!$G$4,所用データ②!$F:$F,理論在庫!AG$5)</f>
        <v>0</v>
      </c>
      <c r="AH511" s="1084">
        <f>SUMIFS(所用データ②!$C:$C,所用データ②!$G:$G,理論在庫!$A510,所用データ②!$E:$E,理論在庫!$G$4,所用データ②!$F:$F,理論在庫!AH$5)</f>
        <v>0</v>
      </c>
      <c r="AI511" s="382">
        <f>SUMIFS(所用データ②!$C:$C,所用データ②!$G:$G,理論在庫!$A510,所用データ②!$E:$E,理論在庫!$G$4,所用データ②!$F:$F,理論在庫!AI$5)</f>
        <v>0</v>
      </c>
      <c r="AJ511" s="1021">
        <f>SUMIFS(所用データ②!$C:$C,所用データ②!$G:$G,理論在庫!$A510,所用データ②!$E:$E,理論在庫!$G$4,所用データ②!$F:$F,理論在庫!AJ$5)</f>
        <v>0</v>
      </c>
      <c r="AK511" s="345">
        <f t="shared" si="177"/>
        <v>0</v>
      </c>
      <c r="AL511" s="610">
        <f>SUMIFS(所用データ②!C:C,所用データ②!G:G,理論在庫!$A510,所用データ②!E:E,理論在庫!$AL$4)</f>
        <v>0</v>
      </c>
      <c r="AM511" s="574">
        <f t="shared" si="184"/>
        <v>0</v>
      </c>
      <c r="AN511" s="608">
        <f>AJ518-AK511</f>
        <v>0</v>
      </c>
      <c r="AO511" s="417"/>
      <c r="AP511" s="714"/>
      <c r="AQ511" s="715"/>
      <c r="AR511" s="709">
        <v>0</v>
      </c>
    </row>
    <row r="512" spans="1:44" ht="18" customHeight="1" x14ac:dyDescent="0.15">
      <c r="A512" s="417"/>
      <c r="B512" s="428" t="s">
        <v>71</v>
      </c>
      <c r="C512" s="442">
        <v>80261239562000</v>
      </c>
      <c r="D512" s="1148"/>
      <c r="E512" s="559"/>
      <c r="F512" s="302">
        <f t="shared" si="190"/>
        <v>45864</v>
      </c>
      <c r="G512" s="975">
        <f>SUMIFS(所用データ③!$C:$C,所用データ③!$G:$G,理論在庫!$A510,所用データ③!$E:$E,理論在庫!$G$4,所用データ③!$F:$F,理論在庫!G$5)</f>
        <v>0</v>
      </c>
      <c r="H512" s="310">
        <f>SUMIFS(所用データ③!$C:$C,所用データ③!$G:$G,理論在庫!$A510,所用データ③!$E:$E,理論在庫!$G$4,所用データ③!$F:$F,理論在庫!H$5)</f>
        <v>0</v>
      </c>
      <c r="I512" s="310">
        <f>SUMIFS(所用データ③!$C:$C,所用データ③!$G:$G,理論在庫!$A510,所用データ③!$E:$E,理論在庫!$G$4,所用データ③!$F:$F,理論在庫!I$5)</f>
        <v>0</v>
      </c>
      <c r="J512" s="310">
        <f>SUMIFS(所用データ③!$C:$C,所用データ③!$G:$G,理論在庫!$A510,所用データ③!$E:$E,理論在庫!$G$4,所用データ③!$F:$F,理論在庫!J$5)</f>
        <v>0</v>
      </c>
      <c r="K512" s="310">
        <f>SUMIFS(所用データ③!$C:$C,所用データ③!$G:$G,理論在庫!$A510,所用データ③!$E:$E,理論在庫!$G$4,所用データ③!$F:$F,理論在庫!K$5)</f>
        <v>0</v>
      </c>
      <c r="L512" s="1055">
        <f>SUMIFS(所用データ③!$C:$C,所用データ③!$G:$G,理論在庫!$A510,所用データ③!$E:$E,理論在庫!$G$4,所用データ③!$F:$F,理論在庫!L$5)</f>
        <v>0</v>
      </c>
      <c r="M512" s="1054">
        <f>SUMIFS(所用データ③!$C:$C,所用データ③!$G:$G,理論在庫!$A510,所用データ③!$E:$E,理論在庫!$G$4,所用データ③!$F:$F,理論在庫!M$5)</f>
        <v>0</v>
      </c>
      <c r="N512" s="310">
        <f>SUMIFS(所用データ③!$C:$C,所用データ③!$G:$G,理論在庫!$A510,所用データ③!$E:$E,理論在庫!$G$4,所用データ③!$F:$F,理論在庫!N$5)</f>
        <v>0</v>
      </c>
      <c r="O512" s="310">
        <f>SUMIFS(所用データ③!$C:$C,所用データ③!$G:$G,理論在庫!$A510,所用データ③!$E:$E,理論在庫!$G$4,所用データ③!$F:$F,理論在庫!O$5)</f>
        <v>0</v>
      </c>
      <c r="P512" s="310">
        <f>SUMIFS(所用データ③!$C:$C,所用データ③!$G:$G,理論在庫!$A510,所用データ③!$E:$E,理論在庫!$G$4,所用データ③!$F:$F,理論在庫!P$5)</f>
        <v>0</v>
      </c>
      <c r="Q512" s="353">
        <f>SUMIFS(所用データ③!$C:$C,所用データ③!$G:$G,理論在庫!$A510,所用データ③!$E:$E,理論在庫!$G$4,所用データ③!$F:$F,理論在庫!Q$5)</f>
        <v>0</v>
      </c>
      <c r="R512" s="310">
        <f>SUMIFS(所用データ③!$C:$C,所用データ③!$G:$G,理論在庫!$A510,所用データ③!$E:$E,理論在庫!$G$4,所用データ③!$F:$F,理論在庫!R$5)</f>
        <v>0</v>
      </c>
      <c r="S512" s="1054">
        <f>SUMIFS(所用データ③!$C:$C,所用データ③!$G:$G,理論在庫!$A510,所用データ③!$E:$E,理論在庫!$G$4,所用データ③!$F:$F,理論在庫!S$5)</f>
        <v>0</v>
      </c>
      <c r="T512" s="1054">
        <f>SUMIFS(所用データ③!$C:$C,所用データ③!$G:$G,理論在庫!$A510,所用データ③!$E:$E,理論在庫!$G$4,所用データ③!$F:$F,理論在庫!T$5)</f>
        <v>0</v>
      </c>
      <c r="U512" s="310">
        <f>SUMIFS(所用データ③!$C:$C,所用データ③!$G:$G,理論在庫!$A510,所用データ③!$E:$E,理論在庫!$G$4,所用データ③!$F:$F,理論在庫!U$5)</f>
        <v>0</v>
      </c>
      <c r="V512" s="353">
        <f>SUMIFS(所用データ③!$C:$C,所用データ③!$G:$G,理論在庫!$A510,所用データ③!$E:$E,理論在庫!$G$4,所用データ③!$F:$F,理論在庫!V$5)</f>
        <v>0</v>
      </c>
      <c r="W512" s="310">
        <f>SUMIFS(所用データ③!$C:$C,所用データ③!$G:$G,理論在庫!$A510,所用データ③!$E:$E,理論在庫!$G$4,所用データ③!$F:$F,理論在庫!W$5)</f>
        <v>0</v>
      </c>
      <c r="X512" s="310">
        <f>SUMIFS(所用データ③!$C:$C,所用データ③!$G:$G,理論在庫!$A510,所用データ③!$E:$E,理論在庫!$G$4,所用データ③!$F:$F,理論在庫!X$5)</f>
        <v>0</v>
      </c>
      <c r="Y512" s="310">
        <f>SUMIFS(所用データ③!$C:$C,所用データ③!$G:$G,理論在庫!$A510,所用データ③!$E:$E,理論在庫!$G$4,所用データ③!$F:$F,理論在庫!Y$5)</f>
        <v>0</v>
      </c>
      <c r="Z512" s="1054">
        <f>SUMIFS(所用データ③!$C:$C,所用データ③!$G:$G,理論在庫!$A510,所用データ③!$E:$E,理論在庫!$G$4,所用データ③!$F:$F,理論在庫!Z$5)</f>
        <v>0</v>
      </c>
      <c r="AA512" s="1085">
        <f>SUMIFS(所用データ③!$C:$C,所用データ③!$G:$G,理論在庫!$A510,所用データ③!$E:$E,理論在庫!$G$4,所用データ③!$F:$F,理論在庫!AA$5)</f>
        <v>0</v>
      </c>
      <c r="AB512" s="383">
        <f>SUMIFS(所用データ③!$C:$C,所用データ③!$G:$G,理論在庫!$A510,所用データ③!$E:$E,理論在庫!$G$4,所用データ③!$F:$F,理論在庫!AB$5)</f>
        <v>0</v>
      </c>
      <c r="AC512" s="1085">
        <f>SUMIFS(所用データ③!$C:$C,所用データ③!$G:$G,理論在庫!$A510,所用データ③!$E:$E,理論在庫!$G$4,所用データ③!$F:$F,理論在庫!AC$5)</f>
        <v>0</v>
      </c>
      <c r="AD512" s="383">
        <f>SUMIFS(所用データ③!$C:$C,所用データ③!$G:$G,理論在庫!$A510,所用データ③!$E:$E,理論在庫!$G$4,所用データ③!$F:$F,理論在庫!AD$5)</f>
        <v>0</v>
      </c>
      <c r="AE512" s="383">
        <f>SUMIFS(所用データ③!$C:$C,所用データ③!$G:$G,理論在庫!$A510,所用データ③!$E:$E,理論在庫!$G$4,所用データ③!$F:$F,理論在庫!AE$5)</f>
        <v>0</v>
      </c>
      <c r="AF512" s="383">
        <f>SUMIFS(所用データ③!$C:$C,所用データ③!$G:$G,理論在庫!$A510,所用データ③!$E:$E,理論在庫!$G$4,所用データ③!$F:$F,理論在庫!AF$5)</f>
        <v>0</v>
      </c>
      <c r="AG512" s="1085">
        <f>SUMIFS(所用データ③!$C:$C,所用データ③!$G:$G,理論在庫!$A510,所用データ③!$E:$E,理論在庫!$G$4,所用データ③!$F:$F,理論在庫!AG$5)</f>
        <v>0</v>
      </c>
      <c r="AH512" s="1085">
        <f>SUMIFS(所用データ③!$C:$C,所用データ③!$G:$G,理論在庫!$A510,所用データ③!$E:$E,理論在庫!$G$4,所用データ③!$F:$F,理論在庫!AH$5)</f>
        <v>0</v>
      </c>
      <c r="AI512" s="383">
        <f>SUMIFS(所用データ③!$C:$C,所用データ③!$G:$G,理論在庫!$A510,所用データ③!$E:$E,理論在庫!$G$4,所用データ③!$F:$F,理論在庫!AI$5)</f>
        <v>0</v>
      </c>
      <c r="AJ512" s="1022">
        <f>SUMIFS(所用データ③!$C:$C,所用データ③!$G:$G,理論在庫!$A510,所用データ③!$E:$E,理論在庫!$G$4,所用データ③!$F:$F,理論在庫!AJ$5)</f>
        <v>0</v>
      </c>
      <c r="AK512" s="345">
        <f t="shared" si="177"/>
        <v>0</v>
      </c>
      <c r="AL512" s="611">
        <f>SUMIFS(所用データ③!C:C,所用データ③!G:G,理論在庫!$A510,所用データ③!E:E,理論在庫!$AL$4)</f>
        <v>0</v>
      </c>
      <c r="AM512" s="574">
        <f t="shared" si="184"/>
        <v>0</v>
      </c>
      <c r="AN512" s="608">
        <f>AJ518-AK512</f>
        <v>0</v>
      </c>
      <c r="AO512" s="417"/>
      <c r="AP512" s="714"/>
      <c r="AQ512" s="715"/>
      <c r="AR512" s="709">
        <v>0</v>
      </c>
    </row>
    <row r="513" spans="1:44" ht="18" customHeight="1" x14ac:dyDescent="0.15">
      <c r="A513" s="417"/>
      <c r="B513" s="428" t="s">
        <v>74</v>
      </c>
      <c r="C513" s="442">
        <v>80263109402001</v>
      </c>
      <c r="D513" s="1148"/>
      <c r="E513" s="559"/>
      <c r="F513" s="302">
        <f t="shared" si="190"/>
        <v>45871</v>
      </c>
      <c r="G513" s="974">
        <f>SUMIFS(所用データ④!$C:$C,所用データ④!$G:$G,理論在庫!$A510,所用データ④!$E:$E,理論在庫!$G$4,所用データ④!$F:$F,理論在庫!G$5)</f>
        <v>0</v>
      </c>
      <c r="H513" s="310">
        <f>SUMIFS(所用データ④!$C:$C,所用データ④!$G:$G,理論在庫!$A510,所用データ④!$E:$E,理論在庫!$G$4,所用データ④!$F:$F,理論在庫!H$5)</f>
        <v>0</v>
      </c>
      <c r="I513" s="310">
        <f>SUMIFS(所用データ④!$C:$C,所用データ④!$G:$G,理論在庫!$A510,所用データ④!$E:$E,理論在庫!$G$4,所用データ④!$F:$F,理論在庫!I$5)</f>
        <v>0</v>
      </c>
      <c r="J513" s="310">
        <f>SUMIFS(所用データ④!$C:$C,所用データ④!$G:$G,理論在庫!$A510,所用データ④!$E:$E,理論在庫!$G$4,所用データ④!$F:$F,理論在庫!J$5)</f>
        <v>0</v>
      </c>
      <c r="K513" s="310">
        <f>SUMIFS(所用データ④!$C:$C,所用データ④!$G:$G,理論在庫!$A510,所用データ④!$E:$E,理論在庫!$G$4,所用データ④!$F:$F,理論在庫!K$5)</f>
        <v>0</v>
      </c>
      <c r="L513" s="1054">
        <f>SUMIFS(所用データ④!$C:$C,所用データ④!$G:$G,理論在庫!$A510,所用データ④!$E:$E,理論在庫!$G$4,所用データ④!$F:$F,理論在庫!L$5)</f>
        <v>0</v>
      </c>
      <c r="M513" s="1054">
        <f>SUMIFS(所用データ④!$C:$C,所用データ④!$G:$G,理論在庫!$A510,所用データ④!$E:$E,理論在庫!$G$4,所用データ④!$F:$F,理論在庫!M$5)</f>
        <v>0</v>
      </c>
      <c r="N513" s="310">
        <f>SUMIFS(所用データ④!$C:$C,所用データ④!$G:$G,理論在庫!$A510,所用データ④!$E:$E,理論在庫!$G$4,所用データ④!$F:$F,理論在庫!N$5)</f>
        <v>0</v>
      </c>
      <c r="O513" s="310">
        <f>SUMIFS(所用データ④!$C:$C,所用データ④!$G:$G,理論在庫!$A510,所用データ④!$E:$E,理論在庫!$G$4,所用データ④!$F:$F,理論在庫!O$5)</f>
        <v>0</v>
      </c>
      <c r="P513" s="310">
        <f>SUMIFS(所用データ④!$C:$C,所用データ④!$G:$G,理論在庫!$A510,所用データ④!$E:$E,理論在庫!$G$4,所用データ④!$F:$F,理論在庫!P$5)</f>
        <v>0</v>
      </c>
      <c r="Q513" s="310">
        <f>SUMIFS(所用データ④!$C:$C,所用データ④!$G:$G,理論在庫!$A510,所用データ④!$E:$E,理論在庫!$G$4,所用データ④!$F:$F,理論在庫!Q$5)</f>
        <v>0</v>
      </c>
      <c r="R513" s="310">
        <f>SUMIFS(所用データ④!$C:$C,所用データ④!$G:$G,理論在庫!$A510,所用データ④!$E:$E,理論在庫!$G$4,所用データ④!$F:$F,理論在庫!R$5)</f>
        <v>0</v>
      </c>
      <c r="S513" s="1054">
        <f>SUMIFS(所用データ④!$C:$C,所用データ④!$G:$G,理論在庫!$A510,所用データ④!$E:$E,理論在庫!$G$4,所用データ④!$F:$F,理論在庫!S$5)</f>
        <v>0</v>
      </c>
      <c r="T513" s="1054">
        <f>SUMIFS(所用データ④!$C:$C,所用データ④!$G:$G,理論在庫!$A510,所用データ④!$E:$E,理論在庫!$G$4,所用データ④!$F:$F,理論在庫!T$5)</f>
        <v>0</v>
      </c>
      <c r="U513" s="310">
        <f>SUMIFS(所用データ④!$C:$C,所用データ④!$G:$G,理論在庫!$A510,所用データ④!$E:$E,理論在庫!$G$4,所用データ④!$F:$F,理論在庫!U$5)</f>
        <v>0</v>
      </c>
      <c r="V513" s="310">
        <f>SUMIFS(所用データ④!$C:$C,所用データ④!$G:$G,理論在庫!$A510,所用データ④!$E:$E,理論在庫!$G$4,所用データ④!$F:$F,理論在庫!V$5)</f>
        <v>0</v>
      </c>
      <c r="W513" s="310">
        <f>SUMIFS(所用データ④!$C:$C,所用データ④!$G:$G,理論在庫!$A510,所用データ④!$E:$E,理論在庫!$G$4,所用データ④!$F:$F,理論在庫!W$5)</f>
        <v>0</v>
      </c>
      <c r="X513" s="310">
        <f>SUMIFS(所用データ④!$C:$C,所用データ④!$G:$G,理論在庫!$A510,所用データ④!$E:$E,理論在庫!$G$4,所用データ④!$F:$F,理論在庫!X$5)</f>
        <v>0</v>
      </c>
      <c r="Y513" s="310">
        <f>SUMIFS(所用データ④!$C:$C,所用データ④!$G:$G,理論在庫!$A510,所用データ④!$E:$E,理論在庫!$G$4,所用データ④!$F:$F,理論在庫!Y$5)</f>
        <v>0</v>
      </c>
      <c r="Z513" s="1054">
        <f>SUMIFS(所用データ④!$C:$C,所用データ④!$G:$G,理論在庫!$A510,所用データ④!$E:$E,理論在庫!$G$4,所用データ④!$F:$F,理論在庫!Z$5)</f>
        <v>0</v>
      </c>
      <c r="AA513" s="1054">
        <f>SUMIFS(所用データ④!$C:$C,所用データ④!$G:$G,理論在庫!$A510,所用データ④!$E:$E,理論在庫!$G$4,所用データ④!$F:$F,理論在庫!AA$5)</f>
        <v>0</v>
      </c>
      <c r="AB513" s="310">
        <f>SUMIFS(所用データ④!$C:$C,所用データ④!$G:$G,理論在庫!$A510,所用データ④!$E:$E,理論在庫!$G$4,所用データ④!$F:$F,理論在庫!AB$5)</f>
        <v>0</v>
      </c>
      <c r="AC513" s="1054">
        <f>SUMIFS(所用データ④!$C:$C,所用データ④!$G:$G,理論在庫!$A510,所用データ④!$E:$E,理論在庫!$G$4,所用データ④!$F:$F,理論在庫!AC$5)</f>
        <v>0</v>
      </c>
      <c r="AD513" s="310">
        <f>SUMIFS(所用データ④!$C:$C,所用データ④!$G:$G,理論在庫!$A510,所用データ④!$E:$E,理論在庫!$G$4,所用データ④!$F:$F,理論在庫!AD$5)</f>
        <v>0</v>
      </c>
      <c r="AE513" s="310">
        <f>SUMIFS(所用データ④!$C:$C,所用データ④!$G:$G,理論在庫!$A510,所用データ④!$E:$E,理論在庫!$G$4,所用データ④!$F:$F,理論在庫!AE$5)</f>
        <v>0</v>
      </c>
      <c r="AF513" s="310">
        <f>SUMIFS(所用データ④!$C:$C,所用データ④!$G:$G,理論在庫!$A510,所用データ④!$E:$E,理論在庫!$G$4,所用データ④!$F:$F,理論在庫!AF$5)</f>
        <v>0</v>
      </c>
      <c r="AG513" s="1054">
        <f>SUMIFS(所用データ④!$C:$C,所用データ④!$G:$G,理論在庫!$A510,所用データ④!$E:$E,理論在庫!$G$4,所用データ④!$F:$F,理論在庫!AG$5)</f>
        <v>0</v>
      </c>
      <c r="AH513" s="1054">
        <f>SUMIFS(所用データ④!$C:$C,所用データ④!$G:$G,理論在庫!$A510,所用データ④!$E:$E,理論在庫!$G$4,所用データ④!$F:$F,理論在庫!AH$5)</f>
        <v>0</v>
      </c>
      <c r="AI513" s="310">
        <f>SUMIFS(所用データ④!$C:$C,所用データ④!$G:$G,理論在庫!$A510,所用データ④!$E:$E,理論在庫!$G$4,所用データ④!$F:$F,理論在庫!AI$5)</f>
        <v>0</v>
      </c>
      <c r="AJ513" s="1023">
        <f>SUMIFS(所用データ④!$C:$C,所用データ④!$G:$G,理論在庫!$A510,所用データ④!$E:$E,理論在庫!$G$4,所用データ④!$F:$F,理論在庫!AJ$5)</f>
        <v>0</v>
      </c>
      <c r="AK513" s="345">
        <f t="shared" si="177"/>
        <v>0</v>
      </c>
      <c r="AL513" s="350">
        <f>SUMIFS(所用データ④!C:C,所用データ④!G:G,理論在庫!$A510,所用データ④!E:E,理論在庫!$AL$4)</f>
        <v>0</v>
      </c>
      <c r="AM513" s="574">
        <f t="shared" si="184"/>
        <v>0</v>
      </c>
      <c r="AN513" s="608">
        <f>AJ518-AK513</f>
        <v>0</v>
      </c>
      <c r="AO513" s="417"/>
      <c r="AP513" s="714"/>
      <c r="AQ513" s="715"/>
      <c r="AR513" s="709">
        <v>0</v>
      </c>
    </row>
    <row r="514" spans="1:44" ht="18" customHeight="1" x14ac:dyDescent="0.15">
      <c r="A514" s="417"/>
      <c r="B514" s="428"/>
      <c r="C514" s="442"/>
      <c r="D514" s="1148"/>
      <c r="E514" s="559"/>
      <c r="F514" s="302">
        <f t="shared" si="190"/>
        <v>0</v>
      </c>
      <c r="G514" s="974">
        <f>SUMIFS(所用データ⑤!$C:$C,所用データ⑤!$G:$G,理論在庫!$A$510,所用データ⑤!$E:$E,理論在庫!$G$4,所用データ⑤!$F:$F,理論在庫!G$5)</f>
        <v>0</v>
      </c>
      <c r="H514" s="310">
        <f>SUMIFS(所用データ⑤!$C:$C,所用データ⑤!$G:$G,理論在庫!$A$510,所用データ⑤!$E:$E,理論在庫!$G$4,所用データ⑤!$F:$F,理論在庫!H$5)</f>
        <v>0</v>
      </c>
      <c r="I514" s="310">
        <f>SUMIFS(所用データ⑤!$C:$C,所用データ⑤!$G:$G,理論在庫!$A$510,所用データ⑤!$E:$E,理論在庫!$G$4,所用データ⑤!$F:$F,理論在庫!I$5)</f>
        <v>0</v>
      </c>
      <c r="J514" s="310">
        <f>SUMIFS(所用データ⑤!$C:$C,所用データ⑤!$G:$G,理論在庫!$A$510,所用データ⑤!$E:$E,理論在庫!$G$4,所用データ⑤!$F:$F,理論在庫!J$5)</f>
        <v>0</v>
      </c>
      <c r="K514" s="310">
        <f>SUMIFS(所用データ⑤!$C:$C,所用データ⑤!$G:$G,理論在庫!$A$510,所用データ⑤!$E:$E,理論在庫!$G$4,所用データ⑤!$F:$F,理論在庫!K$5)</f>
        <v>0</v>
      </c>
      <c r="L514" s="1054">
        <f>SUMIFS(所用データ⑤!$C:$C,所用データ⑤!$G:$G,理論在庫!$A$510,所用データ⑤!$E:$E,理論在庫!$G$4,所用データ⑤!$F:$F,理論在庫!L$5)</f>
        <v>0</v>
      </c>
      <c r="M514" s="1054">
        <f>SUMIFS(所用データ⑤!$C:$C,所用データ⑤!$G:$G,理論在庫!$A$510,所用データ⑤!$E:$E,理論在庫!$G$4,所用データ⑤!$F:$F,理論在庫!M$5)</f>
        <v>0</v>
      </c>
      <c r="N514" s="310">
        <f>SUMIFS(所用データ⑤!$C:$C,所用データ⑤!$G:$G,理論在庫!$A$510,所用データ⑤!$E:$E,理論在庫!$G$4,所用データ⑤!$F:$F,理論在庫!N$5)</f>
        <v>0</v>
      </c>
      <c r="O514" s="310">
        <f>SUMIFS(所用データ⑤!$C:$C,所用データ⑤!$G:$G,理論在庫!$A$510,所用データ⑤!$E:$E,理論在庫!$G$4,所用データ⑤!$F:$F,理論在庫!O$5)</f>
        <v>0</v>
      </c>
      <c r="P514" s="310">
        <f>SUMIFS(所用データ⑤!$C:$C,所用データ⑤!$G:$G,理論在庫!$A$510,所用データ⑤!$E:$E,理論在庫!$G$4,所用データ⑤!$F:$F,理論在庫!P$5)</f>
        <v>0</v>
      </c>
      <c r="Q514" s="310">
        <f>SUMIFS(所用データ⑤!$C:$C,所用データ⑤!$G:$G,理論在庫!$A$510,所用データ⑤!$E:$E,理論在庫!$G$4,所用データ⑤!$F:$F,理論在庫!Q$5)</f>
        <v>0</v>
      </c>
      <c r="R514" s="310">
        <f>SUMIFS(所用データ⑤!$C:$C,所用データ⑤!$G:$G,理論在庫!$A$510,所用データ⑤!$E:$E,理論在庫!$G$4,所用データ⑤!$F:$F,理論在庫!R$5)</f>
        <v>0</v>
      </c>
      <c r="S514" s="1054">
        <f>SUMIFS(所用データ⑤!$C:$C,所用データ⑤!$G:$G,理論在庫!$A$510,所用データ⑤!$E:$E,理論在庫!$G$4,所用データ⑤!$F:$F,理論在庫!S$5)</f>
        <v>0</v>
      </c>
      <c r="T514" s="1054">
        <f>SUMIFS(所用データ⑤!$C:$C,所用データ⑤!$G:$G,理論在庫!$A$510,所用データ⑤!$E:$E,理論在庫!$G$4,所用データ⑤!$F:$F,理論在庫!T$5)</f>
        <v>0</v>
      </c>
      <c r="U514" s="310">
        <f>SUMIFS(所用データ⑤!$C:$C,所用データ⑤!$G:$G,理論在庫!$A$510,所用データ⑤!$E:$E,理論在庫!$G$4,所用データ⑤!$F:$F,理論在庫!U$5)</f>
        <v>0</v>
      </c>
      <c r="V514" s="310">
        <f>SUMIFS(所用データ⑤!$C:$C,所用データ⑤!$G:$G,理論在庫!$A$510,所用データ⑤!$E:$E,理論在庫!$G$4,所用データ⑤!$F:$F,理論在庫!V$5)</f>
        <v>0</v>
      </c>
      <c r="W514" s="310">
        <f>SUMIFS(所用データ⑤!$C:$C,所用データ⑤!$G:$G,理論在庫!$A$510,所用データ⑤!$E:$E,理論在庫!$G$4,所用データ⑤!$F:$F,理論在庫!W$5)</f>
        <v>0</v>
      </c>
      <c r="X514" s="310">
        <f>SUMIFS(所用データ⑤!$C:$C,所用データ⑤!$G:$G,理論在庫!$A$510,所用データ⑤!$E:$E,理論在庫!$G$4,所用データ⑤!$F:$F,理論在庫!X$5)</f>
        <v>0</v>
      </c>
      <c r="Y514" s="310">
        <f>SUMIFS(所用データ⑤!$C:$C,所用データ⑤!$G:$G,理論在庫!$A$510,所用データ⑤!$E:$E,理論在庫!$G$4,所用データ⑤!$F:$F,理論在庫!Y$5)</f>
        <v>0</v>
      </c>
      <c r="Z514" s="1054">
        <f>SUMIFS(所用データ⑤!$C:$C,所用データ⑤!$G:$G,理論在庫!$A$510,所用データ⑤!$E:$E,理論在庫!$G$4,所用データ⑤!$F:$F,理論在庫!Z$5)</f>
        <v>0</v>
      </c>
      <c r="AA514" s="1054">
        <f>SUMIFS(所用データ⑤!$C:$C,所用データ⑤!$G:$G,理論在庫!$A$510,所用データ⑤!$E:$E,理論在庫!$G$4,所用データ⑤!$F:$F,理論在庫!AA$5)</f>
        <v>0</v>
      </c>
      <c r="AB514" s="310">
        <f>SUMIFS(所用データ⑤!$C:$C,所用データ⑤!$G:$G,理論在庫!$A$510,所用データ⑤!$E:$E,理論在庫!$G$4,所用データ⑤!$F:$F,理論在庫!AB$5)</f>
        <v>0</v>
      </c>
      <c r="AC514" s="1054">
        <f>SUMIFS(所用データ⑤!$C:$C,所用データ⑤!$G:$G,理論在庫!$A$510,所用データ⑤!$E:$E,理論在庫!$G$4,所用データ⑤!$F:$F,理論在庫!AC$5)</f>
        <v>0</v>
      </c>
      <c r="AD514" s="310">
        <f>SUMIFS(所用データ⑤!$C:$C,所用データ⑤!$G:$G,理論在庫!$A$510,所用データ⑤!$E:$E,理論在庫!$G$4,所用データ⑤!$F:$F,理論在庫!AD$5)</f>
        <v>0</v>
      </c>
      <c r="AE514" s="310">
        <f>SUMIFS(所用データ⑤!$C:$C,所用データ⑤!$G:$G,理論在庫!$A$510,所用データ⑤!$E:$E,理論在庫!$G$4,所用データ⑤!$F:$F,理論在庫!AE$5)</f>
        <v>0</v>
      </c>
      <c r="AF514" s="310">
        <f>SUMIFS(所用データ⑤!$C:$C,所用データ⑤!$G:$G,理論在庫!$A$510,所用データ⑤!$E:$E,理論在庫!$G$4,所用データ⑤!$F:$F,理論在庫!AF$5)</f>
        <v>0</v>
      </c>
      <c r="AG514" s="1054">
        <f>SUMIFS(所用データ⑤!$C:$C,所用データ⑤!$G:$G,理論在庫!$A$510,所用データ⑤!$E:$E,理論在庫!$G$4,所用データ⑤!$F:$F,理論在庫!AG$5)</f>
        <v>0</v>
      </c>
      <c r="AH514" s="1054">
        <f>SUMIFS(所用データ⑤!$C:$C,所用データ⑤!$G:$G,理論在庫!$A$510,所用データ⑤!$E:$E,理論在庫!$G$4,所用データ⑤!$F:$F,理論在庫!AH$5)</f>
        <v>0</v>
      </c>
      <c r="AI514" s="310">
        <f>SUMIFS(所用データ⑤!$C:$C,所用データ⑤!$G:$G,理論在庫!$A$510,所用データ⑤!$E:$E,理論在庫!$G$4,所用データ⑤!$F:$F,理論在庫!AI$5)</f>
        <v>0</v>
      </c>
      <c r="AJ514" s="1023">
        <f>SUMIFS(所用データ⑤!$C:$C,所用データ⑤!$G:$G,理論在庫!$A$510,所用データ⑤!$E:$E,理論在庫!$G$4,所用データ⑤!$F:$F,理論在庫!AJ$5)</f>
        <v>0</v>
      </c>
      <c r="AK514" s="345">
        <f t="shared" si="177"/>
        <v>0</v>
      </c>
      <c r="AL514" s="350">
        <f>SUMIFS(所用データ⑤!C:C,所用データ⑤!G:G,理論在庫!$A510,所用データ⑤!E:E,理論在庫!$AL$4)</f>
        <v>0</v>
      </c>
      <c r="AM514" s="574">
        <f t="shared" si="184"/>
        <v>0</v>
      </c>
      <c r="AN514" s="608">
        <f>AJ518-AK514</f>
        <v>0</v>
      </c>
      <c r="AO514" s="417"/>
      <c r="AP514" s="714"/>
      <c r="AQ514" s="715"/>
      <c r="AR514" s="709">
        <v>0</v>
      </c>
    </row>
    <row r="515" spans="1:44" ht="18" customHeight="1" x14ac:dyDescent="0.15">
      <c r="A515" s="417"/>
      <c r="B515" s="428"/>
      <c r="C515" s="442"/>
      <c r="D515" s="1148"/>
      <c r="E515" s="559"/>
      <c r="F515" s="362">
        <f t="shared" si="190"/>
        <v>0</v>
      </c>
      <c r="G515" s="976">
        <f>SUMIFS(所用データ⑥!$C:$C,所用データ⑥!$G:$G,理論在庫!$A$510,所用データ⑥!$E:$E,理論在庫!$G$4,所用データ⑥!$F:$F,理論在庫!G$5)</f>
        <v>0</v>
      </c>
      <c r="H515" s="363">
        <f>SUMIFS(所用データ⑥!$C:$C,所用データ⑥!$G:$G,理論在庫!$A$510,所用データ⑥!$E:$E,理論在庫!$G$4,所用データ⑥!$F:$F,理論在庫!H$5)</f>
        <v>0</v>
      </c>
      <c r="I515" s="363">
        <f>SUMIFS(所用データ⑥!$C:$C,所用データ⑥!$G:$G,理論在庫!$A$510,所用データ⑥!$E:$E,理論在庫!$G$4,所用データ⑥!$F:$F,理論在庫!I$5)</f>
        <v>0</v>
      </c>
      <c r="J515" s="363">
        <f>SUMIFS(所用データ⑥!$C:$C,所用データ⑥!$G:$G,理論在庫!$A$510,所用データ⑥!$E:$E,理論在庫!$G$4,所用データ⑥!$F:$F,理論在庫!J$5)</f>
        <v>0</v>
      </c>
      <c r="K515" s="363">
        <f>SUMIFS(所用データ⑥!$C:$C,所用データ⑥!$G:$G,理論在庫!$A$510,所用データ⑥!$E:$E,理論在庫!$G$4,所用データ⑥!$F:$F,理論在庫!K$5)</f>
        <v>0</v>
      </c>
      <c r="L515" s="1056">
        <f>SUMIFS(所用データ⑥!$C:$C,所用データ⑥!$G:$G,理論在庫!$A$510,所用データ⑥!$E:$E,理論在庫!$G$4,所用データ⑥!$F:$F,理論在庫!L$5)</f>
        <v>0</v>
      </c>
      <c r="M515" s="1056">
        <f>SUMIFS(所用データ⑥!$C:$C,所用データ⑥!$G:$G,理論在庫!$A$510,所用データ⑥!$E:$E,理論在庫!$G$4,所用データ⑥!$F:$F,理論在庫!M$5)</f>
        <v>0</v>
      </c>
      <c r="N515" s="363">
        <f>SUMIFS(所用データ⑥!$C:$C,所用データ⑥!$G:$G,理論在庫!$A$510,所用データ⑥!$E:$E,理論在庫!$G$4,所用データ⑥!$F:$F,理論在庫!N$5)</f>
        <v>0</v>
      </c>
      <c r="O515" s="363">
        <f>SUMIFS(所用データ⑥!$C:$C,所用データ⑥!$G:$G,理論在庫!$A$510,所用データ⑥!$E:$E,理論在庫!$G$4,所用データ⑥!$F:$F,理論在庫!O$5)</f>
        <v>0</v>
      </c>
      <c r="P515" s="363">
        <f>SUMIFS(所用データ⑥!$C:$C,所用データ⑥!$G:$G,理論在庫!$A$510,所用データ⑥!$E:$E,理論在庫!$G$4,所用データ⑥!$F:$F,理論在庫!P$5)</f>
        <v>0</v>
      </c>
      <c r="Q515" s="363">
        <f>SUMIFS(所用データ⑥!$C:$C,所用データ⑥!$G:$G,理論在庫!$A$510,所用データ⑥!$E:$E,理論在庫!$G$4,所用データ⑥!$F:$F,理論在庫!Q$5)</f>
        <v>0</v>
      </c>
      <c r="R515" s="363">
        <f>SUMIFS(所用データ⑥!$C:$C,所用データ⑥!$G:$G,理論在庫!$A$510,所用データ⑥!$E:$E,理論在庫!$G$4,所用データ⑥!$F:$F,理論在庫!R$5)</f>
        <v>0</v>
      </c>
      <c r="S515" s="1056">
        <f>SUMIFS(所用データ⑥!$C:$C,所用データ⑥!$G:$G,理論在庫!$A$510,所用データ⑥!$E:$E,理論在庫!$G$4,所用データ⑥!$F:$F,理論在庫!S$5)</f>
        <v>0</v>
      </c>
      <c r="T515" s="1056">
        <f>SUMIFS(所用データ⑥!$C:$C,所用データ⑥!$G:$G,理論在庫!$A$510,所用データ⑥!$E:$E,理論在庫!$G$4,所用データ⑥!$F:$F,理論在庫!T$5)</f>
        <v>0</v>
      </c>
      <c r="U515" s="363">
        <f>SUMIFS(所用データ⑥!$C:$C,所用データ⑥!$G:$G,理論在庫!$A$510,所用データ⑥!$E:$E,理論在庫!$G$4,所用データ⑥!$F:$F,理論在庫!U$5)</f>
        <v>0</v>
      </c>
      <c r="V515" s="363">
        <f>SUMIFS(所用データ⑥!$C:$C,所用データ⑥!$G:$G,理論在庫!$A$510,所用データ⑥!$E:$E,理論在庫!$G$4,所用データ⑥!$F:$F,理論在庫!V$5)</f>
        <v>0</v>
      </c>
      <c r="W515" s="363">
        <f>SUMIFS(所用データ⑥!$C:$C,所用データ⑥!$G:$G,理論在庫!$A$510,所用データ⑥!$E:$E,理論在庫!$G$4,所用データ⑥!$F:$F,理論在庫!W$5)</f>
        <v>0</v>
      </c>
      <c r="X515" s="363">
        <f>SUMIFS(所用データ⑥!$C:$C,所用データ⑥!$G:$G,理論在庫!$A$510,所用データ⑥!$E:$E,理論在庫!$G$4,所用データ⑥!$F:$F,理論在庫!X$5)</f>
        <v>0</v>
      </c>
      <c r="Y515" s="363">
        <f>SUMIFS(所用データ⑥!$C:$C,所用データ⑥!$G:$G,理論在庫!$A$510,所用データ⑥!$E:$E,理論在庫!$G$4,所用データ⑥!$F:$F,理論在庫!Y$5)</f>
        <v>0</v>
      </c>
      <c r="Z515" s="1056">
        <f>SUMIFS(所用データ⑥!$C:$C,所用データ⑥!$G:$G,理論在庫!$A$510,所用データ⑥!$E:$E,理論在庫!$G$4,所用データ⑥!$F:$F,理論在庫!Z$5)</f>
        <v>0</v>
      </c>
      <c r="AA515" s="1056">
        <f>SUMIFS(所用データ⑥!$C:$C,所用データ⑥!$G:$G,理論在庫!$A$510,所用データ⑥!$E:$E,理論在庫!$G$4,所用データ⑥!$F:$F,理論在庫!AA$5)</f>
        <v>0</v>
      </c>
      <c r="AB515" s="363">
        <f>SUMIFS(所用データ⑥!$C:$C,所用データ⑥!$G:$G,理論在庫!$A$510,所用データ⑥!$E:$E,理論在庫!$G$4,所用データ⑥!$F:$F,理論在庫!AB$5)</f>
        <v>0</v>
      </c>
      <c r="AC515" s="1056">
        <f>SUMIFS(所用データ⑥!$C:$C,所用データ⑥!$G:$G,理論在庫!$A$510,所用データ⑥!$E:$E,理論在庫!$G$4,所用データ⑥!$F:$F,理論在庫!AC$5)</f>
        <v>0</v>
      </c>
      <c r="AD515" s="363">
        <f>SUMIFS(所用データ⑥!$C:$C,所用データ⑥!$G:$G,理論在庫!$A$510,所用データ⑥!$E:$E,理論在庫!$G$4,所用データ⑥!$F:$F,理論在庫!AD$5)</f>
        <v>0</v>
      </c>
      <c r="AE515" s="363">
        <f>SUMIFS(所用データ⑥!$C:$C,所用データ⑥!$G:$G,理論在庫!$A$510,所用データ⑥!$E:$E,理論在庫!$G$4,所用データ⑥!$F:$F,理論在庫!AE$5)</f>
        <v>0</v>
      </c>
      <c r="AF515" s="363">
        <f>SUMIFS(所用データ⑥!$C:$C,所用データ⑥!$G:$G,理論在庫!$A$510,所用データ⑥!$E:$E,理論在庫!$G$4,所用データ⑥!$F:$F,理論在庫!AF$5)</f>
        <v>0</v>
      </c>
      <c r="AG515" s="1056">
        <f>SUMIFS(所用データ⑥!$C:$C,所用データ⑥!$G:$G,理論在庫!$A$510,所用データ⑥!$E:$E,理論在庫!$G$4,所用データ⑥!$F:$F,理論在庫!AG$5)</f>
        <v>0</v>
      </c>
      <c r="AH515" s="1056">
        <f>SUMIFS(所用データ⑥!$C:$C,所用データ⑥!$G:$G,理論在庫!$A$510,所用データ⑥!$E:$E,理論在庫!$G$4,所用データ⑥!$F:$F,理論在庫!AH$5)</f>
        <v>0</v>
      </c>
      <c r="AI515" s="363">
        <f>SUMIFS(所用データ⑥!$C:$C,所用データ⑥!$G:$G,理論在庫!$A$510,所用データ⑥!$E:$E,理論在庫!$G$4,所用データ⑥!$F:$F,理論在庫!AI$5)</f>
        <v>0</v>
      </c>
      <c r="AJ515" s="1024">
        <f>SUMIFS(所用データ⑥!$C:$C,所用データ⑥!$G:$G,理論在庫!$A$510,所用データ⑥!$E:$E,理論在庫!$G$4,所用データ⑥!$F:$F,理論在庫!AJ$5)</f>
        <v>0</v>
      </c>
      <c r="AK515" s="364">
        <f t="shared" si="177"/>
        <v>0</v>
      </c>
      <c r="AL515" s="609">
        <f>SUMIFS(所用データ⑥!C:C,所用データ⑥!G:G,理論在庫!$A510,所用データ⑥!E:E,理論在庫!$AL$4)</f>
        <v>0</v>
      </c>
      <c r="AM515" s="578">
        <f t="shared" si="184"/>
        <v>0</v>
      </c>
      <c r="AN515" s="608">
        <f>AJ518-AK515</f>
        <v>0</v>
      </c>
      <c r="AO515" s="417"/>
      <c r="AP515" s="714"/>
      <c r="AQ515" s="715"/>
      <c r="AR515" s="709">
        <v>0</v>
      </c>
    </row>
    <row r="516" spans="1:44" ht="18" customHeight="1" x14ac:dyDescent="0.15">
      <c r="A516" s="417"/>
      <c r="B516" s="428"/>
      <c r="C516" s="442"/>
      <c r="D516" s="1148"/>
      <c r="E516" s="559"/>
      <c r="F516" s="359" t="s">
        <v>137</v>
      </c>
      <c r="G516" s="981"/>
      <c r="H516" s="360"/>
      <c r="I516" s="360"/>
      <c r="J516" s="360"/>
      <c r="K516" s="360"/>
      <c r="L516" s="1057"/>
      <c r="M516" s="1057"/>
      <c r="N516" s="360"/>
      <c r="O516" s="360"/>
      <c r="P516" s="360"/>
      <c r="Q516" s="360"/>
      <c r="R516" s="360"/>
      <c r="S516" s="1057"/>
      <c r="T516" s="1057"/>
      <c r="U516" s="360"/>
      <c r="V516" s="360"/>
      <c r="W516" s="360"/>
      <c r="X516" s="360"/>
      <c r="Y516" s="360"/>
      <c r="Z516" s="1057"/>
      <c r="AA516" s="1057"/>
      <c r="AB516" s="360"/>
      <c r="AC516" s="1057"/>
      <c r="AD516" s="360"/>
      <c r="AE516" s="360"/>
      <c r="AF516" s="360"/>
      <c r="AG516" s="1057"/>
      <c r="AH516" s="1057"/>
      <c r="AI516" s="360"/>
      <c r="AJ516" s="1025"/>
      <c r="AK516" s="378">
        <f>SUM(G516:AJ516)</f>
        <v>0</v>
      </c>
      <c r="AL516" s="352"/>
      <c r="AM516" s="576">
        <f t="shared" si="184"/>
        <v>0</v>
      </c>
      <c r="AN516" s="579"/>
      <c r="AO516" s="417"/>
      <c r="AP516" s="714"/>
      <c r="AQ516" s="715"/>
    </row>
    <row r="517" spans="1:44" ht="18" customHeight="1" x14ac:dyDescent="0.15">
      <c r="A517" s="417"/>
      <c r="B517" s="428"/>
      <c r="C517" s="442"/>
      <c r="D517" s="1148"/>
      <c r="E517" s="559"/>
      <c r="F517" s="356" t="s">
        <v>86</v>
      </c>
      <c r="G517" s="978">
        <f>SUMIFS('注文データ '!$C:$C,'注文データ '!$J:$J,$A510,'注文データ '!$H:$H,理論在庫!$G$4,'注文データ '!$I:$I,理論在庫!G$5)</f>
        <v>0</v>
      </c>
      <c r="H517" s="374">
        <f>SUMIFS('注文データ '!$C:$C,'注文データ '!$J:$J,$A510,'注文データ '!$H:$H,理論在庫!$G$4,'注文データ '!$I:$I,理論在庫!H$5)</f>
        <v>0</v>
      </c>
      <c r="I517" s="374">
        <f>SUMIFS('注文データ '!$C:$C,'注文データ '!$J:$J,$A510,'注文データ '!$H:$H,理論在庫!$G$4,'注文データ '!$I:$I,理論在庫!I$5)</f>
        <v>0</v>
      </c>
      <c r="J517" s="374">
        <f>SUMIFS('注文データ '!$C:$C,'注文データ '!$J:$J,$A510,'注文データ '!$H:$H,理論在庫!$G$4,'注文データ '!$I:$I,理論在庫!J$5)</f>
        <v>0</v>
      </c>
      <c r="K517" s="374">
        <f>SUMIFS('注文データ '!$C:$C,'注文データ '!$J:$J,$A510,'注文データ '!$H:$H,理論在庫!$G$4,'注文データ '!$I:$I,理論在庫!K$5)</f>
        <v>0</v>
      </c>
      <c r="L517" s="1058">
        <f>SUMIFS('注文データ '!$C:$C,'注文データ '!$J:$J,$A510,'注文データ '!$H:$H,理論在庫!$G$4,'注文データ '!$I:$I,理論在庫!L$5)</f>
        <v>0</v>
      </c>
      <c r="M517" s="1058">
        <f>SUMIFS('注文データ '!$C:$C,'注文データ '!$J:$J,$A510,'注文データ '!$H:$H,理論在庫!$G$4,'注文データ '!$I:$I,理論在庫!M$5)</f>
        <v>0</v>
      </c>
      <c r="N517" s="374">
        <f>SUMIFS('注文データ '!$C:$C,'注文データ '!$J:$J,$A510,'注文データ '!$H:$H,理論在庫!$G$4,'注文データ '!$I:$I,理論在庫!N$5)</f>
        <v>0</v>
      </c>
      <c r="O517" s="374">
        <f>SUMIFS('注文データ '!$C:$C,'注文データ '!$J:$J,$A510,'注文データ '!$H:$H,理論在庫!$G$4,'注文データ '!$I:$I,理論在庫!O$5)</f>
        <v>0</v>
      </c>
      <c r="P517" s="374">
        <f>SUMIFS('注文データ '!$C:$C,'注文データ '!$J:$J,$A510,'注文データ '!$H:$H,理論在庫!$G$4,'注文データ '!$I:$I,理論在庫!P$5)</f>
        <v>0</v>
      </c>
      <c r="Q517" s="374">
        <f>SUMIFS('注文データ '!$C:$C,'注文データ '!$J:$J,$A510,'注文データ '!$H:$H,理論在庫!$G$4,'注文データ '!$I:$I,理論在庫!Q$5)</f>
        <v>0</v>
      </c>
      <c r="R517" s="374">
        <f>SUMIFS('注文データ '!$C:$C,'注文データ '!$J:$J,$A510,'注文データ '!$H:$H,理論在庫!$G$4,'注文データ '!$I:$I,理論在庫!R$5)</f>
        <v>0</v>
      </c>
      <c r="S517" s="1058">
        <f>SUMIFS('注文データ '!$C:$C,'注文データ '!$J:$J,$A510,'注文データ '!$H:$H,理論在庫!$G$4,'注文データ '!$I:$I,理論在庫!S$5)</f>
        <v>0</v>
      </c>
      <c r="T517" s="1058">
        <f>SUMIFS('注文データ '!$C:$C,'注文データ '!$J:$J,$A510,'注文データ '!$H:$H,理論在庫!$G$4,'注文データ '!$I:$I,理論在庫!T$5)</f>
        <v>0</v>
      </c>
      <c r="U517" s="374">
        <f>SUMIFS('注文データ '!$C:$C,'注文データ '!$J:$J,$A510,'注文データ '!$H:$H,理論在庫!$G$4,'注文データ '!$I:$I,理論在庫!U$5)</f>
        <v>0</v>
      </c>
      <c r="V517" s="374">
        <f>SUMIFS('注文データ '!$C:$C,'注文データ '!$J:$J,$A510,'注文データ '!$H:$H,理論在庫!$G$4,'注文データ '!$I:$I,理論在庫!V$5)</f>
        <v>0</v>
      </c>
      <c r="W517" s="374">
        <f>SUMIFS('注文データ '!$C:$C,'注文データ '!$J:$J,$A510,'注文データ '!$H:$H,理論在庫!$G$4,'注文データ '!$I:$I,理論在庫!W$5)</f>
        <v>0</v>
      </c>
      <c r="X517" s="374">
        <f>SUMIFS('注文データ '!$C:$C,'注文データ '!$J:$J,$A510,'注文データ '!$H:$H,理論在庫!$G$4,'注文データ '!$I:$I,理論在庫!X$5)</f>
        <v>0</v>
      </c>
      <c r="Y517" s="374">
        <f>SUMIFS('注文データ '!$C:$C,'注文データ '!$J:$J,$A510,'注文データ '!$H:$H,理論在庫!$G$4,'注文データ '!$I:$I,理論在庫!Y$5)</f>
        <v>0</v>
      </c>
      <c r="Z517" s="1058">
        <f>SUMIFS('注文データ '!$C:$C,'注文データ '!$J:$J,$A510,'注文データ '!$H:$H,理論在庫!$G$4,'注文データ '!$I:$I,理論在庫!Z$5)</f>
        <v>0</v>
      </c>
      <c r="AA517" s="1058">
        <f>SUMIFS('注文データ '!$C:$C,'注文データ '!$J:$J,$A510,'注文データ '!$H:$H,理論在庫!$G$4,'注文データ '!$I:$I,理論在庫!AA$5)</f>
        <v>0</v>
      </c>
      <c r="AB517" s="374">
        <f>SUMIFS('注文データ '!$C:$C,'注文データ '!$J:$J,$A510,'注文データ '!$H:$H,理論在庫!$G$4,'注文データ '!$I:$I,理論在庫!AB$5)</f>
        <v>0</v>
      </c>
      <c r="AC517" s="1058">
        <f>SUMIFS('注文データ '!$C:$C,'注文データ '!$J:$J,$A510,'注文データ '!$H:$H,理論在庫!$G$4,'注文データ '!$I:$I,理論在庫!AC$5)</f>
        <v>0</v>
      </c>
      <c r="AD517" s="374">
        <f>SUMIFS('注文データ '!$C:$C,'注文データ '!$J:$J,$A510,'注文データ '!$H:$H,理論在庫!$G$4,'注文データ '!$I:$I,理論在庫!AD$5)</f>
        <v>0</v>
      </c>
      <c r="AE517" s="374">
        <f>SUMIFS('注文データ '!$C:$C,'注文データ '!$J:$J,$A510,'注文データ '!$H:$H,理論在庫!$G$4,'注文データ '!$I:$I,理論在庫!AE$5)</f>
        <v>0</v>
      </c>
      <c r="AF517" s="374">
        <f>SUMIFS('注文データ '!$C:$C,'注文データ '!$J:$J,$A510,'注文データ '!$H:$H,理論在庫!$G$4,'注文データ '!$I:$I,理論在庫!AF$5)</f>
        <v>0</v>
      </c>
      <c r="AG517" s="1058">
        <f>SUMIFS('注文データ '!$C:$C,'注文データ '!$J:$J,$A510,'注文データ '!$H:$H,理論在庫!$G$4,'注文データ '!$I:$I,理論在庫!AG$5)</f>
        <v>0</v>
      </c>
      <c r="AH517" s="1058">
        <f>SUMIFS('注文データ '!$C:$C,'注文データ '!$J:$J,$A510,'注文データ '!$H:$H,理論在庫!$G$4,'注文データ '!$I:$I,理論在庫!AH$5)</f>
        <v>0</v>
      </c>
      <c r="AI517" s="374">
        <f>SUMIFS('注文データ '!$C:$C,'注文データ '!$J:$J,$A510,'注文データ '!$H:$H,理論在庫!$G$4,'注文データ '!$I:$I,理論在庫!AI$5)</f>
        <v>0</v>
      </c>
      <c r="AJ517" s="1026">
        <f>SUMIFS('注文データ '!$C:$C,'注文データ '!$J:$J,$A510,'注文データ '!$H:$H,理論在庫!$G$4,'注文データ '!$I:$I,理論在庫!AJ$5)</f>
        <v>0</v>
      </c>
      <c r="AK517" s="375">
        <f>SUM(G517:AJ517)</f>
        <v>0</v>
      </c>
      <c r="AL517" s="350"/>
      <c r="AM517" s="574">
        <f t="shared" si="184"/>
        <v>0</v>
      </c>
      <c r="AN517" s="579"/>
      <c r="AO517" s="417"/>
      <c r="AP517" s="714"/>
      <c r="AQ517" s="715"/>
      <c r="AR517" s="709">
        <v>0</v>
      </c>
    </row>
    <row r="518" spans="1:44" ht="18" customHeight="1" thickBot="1" x14ac:dyDescent="0.2">
      <c r="A518" s="418"/>
      <c r="B518" s="429"/>
      <c r="C518" s="443"/>
      <c r="D518" s="1149"/>
      <c r="E518" s="562"/>
      <c r="F518" s="373" t="s">
        <v>85</v>
      </c>
      <c r="G518" s="979">
        <f>D510+G516-G517</f>
        <v>0</v>
      </c>
      <c r="H518" s="376">
        <f t="shared" ref="H518:AJ518" si="191">G518+H516-H517</f>
        <v>0</v>
      </c>
      <c r="I518" s="376">
        <f t="shared" si="191"/>
        <v>0</v>
      </c>
      <c r="J518" s="376">
        <f t="shared" si="191"/>
        <v>0</v>
      </c>
      <c r="K518" s="376">
        <f t="shared" si="191"/>
        <v>0</v>
      </c>
      <c r="L518" s="1059">
        <f t="shared" si="191"/>
        <v>0</v>
      </c>
      <c r="M518" s="1059">
        <f t="shared" si="191"/>
        <v>0</v>
      </c>
      <c r="N518" s="376">
        <f t="shared" si="191"/>
        <v>0</v>
      </c>
      <c r="O518" s="376">
        <f t="shared" si="191"/>
        <v>0</v>
      </c>
      <c r="P518" s="376">
        <f t="shared" si="191"/>
        <v>0</v>
      </c>
      <c r="Q518" s="376">
        <f t="shared" si="191"/>
        <v>0</v>
      </c>
      <c r="R518" s="376">
        <f t="shared" si="191"/>
        <v>0</v>
      </c>
      <c r="S518" s="1059">
        <f t="shared" si="191"/>
        <v>0</v>
      </c>
      <c r="T518" s="1059">
        <f t="shared" si="191"/>
        <v>0</v>
      </c>
      <c r="U518" s="376">
        <f t="shared" si="191"/>
        <v>0</v>
      </c>
      <c r="V518" s="376">
        <f t="shared" si="191"/>
        <v>0</v>
      </c>
      <c r="W518" s="376">
        <f t="shared" si="191"/>
        <v>0</v>
      </c>
      <c r="X518" s="376">
        <f t="shared" si="191"/>
        <v>0</v>
      </c>
      <c r="Y518" s="376">
        <f t="shared" si="191"/>
        <v>0</v>
      </c>
      <c r="Z518" s="1059">
        <f t="shared" si="191"/>
        <v>0</v>
      </c>
      <c r="AA518" s="1059">
        <f t="shared" si="191"/>
        <v>0</v>
      </c>
      <c r="AB518" s="376">
        <f t="shared" si="191"/>
        <v>0</v>
      </c>
      <c r="AC518" s="1059">
        <f t="shared" si="191"/>
        <v>0</v>
      </c>
      <c r="AD518" s="376">
        <f t="shared" si="191"/>
        <v>0</v>
      </c>
      <c r="AE518" s="376">
        <f t="shared" si="191"/>
        <v>0</v>
      </c>
      <c r="AF518" s="376">
        <f t="shared" si="191"/>
        <v>0</v>
      </c>
      <c r="AG518" s="1059">
        <f t="shared" si="191"/>
        <v>0</v>
      </c>
      <c r="AH518" s="1059">
        <f t="shared" si="191"/>
        <v>0</v>
      </c>
      <c r="AI518" s="376">
        <f t="shared" si="191"/>
        <v>0</v>
      </c>
      <c r="AJ518" s="1027">
        <f t="shared" si="191"/>
        <v>0</v>
      </c>
      <c r="AK518" s="377"/>
      <c r="AL518" s="351"/>
      <c r="AM518" s="577">
        <f t="shared" si="184"/>
        <v>0</v>
      </c>
      <c r="AN518" s="580"/>
      <c r="AO518" s="418"/>
      <c r="AP518" s="716"/>
      <c r="AQ518" s="717"/>
      <c r="AR518" s="709">
        <v>0</v>
      </c>
    </row>
    <row r="519" spans="1:44" ht="18" customHeight="1" x14ac:dyDescent="0.15">
      <c r="A519" s="416">
        <v>55</v>
      </c>
      <c r="B519" s="425"/>
      <c r="C519" s="432" t="s">
        <v>76</v>
      </c>
      <c r="D519" s="1147" t="s">
        <v>200</v>
      </c>
      <c r="E519" s="558">
        <v>5.0000000000000001E-3</v>
      </c>
      <c r="F519" s="343">
        <f t="shared" ref="F519:F524" si="192">F510</f>
        <v>45864</v>
      </c>
      <c r="G519" s="980">
        <f>SUMIFS(所用データ①!$C:$C,所用データ①!$G:$G,理論在庫!$A519,所用データ①!$E:$E,理論在庫!$G$4,所用データ①!$F:$F,理論在庫!G$5)</f>
        <v>0</v>
      </c>
      <c r="H519" s="308">
        <f>SUMIFS(所用データ①!$C:$C,所用データ①!$G:$G,理論在庫!$A519,所用データ①!$E:$E,理論在庫!$G$4,所用データ①!$F:$F,理論在庫!H$5)</f>
        <v>0</v>
      </c>
      <c r="I519" s="308">
        <f>SUMIFS(所用データ①!$C:$C,所用データ①!$G:$G,理論在庫!$A519,所用データ①!$E:$E,理論在庫!$G$4,所用データ①!$F:$F,理論在庫!I$5)</f>
        <v>0</v>
      </c>
      <c r="J519" s="308">
        <f>SUMIFS(所用データ①!$C:$C,所用データ①!$G:$G,理論在庫!$A519,所用データ①!$E:$E,理論在庫!$G$4,所用データ①!$F:$F,理論在庫!J$5)</f>
        <v>0</v>
      </c>
      <c r="K519" s="308">
        <f>SUMIFS(所用データ①!$C:$C,所用データ①!$G:$G,理論在庫!$A519,所用データ①!$E:$E,理論在庫!$G$4,所用データ①!$F:$F,理論在庫!K$5)</f>
        <v>0</v>
      </c>
      <c r="L519" s="1060">
        <f>SUMIFS(所用データ①!$C:$C,所用データ①!$G:$G,理論在庫!$A519,所用データ①!$E:$E,理論在庫!$G$4,所用データ①!$F:$F,理論在庫!L$5)</f>
        <v>0</v>
      </c>
      <c r="M519" s="1060">
        <f>SUMIFS(所用データ①!$C:$C,所用データ①!$G:$G,理論在庫!$A519,所用データ①!$E:$E,理論在庫!$G$4,所用データ①!$F:$F,理論在庫!M$5)</f>
        <v>0</v>
      </c>
      <c r="N519" s="308">
        <f>SUMIFS(所用データ①!$C:$C,所用データ①!$G:$G,理論在庫!$A519,所用データ①!$E:$E,理論在庫!$G$4,所用データ①!$F:$F,理論在庫!N$5)</f>
        <v>0</v>
      </c>
      <c r="O519" s="308">
        <f>SUMIFS(所用データ①!$C:$C,所用データ①!$G:$G,理論在庫!$A519,所用データ①!$E:$E,理論在庫!$G$4,所用データ①!$F:$F,理論在庫!O$5)</f>
        <v>0</v>
      </c>
      <c r="P519" s="308">
        <f>SUMIFS(所用データ①!$C:$C,所用データ①!$G:$G,理論在庫!$A519,所用データ①!$E:$E,理論在庫!$G$4,所用データ①!$F:$F,理論在庫!P$5)</f>
        <v>0</v>
      </c>
      <c r="Q519" s="308">
        <f>SUMIFS(所用データ①!$C:$C,所用データ①!$G:$G,理論在庫!$A519,所用データ①!$E:$E,理論在庫!$G$4,所用データ①!$F:$F,理論在庫!Q$5)</f>
        <v>0</v>
      </c>
      <c r="R519" s="308">
        <f>SUMIFS(所用データ①!$C:$C,所用データ①!$G:$G,理論在庫!$A519,所用データ①!$E:$E,理論在庫!$G$4,所用データ①!$F:$F,理論在庫!R$5)</f>
        <v>0</v>
      </c>
      <c r="S519" s="1060">
        <f>SUMIFS(所用データ①!$C:$C,所用データ①!$G:$G,理論在庫!$A519,所用データ①!$E:$E,理論在庫!$G$4,所用データ①!$F:$F,理論在庫!S$5)</f>
        <v>0</v>
      </c>
      <c r="T519" s="1060">
        <f>SUMIFS(所用データ①!$C:$C,所用データ①!$G:$G,理論在庫!$A519,所用データ①!$E:$E,理論在庫!$G$4,所用データ①!$F:$F,理論在庫!T$5)</f>
        <v>0</v>
      </c>
      <c r="U519" s="308">
        <f>SUMIFS(所用データ①!$C:$C,所用データ①!$G:$G,理論在庫!$A519,所用データ①!$E:$E,理論在庫!$G$4,所用データ①!$F:$F,理論在庫!U$5)</f>
        <v>0</v>
      </c>
      <c r="V519" s="308">
        <f>SUMIFS(所用データ①!$C:$C,所用データ①!$G:$G,理論在庫!$A519,所用データ①!$E:$E,理論在庫!$G$4,所用データ①!$F:$F,理論在庫!V$5)</f>
        <v>0</v>
      </c>
      <c r="W519" s="308">
        <f>SUMIFS(所用データ①!$C:$C,所用データ①!$G:$G,理論在庫!$A519,所用データ①!$E:$E,理論在庫!$G$4,所用データ①!$F:$F,理論在庫!W$5)</f>
        <v>0</v>
      </c>
      <c r="X519" s="308">
        <f>SUMIFS(所用データ①!$C:$C,所用データ①!$G:$G,理論在庫!$A519,所用データ①!$E:$E,理論在庫!$G$4,所用データ①!$F:$F,理論在庫!X$5)</f>
        <v>0</v>
      </c>
      <c r="Y519" s="308">
        <f>SUMIFS(所用データ①!$C:$C,所用データ①!$G:$G,理論在庫!$A519,所用データ①!$E:$E,理論在庫!$G$4,所用データ①!$F:$F,理論在庫!Y$5)</f>
        <v>0</v>
      </c>
      <c r="Z519" s="1060">
        <f>SUMIFS(所用データ①!$C:$C,所用データ①!$G:$G,理論在庫!$A519,所用データ①!$E:$E,理論在庫!$G$4,所用データ①!$F:$F,理論在庫!Z$5)</f>
        <v>0</v>
      </c>
      <c r="AA519" s="1084">
        <f>SUMIFS(所用データ①!$C:$C,所用データ①!$G:$G,理論在庫!$A519,所用データ①!$E:$E,理論在庫!$G$4,所用データ①!$F:$F,理論在庫!AA$5)</f>
        <v>0</v>
      </c>
      <c r="AB519" s="382">
        <f>SUMIFS(所用データ①!$C:$C,所用データ①!$G:$G,理論在庫!$A519,所用データ①!$E:$E,理論在庫!$G$4,所用データ①!$F:$F,理論在庫!AB$5)</f>
        <v>0</v>
      </c>
      <c r="AC519" s="1084">
        <f>SUMIFS(所用データ①!$C:$C,所用データ①!$G:$G,理論在庫!$A519,所用データ①!$E:$E,理論在庫!$G$4,所用データ①!$F:$F,理論在庫!AC$5)</f>
        <v>0</v>
      </c>
      <c r="AD519" s="382">
        <f>SUMIFS(所用データ①!$C:$C,所用データ①!$G:$G,理論在庫!$A519,所用データ①!$E:$E,理論在庫!$G$4,所用データ①!$F:$F,理論在庫!AD$5)</f>
        <v>0</v>
      </c>
      <c r="AE519" s="382">
        <f>SUMIFS(所用データ①!$C:$C,所用データ①!$G:$G,理論在庫!$A519,所用データ①!$E:$E,理論在庫!$G$4,所用データ①!$F:$F,理論在庫!AE$5)</f>
        <v>0</v>
      </c>
      <c r="AF519" s="382">
        <f>SUMIFS(所用データ①!$C:$C,所用データ①!$G:$G,理論在庫!$A519,所用データ①!$E:$E,理論在庫!$G$4,所用データ①!$F:$F,理論在庫!AF$5)</f>
        <v>0</v>
      </c>
      <c r="AG519" s="1084">
        <f>SUMIFS(所用データ①!$C:$C,所用データ①!$G:$G,理論在庫!$A519,所用データ①!$E:$E,理論在庫!$G$4,所用データ①!$F:$F,理論在庫!AG$5)</f>
        <v>0</v>
      </c>
      <c r="AH519" s="1084">
        <f>SUMIFS(所用データ①!$C:$C,所用データ①!$G:$G,理論在庫!$A519,所用データ①!$E:$E,理論在庫!$G$4,所用データ①!$F:$F,理論在庫!AH$5)</f>
        <v>0</v>
      </c>
      <c r="AI519" s="382">
        <f>SUMIFS(所用データ①!$C:$C,所用データ①!$G:$G,理論在庫!$A519,所用データ①!$E:$E,理論在庫!$G$4,所用データ①!$F:$F,理論在庫!AI$5)</f>
        <v>0</v>
      </c>
      <c r="AJ519" s="1021">
        <f>SUMIFS(所用データ①!$C:$C,所用データ①!$G:$G,理論在庫!$A519,所用データ①!$E:$E,理論在庫!$G$4,所用データ①!$F:$F,理論在庫!AJ$5)</f>
        <v>0</v>
      </c>
      <c r="AK519" s="345">
        <f t="shared" si="177"/>
        <v>0</v>
      </c>
      <c r="AL519" s="610">
        <f>SUMIFS(所用データ①!C:C,所用データ①!G:G,理論在庫!$A519,所用データ①!E:E,理論在庫!$AL$4)</f>
        <v>0</v>
      </c>
      <c r="AM519" s="574">
        <f t="shared" si="184"/>
        <v>0</v>
      </c>
      <c r="AN519" s="608">
        <f>D519-AK519</f>
        <v>0</v>
      </c>
      <c r="AO519" s="416">
        <v>55</v>
      </c>
      <c r="AP519" s="714"/>
      <c r="AQ519" s="715"/>
      <c r="AR519" s="709">
        <v>0</v>
      </c>
    </row>
    <row r="520" spans="1:44" ht="18" customHeight="1" x14ac:dyDescent="0.15">
      <c r="A520" s="417"/>
      <c r="B520" s="426"/>
      <c r="C520" s="433"/>
      <c r="D520" s="1148"/>
      <c r="E520" s="559"/>
      <c r="F520" s="302">
        <f t="shared" si="192"/>
        <v>0</v>
      </c>
      <c r="G520" s="974">
        <f>SUMIFS(所用データ②!$C:$C,所用データ②!$G:$G,理論在庫!$A519,所用データ②!$E:$E,理論在庫!$G$4,所用データ②!$F:$F,理論在庫!G$5)</f>
        <v>0</v>
      </c>
      <c r="H520" s="310">
        <f>SUMIFS(所用データ②!$C:$C,所用データ②!$G:$G,理論在庫!$A519,所用データ②!$E:$E,理論在庫!$G$4,所用データ②!$F:$F,理論在庫!H$5)</f>
        <v>0</v>
      </c>
      <c r="I520" s="310">
        <f>SUMIFS(所用データ②!$C:$C,所用データ②!$G:$G,理論在庫!$A519,所用データ②!$E:$E,理論在庫!$G$4,所用データ②!$F:$F,理論在庫!I$5)</f>
        <v>0</v>
      </c>
      <c r="J520" s="310">
        <f>SUMIFS(所用データ②!$C:$C,所用データ②!$G:$G,理論在庫!$A519,所用データ②!$E:$E,理論在庫!$G$4,所用データ②!$F:$F,理論在庫!J$5)</f>
        <v>0</v>
      </c>
      <c r="K520" s="310">
        <f>SUMIFS(所用データ②!$C:$C,所用データ②!$G:$G,理論在庫!$A519,所用データ②!$E:$E,理論在庫!$G$4,所用データ②!$F:$F,理論在庫!K$5)</f>
        <v>0</v>
      </c>
      <c r="L520" s="1054">
        <f>SUMIFS(所用データ②!$C:$C,所用データ②!$G:$G,理論在庫!$A519,所用データ②!$E:$E,理論在庫!$G$4,所用データ②!$F:$F,理論在庫!L$5)</f>
        <v>0</v>
      </c>
      <c r="M520" s="1054">
        <f>SUMIFS(所用データ②!$C:$C,所用データ②!$G:$G,理論在庫!$A519,所用データ②!$E:$E,理論在庫!$G$4,所用データ②!$F:$F,理論在庫!M$5)</f>
        <v>0</v>
      </c>
      <c r="N520" s="310">
        <f>SUMIFS(所用データ②!$C:$C,所用データ②!$G:$G,理論在庫!$A519,所用データ②!$E:$E,理論在庫!$G$4,所用データ②!$F:$F,理論在庫!N$5)</f>
        <v>0</v>
      </c>
      <c r="O520" s="310">
        <f>SUMIFS(所用データ②!$C:$C,所用データ②!$G:$G,理論在庫!$A519,所用データ②!$E:$E,理論在庫!$G$4,所用データ②!$F:$F,理論在庫!O$5)</f>
        <v>0</v>
      </c>
      <c r="P520" s="310">
        <f>SUMIFS(所用データ②!$C:$C,所用データ②!$G:$G,理論在庫!$A519,所用データ②!$E:$E,理論在庫!$G$4,所用データ②!$F:$F,理論在庫!P$5)</f>
        <v>0</v>
      </c>
      <c r="Q520" s="310">
        <f>SUMIFS(所用データ②!$C:$C,所用データ②!$G:$G,理論在庫!$A519,所用データ②!$E:$E,理論在庫!$G$4,所用データ②!$F:$F,理論在庫!Q$5)</f>
        <v>0</v>
      </c>
      <c r="R520" s="310">
        <f>SUMIFS(所用データ②!$C:$C,所用データ②!$G:$G,理論在庫!$A519,所用データ②!$E:$E,理論在庫!$G$4,所用データ②!$F:$F,理論在庫!R$5)</f>
        <v>0</v>
      </c>
      <c r="S520" s="1054">
        <f>SUMIFS(所用データ②!$C:$C,所用データ②!$G:$G,理論在庫!$A519,所用データ②!$E:$E,理論在庫!$G$4,所用データ②!$F:$F,理論在庫!S$5)</f>
        <v>0</v>
      </c>
      <c r="T520" s="1054">
        <f>SUMIFS(所用データ②!$C:$C,所用データ②!$G:$G,理論在庫!$A519,所用データ②!$E:$E,理論在庫!$G$4,所用データ②!$F:$F,理論在庫!T$5)</f>
        <v>0</v>
      </c>
      <c r="U520" s="310">
        <f>SUMIFS(所用データ②!$C:$C,所用データ②!$G:$G,理論在庫!$A519,所用データ②!$E:$E,理論在庫!$G$4,所用データ②!$F:$F,理論在庫!U$5)</f>
        <v>0</v>
      </c>
      <c r="V520" s="310">
        <f>SUMIFS(所用データ②!$C:$C,所用データ②!$G:$G,理論在庫!$A519,所用データ②!$E:$E,理論在庫!$G$4,所用データ②!$F:$F,理論在庫!V$5)</f>
        <v>0</v>
      </c>
      <c r="W520" s="310">
        <f>SUMIFS(所用データ②!$C:$C,所用データ②!$G:$G,理論在庫!$A519,所用データ②!$E:$E,理論在庫!$G$4,所用データ②!$F:$F,理論在庫!W$5)</f>
        <v>0</v>
      </c>
      <c r="X520" s="310">
        <f>SUMIFS(所用データ②!$C:$C,所用データ②!$G:$G,理論在庫!$A519,所用データ②!$E:$E,理論在庫!$G$4,所用データ②!$F:$F,理論在庫!X$5)</f>
        <v>0</v>
      </c>
      <c r="Y520" s="310">
        <f>SUMIFS(所用データ②!$C:$C,所用データ②!$G:$G,理論在庫!$A519,所用データ②!$E:$E,理論在庫!$G$4,所用データ②!$F:$F,理論在庫!Y$5)</f>
        <v>0</v>
      </c>
      <c r="Z520" s="1054">
        <f>SUMIFS(所用データ②!$C:$C,所用データ②!$G:$G,理論在庫!$A519,所用データ②!$E:$E,理論在庫!$G$4,所用データ②!$F:$F,理論在庫!Z$5)</f>
        <v>0</v>
      </c>
      <c r="AA520" s="1084">
        <f>SUMIFS(所用データ②!$C:$C,所用データ②!$G:$G,理論在庫!$A519,所用データ②!$E:$E,理論在庫!$G$4,所用データ②!$F:$F,理論在庫!AA$5)</f>
        <v>0</v>
      </c>
      <c r="AB520" s="382">
        <f>SUMIFS(所用データ②!$C:$C,所用データ②!$G:$G,理論在庫!$A519,所用データ②!$E:$E,理論在庫!$G$4,所用データ②!$F:$F,理論在庫!AB$5)</f>
        <v>0</v>
      </c>
      <c r="AC520" s="1084">
        <f>SUMIFS(所用データ②!$C:$C,所用データ②!$G:$G,理論在庫!$A519,所用データ②!$E:$E,理論在庫!$G$4,所用データ②!$F:$F,理論在庫!AC$5)</f>
        <v>0</v>
      </c>
      <c r="AD520" s="382">
        <f>SUMIFS(所用データ②!$C:$C,所用データ②!$G:$G,理論在庫!$A519,所用データ②!$E:$E,理論在庫!$G$4,所用データ②!$F:$F,理論在庫!AD$5)</f>
        <v>0</v>
      </c>
      <c r="AE520" s="382">
        <f>SUMIFS(所用データ②!$C:$C,所用データ②!$G:$G,理論在庫!$A519,所用データ②!$E:$E,理論在庫!$G$4,所用データ②!$F:$F,理論在庫!AE$5)</f>
        <v>0</v>
      </c>
      <c r="AF520" s="382">
        <f>SUMIFS(所用データ②!$C:$C,所用データ②!$G:$G,理論在庫!$A519,所用データ②!$E:$E,理論在庫!$G$4,所用データ②!$F:$F,理論在庫!AF$5)</f>
        <v>0</v>
      </c>
      <c r="AG520" s="1084">
        <f>SUMIFS(所用データ②!$C:$C,所用データ②!$G:$G,理論在庫!$A519,所用データ②!$E:$E,理論在庫!$G$4,所用データ②!$F:$F,理論在庫!AG$5)</f>
        <v>0</v>
      </c>
      <c r="AH520" s="1084">
        <f>SUMIFS(所用データ②!$C:$C,所用データ②!$G:$G,理論在庫!$A519,所用データ②!$E:$E,理論在庫!$G$4,所用データ②!$F:$F,理論在庫!AH$5)</f>
        <v>0</v>
      </c>
      <c r="AI520" s="382">
        <f>SUMIFS(所用データ②!$C:$C,所用データ②!$G:$G,理論在庫!$A519,所用データ②!$E:$E,理論在庫!$G$4,所用データ②!$F:$F,理論在庫!AI$5)</f>
        <v>0</v>
      </c>
      <c r="AJ520" s="1021">
        <f>SUMIFS(所用データ②!$C:$C,所用データ②!$G:$G,理論在庫!$A519,所用データ②!$E:$E,理論在庫!$G$4,所用データ②!$F:$F,理論在庫!AJ$5)</f>
        <v>0</v>
      </c>
      <c r="AK520" s="345">
        <f t="shared" si="177"/>
        <v>0</v>
      </c>
      <c r="AL520" s="610">
        <f>SUMIFS(所用データ②!C:C,所用データ②!G:G,理論在庫!$A519,所用データ②!E:E,理論在庫!$AL$4)</f>
        <v>0</v>
      </c>
      <c r="AM520" s="574">
        <f t="shared" si="184"/>
        <v>0</v>
      </c>
      <c r="AN520" s="608">
        <f>AJ527-AK520</f>
        <v>0</v>
      </c>
      <c r="AO520" s="417"/>
      <c r="AP520" s="714"/>
      <c r="AQ520" s="715"/>
      <c r="AR520" s="709">
        <v>0</v>
      </c>
    </row>
    <row r="521" spans="1:44" ht="18" customHeight="1" x14ac:dyDescent="0.15">
      <c r="A521" s="417"/>
      <c r="B521" s="428" t="s">
        <v>71</v>
      </c>
      <c r="C521" s="439">
        <v>80261239564000</v>
      </c>
      <c r="D521" s="1148"/>
      <c r="E521" s="559"/>
      <c r="F521" s="302">
        <f t="shared" si="192"/>
        <v>45864</v>
      </c>
      <c r="G521" s="975">
        <f>SUMIFS(所用データ③!$C:$C,所用データ③!$G:$G,理論在庫!$A519,所用データ③!$E:$E,理論在庫!$G$4,所用データ③!$F:$F,理論在庫!G$5)</f>
        <v>0</v>
      </c>
      <c r="H521" s="310">
        <f>SUMIFS(所用データ③!$C:$C,所用データ③!$G:$G,理論在庫!$A519,所用データ③!$E:$E,理論在庫!$G$4,所用データ③!$F:$F,理論在庫!H$5)</f>
        <v>0</v>
      </c>
      <c r="I521" s="310">
        <f>SUMIFS(所用データ③!$C:$C,所用データ③!$G:$G,理論在庫!$A519,所用データ③!$E:$E,理論在庫!$G$4,所用データ③!$F:$F,理論在庫!I$5)</f>
        <v>0</v>
      </c>
      <c r="J521" s="310">
        <f>SUMIFS(所用データ③!$C:$C,所用データ③!$G:$G,理論在庫!$A519,所用データ③!$E:$E,理論在庫!$G$4,所用データ③!$F:$F,理論在庫!J$5)</f>
        <v>0</v>
      </c>
      <c r="K521" s="310">
        <f>SUMIFS(所用データ③!$C:$C,所用データ③!$G:$G,理論在庫!$A519,所用データ③!$E:$E,理論在庫!$G$4,所用データ③!$F:$F,理論在庫!K$5)</f>
        <v>0</v>
      </c>
      <c r="L521" s="1055">
        <f>SUMIFS(所用データ③!$C:$C,所用データ③!$G:$G,理論在庫!$A519,所用データ③!$E:$E,理論在庫!$G$4,所用データ③!$F:$F,理論在庫!L$5)</f>
        <v>0</v>
      </c>
      <c r="M521" s="1054">
        <f>SUMIFS(所用データ③!$C:$C,所用データ③!$G:$G,理論在庫!$A519,所用データ③!$E:$E,理論在庫!$G$4,所用データ③!$F:$F,理論在庫!M$5)</f>
        <v>0</v>
      </c>
      <c r="N521" s="310">
        <f>SUMIFS(所用データ③!$C:$C,所用データ③!$G:$G,理論在庫!$A519,所用データ③!$E:$E,理論在庫!$G$4,所用データ③!$F:$F,理論在庫!N$5)</f>
        <v>0</v>
      </c>
      <c r="O521" s="310">
        <f>SUMIFS(所用データ③!$C:$C,所用データ③!$G:$G,理論在庫!$A519,所用データ③!$E:$E,理論在庫!$G$4,所用データ③!$F:$F,理論在庫!O$5)</f>
        <v>0</v>
      </c>
      <c r="P521" s="310">
        <f>SUMIFS(所用データ③!$C:$C,所用データ③!$G:$G,理論在庫!$A519,所用データ③!$E:$E,理論在庫!$G$4,所用データ③!$F:$F,理論在庫!P$5)</f>
        <v>0</v>
      </c>
      <c r="Q521" s="353">
        <f>SUMIFS(所用データ③!$C:$C,所用データ③!$G:$G,理論在庫!$A519,所用データ③!$E:$E,理論在庫!$G$4,所用データ③!$F:$F,理論在庫!Q$5)</f>
        <v>0</v>
      </c>
      <c r="R521" s="310">
        <f>SUMIFS(所用データ③!$C:$C,所用データ③!$G:$G,理論在庫!$A519,所用データ③!$E:$E,理論在庫!$G$4,所用データ③!$F:$F,理論在庫!R$5)</f>
        <v>0</v>
      </c>
      <c r="S521" s="1054">
        <f>SUMIFS(所用データ③!$C:$C,所用データ③!$G:$G,理論在庫!$A519,所用データ③!$E:$E,理論在庫!$G$4,所用データ③!$F:$F,理論在庫!S$5)</f>
        <v>0</v>
      </c>
      <c r="T521" s="1054">
        <f>SUMIFS(所用データ③!$C:$C,所用データ③!$G:$G,理論在庫!$A519,所用データ③!$E:$E,理論在庫!$G$4,所用データ③!$F:$F,理論在庫!T$5)</f>
        <v>0</v>
      </c>
      <c r="U521" s="310">
        <f>SUMIFS(所用データ③!$C:$C,所用データ③!$G:$G,理論在庫!$A519,所用データ③!$E:$E,理論在庫!$G$4,所用データ③!$F:$F,理論在庫!U$5)</f>
        <v>0</v>
      </c>
      <c r="V521" s="353">
        <f>SUMIFS(所用データ③!$C:$C,所用データ③!$G:$G,理論在庫!$A519,所用データ③!$E:$E,理論在庫!$G$4,所用データ③!$F:$F,理論在庫!V$5)</f>
        <v>0</v>
      </c>
      <c r="W521" s="310">
        <f>SUMIFS(所用データ③!$C:$C,所用データ③!$G:$G,理論在庫!$A519,所用データ③!$E:$E,理論在庫!$G$4,所用データ③!$F:$F,理論在庫!W$5)</f>
        <v>0</v>
      </c>
      <c r="X521" s="310">
        <f>SUMIFS(所用データ③!$C:$C,所用データ③!$G:$G,理論在庫!$A519,所用データ③!$E:$E,理論在庫!$G$4,所用データ③!$F:$F,理論在庫!X$5)</f>
        <v>0</v>
      </c>
      <c r="Y521" s="310">
        <f>SUMIFS(所用データ③!$C:$C,所用データ③!$G:$G,理論在庫!$A519,所用データ③!$E:$E,理論在庫!$G$4,所用データ③!$F:$F,理論在庫!Y$5)</f>
        <v>0</v>
      </c>
      <c r="Z521" s="1054">
        <f>SUMIFS(所用データ③!$C:$C,所用データ③!$G:$G,理論在庫!$A519,所用データ③!$E:$E,理論在庫!$G$4,所用データ③!$F:$F,理論在庫!Z$5)</f>
        <v>0</v>
      </c>
      <c r="AA521" s="1085">
        <f>SUMIFS(所用データ③!$C:$C,所用データ③!$G:$G,理論在庫!$A519,所用データ③!$E:$E,理論在庫!$G$4,所用データ③!$F:$F,理論在庫!AA$5)</f>
        <v>0</v>
      </c>
      <c r="AB521" s="383">
        <f>SUMIFS(所用データ③!$C:$C,所用データ③!$G:$G,理論在庫!$A519,所用データ③!$E:$E,理論在庫!$G$4,所用データ③!$F:$F,理論在庫!AB$5)</f>
        <v>0</v>
      </c>
      <c r="AC521" s="1085">
        <f>SUMIFS(所用データ③!$C:$C,所用データ③!$G:$G,理論在庫!$A519,所用データ③!$E:$E,理論在庫!$G$4,所用データ③!$F:$F,理論在庫!AC$5)</f>
        <v>0</v>
      </c>
      <c r="AD521" s="383">
        <f>SUMIFS(所用データ③!$C:$C,所用データ③!$G:$G,理論在庫!$A519,所用データ③!$E:$E,理論在庫!$G$4,所用データ③!$F:$F,理論在庫!AD$5)</f>
        <v>0</v>
      </c>
      <c r="AE521" s="383">
        <f>SUMIFS(所用データ③!$C:$C,所用データ③!$G:$G,理論在庫!$A519,所用データ③!$E:$E,理論在庫!$G$4,所用データ③!$F:$F,理論在庫!AE$5)</f>
        <v>0</v>
      </c>
      <c r="AF521" s="383">
        <f>SUMIFS(所用データ③!$C:$C,所用データ③!$G:$G,理論在庫!$A519,所用データ③!$E:$E,理論在庫!$G$4,所用データ③!$F:$F,理論在庫!AF$5)</f>
        <v>0</v>
      </c>
      <c r="AG521" s="1085">
        <f>SUMIFS(所用データ③!$C:$C,所用データ③!$G:$G,理論在庫!$A519,所用データ③!$E:$E,理論在庫!$G$4,所用データ③!$F:$F,理論在庫!AG$5)</f>
        <v>0</v>
      </c>
      <c r="AH521" s="1085">
        <f>SUMIFS(所用データ③!$C:$C,所用データ③!$G:$G,理論在庫!$A519,所用データ③!$E:$E,理論在庫!$G$4,所用データ③!$F:$F,理論在庫!AH$5)</f>
        <v>0</v>
      </c>
      <c r="AI521" s="383">
        <f>SUMIFS(所用データ③!$C:$C,所用データ③!$G:$G,理論在庫!$A519,所用データ③!$E:$E,理論在庫!$G$4,所用データ③!$F:$F,理論在庫!AI$5)</f>
        <v>0</v>
      </c>
      <c r="AJ521" s="1022">
        <f>SUMIFS(所用データ③!$C:$C,所用データ③!$G:$G,理論在庫!$A519,所用データ③!$E:$E,理論在庫!$G$4,所用データ③!$F:$F,理論在庫!AJ$5)</f>
        <v>0</v>
      </c>
      <c r="AK521" s="345">
        <f t="shared" si="177"/>
        <v>0</v>
      </c>
      <c r="AL521" s="611">
        <f>SUMIFS(所用データ③!C:C,所用データ③!G:G,理論在庫!$A519,所用データ③!E:E,理論在庫!$AL$4)</f>
        <v>0</v>
      </c>
      <c r="AM521" s="574">
        <f t="shared" si="184"/>
        <v>0</v>
      </c>
      <c r="AN521" s="608">
        <f>AJ527-AK521</f>
        <v>0</v>
      </c>
      <c r="AO521" s="417"/>
      <c r="AP521" s="714"/>
      <c r="AQ521" s="715"/>
      <c r="AR521" s="709">
        <v>0</v>
      </c>
    </row>
    <row r="522" spans="1:44" ht="18" customHeight="1" x14ac:dyDescent="0.15">
      <c r="A522" s="417"/>
      <c r="B522" s="428"/>
      <c r="C522" s="442"/>
      <c r="D522" s="1148"/>
      <c r="E522" s="559"/>
      <c r="F522" s="302">
        <f t="shared" si="192"/>
        <v>45871</v>
      </c>
      <c r="G522" s="974">
        <f>SUMIFS(所用データ④!$C:$C,所用データ④!$G:$G,理論在庫!$A519,所用データ④!$E:$E,理論在庫!$G$4,所用データ④!$F:$F,理論在庫!G$5)</f>
        <v>0</v>
      </c>
      <c r="H522" s="310">
        <f>SUMIFS(所用データ④!$C:$C,所用データ④!$G:$G,理論在庫!$A519,所用データ④!$E:$E,理論在庫!$G$4,所用データ④!$F:$F,理論在庫!H$5)</f>
        <v>0</v>
      </c>
      <c r="I522" s="310">
        <f>SUMIFS(所用データ④!$C:$C,所用データ④!$G:$G,理論在庫!$A519,所用データ④!$E:$E,理論在庫!$G$4,所用データ④!$F:$F,理論在庫!I$5)</f>
        <v>0</v>
      </c>
      <c r="J522" s="310">
        <f>SUMIFS(所用データ④!$C:$C,所用データ④!$G:$G,理論在庫!$A519,所用データ④!$E:$E,理論在庫!$G$4,所用データ④!$F:$F,理論在庫!J$5)</f>
        <v>0</v>
      </c>
      <c r="K522" s="310">
        <f>SUMIFS(所用データ④!$C:$C,所用データ④!$G:$G,理論在庫!$A519,所用データ④!$E:$E,理論在庫!$G$4,所用データ④!$F:$F,理論在庫!K$5)</f>
        <v>0</v>
      </c>
      <c r="L522" s="1054">
        <f>SUMIFS(所用データ④!$C:$C,所用データ④!$G:$G,理論在庫!$A519,所用データ④!$E:$E,理論在庫!$G$4,所用データ④!$F:$F,理論在庫!L$5)</f>
        <v>0</v>
      </c>
      <c r="M522" s="1054">
        <f>SUMIFS(所用データ④!$C:$C,所用データ④!$G:$G,理論在庫!$A519,所用データ④!$E:$E,理論在庫!$G$4,所用データ④!$F:$F,理論在庫!M$5)</f>
        <v>0</v>
      </c>
      <c r="N522" s="310">
        <f>SUMIFS(所用データ④!$C:$C,所用データ④!$G:$G,理論在庫!$A519,所用データ④!$E:$E,理論在庫!$G$4,所用データ④!$F:$F,理論在庫!N$5)</f>
        <v>0</v>
      </c>
      <c r="O522" s="310">
        <f>SUMIFS(所用データ④!$C:$C,所用データ④!$G:$G,理論在庫!$A519,所用データ④!$E:$E,理論在庫!$G$4,所用データ④!$F:$F,理論在庫!O$5)</f>
        <v>0</v>
      </c>
      <c r="P522" s="310">
        <f>SUMIFS(所用データ④!$C:$C,所用データ④!$G:$G,理論在庫!$A519,所用データ④!$E:$E,理論在庫!$G$4,所用データ④!$F:$F,理論在庫!P$5)</f>
        <v>0</v>
      </c>
      <c r="Q522" s="310">
        <f>SUMIFS(所用データ④!$C:$C,所用データ④!$G:$G,理論在庫!$A519,所用データ④!$E:$E,理論在庫!$G$4,所用データ④!$F:$F,理論在庫!Q$5)</f>
        <v>0</v>
      </c>
      <c r="R522" s="310">
        <f>SUMIFS(所用データ④!$C:$C,所用データ④!$G:$G,理論在庫!$A519,所用データ④!$E:$E,理論在庫!$G$4,所用データ④!$F:$F,理論在庫!R$5)</f>
        <v>0</v>
      </c>
      <c r="S522" s="1054">
        <f>SUMIFS(所用データ④!$C:$C,所用データ④!$G:$G,理論在庫!$A519,所用データ④!$E:$E,理論在庫!$G$4,所用データ④!$F:$F,理論在庫!S$5)</f>
        <v>0</v>
      </c>
      <c r="T522" s="1054">
        <f>SUMIFS(所用データ④!$C:$C,所用データ④!$G:$G,理論在庫!$A519,所用データ④!$E:$E,理論在庫!$G$4,所用データ④!$F:$F,理論在庫!T$5)</f>
        <v>0</v>
      </c>
      <c r="U522" s="310">
        <f>SUMIFS(所用データ④!$C:$C,所用データ④!$G:$G,理論在庫!$A519,所用データ④!$E:$E,理論在庫!$G$4,所用データ④!$F:$F,理論在庫!U$5)</f>
        <v>0</v>
      </c>
      <c r="V522" s="310">
        <f>SUMIFS(所用データ④!$C:$C,所用データ④!$G:$G,理論在庫!$A519,所用データ④!$E:$E,理論在庫!$G$4,所用データ④!$F:$F,理論在庫!V$5)</f>
        <v>0</v>
      </c>
      <c r="W522" s="310">
        <f>SUMIFS(所用データ④!$C:$C,所用データ④!$G:$G,理論在庫!$A519,所用データ④!$E:$E,理論在庫!$G$4,所用データ④!$F:$F,理論在庫!W$5)</f>
        <v>0</v>
      </c>
      <c r="X522" s="310">
        <f>SUMIFS(所用データ④!$C:$C,所用データ④!$G:$G,理論在庫!$A519,所用データ④!$E:$E,理論在庫!$G$4,所用データ④!$F:$F,理論在庫!X$5)</f>
        <v>0</v>
      </c>
      <c r="Y522" s="310">
        <f>SUMIFS(所用データ④!$C:$C,所用データ④!$G:$G,理論在庫!$A519,所用データ④!$E:$E,理論在庫!$G$4,所用データ④!$F:$F,理論在庫!Y$5)</f>
        <v>0</v>
      </c>
      <c r="Z522" s="1054">
        <f>SUMIFS(所用データ④!$C:$C,所用データ④!$G:$G,理論在庫!$A519,所用データ④!$E:$E,理論在庫!$G$4,所用データ④!$F:$F,理論在庫!Z$5)</f>
        <v>0</v>
      </c>
      <c r="AA522" s="1054">
        <f>SUMIFS(所用データ④!$C:$C,所用データ④!$G:$G,理論在庫!$A519,所用データ④!$E:$E,理論在庫!$G$4,所用データ④!$F:$F,理論在庫!AA$5)</f>
        <v>0</v>
      </c>
      <c r="AB522" s="310">
        <f>SUMIFS(所用データ④!$C:$C,所用データ④!$G:$G,理論在庫!$A519,所用データ④!$E:$E,理論在庫!$G$4,所用データ④!$F:$F,理論在庫!AB$5)</f>
        <v>0</v>
      </c>
      <c r="AC522" s="1054">
        <f>SUMIFS(所用データ④!$C:$C,所用データ④!$G:$G,理論在庫!$A519,所用データ④!$E:$E,理論在庫!$G$4,所用データ④!$F:$F,理論在庫!AC$5)</f>
        <v>0</v>
      </c>
      <c r="AD522" s="310">
        <f>SUMIFS(所用データ④!$C:$C,所用データ④!$G:$G,理論在庫!$A519,所用データ④!$E:$E,理論在庫!$G$4,所用データ④!$F:$F,理論在庫!AD$5)</f>
        <v>0</v>
      </c>
      <c r="AE522" s="310">
        <f>SUMIFS(所用データ④!$C:$C,所用データ④!$G:$G,理論在庫!$A519,所用データ④!$E:$E,理論在庫!$G$4,所用データ④!$F:$F,理論在庫!AE$5)</f>
        <v>0</v>
      </c>
      <c r="AF522" s="310">
        <f>SUMIFS(所用データ④!$C:$C,所用データ④!$G:$G,理論在庫!$A519,所用データ④!$E:$E,理論在庫!$G$4,所用データ④!$F:$F,理論在庫!AF$5)</f>
        <v>0</v>
      </c>
      <c r="AG522" s="1054">
        <f>SUMIFS(所用データ④!$C:$C,所用データ④!$G:$G,理論在庫!$A519,所用データ④!$E:$E,理論在庫!$G$4,所用データ④!$F:$F,理論在庫!AG$5)</f>
        <v>0</v>
      </c>
      <c r="AH522" s="1054">
        <f>SUMIFS(所用データ④!$C:$C,所用データ④!$G:$G,理論在庫!$A519,所用データ④!$E:$E,理論在庫!$G$4,所用データ④!$F:$F,理論在庫!AH$5)</f>
        <v>0</v>
      </c>
      <c r="AI522" s="310">
        <f>SUMIFS(所用データ④!$C:$C,所用データ④!$G:$G,理論在庫!$A519,所用データ④!$E:$E,理論在庫!$G$4,所用データ④!$F:$F,理論在庫!AI$5)</f>
        <v>0</v>
      </c>
      <c r="AJ522" s="1023">
        <f>SUMIFS(所用データ④!$C:$C,所用データ④!$G:$G,理論在庫!$A519,所用データ④!$E:$E,理論在庫!$G$4,所用データ④!$F:$F,理論在庫!AJ$5)</f>
        <v>0</v>
      </c>
      <c r="AK522" s="345">
        <f t="shared" si="177"/>
        <v>0</v>
      </c>
      <c r="AL522" s="350">
        <f>SUMIFS(所用データ④!C:C,所用データ④!G:G,理論在庫!$A519,所用データ④!E:E,理論在庫!$AL$4)</f>
        <v>0</v>
      </c>
      <c r="AM522" s="574">
        <f t="shared" si="184"/>
        <v>0</v>
      </c>
      <c r="AN522" s="608">
        <f>AJ527-AK522</f>
        <v>0</v>
      </c>
      <c r="AO522" s="417"/>
      <c r="AP522" s="714"/>
      <c r="AQ522" s="715"/>
      <c r="AR522" s="709">
        <v>0</v>
      </c>
    </row>
    <row r="523" spans="1:44" ht="18" customHeight="1" x14ac:dyDescent="0.15">
      <c r="A523" s="417"/>
      <c r="B523" s="428"/>
      <c r="C523" s="442"/>
      <c r="D523" s="1148"/>
      <c r="E523" s="559"/>
      <c r="F523" s="302">
        <f t="shared" si="192"/>
        <v>0</v>
      </c>
      <c r="G523" s="974">
        <f>SUMIFS(所用データ⑤!$C:$C,所用データ⑤!$G:$G,理論在庫!$A$519,所用データ⑤!$E:$E,理論在庫!$G$4,所用データ⑤!$F:$F,理論在庫!G$5)</f>
        <v>0</v>
      </c>
      <c r="H523" s="310">
        <f>SUMIFS(所用データ⑤!$C:$C,所用データ⑤!$G:$G,理論在庫!$A$519,所用データ⑤!$E:$E,理論在庫!$G$4,所用データ⑤!$F:$F,理論在庫!H$5)</f>
        <v>0</v>
      </c>
      <c r="I523" s="310">
        <f>SUMIFS(所用データ⑤!$C:$C,所用データ⑤!$G:$G,理論在庫!$A$519,所用データ⑤!$E:$E,理論在庫!$G$4,所用データ⑤!$F:$F,理論在庫!I$5)</f>
        <v>0</v>
      </c>
      <c r="J523" s="310">
        <f>SUMIFS(所用データ⑤!$C:$C,所用データ⑤!$G:$G,理論在庫!$A$519,所用データ⑤!$E:$E,理論在庫!$G$4,所用データ⑤!$F:$F,理論在庫!J$5)</f>
        <v>0</v>
      </c>
      <c r="K523" s="310">
        <f>SUMIFS(所用データ⑤!$C:$C,所用データ⑤!$G:$G,理論在庫!$A$519,所用データ⑤!$E:$E,理論在庫!$G$4,所用データ⑤!$F:$F,理論在庫!K$5)</f>
        <v>0</v>
      </c>
      <c r="L523" s="1054">
        <f>SUMIFS(所用データ⑤!$C:$C,所用データ⑤!$G:$G,理論在庫!$A$519,所用データ⑤!$E:$E,理論在庫!$G$4,所用データ⑤!$F:$F,理論在庫!L$5)</f>
        <v>0</v>
      </c>
      <c r="M523" s="1054">
        <f>SUMIFS(所用データ⑤!$C:$C,所用データ⑤!$G:$G,理論在庫!$A$519,所用データ⑤!$E:$E,理論在庫!$G$4,所用データ⑤!$F:$F,理論在庫!M$5)</f>
        <v>0</v>
      </c>
      <c r="N523" s="310">
        <f>SUMIFS(所用データ⑤!$C:$C,所用データ⑤!$G:$G,理論在庫!$A$519,所用データ⑤!$E:$E,理論在庫!$G$4,所用データ⑤!$F:$F,理論在庫!N$5)</f>
        <v>0</v>
      </c>
      <c r="O523" s="310">
        <f>SUMIFS(所用データ⑤!$C:$C,所用データ⑤!$G:$G,理論在庫!$A$519,所用データ⑤!$E:$E,理論在庫!$G$4,所用データ⑤!$F:$F,理論在庫!O$5)</f>
        <v>0</v>
      </c>
      <c r="P523" s="310">
        <f>SUMIFS(所用データ⑤!$C:$C,所用データ⑤!$G:$G,理論在庫!$A$519,所用データ⑤!$E:$E,理論在庫!$G$4,所用データ⑤!$F:$F,理論在庫!P$5)</f>
        <v>0</v>
      </c>
      <c r="Q523" s="310">
        <f>SUMIFS(所用データ⑤!$C:$C,所用データ⑤!$G:$G,理論在庫!$A$519,所用データ⑤!$E:$E,理論在庫!$G$4,所用データ⑤!$F:$F,理論在庫!Q$5)</f>
        <v>0</v>
      </c>
      <c r="R523" s="310">
        <f>SUMIFS(所用データ⑤!$C:$C,所用データ⑤!$G:$G,理論在庫!$A$519,所用データ⑤!$E:$E,理論在庫!$G$4,所用データ⑤!$F:$F,理論在庫!R$5)</f>
        <v>0</v>
      </c>
      <c r="S523" s="1054">
        <f>SUMIFS(所用データ⑤!$C:$C,所用データ⑤!$G:$G,理論在庫!$A$519,所用データ⑤!$E:$E,理論在庫!$G$4,所用データ⑤!$F:$F,理論在庫!S$5)</f>
        <v>0</v>
      </c>
      <c r="T523" s="1054">
        <f>SUMIFS(所用データ⑤!$C:$C,所用データ⑤!$G:$G,理論在庫!$A$519,所用データ⑤!$E:$E,理論在庫!$G$4,所用データ⑤!$F:$F,理論在庫!T$5)</f>
        <v>0</v>
      </c>
      <c r="U523" s="310">
        <f>SUMIFS(所用データ⑤!$C:$C,所用データ⑤!$G:$G,理論在庫!$A$519,所用データ⑤!$E:$E,理論在庫!$G$4,所用データ⑤!$F:$F,理論在庫!U$5)</f>
        <v>0</v>
      </c>
      <c r="V523" s="310">
        <f>SUMIFS(所用データ⑤!$C:$C,所用データ⑤!$G:$G,理論在庫!$A$519,所用データ⑤!$E:$E,理論在庫!$G$4,所用データ⑤!$F:$F,理論在庫!V$5)</f>
        <v>0</v>
      </c>
      <c r="W523" s="310">
        <f>SUMIFS(所用データ⑤!$C:$C,所用データ⑤!$G:$G,理論在庫!$A$519,所用データ⑤!$E:$E,理論在庫!$G$4,所用データ⑤!$F:$F,理論在庫!W$5)</f>
        <v>0</v>
      </c>
      <c r="X523" s="310">
        <f>SUMIFS(所用データ⑤!$C:$C,所用データ⑤!$G:$G,理論在庫!$A$519,所用データ⑤!$E:$E,理論在庫!$G$4,所用データ⑤!$F:$F,理論在庫!X$5)</f>
        <v>0</v>
      </c>
      <c r="Y523" s="310">
        <f>SUMIFS(所用データ⑤!$C:$C,所用データ⑤!$G:$G,理論在庫!$A$519,所用データ⑤!$E:$E,理論在庫!$G$4,所用データ⑤!$F:$F,理論在庫!Y$5)</f>
        <v>0</v>
      </c>
      <c r="Z523" s="1054">
        <f>SUMIFS(所用データ⑤!$C:$C,所用データ⑤!$G:$G,理論在庫!$A$519,所用データ⑤!$E:$E,理論在庫!$G$4,所用データ⑤!$F:$F,理論在庫!Z$5)</f>
        <v>0</v>
      </c>
      <c r="AA523" s="1054">
        <f>SUMIFS(所用データ⑤!$C:$C,所用データ⑤!$G:$G,理論在庫!$A$519,所用データ⑤!$E:$E,理論在庫!$G$4,所用データ⑤!$F:$F,理論在庫!AA$5)</f>
        <v>0</v>
      </c>
      <c r="AB523" s="310">
        <f>SUMIFS(所用データ⑤!$C:$C,所用データ⑤!$G:$G,理論在庫!$A$519,所用データ⑤!$E:$E,理論在庫!$G$4,所用データ⑤!$F:$F,理論在庫!AB$5)</f>
        <v>0</v>
      </c>
      <c r="AC523" s="1054">
        <f>SUMIFS(所用データ⑤!$C:$C,所用データ⑤!$G:$G,理論在庫!$A$519,所用データ⑤!$E:$E,理論在庫!$G$4,所用データ⑤!$F:$F,理論在庫!AC$5)</f>
        <v>0</v>
      </c>
      <c r="AD523" s="310">
        <f>SUMIFS(所用データ⑤!$C:$C,所用データ⑤!$G:$G,理論在庫!$A$519,所用データ⑤!$E:$E,理論在庫!$G$4,所用データ⑤!$F:$F,理論在庫!AD$5)</f>
        <v>0</v>
      </c>
      <c r="AE523" s="310">
        <f>SUMIFS(所用データ⑤!$C:$C,所用データ⑤!$G:$G,理論在庫!$A$519,所用データ⑤!$E:$E,理論在庫!$G$4,所用データ⑤!$F:$F,理論在庫!AE$5)</f>
        <v>0</v>
      </c>
      <c r="AF523" s="310">
        <f>SUMIFS(所用データ⑤!$C:$C,所用データ⑤!$G:$G,理論在庫!$A$519,所用データ⑤!$E:$E,理論在庫!$G$4,所用データ⑤!$F:$F,理論在庫!AF$5)</f>
        <v>0</v>
      </c>
      <c r="AG523" s="1054">
        <f>SUMIFS(所用データ⑤!$C:$C,所用データ⑤!$G:$G,理論在庫!$A$519,所用データ⑤!$E:$E,理論在庫!$G$4,所用データ⑤!$F:$F,理論在庫!AG$5)</f>
        <v>0</v>
      </c>
      <c r="AH523" s="1054">
        <f>SUMIFS(所用データ⑤!$C:$C,所用データ⑤!$G:$G,理論在庫!$A$519,所用データ⑤!$E:$E,理論在庫!$G$4,所用データ⑤!$F:$F,理論在庫!AH$5)</f>
        <v>0</v>
      </c>
      <c r="AI523" s="310">
        <f>SUMIFS(所用データ⑤!$C:$C,所用データ⑤!$G:$G,理論在庫!$A$519,所用データ⑤!$E:$E,理論在庫!$G$4,所用データ⑤!$F:$F,理論在庫!AI$5)</f>
        <v>0</v>
      </c>
      <c r="AJ523" s="1023">
        <f>SUMIFS(所用データ⑤!$C:$C,所用データ⑤!$G:$G,理論在庫!$A$519,所用データ⑤!$E:$E,理論在庫!$G$4,所用データ⑤!$F:$F,理論在庫!AJ$5)</f>
        <v>0</v>
      </c>
      <c r="AK523" s="345">
        <f t="shared" si="177"/>
        <v>0</v>
      </c>
      <c r="AL523" s="350">
        <f>SUMIFS(所用データ⑤!C:C,所用データ⑤!G:G,理論在庫!$A519,所用データ⑤!E:E,理論在庫!$AL$4)</f>
        <v>0</v>
      </c>
      <c r="AM523" s="574">
        <f t="shared" si="184"/>
        <v>0</v>
      </c>
      <c r="AN523" s="608">
        <f>AJ527-AK523</f>
        <v>0</v>
      </c>
      <c r="AO523" s="417"/>
      <c r="AP523" s="714"/>
      <c r="AQ523" s="715"/>
      <c r="AR523" s="709">
        <v>0</v>
      </c>
    </row>
    <row r="524" spans="1:44" ht="18" customHeight="1" x14ac:dyDescent="0.15">
      <c r="A524" s="417"/>
      <c r="B524" s="428"/>
      <c r="C524" s="442"/>
      <c r="D524" s="1148"/>
      <c r="E524" s="559"/>
      <c r="F524" s="362">
        <f t="shared" si="192"/>
        <v>0</v>
      </c>
      <c r="G524" s="976">
        <f>SUMIFS(所用データ⑥!$C:$C,所用データ⑥!$G:$G,理論在庫!$A$519,所用データ⑥!$E:$E,理論在庫!$G$4,所用データ⑥!$F:$F,理論在庫!G$5)</f>
        <v>0</v>
      </c>
      <c r="H524" s="363">
        <f>SUMIFS(所用データ⑥!$C:$C,所用データ⑥!$G:$G,理論在庫!$A$519,所用データ⑥!$E:$E,理論在庫!$G$4,所用データ⑥!$F:$F,理論在庫!H$5)</f>
        <v>0</v>
      </c>
      <c r="I524" s="363">
        <f>SUMIFS(所用データ⑥!$C:$C,所用データ⑥!$G:$G,理論在庫!$A$519,所用データ⑥!$E:$E,理論在庫!$G$4,所用データ⑥!$F:$F,理論在庫!I$5)</f>
        <v>0</v>
      </c>
      <c r="J524" s="363">
        <f>SUMIFS(所用データ⑥!$C:$C,所用データ⑥!$G:$G,理論在庫!$A$519,所用データ⑥!$E:$E,理論在庫!$G$4,所用データ⑥!$F:$F,理論在庫!J$5)</f>
        <v>0</v>
      </c>
      <c r="K524" s="363">
        <f>SUMIFS(所用データ⑥!$C:$C,所用データ⑥!$G:$G,理論在庫!$A$519,所用データ⑥!$E:$E,理論在庫!$G$4,所用データ⑥!$F:$F,理論在庫!K$5)</f>
        <v>0</v>
      </c>
      <c r="L524" s="1056">
        <f>SUMIFS(所用データ⑥!$C:$C,所用データ⑥!$G:$G,理論在庫!$A$519,所用データ⑥!$E:$E,理論在庫!$G$4,所用データ⑥!$F:$F,理論在庫!L$5)</f>
        <v>0</v>
      </c>
      <c r="M524" s="1056">
        <f>SUMIFS(所用データ⑥!$C:$C,所用データ⑥!$G:$G,理論在庫!$A$519,所用データ⑥!$E:$E,理論在庫!$G$4,所用データ⑥!$F:$F,理論在庫!M$5)</f>
        <v>0</v>
      </c>
      <c r="N524" s="363">
        <f>SUMIFS(所用データ⑥!$C:$C,所用データ⑥!$G:$G,理論在庫!$A$519,所用データ⑥!$E:$E,理論在庫!$G$4,所用データ⑥!$F:$F,理論在庫!N$5)</f>
        <v>0</v>
      </c>
      <c r="O524" s="363">
        <f>SUMIFS(所用データ⑥!$C:$C,所用データ⑥!$G:$G,理論在庫!$A$519,所用データ⑥!$E:$E,理論在庫!$G$4,所用データ⑥!$F:$F,理論在庫!O$5)</f>
        <v>0</v>
      </c>
      <c r="P524" s="363">
        <f>SUMIFS(所用データ⑥!$C:$C,所用データ⑥!$G:$G,理論在庫!$A$519,所用データ⑥!$E:$E,理論在庫!$G$4,所用データ⑥!$F:$F,理論在庫!P$5)</f>
        <v>0</v>
      </c>
      <c r="Q524" s="363">
        <f>SUMIFS(所用データ⑥!$C:$C,所用データ⑥!$G:$G,理論在庫!$A$519,所用データ⑥!$E:$E,理論在庫!$G$4,所用データ⑥!$F:$F,理論在庫!Q$5)</f>
        <v>0</v>
      </c>
      <c r="R524" s="363">
        <f>SUMIFS(所用データ⑥!$C:$C,所用データ⑥!$G:$G,理論在庫!$A$519,所用データ⑥!$E:$E,理論在庫!$G$4,所用データ⑥!$F:$F,理論在庫!R$5)</f>
        <v>0</v>
      </c>
      <c r="S524" s="1056">
        <f>SUMIFS(所用データ⑥!$C:$C,所用データ⑥!$G:$G,理論在庫!$A$519,所用データ⑥!$E:$E,理論在庫!$G$4,所用データ⑥!$F:$F,理論在庫!S$5)</f>
        <v>0</v>
      </c>
      <c r="T524" s="1056">
        <f>SUMIFS(所用データ⑥!$C:$C,所用データ⑥!$G:$G,理論在庫!$A$519,所用データ⑥!$E:$E,理論在庫!$G$4,所用データ⑥!$F:$F,理論在庫!T$5)</f>
        <v>0</v>
      </c>
      <c r="U524" s="363">
        <f>SUMIFS(所用データ⑥!$C:$C,所用データ⑥!$G:$G,理論在庫!$A$519,所用データ⑥!$E:$E,理論在庫!$G$4,所用データ⑥!$F:$F,理論在庫!U$5)</f>
        <v>0</v>
      </c>
      <c r="V524" s="363">
        <f>SUMIFS(所用データ⑥!$C:$C,所用データ⑥!$G:$G,理論在庫!$A$519,所用データ⑥!$E:$E,理論在庫!$G$4,所用データ⑥!$F:$F,理論在庫!V$5)</f>
        <v>0</v>
      </c>
      <c r="W524" s="363">
        <f>SUMIFS(所用データ⑥!$C:$C,所用データ⑥!$G:$G,理論在庫!$A$519,所用データ⑥!$E:$E,理論在庫!$G$4,所用データ⑥!$F:$F,理論在庫!W$5)</f>
        <v>0</v>
      </c>
      <c r="X524" s="363">
        <f>SUMIFS(所用データ⑥!$C:$C,所用データ⑥!$G:$G,理論在庫!$A$519,所用データ⑥!$E:$E,理論在庫!$G$4,所用データ⑥!$F:$F,理論在庫!X$5)</f>
        <v>0</v>
      </c>
      <c r="Y524" s="363">
        <f>SUMIFS(所用データ⑥!$C:$C,所用データ⑥!$G:$G,理論在庫!$A$519,所用データ⑥!$E:$E,理論在庫!$G$4,所用データ⑥!$F:$F,理論在庫!Y$5)</f>
        <v>0</v>
      </c>
      <c r="Z524" s="1056">
        <f>SUMIFS(所用データ⑥!$C:$C,所用データ⑥!$G:$G,理論在庫!$A$519,所用データ⑥!$E:$E,理論在庫!$G$4,所用データ⑥!$F:$F,理論在庫!Z$5)</f>
        <v>0</v>
      </c>
      <c r="AA524" s="1056">
        <f>SUMIFS(所用データ⑥!$C:$C,所用データ⑥!$G:$G,理論在庫!$A$519,所用データ⑥!$E:$E,理論在庫!$G$4,所用データ⑥!$F:$F,理論在庫!AA$5)</f>
        <v>0</v>
      </c>
      <c r="AB524" s="363">
        <f>SUMIFS(所用データ⑥!$C:$C,所用データ⑥!$G:$G,理論在庫!$A$519,所用データ⑥!$E:$E,理論在庫!$G$4,所用データ⑥!$F:$F,理論在庫!AB$5)</f>
        <v>0</v>
      </c>
      <c r="AC524" s="1056">
        <f>SUMIFS(所用データ⑥!$C:$C,所用データ⑥!$G:$G,理論在庫!$A$519,所用データ⑥!$E:$E,理論在庫!$G$4,所用データ⑥!$F:$F,理論在庫!AC$5)</f>
        <v>0</v>
      </c>
      <c r="AD524" s="363">
        <f>SUMIFS(所用データ⑥!$C:$C,所用データ⑥!$G:$G,理論在庫!$A$519,所用データ⑥!$E:$E,理論在庫!$G$4,所用データ⑥!$F:$F,理論在庫!AD$5)</f>
        <v>0</v>
      </c>
      <c r="AE524" s="363">
        <f>SUMIFS(所用データ⑥!$C:$C,所用データ⑥!$G:$G,理論在庫!$A$519,所用データ⑥!$E:$E,理論在庫!$G$4,所用データ⑥!$F:$F,理論在庫!AE$5)</f>
        <v>0</v>
      </c>
      <c r="AF524" s="363">
        <f>SUMIFS(所用データ⑥!$C:$C,所用データ⑥!$G:$G,理論在庫!$A$519,所用データ⑥!$E:$E,理論在庫!$G$4,所用データ⑥!$F:$F,理論在庫!AF$5)</f>
        <v>0</v>
      </c>
      <c r="AG524" s="1056">
        <f>SUMIFS(所用データ⑥!$C:$C,所用データ⑥!$G:$G,理論在庫!$A$519,所用データ⑥!$E:$E,理論在庫!$G$4,所用データ⑥!$F:$F,理論在庫!AG$5)</f>
        <v>0</v>
      </c>
      <c r="AH524" s="1056">
        <f>SUMIFS(所用データ⑥!$C:$C,所用データ⑥!$G:$G,理論在庫!$A$519,所用データ⑥!$E:$E,理論在庫!$G$4,所用データ⑥!$F:$F,理論在庫!AH$5)</f>
        <v>0</v>
      </c>
      <c r="AI524" s="363">
        <f>SUMIFS(所用データ⑥!$C:$C,所用データ⑥!$G:$G,理論在庫!$A$519,所用データ⑥!$E:$E,理論在庫!$G$4,所用データ⑥!$F:$F,理論在庫!AI$5)</f>
        <v>0</v>
      </c>
      <c r="AJ524" s="1024">
        <f>SUMIFS(所用データ⑥!$C:$C,所用データ⑥!$G:$G,理論在庫!$A$519,所用データ⑥!$E:$E,理論在庫!$G$4,所用データ⑥!$F:$F,理論在庫!AJ$5)</f>
        <v>0</v>
      </c>
      <c r="AK524" s="364">
        <f t="shared" si="177"/>
        <v>0</v>
      </c>
      <c r="AL524" s="609">
        <f>SUMIFS(所用データ⑥!C:C,所用データ⑥!G:G,理論在庫!$A519,所用データ⑥!E:E,理論在庫!$AL$4)</f>
        <v>0</v>
      </c>
      <c r="AM524" s="578">
        <f t="shared" si="184"/>
        <v>0</v>
      </c>
      <c r="AN524" s="608">
        <f>AJ527-AK524</f>
        <v>0</v>
      </c>
      <c r="AO524" s="417"/>
      <c r="AP524" s="714"/>
      <c r="AQ524" s="715"/>
      <c r="AR524" s="709">
        <v>0</v>
      </c>
    </row>
    <row r="525" spans="1:44" ht="18" customHeight="1" x14ac:dyDescent="0.15">
      <c r="A525" s="417"/>
      <c r="B525" s="428"/>
      <c r="C525" s="442"/>
      <c r="D525" s="1148"/>
      <c r="E525" s="559"/>
      <c r="F525" s="359" t="s">
        <v>137</v>
      </c>
      <c r="G525" s="981"/>
      <c r="H525" s="360"/>
      <c r="I525" s="360"/>
      <c r="J525" s="360"/>
      <c r="K525" s="360"/>
      <c r="L525" s="1057"/>
      <c r="M525" s="1057"/>
      <c r="N525" s="360"/>
      <c r="O525" s="360"/>
      <c r="P525" s="360"/>
      <c r="Q525" s="360"/>
      <c r="R525" s="360"/>
      <c r="S525" s="1057"/>
      <c r="T525" s="1057"/>
      <c r="U525" s="360"/>
      <c r="V525" s="360"/>
      <c r="W525" s="360"/>
      <c r="X525" s="360"/>
      <c r="Y525" s="360"/>
      <c r="Z525" s="1057"/>
      <c r="AA525" s="1057"/>
      <c r="AB525" s="360"/>
      <c r="AC525" s="1057"/>
      <c r="AD525" s="360"/>
      <c r="AE525" s="360"/>
      <c r="AF525" s="360"/>
      <c r="AG525" s="1057"/>
      <c r="AH525" s="1057"/>
      <c r="AI525" s="360"/>
      <c r="AJ525" s="1025"/>
      <c r="AK525" s="378">
        <f>SUM(G525:AJ525)</f>
        <v>0</v>
      </c>
      <c r="AL525" s="352"/>
      <c r="AM525" s="576">
        <f t="shared" si="184"/>
        <v>0</v>
      </c>
      <c r="AN525" s="579"/>
      <c r="AO525" s="417"/>
      <c r="AP525" s="714"/>
      <c r="AQ525" s="715"/>
    </row>
    <row r="526" spans="1:44" ht="18" customHeight="1" x14ac:dyDescent="0.15">
      <c r="A526" s="417"/>
      <c r="B526" s="428"/>
      <c r="C526" s="442"/>
      <c r="D526" s="1148"/>
      <c r="E526" s="559"/>
      <c r="F526" s="356" t="s">
        <v>86</v>
      </c>
      <c r="G526" s="978">
        <f>SUMIFS('注文データ '!$C:$C,'注文データ '!$J:$J,$A519,'注文データ '!$H:$H,理論在庫!$G$4,'注文データ '!$I:$I,理論在庫!G$5)</f>
        <v>0</v>
      </c>
      <c r="H526" s="374">
        <f>SUMIFS('注文データ '!$C:$C,'注文データ '!$J:$J,$A519,'注文データ '!$H:$H,理論在庫!$G$4,'注文データ '!$I:$I,理論在庫!H$5)</f>
        <v>0</v>
      </c>
      <c r="I526" s="374">
        <f>SUMIFS('注文データ '!$C:$C,'注文データ '!$J:$J,$A519,'注文データ '!$H:$H,理論在庫!$G$4,'注文データ '!$I:$I,理論在庫!I$5)</f>
        <v>0</v>
      </c>
      <c r="J526" s="374">
        <f>SUMIFS('注文データ '!$C:$C,'注文データ '!$J:$J,$A519,'注文データ '!$H:$H,理論在庫!$G$4,'注文データ '!$I:$I,理論在庫!J$5)</f>
        <v>0</v>
      </c>
      <c r="K526" s="374">
        <f>SUMIFS('注文データ '!$C:$C,'注文データ '!$J:$J,$A519,'注文データ '!$H:$H,理論在庫!$G$4,'注文データ '!$I:$I,理論在庫!K$5)</f>
        <v>0</v>
      </c>
      <c r="L526" s="1058">
        <f>SUMIFS('注文データ '!$C:$C,'注文データ '!$J:$J,$A519,'注文データ '!$H:$H,理論在庫!$G$4,'注文データ '!$I:$I,理論在庫!L$5)</f>
        <v>0</v>
      </c>
      <c r="M526" s="1058">
        <f>SUMIFS('注文データ '!$C:$C,'注文データ '!$J:$J,$A519,'注文データ '!$H:$H,理論在庫!$G$4,'注文データ '!$I:$I,理論在庫!M$5)</f>
        <v>0</v>
      </c>
      <c r="N526" s="374">
        <f>SUMIFS('注文データ '!$C:$C,'注文データ '!$J:$J,$A519,'注文データ '!$H:$H,理論在庫!$G$4,'注文データ '!$I:$I,理論在庫!N$5)</f>
        <v>0</v>
      </c>
      <c r="O526" s="374">
        <f>SUMIFS('注文データ '!$C:$C,'注文データ '!$J:$J,$A519,'注文データ '!$H:$H,理論在庫!$G$4,'注文データ '!$I:$I,理論在庫!O$5)</f>
        <v>0</v>
      </c>
      <c r="P526" s="374">
        <f>SUMIFS('注文データ '!$C:$C,'注文データ '!$J:$J,$A519,'注文データ '!$H:$H,理論在庫!$G$4,'注文データ '!$I:$I,理論在庫!P$5)</f>
        <v>0</v>
      </c>
      <c r="Q526" s="374">
        <f>SUMIFS('注文データ '!$C:$C,'注文データ '!$J:$J,$A519,'注文データ '!$H:$H,理論在庫!$G$4,'注文データ '!$I:$I,理論在庫!Q$5)</f>
        <v>0</v>
      </c>
      <c r="R526" s="374">
        <f>SUMIFS('注文データ '!$C:$C,'注文データ '!$J:$J,$A519,'注文データ '!$H:$H,理論在庫!$G$4,'注文データ '!$I:$I,理論在庫!R$5)</f>
        <v>0</v>
      </c>
      <c r="S526" s="1058">
        <f>SUMIFS('注文データ '!$C:$C,'注文データ '!$J:$J,$A519,'注文データ '!$H:$H,理論在庫!$G$4,'注文データ '!$I:$I,理論在庫!S$5)</f>
        <v>0</v>
      </c>
      <c r="T526" s="1058">
        <f>SUMIFS('注文データ '!$C:$C,'注文データ '!$J:$J,$A519,'注文データ '!$H:$H,理論在庫!$G$4,'注文データ '!$I:$I,理論在庫!T$5)</f>
        <v>0</v>
      </c>
      <c r="U526" s="374">
        <f>SUMIFS('注文データ '!$C:$C,'注文データ '!$J:$J,$A519,'注文データ '!$H:$H,理論在庫!$G$4,'注文データ '!$I:$I,理論在庫!U$5)</f>
        <v>0</v>
      </c>
      <c r="V526" s="374">
        <f>SUMIFS('注文データ '!$C:$C,'注文データ '!$J:$J,$A519,'注文データ '!$H:$H,理論在庫!$G$4,'注文データ '!$I:$I,理論在庫!V$5)</f>
        <v>0</v>
      </c>
      <c r="W526" s="374">
        <f>SUMIFS('注文データ '!$C:$C,'注文データ '!$J:$J,$A519,'注文データ '!$H:$H,理論在庫!$G$4,'注文データ '!$I:$I,理論在庫!W$5)</f>
        <v>0</v>
      </c>
      <c r="X526" s="374">
        <f>SUMIFS('注文データ '!$C:$C,'注文データ '!$J:$J,$A519,'注文データ '!$H:$H,理論在庫!$G$4,'注文データ '!$I:$I,理論在庫!X$5)</f>
        <v>0</v>
      </c>
      <c r="Y526" s="374">
        <f>SUMIFS('注文データ '!$C:$C,'注文データ '!$J:$J,$A519,'注文データ '!$H:$H,理論在庫!$G$4,'注文データ '!$I:$I,理論在庫!Y$5)</f>
        <v>0</v>
      </c>
      <c r="Z526" s="1058">
        <f>SUMIFS('注文データ '!$C:$C,'注文データ '!$J:$J,$A519,'注文データ '!$H:$H,理論在庫!$G$4,'注文データ '!$I:$I,理論在庫!Z$5)</f>
        <v>0</v>
      </c>
      <c r="AA526" s="1058">
        <f>SUMIFS('注文データ '!$C:$C,'注文データ '!$J:$J,$A519,'注文データ '!$H:$H,理論在庫!$G$4,'注文データ '!$I:$I,理論在庫!AA$5)</f>
        <v>0</v>
      </c>
      <c r="AB526" s="374">
        <f>SUMIFS('注文データ '!$C:$C,'注文データ '!$J:$J,$A519,'注文データ '!$H:$H,理論在庫!$G$4,'注文データ '!$I:$I,理論在庫!AB$5)</f>
        <v>0</v>
      </c>
      <c r="AC526" s="1058">
        <f>SUMIFS('注文データ '!$C:$C,'注文データ '!$J:$J,$A519,'注文データ '!$H:$H,理論在庫!$G$4,'注文データ '!$I:$I,理論在庫!AC$5)</f>
        <v>0</v>
      </c>
      <c r="AD526" s="374">
        <f>SUMIFS('注文データ '!$C:$C,'注文データ '!$J:$J,$A519,'注文データ '!$H:$H,理論在庫!$G$4,'注文データ '!$I:$I,理論在庫!AD$5)</f>
        <v>0</v>
      </c>
      <c r="AE526" s="374">
        <f>SUMIFS('注文データ '!$C:$C,'注文データ '!$J:$J,$A519,'注文データ '!$H:$H,理論在庫!$G$4,'注文データ '!$I:$I,理論在庫!AE$5)</f>
        <v>0</v>
      </c>
      <c r="AF526" s="374">
        <f>SUMIFS('注文データ '!$C:$C,'注文データ '!$J:$J,$A519,'注文データ '!$H:$H,理論在庫!$G$4,'注文データ '!$I:$I,理論在庫!AF$5)</f>
        <v>0</v>
      </c>
      <c r="AG526" s="1058">
        <f>SUMIFS('注文データ '!$C:$C,'注文データ '!$J:$J,$A519,'注文データ '!$H:$H,理論在庫!$G$4,'注文データ '!$I:$I,理論在庫!AG$5)</f>
        <v>0</v>
      </c>
      <c r="AH526" s="1058">
        <f>SUMIFS('注文データ '!$C:$C,'注文データ '!$J:$J,$A519,'注文データ '!$H:$H,理論在庫!$G$4,'注文データ '!$I:$I,理論在庫!AH$5)</f>
        <v>0</v>
      </c>
      <c r="AI526" s="374">
        <f>SUMIFS('注文データ '!$C:$C,'注文データ '!$J:$J,$A519,'注文データ '!$H:$H,理論在庫!$G$4,'注文データ '!$I:$I,理論在庫!AI$5)</f>
        <v>0</v>
      </c>
      <c r="AJ526" s="1026">
        <f>SUMIFS('注文データ '!$C:$C,'注文データ '!$J:$J,$A519,'注文データ '!$H:$H,理論在庫!$G$4,'注文データ '!$I:$I,理論在庫!AJ$5)</f>
        <v>0</v>
      </c>
      <c r="AK526" s="375">
        <f>SUM(G526:AJ526)</f>
        <v>0</v>
      </c>
      <c r="AL526" s="350"/>
      <c r="AM526" s="574">
        <f t="shared" si="184"/>
        <v>0</v>
      </c>
      <c r="AN526" s="579"/>
      <c r="AO526" s="417"/>
      <c r="AP526" s="714"/>
      <c r="AQ526" s="715"/>
      <c r="AR526" s="709">
        <v>0</v>
      </c>
    </row>
    <row r="527" spans="1:44" ht="18" customHeight="1" thickBot="1" x14ac:dyDescent="0.2">
      <c r="A527" s="418"/>
      <c r="B527" s="429"/>
      <c r="C527" s="443"/>
      <c r="D527" s="1149"/>
      <c r="E527" s="562"/>
      <c r="F527" s="373" t="s">
        <v>85</v>
      </c>
      <c r="G527" s="979">
        <f>D519+G525-G526</f>
        <v>0</v>
      </c>
      <c r="H527" s="376">
        <f t="shared" ref="H527:AJ527" si="193">G527+H525-H526</f>
        <v>0</v>
      </c>
      <c r="I527" s="376">
        <f t="shared" si="193"/>
        <v>0</v>
      </c>
      <c r="J527" s="376">
        <f t="shared" si="193"/>
        <v>0</v>
      </c>
      <c r="K527" s="376">
        <f t="shared" si="193"/>
        <v>0</v>
      </c>
      <c r="L527" s="1059">
        <f t="shared" si="193"/>
        <v>0</v>
      </c>
      <c r="M527" s="1059">
        <f t="shared" si="193"/>
        <v>0</v>
      </c>
      <c r="N527" s="376">
        <f t="shared" si="193"/>
        <v>0</v>
      </c>
      <c r="O527" s="376">
        <f t="shared" si="193"/>
        <v>0</v>
      </c>
      <c r="P527" s="376">
        <f t="shared" si="193"/>
        <v>0</v>
      </c>
      <c r="Q527" s="376">
        <f t="shared" si="193"/>
        <v>0</v>
      </c>
      <c r="R527" s="376">
        <f t="shared" si="193"/>
        <v>0</v>
      </c>
      <c r="S527" s="1059">
        <f t="shared" si="193"/>
        <v>0</v>
      </c>
      <c r="T527" s="1059">
        <f t="shared" si="193"/>
        <v>0</v>
      </c>
      <c r="U527" s="376">
        <f t="shared" si="193"/>
        <v>0</v>
      </c>
      <c r="V527" s="376">
        <f t="shared" si="193"/>
        <v>0</v>
      </c>
      <c r="W527" s="376">
        <f t="shared" si="193"/>
        <v>0</v>
      </c>
      <c r="X527" s="376">
        <f t="shared" si="193"/>
        <v>0</v>
      </c>
      <c r="Y527" s="376">
        <f t="shared" si="193"/>
        <v>0</v>
      </c>
      <c r="Z527" s="1059">
        <f t="shared" si="193"/>
        <v>0</v>
      </c>
      <c r="AA527" s="1059">
        <f t="shared" si="193"/>
        <v>0</v>
      </c>
      <c r="AB527" s="376">
        <f t="shared" si="193"/>
        <v>0</v>
      </c>
      <c r="AC527" s="1059">
        <f t="shared" si="193"/>
        <v>0</v>
      </c>
      <c r="AD527" s="376">
        <f t="shared" si="193"/>
        <v>0</v>
      </c>
      <c r="AE527" s="376">
        <f t="shared" si="193"/>
        <v>0</v>
      </c>
      <c r="AF527" s="376">
        <f t="shared" si="193"/>
        <v>0</v>
      </c>
      <c r="AG527" s="1059">
        <f t="shared" si="193"/>
        <v>0</v>
      </c>
      <c r="AH527" s="1059">
        <f t="shared" si="193"/>
        <v>0</v>
      </c>
      <c r="AI527" s="376">
        <f t="shared" si="193"/>
        <v>0</v>
      </c>
      <c r="AJ527" s="1027">
        <f t="shared" si="193"/>
        <v>0</v>
      </c>
      <c r="AK527" s="377"/>
      <c r="AL527" s="351"/>
      <c r="AM527" s="577">
        <f t="shared" si="184"/>
        <v>0</v>
      </c>
      <c r="AN527" s="580"/>
      <c r="AO527" s="418"/>
      <c r="AP527" s="716"/>
      <c r="AQ527" s="717"/>
      <c r="AR527" s="709">
        <v>0</v>
      </c>
    </row>
    <row r="528" spans="1:44" ht="18" customHeight="1" x14ac:dyDescent="0.15">
      <c r="A528" s="416">
        <v>56</v>
      </c>
      <c r="B528" s="425"/>
      <c r="C528" s="432" t="s">
        <v>139</v>
      </c>
      <c r="D528" s="1147" t="s">
        <v>202</v>
      </c>
      <c r="E528" s="558" t="s">
        <v>141</v>
      </c>
      <c r="F528" s="343">
        <f t="shared" ref="F528:F533" si="194">F519</f>
        <v>45864</v>
      </c>
      <c r="G528" s="980">
        <f>SUMIFS(所用データ①!$C:$C,所用データ①!$G:$G,理論在庫!$A528,所用データ①!$E:$E,理論在庫!$G$4,所用データ①!$F:$F,理論在庫!G$5)</f>
        <v>0</v>
      </c>
      <c r="H528" s="308">
        <f>SUMIFS(所用データ①!$C:$C,所用データ①!$G:$G,理論在庫!$A528,所用データ①!$E:$E,理論在庫!$G$4,所用データ①!$F:$F,理論在庫!H$5)</f>
        <v>0</v>
      </c>
      <c r="I528" s="308">
        <f>SUMIFS(所用データ①!$C:$C,所用データ①!$G:$G,理論在庫!$A528,所用データ①!$E:$E,理論在庫!$G$4,所用データ①!$F:$F,理論在庫!I$5)</f>
        <v>0</v>
      </c>
      <c r="J528" s="308">
        <f>SUMIFS(所用データ①!$C:$C,所用データ①!$G:$G,理論在庫!$A528,所用データ①!$E:$E,理論在庫!$G$4,所用データ①!$F:$F,理論在庫!J$5)</f>
        <v>0</v>
      </c>
      <c r="K528" s="308">
        <f>SUMIFS(所用データ①!$C:$C,所用データ①!$G:$G,理論在庫!$A528,所用データ①!$E:$E,理論在庫!$G$4,所用データ①!$F:$F,理論在庫!K$5)</f>
        <v>0</v>
      </c>
      <c r="L528" s="1060">
        <f>SUMIFS(所用データ①!$C:$C,所用データ①!$G:$G,理論在庫!$A528,所用データ①!$E:$E,理論在庫!$G$4,所用データ①!$F:$F,理論在庫!L$5)</f>
        <v>0</v>
      </c>
      <c r="M528" s="1060">
        <f>SUMIFS(所用データ①!$C:$C,所用データ①!$G:$G,理論在庫!$A528,所用データ①!$E:$E,理論在庫!$G$4,所用データ①!$F:$F,理論在庫!M$5)</f>
        <v>0</v>
      </c>
      <c r="N528" s="308">
        <f>SUMIFS(所用データ①!$C:$C,所用データ①!$G:$G,理論在庫!$A528,所用データ①!$E:$E,理論在庫!$G$4,所用データ①!$F:$F,理論在庫!N$5)</f>
        <v>0</v>
      </c>
      <c r="O528" s="308">
        <f>SUMIFS(所用データ①!$C:$C,所用データ①!$G:$G,理論在庫!$A528,所用データ①!$E:$E,理論在庫!$G$4,所用データ①!$F:$F,理論在庫!O$5)</f>
        <v>0</v>
      </c>
      <c r="P528" s="308">
        <f>SUMIFS(所用データ①!$C:$C,所用データ①!$G:$G,理論在庫!$A528,所用データ①!$E:$E,理論在庫!$G$4,所用データ①!$F:$F,理論在庫!P$5)</f>
        <v>0</v>
      </c>
      <c r="Q528" s="308">
        <f>SUMIFS(所用データ①!$C:$C,所用データ①!$G:$G,理論在庫!$A528,所用データ①!$E:$E,理論在庫!$G$4,所用データ①!$F:$F,理論在庫!Q$5)</f>
        <v>0</v>
      </c>
      <c r="R528" s="308">
        <f>SUMIFS(所用データ①!$C:$C,所用データ①!$G:$G,理論在庫!$A528,所用データ①!$E:$E,理論在庫!$G$4,所用データ①!$F:$F,理論在庫!R$5)</f>
        <v>0</v>
      </c>
      <c r="S528" s="1060">
        <f>SUMIFS(所用データ①!$C:$C,所用データ①!$G:$G,理論在庫!$A528,所用データ①!$E:$E,理論在庫!$G$4,所用データ①!$F:$F,理論在庫!S$5)</f>
        <v>0</v>
      </c>
      <c r="T528" s="1060">
        <f>SUMIFS(所用データ①!$C:$C,所用データ①!$G:$G,理論在庫!$A528,所用データ①!$E:$E,理論在庫!$G$4,所用データ①!$F:$F,理論在庫!T$5)</f>
        <v>0</v>
      </c>
      <c r="U528" s="308">
        <f>SUMIFS(所用データ①!$C:$C,所用データ①!$G:$G,理論在庫!$A528,所用データ①!$E:$E,理論在庫!$G$4,所用データ①!$F:$F,理論在庫!U$5)</f>
        <v>0</v>
      </c>
      <c r="V528" s="308">
        <f>SUMIFS(所用データ①!$C:$C,所用データ①!$G:$G,理論在庫!$A528,所用データ①!$E:$E,理論在庫!$G$4,所用データ①!$F:$F,理論在庫!V$5)</f>
        <v>0</v>
      </c>
      <c r="W528" s="308">
        <f>SUMIFS(所用データ①!$C:$C,所用データ①!$G:$G,理論在庫!$A528,所用データ①!$E:$E,理論在庫!$G$4,所用データ①!$F:$F,理論在庫!W$5)</f>
        <v>0</v>
      </c>
      <c r="X528" s="308">
        <f>SUMIFS(所用データ①!$C:$C,所用データ①!$G:$G,理論在庫!$A528,所用データ①!$E:$E,理論在庫!$G$4,所用データ①!$F:$F,理論在庫!X$5)</f>
        <v>0</v>
      </c>
      <c r="Y528" s="308">
        <f>SUMIFS(所用データ①!$C:$C,所用データ①!$G:$G,理論在庫!$A528,所用データ①!$E:$E,理論在庫!$G$4,所用データ①!$F:$F,理論在庫!Y$5)</f>
        <v>0</v>
      </c>
      <c r="Z528" s="1060">
        <f>SUMIFS(所用データ①!$C:$C,所用データ①!$G:$G,理論在庫!$A528,所用データ①!$E:$E,理論在庫!$G$4,所用データ①!$F:$F,理論在庫!Z$5)</f>
        <v>0</v>
      </c>
      <c r="AA528" s="1084">
        <f>SUMIFS(所用データ①!$C:$C,所用データ①!$G:$G,理論在庫!$A528,所用データ①!$E:$E,理論在庫!$G$4,所用データ①!$F:$F,理論在庫!AA$5)</f>
        <v>0</v>
      </c>
      <c r="AB528" s="382">
        <f>SUMIFS(所用データ①!$C:$C,所用データ①!$G:$G,理論在庫!$A528,所用データ①!$E:$E,理論在庫!$G$4,所用データ①!$F:$F,理論在庫!AB$5)</f>
        <v>0</v>
      </c>
      <c r="AC528" s="1084">
        <f>SUMIFS(所用データ①!$C:$C,所用データ①!$G:$G,理論在庫!$A528,所用データ①!$E:$E,理論在庫!$G$4,所用データ①!$F:$F,理論在庫!AC$5)</f>
        <v>0</v>
      </c>
      <c r="AD528" s="382">
        <f>SUMIFS(所用データ①!$C:$C,所用データ①!$G:$G,理論在庫!$A528,所用データ①!$E:$E,理論在庫!$G$4,所用データ①!$F:$F,理論在庫!AD$5)</f>
        <v>0</v>
      </c>
      <c r="AE528" s="382">
        <f>SUMIFS(所用データ①!$C:$C,所用データ①!$G:$G,理論在庫!$A528,所用データ①!$E:$E,理論在庫!$G$4,所用データ①!$F:$F,理論在庫!AE$5)</f>
        <v>0</v>
      </c>
      <c r="AF528" s="382">
        <f>SUMIFS(所用データ①!$C:$C,所用データ①!$G:$G,理論在庫!$A528,所用データ①!$E:$E,理論在庫!$G$4,所用データ①!$F:$F,理論在庫!AF$5)</f>
        <v>0</v>
      </c>
      <c r="AG528" s="1084">
        <f>SUMIFS(所用データ①!$C:$C,所用データ①!$G:$G,理論在庫!$A528,所用データ①!$E:$E,理論在庫!$G$4,所用データ①!$F:$F,理論在庫!AG$5)</f>
        <v>0</v>
      </c>
      <c r="AH528" s="1084">
        <f>SUMIFS(所用データ①!$C:$C,所用データ①!$G:$G,理論在庫!$A528,所用データ①!$E:$E,理論在庫!$G$4,所用データ①!$F:$F,理論在庫!AH$5)</f>
        <v>0</v>
      </c>
      <c r="AI528" s="382">
        <f>SUMIFS(所用データ①!$C:$C,所用データ①!$G:$G,理論在庫!$A528,所用データ①!$E:$E,理論在庫!$G$4,所用データ①!$F:$F,理論在庫!AI$5)</f>
        <v>0</v>
      </c>
      <c r="AJ528" s="1021">
        <f>SUMIFS(所用データ①!$C:$C,所用データ①!$G:$G,理論在庫!$A528,所用データ①!$E:$E,理論在庫!$G$4,所用データ①!$F:$F,理論在庫!AJ$5)</f>
        <v>0</v>
      </c>
      <c r="AK528" s="345">
        <f t="shared" si="177"/>
        <v>0</v>
      </c>
      <c r="AL528" s="610">
        <f>SUMIFS(所用データ①!C:C,所用データ①!G:G,理論在庫!$A528,所用データ①!E:E,理論在庫!$AL$4)</f>
        <v>0</v>
      </c>
      <c r="AM528" s="574">
        <f t="shared" si="184"/>
        <v>0</v>
      </c>
      <c r="AN528" s="608">
        <f>D528-AK528</f>
        <v>10</v>
      </c>
      <c r="AO528" s="416">
        <v>56</v>
      </c>
      <c r="AP528" s="714"/>
      <c r="AQ528" s="715"/>
      <c r="AR528" s="709">
        <v>0</v>
      </c>
    </row>
    <row r="529" spans="1:44" ht="18" customHeight="1" x14ac:dyDescent="0.15">
      <c r="A529" s="417"/>
      <c r="B529" s="426"/>
      <c r="C529" s="433"/>
      <c r="D529" s="1148"/>
      <c r="E529" s="559"/>
      <c r="F529" s="302">
        <f t="shared" si="194"/>
        <v>0</v>
      </c>
      <c r="G529" s="974">
        <f>SUMIFS(所用データ②!$C:$C,所用データ②!$G:$G,理論在庫!$A528,所用データ②!$E:$E,理論在庫!$G$4,所用データ②!$F:$F,理論在庫!G$5)</f>
        <v>0</v>
      </c>
      <c r="H529" s="310">
        <f>SUMIFS(所用データ②!$C:$C,所用データ②!$G:$G,理論在庫!$A528,所用データ②!$E:$E,理論在庫!$G$4,所用データ②!$F:$F,理論在庫!H$5)</f>
        <v>0</v>
      </c>
      <c r="I529" s="310">
        <f>SUMIFS(所用データ②!$C:$C,所用データ②!$G:$G,理論在庫!$A528,所用データ②!$E:$E,理論在庫!$G$4,所用データ②!$F:$F,理論在庫!I$5)</f>
        <v>0</v>
      </c>
      <c r="J529" s="310">
        <f>SUMIFS(所用データ②!$C:$C,所用データ②!$G:$G,理論在庫!$A528,所用データ②!$E:$E,理論在庫!$G$4,所用データ②!$F:$F,理論在庫!J$5)</f>
        <v>0</v>
      </c>
      <c r="K529" s="310">
        <f>SUMIFS(所用データ②!$C:$C,所用データ②!$G:$G,理論在庫!$A528,所用データ②!$E:$E,理論在庫!$G$4,所用データ②!$F:$F,理論在庫!K$5)</f>
        <v>0</v>
      </c>
      <c r="L529" s="1054">
        <f>SUMIFS(所用データ②!$C:$C,所用データ②!$G:$G,理論在庫!$A528,所用データ②!$E:$E,理論在庫!$G$4,所用データ②!$F:$F,理論在庫!L$5)</f>
        <v>0</v>
      </c>
      <c r="M529" s="1054">
        <f>SUMIFS(所用データ②!$C:$C,所用データ②!$G:$G,理論在庫!$A528,所用データ②!$E:$E,理論在庫!$G$4,所用データ②!$F:$F,理論在庫!M$5)</f>
        <v>0</v>
      </c>
      <c r="N529" s="310">
        <f>SUMIFS(所用データ②!$C:$C,所用データ②!$G:$G,理論在庫!$A528,所用データ②!$E:$E,理論在庫!$G$4,所用データ②!$F:$F,理論在庫!N$5)</f>
        <v>0</v>
      </c>
      <c r="O529" s="310">
        <f>SUMIFS(所用データ②!$C:$C,所用データ②!$G:$G,理論在庫!$A528,所用データ②!$E:$E,理論在庫!$G$4,所用データ②!$F:$F,理論在庫!O$5)</f>
        <v>0</v>
      </c>
      <c r="P529" s="310">
        <f>SUMIFS(所用データ②!$C:$C,所用データ②!$G:$G,理論在庫!$A528,所用データ②!$E:$E,理論在庫!$G$4,所用データ②!$F:$F,理論在庫!P$5)</f>
        <v>0</v>
      </c>
      <c r="Q529" s="310">
        <f>SUMIFS(所用データ②!$C:$C,所用データ②!$G:$G,理論在庫!$A528,所用データ②!$E:$E,理論在庫!$G$4,所用データ②!$F:$F,理論在庫!Q$5)</f>
        <v>0</v>
      </c>
      <c r="R529" s="310">
        <f>SUMIFS(所用データ②!$C:$C,所用データ②!$G:$G,理論在庫!$A528,所用データ②!$E:$E,理論在庫!$G$4,所用データ②!$F:$F,理論在庫!R$5)</f>
        <v>0</v>
      </c>
      <c r="S529" s="1054">
        <f>SUMIFS(所用データ②!$C:$C,所用データ②!$G:$G,理論在庫!$A528,所用データ②!$E:$E,理論在庫!$G$4,所用データ②!$F:$F,理論在庫!S$5)</f>
        <v>0</v>
      </c>
      <c r="T529" s="1054">
        <f>SUMIFS(所用データ②!$C:$C,所用データ②!$G:$G,理論在庫!$A528,所用データ②!$E:$E,理論在庫!$G$4,所用データ②!$F:$F,理論在庫!T$5)</f>
        <v>0</v>
      </c>
      <c r="U529" s="310">
        <f>SUMIFS(所用データ②!$C:$C,所用データ②!$G:$G,理論在庫!$A528,所用データ②!$E:$E,理論在庫!$G$4,所用データ②!$F:$F,理論在庫!U$5)</f>
        <v>0</v>
      </c>
      <c r="V529" s="310">
        <f>SUMIFS(所用データ②!$C:$C,所用データ②!$G:$G,理論在庫!$A528,所用データ②!$E:$E,理論在庫!$G$4,所用データ②!$F:$F,理論在庫!V$5)</f>
        <v>0</v>
      </c>
      <c r="W529" s="310">
        <f>SUMIFS(所用データ②!$C:$C,所用データ②!$G:$G,理論在庫!$A528,所用データ②!$E:$E,理論在庫!$G$4,所用データ②!$F:$F,理論在庫!W$5)</f>
        <v>0</v>
      </c>
      <c r="X529" s="310">
        <f>SUMIFS(所用データ②!$C:$C,所用データ②!$G:$G,理論在庫!$A528,所用データ②!$E:$E,理論在庫!$G$4,所用データ②!$F:$F,理論在庫!X$5)</f>
        <v>0</v>
      </c>
      <c r="Y529" s="310">
        <f>SUMIFS(所用データ②!$C:$C,所用データ②!$G:$G,理論在庫!$A528,所用データ②!$E:$E,理論在庫!$G$4,所用データ②!$F:$F,理論在庫!Y$5)</f>
        <v>0</v>
      </c>
      <c r="Z529" s="1054">
        <f>SUMIFS(所用データ②!$C:$C,所用データ②!$G:$G,理論在庫!$A528,所用データ②!$E:$E,理論在庫!$G$4,所用データ②!$F:$F,理論在庫!Z$5)</f>
        <v>0</v>
      </c>
      <c r="AA529" s="1084">
        <f>SUMIFS(所用データ②!$C:$C,所用データ②!$G:$G,理論在庫!$A528,所用データ②!$E:$E,理論在庫!$G$4,所用データ②!$F:$F,理論在庫!AA$5)</f>
        <v>0</v>
      </c>
      <c r="AB529" s="382">
        <f>SUMIFS(所用データ②!$C:$C,所用データ②!$G:$G,理論在庫!$A528,所用データ②!$E:$E,理論在庫!$G$4,所用データ②!$F:$F,理論在庫!AB$5)</f>
        <v>0</v>
      </c>
      <c r="AC529" s="1084">
        <f>SUMIFS(所用データ②!$C:$C,所用データ②!$G:$G,理論在庫!$A528,所用データ②!$E:$E,理論在庫!$G$4,所用データ②!$F:$F,理論在庫!AC$5)</f>
        <v>0</v>
      </c>
      <c r="AD529" s="382">
        <f>SUMIFS(所用データ②!$C:$C,所用データ②!$G:$G,理論在庫!$A528,所用データ②!$E:$E,理論在庫!$G$4,所用データ②!$F:$F,理論在庫!AD$5)</f>
        <v>0</v>
      </c>
      <c r="AE529" s="382">
        <f>SUMIFS(所用データ②!$C:$C,所用データ②!$G:$G,理論在庫!$A528,所用データ②!$E:$E,理論在庫!$G$4,所用データ②!$F:$F,理論在庫!AE$5)</f>
        <v>0</v>
      </c>
      <c r="AF529" s="382">
        <f>SUMIFS(所用データ②!$C:$C,所用データ②!$G:$G,理論在庫!$A528,所用データ②!$E:$E,理論在庫!$G$4,所用データ②!$F:$F,理論在庫!AF$5)</f>
        <v>0</v>
      </c>
      <c r="AG529" s="1084">
        <f>SUMIFS(所用データ②!$C:$C,所用データ②!$G:$G,理論在庫!$A528,所用データ②!$E:$E,理論在庫!$G$4,所用データ②!$F:$F,理論在庫!AG$5)</f>
        <v>0</v>
      </c>
      <c r="AH529" s="1084">
        <f>SUMIFS(所用データ②!$C:$C,所用データ②!$G:$G,理論在庫!$A528,所用データ②!$E:$E,理論在庫!$G$4,所用データ②!$F:$F,理論在庫!AH$5)</f>
        <v>0</v>
      </c>
      <c r="AI529" s="382">
        <f>SUMIFS(所用データ②!$C:$C,所用データ②!$G:$G,理論在庫!$A528,所用データ②!$E:$E,理論在庫!$G$4,所用データ②!$F:$F,理論在庫!AI$5)</f>
        <v>0</v>
      </c>
      <c r="AJ529" s="1021">
        <f>SUMIFS(所用データ②!$C:$C,所用データ②!$G:$G,理論在庫!$A528,所用データ②!$E:$E,理論在庫!$G$4,所用データ②!$F:$F,理論在庫!AJ$5)</f>
        <v>0</v>
      </c>
      <c r="AK529" s="345">
        <f t="shared" si="177"/>
        <v>0</v>
      </c>
      <c r="AL529" s="610">
        <f>SUMIFS(所用データ②!C:C,所用データ②!G:G,理論在庫!$A528,所用データ②!E:E,理論在庫!$AL$4)</f>
        <v>0</v>
      </c>
      <c r="AM529" s="574">
        <f t="shared" si="184"/>
        <v>0</v>
      </c>
      <c r="AN529" s="608">
        <f>AJ536-AK529</f>
        <v>10</v>
      </c>
      <c r="AO529" s="417"/>
      <c r="AP529" s="714"/>
      <c r="AQ529" s="715"/>
      <c r="AR529" s="709">
        <v>0</v>
      </c>
    </row>
    <row r="530" spans="1:44" ht="18" customHeight="1" x14ac:dyDescent="0.15">
      <c r="A530" s="417"/>
      <c r="B530" s="428" t="s">
        <v>71</v>
      </c>
      <c r="C530" s="439">
        <v>80261239567000</v>
      </c>
      <c r="D530" s="1148"/>
      <c r="E530" s="559" t="s">
        <v>142</v>
      </c>
      <c r="F530" s="302">
        <f t="shared" si="194"/>
        <v>45864</v>
      </c>
      <c r="G530" s="975">
        <f>SUMIFS(所用データ③!$C:$C,所用データ③!$G:$G,理論在庫!$A528,所用データ③!$E:$E,理論在庫!$G$4,所用データ③!$F:$F,理論在庫!G$5)</f>
        <v>0</v>
      </c>
      <c r="H530" s="310">
        <f>SUMIFS(所用データ③!$C:$C,所用データ③!$G:$G,理論在庫!$A528,所用データ③!$E:$E,理論在庫!$G$4,所用データ③!$F:$F,理論在庫!H$5)</f>
        <v>0</v>
      </c>
      <c r="I530" s="310">
        <f>SUMIFS(所用データ③!$C:$C,所用データ③!$G:$G,理論在庫!$A528,所用データ③!$E:$E,理論在庫!$G$4,所用データ③!$F:$F,理論在庫!I$5)</f>
        <v>0</v>
      </c>
      <c r="J530" s="310">
        <f>SUMIFS(所用データ③!$C:$C,所用データ③!$G:$G,理論在庫!$A528,所用データ③!$E:$E,理論在庫!$G$4,所用データ③!$F:$F,理論在庫!J$5)</f>
        <v>0</v>
      </c>
      <c r="K530" s="310">
        <f>SUMIFS(所用データ③!$C:$C,所用データ③!$G:$G,理論在庫!$A528,所用データ③!$E:$E,理論在庫!$G$4,所用データ③!$F:$F,理論在庫!K$5)</f>
        <v>0</v>
      </c>
      <c r="L530" s="1055">
        <f>SUMIFS(所用データ③!$C:$C,所用データ③!$G:$G,理論在庫!$A528,所用データ③!$E:$E,理論在庫!$G$4,所用データ③!$F:$F,理論在庫!L$5)</f>
        <v>0</v>
      </c>
      <c r="M530" s="1054">
        <f>SUMIFS(所用データ③!$C:$C,所用データ③!$G:$G,理論在庫!$A528,所用データ③!$E:$E,理論在庫!$G$4,所用データ③!$F:$F,理論在庫!M$5)</f>
        <v>0</v>
      </c>
      <c r="N530" s="310">
        <f>SUMIFS(所用データ③!$C:$C,所用データ③!$G:$G,理論在庫!$A528,所用データ③!$E:$E,理論在庫!$G$4,所用データ③!$F:$F,理論在庫!N$5)</f>
        <v>0</v>
      </c>
      <c r="O530" s="310">
        <f>SUMIFS(所用データ③!$C:$C,所用データ③!$G:$G,理論在庫!$A528,所用データ③!$E:$E,理論在庫!$G$4,所用データ③!$F:$F,理論在庫!O$5)</f>
        <v>0</v>
      </c>
      <c r="P530" s="310">
        <f>SUMIFS(所用データ③!$C:$C,所用データ③!$G:$G,理論在庫!$A528,所用データ③!$E:$E,理論在庫!$G$4,所用データ③!$F:$F,理論在庫!P$5)</f>
        <v>0</v>
      </c>
      <c r="Q530" s="353">
        <f>SUMIFS(所用データ③!$C:$C,所用データ③!$G:$G,理論在庫!$A528,所用データ③!$E:$E,理論在庫!$G$4,所用データ③!$F:$F,理論在庫!Q$5)</f>
        <v>0</v>
      </c>
      <c r="R530" s="310">
        <f>SUMIFS(所用データ③!$C:$C,所用データ③!$G:$G,理論在庫!$A528,所用データ③!$E:$E,理論在庫!$G$4,所用データ③!$F:$F,理論在庫!R$5)</f>
        <v>0</v>
      </c>
      <c r="S530" s="1054">
        <f>SUMIFS(所用データ③!$C:$C,所用データ③!$G:$G,理論在庫!$A528,所用データ③!$E:$E,理論在庫!$G$4,所用データ③!$F:$F,理論在庫!S$5)</f>
        <v>0</v>
      </c>
      <c r="T530" s="1054">
        <f>SUMIFS(所用データ③!$C:$C,所用データ③!$G:$G,理論在庫!$A528,所用データ③!$E:$E,理論在庫!$G$4,所用データ③!$F:$F,理論在庫!T$5)</f>
        <v>0</v>
      </c>
      <c r="U530" s="310">
        <f>SUMIFS(所用データ③!$C:$C,所用データ③!$G:$G,理論在庫!$A528,所用データ③!$E:$E,理論在庫!$G$4,所用データ③!$F:$F,理論在庫!U$5)</f>
        <v>0</v>
      </c>
      <c r="V530" s="353">
        <f>SUMIFS(所用データ③!$C:$C,所用データ③!$G:$G,理論在庫!$A528,所用データ③!$E:$E,理論在庫!$G$4,所用データ③!$F:$F,理論在庫!V$5)</f>
        <v>0</v>
      </c>
      <c r="W530" s="310">
        <f>SUMIFS(所用データ③!$C:$C,所用データ③!$G:$G,理論在庫!$A528,所用データ③!$E:$E,理論在庫!$G$4,所用データ③!$F:$F,理論在庫!W$5)</f>
        <v>0</v>
      </c>
      <c r="X530" s="310">
        <f>SUMIFS(所用データ③!$C:$C,所用データ③!$G:$G,理論在庫!$A528,所用データ③!$E:$E,理論在庫!$G$4,所用データ③!$F:$F,理論在庫!X$5)</f>
        <v>0</v>
      </c>
      <c r="Y530" s="310">
        <f>SUMIFS(所用データ③!$C:$C,所用データ③!$G:$G,理論在庫!$A528,所用データ③!$E:$E,理論在庫!$G$4,所用データ③!$F:$F,理論在庫!Y$5)</f>
        <v>0</v>
      </c>
      <c r="Z530" s="1054">
        <f>SUMIFS(所用データ③!$C:$C,所用データ③!$G:$G,理論在庫!$A528,所用データ③!$E:$E,理論在庫!$G$4,所用データ③!$F:$F,理論在庫!Z$5)</f>
        <v>0</v>
      </c>
      <c r="AA530" s="1085">
        <f>SUMIFS(所用データ③!$C:$C,所用データ③!$G:$G,理論在庫!$A528,所用データ③!$E:$E,理論在庫!$G$4,所用データ③!$F:$F,理論在庫!AA$5)</f>
        <v>0</v>
      </c>
      <c r="AB530" s="383">
        <f>SUMIFS(所用データ③!$C:$C,所用データ③!$G:$G,理論在庫!$A528,所用データ③!$E:$E,理論在庫!$G$4,所用データ③!$F:$F,理論在庫!AB$5)</f>
        <v>0</v>
      </c>
      <c r="AC530" s="1085">
        <f>SUMIFS(所用データ③!$C:$C,所用データ③!$G:$G,理論在庫!$A528,所用データ③!$E:$E,理論在庫!$G$4,所用データ③!$F:$F,理論在庫!AC$5)</f>
        <v>0</v>
      </c>
      <c r="AD530" s="383">
        <f>SUMIFS(所用データ③!$C:$C,所用データ③!$G:$G,理論在庫!$A528,所用データ③!$E:$E,理論在庫!$G$4,所用データ③!$F:$F,理論在庫!AD$5)</f>
        <v>0</v>
      </c>
      <c r="AE530" s="383">
        <f>SUMIFS(所用データ③!$C:$C,所用データ③!$G:$G,理論在庫!$A528,所用データ③!$E:$E,理論在庫!$G$4,所用データ③!$F:$F,理論在庫!AE$5)</f>
        <v>0</v>
      </c>
      <c r="AF530" s="383">
        <f>SUMIFS(所用データ③!$C:$C,所用データ③!$G:$G,理論在庫!$A528,所用データ③!$E:$E,理論在庫!$G$4,所用データ③!$F:$F,理論在庫!AF$5)</f>
        <v>0</v>
      </c>
      <c r="AG530" s="1085">
        <f>SUMIFS(所用データ③!$C:$C,所用データ③!$G:$G,理論在庫!$A528,所用データ③!$E:$E,理論在庫!$G$4,所用データ③!$F:$F,理論在庫!AG$5)</f>
        <v>0</v>
      </c>
      <c r="AH530" s="1085">
        <f>SUMIFS(所用データ③!$C:$C,所用データ③!$G:$G,理論在庫!$A528,所用データ③!$E:$E,理論在庫!$G$4,所用データ③!$F:$F,理論在庫!AH$5)</f>
        <v>0</v>
      </c>
      <c r="AI530" s="383">
        <f>SUMIFS(所用データ③!$C:$C,所用データ③!$G:$G,理論在庫!$A528,所用データ③!$E:$E,理論在庫!$G$4,所用データ③!$F:$F,理論在庫!AI$5)</f>
        <v>0</v>
      </c>
      <c r="AJ530" s="1022">
        <f>SUMIFS(所用データ③!$C:$C,所用データ③!$G:$G,理論在庫!$A528,所用データ③!$E:$E,理論在庫!$G$4,所用データ③!$F:$F,理論在庫!AJ$5)</f>
        <v>0</v>
      </c>
      <c r="AK530" s="345">
        <f t="shared" si="177"/>
        <v>0</v>
      </c>
      <c r="AL530" s="611">
        <f>SUMIFS(所用データ③!C:C,所用データ③!G:G,理論在庫!$A528,所用データ③!E:E,理論在庫!$AL$4)</f>
        <v>0</v>
      </c>
      <c r="AM530" s="574">
        <f t="shared" si="184"/>
        <v>0</v>
      </c>
      <c r="AN530" s="608">
        <f>AJ536-AK530</f>
        <v>10</v>
      </c>
      <c r="AO530" s="417"/>
      <c r="AP530" s="714"/>
      <c r="AQ530" s="715"/>
      <c r="AR530" s="709">
        <v>0</v>
      </c>
    </row>
    <row r="531" spans="1:44" ht="18" customHeight="1" x14ac:dyDescent="0.15">
      <c r="A531" s="417"/>
      <c r="B531" s="428"/>
      <c r="C531" s="442"/>
      <c r="D531" s="1148"/>
      <c r="E531" s="559"/>
      <c r="F531" s="302">
        <f t="shared" si="194"/>
        <v>45871</v>
      </c>
      <c r="G531" s="974">
        <f>SUMIFS(所用データ④!$C:$C,所用データ④!$G:$G,理論在庫!$A528,所用データ④!$E:$E,理論在庫!$G$4,所用データ④!$F:$F,理論在庫!G$5)</f>
        <v>0</v>
      </c>
      <c r="H531" s="310">
        <f>SUMIFS(所用データ④!$C:$C,所用データ④!$G:$G,理論在庫!$A528,所用データ④!$E:$E,理論在庫!$G$4,所用データ④!$F:$F,理論在庫!H$5)</f>
        <v>0</v>
      </c>
      <c r="I531" s="310">
        <f>SUMIFS(所用データ④!$C:$C,所用データ④!$G:$G,理論在庫!$A528,所用データ④!$E:$E,理論在庫!$G$4,所用データ④!$F:$F,理論在庫!I$5)</f>
        <v>0</v>
      </c>
      <c r="J531" s="310">
        <f>SUMIFS(所用データ④!$C:$C,所用データ④!$G:$G,理論在庫!$A528,所用データ④!$E:$E,理論在庫!$G$4,所用データ④!$F:$F,理論在庫!J$5)</f>
        <v>0</v>
      </c>
      <c r="K531" s="310">
        <f>SUMIFS(所用データ④!$C:$C,所用データ④!$G:$G,理論在庫!$A528,所用データ④!$E:$E,理論在庫!$G$4,所用データ④!$F:$F,理論在庫!K$5)</f>
        <v>0</v>
      </c>
      <c r="L531" s="1054">
        <f>SUMIFS(所用データ④!$C:$C,所用データ④!$G:$G,理論在庫!$A528,所用データ④!$E:$E,理論在庫!$G$4,所用データ④!$F:$F,理論在庫!L$5)</f>
        <v>0</v>
      </c>
      <c r="M531" s="1054">
        <f>SUMIFS(所用データ④!$C:$C,所用データ④!$G:$G,理論在庫!$A528,所用データ④!$E:$E,理論在庫!$G$4,所用データ④!$F:$F,理論在庫!M$5)</f>
        <v>0</v>
      </c>
      <c r="N531" s="310">
        <f>SUMIFS(所用データ④!$C:$C,所用データ④!$G:$G,理論在庫!$A528,所用データ④!$E:$E,理論在庫!$G$4,所用データ④!$F:$F,理論在庫!N$5)</f>
        <v>0</v>
      </c>
      <c r="O531" s="310">
        <f>SUMIFS(所用データ④!$C:$C,所用データ④!$G:$G,理論在庫!$A528,所用データ④!$E:$E,理論在庫!$G$4,所用データ④!$F:$F,理論在庫!O$5)</f>
        <v>0</v>
      </c>
      <c r="P531" s="310">
        <f>SUMIFS(所用データ④!$C:$C,所用データ④!$G:$G,理論在庫!$A528,所用データ④!$E:$E,理論在庫!$G$4,所用データ④!$F:$F,理論在庫!P$5)</f>
        <v>0</v>
      </c>
      <c r="Q531" s="310">
        <f>SUMIFS(所用データ④!$C:$C,所用データ④!$G:$G,理論在庫!$A528,所用データ④!$E:$E,理論在庫!$G$4,所用データ④!$F:$F,理論在庫!Q$5)</f>
        <v>0</v>
      </c>
      <c r="R531" s="310">
        <f>SUMIFS(所用データ④!$C:$C,所用データ④!$G:$G,理論在庫!$A528,所用データ④!$E:$E,理論在庫!$G$4,所用データ④!$F:$F,理論在庫!R$5)</f>
        <v>0</v>
      </c>
      <c r="S531" s="1054">
        <f>SUMIFS(所用データ④!$C:$C,所用データ④!$G:$G,理論在庫!$A528,所用データ④!$E:$E,理論在庫!$G$4,所用データ④!$F:$F,理論在庫!S$5)</f>
        <v>0</v>
      </c>
      <c r="T531" s="1054">
        <f>SUMIFS(所用データ④!$C:$C,所用データ④!$G:$G,理論在庫!$A528,所用データ④!$E:$E,理論在庫!$G$4,所用データ④!$F:$F,理論在庫!T$5)</f>
        <v>0</v>
      </c>
      <c r="U531" s="310">
        <f>SUMIFS(所用データ④!$C:$C,所用データ④!$G:$G,理論在庫!$A528,所用データ④!$E:$E,理論在庫!$G$4,所用データ④!$F:$F,理論在庫!U$5)</f>
        <v>0</v>
      </c>
      <c r="V531" s="310">
        <f>SUMIFS(所用データ④!$C:$C,所用データ④!$G:$G,理論在庫!$A528,所用データ④!$E:$E,理論在庫!$G$4,所用データ④!$F:$F,理論在庫!V$5)</f>
        <v>0</v>
      </c>
      <c r="W531" s="310">
        <f>SUMIFS(所用データ④!$C:$C,所用データ④!$G:$G,理論在庫!$A528,所用データ④!$E:$E,理論在庫!$G$4,所用データ④!$F:$F,理論在庫!W$5)</f>
        <v>0</v>
      </c>
      <c r="X531" s="310">
        <f>SUMIFS(所用データ④!$C:$C,所用データ④!$G:$G,理論在庫!$A528,所用データ④!$E:$E,理論在庫!$G$4,所用データ④!$F:$F,理論在庫!X$5)</f>
        <v>0</v>
      </c>
      <c r="Y531" s="310">
        <f>SUMIFS(所用データ④!$C:$C,所用データ④!$G:$G,理論在庫!$A528,所用データ④!$E:$E,理論在庫!$G$4,所用データ④!$F:$F,理論在庫!Y$5)</f>
        <v>0</v>
      </c>
      <c r="Z531" s="1054">
        <f>SUMIFS(所用データ④!$C:$C,所用データ④!$G:$G,理論在庫!$A528,所用データ④!$E:$E,理論在庫!$G$4,所用データ④!$F:$F,理論在庫!Z$5)</f>
        <v>0</v>
      </c>
      <c r="AA531" s="1054">
        <f>SUMIFS(所用データ④!$C:$C,所用データ④!$G:$G,理論在庫!$A528,所用データ④!$E:$E,理論在庫!$G$4,所用データ④!$F:$F,理論在庫!AA$5)</f>
        <v>0</v>
      </c>
      <c r="AB531" s="310">
        <f>SUMIFS(所用データ④!$C:$C,所用データ④!$G:$G,理論在庫!$A528,所用データ④!$E:$E,理論在庫!$G$4,所用データ④!$F:$F,理論在庫!AB$5)</f>
        <v>0</v>
      </c>
      <c r="AC531" s="1054">
        <f>SUMIFS(所用データ④!$C:$C,所用データ④!$G:$G,理論在庫!$A528,所用データ④!$E:$E,理論在庫!$G$4,所用データ④!$F:$F,理論在庫!AC$5)</f>
        <v>0</v>
      </c>
      <c r="AD531" s="310">
        <f>SUMIFS(所用データ④!$C:$C,所用データ④!$G:$G,理論在庫!$A528,所用データ④!$E:$E,理論在庫!$G$4,所用データ④!$F:$F,理論在庫!AD$5)</f>
        <v>0</v>
      </c>
      <c r="AE531" s="310">
        <f>SUMIFS(所用データ④!$C:$C,所用データ④!$G:$G,理論在庫!$A528,所用データ④!$E:$E,理論在庫!$G$4,所用データ④!$F:$F,理論在庫!AE$5)</f>
        <v>0</v>
      </c>
      <c r="AF531" s="310">
        <f>SUMIFS(所用データ④!$C:$C,所用データ④!$G:$G,理論在庫!$A528,所用データ④!$E:$E,理論在庫!$G$4,所用データ④!$F:$F,理論在庫!AF$5)</f>
        <v>0</v>
      </c>
      <c r="AG531" s="1054">
        <f>SUMIFS(所用データ④!$C:$C,所用データ④!$G:$G,理論在庫!$A528,所用データ④!$E:$E,理論在庫!$G$4,所用データ④!$F:$F,理論在庫!AG$5)</f>
        <v>0</v>
      </c>
      <c r="AH531" s="1054">
        <f>SUMIFS(所用データ④!$C:$C,所用データ④!$G:$G,理論在庫!$A528,所用データ④!$E:$E,理論在庫!$G$4,所用データ④!$F:$F,理論在庫!AH$5)</f>
        <v>0</v>
      </c>
      <c r="AI531" s="310">
        <f>SUMIFS(所用データ④!$C:$C,所用データ④!$G:$G,理論在庫!$A528,所用データ④!$E:$E,理論在庫!$G$4,所用データ④!$F:$F,理論在庫!AI$5)</f>
        <v>0</v>
      </c>
      <c r="AJ531" s="1023">
        <f>SUMIFS(所用データ④!$C:$C,所用データ④!$G:$G,理論在庫!$A528,所用データ④!$E:$E,理論在庫!$G$4,所用データ④!$F:$F,理論在庫!AJ$5)</f>
        <v>0</v>
      </c>
      <c r="AK531" s="345">
        <f t="shared" si="177"/>
        <v>0</v>
      </c>
      <c r="AL531" s="350">
        <f>SUMIFS(所用データ④!C:C,所用データ④!G:G,理論在庫!$A528,所用データ④!E:E,理論在庫!$AL$4)</f>
        <v>0</v>
      </c>
      <c r="AM531" s="574">
        <f t="shared" si="184"/>
        <v>0</v>
      </c>
      <c r="AN531" s="608">
        <f>AJ536-AK531</f>
        <v>10</v>
      </c>
      <c r="AO531" s="417"/>
      <c r="AP531" s="714"/>
      <c r="AQ531" s="715"/>
      <c r="AR531" s="709">
        <v>0</v>
      </c>
    </row>
    <row r="532" spans="1:44" ht="18" customHeight="1" x14ac:dyDescent="0.15">
      <c r="A532" s="417"/>
      <c r="B532" s="428"/>
      <c r="C532" s="442"/>
      <c r="D532" s="1148"/>
      <c r="E532" s="559"/>
      <c r="F532" s="302">
        <f t="shared" si="194"/>
        <v>0</v>
      </c>
      <c r="G532" s="974">
        <f>SUMIFS(所用データ⑤!$C:$C,所用データ⑤!$G:$G,理論在庫!$A528,所用データ⑤!$E:$E,理論在庫!$G$4,所用データ⑤!$F:$F,理論在庫!G$5)</f>
        <v>0</v>
      </c>
      <c r="H532" s="310">
        <f>SUMIFS(所用データ⑤!$C:$C,所用データ⑤!$G:$G,理論在庫!$A$528,所用データ⑤!$E:$E,理論在庫!$G$4,所用データ⑤!$F:$F,理論在庫!H$5)</f>
        <v>0</v>
      </c>
      <c r="I532" s="310">
        <f>SUMIFS(所用データ⑤!$C:$C,所用データ⑤!$G:$G,理論在庫!$A$528,所用データ⑤!$E:$E,理論在庫!$G$4,所用データ⑤!$F:$F,理論在庫!I$5)</f>
        <v>0</v>
      </c>
      <c r="J532" s="310">
        <f>SUMIFS(所用データ⑤!$C:$C,所用データ⑤!$G:$G,理論在庫!$A$528,所用データ⑤!$E:$E,理論在庫!$G$4,所用データ⑤!$F:$F,理論在庫!J$5)</f>
        <v>0</v>
      </c>
      <c r="K532" s="310">
        <f>SUMIFS(所用データ⑤!$C:$C,所用データ⑤!$G:$G,理論在庫!$A$528,所用データ⑤!$E:$E,理論在庫!$G$4,所用データ⑤!$F:$F,理論在庫!K$5)</f>
        <v>0</v>
      </c>
      <c r="L532" s="1054">
        <f>SUMIFS(所用データ⑤!$C:$C,所用データ⑤!$G:$G,理論在庫!$A$528,所用データ⑤!$E:$E,理論在庫!$G$4,所用データ⑤!$F:$F,理論在庫!L$5)</f>
        <v>0</v>
      </c>
      <c r="M532" s="1054">
        <f>SUMIFS(所用データ⑤!$C:$C,所用データ⑤!$G:$G,理論在庫!$A$528,所用データ⑤!$E:$E,理論在庫!$G$4,所用データ⑤!$F:$F,理論在庫!M$5)</f>
        <v>0</v>
      </c>
      <c r="N532" s="310">
        <f>SUMIFS(所用データ⑤!$C:$C,所用データ⑤!$G:$G,理論在庫!$A$528,所用データ⑤!$E:$E,理論在庫!$G$4,所用データ⑤!$F:$F,理論在庫!N$5)</f>
        <v>0</v>
      </c>
      <c r="O532" s="310">
        <f>SUMIFS(所用データ⑤!$C:$C,所用データ⑤!$G:$G,理論在庫!$A$528,所用データ⑤!$E:$E,理論在庫!$G$4,所用データ⑤!$F:$F,理論在庫!O$5)</f>
        <v>0</v>
      </c>
      <c r="P532" s="310">
        <f>SUMIFS(所用データ⑤!$C:$C,所用データ⑤!$G:$G,理論在庫!$A$528,所用データ⑤!$E:$E,理論在庫!$G$4,所用データ⑤!$F:$F,理論在庫!P$5)</f>
        <v>0</v>
      </c>
      <c r="Q532" s="310">
        <f>SUMIFS(所用データ⑤!$C:$C,所用データ⑤!$G:$G,理論在庫!$A$528,所用データ⑤!$E:$E,理論在庫!$G$4,所用データ⑤!$F:$F,理論在庫!Q$5)</f>
        <v>0</v>
      </c>
      <c r="R532" s="310">
        <f>SUMIFS(所用データ⑤!$C:$C,所用データ⑤!$G:$G,理論在庫!$A$528,所用データ⑤!$E:$E,理論在庫!$G$4,所用データ⑤!$F:$F,理論在庫!R$5)</f>
        <v>0</v>
      </c>
      <c r="S532" s="1054">
        <f>SUMIFS(所用データ⑤!$C:$C,所用データ⑤!$G:$G,理論在庫!$A$528,所用データ⑤!$E:$E,理論在庫!$G$4,所用データ⑤!$F:$F,理論在庫!S$5)</f>
        <v>0</v>
      </c>
      <c r="T532" s="1054">
        <f>SUMIFS(所用データ⑤!$C:$C,所用データ⑤!$G:$G,理論在庫!$A$528,所用データ⑤!$E:$E,理論在庫!$G$4,所用データ⑤!$F:$F,理論在庫!T$5)</f>
        <v>0</v>
      </c>
      <c r="U532" s="310">
        <f>SUMIFS(所用データ⑤!$C:$C,所用データ⑤!$G:$G,理論在庫!$A$528,所用データ⑤!$E:$E,理論在庫!$G$4,所用データ⑤!$F:$F,理論在庫!U$5)</f>
        <v>0</v>
      </c>
      <c r="V532" s="310">
        <f>SUMIFS(所用データ⑤!$C:$C,所用データ⑤!$G:$G,理論在庫!$A$528,所用データ⑤!$E:$E,理論在庫!$G$4,所用データ⑤!$F:$F,理論在庫!V$5)</f>
        <v>0</v>
      </c>
      <c r="W532" s="310">
        <f>SUMIFS(所用データ⑤!$C:$C,所用データ⑤!$G:$G,理論在庫!$A$528,所用データ⑤!$E:$E,理論在庫!$G$4,所用データ⑤!$F:$F,理論在庫!W$5)</f>
        <v>0</v>
      </c>
      <c r="X532" s="310">
        <f>SUMIFS(所用データ⑤!$C:$C,所用データ⑤!$G:$G,理論在庫!$A$528,所用データ⑤!$E:$E,理論在庫!$G$4,所用データ⑤!$F:$F,理論在庫!X$5)</f>
        <v>0</v>
      </c>
      <c r="Y532" s="310">
        <f>SUMIFS(所用データ⑤!$C:$C,所用データ⑤!$G:$G,理論在庫!$A$528,所用データ⑤!$E:$E,理論在庫!$G$4,所用データ⑤!$F:$F,理論在庫!Y$5)</f>
        <v>0</v>
      </c>
      <c r="Z532" s="1054">
        <f>SUMIFS(所用データ⑤!$C:$C,所用データ⑤!$G:$G,理論在庫!$A$528,所用データ⑤!$E:$E,理論在庫!$G$4,所用データ⑤!$F:$F,理論在庫!Z$5)</f>
        <v>0</v>
      </c>
      <c r="AA532" s="1054">
        <f>SUMIFS(所用データ⑤!$C:$C,所用データ⑤!$G:$G,理論在庫!$A$528,所用データ⑤!$E:$E,理論在庫!$G$4,所用データ⑤!$F:$F,理論在庫!AA$5)</f>
        <v>0</v>
      </c>
      <c r="AB532" s="310">
        <f>SUMIFS(所用データ⑤!$C:$C,所用データ⑤!$G:$G,理論在庫!$A$528,所用データ⑤!$E:$E,理論在庫!$G$4,所用データ⑤!$F:$F,理論在庫!AB$5)</f>
        <v>0</v>
      </c>
      <c r="AC532" s="1054">
        <f>SUMIFS(所用データ⑤!$C:$C,所用データ⑤!$G:$G,理論在庫!$A$528,所用データ⑤!$E:$E,理論在庫!$G$4,所用データ⑤!$F:$F,理論在庫!AC$5)</f>
        <v>0</v>
      </c>
      <c r="AD532" s="310">
        <f>SUMIFS(所用データ⑤!$C:$C,所用データ⑤!$G:$G,理論在庫!$A$528,所用データ⑤!$E:$E,理論在庫!$G$4,所用データ⑤!$F:$F,理論在庫!AD$5)</f>
        <v>0</v>
      </c>
      <c r="AE532" s="310">
        <f>SUMIFS(所用データ⑤!$C:$C,所用データ⑤!$G:$G,理論在庫!$A$528,所用データ⑤!$E:$E,理論在庫!$G$4,所用データ⑤!$F:$F,理論在庫!AE$5)</f>
        <v>0</v>
      </c>
      <c r="AF532" s="310">
        <f>SUMIFS(所用データ⑤!$C:$C,所用データ⑤!$G:$G,理論在庫!$A$528,所用データ⑤!$E:$E,理論在庫!$G$4,所用データ⑤!$F:$F,理論在庫!AF$5)</f>
        <v>0</v>
      </c>
      <c r="AG532" s="1054">
        <f>SUMIFS(所用データ⑤!$C:$C,所用データ⑤!$G:$G,理論在庫!$A$528,所用データ⑤!$E:$E,理論在庫!$G$4,所用データ⑤!$F:$F,理論在庫!AG$5)</f>
        <v>0</v>
      </c>
      <c r="AH532" s="1054">
        <f>SUMIFS(所用データ⑤!$C:$C,所用データ⑤!$G:$G,理論在庫!$A$528,所用データ⑤!$E:$E,理論在庫!$G$4,所用データ⑤!$F:$F,理論在庫!AH$5)</f>
        <v>0</v>
      </c>
      <c r="AI532" s="310">
        <f>SUMIFS(所用データ⑤!$C:$C,所用データ⑤!$G:$G,理論在庫!$A$528,所用データ⑤!$E:$E,理論在庫!$G$4,所用データ⑤!$F:$F,理論在庫!AI$5)</f>
        <v>0</v>
      </c>
      <c r="AJ532" s="1023">
        <f>SUMIFS(所用データ⑤!$C:$C,所用データ⑤!$G:$G,理論在庫!$A$528,所用データ⑤!$E:$E,理論在庫!$G$4,所用データ⑤!$F:$F,理論在庫!AJ$5)</f>
        <v>0</v>
      </c>
      <c r="AK532" s="345">
        <f t="shared" si="177"/>
        <v>0</v>
      </c>
      <c r="AL532" s="350">
        <f>SUMIFS(所用データ⑤!C:C,所用データ⑤!G:G,理論在庫!$A528,所用データ⑤!E:E,理論在庫!$AL$4)</f>
        <v>0</v>
      </c>
      <c r="AM532" s="574">
        <f t="shared" si="184"/>
        <v>0</v>
      </c>
      <c r="AN532" s="608">
        <f>AJ536-AK532</f>
        <v>10</v>
      </c>
      <c r="AO532" s="417"/>
      <c r="AP532" s="714"/>
      <c r="AQ532" s="715"/>
      <c r="AR532" s="709">
        <v>0</v>
      </c>
    </row>
    <row r="533" spans="1:44" ht="18" customHeight="1" x14ac:dyDescent="0.15">
      <c r="A533" s="417"/>
      <c r="B533" s="428"/>
      <c r="C533" s="442"/>
      <c r="D533" s="1148"/>
      <c r="E533" s="559"/>
      <c r="F533" s="362">
        <f t="shared" si="194"/>
        <v>0</v>
      </c>
      <c r="G533" s="976">
        <f>SUMIFS(所用データ⑥!$C:$C,所用データ⑥!$G:$G,理論在庫!$A528,所用データ⑥!$E:$E,理論在庫!$G$4,所用データ⑥!$F:$F,理論在庫!G$5)</f>
        <v>0</v>
      </c>
      <c r="H533" s="363">
        <f>SUMIFS(所用データ⑥!$C:$C,所用データ⑥!$G:$G,理論在庫!$A$528,所用データ⑥!$E:$E,理論在庫!$G$4,所用データ⑥!$F:$F,理論在庫!H$5)</f>
        <v>0</v>
      </c>
      <c r="I533" s="363">
        <f>SUMIFS(所用データ⑥!$C:$C,所用データ⑥!$G:$G,理論在庫!$A$528,所用データ⑥!$E:$E,理論在庫!$G$4,所用データ⑥!$F:$F,理論在庫!I$5)</f>
        <v>0</v>
      </c>
      <c r="J533" s="363">
        <f>SUMIFS(所用データ⑥!$C:$C,所用データ⑥!$G:$G,理論在庫!$A$528,所用データ⑥!$E:$E,理論在庫!$G$4,所用データ⑥!$F:$F,理論在庫!J$5)</f>
        <v>0</v>
      </c>
      <c r="K533" s="363">
        <f>SUMIFS(所用データ⑥!$C:$C,所用データ⑥!$G:$G,理論在庫!$A$528,所用データ⑥!$E:$E,理論在庫!$G$4,所用データ⑥!$F:$F,理論在庫!K$5)</f>
        <v>0</v>
      </c>
      <c r="L533" s="1056">
        <f>SUMIFS(所用データ⑥!$C:$C,所用データ⑥!$G:$G,理論在庫!$A$528,所用データ⑥!$E:$E,理論在庫!$G$4,所用データ⑥!$F:$F,理論在庫!L$5)</f>
        <v>0</v>
      </c>
      <c r="M533" s="1056">
        <f>SUMIFS(所用データ⑥!$C:$C,所用データ⑥!$G:$G,理論在庫!$A$528,所用データ⑥!$E:$E,理論在庫!$G$4,所用データ⑥!$F:$F,理論在庫!M$5)</f>
        <v>0</v>
      </c>
      <c r="N533" s="363">
        <f>SUMIFS(所用データ⑥!$C:$C,所用データ⑥!$G:$G,理論在庫!$A$528,所用データ⑥!$E:$E,理論在庫!$G$4,所用データ⑥!$F:$F,理論在庫!N$5)</f>
        <v>0</v>
      </c>
      <c r="O533" s="363">
        <f>SUMIFS(所用データ⑥!$C:$C,所用データ⑥!$G:$G,理論在庫!$A$528,所用データ⑥!$E:$E,理論在庫!$G$4,所用データ⑥!$F:$F,理論在庫!O$5)</f>
        <v>0</v>
      </c>
      <c r="P533" s="363">
        <f>SUMIFS(所用データ⑥!$C:$C,所用データ⑥!$G:$G,理論在庫!$A$528,所用データ⑥!$E:$E,理論在庫!$G$4,所用データ⑥!$F:$F,理論在庫!P$5)</f>
        <v>0</v>
      </c>
      <c r="Q533" s="363">
        <f>SUMIFS(所用データ⑥!$C:$C,所用データ⑥!$G:$G,理論在庫!$A$528,所用データ⑥!$E:$E,理論在庫!$G$4,所用データ⑥!$F:$F,理論在庫!Q$5)</f>
        <v>0</v>
      </c>
      <c r="R533" s="363">
        <f>SUMIFS(所用データ⑥!$C:$C,所用データ⑥!$G:$G,理論在庫!$A$528,所用データ⑥!$E:$E,理論在庫!$G$4,所用データ⑥!$F:$F,理論在庫!R$5)</f>
        <v>0</v>
      </c>
      <c r="S533" s="1056">
        <f>SUMIFS(所用データ⑥!$C:$C,所用データ⑥!$G:$G,理論在庫!$A$528,所用データ⑥!$E:$E,理論在庫!$G$4,所用データ⑥!$F:$F,理論在庫!S$5)</f>
        <v>0</v>
      </c>
      <c r="T533" s="1056">
        <f>SUMIFS(所用データ⑥!$C:$C,所用データ⑥!$G:$G,理論在庫!$A$528,所用データ⑥!$E:$E,理論在庫!$G$4,所用データ⑥!$F:$F,理論在庫!T$5)</f>
        <v>0</v>
      </c>
      <c r="U533" s="363">
        <f>SUMIFS(所用データ⑥!$C:$C,所用データ⑥!$G:$G,理論在庫!$A$528,所用データ⑥!$E:$E,理論在庫!$G$4,所用データ⑥!$F:$F,理論在庫!U$5)</f>
        <v>0</v>
      </c>
      <c r="V533" s="363">
        <f>SUMIFS(所用データ⑥!$C:$C,所用データ⑥!$G:$G,理論在庫!$A$528,所用データ⑥!$E:$E,理論在庫!$G$4,所用データ⑥!$F:$F,理論在庫!V$5)</f>
        <v>0</v>
      </c>
      <c r="W533" s="363">
        <f>SUMIFS(所用データ⑥!$C:$C,所用データ⑥!$G:$G,理論在庫!$A$528,所用データ⑥!$E:$E,理論在庫!$G$4,所用データ⑥!$F:$F,理論在庫!W$5)</f>
        <v>0</v>
      </c>
      <c r="X533" s="363">
        <f>SUMIFS(所用データ⑥!$C:$C,所用データ⑥!$G:$G,理論在庫!$A$528,所用データ⑥!$E:$E,理論在庫!$G$4,所用データ⑥!$F:$F,理論在庫!X$5)</f>
        <v>0</v>
      </c>
      <c r="Y533" s="363">
        <f>SUMIFS(所用データ⑥!$C:$C,所用データ⑥!$G:$G,理論在庫!$A$528,所用データ⑥!$E:$E,理論在庫!$G$4,所用データ⑥!$F:$F,理論在庫!Y$5)</f>
        <v>0</v>
      </c>
      <c r="Z533" s="1056">
        <f>SUMIFS(所用データ⑥!$C:$C,所用データ⑥!$G:$G,理論在庫!$A$528,所用データ⑥!$E:$E,理論在庫!$G$4,所用データ⑥!$F:$F,理論在庫!Z$5)</f>
        <v>0</v>
      </c>
      <c r="AA533" s="1056">
        <f>SUMIFS(所用データ⑥!$C:$C,所用データ⑥!$G:$G,理論在庫!$A$528,所用データ⑥!$E:$E,理論在庫!$G$4,所用データ⑥!$F:$F,理論在庫!AA$5)</f>
        <v>0</v>
      </c>
      <c r="AB533" s="363">
        <f>SUMIFS(所用データ⑥!$C:$C,所用データ⑥!$G:$G,理論在庫!$A$528,所用データ⑥!$E:$E,理論在庫!$G$4,所用データ⑥!$F:$F,理論在庫!AB$5)</f>
        <v>0</v>
      </c>
      <c r="AC533" s="1056">
        <f>SUMIFS(所用データ⑥!$C:$C,所用データ⑥!$G:$G,理論在庫!$A$528,所用データ⑥!$E:$E,理論在庫!$G$4,所用データ⑥!$F:$F,理論在庫!AC$5)</f>
        <v>0</v>
      </c>
      <c r="AD533" s="363">
        <f>SUMIFS(所用データ⑥!$C:$C,所用データ⑥!$G:$G,理論在庫!$A$528,所用データ⑥!$E:$E,理論在庫!$G$4,所用データ⑥!$F:$F,理論在庫!AD$5)</f>
        <v>0</v>
      </c>
      <c r="AE533" s="363">
        <f>SUMIFS(所用データ⑥!$C:$C,所用データ⑥!$G:$G,理論在庫!$A$528,所用データ⑥!$E:$E,理論在庫!$G$4,所用データ⑥!$F:$F,理論在庫!AE$5)</f>
        <v>0</v>
      </c>
      <c r="AF533" s="363">
        <f>SUMIFS(所用データ⑥!$C:$C,所用データ⑥!$G:$G,理論在庫!$A$528,所用データ⑥!$E:$E,理論在庫!$G$4,所用データ⑥!$F:$F,理論在庫!AF$5)</f>
        <v>0</v>
      </c>
      <c r="AG533" s="1056">
        <f>SUMIFS(所用データ⑥!$C:$C,所用データ⑥!$G:$G,理論在庫!$A$528,所用データ⑥!$E:$E,理論在庫!$G$4,所用データ⑥!$F:$F,理論在庫!AG$5)</f>
        <v>0</v>
      </c>
      <c r="AH533" s="1056">
        <f>SUMIFS(所用データ⑥!$C:$C,所用データ⑥!$G:$G,理論在庫!$A$528,所用データ⑥!$E:$E,理論在庫!$G$4,所用データ⑥!$F:$F,理論在庫!AH$5)</f>
        <v>0</v>
      </c>
      <c r="AI533" s="363">
        <f>SUMIFS(所用データ⑥!$C:$C,所用データ⑥!$G:$G,理論在庫!$A$528,所用データ⑥!$E:$E,理論在庫!$G$4,所用データ⑥!$F:$F,理論在庫!AI$5)</f>
        <v>0</v>
      </c>
      <c r="AJ533" s="1024">
        <f>SUMIFS(所用データ⑥!$C:$C,所用データ⑥!$G:$G,理論在庫!$A$528,所用データ⑥!$E:$E,理論在庫!$G$4,所用データ⑥!$F:$F,理論在庫!AJ$5)</f>
        <v>0</v>
      </c>
      <c r="AK533" s="364">
        <f t="shared" si="177"/>
        <v>0</v>
      </c>
      <c r="AL533" s="609">
        <f>SUMIFS(所用データ⑥!C:C,所用データ⑥!G:G,理論在庫!$A528,所用データ⑥!E:E,理論在庫!$AL$4)</f>
        <v>0</v>
      </c>
      <c r="AM533" s="578">
        <f t="shared" si="184"/>
        <v>0</v>
      </c>
      <c r="AN533" s="608">
        <f>AJ536-AK533</f>
        <v>10</v>
      </c>
      <c r="AO533" s="417"/>
      <c r="AP533" s="714"/>
      <c r="AQ533" s="715"/>
      <c r="AR533" s="709">
        <v>0</v>
      </c>
    </row>
    <row r="534" spans="1:44" ht="18" customHeight="1" x14ac:dyDescent="0.15">
      <c r="A534" s="417"/>
      <c r="B534" s="428"/>
      <c r="C534" s="442"/>
      <c r="D534" s="1148"/>
      <c r="E534" s="559"/>
      <c r="F534" s="359" t="s">
        <v>137</v>
      </c>
      <c r="G534" s="981"/>
      <c r="H534" s="360"/>
      <c r="I534" s="360"/>
      <c r="J534" s="360"/>
      <c r="K534" s="360"/>
      <c r="L534" s="1057"/>
      <c r="M534" s="1057"/>
      <c r="N534" s="360"/>
      <c r="O534" s="360"/>
      <c r="P534" s="360"/>
      <c r="Q534" s="360"/>
      <c r="R534" s="360"/>
      <c r="S534" s="1057"/>
      <c r="T534" s="1057"/>
      <c r="U534" s="360"/>
      <c r="V534" s="360"/>
      <c r="W534" s="360"/>
      <c r="X534" s="360"/>
      <c r="Y534" s="360"/>
      <c r="Z534" s="1057"/>
      <c r="AA534" s="1057"/>
      <c r="AB534" s="360"/>
      <c r="AC534" s="1057"/>
      <c r="AD534" s="360"/>
      <c r="AE534" s="360"/>
      <c r="AF534" s="360"/>
      <c r="AG534" s="1057"/>
      <c r="AH534" s="1057"/>
      <c r="AI534" s="360"/>
      <c r="AJ534" s="1025"/>
      <c r="AK534" s="378">
        <f>SUM(G534:AJ534)</f>
        <v>0</v>
      </c>
      <c r="AL534" s="352"/>
      <c r="AM534" s="576">
        <f t="shared" si="184"/>
        <v>0</v>
      </c>
      <c r="AN534" s="579"/>
      <c r="AO534" s="417"/>
      <c r="AP534" s="714"/>
      <c r="AQ534" s="715"/>
    </row>
    <row r="535" spans="1:44" ht="18" customHeight="1" x14ac:dyDescent="0.15">
      <c r="A535" s="417"/>
      <c r="B535" s="428"/>
      <c r="C535" s="442"/>
      <c r="D535" s="1148"/>
      <c r="E535" s="559"/>
      <c r="F535" s="356" t="s">
        <v>86</v>
      </c>
      <c r="G535" s="978">
        <f>SUMIFS('注文データ '!$C:$C,'注文データ '!$J:$J,$A528,'注文データ '!$H:$H,理論在庫!$G$4,'注文データ '!$I:$I,理論在庫!G$5)</f>
        <v>0</v>
      </c>
      <c r="H535" s="374">
        <f>SUMIFS('注文データ '!$C:$C,'注文データ '!$J:$J,$A528,'注文データ '!$H:$H,理論在庫!$G$4,'注文データ '!$I:$I,理論在庫!H$5)</f>
        <v>0</v>
      </c>
      <c r="I535" s="374">
        <f>SUMIFS('注文データ '!$C:$C,'注文データ '!$J:$J,$A528,'注文データ '!$H:$H,理論在庫!$G$4,'注文データ '!$I:$I,理論在庫!I$5)</f>
        <v>0</v>
      </c>
      <c r="J535" s="374">
        <f>SUMIFS('注文データ '!$C:$C,'注文データ '!$J:$J,$A528,'注文データ '!$H:$H,理論在庫!$G$4,'注文データ '!$I:$I,理論在庫!J$5)</f>
        <v>0</v>
      </c>
      <c r="K535" s="374">
        <f>SUMIFS('注文データ '!$C:$C,'注文データ '!$J:$J,$A528,'注文データ '!$H:$H,理論在庫!$G$4,'注文データ '!$I:$I,理論在庫!K$5)</f>
        <v>0</v>
      </c>
      <c r="L535" s="1058">
        <f>SUMIFS('注文データ '!$C:$C,'注文データ '!$J:$J,$A528,'注文データ '!$H:$H,理論在庫!$G$4,'注文データ '!$I:$I,理論在庫!L$5)</f>
        <v>0</v>
      </c>
      <c r="M535" s="1058">
        <f>SUMIFS('注文データ '!$C:$C,'注文データ '!$J:$J,$A528,'注文データ '!$H:$H,理論在庫!$G$4,'注文データ '!$I:$I,理論在庫!M$5)</f>
        <v>0</v>
      </c>
      <c r="N535" s="374">
        <f>SUMIFS('注文データ '!$C:$C,'注文データ '!$J:$J,$A528,'注文データ '!$H:$H,理論在庫!$G$4,'注文データ '!$I:$I,理論在庫!N$5)</f>
        <v>0</v>
      </c>
      <c r="O535" s="374">
        <f>SUMIFS('注文データ '!$C:$C,'注文データ '!$J:$J,$A528,'注文データ '!$H:$H,理論在庫!$G$4,'注文データ '!$I:$I,理論在庫!O$5)</f>
        <v>0</v>
      </c>
      <c r="P535" s="374">
        <f>SUMIFS('注文データ '!$C:$C,'注文データ '!$J:$J,$A528,'注文データ '!$H:$H,理論在庫!$G$4,'注文データ '!$I:$I,理論在庫!P$5)</f>
        <v>0</v>
      </c>
      <c r="Q535" s="374">
        <f>SUMIFS('注文データ '!$C:$C,'注文データ '!$J:$J,$A528,'注文データ '!$H:$H,理論在庫!$G$4,'注文データ '!$I:$I,理論在庫!Q$5)</f>
        <v>0</v>
      </c>
      <c r="R535" s="374">
        <f>SUMIFS('注文データ '!$C:$C,'注文データ '!$J:$J,$A528,'注文データ '!$H:$H,理論在庫!$G$4,'注文データ '!$I:$I,理論在庫!R$5)</f>
        <v>0</v>
      </c>
      <c r="S535" s="1058">
        <f>SUMIFS('注文データ '!$C:$C,'注文データ '!$J:$J,$A528,'注文データ '!$H:$H,理論在庫!$G$4,'注文データ '!$I:$I,理論在庫!S$5)</f>
        <v>0</v>
      </c>
      <c r="T535" s="1058">
        <f>SUMIFS('注文データ '!$C:$C,'注文データ '!$J:$J,$A528,'注文データ '!$H:$H,理論在庫!$G$4,'注文データ '!$I:$I,理論在庫!T$5)</f>
        <v>0</v>
      </c>
      <c r="U535" s="374">
        <f>SUMIFS('注文データ '!$C:$C,'注文データ '!$J:$J,$A528,'注文データ '!$H:$H,理論在庫!$G$4,'注文データ '!$I:$I,理論在庫!U$5)</f>
        <v>0</v>
      </c>
      <c r="V535" s="374">
        <f>SUMIFS('注文データ '!$C:$C,'注文データ '!$J:$J,$A528,'注文データ '!$H:$H,理論在庫!$G$4,'注文データ '!$I:$I,理論在庫!V$5)</f>
        <v>0</v>
      </c>
      <c r="W535" s="374">
        <f>SUMIFS('注文データ '!$C:$C,'注文データ '!$J:$J,$A528,'注文データ '!$H:$H,理論在庫!$G$4,'注文データ '!$I:$I,理論在庫!W$5)</f>
        <v>0</v>
      </c>
      <c r="X535" s="374">
        <f>SUMIFS('注文データ '!$C:$C,'注文データ '!$J:$J,$A528,'注文データ '!$H:$H,理論在庫!$G$4,'注文データ '!$I:$I,理論在庫!X$5)</f>
        <v>0</v>
      </c>
      <c r="Y535" s="374">
        <f>SUMIFS('注文データ '!$C:$C,'注文データ '!$J:$J,$A528,'注文データ '!$H:$H,理論在庫!$G$4,'注文データ '!$I:$I,理論在庫!Y$5)</f>
        <v>0</v>
      </c>
      <c r="Z535" s="1058">
        <f>SUMIFS('注文データ '!$C:$C,'注文データ '!$J:$J,$A528,'注文データ '!$H:$H,理論在庫!$G$4,'注文データ '!$I:$I,理論在庫!Z$5)</f>
        <v>0</v>
      </c>
      <c r="AA535" s="1058">
        <f>SUMIFS('注文データ '!$C:$C,'注文データ '!$J:$J,$A528,'注文データ '!$H:$H,理論在庫!$G$4,'注文データ '!$I:$I,理論在庫!AA$5)</f>
        <v>0</v>
      </c>
      <c r="AB535" s="374">
        <f>SUMIFS('注文データ '!$C:$C,'注文データ '!$J:$J,$A528,'注文データ '!$H:$H,理論在庫!$G$4,'注文データ '!$I:$I,理論在庫!AB$5)</f>
        <v>0</v>
      </c>
      <c r="AC535" s="1058">
        <f>SUMIFS('注文データ '!$C:$C,'注文データ '!$J:$J,$A528,'注文データ '!$H:$H,理論在庫!$G$4,'注文データ '!$I:$I,理論在庫!AC$5)</f>
        <v>0</v>
      </c>
      <c r="AD535" s="374">
        <f>SUMIFS('注文データ '!$C:$C,'注文データ '!$J:$J,$A528,'注文データ '!$H:$H,理論在庫!$G$4,'注文データ '!$I:$I,理論在庫!AD$5)</f>
        <v>0</v>
      </c>
      <c r="AE535" s="374">
        <f>SUMIFS('注文データ '!$C:$C,'注文データ '!$J:$J,$A528,'注文データ '!$H:$H,理論在庫!$G$4,'注文データ '!$I:$I,理論在庫!AE$5)</f>
        <v>0</v>
      </c>
      <c r="AF535" s="374">
        <f>SUMIFS('注文データ '!$C:$C,'注文データ '!$J:$J,$A528,'注文データ '!$H:$H,理論在庫!$G$4,'注文データ '!$I:$I,理論在庫!AF$5)</f>
        <v>0</v>
      </c>
      <c r="AG535" s="1058">
        <f>SUMIFS('注文データ '!$C:$C,'注文データ '!$J:$J,$A528,'注文データ '!$H:$H,理論在庫!$G$4,'注文データ '!$I:$I,理論在庫!AG$5)</f>
        <v>0</v>
      </c>
      <c r="AH535" s="1058">
        <f>SUMIFS('注文データ '!$C:$C,'注文データ '!$J:$J,$A528,'注文データ '!$H:$H,理論在庫!$G$4,'注文データ '!$I:$I,理論在庫!AH$5)</f>
        <v>0</v>
      </c>
      <c r="AI535" s="374">
        <f>SUMIFS('注文データ '!$C:$C,'注文データ '!$J:$J,$A528,'注文データ '!$H:$H,理論在庫!$G$4,'注文データ '!$I:$I,理論在庫!AI$5)</f>
        <v>0</v>
      </c>
      <c r="AJ535" s="1026">
        <f>SUMIFS('注文データ '!$C:$C,'注文データ '!$J:$J,$A528,'注文データ '!$H:$H,理論在庫!$G$4,'注文データ '!$I:$I,理論在庫!AJ$5)</f>
        <v>0</v>
      </c>
      <c r="AK535" s="375">
        <f>SUM(G535:AJ535)</f>
        <v>0</v>
      </c>
      <c r="AL535" s="350"/>
      <c r="AM535" s="574">
        <f t="shared" si="184"/>
        <v>0</v>
      </c>
      <c r="AN535" s="579"/>
      <c r="AO535" s="417"/>
      <c r="AP535" s="714"/>
      <c r="AQ535" s="715"/>
      <c r="AR535" s="709">
        <v>0</v>
      </c>
    </row>
    <row r="536" spans="1:44" ht="18" customHeight="1" thickBot="1" x14ac:dyDescent="0.2">
      <c r="A536" s="418"/>
      <c r="B536" s="429"/>
      <c r="C536" s="443"/>
      <c r="D536" s="1149"/>
      <c r="E536" s="562"/>
      <c r="F536" s="373" t="s">
        <v>85</v>
      </c>
      <c r="G536" s="979">
        <f>D528+G534-G535</f>
        <v>10</v>
      </c>
      <c r="H536" s="376">
        <f t="shared" ref="H536:AJ536" si="195">G536+H534-H535</f>
        <v>10</v>
      </c>
      <c r="I536" s="376">
        <f t="shared" si="195"/>
        <v>10</v>
      </c>
      <c r="J536" s="376">
        <f t="shared" si="195"/>
        <v>10</v>
      </c>
      <c r="K536" s="376">
        <f t="shared" si="195"/>
        <v>10</v>
      </c>
      <c r="L536" s="1059">
        <f t="shared" si="195"/>
        <v>10</v>
      </c>
      <c r="M536" s="1059">
        <f t="shared" si="195"/>
        <v>10</v>
      </c>
      <c r="N536" s="376">
        <f t="shared" si="195"/>
        <v>10</v>
      </c>
      <c r="O536" s="376">
        <f t="shared" si="195"/>
        <v>10</v>
      </c>
      <c r="P536" s="376">
        <f t="shared" si="195"/>
        <v>10</v>
      </c>
      <c r="Q536" s="376">
        <f t="shared" si="195"/>
        <v>10</v>
      </c>
      <c r="R536" s="376">
        <f t="shared" si="195"/>
        <v>10</v>
      </c>
      <c r="S536" s="1059">
        <f t="shared" si="195"/>
        <v>10</v>
      </c>
      <c r="T536" s="1059">
        <f t="shared" si="195"/>
        <v>10</v>
      </c>
      <c r="U536" s="376">
        <f t="shared" si="195"/>
        <v>10</v>
      </c>
      <c r="V536" s="376">
        <f t="shared" si="195"/>
        <v>10</v>
      </c>
      <c r="W536" s="376">
        <f t="shared" si="195"/>
        <v>10</v>
      </c>
      <c r="X536" s="376">
        <f t="shared" si="195"/>
        <v>10</v>
      </c>
      <c r="Y536" s="376">
        <f t="shared" si="195"/>
        <v>10</v>
      </c>
      <c r="Z536" s="1059">
        <f t="shared" si="195"/>
        <v>10</v>
      </c>
      <c r="AA536" s="1059">
        <f t="shared" si="195"/>
        <v>10</v>
      </c>
      <c r="AB536" s="376">
        <f t="shared" si="195"/>
        <v>10</v>
      </c>
      <c r="AC536" s="1059">
        <f t="shared" si="195"/>
        <v>10</v>
      </c>
      <c r="AD536" s="376">
        <f t="shared" si="195"/>
        <v>10</v>
      </c>
      <c r="AE536" s="376">
        <f t="shared" si="195"/>
        <v>10</v>
      </c>
      <c r="AF536" s="376">
        <f t="shared" si="195"/>
        <v>10</v>
      </c>
      <c r="AG536" s="1059">
        <f t="shared" si="195"/>
        <v>10</v>
      </c>
      <c r="AH536" s="1059">
        <f t="shared" si="195"/>
        <v>10</v>
      </c>
      <c r="AI536" s="376">
        <f t="shared" si="195"/>
        <v>10</v>
      </c>
      <c r="AJ536" s="1027">
        <f t="shared" si="195"/>
        <v>10</v>
      </c>
      <c r="AK536" s="377"/>
      <c r="AL536" s="351"/>
      <c r="AM536" s="577">
        <f t="shared" si="184"/>
        <v>0</v>
      </c>
      <c r="AN536" s="580"/>
      <c r="AO536" s="418"/>
      <c r="AP536" s="716"/>
      <c r="AQ536" s="717"/>
      <c r="AR536" s="709">
        <v>10</v>
      </c>
    </row>
    <row r="537" spans="1:44" ht="18" customHeight="1" x14ac:dyDescent="0.15">
      <c r="A537" s="416">
        <v>57</v>
      </c>
      <c r="B537" s="425"/>
      <c r="C537" s="818" t="s">
        <v>221</v>
      </c>
      <c r="D537" s="1147" t="s">
        <v>200</v>
      </c>
      <c r="E537" s="558">
        <v>7.9000000000000008E-3</v>
      </c>
      <c r="F537" s="343">
        <f t="shared" ref="F537:F542" si="196">F528</f>
        <v>45864</v>
      </c>
      <c r="G537" s="1010">
        <f>SUMIFS(所用データ①!$C:$C,所用データ①!$G:$G,理論在庫!$A537,所用データ①!$E:$E,理論在庫!$G$4,所用データ①!$F:$F,理論在庫!G$5)</f>
        <v>0</v>
      </c>
      <c r="H537" s="1011">
        <f>SUMIFS(所用データ①!$C:$C,所用データ①!$G:$G,理論在庫!$A537,所用データ①!$E:$E,理論在庫!$G$4,所用データ①!$F:$F,理論在庫!H$5)</f>
        <v>0</v>
      </c>
      <c r="I537" s="1011">
        <f>SUMIFS(所用データ①!$C:$C,所用データ①!$G:$G,理論在庫!$A537,所用データ①!$E:$E,理論在庫!$G$4,所用データ①!$F:$F,理論在庫!I$5)</f>
        <v>0</v>
      </c>
      <c r="J537" s="1011">
        <f>SUMIFS(所用データ①!$C:$C,所用データ①!$G:$G,理論在庫!$A537,所用データ①!$E:$E,理論在庫!$G$4,所用データ①!$F:$F,理論在庫!J$5)</f>
        <v>0</v>
      </c>
      <c r="K537" s="1011">
        <f>SUMIFS(所用データ①!$C:$C,所用データ①!$G:$G,理論在庫!$A537,所用データ①!$E:$E,理論在庫!$G$4,所用データ①!$F:$F,理論在庫!K$5)</f>
        <v>0</v>
      </c>
      <c r="L537" s="1069">
        <f>SUMIFS(所用データ①!$C:$C,所用データ①!$G:$G,理論在庫!$A537,所用データ①!$E:$E,理論在庫!$G$4,所用データ①!$F:$F,理論在庫!L$5)</f>
        <v>0</v>
      </c>
      <c r="M537" s="1069">
        <f>SUMIFS(所用データ①!$C:$C,所用データ①!$G:$G,理論在庫!$A537,所用データ①!$E:$E,理論在庫!$G$4,所用データ①!$F:$F,理論在庫!M$5)</f>
        <v>0</v>
      </c>
      <c r="N537" s="1011">
        <f>SUMIFS(所用データ①!$C:$C,所用データ①!$G:$G,理論在庫!$A537,所用データ①!$E:$E,理論在庫!$G$4,所用データ①!$F:$F,理論在庫!N$5)</f>
        <v>0</v>
      </c>
      <c r="O537" s="1011">
        <f>SUMIFS(所用データ①!$C:$C,所用データ①!$G:$G,理論在庫!$A537,所用データ①!$E:$E,理論在庫!$G$4,所用データ①!$F:$F,理論在庫!O$5)</f>
        <v>0</v>
      </c>
      <c r="P537" s="1011">
        <f>SUMIFS(所用データ①!$C:$C,所用データ①!$G:$G,理論在庫!$A537,所用データ①!$E:$E,理論在庫!$G$4,所用データ①!$F:$F,理論在庫!P$5)</f>
        <v>0</v>
      </c>
      <c r="Q537" s="1011">
        <f>SUMIFS(所用データ①!$C:$C,所用データ①!$G:$G,理論在庫!$A537,所用データ①!$E:$E,理論在庫!$G$4,所用データ①!$F:$F,理論在庫!Q$5)</f>
        <v>0</v>
      </c>
      <c r="R537" s="1011">
        <f>SUMIFS(所用データ①!$C:$C,所用データ①!$G:$G,理論在庫!$A537,所用データ①!$E:$E,理論在庫!$G$4,所用データ①!$F:$F,理論在庫!R$5)</f>
        <v>0</v>
      </c>
      <c r="S537" s="1069">
        <f>SUMIFS(所用データ①!$C:$C,所用データ①!$G:$G,理論在庫!$A537,所用データ①!$E:$E,理論在庫!$G$4,所用データ①!$F:$F,理論在庫!S$5)</f>
        <v>0</v>
      </c>
      <c r="T537" s="1069">
        <f>SUMIFS(所用データ①!$C:$C,所用データ①!$G:$G,理論在庫!$A537,所用データ①!$E:$E,理論在庫!$G$4,所用データ①!$F:$F,理論在庫!T$5)</f>
        <v>0</v>
      </c>
      <c r="U537" s="1011">
        <f>SUMIFS(所用データ①!$C:$C,所用データ①!$G:$G,理論在庫!$A537,所用データ①!$E:$E,理論在庫!$G$4,所用データ①!$F:$F,理論在庫!U$5)</f>
        <v>0</v>
      </c>
      <c r="V537" s="1011">
        <f>SUMIFS(所用データ①!$C:$C,所用データ①!$G:$G,理論在庫!$A537,所用データ①!$E:$E,理論在庫!$G$4,所用データ①!$F:$F,理論在庫!V$5)</f>
        <v>0</v>
      </c>
      <c r="W537" s="1011">
        <f>SUMIFS(所用データ①!$C:$C,所用データ①!$G:$G,理論在庫!$A537,所用データ①!$E:$E,理論在庫!$G$4,所用データ①!$F:$F,理論在庫!W$5)</f>
        <v>0</v>
      </c>
      <c r="X537" s="1011">
        <f>SUMIFS(所用データ①!$C:$C,所用データ①!$G:$G,理論在庫!$A537,所用データ①!$E:$E,理論在庫!$G$4,所用データ①!$F:$F,理論在庫!X$5)</f>
        <v>0</v>
      </c>
      <c r="Y537" s="1011">
        <f>SUMIFS(所用データ①!$C:$C,所用データ①!$G:$G,理論在庫!$A537,所用データ①!$E:$E,理論在庫!$G$4,所用データ①!$F:$F,理論在庫!Y$5)</f>
        <v>0</v>
      </c>
      <c r="Z537" s="1069">
        <f>SUMIFS(所用データ①!$C:$C,所用データ①!$G:$G,理論在庫!$A537,所用データ①!$E:$E,理論在庫!$G$4,所用データ①!$F:$F,理論在庫!Z$5)</f>
        <v>0</v>
      </c>
      <c r="AA537" s="1069">
        <f>SUMIFS(所用データ①!$C:$C,所用データ①!$G:$G,理論在庫!$A537,所用データ①!$E:$E,理論在庫!$G$4,所用データ①!$F:$F,理論在庫!AA$5)</f>
        <v>0</v>
      </c>
      <c r="AB537" s="1011">
        <f>SUMIFS(所用データ①!$C:$C,所用データ①!$G:$G,理論在庫!$A537,所用データ①!$E:$E,理論在庫!$G$4,所用データ①!$F:$F,理論在庫!AB$5)</f>
        <v>0</v>
      </c>
      <c r="AC537" s="1069">
        <f>SUMIFS(所用データ①!$C:$C,所用データ①!$G:$G,理論在庫!$A537,所用データ①!$E:$E,理論在庫!$G$4,所用データ①!$F:$F,理論在庫!AC$5)</f>
        <v>0</v>
      </c>
      <c r="AD537" s="1011">
        <f>SUMIFS(所用データ①!$C:$C,所用データ①!$G:$G,理論在庫!$A537,所用データ①!$E:$E,理論在庫!$G$4,所用データ①!$F:$F,理論在庫!AD$5)</f>
        <v>0</v>
      </c>
      <c r="AE537" s="1011">
        <f>SUMIFS(所用データ①!$C:$C,所用データ①!$G:$G,理論在庫!$A537,所用データ①!$E:$E,理論在庫!$G$4,所用データ①!$F:$F,理論在庫!AE$5)</f>
        <v>0</v>
      </c>
      <c r="AF537" s="1011">
        <f>SUMIFS(所用データ①!$C:$C,所用データ①!$G:$G,理論在庫!$A537,所用データ①!$E:$E,理論在庫!$G$4,所用データ①!$F:$F,理論在庫!AF$5)</f>
        <v>0</v>
      </c>
      <c r="AG537" s="1069">
        <f>SUMIFS(所用データ①!$C:$C,所用データ①!$G:$G,理論在庫!$A537,所用データ①!$E:$E,理論在庫!$G$4,所用データ①!$F:$F,理論在庫!AG$5)</f>
        <v>0</v>
      </c>
      <c r="AH537" s="1069">
        <f>SUMIFS(所用データ①!$C:$C,所用データ①!$G:$G,理論在庫!$A537,所用データ①!$E:$E,理論在庫!$G$4,所用データ①!$F:$F,理論在庫!AH$5)</f>
        <v>0</v>
      </c>
      <c r="AI537" s="1011">
        <f>SUMIFS(所用データ①!$C:$C,所用データ①!$G:$G,理論在庫!$A537,所用データ①!$E:$E,理論在庫!$G$4,所用データ①!$F:$F,理論在庫!AI$5)</f>
        <v>0</v>
      </c>
      <c r="AJ537" s="1039">
        <f>SUMIFS(所用データ①!$C:$C,所用データ①!$G:$G,理論在庫!$A537,所用データ①!$E:$E,理論在庫!$G$4,所用データ①!$F:$F,理論在庫!AJ$5)</f>
        <v>0</v>
      </c>
      <c r="AK537" s="891">
        <f t="shared" ref="AK537:AK542" si="197">SUM(G537:AJ537)</f>
        <v>0</v>
      </c>
      <c r="AL537" s="813">
        <f>SUMIFS(所用データ①!C:C,所用データ①!G:G,理論在庫!$A537,所用データ①!E:E,理論在庫!$AL$4)</f>
        <v>0</v>
      </c>
      <c r="AM537" s="809">
        <f t="shared" ref="AM537:AM545" si="198">AK537+AL537</f>
        <v>0</v>
      </c>
      <c r="AN537" s="827">
        <f>D537-AK537</f>
        <v>0</v>
      </c>
      <c r="AO537" s="417">
        <v>57</v>
      </c>
      <c r="AP537" s="810">
        <v>11</v>
      </c>
      <c r="AQ537" s="811" t="s">
        <v>246</v>
      </c>
      <c r="AR537" s="709">
        <v>0</v>
      </c>
    </row>
    <row r="538" spans="1:44" ht="18" customHeight="1" x14ac:dyDescent="0.15">
      <c r="A538" s="417"/>
      <c r="B538" s="426"/>
      <c r="C538" s="819"/>
      <c r="D538" s="1148"/>
      <c r="E538" s="559"/>
      <c r="F538" s="302">
        <f t="shared" si="196"/>
        <v>0</v>
      </c>
      <c r="G538" s="1012">
        <f>SUMIFS(所用データ②!$C:$C,所用データ②!$G:$G,理論在庫!$A537,所用データ②!$E:$E,理論在庫!$G$4,所用データ②!$F:$F,理論在庫!G$5)</f>
        <v>0</v>
      </c>
      <c r="H538" s="1013">
        <f>SUMIFS(所用データ②!$C:$C,所用データ②!$G:$G,理論在庫!$A537,所用データ②!$E:$E,理論在庫!$G$4,所用データ②!$F:$F,理論在庫!H$5)</f>
        <v>0</v>
      </c>
      <c r="I538" s="1013">
        <f>SUMIFS(所用データ②!$C:$C,所用データ②!$G:$G,理論在庫!$A537,所用データ②!$E:$E,理論在庫!$G$4,所用データ②!$F:$F,理論在庫!I$5)</f>
        <v>0</v>
      </c>
      <c r="J538" s="1013">
        <f>SUMIFS(所用データ②!$C:$C,所用データ②!$G:$G,理論在庫!$A537,所用データ②!$E:$E,理論在庫!$G$4,所用データ②!$F:$F,理論在庫!J$5)</f>
        <v>0</v>
      </c>
      <c r="K538" s="1013">
        <f>SUMIFS(所用データ②!$C:$C,所用データ②!$G:$G,理論在庫!$A537,所用データ②!$E:$E,理論在庫!$G$4,所用データ②!$F:$F,理論在庫!K$5)</f>
        <v>0</v>
      </c>
      <c r="L538" s="1070">
        <f>SUMIFS(所用データ②!$C:$C,所用データ②!$G:$G,理論在庫!$A537,所用データ②!$E:$E,理論在庫!$G$4,所用データ②!$F:$F,理論在庫!L$5)</f>
        <v>0</v>
      </c>
      <c r="M538" s="1070">
        <f>SUMIFS(所用データ②!$C:$C,所用データ②!$G:$G,理論在庫!$A537,所用データ②!$E:$E,理論在庫!$G$4,所用データ②!$F:$F,理論在庫!M$5)</f>
        <v>0</v>
      </c>
      <c r="N538" s="1013">
        <f>SUMIFS(所用データ②!$C:$C,所用データ②!$G:$G,理論在庫!$A537,所用データ②!$E:$E,理論在庫!$G$4,所用データ②!$F:$F,理論在庫!N$5)</f>
        <v>0</v>
      </c>
      <c r="O538" s="1013">
        <f>SUMIFS(所用データ②!$C:$C,所用データ②!$G:$G,理論在庫!$A537,所用データ②!$E:$E,理論在庫!$G$4,所用データ②!$F:$F,理論在庫!O$5)</f>
        <v>0</v>
      </c>
      <c r="P538" s="1013">
        <f>SUMIFS(所用データ②!$C:$C,所用データ②!$G:$G,理論在庫!$A537,所用データ②!$E:$E,理論在庫!$G$4,所用データ②!$F:$F,理論在庫!P$5)</f>
        <v>0</v>
      </c>
      <c r="Q538" s="1013">
        <f>SUMIFS(所用データ②!$C:$C,所用データ②!$G:$G,理論在庫!$A537,所用データ②!$E:$E,理論在庫!$G$4,所用データ②!$F:$F,理論在庫!Q$5)</f>
        <v>0</v>
      </c>
      <c r="R538" s="1013">
        <f>SUMIFS(所用データ②!$C:$C,所用データ②!$G:$G,理論在庫!$A537,所用データ②!$E:$E,理論在庫!$G$4,所用データ②!$F:$F,理論在庫!R$5)</f>
        <v>0</v>
      </c>
      <c r="S538" s="1070">
        <f>SUMIFS(所用データ②!$C:$C,所用データ②!$G:$G,理論在庫!$A537,所用データ②!$E:$E,理論在庫!$G$4,所用データ②!$F:$F,理論在庫!S$5)</f>
        <v>0</v>
      </c>
      <c r="T538" s="1070">
        <f>SUMIFS(所用データ②!$C:$C,所用データ②!$G:$G,理論在庫!$A537,所用データ②!$E:$E,理論在庫!$G$4,所用データ②!$F:$F,理論在庫!T$5)</f>
        <v>0</v>
      </c>
      <c r="U538" s="1013">
        <f>SUMIFS(所用データ②!$C:$C,所用データ②!$G:$G,理論在庫!$A537,所用データ②!$E:$E,理論在庫!$G$4,所用データ②!$F:$F,理論在庫!U$5)</f>
        <v>0</v>
      </c>
      <c r="V538" s="1013">
        <f>SUMIFS(所用データ②!$C:$C,所用データ②!$G:$G,理論在庫!$A537,所用データ②!$E:$E,理論在庫!$G$4,所用データ②!$F:$F,理論在庫!V$5)</f>
        <v>0</v>
      </c>
      <c r="W538" s="1013">
        <f>SUMIFS(所用データ②!$C:$C,所用データ②!$G:$G,理論在庫!$A537,所用データ②!$E:$E,理論在庫!$G$4,所用データ②!$F:$F,理論在庫!W$5)</f>
        <v>0</v>
      </c>
      <c r="X538" s="1013">
        <f>SUMIFS(所用データ②!$C:$C,所用データ②!$G:$G,理論在庫!$A537,所用データ②!$E:$E,理論在庫!$G$4,所用データ②!$F:$F,理論在庫!X$5)</f>
        <v>0</v>
      </c>
      <c r="Y538" s="1013">
        <f>SUMIFS(所用データ②!$C:$C,所用データ②!$G:$G,理論在庫!$A537,所用データ②!$E:$E,理論在庫!$G$4,所用データ②!$F:$F,理論在庫!Y$5)</f>
        <v>0</v>
      </c>
      <c r="Z538" s="1070">
        <f>SUMIFS(所用データ②!$C:$C,所用データ②!$G:$G,理論在庫!$A537,所用データ②!$E:$E,理論在庫!$G$4,所用データ②!$F:$F,理論在庫!Z$5)</f>
        <v>0</v>
      </c>
      <c r="AA538" s="1070">
        <f>SUMIFS(所用データ②!$C:$C,所用データ②!$G:$G,理論在庫!$A537,所用データ②!$E:$E,理論在庫!$G$4,所用データ②!$F:$F,理論在庫!AA$5)</f>
        <v>0</v>
      </c>
      <c r="AB538" s="1013">
        <f>SUMIFS(所用データ②!$C:$C,所用データ②!$G:$G,理論在庫!$A537,所用データ②!$E:$E,理論在庫!$G$4,所用データ②!$F:$F,理論在庫!AB$5)</f>
        <v>0</v>
      </c>
      <c r="AC538" s="1070">
        <f>SUMIFS(所用データ②!$C:$C,所用データ②!$G:$G,理論在庫!$A537,所用データ②!$E:$E,理論在庫!$G$4,所用データ②!$F:$F,理論在庫!AC$5)</f>
        <v>0</v>
      </c>
      <c r="AD538" s="1013">
        <f>SUMIFS(所用データ②!$C:$C,所用データ②!$G:$G,理論在庫!$A537,所用データ②!$E:$E,理論在庫!$G$4,所用データ②!$F:$F,理論在庫!AD$5)</f>
        <v>0</v>
      </c>
      <c r="AE538" s="1013">
        <f>SUMIFS(所用データ②!$C:$C,所用データ②!$G:$G,理論在庫!$A537,所用データ②!$E:$E,理論在庫!$G$4,所用データ②!$F:$F,理論在庫!AE$5)</f>
        <v>0</v>
      </c>
      <c r="AF538" s="1013">
        <f>SUMIFS(所用データ②!$C:$C,所用データ②!$G:$G,理論在庫!$A537,所用データ②!$E:$E,理論在庫!$G$4,所用データ②!$F:$F,理論在庫!AF$5)</f>
        <v>0</v>
      </c>
      <c r="AG538" s="1070">
        <f>SUMIFS(所用データ②!$C:$C,所用データ②!$G:$G,理論在庫!$A537,所用データ②!$E:$E,理論在庫!$G$4,所用データ②!$F:$F,理論在庫!AG$5)</f>
        <v>0</v>
      </c>
      <c r="AH538" s="1070">
        <f>SUMIFS(所用データ②!$C:$C,所用データ②!$G:$G,理論在庫!$A537,所用データ②!$E:$E,理論在庫!$G$4,所用データ②!$F:$F,理論在庫!AH$5)</f>
        <v>0</v>
      </c>
      <c r="AI538" s="1013">
        <f>SUMIFS(所用データ②!$C:$C,所用データ②!$G:$G,理論在庫!$A537,所用データ②!$E:$E,理論在庫!$G$4,所用データ②!$F:$F,理論在庫!AI$5)</f>
        <v>0</v>
      </c>
      <c r="AJ538" s="1040">
        <f>SUMIFS(所用データ②!$C:$C,所用データ②!$G:$G,理論在庫!$A537,所用データ②!$E:$E,理論在庫!$G$4,所用データ②!$F:$F,理論在庫!AJ$5)</f>
        <v>0</v>
      </c>
      <c r="AK538" s="1018">
        <f>SUM(G538:AJ538)</f>
        <v>0</v>
      </c>
      <c r="AL538" s="822">
        <f>SUMIFS(所用データ①!C:C,所用データ①!G:G,理論在庫!$A538,所用データ①!E:E,理論在庫!$AL$4)</f>
        <v>0</v>
      </c>
      <c r="AM538" s="809">
        <f>AK538+AL538</f>
        <v>0</v>
      </c>
      <c r="AN538" s="827">
        <f>D538-AK538</f>
        <v>0</v>
      </c>
      <c r="AO538" s="417"/>
      <c r="AP538" s="810">
        <v>5</v>
      </c>
      <c r="AQ538" s="811" t="s">
        <v>249</v>
      </c>
      <c r="AR538" s="709">
        <v>0</v>
      </c>
    </row>
    <row r="539" spans="1:44" ht="18" customHeight="1" x14ac:dyDescent="0.15">
      <c r="A539" s="417"/>
      <c r="B539" s="426" t="s">
        <v>71</v>
      </c>
      <c r="C539" s="819">
        <v>80261239565000</v>
      </c>
      <c r="D539" s="1148"/>
      <c r="E539" s="559"/>
      <c r="F539" s="302">
        <f t="shared" si="196"/>
        <v>45864</v>
      </c>
      <c r="G539" s="1014">
        <f>SUMIFS(所用データ③!$C:$C,所用データ③!$G:$G,理論在庫!$A537,所用データ③!$E:$E,理論在庫!$G$4,所用データ③!$F:$F,理論在庫!G$5)</f>
        <v>0</v>
      </c>
      <c r="H539" s="1015">
        <f>SUMIFS(所用データ③!$C:$C,所用データ③!$G:$G,理論在庫!$A537,所用データ③!$E:$E,理論在庫!$G$4,所用データ③!$F:$F,理論在庫!H$5)</f>
        <v>0</v>
      </c>
      <c r="I539" s="1015">
        <f>SUMIFS(所用データ③!$C:$C,所用データ③!$G:$G,理論在庫!$A537,所用データ③!$E:$E,理論在庫!$G$4,所用データ③!$F:$F,理論在庫!I$5)</f>
        <v>0</v>
      </c>
      <c r="J539" s="1015">
        <f>SUMIFS(所用データ③!$C:$C,所用データ③!$G:$G,理論在庫!$A537,所用データ③!$E:$E,理論在庫!$G$4,所用データ③!$F:$F,理論在庫!J$5)</f>
        <v>0</v>
      </c>
      <c r="K539" s="1015">
        <f>SUMIFS(所用データ③!$C:$C,所用データ③!$G:$G,理論在庫!$A537,所用データ③!$E:$E,理論在庫!$G$4,所用データ③!$F:$F,理論在庫!K$5)</f>
        <v>0</v>
      </c>
      <c r="L539" s="1071">
        <f>SUMIFS(所用データ③!$C:$C,所用データ③!$G:$G,理論在庫!$A537,所用データ③!$E:$E,理論在庫!$G$4,所用データ③!$F:$F,理論在庫!L$5)</f>
        <v>0</v>
      </c>
      <c r="M539" s="1071">
        <f>SUMIFS(所用データ③!$C:$C,所用データ③!$G:$G,理論在庫!$A537,所用データ③!$E:$E,理論在庫!$G$4,所用データ③!$F:$F,理論在庫!M$5)</f>
        <v>0</v>
      </c>
      <c r="N539" s="1015">
        <f>SUMIFS(所用データ③!$C:$C,所用データ③!$G:$G,理論在庫!$A537,所用データ③!$E:$E,理論在庫!$G$4,所用データ③!$F:$F,理論在庫!N$5)</f>
        <v>0</v>
      </c>
      <c r="O539" s="1015">
        <f>SUMIFS(所用データ③!$C:$C,所用データ③!$G:$G,理論在庫!$A537,所用データ③!$E:$E,理論在庫!$G$4,所用データ③!$F:$F,理論在庫!O$5)</f>
        <v>0</v>
      </c>
      <c r="P539" s="1015">
        <f>SUMIFS(所用データ③!$C:$C,所用データ③!$G:$G,理論在庫!$A537,所用データ③!$E:$E,理論在庫!$G$4,所用データ③!$F:$F,理論在庫!P$5)</f>
        <v>0</v>
      </c>
      <c r="Q539" s="1015">
        <f>SUMIFS(所用データ③!$C:$C,所用データ③!$G:$G,理論在庫!$A537,所用データ③!$E:$E,理論在庫!$G$4,所用データ③!$F:$F,理論在庫!Q$5)</f>
        <v>0</v>
      </c>
      <c r="R539" s="1015">
        <f>SUMIFS(所用データ③!$C:$C,所用データ③!$G:$G,理論在庫!$A537,所用データ③!$E:$E,理論在庫!$G$4,所用データ③!$F:$F,理論在庫!R$5)</f>
        <v>0</v>
      </c>
      <c r="S539" s="1071">
        <f>SUMIFS(所用データ③!$C:$C,所用データ③!$G:$G,理論在庫!$A537,所用データ③!$E:$E,理論在庫!$G$4,所用データ③!$F:$F,理論在庫!S$5)</f>
        <v>0</v>
      </c>
      <c r="T539" s="1071">
        <f>SUMIFS(所用データ③!$C:$C,所用データ③!$G:$G,理論在庫!$A537,所用データ③!$E:$E,理論在庫!$G$4,所用データ③!$F:$F,理論在庫!T$5)</f>
        <v>0</v>
      </c>
      <c r="U539" s="1015">
        <f>SUMIFS(所用データ③!$C:$C,所用データ③!$G:$G,理論在庫!$A537,所用データ③!$E:$E,理論在庫!$G$4,所用データ③!$F:$F,理論在庫!U$5)</f>
        <v>0</v>
      </c>
      <c r="V539" s="1015">
        <f>SUMIFS(所用データ③!$C:$C,所用データ③!$G:$G,理論在庫!$A537,所用データ③!$E:$E,理論在庫!$G$4,所用データ③!$F:$F,理論在庫!V$5)</f>
        <v>0</v>
      </c>
      <c r="W539" s="1015">
        <f>SUMIFS(所用データ③!$C:$C,所用データ③!$G:$G,理論在庫!$A537,所用データ③!$E:$E,理論在庫!$G$4,所用データ③!$F:$F,理論在庫!W$5)</f>
        <v>0</v>
      </c>
      <c r="X539" s="1015">
        <f>SUMIFS(所用データ③!$C:$C,所用データ③!$G:$G,理論在庫!$A537,所用データ③!$E:$E,理論在庫!$G$4,所用データ③!$F:$F,理論在庫!X$5)</f>
        <v>0</v>
      </c>
      <c r="Y539" s="1015">
        <f>SUMIFS(所用データ③!$C:$C,所用データ③!$G:$G,理論在庫!$A537,所用データ③!$E:$E,理論在庫!$G$4,所用データ③!$F:$F,理論在庫!Y$5)</f>
        <v>0</v>
      </c>
      <c r="Z539" s="1071">
        <f>SUMIFS(所用データ③!$C:$C,所用データ③!$G:$G,理論在庫!$A537,所用データ③!$E:$E,理論在庫!$G$4,所用データ③!$F:$F,理論在庫!Z$5)</f>
        <v>0</v>
      </c>
      <c r="AA539" s="1071">
        <f>SUMIFS(所用データ③!$C:$C,所用データ③!$G:$G,理論在庫!$A537,所用データ③!$E:$E,理論在庫!$G$4,所用データ③!$F:$F,理論在庫!AA$5)</f>
        <v>0</v>
      </c>
      <c r="AB539" s="1015">
        <f>SUMIFS(所用データ③!$C:$C,所用データ③!$G:$G,理論在庫!$A537,所用データ③!$E:$E,理論在庫!$G$4,所用データ③!$F:$F,理論在庫!AB$5)</f>
        <v>0</v>
      </c>
      <c r="AC539" s="1071">
        <f>SUMIFS(所用データ③!$C:$C,所用データ③!$G:$G,理論在庫!$A537,所用データ③!$E:$E,理論在庫!$G$4,所用データ③!$F:$F,理論在庫!AC$5)</f>
        <v>0</v>
      </c>
      <c r="AD539" s="1015">
        <f>SUMIFS(所用データ③!$C:$C,所用データ③!$G:$G,理論在庫!$A537,所用データ③!$E:$E,理論在庫!$G$4,所用データ③!$F:$F,理論在庫!AD$5)</f>
        <v>0</v>
      </c>
      <c r="AE539" s="1015">
        <f>SUMIFS(所用データ③!$C:$C,所用データ③!$G:$G,理論在庫!$A537,所用データ③!$E:$E,理論在庫!$G$4,所用データ③!$F:$F,理論在庫!AE$5)</f>
        <v>0</v>
      </c>
      <c r="AF539" s="1015">
        <f>SUMIFS(所用データ③!$C:$C,所用データ③!$G:$G,理論在庫!$A537,所用データ③!$E:$E,理論在庫!$G$4,所用データ③!$F:$F,理論在庫!AF$5)</f>
        <v>0</v>
      </c>
      <c r="AG539" s="1071">
        <f>SUMIFS(所用データ③!$C:$C,所用データ③!$G:$G,理論在庫!$A537,所用データ③!$E:$E,理論在庫!$G$4,所用データ③!$F:$F,理論在庫!AG$5)</f>
        <v>0</v>
      </c>
      <c r="AH539" s="1071">
        <f>SUMIFS(所用データ③!$C:$C,所用データ③!$G:$G,理論在庫!$A537,所用データ③!$E:$E,理論在庫!$G$4,所用データ③!$F:$F,理論在庫!AH$5)</f>
        <v>0</v>
      </c>
      <c r="AI539" s="1015">
        <f>SUMIFS(所用データ③!$C:$C,所用データ③!$G:$G,理論在庫!$A537,所用データ③!$E:$E,理論在庫!$G$4,所用データ③!$F:$F,理論在庫!AI$5)</f>
        <v>0</v>
      </c>
      <c r="AJ539" s="1041">
        <f>SUMIFS(所用データ③!$C:$C,所用データ③!$G:$G,理論在庫!$A537,所用データ③!$E:$E,理論在庫!$G$4,所用データ③!$F:$F,理論在庫!AJ$5)</f>
        <v>0</v>
      </c>
      <c r="AK539" s="905">
        <f t="shared" si="197"/>
        <v>0</v>
      </c>
      <c r="AL539" s="814">
        <f>SUMIFS(所用データ①!C:C,所用データ①!G:G,理論在庫!$A539,所用データ①!E:E,理論在庫!$AL$4)</f>
        <v>0</v>
      </c>
      <c r="AM539" s="809">
        <f t="shared" si="198"/>
        <v>0</v>
      </c>
      <c r="AN539" s="579">
        <f>AJ545-AK539</f>
        <v>0</v>
      </c>
      <c r="AO539" s="417"/>
      <c r="AP539" s="810">
        <v>1</v>
      </c>
      <c r="AQ539" s="811" t="s">
        <v>298</v>
      </c>
      <c r="AR539" s="709">
        <v>0</v>
      </c>
    </row>
    <row r="540" spans="1:44" ht="18" customHeight="1" x14ac:dyDescent="0.15">
      <c r="A540" s="417"/>
      <c r="B540" s="426"/>
      <c r="C540" s="819"/>
      <c r="D540" s="1148"/>
      <c r="E540" s="559"/>
      <c r="F540" s="302">
        <f t="shared" si="196"/>
        <v>45871</v>
      </c>
      <c r="G540" s="1014">
        <f>SUMIFS(所用データ④!$C:$C,所用データ④!$G:$G,理論在庫!$A537,所用データ④!$E:$E,理論在庫!$G$4,所用データ④!$F:$F,理論在庫!G$5)</f>
        <v>0</v>
      </c>
      <c r="H540" s="1015">
        <f>SUMIFS(所用データ④!$C:$C,所用データ④!$G:$G,理論在庫!$A537,所用データ④!$E:$E,理論在庫!$G$4,所用データ④!$F:$F,理論在庫!H$5)</f>
        <v>0</v>
      </c>
      <c r="I540" s="1015">
        <f>SUMIFS(所用データ④!$C:$C,所用データ④!$G:$G,理論在庫!$A537,所用データ④!$E:$E,理論在庫!$G$4,所用データ④!$F:$F,理論在庫!I$5)</f>
        <v>0</v>
      </c>
      <c r="J540" s="1015">
        <f>SUMIFS(所用データ④!$C:$C,所用データ④!$G:$G,理論在庫!$A537,所用データ④!$E:$E,理論在庫!$G$4,所用データ④!$F:$F,理論在庫!J$5)</f>
        <v>0</v>
      </c>
      <c r="K540" s="1015">
        <f>SUMIFS(所用データ④!$C:$C,所用データ④!$G:$G,理論在庫!$A537,所用データ④!$E:$E,理論在庫!$G$4,所用データ④!$F:$F,理論在庫!K$5)</f>
        <v>0</v>
      </c>
      <c r="L540" s="1071">
        <f>SUMIFS(所用データ④!$C:$C,所用データ④!$G:$G,理論在庫!$A537,所用データ④!$E:$E,理論在庫!$G$4,所用データ④!$F:$F,理論在庫!L$5)</f>
        <v>0</v>
      </c>
      <c r="M540" s="1071">
        <f>SUMIFS(所用データ④!$C:$C,所用データ④!$G:$G,理論在庫!$A537,所用データ④!$E:$E,理論在庫!$G$4,所用データ④!$F:$F,理論在庫!M$5)</f>
        <v>0</v>
      </c>
      <c r="N540" s="1015">
        <f>SUMIFS(所用データ④!$C:$C,所用データ④!$G:$G,理論在庫!$A537,所用データ④!$E:$E,理論在庫!$G$4,所用データ④!$F:$F,理論在庫!N$5)</f>
        <v>0</v>
      </c>
      <c r="O540" s="1015">
        <f>SUMIFS(所用データ④!$C:$C,所用データ④!$G:$G,理論在庫!$A537,所用データ④!$E:$E,理論在庫!$G$4,所用データ④!$F:$F,理論在庫!O$5)</f>
        <v>0</v>
      </c>
      <c r="P540" s="1015">
        <f>SUMIFS(所用データ④!$C:$C,所用データ④!$G:$G,理論在庫!$A537,所用データ④!$E:$E,理論在庫!$G$4,所用データ④!$F:$F,理論在庫!P$5)</f>
        <v>0</v>
      </c>
      <c r="Q540" s="1015">
        <f>SUMIFS(所用データ④!$C:$C,所用データ④!$G:$G,理論在庫!$A537,所用データ④!$E:$E,理論在庫!$G$4,所用データ④!$F:$F,理論在庫!Q$5)</f>
        <v>0</v>
      </c>
      <c r="R540" s="1015">
        <f>SUMIFS(所用データ④!$C:$C,所用データ④!$G:$G,理論在庫!$A537,所用データ④!$E:$E,理論在庫!$G$4,所用データ④!$F:$F,理論在庫!R$5)</f>
        <v>0</v>
      </c>
      <c r="S540" s="1071">
        <f>SUMIFS(所用データ④!$C:$C,所用データ④!$G:$G,理論在庫!$A537,所用データ④!$E:$E,理論在庫!$G$4,所用データ④!$F:$F,理論在庫!S$5)</f>
        <v>0</v>
      </c>
      <c r="T540" s="1071">
        <f>SUMIFS(所用データ④!$C:$C,所用データ④!$G:$G,理論在庫!$A537,所用データ④!$E:$E,理論在庫!$G$4,所用データ④!$F:$F,理論在庫!T$5)</f>
        <v>0</v>
      </c>
      <c r="U540" s="1015">
        <f>SUMIFS(所用データ④!$C:$C,所用データ④!$G:$G,理論在庫!$A537,所用データ④!$E:$E,理論在庫!$G$4,所用データ④!$F:$F,理論在庫!U$5)</f>
        <v>0</v>
      </c>
      <c r="V540" s="1015">
        <f>SUMIFS(所用データ④!$C:$C,所用データ④!$G:$G,理論在庫!$A537,所用データ④!$E:$E,理論在庫!$G$4,所用データ④!$F:$F,理論在庫!V$5)</f>
        <v>0</v>
      </c>
      <c r="W540" s="1015">
        <f>SUMIFS(所用データ④!$C:$C,所用データ④!$G:$G,理論在庫!$A537,所用データ④!$E:$E,理論在庫!$G$4,所用データ④!$F:$F,理論在庫!W$5)</f>
        <v>0</v>
      </c>
      <c r="X540" s="1015">
        <f>SUMIFS(所用データ④!$C:$C,所用データ④!$G:$G,理論在庫!$A537,所用データ④!$E:$E,理論在庫!$G$4,所用データ④!$F:$F,理論在庫!X$5)</f>
        <v>0</v>
      </c>
      <c r="Y540" s="1015">
        <f>SUMIFS(所用データ④!$C:$C,所用データ④!$G:$G,理論在庫!$A537,所用データ④!$E:$E,理論在庫!$G$4,所用データ④!$F:$F,理論在庫!Y$5)</f>
        <v>0</v>
      </c>
      <c r="Z540" s="1071">
        <f>SUMIFS(所用データ④!$C:$C,所用データ④!$G:$G,理論在庫!$A537,所用データ④!$E:$E,理論在庫!$G$4,所用データ④!$F:$F,理論在庫!Z$5)</f>
        <v>0</v>
      </c>
      <c r="AA540" s="1071">
        <f>SUMIFS(所用データ④!$C:$C,所用データ④!$G:$G,理論在庫!$A537,所用データ④!$E:$E,理論在庫!$G$4,所用データ④!$F:$F,理論在庫!AA$5)</f>
        <v>0</v>
      </c>
      <c r="AB540" s="1015">
        <f>SUMIFS(所用データ④!$C:$C,所用データ④!$G:$G,理論在庫!$A537,所用データ④!$E:$E,理論在庫!$G$4,所用データ④!$F:$F,理論在庫!AB$5)</f>
        <v>0</v>
      </c>
      <c r="AC540" s="1071">
        <f>SUMIFS(所用データ④!$C:$C,所用データ④!$G:$G,理論在庫!$A537,所用データ④!$E:$E,理論在庫!$G$4,所用データ④!$F:$F,理論在庫!AC$5)</f>
        <v>0</v>
      </c>
      <c r="AD540" s="1015">
        <f>SUMIFS(所用データ④!$C:$C,所用データ④!$G:$G,理論在庫!$A537,所用データ④!$E:$E,理論在庫!$G$4,所用データ④!$F:$F,理論在庫!AD$5)</f>
        <v>0</v>
      </c>
      <c r="AE540" s="1015">
        <f>SUMIFS(所用データ④!$C:$C,所用データ④!$G:$G,理論在庫!$A537,所用データ④!$E:$E,理論在庫!$G$4,所用データ④!$F:$F,理論在庫!AE$5)</f>
        <v>0</v>
      </c>
      <c r="AF540" s="1015">
        <f>SUMIFS(所用データ④!$C:$C,所用データ④!$G:$G,理論在庫!$A537,所用データ④!$E:$E,理論在庫!$G$4,所用データ④!$F:$F,理論在庫!AF$5)</f>
        <v>0</v>
      </c>
      <c r="AG540" s="1071">
        <f>SUMIFS(所用データ④!$C:$C,所用データ④!$G:$G,理論在庫!$A537,所用データ④!$E:$E,理論在庫!$G$4,所用データ④!$F:$F,理論在庫!AG$5)</f>
        <v>0</v>
      </c>
      <c r="AH540" s="1071">
        <f>SUMIFS(所用データ④!$C:$C,所用データ④!$G:$G,理論在庫!$A537,所用データ④!$E:$E,理論在庫!$G$4,所用データ④!$F:$F,理論在庫!AH$5)</f>
        <v>0</v>
      </c>
      <c r="AI540" s="1015">
        <f>SUMIFS(所用データ④!$C:$C,所用データ④!$G:$G,理論在庫!$A537,所用データ④!$E:$E,理論在庫!$G$4,所用データ④!$F:$F,理論在庫!AI$5)</f>
        <v>0</v>
      </c>
      <c r="AJ540" s="1041">
        <f>SUMIFS(所用データ④!$C:$C,所用データ④!$G:$G,理論在庫!$A537,所用データ④!$E:$E,理論在庫!$G$4,所用データ④!$F:$F,理論在庫!AJ$5)</f>
        <v>0</v>
      </c>
      <c r="AK540" s="905">
        <f t="shared" si="197"/>
        <v>0</v>
      </c>
      <c r="AL540" s="814">
        <f>SUMIFS(所用データ①!C:C,所用データ①!G:G,理論在庫!$A540,所用データ①!E:E,理論在庫!$AL$4)</f>
        <v>0</v>
      </c>
      <c r="AM540" s="809">
        <f t="shared" si="198"/>
        <v>0</v>
      </c>
      <c r="AN540" s="579">
        <f>AJ545-AK540</f>
        <v>0</v>
      </c>
      <c r="AO540" s="417"/>
      <c r="AP540" s="810">
        <v>4</v>
      </c>
      <c r="AQ540" s="811" t="s">
        <v>562</v>
      </c>
      <c r="AR540" s="709">
        <v>0</v>
      </c>
    </row>
    <row r="541" spans="1:44" ht="18" customHeight="1" x14ac:dyDescent="0.15">
      <c r="A541" s="417"/>
      <c r="B541" s="426"/>
      <c r="C541" s="819"/>
      <c r="D541" s="1148"/>
      <c r="E541" s="559"/>
      <c r="F541" s="302">
        <f t="shared" si="196"/>
        <v>0</v>
      </c>
      <c r="G541" s="1014">
        <f>SUMIFS(所用データ⑤!$C:$C,所用データ⑤!$G:$G,理論在庫!$A537,所用データ⑤!$E:$E,理論在庫!$G$4,所用データ⑤!$F:$F,理論在庫!G$5)</f>
        <v>0</v>
      </c>
      <c r="H541" s="1015">
        <f>SUMIFS(所用データ⑤!$C:$C,所用データ⑤!$G:$G,理論在庫!$A537,所用データ⑤!$E:$E,理論在庫!$G$4,所用データ⑤!$F:$F,理論在庫!H$5)</f>
        <v>0</v>
      </c>
      <c r="I541" s="1015">
        <f>SUMIFS(所用データ⑤!$C:$C,所用データ⑤!$G:$G,理論在庫!$A537,所用データ⑤!$E:$E,理論在庫!$G$4,所用データ⑤!$F:$F,理論在庫!I$5)</f>
        <v>0</v>
      </c>
      <c r="J541" s="1015">
        <f>SUMIFS(所用データ⑤!$C:$C,所用データ⑤!$G:$G,理論在庫!$A537,所用データ⑤!$E:$E,理論在庫!$G$4,所用データ⑤!$F:$F,理論在庫!J$5)</f>
        <v>0</v>
      </c>
      <c r="K541" s="1015">
        <f>SUMIFS(所用データ⑤!$C:$C,所用データ⑤!$G:$G,理論在庫!$A537,所用データ⑤!$E:$E,理論在庫!$G$4,所用データ⑤!$F:$F,理論在庫!K$5)</f>
        <v>0</v>
      </c>
      <c r="L541" s="1071">
        <f>SUMIFS(所用データ⑤!$C:$C,所用データ⑤!$G:$G,理論在庫!$A537,所用データ⑤!$E:$E,理論在庫!$G$4,所用データ⑤!$F:$F,理論在庫!L$5)</f>
        <v>0</v>
      </c>
      <c r="M541" s="1071">
        <f>SUMIFS(所用データ⑤!$C:$C,所用データ⑤!$G:$G,理論在庫!$A537,所用データ⑤!$E:$E,理論在庫!$G$4,所用データ⑤!$F:$F,理論在庫!M$5)</f>
        <v>0</v>
      </c>
      <c r="N541" s="1015">
        <f>SUMIFS(所用データ⑤!$C:$C,所用データ⑤!$G:$G,理論在庫!$A537,所用データ⑤!$E:$E,理論在庫!$G$4,所用データ⑤!$F:$F,理論在庫!N$5)</f>
        <v>0</v>
      </c>
      <c r="O541" s="1015">
        <f>SUMIFS(所用データ⑤!$C:$C,所用データ⑤!$G:$G,理論在庫!$A537,所用データ⑤!$E:$E,理論在庫!$G$4,所用データ⑤!$F:$F,理論在庫!O$5)</f>
        <v>0</v>
      </c>
      <c r="P541" s="1015">
        <f>SUMIFS(所用データ⑤!$C:$C,所用データ⑤!$G:$G,理論在庫!$A537,所用データ⑤!$E:$E,理論在庫!$G$4,所用データ⑤!$F:$F,理論在庫!P$5)</f>
        <v>0</v>
      </c>
      <c r="Q541" s="1015">
        <f>SUMIFS(所用データ⑤!$C:$C,所用データ⑤!$G:$G,理論在庫!$A537,所用データ⑤!$E:$E,理論在庫!$G$4,所用データ⑤!$F:$F,理論在庫!Q$5)</f>
        <v>0</v>
      </c>
      <c r="R541" s="1015">
        <f>SUMIFS(所用データ⑤!$C:$C,所用データ⑤!$G:$G,理論在庫!$A537,所用データ⑤!$E:$E,理論在庫!$G$4,所用データ⑤!$F:$F,理論在庫!R$5)</f>
        <v>0</v>
      </c>
      <c r="S541" s="1071">
        <f>SUMIFS(所用データ⑤!$C:$C,所用データ⑤!$G:$G,理論在庫!$A537,所用データ⑤!$E:$E,理論在庫!$G$4,所用データ⑤!$F:$F,理論在庫!S$5)</f>
        <v>0</v>
      </c>
      <c r="T541" s="1071">
        <f>SUMIFS(所用データ⑤!$C:$C,所用データ⑤!$G:$G,理論在庫!$A537,所用データ⑤!$E:$E,理論在庫!$G$4,所用データ⑤!$F:$F,理論在庫!T$5)</f>
        <v>0</v>
      </c>
      <c r="U541" s="1015">
        <f>SUMIFS(所用データ⑤!$C:$C,所用データ⑤!$G:$G,理論在庫!$A537,所用データ⑤!$E:$E,理論在庫!$G$4,所用データ⑤!$F:$F,理論在庫!U$5)</f>
        <v>0</v>
      </c>
      <c r="V541" s="1015">
        <f>SUMIFS(所用データ⑤!$C:$C,所用データ⑤!$G:$G,理論在庫!$A537,所用データ⑤!$E:$E,理論在庫!$G$4,所用データ⑤!$F:$F,理論在庫!V$5)</f>
        <v>0</v>
      </c>
      <c r="W541" s="1015">
        <f>SUMIFS(所用データ⑤!$C:$C,所用データ⑤!$G:$G,理論在庫!$A537,所用データ⑤!$E:$E,理論在庫!$G$4,所用データ⑤!$F:$F,理論在庫!W$5)</f>
        <v>0</v>
      </c>
      <c r="X541" s="1015">
        <f>SUMIFS(所用データ⑤!$C:$C,所用データ⑤!$G:$G,理論在庫!$A537,所用データ⑤!$E:$E,理論在庫!$G$4,所用データ⑤!$F:$F,理論在庫!X$5)</f>
        <v>0</v>
      </c>
      <c r="Y541" s="1015">
        <f>SUMIFS(所用データ⑤!$C:$C,所用データ⑤!$G:$G,理論在庫!$A537,所用データ⑤!$E:$E,理論在庫!$G$4,所用データ⑤!$F:$F,理論在庫!Y$5)</f>
        <v>0</v>
      </c>
      <c r="Z541" s="1071">
        <f>SUMIFS(所用データ⑤!$C:$C,所用データ⑤!$G:$G,理論在庫!$A537,所用データ⑤!$E:$E,理論在庫!$G$4,所用データ⑤!$F:$F,理論在庫!Z$5)</f>
        <v>0</v>
      </c>
      <c r="AA541" s="1071">
        <f>SUMIFS(所用データ⑤!$C:$C,所用データ⑤!$G:$G,理論在庫!$A537,所用データ⑤!$E:$E,理論在庫!$G$4,所用データ⑤!$F:$F,理論在庫!AA$5)</f>
        <v>0</v>
      </c>
      <c r="AB541" s="1015">
        <f>SUMIFS(所用データ⑤!$C:$C,所用データ⑤!$G:$G,理論在庫!$A537,所用データ⑤!$E:$E,理論在庫!$G$4,所用データ⑤!$F:$F,理論在庫!AB$5)</f>
        <v>0</v>
      </c>
      <c r="AC541" s="1071">
        <f>SUMIFS(所用データ⑤!$C:$C,所用データ⑤!$G:$G,理論在庫!$A537,所用データ⑤!$E:$E,理論在庫!$G$4,所用データ⑤!$F:$F,理論在庫!AC$5)</f>
        <v>0</v>
      </c>
      <c r="AD541" s="1015">
        <f>SUMIFS(所用データ⑤!$C:$C,所用データ⑤!$G:$G,理論在庫!$A537,所用データ⑤!$E:$E,理論在庫!$G$4,所用データ⑤!$F:$F,理論在庫!AD$5)</f>
        <v>0</v>
      </c>
      <c r="AE541" s="1015">
        <f>SUMIFS(所用データ⑤!$C:$C,所用データ⑤!$G:$G,理論在庫!$A537,所用データ⑤!$E:$E,理論在庫!$G$4,所用データ⑤!$F:$F,理論在庫!AE$5)</f>
        <v>0</v>
      </c>
      <c r="AF541" s="1015">
        <f>SUMIFS(所用データ⑤!$C:$C,所用データ⑤!$G:$G,理論在庫!$A537,所用データ⑤!$E:$E,理論在庫!$G$4,所用データ⑤!$F:$F,理論在庫!AF$5)</f>
        <v>0</v>
      </c>
      <c r="AG541" s="1071">
        <f>SUMIFS(所用データ⑤!$C:$C,所用データ⑤!$G:$G,理論在庫!$A537,所用データ⑤!$E:$E,理論在庫!$G$4,所用データ⑤!$F:$F,理論在庫!AG$5)</f>
        <v>0</v>
      </c>
      <c r="AH541" s="1071">
        <f>SUMIFS(所用データ⑤!$C:$C,所用データ⑤!$G:$G,理論在庫!$A537,所用データ⑤!$E:$E,理論在庫!$G$4,所用データ⑤!$F:$F,理論在庫!AH$5)</f>
        <v>0</v>
      </c>
      <c r="AI541" s="1015">
        <f>SUMIFS(所用データ⑤!$C:$C,所用データ⑤!$G:$G,理論在庫!$A537,所用データ⑤!$E:$E,理論在庫!$G$4,所用データ⑤!$F:$F,理論在庫!AI$5)</f>
        <v>0</v>
      </c>
      <c r="AJ541" s="1041">
        <f>SUMIFS(所用データ⑤!$C:$C,所用データ⑤!$G:$G,理論在庫!$A537,所用データ⑤!$E:$E,理論在庫!$G$4,所用データ⑤!$F:$F,理論在庫!AJ$5)</f>
        <v>0</v>
      </c>
      <c r="AK541" s="905">
        <f t="shared" si="197"/>
        <v>0</v>
      </c>
      <c r="AL541" s="814">
        <f>SUMIFS(所用データ①!C:C,所用データ①!G:G,理論在庫!$A541,所用データ①!E:E,理論在庫!$AL$4)</f>
        <v>0</v>
      </c>
      <c r="AM541" s="809">
        <f t="shared" si="198"/>
        <v>0</v>
      </c>
      <c r="AN541" s="579">
        <f>AJ545-AK541</f>
        <v>0</v>
      </c>
      <c r="AO541" s="417"/>
      <c r="AP541" s="810"/>
      <c r="AQ541" s="811"/>
      <c r="AR541" s="709">
        <v>0</v>
      </c>
    </row>
    <row r="542" spans="1:44" ht="18" customHeight="1" x14ac:dyDescent="0.15">
      <c r="A542" s="417"/>
      <c r="B542" s="426"/>
      <c r="C542" s="819"/>
      <c r="D542" s="1148"/>
      <c r="E542" s="559"/>
      <c r="F542" s="362">
        <f t="shared" si="196"/>
        <v>0</v>
      </c>
      <c r="G542" s="1016">
        <f>SUMIFS(所用データ⑥!$C:$C,所用データ⑥!$G:$G,理論在庫!$A537,所用データ⑥!$E:$E,理論在庫!$G$4,所用データ⑥!$F:$F,理論在庫!G$5)</f>
        <v>0</v>
      </c>
      <c r="H542" s="1017">
        <f>SUMIFS(所用データ⑥!$C:$C,所用データ⑥!$G:$G,理論在庫!$A537,所用データ⑥!$E:$E,理論在庫!$G$4,所用データ⑥!$F:$F,理論在庫!H$5)</f>
        <v>0</v>
      </c>
      <c r="I542" s="1017">
        <f>SUMIFS(所用データ⑥!$C:$C,所用データ⑥!$G:$G,理論在庫!$A537,所用データ⑥!$E:$E,理論在庫!$G$4,所用データ⑥!$F:$F,理論在庫!I$5)</f>
        <v>0</v>
      </c>
      <c r="J542" s="1017">
        <f>SUMIFS(所用データ⑥!$C:$C,所用データ⑥!$G:$G,理論在庫!$A537,所用データ⑥!$E:$E,理論在庫!$G$4,所用データ⑥!$F:$F,理論在庫!J$5)</f>
        <v>0</v>
      </c>
      <c r="K542" s="1017">
        <f>SUMIFS(所用データ⑥!$C:$C,所用データ⑥!$G:$G,理論在庫!$A537,所用データ⑥!$E:$E,理論在庫!$G$4,所用データ⑥!$F:$F,理論在庫!K$5)</f>
        <v>0</v>
      </c>
      <c r="L542" s="1072">
        <f>SUMIFS(所用データ⑥!$C:$C,所用データ⑥!$G:$G,理論在庫!$A537,所用データ⑥!$E:$E,理論在庫!$G$4,所用データ⑥!$F:$F,理論在庫!L$5)</f>
        <v>0</v>
      </c>
      <c r="M542" s="1072">
        <f>SUMIFS(所用データ⑥!$C:$C,所用データ⑥!$G:$G,理論在庫!$A537,所用データ⑥!$E:$E,理論在庫!$G$4,所用データ⑥!$F:$F,理論在庫!M$5)</f>
        <v>0</v>
      </c>
      <c r="N542" s="1017">
        <f>SUMIFS(所用データ⑥!$C:$C,所用データ⑥!$G:$G,理論在庫!$A537,所用データ⑥!$E:$E,理論在庫!$G$4,所用データ⑥!$F:$F,理論在庫!N$5)</f>
        <v>0</v>
      </c>
      <c r="O542" s="1017">
        <f>SUMIFS(所用データ⑥!$C:$C,所用データ⑥!$G:$G,理論在庫!$A537,所用データ⑥!$E:$E,理論在庫!$G$4,所用データ⑥!$F:$F,理論在庫!O$5)</f>
        <v>0</v>
      </c>
      <c r="P542" s="1017">
        <f>SUMIFS(所用データ⑥!$C:$C,所用データ⑥!$G:$G,理論在庫!$A537,所用データ⑥!$E:$E,理論在庫!$G$4,所用データ⑥!$F:$F,理論在庫!P$5)</f>
        <v>0</v>
      </c>
      <c r="Q542" s="1017">
        <f>SUMIFS(所用データ⑥!$C:$C,所用データ⑥!$G:$G,理論在庫!$A537,所用データ⑥!$E:$E,理論在庫!$G$4,所用データ⑥!$F:$F,理論在庫!Q$5)</f>
        <v>0</v>
      </c>
      <c r="R542" s="1017">
        <f>SUMIFS(所用データ⑥!$C:$C,所用データ⑥!$G:$G,理論在庫!$A537,所用データ⑥!$E:$E,理論在庫!$G$4,所用データ⑥!$F:$F,理論在庫!R$5)</f>
        <v>0</v>
      </c>
      <c r="S542" s="1072">
        <f>SUMIFS(所用データ⑥!$C:$C,所用データ⑥!$G:$G,理論在庫!$A537,所用データ⑥!$E:$E,理論在庫!$G$4,所用データ⑥!$F:$F,理論在庫!S$5)</f>
        <v>0</v>
      </c>
      <c r="T542" s="1072">
        <f>SUMIFS(所用データ⑥!$C:$C,所用データ⑥!$G:$G,理論在庫!$A537,所用データ⑥!$E:$E,理論在庫!$G$4,所用データ⑥!$F:$F,理論在庫!T$5)</f>
        <v>0</v>
      </c>
      <c r="U542" s="1017">
        <f>SUMIFS(所用データ⑥!$C:$C,所用データ⑥!$G:$G,理論在庫!$A537,所用データ⑥!$E:$E,理論在庫!$G$4,所用データ⑥!$F:$F,理論在庫!U$5)</f>
        <v>0</v>
      </c>
      <c r="V542" s="1017">
        <f>SUMIFS(所用データ⑥!$C:$C,所用データ⑥!$G:$G,理論在庫!$A537,所用データ⑥!$E:$E,理論在庫!$G$4,所用データ⑥!$F:$F,理論在庫!V$5)</f>
        <v>0</v>
      </c>
      <c r="W542" s="1017">
        <f>SUMIFS(所用データ⑥!$C:$C,所用データ⑥!$G:$G,理論在庫!$A537,所用データ⑥!$E:$E,理論在庫!$G$4,所用データ⑥!$F:$F,理論在庫!W$5)</f>
        <v>0</v>
      </c>
      <c r="X542" s="1017">
        <f>SUMIFS(所用データ⑥!$C:$C,所用データ⑥!$G:$G,理論在庫!$A537,所用データ⑥!$E:$E,理論在庫!$G$4,所用データ⑥!$F:$F,理論在庫!X$5)</f>
        <v>0</v>
      </c>
      <c r="Y542" s="1017">
        <f>SUMIFS(所用データ⑥!$C:$C,所用データ⑥!$G:$G,理論在庫!$A537,所用データ⑥!$E:$E,理論在庫!$G$4,所用データ⑥!$F:$F,理論在庫!Y$5)</f>
        <v>0</v>
      </c>
      <c r="Z542" s="1072">
        <f>SUMIFS(所用データ⑥!$C:$C,所用データ⑥!$G:$G,理論在庫!$A537,所用データ⑥!$E:$E,理論在庫!$G$4,所用データ⑥!$F:$F,理論在庫!Z$5)</f>
        <v>0</v>
      </c>
      <c r="AA542" s="1072">
        <f>SUMIFS(所用データ⑥!$C:$C,所用データ⑥!$G:$G,理論在庫!$A537,所用データ⑥!$E:$E,理論在庫!$G$4,所用データ⑥!$F:$F,理論在庫!AA$5)</f>
        <v>0</v>
      </c>
      <c r="AB542" s="1017">
        <f>SUMIFS(所用データ⑥!$C:$C,所用データ⑥!$G:$G,理論在庫!$A537,所用データ⑥!$E:$E,理論在庫!$G$4,所用データ⑥!$F:$F,理論在庫!AB$5)</f>
        <v>0</v>
      </c>
      <c r="AC542" s="1072">
        <f>SUMIFS(所用データ⑥!$C:$C,所用データ⑥!$G:$G,理論在庫!$A537,所用データ⑥!$E:$E,理論在庫!$G$4,所用データ⑥!$F:$F,理論在庫!AC$5)</f>
        <v>0</v>
      </c>
      <c r="AD542" s="1017">
        <f>SUMIFS(所用データ⑥!$C:$C,所用データ⑥!$G:$G,理論在庫!$A537,所用データ⑥!$E:$E,理論在庫!$G$4,所用データ⑥!$F:$F,理論在庫!AD$5)</f>
        <v>0</v>
      </c>
      <c r="AE542" s="1017">
        <f>SUMIFS(所用データ⑥!$C:$C,所用データ⑥!$G:$G,理論在庫!$A537,所用データ⑥!$E:$E,理論在庫!$G$4,所用データ⑥!$F:$F,理論在庫!AE$5)</f>
        <v>0</v>
      </c>
      <c r="AF542" s="1017">
        <f>SUMIFS(所用データ⑥!$C:$C,所用データ⑥!$G:$G,理論在庫!$A537,所用データ⑥!$E:$E,理論在庫!$G$4,所用データ⑥!$F:$F,理論在庫!AF$5)</f>
        <v>0</v>
      </c>
      <c r="AG542" s="1072">
        <f>SUMIFS(所用データ⑥!$C:$C,所用データ⑥!$G:$G,理論在庫!$A537,所用データ⑥!$E:$E,理論在庫!$G$4,所用データ⑥!$F:$F,理論在庫!AG$5)</f>
        <v>0</v>
      </c>
      <c r="AH542" s="1072">
        <f>SUMIFS(所用データ⑥!$C:$C,所用データ⑥!$G:$G,理論在庫!$A537,所用データ⑥!$E:$E,理論在庫!$G$4,所用データ⑥!$F:$F,理論在庫!AH$5)</f>
        <v>0</v>
      </c>
      <c r="AI542" s="1017">
        <f>SUMIFS(所用データ⑥!$C:$C,所用データ⑥!$G:$G,理論在庫!$A537,所用データ⑥!$E:$E,理論在庫!$G$4,所用データ⑥!$F:$F,理論在庫!AI$5)</f>
        <v>0</v>
      </c>
      <c r="AJ542" s="1042">
        <f>SUMIFS(所用データ⑥!$C:$C,所用データ⑥!$G:$G,理論在庫!$A537,所用データ⑥!$E:$E,理論在庫!$G$4,所用データ⑥!$F:$F,理論在庫!AJ$5)</f>
        <v>0</v>
      </c>
      <c r="AK542" s="906">
        <f t="shared" si="197"/>
        <v>0</v>
      </c>
      <c r="AL542" s="824">
        <f>SUMIFS(所用データ①!C:C,所用データ①!G:G,理論在庫!$A542,所用データ①!E:E,理論在庫!$AL$4)</f>
        <v>0</v>
      </c>
      <c r="AM542" s="825">
        <f t="shared" si="198"/>
        <v>0</v>
      </c>
      <c r="AN542" s="579">
        <f>AJ545-AK542</f>
        <v>0</v>
      </c>
      <c r="AO542" s="417"/>
      <c r="AP542" s="810"/>
      <c r="AQ542" s="811"/>
      <c r="AR542" s="709">
        <v>0</v>
      </c>
    </row>
    <row r="543" spans="1:44" ht="18" customHeight="1" x14ac:dyDescent="0.15">
      <c r="A543" s="417"/>
      <c r="B543" s="426"/>
      <c r="C543" s="819"/>
      <c r="D543" s="1148"/>
      <c r="E543" s="559"/>
      <c r="F543" s="359" t="s">
        <v>137</v>
      </c>
      <c r="G543" s="981"/>
      <c r="H543" s="360"/>
      <c r="I543" s="360"/>
      <c r="J543" s="360"/>
      <c r="K543" s="360"/>
      <c r="L543" s="1057"/>
      <c r="M543" s="1057"/>
      <c r="N543" s="360"/>
      <c r="O543" s="360"/>
      <c r="P543" s="360"/>
      <c r="Q543" s="360"/>
      <c r="R543" s="360"/>
      <c r="S543" s="1057"/>
      <c r="T543" s="1057"/>
      <c r="U543" s="360"/>
      <c r="V543" s="360"/>
      <c r="W543" s="360"/>
      <c r="X543" s="360"/>
      <c r="Y543" s="360"/>
      <c r="Z543" s="1057"/>
      <c r="AA543" s="1057"/>
      <c r="AB543" s="360"/>
      <c r="AC543" s="1057"/>
      <c r="AD543" s="360"/>
      <c r="AE543" s="360"/>
      <c r="AF543" s="360"/>
      <c r="AG543" s="1057"/>
      <c r="AH543" s="1057"/>
      <c r="AI543" s="360"/>
      <c r="AJ543" s="1025"/>
      <c r="AK543" s="821">
        <f>SUM(G543:AJ543)</f>
        <v>0</v>
      </c>
      <c r="AL543" s="822"/>
      <c r="AM543" s="823">
        <f t="shared" si="198"/>
        <v>0</v>
      </c>
      <c r="AN543" s="579"/>
      <c r="AO543" s="417"/>
      <c r="AP543" s="810"/>
      <c r="AQ543" s="811"/>
    </row>
    <row r="544" spans="1:44" ht="18" customHeight="1" x14ac:dyDescent="0.15">
      <c r="A544" s="417"/>
      <c r="B544" s="426"/>
      <c r="C544" s="819"/>
      <c r="D544" s="1148"/>
      <c r="E544" s="559"/>
      <c r="F544" s="356" t="s">
        <v>86</v>
      </c>
      <c r="G544" s="988">
        <f>SUMIFS('注文データ '!$C:$C,'注文データ '!$J:$J,$A537,'注文データ '!$H:$H,理論在庫!$G$4,'注文データ '!$I:$I,理論在庫!G$5)</f>
        <v>0</v>
      </c>
      <c r="H544" s="835">
        <f>SUMIFS('注文データ '!$C:$C,'注文データ '!$J:$J,$A537,'注文データ '!$H:$H,理論在庫!$G$4,'注文データ '!$I:$I,理論在庫!H$5)</f>
        <v>0</v>
      </c>
      <c r="I544" s="835">
        <f>SUMIFS('注文データ '!$C:$C,'注文データ '!$J:$J,$A537,'注文データ '!$H:$H,理論在庫!$G$4,'注文データ '!$I:$I,理論在庫!I$5)</f>
        <v>0</v>
      </c>
      <c r="J544" s="835">
        <f>SUMIFS('注文データ '!$C:$C,'注文データ '!$J:$J,$A537,'注文データ '!$H:$H,理論在庫!$G$4,'注文データ '!$I:$I,理論在庫!J$5)</f>
        <v>0</v>
      </c>
      <c r="K544" s="835">
        <f>SUMIFS('注文データ '!$C:$C,'注文データ '!$J:$J,$A537,'注文データ '!$H:$H,理論在庫!$G$4,'注文データ '!$I:$I,理論在庫!K$5)</f>
        <v>0</v>
      </c>
      <c r="L544" s="1067">
        <f>SUMIFS('注文データ '!$C:$C,'注文データ '!$J:$J,$A537,'注文データ '!$H:$H,理論在庫!$G$4,'注文データ '!$I:$I,理論在庫!L$5)</f>
        <v>0</v>
      </c>
      <c r="M544" s="1067">
        <f>SUMIFS('注文データ '!$C:$C,'注文データ '!$J:$J,$A537,'注文データ '!$H:$H,理論在庫!$G$4,'注文データ '!$I:$I,理論在庫!M$5)</f>
        <v>0</v>
      </c>
      <c r="N544" s="835">
        <f>SUMIFS('注文データ '!$C:$C,'注文データ '!$J:$J,$A537,'注文データ '!$H:$H,理論在庫!$G$4,'注文データ '!$I:$I,理論在庫!N$5)</f>
        <v>0</v>
      </c>
      <c r="O544" s="835">
        <f>SUMIFS('注文データ '!$C:$C,'注文データ '!$J:$J,$A537,'注文データ '!$H:$H,理論在庫!$G$4,'注文データ '!$I:$I,理論在庫!O$5)</f>
        <v>0</v>
      </c>
      <c r="P544" s="835">
        <f>SUMIFS('注文データ '!$C:$C,'注文データ '!$J:$J,$A537,'注文データ '!$H:$H,理論在庫!$G$4,'注文データ '!$I:$I,理論在庫!P$5)</f>
        <v>0</v>
      </c>
      <c r="Q544" s="835">
        <f>SUMIFS('注文データ '!$C:$C,'注文データ '!$J:$J,$A537,'注文データ '!$H:$H,理論在庫!$G$4,'注文データ '!$I:$I,理論在庫!Q$5)</f>
        <v>0</v>
      </c>
      <c r="R544" s="835">
        <f>SUMIFS('注文データ '!$C:$C,'注文データ '!$J:$J,$A537,'注文データ '!$H:$H,理論在庫!$G$4,'注文データ '!$I:$I,理論在庫!R$5)</f>
        <v>0</v>
      </c>
      <c r="S544" s="1067">
        <f>SUMIFS('注文データ '!$C:$C,'注文データ '!$J:$J,$A537,'注文データ '!$H:$H,理論在庫!$G$4,'注文データ '!$I:$I,理論在庫!S$5)</f>
        <v>0</v>
      </c>
      <c r="T544" s="1067">
        <f>SUMIFS('注文データ '!$C:$C,'注文データ '!$J:$J,$A537,'注文データ '!$H:$H,理論在庫!$G$4,'注文データ '!$I:$I,理論在庫!T$5)</f>
        <v>0</v>
      </c>
      <c r="U544" s="835">
        <f>SUMIFS('注文データ '!$C:$C,'注文データ '!$J:$J,$A537,'注文データ '!$H:$H,理論在庫!$G$4,'注文データ '!$I:$I,理論在庫!U$5)</f>
        <v>0</v>
      </c>
      <c r="V544" s="835">
        <f>SUMIFS('注文データ '!$C:$C,'注文データ '!$J:$J,$A537,'注文データ '!$H:$H,理論在庫!$G$4,'注文データ '!$I:$I,理論在庫!V$5)</f>
        <v>0</v>
      </c>
      <c r="W544" s="835">
        <f>SUMIFS('注文データ '!$C:$C,'注文データ '!$J:$J,$A537,'注文データ '!$H:$H,理論在庫!$G$4,'注文データ '!$I:$I,理論在庫!W$5)</f>
        <v>0</v>
      </c>
      <c r="X544" s="835">
        <f>SUMIFS('注文データ '!$C:$C,'注文データ '!$J:$J,$A537,'注文データ '!$H:$H,理論在庫!$G$4,'注文データ '!$I:$I,理論在庫!X$5)</f>
        <v>0</v>
      </c>
      <c r="Y544" s="835">
        <f>SUMIFS('注文データ '!$C:$C,'注文データ '!$J:$J,$A537,'注文データ '!$H:$H,理論在庫!$G$4,'注文データ '!$I:$I,理論在庫!Y$5)</f>
        <v>0</v>
      </c>
      <c r="Z544" s="1067">
        <f>SUMIFS('注文データ '!$C:$C,'注文データ '!$J:$J,$A537,'注文データ '!$H:$H,理論在庫!$G$4,'注文データ '!$I:$I,理論在庫!Z$5)</f>
        <v>0</v>
      </c>
      <c r="AA544" s="1067">
        <f>SUMIFS('注文データ '!$C:$C,'注文データ '!$J:$J,$A537,'注文データ '!$H:$H,理論在庫!$G$4,'注文データ '!$I:$I,理論在庫!AA$5)</f>
        <v>0</v>
      </c>
      <c r="AB544" s="835">
        <f>SUMIFS('注文データ '!$C:$C,'注文データ '!$J:$J,$A537,'注文データ '!$H:$H,理論在庫!$G$4,'注文データ '!$I:$I,理論在庫!AB$5)</f>
        <v>0</v>
      </c>
      <c r="AC544" s="1067">
        <f>SUMIFS('注文データ '!$C:$C,'注文データ '!$J:$J,$A537,'注文データ '!$H:$H,理論在庫!$G$4,'注文データ '!$I:$I,理論在庫!AC$5)</f>
        <v>0</v>
      </c>
      <c r="AD544" s="835">
        <f>SUMIFS('注文データ '!$C:$C,'注文データ '!$J:$J,$A537,'注文データ '!$H:$H,理論在庫!$G$4,'注文データ '!$I:$I,理論在庫!AD$5)</f>
        <v>0</v>
      </c>
      <c r="AE544" s="835">
        <f>SUMIFS('注文データ '!$C:$C,'注文データ '!$J:$J,$A537,'注文データ '!$H:$H,理論在庫!$G$4,'注文データ '!$I:$I,理論在庫!AE$5)</f>
        <v>0</v>
      </c>
      <c r="AF544" s="835">
        <f>SUMIFS('注文データ '!$C:$C,'注文データ '!$J:$J,$A537,'注文データ '!$H:$H,理論在庫!$G$4,'注文データ '!$I:$I,理論在庫!AF$5)</f>
        <v>0</v>
      </c>
      <c r="AG544" s="1067">
        <f>SUMIFS('注文データ '!$C:$C,'注文データ '!$J:$J,$A537,'注文データ '!$H:$H,理論在庫!$G$4,'注文データ '!$I:$I,理論在庫!AG$5)</f>
        <v>0</v>
      </c>
      <c r="AH544" s="1067">
        <f>SUMIFS('注文データ '!$C:$C,'注文データ '!$J:$J,$A537,'注文データ '!$H:$H,理論在庫!$G$4,'注文データ '!$I:$I,理論在庫!AH$5)</f>
        <v>0</v>
      </c>
      <c r="AI544" s="835">
        <f>SUMIFS('注文データ '!$C:$C,'注文データ '!$J:$J,$A537,'注文データ '!$H:$H,理論在庫!$G$4,'注文データ '!$I:$I,理論在庫!AI$5)</f>
        <v>0</v>
      </c>
      <c r="AJ544" s="1043">
        <f>SUMIFS('注文データ '!$C:$C,'注文データ '!$J:$J,$A537,'注文データ '!$H:$H,理論在庫!$G$4,'注文データ '!$I:$I,理論在庫!AJ$5)</f>
        <v>0</v>
      </c>
      <c r="AK544" s="816">
        <f>SUM(G544:AJ544)</f>
        <v>0</v>
      </c>
      <c r="AL544" s="814"/>
      <c r="AM544" s="809">
        <f t="shared" si="198"/>
        <v>0</v>
      </c>
      <c r="AN544" s="579"/>
      <c r="AO544" s="417"/>
      <c r="AP544" s="810"/>
      <c r="AQ544" s="811"/>
      <c r="AR544" s="709">
        <v>0</v>
      </c>
    </row>
    <row r="545" spans="1:44" ht="18" customHeight="1" thickBot="1" x14ac:dyDescent="0.2">
      <c r="A545" s="418"/>
      <c r="B545" s="857"/>
      <c r="C545" s="820"/>
      <c r="D545" s="1149"/>
      <c r="E545" s="562"/>
      <c r="F545" s="373" t="s">
        <v>85</v>
      </c>
      <c r="G545" s="990">
        <f>D537+G543-G544</f>
        <v>0</v>
      </c>
      <c r="H545" s="826">
        <f>G545+H543-H544</f>
        <v>0</v>
      </c>
      <c r="I545" s="826">
        <f t="shared" ref="I545:AJ545" si="199">H545+I543-I544</f>
        <v>0</v>
      </c>
      <c r="J545" s="826">
        <f t="shared" si="199"/>
        <v>0</v>
      </c>
      <c r="K545" s="826">
        <f t="shared" si="199"/>
        <v>0</v>
      </c>
      <c r="L545" s="1073">
        <f t="shared" si="199"/>
        <v>0</v>
      </c>
      <c r="M545" s="1073">
        <f t="shared" si="199"/>
        <v>0</v>
      </c>
      <c r="N545" s="826">
        <f t="shared" si="199"/>
        <v>0</v>
      </c>
      <c r="O545" s="826">
        <f t="shared" si="199"/>
        <v>0</v>
      </c>
      <c r="P545" s="826">
        <f t="shared" si="199"/>
        <v>0</v>
      </c>
      <c r="Q545" s="826">
        <f t="shared" si="199"/>
        <v>0</v>
      </c>
      <c r="R545" s="826">
        <f t="shared" si="199"/>
        <v>0</v>
      </c>
      <c r="S545" s="1073">
        <f t="shared" si="199"/>
        <v>0</v>
      </c>
      <c r="T545" s="1073">
        <f t="shared" si="199"/>
        <v>0</v>
      </c>
      <c r="U545" s="826">
        <f t="shared" si="199"/>
        <v>0</v>
      </c>
      <c r="V545" s="826">
        <f t="shared" si="199"/>
        <v>0</v>
      </c>
      <c r="W545" s="826">
        <f t="shared" si="199"/>
        <v>0</v>
      </c>
      <c r="X545" s="826">
        <f t="shared" si="199"/>
        <v>0</v>
      </c>
      <c r="Y545" s="826">
        <f t="shared" si="199"/>
        <v>0</v>
      </c>
      <c r="Z545" s="1073">
        <f t="shared" si="199"/>
        <v>0</v>
      </c>
      <c r="AA545" s="1073">
        <f t="shared" si="199"/>
        <v>0</v>
      </c>
      <c r="AB545" s="826">
        <f t="shared" si="199"/>
        <v>0</v>
      </c>
      <c r="AC545" s="1073">
        <f t="shared" si="199"/>
        <v>0</v>
      </c>
      <c r="AD545" s="826">
        <f t="shared" si="199"/>
        <v>0</v>
      </c>
      <c r="AE545" s="826">
        <f t="shared" si="199"/>
        <v>0</v>
      </c>
      <c r="AF545" s="826">
        <f t="shared" si="199"/>
        <v>0</v>
      </c>
      <c r="AG545" s="1073">
        <f t="shared" si="199"/>
        <v>0</v>
      </c>
      <c r="AH545" s="1073">
        <f t="shared" si="199"/>
        <v>0</v>
      </c>
      <c r="AI545" s="826">
        <f t="shared" si="199"/>
        <v>0</v>
      </c>
      <c r="AJ545" s="1044">
        <f t="shared" si="199"/>
        <v>0</v>
      </c>
      <c r="AK545" s="377"/>
      <c r="AL545" s="815"/>
      <c r="AM545" s="812">
        <f t="shared" si="198"/>
        <v>0</v>
      </c>
      <c r="AN545" s="580"/>
      <c r="AO545" s="418"/>
      <c r="AP545" s="817"/>
      <c r="AQ545" s="717"/>
      <c r="AR545" s="709">
        <v>0</v>
      </c>
    </row>
    <row r="546" spans="1:44" ht="18" customHeight="1" x14ac:dyDescent="0.15">
      <c r="A546" s="416">
        <v>58</v>
      </c>
      <c r="B546" s="425"/>
      <c r="C546" s="432" t="s">
        <v>253</v>
      </c>
      <c r="D546" s="1147" t="s">
        <v>200</v>
      </c>
      <c r="E546" s="558">
        <v>2.3300000000000001E-2</v>
      </c>
      <c r="F546" s="372">
        <f t="shared" ref="F546:F551" si="200">F537</f>
        <v>45864</v>
      </c>
      <c r="G546" s="991">
        <f>SUMIFS(所用データ①!$C:$C,所用データ①!$G:$G,理論在庫!$A546,所用データ①!$E:$E,理論在庫!$G$4,所用データ①!$F:$F,理論在庫!G$5)</f>
        <v>0</v>
      </c>
      <c r="H546" s="883">
        <f>SUMIFS(所用データ①!$C:$C,所用データ①!$G:$G,理論在庫!$A546,所用データ①!$E:$E,理論在庫!$G$4,所用データ①!$F:$F,理論在庫!H$5)</f>
        <v>0</v>
      </c>
      <c r="I546" s="883">
        <f>SUMIFS(所用データ①!$C:$C,所用データ①!$G:$G,理論在庫!$A546,所用データ①!$E:$E,理論在庫!$G$4,所用データ①!$F:$F,理論在庫!I$5)</f>
        <v>0</v>
      </c>
      <c r="J546" s="883">
        <f>SUMIFS(所用データ①!$C:$C,所用データ①!$G:$G,理論在庫!$A546,所用データ①!$E:$E,理論在庫!$G$4,所用データ①!$F:$F,理論在庫!J$5)</f>
        <v>0</v>
      </c>
      <c r="K546" s="883">
        <f>SUMIFS(所用データ①!$C:$C,所用データ①!$G:$G,理論在庫!$A546,所用データ①!$E:$E,理論在庫!$G$4,所用データ①!$F:$F,理論在庫!K$5)</f>
        <v>0</v>
      </c>
      <c r="L546" s="1074">
        <f>SUMIFS(所用データ①!$C:$C,所用データ①!$G:$G,理論在庫!$A546,所用データ①!$E:$E,理論在庫!$G$4,所用データ①!$F:$F,理論在庫!L$5)</f>
        <v>0</v>
      </c>
      <c r="M546" s="1074">
        <f>SUMIFS(所用データ①!$C:$C,所用データ①!$G:$G,理論在庫!$A546,所用データ①!$E:$E,理論在庫!$G$4,所用データ①!$F:$F,理論在庫!M$5)</f>
        <v>0</v>
      </c>
      <c r="N546" s="883">
        <f>SUMIFS(所用データ①!$C:$C,所用データ①!$G:$G,理論在庫!$A546,所用データ①!$E:$E,理論在庫!$G$4,所用データ①!$F:$F,理論在庫!N$5)</f>
        <v>0</v>
      </c>
      <c r="O546" s="883">
        <f>SUMIFS(所用データ①!$C:$C,所用データ①!$G:$G,理論在庫!$A546,所用データ①!$E:$E,理論在庫!$G$4,所用データ①!$F:$F,理論在庫!O$5)</f>
        <v>0</v>
      </c>
      <c r="P546" s="883">
        <f>SUMIFS(所用データ①!$C:$C,所用データ①!$G:$G,理論在庫!$A546,所用データ①!$E:$E,理論在庫!$G$4,所用データ①!$F:$F,理論在庫!P$5)</f>
        <v>0</v>
      </c>
      <c r="Q546" s="883">
        <f>SUMIFS(所用データ①!$C:$C,所用データ①!$G:$G,理論在庫!$A546,所用データ①!$E:$E,理論在庫!$G$4,所用データ①!$F:$F,理論在庫!Q$5)</f>
        <v>0</v>
      </c>
      <c r="R546" s="883">
        <f>SUMIFS(所用データ①!$C:$C,所用データ①!$G:$G,理論在庫!$A546,所用データ①!$E:$E,理論在庫!$G$4,所用データ①!$F:$F,理論在庫!R$5)</f>
        <v>0</v>
      </c>
      <c r="S546" s="1074">
        <f>SUMIFS(所用データ①!$C:$C,所用データ①!$G:$G,理論在庫!$A546,所用データ①!$E:$E,理論在庫!$G$4,所用データ①!$F:$F,理論在庫!S$5)</f>
        <v>0</v>
      </c>
      <c r="T546" s="1074">
        <f>SUMIFS(所用データ①!$C:$C,所用データ①!$G:$G,理論在庫!$A546,所用データ①!$E:$E,理論在庫!$G$4,所用データ①!$F:$F,理論在庫!T$5)</f>
        <v>0</v>
      </c>
      <c r="U546" s="883">
        <f>SUMIFS(所用データ①!$C:$C,所用データ①!$G:$G,理論在庫!$A546,所用データ①!$E:$E,理論在庫!$G$4,所用データ①!$F:$F,理論在庫!U$5)</f>
        <v>0</v>
      </c>
      <c r="V546" s="883">
        <f>SUMIFS(所用データ①!$C:$C,所用データ①!$G:$G,理論在庫!$A546,所用データ①!$E:$E,理論在庫!$G$4,所用データ①!$F:$F,理論在庫!V$5)</f>
        <v>0</v>
      </c>
      <c r="W546" s="883">
        <f>SUMIFS(所用データ①!$C:$C,所用データ①!$G:$G,理論在庫!$A546,所用データ①!$E:$E,理論在庫!$G$4,所用データ①!$F:$F,理論在庫!W$5)</f>
        <v>0</v>
      </c>
      <c r="X546" s="883">
        <f>SUMIFS(所用データ①!$C:$C,所用データ①!$G:$G,理論在庫!$A546,所用データ①!$E:$E,理論在庫!$G$4,所用データ①!$F:$F,理論在庫!X$5)</f>
        <v>0</v>
      </c>
      <c r="Y546" s="883">
        <f>SUMIFS(所用データ①!$C:$C,所用データ①!$G:$G,理論在庫!$A546,所用データ①!$E:$E,理論在庫!$G$4,所用データ①!$F:$F,理論在庫!Y$5)</f>
        <v>0</v>
      </c>
      <c r="Z546" s="1074">
        <f>SUMIFS(所用データ①!$C:$C,所用データ①!$G:$G,理論在庫!$A546,所用データ①!$E:$E,理論在庫!$G$4,所用データ①!$F:$F,理論在庫!Z$5)</f>
        <v>0</v>
      </c>
      <c r="AA546" s="1074">
        <f>SUMIFS(所用データ①!$C:$C,所用データ①!$G:$G,理論在庫!$A546,所用データ①!$E:$E,理論在庫!$G$4,所用データ①!$F:$F,理論在庫!AA$5)</f>
        <v>0</v>
      </c>
      <c r="AB546" s="883">
        <f>SUMIFS(所用データ①!$C:$C,所用データ①!$G:$G,理論在庫!$A546,所用データ①!$E:$E,理論在庫!$G$4,所用データ①!$F:$F,理論在庫!AB$5)</f>
        <v>0</v>
      </c>
      <c r="AC546" s="1074">
        <f>SUMIFS(所用データ①!$C:$C,所用データ①!$G:$G,理論在庫!$A546,所用データ①!$E:$E,理論在庫!$G$4,所用データ①!$F:$F,理論在庫!AC$5)</f>
        <v>0</v>
      </c>
      <c r="AD546" s="883">
        <f>SUMIFS(所用データ①!$C:$C,所用データ①!$G:$G,理論在庫!$A546,所用データ①!$E:$E,理論在庫!$G$4,所用データ①!$F:$F,理論在庫!AD$5)</f>
        <v>0</v>
      </c>
      <c r="AE546" s="883">
        <f>SUMIFS(所用データ①!$C:$C,所用データ①!$G:$G,理論在庫!$A546,所用データ①!$E:$E,理論在庫!$G$4,所用データ①!$F:$F,理論在庫!AE$5)</f>
        <v>0</v>
      </c>
      <c r="AF546" s="883">
        <f>SUMIFS(所用データ①!$C:$C,所用データ①!$G:$G,理論在庫!$A546,所用データ①!$E:$E,理論在庫!$G$4,所用データ①!$F:$F,理論在庫!AF$5)</f>
        <v>0</v>
      </c>
      <c r="AG546" s="1074">
        <f>SUMIFS(所用データ①!$C:$C,所用データ①!$G:$G,理論在庫!$A546,所用データ①!$E:$E,理論在庫!$G$4,所用データ①!$F:$F,理論在庫!AG$5)</f>
        <v>0</v>
      </c>
      <c r="AH546" s="1074">
        <f>SUMIFS(所用データ①!$C:$C,所用データ①!$G:$G,理論在庫!$A546,所用データ①!$E:$E,理論在庫!$G$4,所用データ①!$F:$F,理論在庫!AH$5)</f>
        <v>0</v>
      </c>
      <c r="AI546" s="883">
        <f>SUMIFS(所用データ①!$C:$C,所用データ①!$G:$G,理論在庫!$A546,所用データ①!$E:$E,理論在庫!$G$4,所用データ①!$F:$F,理論在庫!AI$5)</f>
        <v>0</v>
      </c>
      <c r="AJ546" s="1045">
        <f>SUMIFS(所用データ①!$C:$C,所用データ①!$G:$G,理論在庫!$A546,所用データ①!$E:$E,理論在庫!$G$4,所用データ①!$F:$F,理論在庫!AJ$5)</f>
        <v>0</v>
      </c>
      <c r="AK546" s="891">
        <f t="shared" ref="AK546:AK551" si="201">SUM(G546:AJ546)</f>
        <v>0</v>
      </c>
      <c r="AL546" s="813">
        <f>SUMIFS(所用データ①!C:C,所用データ①!G:G,理論在庫!$A546,所用データ①!E:E,理論在庫!$AL$4)</f>
        <v>0</v>
      </c>
      <c r="AM546" s="858">
        <f t="shared" ref="AM546:AM560" si="202">AK546+AL546</f>
        <v>0</v>
      </c>
      <c r="AN546" s="579">
        <f>D546-AK546</f>
        <v>0</v>
      </c>
      <c r="AO546" s="417">
        <v>58</v>
      </c>
      <c r="AP546" s="855">
        <v>7</v>
      </c>
      <c r="AQ546" s="856" t="s">
        <v>299</v>
      </c>
      <c r="AR546" s="709">
        <v>0</v>
      </c>
    </row>
    <row r="547" spans="1:44" ht="18" customHeight="1" x14ac:dyDescent="0.15">
      <c r="A547" s="417"/>
      <c r="B547" s="426"/>
      <c r="C547" s="433"/>
      <c r="D547" s="1148"/>
      <c r="E547" s="559"/>
      <c r="F547" s="302">
        <f t="shared" si="200"/>
        <v>0</v>
      </c>
      <c r="G547" s="992">
        <f>SUMIFS(所用データ②!$C:$C,所用データ②!$G:$G,理論在庫!$A546,所用データ②!$E:$E,理論在庫!$G$4,所用データ②!$F:$F,理論在庫!G$5)</f>
        <v>0</v>
      </c>
      <c r="H547" s="903">
        <f>SUMIFS(所用データ②!$C:$C,所用データ②!$G:$G,理論在庫!$A546,所用データ②!$E:$E,理論在庫!$G$4,所用データ②!$F:$F,理論在庫!H$5)</f>
        <v>0</v>
      </c>
      <c r="I547" s="903">
        <f>SUMIFS(所用データ②!$C:$C,所用データ②!$G:$G,理論在庫!$A546,所用データ②!$E:$E,理論在庫!$G$4,所用データ②!$F:$F,理論在庫!I$5)</f>
        <v>0</v>
      </c>
      <c r="J547" s="903">
        <f>SUMIFS(所用データ②!$C:$C,所用データ②!$G:$G,理論在庫!$A546,所用データ②!$E:$E,理論在庫!$G$4,所用データ②!$F:$F,理論在庫!J$5)</f>
        <v>0</v>
      </c>
      <c r="K547" s="903">
        <f>SUMIFS(所用データ②!$C:$C,所用データ②!$G:$G,理論在庫!$A546,所用データ②!$E:$E,理論在庫!$G$4,所用データ②!$F:$F,理論在庫!K$5)</f>
        <v>0</v>
      </c>
      <c r="L547" s="1075">
        <f>SUMIFS(所用データ②!$C:$C,所用データ②!$G:$G,理論在庫!$A546,所用データ②!$E:$E,理論在庫!$G$4,所用データ②!$F:$F,理論在庫!L$5)</f>
        <v>0</v>
      </c>
      <c r="M547" s="1075">
        <f>SUMIFS(所用データ②!$C:$C,所用データ②!$G:$G,理論在庫!$A546,所用データ②!$E:$E,理論在庫!$G$4,所用データ②!$F:$F,理論在庫!M$5)</f>
        <v>0</v>
      </c>
      <c r="N547" s="903">
        <f>SUMIFS(所用データ②!$C:$C,所用データ②!$G:$G,理論在庫!$A546,所用データ②!$E:$E,理論在庫!$G$4,所用データ②!$F:$F,理論在庫!N$5)</f>
        <v>0</v>
      </c>
      <c r="O547" s="903">
        <f>SUMIFS(所用データ②!$C:$C,所用データ②!$G:$G,理論在庫!$A546,所用データ②!$E:$E,理論在庫!$G$4,所用データ②!$F:$F,理論在庫!O$5)</f>
        <v>0</v>
      </c>
      <c r="P547" s="903">
        <f>SUMIFS(所用データ②!$C:$C,所用データ②!$G:$G,理論在庫!$A546,所用データ②!$E:$E,理論在庫!$G$4,所用データ②!$F:$F,理論在庫!P$5)</f>
        <v>0</v>
      </c>
      <c r="Q547" s="903">
        <f>SUMIFS(所用データ②!$C:$C,所用データ②!$G:$G,理論在庫!$A546,所用データ②!$E:$E,理論在庫!$G$4,所用データ②!$F:$F,理論在庫!Q$5)</f>
        <v>0</v>
      </c>
      <c r="R547" s="903">
        <f>SUMIFS(所用データ②!$C:$C,所用データ②!$G:$G,理論在庫!$A546,所用データ②!$E:$E,理論在庫!$G$4,所用データ②!$F:$F,理論在庫!R$5)</f>
        <v>0</v>
      </c>
      <c r="S547" s="1075">
        <f>SUMIFS(所用データ②!$C:$C,所用データ②!$G:$G,理論在庫!$A546,所用データ②!$E:$E,理論在庫!$G$4,所用データ②!$F:$F,理論在庫!S$5)</f>
        <v>0</v>
      </c>
      <c r="T547" s="1075">
        <f>SUMIFS(所用データ②!$C:$C,所用データ②!$G:$G,理論在庫!$A546,所用データ②!$E:$E,理論在庫!$G$4,所用データ②!$F:$F,理論在庫!T$5)</f>
        <v>0</v>
      </c>
      <c r="U547" s="903">
        <f>SUMIFS(所用データ②!$C:$C,所用データ②!$G:$G,理論在庫!$A546,所用データ②!$E:$E,理論在庫!$G$4,所用データ②!$F:$F,理論在庫!U$5)</f>
        <v>0</v>
      </c>
      <c r="V547" s="903">
        <f>SUMIFS(所用データ②!$C:$C,所用データ②!$G:$G,理論在庫!$A546,所用データ②!$E:$E,理論在庫!$G$4,所用データ②!$F:$F,理論在庫!V$5)</f>
        <v>0</v>
      </c>
      <c r="W547" s="903">
        <f>SUMIFS(所用データ②!$C:$C,所用データ②!$G:$G,理論在庫!$A546,所用データ②!$E:$E,理論在庫!$G$4,所用データ②!$F:$F,理論在庫!W$5)</f>
        <v>0</v>
      </c>
      <c r="X547" s="903">
        <f>SUMIFS(所用データ②!$C:$C,所用データ②!$G:$G,理論在庫!$A546,所用データ②!$E:$E,理論在庫!$G$4,所用データ②!$F:$F,理論在庫!X$5)</f>
        <v>0</v>
      </c>
      <c r="Y547" s="903">
        <f>SUMIFS(所用データ②!$C:$C,所用データ②!$G:$G,理論在庫!$A546,所用データ②!$E:$E,理論在庫!$G$4,所用データ②!$F:$F,理論在庫!Y$5)</f>
        <v>0</v>
      </c>
      <c r="Z547" s="1075">
        <f>SUMIFS(所用データ②!$C:$C,所用データ②!$G:$G,理論在庫!$A546,所用データ②!$E:$E,理論在庫!$G$4,所用データ②!$F:$F,理論在庫!Z$5)</f>
        <v>0</v>
      </c>
      <c r="AA547" s="1075">
        <f>SUMIFS(所用データ②!$C:$C,所用データ②!$G:$G,理論在庫!$A546,所用データ②!$E:$E,理論在庫!$G$4,所用データ②!$F:$F,理論在庫!AA$5)</f>
        <v>0</v>
      </c>
      <c r="AB547" s="903">
        <f>SUMIFS(所用データ②!$C:$C,所用データ②!$G:$G,理論在庫!$A546,所用データ②!$E:$E,理論在庫!$G$4,所用データ②!$F:$F,理論在庫!AB$5)</f>
        <v>0</v>
      </c>
      <c r="AC547" s="1075">
        <f>SUMIFS(所用データ②!$C:$C,所用データ②!$G:$G,理論在庫!$A546,所用データ②!$E:$E,理論在庫!$G$4,所用データ②!$F:$F,理論在庫!AC$5)</f>
        <v>0</v>
      </c>
      <c r="AD547" s="903">
        <f>SUMIFS(所用データ②!$C:$C,所用データ②!$G:$G,理論在庫!$A546,所用データ②!$E:$E,理論在庫!$G$4,所用データ②!$F:$F,理論在庫!AD$5)</f>
        <v>0</v>
      </c>
      <c r="AE547" s="903">
        <f>SUMIFS(所用データ②!$C:$C,所用データ②!$G:$G,理論在庫!$A546,所用データ②!$E:$E,理論在庫!$G$4,所用データ②!$F:$F,理論在庫!AE$5)</f>
        <v>0</v>
      </c>
      <c r="AF547" s="903">
        <f>SUMIFS(所用データ②!$C:$C,所用データ②!$G:$G,理論在庫!$A546,所用データ②!$E:$E,理論在庫!$G$4,所用データ②!$F:$F,理論在庫!AF$5)</f>
        <v>0</v>
      </c>
      <c r="AG547" s="1075">
        <f>SUMIFS(所用データ②!$C:$C,所用データ②!$G:$G,理論在庫!$A546,所用データ②!$E:$E,理論在庫!$G$4,所用データ②!$F:$F,理論在庫!AG$5)</f>
        <v>0</v>
      </c>
      <c r="AH547" s="1075">
        <f>SUMIFS(所用データ②!$C:$C,所用データ②!$G:$G,理論在庫!$A546,所用データ②!$E:$E,理論在庫!$G$4,所用データ②!$F:$F,理論在庫!AH$5)</f>
        <v>0</v>
      </c>
      <c r="AI547" s="903">
        <f>SUMIFS(所用データ②!$C:$C,所用データ②!$G:$G,理論在庫!$A546,所用データ②!$E:$E,理論在庫!$G$4,所用データ②!$F:$F,理論在庫!AI$5)</f>
        <v>0</v>
      </c>
      <c r="AJ547" s="1046">
        <f>SUMIFS(所用データ②!$C:$C,所用データ②!$G:$G,理論在庫!$A546,所用データ②!$E:$E,理論在庫!$G$4,所用データ②!$F:$F,理論在庫!AJ$5)</f>
        <v>0</v>
      </c>
      <c r="AK547" s="905">
        <f t="shared" si="201"/>
        <v>0</v>
      </c>
      <c r="AL547" s="814">
        <f>SUMIFS(所用データ①!C:C,所用データ①!G:G,理論在庫!$A547,所用データ①!E:E,理論在庫!$AL$4)</f>
        <v>0</v>
      </c>
      <c r="AM547" s="859">
        <f t="shared" si="202"/>
        <v>0</v>
      </c>
      <c r="AN547" s="579">
        <f>AJ554-AK547</f>
        <v>0</v>
      </c>
      <c r="AO547" s="417"/>
      <c r="AP547" s="855">
        <v>6</v>
      </c>
      <c r="AQ547" s="856" t="s">
        <v>303</v>
      </c>
      <c r="AR547" s="709">
        <v>0</v>
      </c>
    </row>
    <row r="548" spans="1:44" ht="18" customHeight="1" x14ac:dyDescent="0.15">
      <c r="A548" s="417"/>
      <c r="B548" s="426" t="s">
        <v>71</v>
      </c>
      <c r="C548" s="433">
        <v>80261239568000</v>
      </c>
      <c r="D548" s="1148"/>
      <c r="E548" s="559"/>
      <c r="F548" s="302">
        <f t="shared" si="200"/>
        <v>45864</v>
      </c>
      <c r="G548" s="992">
        <f>SUMIFS(所用データ③!$C:$C,所用データ③!$G:$G,理論在庫!$A546,所用データ③!$E:$E,理論在庫!$G$4,所用データ③!$F:$F,理論在庫!G$5)</f>
        <v>0</v>
      </c>
      <c r="H548" s="903">
        <f>SUMIFS(所用データ③!$C:$C,所用データ③!$G:$G,理論在庫!$A546,所用データ③!$E:$E,理論在庫!$G$4,所用データ③!$F:$F,理論在庫!H$5)</f>
        <v>0</v>
      </c>
      <c r="I548" s="903">
        <f>SUMIFS(所用データ③!$C:$C,所用データ③!$G:$G,理論在庫!$A546,所用データ③!$E:$E,理論在庫!$G$4,所用データ③!$F:$F,理論在庫!I$5)</f>
        <v>0</v>
      </c>
      <c r="J548" s="903">
        <f>SUMIFS(所用データ③!$C:$C,所用データ③!$G:$G,理論在庫!$A546,所用データ③!$E:$E,理論在庫!$G$4,所用データ③!$F:$F,理論在庫!J$5)</f>
        <v>0</v>
      </c>
      <c r="K548" s="903">
        <f>SUMIFS(所用データ③!$C:$C,所用データ③!$G:$G,理論在庫!$A546,所用データ③!$E:$E,理論在庫!$G$4,所用データ③!$F:$F,理論在庫!K$5)</f>
        <v>0</v>
      </c>
      <c r="L548" s="1075">
        <f>SUMIFS(所用データ③!$C:$C,所用データ③!$G:$G,理論在庫!$A546,所用データ③!$E:$E,理論在庫!$G$4,所用データ③!$F:$F,理論在庫!L$5)</f>
        <v>0</v>
      </c>
      <c r="M548" s="1075">
        <f>SUMIFS(所用データ③!$C:$C,所用データ③!$G:$G,理論在庫!$A546,所用データ③!$E:$E,理論在庫!$G$4,所用データ③!$F:$F,理論在庫!M$5)</f>
        <v>0</v>
      </c>
      <c r="N548" s="903">
        <f>SUMIFS(所用データ③!$C:$C,所用データ③!$G:$G,理論在庫!$A546,所用データ③!$E:$E,理論在庫!$G$4,所用データ③!$F:$F,理論在庫!N$5)</f>
        <v>0</v>
      </c>
      <c r="O548" s="903">
        <f>SUMIFS(所用データ③!$C:$C,所用データ③!$G:$G,理論在庫!$A546,所用データ③!$E:$E,理論在庫!$G$4,所用データ③!$F:$F,理論在庫!O$5)</f>
        <v>0</v>
      </c>
      <c r="P548" s="903">
        <f>SUMIFS(所用データ③!$C:$C,所用データ③!$G:$G,理論在庫!$A546,所用データ③!$E:$E,理論在庫!$G$4,所用データ③!$F:$F,理論在庫!P$5)</f>
        <v>0</v>
      </c>
      <c r="Q548" s="903">
        <f>SUMIFS(所用データ③!$C:$C,所用データ③!$G:$G,理論在庫!$A546,所用データ③!$E:$E,理論在庫!$G$4,所用データ③!$F:$F,理論在庫!Q$5)</f>
        <v>0</v>
      </c>
      <c r="R548" s="903">
        <f>SUMIFS(所用データ③!$C:$C,所用データ③!$G:$G,理論在庫!$A546,所用データ③!$E:$E,理論在庫!$G$4,所用データ③!$F:$F,理論在庫!R$5)</f>
        <v>0</v>
      </c>
      <c r="S548" s="1075">
        <f>SUMIFS(所用データ③!$C:$C,所用データ③!$G:$G,理論在庫!$A546,所用データ③!$E:$E,理論在庫!$G$4,所用データ③!$F:$F,理論在庫!S$5)</f>
        <v>0</v>
      </c>
      <c r="T548" s="1075">
        <f>SUMIFS(所用データ③!$C:$C,所用データ③!$G:$G,理論在庫!$A546,所用データ③!$E:$E,理論在庫!$G$4,所用データ③!$F:$F,理論在庫!T$5)</f>
        <v>0</v>
      </c>
      <c r="U548" s="903">
        <f>SUMIFS(所用データ③!$C:$C,所用データ③!$G:$G,理論在庫!$A546,所用データ③!$E:$E,理論在庫!$G$4,所用データ③!$F:$F,理論在庫!U$5)</f>
        <v>0</v>
      </c>
      <c r="V548" s="903">
        <f>SUMIFS(所用データ③!$C:$C,所用データ③!$G:$G,理論在庫!$A546,所用データ③!$E:$E,理論在庫!$G$4,所用データ③!$F:$F,理論在庫!V$5)</f>
        <v>0</v>
      </c>
      <c r="W548" s="903">
        <f>SUMIFS(所用データ③!$C:$C,所用データ③!$G:$G,理論在庫!$A546,所用データ③!$E:$E,理論在庫!$G$4,所用データ③!$F:$F,理論在庫!W$5)</f>
        <v>0</v>
      </c>
      <c r="X548" s="903">
        <f>SUMIFS(所用データ③!$C:$C,所用データ③!$G:$G,理論在庫!$A546,所用データ③!$E:$E,理論在庫!$G$4,所用データ③!$F:$F,理論在庫!X$5)</f>
        <v>0</v>
      </c>
      <c r="Y548" s="903">
        <f>SUMIFS(所用データ③!$C:$C,所用データ③!$G:$G,理論在庫!$A546,所用データ③!$E:$E,理論在庫!$G$4,所用データ③!$F:$F,理論在庫!Y$5)</f>
        <v>0</v>
      </c>
      <c r="Z548" s="1075">
        <f>SUMIFS(所用データ③!$C:$C,所用データ③!$G:$G,理論在庫!$A546,所用データ③!$E:$E,理論在庫!$G$4,所用データ③!$F:$F,理論在庫!Z$5)</f>
        <v>0</v>
      </c>
      <c r="AA548" s="1075">
        <f>SUMIFS(所用データ③!$C:$C,所用データ③!$G:$G,理論在庫!$A546,所用データ③!$E:$E,理論在庫!$G$4,所用データ③!$F:$F,理論在庫!AA$5)</f>
        <v>0</v>
      </c>
      <c r="AB548" s="903">
        <f>SUMIFS(所用データ③!$C:$C,所用データ③!$G:$G,理論在庫!$A546,所用データ③!$E:$E,理論在庫!$G$4,所用データ③!$F:$F,理論在庫!AB$5)</f>
        <v>0</v>
      </c>
      <c r="AC548" s="1075">
        <f>SUMIFS(所用データ③!$C:$C,所用データ③!$G:$G,理論在庫!$A546,所用データ③!$E:$E,理論在庫!$G$4,所用データ③!$F:$F,理論在庫!AC$5)</f>
        <v>0</v>
      </c>
      <c r="AD548" s="903">
        <f>SUMIFS(所用データ③!$C:$C,所用データ③!$G:$G,理論在庫!$A546,所用データ③!$E:$E,理論在庫!$G$4,所用データ③!$F:$F,理論在庫!AD$5)</f>
        <v>0</v>
      </c>
      <c r="AE548" s="903">
        <f>SUMIFS(所用データ③!$C:$C,所用データ③!$G:$G,理論在庫!$A546,所用データ③!$E:$E,理論在庫!$G$4,所用データ③!$F:$F,理論在庫!AE$5)</f>
        <v>0</v>
      </c>
      <c r="AF548" s="903">
        <f>SUMIFS(所用データ③!$C:$C,所用データ③!$G:$G,理論在庫!$A546,所用データ③!$E:$E,理論在庫!$G$4,所用データ③!$F:$F,理論在庫!AF$5)</f>
        <v>0</v>
      </c>
      <c r="AG548" s="1075">
        <f>SUMIFS(所用データ③!$C:$C,所用データ③!$G:$G,理論在庫!$A546,所用データ③!$E:$E,理論在庫!$G$4,所用データ③!$F:$F,理論在庫!AG$5)</f>
        <v>0</v>
      </c>
      <c r="AH548" s="1075">
        <f>SUMIFS(所用データ③!$C:$C,所用データ③!$G:$G,理論在庫!$A546,所用データ③!$E:$E,理論在庫!$G$4,所用データ③!$F:$F,理論在庫!AH$5)</f>
        <v>0</v>
      </c>
      <c r="AI548" s="903">
        <f>SUMIFS(所用データ③!$C:$C,所用データ③!$G:$G,理論在庫!$A546,所用データ③!$E:$E,理論在庫!$G$4,所用データ③!$F:$F,理論在庫!AI$5)</f>
        <v>0</v>
      </c>
      <c r="AJ548" s="1046">
        <f>SUMIFS(所用データ③!$C:$C,所用データ③!$G:$G,理論在庫!$A546,所用データ③!$E:$E,理論在庫!$G$4,所用データ③!$F:$F,理論在庫!AJ$5)</f>
        <v>0</v>
      </c>
      <c r="AK548" s="905">
        <f t="shared" si="201"/>
        <v>0</v>
      </c>
      <c r="AL548" s="814">
        <f>SUMIFS(所用データ①!C:C,所用データ①!G:G,理論在庫!$A548,所用データ①!E:E,理論在庫!$AL$4)</f>
        <v>0</v>
      </c>
      <c r="AM548" s="859">
        <f t="shared" si="202"/>
        <v>0</v>
      </c>
      <c r="AN548" s="579">
        <f>AJ554-AK548</f>
        <v>0</v>
      </c>
      <c r="AO548" s="417"/>
      <c r="AP548" s="855"/>
      <c r="AQ548" s="856"/>
      <c r="AR548" s="709">
        <v>0</v>
      </c>
    </row>
    <row r="549" spans="1:44" ht="18" customHeight="1" x14ac:dyDescent="0.15">
      <c r="A549" s="417"/>
      <c r="B549" s="426"/>
      <c r="C549" s="433"/>
      <c r="D549" s="1148"/>
      <c r="E549" s="559"/>
      <c r="F549" s="302">
        <f t="shared" si="200"/>
        <v>45871</v>
      </c>
      <c r="G549" s="992">
        <f>SUMIFS(所用データ④!$C:$C,所用データ④!$G:$G,理論在庫!$A546,所用データ④!$E:$E,理論在庫!$G$4,所用データ④!$F:$F,理論在庫!G$5)</f>
        <v>0</v>
      </c>
      <c r="H549" s="903">
        <f>SUMIFS(所用データ④!$C:$C,所用データ④!$G:$G,理論在庫!$A546,所用データ④!$E:$E,理論在庫!$G$4,所用データ④!$F:$F,理論在庫!H$5)</f>
        <v>0</v>
      </c>
      <c r="I549" s="903">
        <f>SUMIFS(所用データ④!$C:$C,所用データ④!$G:$G,理論在庫!$A546,所用データ④!$E:$E,理論在庫!$G$4,所用データ④!$F:$F,理論在庫!I$5)</f>
        <v>0</v>
      </c>
      <c r="J549" s="903">
        <f>SUMIFS(所用データ④!$C:$C,所用データ④!$G:$G,理論在庫!$A546,所用データ④!$E:$E,理論在庫!$G$4,所用データ④!$F:$F,理論在庫!J$5)</f>
        <v>0</v>
      </c>
      <c r="K549" s="903">
        <f>SUMIFS(所用データ④!$C:$C,所用データ④!$G:$G,理論在庫!$A546,所用データ④!$E:$E,理論在庫!$G$4,所用データ④!$F:$F,理論在庫!K$5)</f>
        <v>0</v>
      </c>
      <c r="L549" s="1075">
        <f>SUMIFS(所用データ④!$C:$C,所用データ④!$G:$G,理論在庫!$A546,所用データ④!$E:$E,理論在庫!$G$4,所用データ④!$F:$F,理論在庫!L$5)</f>
        <v>0</v>
      </c>
      <c r="M549" s="1075">
        <f>SUMIFS(所用データ④!$C:$C,所用データ④!$G:$G,理論在庫!$A546,所用データ④!$E:$E,理論在庫!$G$4,所用データ④!$F:$F,理論在庫!M$5)</f>
        <v>0</v>
      </c>
      <c r="N549" s="903">
        <f>SUMIFS(所用データ④!$C:$C,所用データ④!$G:$G,理論在庫!$A546,所用データ④!$E:$E,理論在庫!$G$4,所用データ④!$F:$F,理論在庫!N$5)</f>
        <v>0</v>
      </c>
      <c r="O549" s="903">
        <f>SUMIFS(所用データ④!$C:$C,所用データ④!$G:$G,理論在庫!$A546,所用データ④!$E:$E,理論在庫!$G$4,所用データ④!$F:$F,理論在庫!O$5)</f>
        <v>0</v>
      </c>
      <c r="P549" s="903">
        <f>SUMIFS(所用データ④!$C:$C,所用データ④!$G:$G,理論在庫!$A546,所用データ④!$E:$E,理論在庫!$G$4,所用データ④!$F:$F,理論在庫!P$5)</f>
        <v>0</v>
      </c>
      <c r="Q549" s="903">
        <f>SUMIFS(所用データ④!$C:$C,所用データ④!$G:$G,理論在庫!$A546,所用データ④!$E:$E,理論在庫!$G$4,所用データ④!$F:$F,理論在庫!Q$5)</f>
        <v>0</v>
      </c>
      <c r="R549" s="903">
        <f>SUMIFS(所用データ④!$C:$C,所用データ④!$G:$G,理論在庫!$A546,所用データ④!$E:$E,理論在庫!$G$4,所用データ④!$F:$F,理論在庫!R$5)</f>
        <v>0</v>
      </c>
      <c r="S549" s="1075">
        <f>SUMIFS(所用データ④!$C:$C,所用データ④!$G:$G,理論在庫!$A546,所用データ④!$E:$E,理論在庫!$G$4,所用データ④!$F:$F,理論在庫!S$5)</f>
        <v>0</v>
      </c>
      <c r="T549" s="1075">
        <f>SUMIFS(所用データ④!$C:$C,所用データ④!$G:$G,理論在庫!$A546,所用データ④!$E:$E,理論在庫!$G$4,所用データ④!$F:$F,理論在庫!T$5)</f>
        <v>0</v>
      </c>
      <c r="U549" s="903">
        <f>SUMIFS(所用データ④!$C:$C,所用データ④!$G:$G,理論在庫!$A546,所用データ④!$E:$E,理論在庫!$G$4,所用データ④!$F:$F,理論在庫!U$5)</f>
        <v>0</v>
      </c>
      <c r="V549" s="903">
        <f>SUMIFS(所用データ④!$C:$C,所用データ④!$G:$G,理論在庫!$A546,所用データ④!$E:$E,理論在庫!$G$4,所用データ④!$F:$F,理論在庫!V$5)</f>
        <v>0</v>
      </c>
      <c r="W549" s="903">
        <f>SUMIFS(所用データ④!$C:$C,所用データ④!$G:$G,理論在庫!$A546,所用データ④!$E:$E,理論在庫!$G$4,所用データ④!$F:$F,理論在庫!W$5)</f>
        <v>0</v>
      </c>
      <c r="X549" s="903">
        <f>SUMIFS(所用データ④!$C:$C,所用データ④!$G:$G,理論在庫!$A546,所用データ④!$E:$E,理論在庫!$G$4,所用データ④!$F:$F,理論在庫!X$5)</f>
        <v>0</v>
      </c>
      <c r="Y549" s="903">
        <f>SUMIFS(所用データ④!$C:$C,所用データ④!$G:$G,理論在庫!$A546,所用データ④!$E:$E,理論在庫!$G$4,所用データ④!$F:$F,理論在庫!Y$5)</f>
        <v>0</v>
      </c>
      <c r="Z549" s="1075">
        <f>SUMIFS(所用データ④!$C:$C,所用データ④!$G:$G,理論在庫!$A546,所用データ④!$E:$E,理論在庫!$G$4,所用データ④!$F:$F,理論在庫!Z$5)</f>
        <v>0</v>
      </c>
      <c r="AA549" s="1075">
        <f>SUMIFS(所用データ④!$C:$C,所用データ④!$G:$G,理論在庫!$A546,所用データ④!$E:$E,理論在庫!$G$4,所用データ④!$F:$F,理論在庫!AA$5)</f>
        <v>0</v>
      </c>
      <c r="AB549" s="903">
        <f>SUMIFS(所用データ④!$C:$C,所用データ④!$G:$G,理論在庫!$A546,所用データ④!$E:$E,理論在庫!$G$4,所用データ④!$F:$F,理論在庫!AB$5)</f>
        <v>0</v>
      </c>
      <c r="AC549" s="1075">
        <f>SUMIFS(所用データ④!$C:$C,所用データ④!$G:$G,理論在庫!$A546,所用データ④!$E:$E,理論在庫!$G$4,所用データ④!$F:$F,理論在庫!AC$5)</f>
        <v>0</v>
      </c>
      <c r="AD549" s="903">
        <f>SUMIFS(所用データ④!$C:$C,所用データ④!$G:$G,理論在庫!$A546,所用データ④!$E:$E,理論在庫!$G$4,所用データ④!$F:$F,理論在庫!AD$5)</f>
        <v>0</v>
      </c>
      <c r="AE549" s="903">
        <f>SUMIFS(所用データ④!$C:$C,所用データ④!$G:$G,理論在庫!$A546,所用データ④!$E:$E,理論在庫!$G$4,所用データ④!$F:$F,理論在庫!AE$5)</f>
        <v>0</v>
      </c>
      <c r="AF549" s="903">
        <f>SUMIFS(所用データ④!$C:$C,所用データ④!$G:$G,理論在庫!$A546,所用データ④!$E:$E,理論在庫!$G$4,所用データ④!$F:$F,理論在庫!AF$5)</f>
        <v>0</v>
      </c>
      <c r="AG549" s="1075">
        <f>SUMIFS(所用データ④!$C:$C,所用データ④!$G:$G,理論在庫!$A546,所用データ④!$E:$E,理論在庫!$G$4,所用データ④!$F:$F,理論在庫!AG$5)</f>
        <v>0</v>
      </c>
      <c r="AH549" s="1075">
        <f>SUMIFS(所用データ④!$C:$C,所用データ④!$G:$G,理論在庫!$A546,所用データ④!$E:$E,理論在庫!$G$4,所用データ④!$F:$F,理論在庫!AH$5)</f>
        <v>0</v>
      </c>
      <c r="AI549" s="903">
        <f>SUMIFS(所用データ④!$C:$C,所用データ④!$G:$G,理論在庫!$A546,所用データ④!$E:$E,理論在庫!$G$4,所用データ④!$F:$F,理論在庫!AI$5)</f>
        <v>0</v>
      </c>
      <c r="AJ549" s="1046">
        <f>SUMIFS(所用データ④!$C:$C,所用データ④!$G:$G,理論在庫!$A546,所用データ④!$E:$E,理論在庫!$G$4,所用データ④!$F:$F,理論在庫!AJ$5)</f>
        <v>0</v>
      </c>
      <c r="AK549" s="905">
        <f t="shared" si="201"/>
        <v>0</v>
      </c>
      <c r="AL549" s="814">
        <f>SUMIFS(所用データ①!C:C,所用データ①!G:G,理論在庫!$A549,所用データ①!E:E,理論在庫!$AL$4)</f>
        <v>0</v>
      </c>
      <c r="AM549" s="859">
        <f t="shared" si="202"/>
        <v>0</v>
      </c>
      <c r="AN549" s="579">
        <f>AJ554-AK549</f>
        <v>0</v>
      </c>
      <c r="AO549" s="417"/>
      <c r="AP549" s="855"/>
      <c r="AQ549" s="856"/>
      <c r="AR549" s="709">
        <v>0</v>
      </c>
    </row>
    <row r="550" spans="1:44" ht="18" customHeight="1" x14ac:dyDescent="0.15">
      <c r="A550" s="417"/>
      <c r="B550" s="426"/>
      <c r="C550" s="433"/>
      <c r="D550" s="1148"/>
      <c r="E550" s="559"/>
      <c r="F550" s="302">
        <f t="shared" si="200"/>
        <v>0</v>
      </c>
      <c r="G550" s="992">
        <f>SUMIFS(所用データ⑤!$C:$C,所用データ⑤!$G:$G,理論在庫!$A546,所用データ⑤!$E:$E,理論在庫!$G$4,所用データ⑤!$F:$F,理論在庫!G$5)</f>
        <v>0</v>
      </c>
      <c r="H550" s="903">
        <f>SUMIFS(所用データ⑤!$C:$C,所用データ⑤!$G:$G,理論在庫!$A546,所用データ⑤!$E:$E,理論在庫!$G$4,所用データ⑤!$F:$F,理論在庫!H$5)</f>
        <v>0</v>
      </c>
      <c r="I550" s="903">
        <f>SUMIFS(所用データ⑤!$C:$C,所用データ⑤!$G:$G,理論在庫!$A546,所用データ⑤!$E:$E,理論在庫!$G$4,所用データ⑤!$F:$F,理論在庫!I$5)</f>
        <v>0</v>
      </c>
      <c r="J550" s="903">
        <f>SUMIFS(所用データ⑤!$C:$C,所用データ⑤!$G:$G,理論在庫!$A546,所用データ⑤!$E:$E,理論在庫!$G$4,所用データ⑤!$F:$F,理論在庫!J$5)</f>
        <v>0</v>
      </c>
      <c r="K550" s="903">
        <f>SUMIFS(所用データ⑤!$C:$C,所用データ⑤!$G:$G,理論在庫!$A546,所用データ⑤!$E:$E,理論在庫!$G$4,所用データ⑤!$F:$F,理論在庫!K$5)</f>
        <v>0</v>
      </c>
      <c r="L550" s="1075">
        <f>SUMIFS(所用データ⑤!$C:$C,所用データ⑤!$G:$G,理論在庫!$A546,所用データ⑤!$E:$E,理論在庫!$G$4,所用データ⑤!$F:$F,理論在庫!L$5)</f>
        <v>0</v>
      </c>
      <c r="M550" s="1075">
        <f>SUMIFS(所用データ⑤!$C:$C,所用データ⑤!$G:$G,理論在庫!$A546,所用データ⑤!$E:$E,理論在庫!$G$4,所用データ⑤!$F:$F,理論在庫!M$5)</f>
        <v>0</v>
      </c>
      <c r="N550" s="903">
        <f>SUMIFS(所用データ⑤!$C:$C,所用データ⑤!$G:$G,理論在庫!$A546,所用データ⑤!$E:$E,理論在庫!$G$4,所用データ⑤!$F:$F,理論在庫!N$5)</f>
        <v>0</v>
      </c>
      <c r="O550" s="903">
        <f>SUMIFS(所用データ⑤!$C:$C,所用データ⑤!$G:$G,理論在庫!$A546,所用データ⑤!$E:$E,理論在庫!$G$4,所用データ⑤!$F:$F,理論在庫!O$5)</f>
        <v>0</v>
      </c>
      <c r="P550" s="903">
        <f>SUMIFS(所用データ⑤!$C:$C,所用データ⑤!$G:$G,理論在庫!$A546,所用データ⑤!$E:$E,理論在庫!$G$4,所用データ⑤!$F:$F,理論在庫!P$5)</f>
        <v>0</v>
      </c>
      <c r="Q550" s="903">
        <f>SUMIFS(所用データ⑤!$C:$C,所用データ⑤!$G:$G,理論在庫!$A546,所用データ⑤!$E:$E,理論在庫!$G$4,所用データ⑤!$F:$F,理論在庫!Q$5)</f>
        <v>0</v>
      </c>
      <c r="R550" s="903">
        <f>SUMIFS(所用データ⑤!$C:$C,所用データ⑤!$G:$G,理論在庫!$A546,所用データ⑤!$E:$E,理論在庫!$G$4,所用データ⑤!$F:$F,理論在庫!R$5)</f>
        <v>0</v>
      </c>
      <c r="S550" s="1075">
        <f>SUMIFS(所用データ⑤!$C:$C,所用データ⑤!$G:$G,理論在庫!$A546,所用データ⑤!$E:$E,理論在庫!$G$4,所用データ⑤!$F:$F,理論在庫!S$5)</f>
        <v>0</v>
      </c>
      <c r="T550" s="1075">
        <f>SUMIFS(所用データ⑤!$C:$C,所用データ⑤!$G:$G,理論在庫!$A546,所用データ⑤!$E:$E,理論在庫!$G$4,所用データ⑤!$F:$F,理論在庫!T$5)</f>
        <v>0</v>
      </c>
      <c r="U550" s="903">
        <f>SUMIFS(所用データ⑤!$C:$C,所用データ⑤!$G:$G,理論在庫!$A546,所用データ⑤!$E:$E,理論在庫!$G$4,所用データ⑤!$F:$F,理論在庫!U$5)</f>
        <v>0</v>
      </c>
      <c r="V550" s="903">
        <f>SUMIFS(所用データ⑤!$C:$C,所用データ⑤!$G:$G,理論在庫!$A546,所用データ⑤!$E:$E,理論在庫!$G$4,所用データ⑤!$F:$F,理論在庫!V$5)</f>
        <v>0</v>
      </c>
      <c r="W550" s="903">
        <f>SUMIFS(所用データ⑤!$C:$C,所用データ⑤!$G:$G,理論在庫!$A546,所用データ⑤!$E:$E,理論在庫!$G$4,所用データ⑤!$F:$F,理論在庫!W$5)</f>
        <v>0</v>
      </c>
      <c r="X550" s="903">
        <f>SUMIFS(所用データ⑤!$C:$C,所用データ⑤!$G:$G,理論在庫!$A546,所用データ⑤!$E:$E,理論在庫!$G$4,所用データ⑤!$F:$F,理論在庫!X$5)</f>
        <v>0</v>
      </c>
      <c r="Y550" s="903">
        <f>SUMIFS(所用データ⑤!$C:$C,所用データ⑤!$G:$G,理論在庫!$A546,所用データ⑤!$E:$E,理論在庫!$G$4,所用データ⑤!$F:$F,理論在庫!Y$5)</f>
        <v>0</v>
      </c>
      <c r="Z550" s="1075">
        <f>SUMIFS(所用データ⑤!$C:$C,所用データ⑤!$G:$G,理論在庫!$A546,所用データ⑤!$E:$E,理論在庫!$G$4,所用データ⑤!$F:$F,理論在庫!Z$5)</f>
        <v>0</v>
      </c>
      <c r="AA550" s="1075">
        <f>SUMIFS(所用データ⑤!$C:$C,所用データ⑤!$G:$G,理論在庫!$A546,所用データ⑤!$E:$E,理論在庫!$G$4,所用データ⑤!$F:$F,理論在庫!AA$5)</f>
        <v>0</v>
      </c>
      <c r="AB550" s="903">
        <f>SUMIFS(所用データ⑤!$C:$C,所用データ⑤!$G:$G,理論在庫!$A546,所用データ⑤!$E:$E,理論在庫!$G$4,所用データ⑤!$F:$F,理論在庫!AB$5)</f>
        <v>0</v>
      </c>
      <c r="AC550" s="1075">
        <f>SUMIFS(所用データ⑤!$C:$C,所用データ⑤!$G:$G,理論在庫!$A546,所用データ⑤!$E:$E,理論在庫!$G$4,所用データ⑤!$F:$F,理論在庫!AC$5)</f>
        <v>0</v>
      </c>
      <c r="AD550" s="903">
        <f>SUMIFS(所用データ⑤!$C:$C,所用データ⑤!$G:$G,理論在庫!$A546,所用データ⑤!$E:$E,理論在庫!$G$4,所用データ⑤!$F:$F,理論在庫!AD$5)</f>
        <v>0</v>
      </c>
      <c r="AE550" s="903">
        <f>SUMIFS(所用データ⑤!$C:$C,所用データ⑤!$G:$G,理論在庫!$A546,所用データ⑤!$E:$E,理論在庫!$G$4,所用データ⑤!$F:$F,理論在庫!AE$5)</f>
        <v>0</v>
      </c>
      <c r="AF550" s="903">
        <f>SUMIFS(所用データ⑤!$C:$C,所用データ⑤!$G:$G,理論在庫!$A546,所用データ⑤!$E:$E,理論在庫!$G$4,所用データ⑤!$F:$F,理論在庫!AF$5)</f>
        <v>0</v>
      </c>
      <c r="AG550" s="1075">
        <f>SUMIFS(所用データ⑤!$C:$C,所用データ⑤!$G:$G,理論在庫!$A546,所用データ⑤!$E:$E,理論在庫!$G$4,所用データ⑤!$F:$F,理論在庫!AG$5)</f>
        <v>0</v>
      </c>
      <c r="AH550" s="1075">
        <f>SUMIFS(所用データ⑤!$C:$C,所用データ⑤!$G:$G,理論在庫!$A546,所用データ⑤!$E:$E,理論在庫!$G$4,所用データ⑤!$F:$F,理論在庫!AH$5)</f>
        <v>0</v>
      </c>
      <c r="AI550" s="903">
        <f>SUMIFS(所用データ⑤!$C:$C,所用データ⑤!$G:$G,理論在庫!$A546,所用データ⑤!$E:$E,理論在庫!$G$4,所用データ⑤!$F:$F,理論在庫!AI$5)</f>
        <v>0</v>
      </c>
      <c r="AJ550" s="1046">
        <f>SUMIFS(所用データ⑤!$C:$C,所用データ⑤!$G:$G,理論在庫!$A546,所用データ⑤!$E:$E,理論在庫!$G$4,所用データ⑤!$F:$F,理論在庫!AJ$5)</f>
        <v>0</v>
      </c>
      <c r="AK550" s="905">
        <f t="shared" si="201"/>
        <v>0</v>
      </c>
      <c r="AL550" s="814">
        <f>SUMIFS(所用データ①!C:C,所用データ①!G:G,理論在庫!$A550,所用データ①!E:E,理論在庫!$AL$4)</f>
        <v>0</v>
      </c>
      <c r="AM550" s="859">
        <f t="shared" si="202"/>
        <v>0</v>
      </c>
      <c r="AN550" s="579">
        <f>AJ554-AK550</f>
        <v>0</v>
      </c>
      <c r="AO550" s="417"/>
      <c r="AP550" s="855"/>
      <c r="AQ550" s="856"/>
      <c r="AR550" s="709">
        <v>0</v>
      </c>
    </row>
    <row r="551" spans="1:44" ht="18" customHeight="1" x14ac:dyDescent="0.15">
      <c r="A551" s="417"/>
      <c r="B551" s="426"/>
      <c r="C551" s="433"/>
      <c r="D551" s="1148"/>
      <c r="E551" s="559"/>
      <c r="F551" s="362">
        <f t="shared" si="200"/>
        <v>0</v>
      </c>
      <c r="G551" s="993">
        <f>SUMIFS(所用データ⑥!$C:$C,所用データ⑥!$G:$G,理論在庫!$A546,所用データ⑥!$E:$E,理論在庫!$G$4,所用データ⑥!$F:$F,理論在庫!G$5)</f>
        <v>0</v>
      </c>
      <c r="H551" s="904">
        <f>SUMIFS(所用データ⑥!$C:$C,所用データ⑥!$G:$G,理論在庫!$A546,所用データ⑥!$E:$E,理論在庫!$G$4,所用データ⑥!$F:$F,理論在庫!H$5)</f>
        <v>0</v>
      </c>
      <c r="I551" s="904">
        <f>SUMIFS(所用データ⑥!$C:$C,所用データ⑥!$G:$G,理論在庫!$A546,所用データ⑥!$E:$E,理論在庫!$G$4,所用データ⑥!$F:$F,理論在庫!I$5)</f>
        <v>0</v>
      </c>
      <c r="J551" s="904">
        <f>SUMIFS(所用データ⑥!$C:$C,所用データ⑥!$G:$G,理論在庫!$A546,所用データ⑥!$E:$E,理論在庫!$G$4,所用データ⑥!$F:$F,理論在庫!J$5)</f>
        <v>0</v>
      </c>
      <c r="K551" s="904">
        <f>SUMIFS(所用データ⑥!$C:$C,所用データ⑥!$G:$G,理論在庫!$A546,所用データ⑥!$E:$E,理論在庫!$G$4,所用データ⑥!$F:$F,理論在庫!K$5)</f>
        <v>0</v>
      </c>
      <c r="L551" s="1076">
        <f>SUMIFS(所用データ⑥!$C:$C,所用データ⑥!$G:$G,理論在庫!$A546,所用データ⑥!$E:$E,理論在庫!$G$4,所用データ⑥!$F:$F,理論在庫!L$5)</f>
        <v>0</v>
      </c>
      <c r="M551" s="1076">
        <f>SUMIFS(所用データ⑥!$C:$C,所用データ⑥!$G:$G,理論在庫!$A546,所用データ⑥!$E:$E,理論在庫!$G$4,所用データ⑥!$F:$F,理論在庫!M$5)</f>
        <v>0</v>
      </c>
      <c r="N551" s="904">
        <f>SUMIFS(所用データ⑥!$C:$C,所用データ⑥!$G:$G,理論在庫!$A546,所用データ⑥!$E:$E,理論在庫!$G$4,所用データ⑥!$F:$F,理論在庫!N$5)</f>
        <v>0</v>
      </c>
      <c r="O551" s="904">
        <f>SUMIFS(所用データ⑥!$C:$C,所用データ⑥!$G:$G,理論在庫!$A546,所用データ⑥!$E:$E,理論在庫!$G$4,所用データ⑥!$F:$F,理論在庫!O$5)</f>
        <v>0</v>
      </c>
      <c r="P551" s="904">
        <f>SUMIFS(所用データ⑥!$C:$C,所用データ⑥!$G:$G,理論在庫!$A546,所用データ⑥!$E:$E,理論在庫!$G$4,所用データ⑥!$F:$F,理論在庫!P$5)</f>
        <v>0</v>
      </c>
      <c r="Q551" s="904">
        <f>SUMIFS(所用データ⑥!$C:$C,所用データ⑥!$G:$G,理論在庫!$A546,所用データ⑥!$E:$E,理論在庫!$G$4,所用データ⑥!$F:$F,理論在庫!Q$5)</f>
        <v>0</v>
      </c>
      <c r="R551" s="904">
        <f>SUMIFS(所用データ⑥!$C:$C,所用データ⑥!$G:$G,理論在庫!$A546,所用データ⑥!$E:$E,理論在庫!$G$4,所用データ⑥!$F:$F,理論在庫!R$5)</f>
        <v>0</v>
      </c>
      <c r="S551" s="1076">
        <f>SUMIFS(所用データ⑥!$C:$C,所用データ⑥!$G:$G,理論在庫!$A546,所用データ⑥!$E:$E,理論在庫!$G$4,所用データ⑥!$F:$F,理論在庫!S$5)</f>
        <v>0</v>
      </c>
      <c r="T551" s="1076">
        <f>SUMIFS(所用データ⑥!$C:$C,所用データ⑥!$G:$G,理論在庫!$A546,所用データ⑥!$E:$E,理論在庫!$G$4,所用データ⑥!$F:$F,理論在庫!T$5)</f>
        <v>0</v>
      </c>
      <c r="U551" s="904">
        <f>SUMIFS(所用データ⑥!$C:$C,所用データ⑥!$G:$G,理論在庫!$A546,所用データ⑥!$E:$E,理論在庫!$G$4,所用データ⑥!$F:$F,理論在庫!U$5)</f>
        <v>0</v>
      </c>
      <c r="V551" s="904">
        <f>SUMIFS(所用データ⑥!$C:$C,所用データ⑥!$G:$G,理論在庫!$A546,所用データ⑥!$E:$E,理論在庫!$G$4,所用データ⑥!$F:$F,理論在庫!V$5)</f>
        <v>0</v>
      </c>
      <c r="W551" s="904">
        <f>SUMIFS(所用データ⑥!$C:$C,所用データ⑥!$G:$G,理論在庫!$A546,所用データ⑥!$E:$E,理論在庫!$G$4,所用データ⑥!$F:$F,理論在庫!W$5)</f>
        <v>0</v>
      </c>
      <c r="X551" s="904">
        <f>SUMIFS(所用データ⑥!$C:$C,所用データ⑥!$G:$G,理論在庫!$A546,所用データ⑥!$E:$E,理論在庫!$G$4,所用データ⑥!$F:$F,理論在庫!X$5)</f>
        <v>0</v>
      </c>
      <c r="Y551" s="904">
        <f>SUMIFS(所用データ⑥!$C:$C,所用データ⑥!$G:$G,理論在庫!$A546,所用データ⑥!$E:$E,理論在庫!$G$4,所用データ⑥!$F:$F,理論在庫!Y$5)</f>
        <v>0</v>
      </c>
      <c r="Z551" s="1076">
        <f>SUMIFS(所用データ⑥!$C:$C,所用データ⑥!$G:$G,理論在庫!$A546,所用データ⑥!$E:$E,理論在庫!$G$4,所用データ⑥!$F:$F,理論在庫!Z$5)</f>
        <v>0</v>
      </c>
      <c r="AA551" s="1076">
        <f>SUMIFS(所用データ⑥!$C:$C,所用データ⑥!$G:$G,理論在庫!$A546,所用データ⑥!$E:$E,理論在庫!$G$4,所用データ⑥!$F:$F,理論在庫!AA$5)</f>
        <v>0</v>
      </c>
      <c r="AB551" s="904">
        <f>SUMIFS(所用データ⑥!$C:$C,所用データ⑥!$G:$G,理論在庫!$A546,所用データ⑥!$E:$E,理論在庫!$G$4,所用データ⑥!$F:$F,理論在庫!AB$5)</f>
        <v>0</v>
      </c>
      <c r="AC551" s="1076">
        <f>SUMIFS(所用データ⑥!$C:$C,所用データ⑥!$G:$G,理論在庫!$A546,所用データ⑥!$E:$E,理論在庫!$G$4,所用データ⑥!$F:$F,理論在庫!AC$5)</f>
        <v>0</v>
      </c>
      <c r="AD551" s="904">
        <f>SUMIFS(所用データ⑥!$C:$C,所用データ⑥!$G:$G,理論在庫!$A546,所用データ⑥!$E:$E,理論在庫!$G$4,所用データ⑥!$F:$F,理論在庫!AD$5)</f>
        <v>0</v>
      </c>
      <c r="AE551" s="904">
        <f>SUMIFS(所用データ⑥!$C:$C,所用データ⑥!$G:$G,理論在庫!$A546,所用データ⑥!$E:$E,理論在庫!$G$4,所用データ⑥!$F:$F,理論在庫!AE$5)</f>
        <v>0</v>
      </c>
      <c r="AF551" s="904">
        <f>SUMIFS(所用データ⑥!$C:$C,所用データ⑥!$G:$G,理論在庫!$A546,所用データ⑥!$E:$E,理論在庫!$G$4,所用データ⑥!$F:$F,理論在庫!AF$5)</f>
        <v>0</v>
      </c>
      <c r="AG551" s="1076">
        <f>SUMIFS(所用データ⑥!$C:$C,所用データ⑥!$G:$G,理論在庫!$A546,所用データ⑥!$E:$E,理論在庫!$G$4,所用データ⑥!$F:$F,理論在庫!AG$5)</f>
        <v>0</v>
      </c>
      <c r="AH551" s="1076">
        <f>SUMIFS(所用データ⑥!$C:$C,所用データ⑥!$G:$G,理論在庫!$A546,所用データ⑥!$E:$E,理論在庫!$G$4,所用データ⑥!$F:$F,理論在庫!AH$5)</f>
        <v>0</v>
      </c>
      <c r="AI551" s="904">
        <f>SUMIFS(所用データ⑥!$C:$C,所用データ⑥!$G:$G,理論在庫!$A546,所用データ⑥!$E:$E,理論在庫!$G$4,所用データ⑥!$F:$F,理論在庫!AI$5)</f>
        <v>0</v>
      </c>
      <c r="AJ551" s="1047">
        <f>SUMIFS(所用データ⑥!$C:$C,所用データ⑥!$G:$G,理論在庫!$A546,所用データ⑥!$E:$E,理論在庫!$G$4,所用データ⑥!$F:$F,理論在庫!AJ$5)</f>
        <v>0</v>
      </c>
      <c r="AK551" s="906">
        <f t="shared" si="201"/>
        <v>0</v>
      </c>
      <c r="AL551" s="824">
        <f>SUMIFS(所用データ①!C:C,所用データ①!G:G,理論在庫!$A551,所用データ①!E:E,理論在庫!$AL$4)</f>
        <v>0</v>
      </c>
      <c r="AM551" s="825">
        <f t="shared" si="202"/>
        <v>0</v>
      </c>
      <c r="AN551" s="579">
        <f>AJ554-AK551</f>
        <v>0</v>
      </c>
      <c r="AO551" s="417"/>
      <c r="AP551" s="855"/>
      <c r="AQ551" s="856"/>
      <c r="AR551" s="709">
        <v>0</v>
      </c>
    </row>
    <row r="552" spans="1:44" ht="18" customHeight="1" x14ac:dyDescent="0.15">
      <c r="A552" s="417"/>
      <c r="B552" s="426"/>
      <c r="C552" s="433"/>
      <c r="D552" s="1148"/>
      <c r="E552" s="559"/>
      <c r="F552" s="862" t="s">
        <v>137</v>
      </c>
      <c r="G552" s="994"/>
      <c r="H552" s="863"/>
      <c r="I552" s="863"/>
      <c r="J552" s="863"/>
      <c r="K552" s="863"/>
      <c r="L552" s="1077"/>
      <c r="M552" s="1077"/>
      <c r="N552" s="863"/>
      <c r="O552" s="863"/>
      <c r="P552" s="863"/>
      <c r="Q552" s="863"/>
      <c r="R552" s="863"/>
      <c r="S552" s="1077"/>
      <c r="T552" s="1077"/>
      <c r="U552" s="863"/>
      <c r="V552" s="863"/>
      <c r="W552" s="863"/>
      <c r="X552" s="863"/>
      <c r="Y552" s="863"/>
      <c r="Z552" s="1077"/>
      <c r="AA552" s="1077"/>
      <c r="AB552" s="863"/>
      <c r="AC552" s="1077"/>
      <c r="AD552" s="863"/>
      <c r="AE552" s="863"/>
      <c r="AF552" s="863"/>
      <c r="AG552" s="1077"/>
      <c r="AH552" s="1077"/>
      <c r="AI552" s="863"/>
      <c r="AJ552" s="1048"/>
      <c r="AK552" s="821">
        <f>SUM(G552:AJ552)</f>
        <v>0</v>
      </c>
      <c r="AL552" s="822"/>
      <c r="AM552" s="861">
        <f t="shared" si="202"/>
        <v>0</v>
      </c>
      <c r="AN552" s="579"/>
      <c r="AO552" s="417"/>
      <c r="AP552" s="855"/>
      <c r="AQ552" s="856"/>
    </row>
    <row r="553" spans="1:44" s="868" customFormat="1" ht="18" customHeight="1" x14ac:dyDescent="0.15">
      <c r="A553" s="869"/>
      <c r="B553" s="870"/>
      <c r="C553" s="871"/>
      <c r="D553" s="1148"/>
      <c r="E553" s="872"/>
      <c r="F553" s="356" t="s">
        <v>86</v>
      </c>
      <c r="G553" s="995">
        <f>SUMIFS('注文データ '!$C:$C,'注文データ '!$J:$J,$A546,'注文データ '!$H:$H,理論在庫!$G$4,'注文データ '!$I:$I,理論在庫!G$5)</f>
        <v>0</v>
      </c>
      <c r="H553" s="873">
        <f>SUMIFS('注文データ '!$C:$C,'注文データ '!$J:$J,$A546,'注文データ '!$H:$H,理論在庫!$G$4,'注文データ '!$I:$I,理論在庫!H$5)</f>
        <v>0</v>
      </c>
      <c r="I553" s="873">
        <f>SUMIFS('注文データ '!$C:$C,'注文データ '!$J:$J,$A546,'注文データ '!$H:$H,理論在庫!$G$4,'注文データ '!$I:$I,理論在庫!I$5)</f>
        <v>0</v>
      </c>
      <c r="J553" s="873">
        <f>SUMIFS('注文データ '!$C:$C,'注文データ '!$J:$J,$A546,'注文データ '!$H:$H,理論在庫!$G$4,'注文データ '!$I:$I,理論在庫!J$5)</f>
        <v>0</v>
      </c>
      <c r="K553" s="873">
        <f>SUMIFS('注文データ '!$C:$C,'注文データ '!$J:$J,$A546,'注文データ '!$H:$H,理論在庫!$G$4,'注文データ '!$I:$I,理論在庫!K$5)</f>
        <v>0</v>
      </c>
      <c r="L553" s="1078">
        <f>SUMIFS('注文データ '!$C:$C,'注文データ '!$J:$J,$A546,'注文データ '!$H:$H,理論在庫!$G$4,'注文データ '!$I:$I,理論在庫!L$5)</f>
        <v>0</v>
      </c>
      <c r="M553" s="1078">
        <f>SUMIFS('注文データ '!$C:$C,'注文データ '!$J:$J,$A546,'注文データ '!$H:$H,理論在庫!$G$4,'注文データ '!$I:$I,理論在庫!M$5)</f>
        <v>0</v>
      </c>
      <c r="N553" s="873">
        <f>SUMIFS('注文データ '!$C:$C,'注文データ '!$J:$J,$A546,'注文データ '!$H:$H,理論在庫!$G$4,'注文データ '!$I:$I,理論在庫!N$5)</f>
        <v>0</v>
      </c>
      <c r="O553" s="873">
        <f>SUMIFS('注文データ '!$C:$C,'注文データ '!$J:$J,$A546,'注文データ '!$H:$H,理論在庫!$G$4,'注文データ '!$I:$I,理論在庫!O$5)</f>
        <v>0</v>
      </c>
      <c r="P553" s="873">
        <f>SUMIFS('注文データ '!$C:$C,'注文データ '!$J:$J,$A546,'注文データ '!$H:$H,理論在庫!$G$4,'注文データ '!$I:$I,理論在庫!P$5)</f>
        <v>0</v>
      </c>
      <c r="Q553" s="873">
        <f>SUMIFS('注文データ '!$C:$C,'注文データ '!$J:$J,$A546,'注文データ '!$H:$H,理論在庫!$G$4,'注文データ '!$I:$I,理論在庫!Q$5)</f>
        <v>0</v>
      </c>
      <c r="R553" s="873">
        <f>SUMIFS('注文データ '!$C:$C,'注文データ '!$J:$J,$A546,'注文データ '!$H:$H,理論在庫!$G$4,'注文データ '!$I:$I,理論在庫!R$5)</f>
        <v>0</v>
      </c>
      <c r="S553" s="1078">
        <f>SUMIFS('注文データ '!$C:$C,'注文データ '!$J:$J,$A546,'注文データ '!$H:$H,理論在庫!$G$4,'注文データ '!$I:$I,理論在庫!S$5)</f>
        <v>0</v>
      </c>
      <c r="T553" s="1078">
        <f>SUMIFS('注文データ '!$C:$C,'注文データ '!$J:$J,$A546,'注文データ '!$H:$H,理論在庫!$G$4,'注文データ '!$I:$I,理論在庫!T$5)</f>
        <v>0</v>
      </c>
      <c r="U553" s="873">
        <f>SUMIFS('注文データ '!$C:$C,'注文データ '!$J:$J,$A546,'注文データ '!$H:$H,理論在庫!$G$4,'注文データ '!$I:$I,理論在庫!U$5)</f>
        <v>0</v>
      </c>
      <c r="V553" s="873">
        <f>SUMIFS('注文データ '!$C:$C,'注文データ '!$J:$J,$A546,'注文データ '!$H:$H,理論在庫!$G$4,'注文データ '!$I:$I,理論在庫!V$5)</f>
        <v>0</v>
      </c>
      <c r="W553" s="873">
        <f>SUMIFS('注文データ '!$C:$C,'注文データ '!$J:$J,$A546,'注文データ '!$H:$H,理論在庫!$G$4,'注文データ '!$I:$I,理論在庫!W$5)</f>
        <v>0</v>
      </c>
      <c r="X553" s="873">
        <f>SUMIFS('注文データ '!$C:$C,'注文データ '!$J:$J,$A546,'注文データ '!$H:$H,理論在庫!$G$4,'注文データ '!$I:$I,理論在庫!X$5)</f>
        <v>0</v>
      </c>
      <c r="Y553" s="873">
        <f>SUMIFS('注文データ '!$C:$C,'注文データ '!$J:$J,$A546,'注文データ '!$H:$H,理論在庫!$G$4,'注文データ '!$I:$I,理論在庫!Y$5)</f>
        <v>0</v>
      </c>
      <c r="Z553" s="1078">
        <f>SUMIFS('注文データ '!$C:$C,'注文データ '!$J:$J,$A546,'注文データ '!$H:$H,理論在庫!$G$4,'注文データ '!$I:$I,理論在庫!Z$5)</f>
        <v>0</v>
      </c>
      <c r="AA553" s="1078">
        <f>SUMIFS('注文データ '!$C:$C,'注文データ '!$J:$J,$A546,'注文データ '!$H:$H,理論在庫!$G$4,'注文データ '!$I:$I,理論在庫!AA$5)</f>
        <v>0</v>
      </c>
      <c r="AB553" s="873">
        <f>SUMIFS('注文データ '!$C:$C,'注文データ '!$J:$J,$A546,'注文データ '!$H:$H,理論在庫!$G$4,'注文データ '!$I:$I,理論在庫!AB$5)</f>
        <v>0</v>
      </c>
      <c r="AC553" s="1078">
        <f>SUMIFS('注文データ '!$C:$C,'注文データ '!$J:$J,$A546,'注文データ '!$H:$H,理論在庫!$G$4,'注文データ '!$I:$I,理論在庫!AC$5)</f>
        <v>0</v>
      </c>
      <c r="AD553" s="873">
        <f>SUMIFS('注文データ '!$C:$C,'注文データ '!$J:$J,$A546,'注文データ '!$H:$H,理論在庫!$G$4,'注文データ '!$I:$I,理論在庫!AD$5)</f>
        <v>0</v>
      </c>
      <c r="AE553" s="873">
        <f>SUMIFS('注文データ '!$C:$C,'注文データ '!$J:$J,$A546,'注文データ '!$H:$H,理論在庫!$G$4,'注文データ '!$I:$I,理論在庫!AE$5)</f>
        <v>0</v>
      </c>
      <c r="AF553" s="873">
        <f>SUMIFS('注文データ '!$C:$C,'注文データ '!$J:$J,$A546,'注文データ '!$H:$H,理論在庫!$G$4,'注文データ '!$I:$I,理論在庫!AF$5)</f>
        <v>0</v>
      </c>
      <c r="AG553" s="1078">
        <f>SUMIFS('注文データ '!$C:$C,'注文データ '!$J:$J,$A546,'注文データ '!$H:$H,理論在庫!$G$4,'注文データ '!$I:$I,理論在庫!AG$5)</f>
        <v>0</v>
      </c>
      <c r="AH553" s="1078">
        <f>SUMIFS('注文データ '!$C:$C,'注文データ '!$J:$J,$A546,'注文データ '!$H:$H,理論在庫!$G$4,'注文データ '!$I:$I,理論在庫!AH$5)</f>
        <v>0</v>
      </c>
      <c r="AI553" s="873">
        <f>SUMIFS('注文データ '!$C:$C,'注文データ '!$J:$J,$A546,'注文データ '!$H:$H,理論在庫!$G$4,'注文データ '!$I:$I,理論在庫!AI$5)</f>
        <v>0</v>
      </c>
      <c r="AJ553" s="1049">
        <f>SUMIFS('注文データ '!$C:$C,'注文データ '!$J:$J,$A546,'注文データ '!$H:$H,理論在庫!$G$4,'注文データ '!$I:$I,理論在庫!AJ$5)</f>
        <v>0</v>
      </c>
      <c r="AK553" s="816">
        <f>SUM(G553:AJ553)</f>
        <v>0</v>
      </c>
      <c r="AL553" s="874"/>
      <c r="AM553" s="875">
        <f t="shared" si="202"/>
        <v>0</v>
      </c>
      <c r="AN553" s="876"/>
      <c r="AO553" s="869"/>
      <c r="AP553" s="855"/>
      <c r="AQ553" s="856"/>
      <c r="AR553" s="877">
        <v>0</v>
      </c>
    </row>
    <row r="554" spans="1:44" ht="18" customHeight="1" thickBot="1" x14ac:dyDescent="0.2">
      <c r="A554" s="418"/>
      <c r="B554" s="857"/>
      <c r="C554" s="896"/>
      <c r="D554" s="1149"/>
      <c r="E554" s="562"/>
      <c r="F554" s="373" t="s">
        <v>85</v>
      </c>
      <c r="G554" s="990">
        <f>D546+G552-G553</f>
        <v>0</v>
      </c>
      <c r="H554" s="826">
        <f t="shared" ref="H554:AJ554" si="203">G554+H552-H553</f>
        <v>0</v>
      </c>
      <c r="I554" s="826">
        <f t="shared" si="203"/>
        <v>0</v>
      </c>
      <c r="J554" s="826">
        <f t="shared" si="203"/>
        <v>0</v>
      </c>
      <c r="K554" s="826">
        <f t="shared" si="203"/>
        <v>0</v>
      </c>
      <c r="L554" s="1073">
        <f t="shared" si="203"/>
        <v>0</v>
      </c>
      <c r="M554" s="1073">
        <f t="shared" si="203"/>
        <v>0</v>
      </c>
      <c r="N554" s="826">
        <f t="shared" si="203"/>
        <v>0</v>
      </c>
      <c r="O554" s="826">
        <f t="shared" si="203"/>
        <v>0</v>
      </c>
      <c r="P554" s="826">
        <f t="shared" si="203"/>
        <v>0</v>
      </c>
      <c r="Q554" s="826">
        <f t="shared" si="203"/>
        <v>0</v>
      </c>
      <c r="R554" s="826">
        <f t="shared" si="203"/>
        <v>0</v>
      </c>
      <c r="S554" s="1073">
        <f t="shared" si="203"/>
        <v>0</v>
      </c>
      <c r="T554" s="1073">
        <f t="shared" si="203"/>
        <v>0</v>
      </c>
      <c r="U554" s="826">
        <f t="shared" si="203"/>
        <v>0</v>
      </c>
      <c r="V554" s="826">
        <f t="shared" si="203"/>
        <v>0</v>
      </c>
      <c r="W554" s="826">
        <f t="shared" si="203"/>
        <v>0</v>
      </c>
      <c r="X554" s="826">
        <f t="shared" si="203"/>
        <v>0</v>
      </c>
      <c r="Y554" s="826">
        <f t="shared" si="203"/>
        <v>0</v>
      </c>
      <c r="Z554" s="1073">
        <f t="shared" si="203"/>
        <v>0</v>
      </c>
      <c r="AA554" s="1073">
        <f t="shared" si="203"/>
        <v>0</v>
      </c>
      <c r="AB554" s="826">
        <f t="shared" si="203"/>
        <v>0</v>
      </c>
      <c r="AC554" s="1073">
        <f t="shared" si="203"/>
        <v>0</v>
      </c>
      <c r="AD554" s="826">
        <f t="shared" si="203"/>
        <v>0</v>
      </c>
      <c r="AE554" s="826">
        <f t="shared" si="203"/>
        <v>0</v>
      </c>
      <c r="AF554" s="826">
        <f t="shared" si="203"/>
        <v>0</v>
      </c>
      <c r="AG554" s="1073">
        <f t="shared" si="203"/>
        <v>0</v>
      </c>
      <c r="AH554" s="1073">
        <f t="shared" si="203"/>
        <v>0</v>
      </c>
      <c r="AI554" s="826">
        <f t="shared" si="203"/>
        <v>0</v>
      </c>
      <c r="AJ554" s="1044">
        <f t="shared" si="203"/>
        <v>0</v>
      </c>
      <c r="AK554" s="377"/>
      <c r="AL554" s="815"/>
      <c r="AM554" s="860">
        <f t="shared" si="202"/>
        <v>0</v>
      </c>
      <c r="AN554" s="580"/>
      <c r="AO554" s="418"/>
      <c r="AP554" s="864">
        <v>10</v>
      </c>
      <c r="AQ554" s="865" t="s">
        <v>296</v>
      </c>
      <c r="AR554" s="709">
        <v>0</v>
      </c>
    </row>
    <row r="555" spans="1:44" ht="18" customHeight="1" x14ac:dyDescent="0.15">
      <c r="A555" s="417">
        <v>59</v>
      </c>
      <c r="B555" s="426"/>
      <c r="C555" s="433" t="s">
        <v>293</v>
      </c>
      <c r="D555" s="1148" t="s">
        <v>576</v>
      </c>
      <c r="E555" s="559">
        <v>1.7000000000000001E-2</v>
      </c>
      <c r="F555" s="343">
        <f t="shared" ref="F555:F560" si="204">F546</f>
        <v>45864</v>
      </c>
      <c r="G555" s="996">
        <f>SUMIFS(所用データ①!$C:$C,所用データ①!$G:$G,理論在庫!$A555,所用データ①!$E:$E,理論在庫!$G$4,所用データ①!$F:$F,理論在庫!G$5)</f>
        <v>0</v>
      </c>
      <c r="H555" s="895">
        <f>SUMIFS(所用データ①!$C:$C,所用データ①!$G:$G,理論在庫!$A555,所用データ①!$E:$E,理論在庫!$G$4,所用データ①!$F:$F,理論在庫!H$5)</f>
        <v>0</v>
      </c>
      <c r="I555" s="895">
        <f>SUMIFS(所用データ①!$C:$C,所用データ①!$G:$G,理論在庫!$A555,所用データ①!$E:$E,理論在庫!$G$4,所用データ①!$F:$F,理論在庫!I$5)</f>
        <v>0</v>
      </c>
      <c r="J555" s="895">
        <f>SUMIFS(所用データ①!$C:$C,所用データ①!$G:$G,理論在庫!$A555,所用データ①!$E:$E,理論在庫!$G$4,所用データ①!$F:$F,理論在庫!J$5)</f>
        <v>0</v>
      </c>
      <c r="K555" s="895">
        <f>SUMIFS(所用データ①!$C:$C,所用データ①!$G:$G,理論在庫!$A555,所用データ①!$E:$E,理論在庫!$G$4,所用データ①!$F:$F,理論在庫!K$5)</f>
        <v>0</v>
      </c>
      <c r="L555" s="1079">
        <f>SUMIFS(所用データ①!$C:$C,所用データ①!$G:$G,理論在庫!$A555,所用データ①!$E:$E,理論在庫!$G$4,所用データ①!$F:$F,理論在庫!L$5)</f>
        <v>0</v>
      </c>
      <c r="M555" s="1079">
        <f>SUMIFS(所用データ①!$C:$C,所用データ①!$G:$G,理論在庫!$A555,所用データ①!$E:$E,理論在庫!$G$4,所用データ①!$F:$F,理論在庫!M$5)</f>
        <v>0</v>
      </c>
      <c r="N555" s="895">
        <f>SUMIFS(所用データ①!$C:$C,所用データ①!$G:$G,理論在庫!$A555,所用データ①!$E:$E,理論在庫!$G$4,所用データ①!$F:$F,理論在庫!N$5)</f>
        <v>0</v>
      </c>
      <c r="O555" s="895">
        <f>SUMIFS(所用データ①!$C:$C,所用データ①!$G:$G,理論在庫!$A555,所用データ①!$E:$E,理論在庫!$G$4,所用データ①!$F:$F,理論在庫!O$5)</f>
        <v>0</v>
      </c>
      <c r="P555" s="895">
        <f>SUMIFS(所用データ①!$C:$C,所用データ①!$G:$G,理論在庫!$A555,所用データ①!$E:$E,理論在庫!$G$4,所用データ①!$F:$F,理論在庫!P$5)</f>
        <v>0</v>
      </c>
      <c r="Q555" s="895">
        <f>SUMIFS(所用データ①!$C:$C,所用データ①!$G:$G,理論在庫!$A555,所用データ①!$E:$E,理論在庫!$G$4,所用データ①!$F:$F,理論在庫!Q$5)</f>
        <v>0</v>
      </c>
      <c r="R555" s="895">
        <f>SUMIFS(所用データ①!$C:$C,所用データ①!$G:$G,理論在庫!$A555,所用データ①!$E:$E,理論在庫!$G$4,所用データ①!$F:$F,理論在庫!R$5)</f>
        <v>0</v>
      </c>
      <c r="S555" s="1074">
        <f>SUMIFS(所用データ①!$C:$C,所用データ①!$G:$G,理論在庫!$A555,所用データ①!$E:$E,理論在庫!$G$4,所用データ①!$F:$F,理論在庫!S$5)</f>
        <v>0</v>
      </c>
      <c r="T555" s="1074">
        <f>SUMIFS(所用データ①!$C:$C,所用データ①!$G:$G,理論在庫!$A555,所用データ①!$E:$E,理論在庫!$G$4,所用データ①!$F:$F,理論在庫!T$5)</f>
        <v>0</v>
      </c>
      <c r="U555" s="883">
        <f>SUMIFS(所用データ①!$C:$C,所用データ①!$G:$G,理論在庫!$A555,所用データ①!$E:$E,理論在庫!$G$4,所用データ①!$F:$F,理論在庫!U$5)</f>
        <v>0</v>
      </c>
      <c r="V555" s="883">
        <f>SUMIFS(所用データ①!$C:$C,所用データ①!$G:$G,理論在庫!$A555,所用データ①!$E:$E,理論在庫!$G$4,所用データ①!$F:$F,理論在庫!V$5)</f>
        <v>0</v>
      </c>
      <c r="W555" s="883">
        <f>SUMIFS(所用データ①!$C:$C,所用データ①!$G:$G,理論在庫!$A555,所用データ①!$E:$E,理論在庫!$G$4,所用データ①!$F:$F,理論在庫!W$5)</f>
        <v>0</v>
      </c>
      <c r="X555" s="883">
        <f>SUMIFS(所用データ①!$C:$C,所用データ①!$G:$G,理論在庫!$A555,所用データ①!$E:$E,理論在庫!$G$4,所用データ①!$F:$F,理論在庫!X$5)</f>
        <v>0</v>
      </c>
      <c r="Y555" s="883">
        <f>SUMIFS(所用データ①!$C:$C,所用データ①!$G:$G,理論在庫!$A555,所用データ①!$E:$E,理論在庫!$G$4,所用データ①!$F:$F,理論在庫!Y$5)</f>
        <v>0</v>
      </c>
      <c r="Z555" s="1074">
        <f>SUMIFS(所用データ①!$C:$C,所用データ①!$G:$G,理論在庫!$A555,所用データ①!$E:$E,理論在庫!$G$4,所用データ①!$F:$F,理論在庫!Z$5)</f>
        <v>0</v>
      </c>
      <c r="AA555" s="1074">
        <f>SUMIFS(所用データ①!$C:$C,所用データ①!$G:$G,理論在庫!$A555,所用データ①!$E:$E,理論在庫!$G$4,所用データ①!$F:$F,理論在庫!AA$5)</f>
        <v>0</v>
      </c>
      <c r="AB555" s="883">
        <f>SUMIFS(所用データ①!$C:$C,所用データ①!$G:$G,理論在庫!$A555,所用データ①!$E:$E,理論在庫!$G$4,所用データ①!$F:$F,理論在庫!AB$5)</f>
        <v>0</v>
      </c>
      <c r="AC555" s="1074">
        <f>SUMIFS(所用データ①!$C:$C,所用データ①!$G:$G,理論在庫!$A555,所用データ①!$E:$E,理論在庫!$G$4,所用データ①!$F:$F,理論在庫!AC$5)</f>
        <v>0</v>
      </c>
      <c r="AD555" s="883">
        <f>SUMIFS(所用データ①!$C:$C,所用データ①!$G:$G,理論在庫!$A555,所用データ①!$E:$E,理論在庫!$G$4,所用データ①!$F:$F,理論在庫!AD$5)</f>
        <v>0</v>
      </c>
      <c r="AE555" s="883">
        <f>SUMIFS(所用データ①!$C:$C,所用データ①!$G:$G,理論在庫!$A555,所用データ①!$E:$E,理論在庫!$G$4,所用データ①!$F:$F,理論在庫!AE$5)</f>
        <v>0</v>
      </c>
      <c r="AF555" s="883">
        <f>SUMIFS(所用データ①!$C:$C,所用データ①!$G:$G,理論在庫!$A555,所用データ①!$E:$E,理論在庫!$G$4,所用データ①!$F:$F,理論在庫!AF$5)</f>
        <v>0</v>
      </c>
      <c r="AG555" s="1074">
        <f>SUMIFS(所用データ①!$C:$C,所用データ①!$G:$G,理論在庫!$A555,所用データ①!$E:$E,理論在庫!$G$4,所用データ①!$F:$F,理論在庫!AG$5)</f>
        <v>0</v>
      </c>
      <c r="AH555" s="1074">
        <f>SUMIFS(所用データ①!$C:$C,所用データ①!$G:$G,理論在庫!$A555,所用データ①!$E:$E,理論在庫!$G$4,所用データ①!$F:$F,理論在庫!AH$5)</f>
        <v>0</v>
      </c>
      <c r="AI555" s="883">
        <f>SUMIFS(所用データ①!$C:$C,所用データ①!$G:$G,理論在庫!$A555,所用データ①!$E:$E,理論在庫!$G$4,所用データ①!$F:$F,理論在庫!AI$5)</f>
        <v>0</v>
      </c>
      <c r="AJ555" s="1045">
        <f>SUMIFS(所用データ①!$C:$C,所用データ①!$G:$G,理論在庫!$A555,所用データ①!$E:$E,理論在庫!$G$4,所用データ①!$F:$F,理論在庫!AJ$5)</f>
        <v>0</v>
      </c>
      <c r="AK555" s="891">
        <f t="shared" ref="AK555:AK560" si="205">SUM(G555:AJ555)</f>
        <v>0</v>
      </c>
      <c r="AL555" s="813">
        <f>SUMIFS(所用データ①!C:C,所用データ①!G:G,理論在庫!$A555,所用データ①!E:E,理論在庫!$AL$4)</f>
        <v>0</v>
      </c>
      <c r="AM555" s="858">
        <f t="shared" si="202"/>
        <v>0</v>
      </c>
      <c r="AN555" s="579">
        <f>D555-AK555</f>
        <v>35</v>
      </c>
      <c r="AO555" s="417">
        <v>59</v>
      </c>
      <c r="AP555" s="855">
        <v>40</v>
      </c>
      <c r="AQ555" s="856" t="s">
        <v>459</v>
      </c>
      <c r="AR555" s="709">
        <v>0</v>
      </c>
    </row>
    <row r="556" spans="1:44" ht="18" customHeight="1" x14ac:dyDescent="0.15">
      <c r="A556" s="417"/>
      <c r="B556" s="426"/>
      <c r="C556" s="433"/>
      <c r="D556" s="1148"/>
      <c r="E556" s="559"/>
      <c r="F556" s="302">
        <f t="shared" si="204"/>
        <v>0</v>
      </c>
      <c r="G556" s="992">
        <f>SUMIFS(所用データ②!$C:$C,所用データ②!$G:$G,理論在庫!$A555,所用データ②!$E:$E,理論在庫!$G$4,所用データ②!$F:$F,理論在庫!G$5)</f>
        <v>0</v>
      </c>
      <c r="H556" s="903">
        <f>SUMIFS(所用データ②!$C:$C,所用データ②!$G:$G,理論在庫!$A555,所用データ②!$E:$E,理論在庫!$G$4,所用データ②!$F:$F,理論在庫!H$5)</f>
        <v>0</v>
      </c>
      <c r="I556" s="903">
        <f>SUMIFS(所用データ②!$C:$C,所用データ②!$G:$G,理論在庫!$A555,所用データ②!$E:$E,理論在庫!$G$4,所用データ②!$F:$F,理論在庫!I$5)</f>
        <v>0</v>
      </c>
      <c r="J556" s="903">
        <f>SUMIFS(所用データ②!$C:$C,所用データ②!$G:$G,理論在庫!$A555,所用データ②!$E:$E,理論在庫!$G$4,所用データ②!$F:$F,理論在庫!J$5)</f>
        <v>0</v>
      </c>
      <c r="K556" s="903">
        <f>SUMIFS(所用データ②!$C:$C,所用データ②!$G:$G,理論在庫!$A555,所用データ②!$E:$E,理論在庫!$G$4,所用データ②!$F:$F,理論在庫!K$5)</f>
        <v>0</v>
      </c>
      <c r="L556" s="1075">
        <f>SUMIFS(所用データ②!$C:$C,所用データ②!$G:$G,理論在庫!$A555,所用データ②!$E:$E,理論在庫!$G$4,所用データ②!$F:$F,理論在庫!L$5)</f>
        <v>0</v>
      </c>
      <c r="M556" s="1075">
        <f>SUMIFS(所用データ②!$C:$C,所用データ②!$G:$G,理論在庫!$A555,所用データ②!$E:$E,理論在庫!$G$4,所用データ②!$F:$F,理論在庫!M$5)</f>
        <v>0</v>
      </c>
      <c r="N556" s="903">
        <f>SUMIFS(所用データ②!$C:$C,所用データ②!$G:$G,理論在庫!$A555,所用データ②!$E:$E,理論在庫!$G$4,所用データ②!$F:$F,理論在庫!N$5)</f>
        <v>0</v>
      </c>
      <c r="O556" s="903">
        <f>SUMIFS(所用データ②!$C:$C,所用データ②!$G:$G,理論在庫!$A555,所用データ②!$E:$E,理論在庫!$G$4,所用データ②!$F:$F,理論在庫!O$5)</f>
        <v>0</v>
      </c>
      <c r="P556" s="903">
        <f>SUMIFS(所用データ②!$C:$C,所用データ②!$G:$G,理論在庫!$A555,所用データ②!$E:$E,理論在庫!$G$4,所用データ②!$F:$F,理論在庫!P$5)</f>
        <v>0</v>
      </c>
      <c r="Q556" s="903">
        <f>SUMIFS(所用データ②!$C:$C,所用データ②!$G:$G,理論在庫!$A555,所用データ②!$E:$E,理論在庫!$G$4,所用データ②!$F:$F,理論在庫!Q$5)</f>
        <v>0</v>
      </c>
      <c r="R556" s="903">
        <f>SUMIFS(所用データ②!$C:$C,所用データ②!$G:$G,理論在庫!$A555,所用データ②!$E:$E,理論在庫!$G$4,所用データ②!$F:$F,理論在庫!R$5)</f>
        <v>0</v>
      </c>
      <c r="S556" s="1075">
        <f>SUMIFS(所用データ②!$C:$C,所用データ②!$G:$G,理論在庫!$A555,所用データ②!$E:$E,理論在庫!$G$4,所用データ②!$F:$F,理論在庫!S$5)</f>
        <v>0</v>
      </c>
      <c r="T556" s="1075">
        <f>SUMIFS(所用データ②!$C:$C,所用データ②!$G:$G,理論在庫!$A555,所用データ②!$E:$E,理論在庫!$G$4,所用データ②!$F:$F,理論在庫!T$5)</f>
        <v>0</v>
      </c>
      <c r="U556" s="903">
        <f>SUMIFS(所用データ②!$C:$C,所用データ②!$G:$G,理論在庫!$A555,所用データ②!$E:$E,理論在庫!$G$4,所用データ②!$F:$F,理論在庫!U$5)</f>
        <v>0</v>
      </c>
      <c r="V556" s="903">
        <f>SUMIFS(所用データ②!$C:$C,所用データ②!$G:$G,理論在庫!$A555,所用データ②!$E:$E,理論在庫!$G$4,所用データ②!$F:$F,理論在庫!V$5)</f>
        <v>0</v>
      </c>
      <c r="W556" s="903">
        <f>SUMIFS(所用データ②!$C:$C,所用データ②!$G:$G,理論在庫!$A555,所用データ②!$E:$E,理論在庫!$G$4,所用データ②!$F:$F,理論在庫!W$5)</f>
        <v>0</v>
      </c>
      <c r="X556" s="903">
        <f>SUMIFS(所用データ②!$C:$C,所用データ②!$G:$G,理論在庫!$A555,所用データ②!$E:$E,理論在庫!$G$4,所用データ②!$F:$F,理論在庫!X$5)</f>
        <v>0</v>
      </c>
      <c r="Y556" s="903">
        <f>SUMIFS(所用データ②!$C:$C,所用データ②!$G:$G,理論在庫!$A555,所用データ②!$E:$E,理論在庫!$G$4,所用データ②!$F:$F,理論在庫!Y$5)</f>
        <v>0</v>
      </c>
      <c r="Z556" s="1075">
        <f>SUMIFS(所用データ②!$C:$C,所用データ②!$G:$G,理論在庫!$A555,所用データ②!$E:$E,理論在庫!$G$4,所用データ②!$F:$F,理論在庫!Z$5)</f>
        <v>0</v>
      </c>
      <c r="AA556" s="1075">
        <f>SUMIFS(所用データ②!$C:$C,所用データ②!$G:$G,理論在庫!$A555,所用データ②!$E:$E,理論在庫!$G$4,所用データ②!$F:$F,理論在庫!AA$5)</f>
        <v>0</v>
      </c>
      <c r="AB556" s="903">
        <f>SUMIFS(所用データ②!$C:$C,所用データ②!$G:$G,理論在庫!$A555,所用データ②!$E:$E,理論在庫!$G$4,所用データ②!$F:$F,理論在庫!AB$5)</f>
        <v>0</v>
      </c>
      <c r="AC556" s="1075">
        <f>SUMIFS(所用データ②!$C:$C,所用データ②!$G:$G,理論在庫!$A555,所用データ②!$E:$E,理論在庫!$G$4,所用データ②!$F:$F,理論在庫!AC$5)</f>
        <v>0</v>
      </c>
      <c r="AD556" s="903">
        <f>SUMIFS(所用データ②!$C:$C,所用データ②!$G:$G,理論在庫!$A555,所用データ②!$E:$E,理論在庫!$G$4,所用データ②!$F:$F,理論在庫!AD$5)</f>
        <v>0</v>
      </c>
      <c r="AE556" s="903">
        <f>SUMIFS(所用データ②!$C:$C,所用データ②!$G:$G,理論在庫!$A555,所用データ②!$E:$E,理論在庫!$G$4,所用データ②!$F:$F,理論在庫!AE$5)</f>
        <v>0</v>
      </c>
      <c r="AF556" s="903">
        <f>SUMIFS(所用データ②!$C:$C,所用データ②!$G:$G,理論在庫!$A555,所用データ②!$E:$E,理論在庫!$G$4,所用データ②!$F:$F,理論在庫!AF$5)</f>
        <v>0</v>
      </c>
      <c r="AG556" s="1075">
        <f>SUMIFS(所用データ②!$C:$C,所用データ②!$G:$G,理論在庫!$A555,所用データ②!$E:$E,理論在庫!$G$4,所用データ②!$F:$F,理論在庫!AG$5)</f>
        <v>0</v>
      </c>
      <c r="AH556" s="1075">
        <f>SUMIFS(所用データ②!$C:$C,所用データ②!$G:$G,理論在庫!$A555,所用データ②!$E:$E,理論在庫!$G$4,所用データ②!$F:$F,理論在庫!AH$5)</f>
        <v>0</v>
      </c>
      <c r="AI556" s="903">
        <f>SUMIFS(所用データ②!$C:$C,所用データ②!$G:$G,理論在庫!$A555,所用データ②!$E:$E,理論在庫!$G$4,所用データ②!$F:$F,理論在庫!AI$5)</f>
        <v>0</v>
      </c>
      <c r="AJ556" s="1046">
        <f>SUMIFS(所用データ②!$C:$C,所用データ②!$G:$G,理論在庫!$A555,所用データ②!$E:$E,理論在庫!$G$4,所用データ②!$F:$F,理論在庫!AJ$5)</f>
        <v>0</v>
      </c>
      <c r="AK556" s="905">
        <f t="shared" si="205"/>
        <v>0</v>
      </c>
      <c r="AL556" s="814">
        <f>SUMIFS(所用データ②!C:C,所用データ②!G:G,理論在庫!$A555,所用データ②!E:E,理論在庫!$AL$4)</f>
        <v>0</v>
      </c>
      <c r="AM556" s="859">
        <f t="shared" si="202"/>
        <v>0</v>
      </c>
      <c r="AN556" s="579">
        <f>AJ563-AK556</f>
        <v>35</v>
      </c>
      <c r="AO556" s="417"/>
      <c r="AP556" s="855">
        <v>30</v>
      </c>
      <c r="AQ556" s="856" t="s">
        <v>492</v>
      </c>
      <c r="AR556" s="709">
        <v>0</v>
      </c>
    </row>
    <row r="557" spans="1:44" ht="18" customHeight="1" x14ac:dyDescent="0.15">
      <c r="A557" s="417"/>
      <c r="B557" s="426" t="s">
        <v>71</v>
      </c>
      <c r="C557" s="433">
        <v>80261239569001</v>
      </c>
      <c r="D557" s="1148"/>
      <c r="E557" s="559"/>
      <c r="F557" s="302">
        <f t="shared" si="204"/>
        <v>45864</v>
      </c>
      <c r="G557" s="992">
        <f>SUMIFS(所用データ③!$C:$C,所用データ③!$G:$G,理論在庫!$A555,所用データ③!$E:$E,理論在庫!$G$4,所用データ③!$F:$F,理論在庫!G$5)</f>
        <v>0</v>
      </c>
      <c r="H557" s="903">
        <f>SUMIFS(所用データ③!$C:$C,所用データ③!$G:$G,理論在庫!$A555,所用データ③!$E:$E,理論在庫!$G$4,所用データ③!$F:$F,理論在庫!H$5)</f>
        <v>0</v>
      </c>
      <c r="I557" s="903">
        <f>SUMIFS(所用データ③!$C:$C,所用データ③!$G:$G,理論在庫!$A555,所用データ③!$E:$E,理論在庫!$G$4,所用データ③!$F:$F,理論在庫!I$5)</f>
        <v>0</v>
      </c>
      <c r="J557" s="903">
        <f>SUMIFS(所用データ③!$C:$C,所用データ③!$G:$G,理論在庫!$A555,所用データ③!$E:$E,理論在庫!$G$4,所用データ③!$F:$F,理論在庫!J$5)</f>
        <v>0</v>
      </c>
      <c r="K557" s="903">
        <f>SUMIFS(所用データ③!$C:$C,所用データ③!$G:$G,理論在庫!$A555,所用データ③!$E:$E,理論在庫!$G$4,所用データ③!$F:$F,理論在庫!K$5)</f>
        <v>0</v>
      </c>
      <c r="L557" s="1075">
        <f>SUMIFS(所用データ③!$C:$C,所用データ③!$G:$G,理論在庫!$A555,所用データ③!$E:$E,理論在庫!$G$4,所用データ③!$F:$F,理論在庫!L$5)</f>
        <v>0</v>
      </c>
      <c r="M557" s="1075">
        <f>SUMIFS(所用データ③!$C:$C,所用データ③!$G:$G,理論在庫!$A555,所用データ③!$E:$E,理論在庫!$G$4,所用データ③!$F:$F,理論在庫!M$5)</f>
        <v>0</v>
      </c>
      <c r="N557" s="903">
        <f>SUMIFS(所用データ③!$C:$C,所用データ③!$G:$G,理論在庫!$A555,所用データ③!$E:$E,理論在庫!$G$4,所用データ③!$F:$F,理論在庫!N$5)</f>
        <v>0</v>
      </c>
      <c r="O557" s="903">
        <f>SUMIFS(所用データ③!$C:$C,所用データ③!$G:$G,理論在庫!$A555,所用データ③!$E:$E,理論在庫!$G$4,所用データ③!$F:$F,理論在庫!O$5)</f>
        <v>0</v>
      </c>
      <c r="P557" s="903">
        <f>SUMIFS(所用データ③!$C:$C,所用データ③!$G:$G,理論在庫!$A555,所用データ③!$E:$E,理論在庫!$G$4,所用データ③!$F:$F,理論在庫!P$5)</f>
        <v>0</v>
      </c>
      <c r="Q557" s="903">
        <f>SUMIFS(所用データ③!$C:$C,所用データ③!$G:$G,理論在庫!$A555,所用データ③!$E:$E,理論在庫!$G$4,所用データ③!$F:$F,理論在庫!Q$5)</f>
        <v>0</v>
      </c>
      <c r="R557" s="903">
        <f>SUMIFS(所用データ③!$C:$C,所用データ③!$G:$G,理論在庫!$A555,所用データ③!$E:$E,理論在庫!$G$4,所用データ③!$F:$F,理論在庫!R$5)</f>
        <v>0</v>
      </c>
      <c r="S557" s="1075">
        <f>SUMIFS(所用データ③!$C:$C,所用データ③!$G:$G,理論在庫!$A555,所用データ③!$E:$E,理論在庫!$G$4,所用データ③!$F:$F,理論在庫!S$5)</f>
        <v>0</v>
      </c>
      <c r="T557" s="1075">
        <f>SUMIFS(所用データ③!$C:$C,所用データ③!$G:$G,理論在庫!$A555,所用データ③!$E:$E,理論在庫!$G$4,所用データ③!$F:$F,理論在庫!T$5)</f>
        <v>0</v>
      </c>
      <c r="U557" s="903">
        <f>SUMIFS(所用データ③!$C:$C,所用データ③!$G:$G,理論在庫!$A555,所用データ③!$E:$E,理論在庫!$G$4,所用データ③!$F:$F,理論在庫!U$5)</f>
        <v>0</v>
      </c>
      <c r="V557" s="903">
        <f>SUMIFS(所用データ③!$C:$C,所用データ③!$G:$G,理論在庫!$A555,所用データ③!$E:$E,理論在庫!$G$4,所用データ③!$F:$F,理論在庫!V$5)</f>
        <v>0</v>
      </c>
      <c r="W557" s="903">
        <f>SUMIFS(所用データ③!$C:$C,所用データ③!$G:$G,理論在庫!$A555,所用データ③!$E:$E,理論在庫!$G$4,所用データ③!$F:$F,理論在庫!W$5)</f>
        <v>0</v>
      </c>
      <c r="X557" s="903">
        <f>SUMIFS(所用データ③!$C:$C,所用データ③!$G:$G,理論在庫!$A555,所用データ③!$E:$E,理論在庫!$G$4,所用データ③!$F:$F,理論在庫!X$5)</f>
        <v>0</v>
      </c>
      <c r="Y557" s="903">
        <f>SUMIFS(所用データ③!$C:$C,所用データ③!$G:$G,理論在庫!$A555,所用データ③!$E:$E,理論在庫!$G$4,所用データ③!$F:$F,理論在庫!Y$5)</f>
        <v>0</v>
      </c>
      <c r="Z557" s="1075">
        <f>SUMIFS(所用データ③!$C:$C,所用データ③!$G:$G,理論在庫!$A555,所用データ③!$E:$E,理論在庫!$G$4,所用データ③!$F:$F,理論在庫!Z$5)</f>
        <v>0</v>
      </c>
      <c r="AA557" s="1075">
        <f>SUMIFS(所用データ③!$C:$C,所用データ③!$G:$G,理論在庫!$A555,所用データ③!$E:$E,理論在庫!$G$4,所用データ③!$F:$F,理論在庫!AA$5)</f>
        <v>0</v>
      </c>
      <c r="AB557" s="903">
        <f>SUMIFS(所用データ③!$C:$C,所用データ③!$G:$G,理論在庫!$A555,所用データ③!$E:$E,理論在庫!$G$4,所用データ③!$F:$F,理論在庫!AB$5)</f>
        <v>0</v>
      </c>
      <c r="AC557" s="1075">
        <f>SUMIFS(所用データ③!$C:$C,所用データ③!$G:$G,理論在庫!$A555,所用データ③!$E:$E,理論在庫!$G$4,所用データ③!$F:$F,理論在庫!AC$5)</f>
        <v>0</v>
      </c>
      <c r="AD557" s="903">
        <f>SUMIFS(所用データ③!$C:$C,所用データ③!$G:$G,理論在庫!$A555,所用データ③!$E:$E,理論在庫!$G$4,所用データ③!$F:$F,理論在庫!AD$5)</f>
        <v>0</v>
      </c>
      <c r="AE557" s="903">
        <f>SUMIFS(所用データ③!$C:$C,所用データ③!$G:$G,理論在庫!$A555,所用データ③!$E:$E,理論在庫!$G$4,所用データ③!$F:$F,理論在庫!AE$5)</f>
        <v>0</v>
      </c>
      <c r="AF557" s="903">
        <f>SUMIFS(所用データ③!$C:$C,所用データ③!$G:$G,理論在庫!$A555,所用データ③!$E:$E,理論在庫!$G$4,所用データ③!$F:$F,理論在庫!AF$5)</f>
        <v>0</v>
      </c>
      <c r="AG557" s="1075">
        <f>SUMIFS(所用データ③!$C:$C,所用データ③!$G:$G,理論在庫!$A555,所用データ③!$E:$E,理論在庫!$G$4,所用データ③!$F:$F,理論在庫!AG$5)</f>
        <v>0</v>
      </c>
      <c r="AH557" s="1075">
        <f>SUMIFS(所用データ③!$C:$C,所用データ③!$G:$G,理論在庫!$A555,所用データ③!$E:$E,理論在庫!$G$4,所用データ③!$F:$F,理論在庫!AH$5)</f>
        <v>0</v>
      </c>
      <c r="AI557" s="903">
        <f>SUMIFS(所用データ③!$C:$C,所用データ③!$G:$G,理論在庫!$A555,所用データ③!$E:$E,理論在庫!$G$4,所用データ③!$F:$F,理論在庫!AI$5)</f>
        <v>0</v>
      </c>
      <c r="AJ557" s="1046">
        <f>SUMIFS(所用データ③!$C:$C,所用データ③!$G:$G,理論在庫!$A555,所用データ③!$E:$E,理論在庫!$G$4,所用データ③!$F:$F,理論在庫!AJ$5)</f>
        <v>0</v>
      </c>
      <c r="AK557" s="905">
        <f t="shared" si="205"/>
        <v>0</v>
      </c>
      <c r="AL557" s="814">
        <f>SUMIFS(所用データ③!C:C,所用データ③!G:G,理論在庫!$A555,所用データ③!E:E,理論在庫!$AL$4)</f>
        <v>0</v>
      </c>
      <c r="AM557" s="859">
        <f t="shared" si="202"/>
        <v>0</v>
      </c>
      <c r="AN557" s="579">
        <f>AJ563-AK557</f>
        <v>35</v>
      </c>
      <c r="AO557" s="417"/>
      <c r="AP557" s="855">
        <v>25</v>
      </c>
      <c r="AQ557" s="856" t="s">
        <v>503</v>
      </c>
      <c r="AR557" s="709">
        <v>0</v>
      </c>
    </row>
    <row r="558" spans="1:44" ht="18" customHeight="1" x14ac:dyDescent="0.15">
      <c r="A558" s="417"/>
      <c r="B558" s="426"/>
      <c r="C558" s="433"/>
      <c r="D558" s="1148"/>
      <c r="E558" s="559"/>
      <c r="F558" s="302">
        <f t="shared" si="204"/>
        <v>45871</v>
      </c>
      <c r="G558" s="992">
        <f>SUMIFS(所用データ④!$C:$C,所用データ④!$G:$G,理論在庫!$A555,所用データ④!$E:$E,理論在庫!$G$4,所用データ④!$F:$F,理論在庫!G$5)</f>
        <v>0</v>
      </c>
      <c r="H558" s="903">
        <f>SUMIFS(所用データ④!$C:$C,所用データ④!$G:$G,理論在庫!$A555,所用データ④!$E:$E,理論在庫!$G$4,所用データ④!$F:$F,理論在庫!H$5)</f>
        <v>0</v>
      </c>
      <c r="I558" s="903">
        <f>SUMIFS(所用データ④!$C:$C,所用データ④!$G:$G,理論在庫!$A555,所用データ④!$E:$E,理論在庫!$G$4,所用データ④!$F:$F,理論在庫!I$5)</f>
        <v>0</v>
      </c>
      <c r="J558" s="903">
        <f>SUMIFS(所用データ④!$C:$C,所用データ④!$G:$G,理論在庫!$A555,所用データ④!$E:$E,理論在庫!$G$4,所用データ④!$F:$F,理論在庫!J$5)</f>
        <v>0</v>
      </c>
      <c r="K558" s="903">
        <f>SUMIFS(所用データ④!$C:$C,所用データ④!$G:$G,理論在庫!$A555,所用データ④!$E:$E,理論在庫!$G$4,所用データ④!$F:$F,理論在庫!K$5)</f>
        <v>0</v>
      </c>
      <c r="L558" s="1075">
        <f>SUMIFS(所用データ④!$C:$C,所用データ④!$G:$G,理論在庫!$A555,所用データ④!$E:$E,理論在庫!$G$4,所用データ④!$F:$F,理論在庫!L$5)</f>
        <v>0</v>
      </c>
      <c r="M558" s="1075">
        <f>SUMIFS(所用データ④!$C:$C,所用データ④!$G:$G,理論在庫!$A555,所用データ④!$E:$E,理論在庫!$G$4,所用データ④!$F:$F,理論在庫!M$5)</f>
        <v>0</v>
      </c>
      <c r="N558" s="903">
        <f>SUMIFS(所用データ④!$C:$C,所用データ④!$G:$G,理論在庫!$A555,所用データ④!$E:$E,理論在庫!$G$4,所用データ④!$F:$F,理論在庫!N$5)</f>
        <v>0</v>
      </c>
      <c r="O558" s="903">
        <f>SUMIFS(所用データ④!$C:$C,所用データ④!$G:$G,理論在庫!$A555,所用データ④!$E:$E,理論在庫!$G$4,所用データ④!$F:$F,理論在庫!O$5)</f>
        <v>0</v>
      </c>
      <c r="P558" s="903">
        <f>SUMIFS(所用データ④!$C:$C,所用データ④!$G:$G,理論在庫!$A555,所用データ④!$E:$E,理論在庫!$G$4,所用データ④!$F:$F,理論在庫!P$5)</f>
        <v>0</v>
      </c>
      <c r="Q558" s="903">
        <f>SUMIFS(所用データ④!$C:$C,所用データ④!$G:$G,理論在庫!$A555,所用データ④!$E:$E,理論在庫!$G$4,所用データ④!$F:$F,理論在庫!Q$5)</f>
        <v>0</v>
      </c>
      <c r="R558" s="903">
        <f>SUMIFS(所用データ④!$C:$C,所用データ④!$G:$G,理論在庫!$A555,所用データ④!$E:$E,理論在庫!$G$4,所用データ④!$F:$F,理論在庫!R$5)</f>
        <v>0</v>
      </c>
      <c r="S558" s="1075">
        <f>SUMIFS(所用データ④!$C:$C,所用データ④!$G:$G,理論在庫!$A555,所用データ④!$E:$E,理論在庫!$G$4,所用データ④!$F:$F,理論在庫!S$5)</f>
        <v>0</v>
      </c>
      <c r="T558" s="1075">
        <f>SUMIFS(所用データ④!$C:$C,所用データ④!$G:$G,理論在庫!$A555,所用データ④!$E:$E,理論在庫!$G$4,所用データ④!$F:$F,理論在庫!T$5)</f>
        <v>0</v>
      </c>
      <c r="U558" s="903">
        <f>SUMIFS(所用データ④!$C:$C,所用データ④!$G:$G,理論在庫!$A555,所用データ④!$E:$E,理論在庫!$G$4,所用データ④!$F:$F,理論在庫!U$5)</f>
        <v>0</v>
      </c>
      <c r="V558" s="903">
        <f>SUMIFS(所用データ④!$C:$C,所用データ④!$G:$G,理論在庫!$A555,所用データ④!$E:$E,理論在庫!$G$4,所用データ④!$F:$F,理論在庫!V$5)</f>
        <v>0</v>
      </c>
      <c r="W558" s="903">
        <f>SUMIFS(所用データ④!$C:$C,所用データ④!$G:$G,理論在庫!$A555,所用データ④!$E:$E,理論在庫!$G$4,所用データ④!$F:$F,理論在庫!W$5)</f>
        <v>0</v>
      </c>
      <c r="X558" s="903">
        <f>SUMIFS(所用データ④!$C:$C,所用データ④!$G:$G,理論在庫!$A555,所用データ④!$E:$E,理論在庫!$G$4,所用データ④!$F:$F,理論在庫!X$5)</f>
        <v>0</v>
      </c>
      <c r="Y558" s="903">
        <f>SUMIFS(所用データ④!$C:$C,所用データ④!$G:$G,理論在庫!$A555,所用データ④!$E:$E,理論在庫!$G$4,所用データ④!$F:$F,理論在庫!Y$5)</f>
        <v>0</v>
      </c>
      <c r="Z558" s="1075">
        <f>SUMIFS(所用データ④!$C:$C,所用データ④!$G:$G,理論在庫!$A555,所用データ④!$E:$E,理論在庫!$G$4,所用データ④!$F:$F,理論在庫!Z$5)</f>
        <v>0</v>
      </c>
      <c r="AA558" s="1075">
        <f>SUMIFS(所用データ④!$C:$C,所用データ④!$G:$G,理論在庫!$A555,所用データ④!$E:$E,理論在庫!$G$4,所用データ④!$F:$F,理論在庫!AA$5)</f>
        <v>0</v>
      </c>
      <c r="AB558" s="903">
        <f>SUMIFS(所用データ④!$C:$C,所用データ④!$G:$G,理論在庫!$A555,所用データ④!$E:$E,理論在庫!$G$4,所用データ④!$F:$F,理論在庫!AB$5)</f>
        <v>0</v>
      </c>
      <c r="AC558" s="1075">
        <f>SUMIFS(所用データ④!$C:$C,所用データ④!$G:$G,理論在庫!$A555,所用データ④!$E:$E,理論在庫!$G$4,所用データ④!$F:$F,理論在庫!AC$5)</f>
        <v>0</v>
      </c>
      <c r="AD558" s="903">
        <f>SUMIFS(所用データ④!$C:$C,所用データ④!$G:$G,理論在庫!$A555,所用データ④!$E:$E,理論在庫!$G$4,所用データ④!$F:$F,理論在庫!AD$5)</f>
        <v>0</v>
      </c>
      <c r="AE558" s="903">
        <f>SUMIFS(所用データ④!$C:$C,所用データ④!$G:$G,理論在庫!$A555,所用データ④!$E:$E,理論在庫!$G$4,所用データ④!$F:$F,理論在庫!AE$5)</f>
        <v>0</v>
      </c>
      <c r="AF558" s="903">
        <f>SUMIFS(所用データ④!$C:$C,所用データ④!$G:$G,理論在庫!$A555,所用データ④!$E:$E,理論在庫!$G$4,所用データ④!$F:$F,理論在庫!AF$5)</f>
        <v>0</v>
      </c>
      <c r="AG558" s="1075">
        <f>SUMIFS(所用データ④!$C:$C,所用データ④!$G:$G,理論在庫!$A555,所用データ④!$E:$E,理論在庫!$G$4,所用データ④!$F:$F,理論在庫!AG$5)</f>
        <v>0</v>
      </c>
      <c r="AH558" s="1075">
        <f>SUMIFS(所用データ④!$C:$C,所用データ④!$G:$G,理論在庫!$A555,所用データ④!$E:$E,理論在庫!$G$4,所用データ④!$F:$F,理論在庫!AH$5)</f>
        <v>0</v>
      </c>
      <c r="AI558" s="903">
        <f>SUMIFS(所用データ④!$C:$C,所用データ④!$G:$G,理論在庫!$A555,所用データ④!$E:$E,理論在庫!$G$4,所用データ④!$F:$F,理論在庫!AI$5)</f>
        <v>0</v>
      </c>
      <c r="AJ558" s="1046">
        <f>SUMIFS(所用データ④!$C:$C,所用データ④!$G:$G,理論在庫!$A555,所用データ④!$E:$E,理論在庫!$G$4,所用データ④!$F:$F,理論在庫!AJ$5)</f>
        <v>0</v>
      </c>
      <c r="AK558" s="905">
        <f t="shared" si="205"/>
        <v>0</v>
      </c>
      <c r="AL558" s="814">
        <f>SUMIFS(所用データ④!C:C,所用データ④!G:G,理論在庫!$A555,所用データ④!E:E,理論在庫!$AL$4)</f>
        <v>0</v>
      </c>
      <c r="AM558" s="859">
        <f t="shared" si="202"/>
        <v>0</v>
      </c>
      <c r="AN558" s="579">
        <f>AJ563-AK558</f>
        <v>35</v>
      </c>
      <c r="AO558" s="417"/>
      <c r="AP558" s="855">
        <v>60</v>
      </c>
      <c r="AQ558" s="856" t="s">
        <v>518</v>
      </c>
      <c r="AR558" s="709">
        <v>0</v>
      </c>
    </row>
    <row r="559" spans="1:44" ht="18" customHeight="1" x14ac:dyDescent="0.15">
      <c r="A559" s="417"/>
      <c r="B559" s="426"/>
      <c r="C559" s="433"/>
      <c r="D559" s="1148"/>
      <c r="E559" s="559"/>
      <c r="F559" s="302">
        <f t="shared" si="204"/>
        <v>0</v>
      </c>
      <c r="G559" s="992">
        <f>SUMIFS(所用データ⑤!$C:$C,所用データ⑤!$G:$G,理論在庫!$A$492,所用データ⑤!$E:$E,理論在庫!$G$4,所用データ⑤!$F:$F,理論在庫!G$5)</f>
        <v>0</v>
      </c>
      <c r="H559" s="903">
        <f>SUMIFS(所用データ⑤!$C:$C,所用データ⑤!$G:$G,理論在庫!$A$492,所用データ⑤!$E:$E,理論在庫!$G$4,所用データ⑤!$F:$F,理論在庫!H$5)</f>
        <v>0</v>
      </c>
      <c r="I559" s="903">
        <f>SUMIFS(所用データ⑤!$C:$C,所用データ⑤!$G:$G,理論在庫!$A$492,所用データ⑤!$E:$E,理論在庫!$G$4,所用データ⑤!$F:$F,理論在庫!I$5)</f>
        <v>0</v>
      </c>
      <c r="J559" s="903">
        <f>SUMIFS(所用データ⑤!$C:$C,所用データ⑤!$G:$G,理論在庫!$A$492,所用データ⑤!$E:$E,理論在庫!$G$4,所用データ⑤!$F:$F,理論在庫!J$5)</f>
        <v>0</v>
      </c>
      <c r="K559" s="903">
        <f>SUMIFS(所用データ⑤!$C:$C,所用データ⑤!$G:$G,理論在庫!$A$492,所用データ⑤!$E:$E,理論在庫!$G$4,所用データ⑤!$F:$F,理論在庫!K$5)</f>
        <v>0</v>
      </c>
      <c r="L559" s="1075">
        <f>SUMIFS(所用データ⑤!$C:$C,所用データ⑤!$G:$G,理論在庫!$A$492,所用データ⑤!$E:$E,理論在庫!$G$4,所用データ⑤!$F:$F,理論在庫!L$5)</f>
        <v>0</v>
      </c>
      <c r="M559" s="1075">
        <f>SUMIFS(所用データ⑤!$C:$C,所用データ⑤!$G:$G,理論在庫!$A$492,所用データ⑤!$E:$E,理論在庫!$G$4,所用データ⑤!$F:$F,理論在庫!M$5)</f>
        <v>0</v>
      </c>
      <c r="N559" s="903">
        <f>SUMIFS(所用データ⑤!$C:$C,所用データ⑤!$G:$G,理論在庫!$A$492,所用データ⑤!$E:$E,理論在庫!$G$4,所用データ⑤!$F:$F,理論在庫!N$5)</f>
        <v>0</v>
      </c>
      <c r="O559" s="903">
        <f>SUMIFS(所用データ⑤!$C:$C,所用データ⑤!$G:$G,理論在庫!$A$492,所用データ⑤!$E:$E,理論在庫!$G$4,所用データ⑤!$F:$F,理論在庫!O$5)</f>
        <v>0</v>
      </c>
      <c r="P559" s="903">
        <f>SUMIFS(所用データ⑤!$C:$C,所用データ⑤!$G:$G,理論在庫!$A$492,所用データ⑤!$E:$E,理論在庫!$G$4,所用データ⑤!$F:$F,理論在庫!P$5)</f>
        <v>0</v>
      </c>
      <c r="Q559" s="903">
        <f>SUMIFS(所用データ⑤!$C:$C,所用データ⑤!$G:$G,理論在庫!$A$492,所用データ⑤!$E:$E,理論在庫!$G$4,所用データ⑤!$F:$F,理論在庫!Q$5)</f>
        <v>0</v>
      </c>
      <c r="R559" s="903">
        <f>SUMIFS(所用データ⑤!$C:$C,所用データ⑤!$G:$G,理論在庫!$A$492,所用データ⑤!$E:$E,理論在庫!$G$4,所用データ⑤!$F:$F,理論在庫!R$5)</f>
        <v>0</v>
      </c>
      <c r="S559" s="1075">
        <f>SUMIFS(所用データ⑤!$C:$C,所用データ⑤!$G:$G,理論在庫!$A$492,所用データ⑤!$E:$E,理論在庫!$G$4,所用データ⑤!$F:$F,理論在庫!S$5)</f>
        <v>0</v>
      </c>
      <c r="T559" s="1075">
        <f>SUMIFS(所用データ⑤!$C:$C,所用データ⑤!$G:$G,理論在庫!$A$492,所用データ⑤!$E:$E,理論在庫!$G$4,所用データ⑤!$F:$F,理論在庫!T$5)</f>
        <v>0</v>
      </c>
      <c r="U559" s="903">
        <f>SUMIFS(所用データ⑤!$C:$C,所用データ⑤!$G:$G,理論在庫!$A$492,所用データ⑤!$E:$E,理論在庫!$G$4,所用データ⑤!$F:$F,理論在庫!U$5)</f>
        <v>0</v>
      </c>
      <c r="V559" s="903">
        <f>SUMIFS(所用データ⑤!$C:$C,所用データ⑤!$G:$G,理論在庫!$A$492,所用データ⑤!$E:$E,理論在庫!$G$4,所用データ⑤!$F:$F,理論在庫!V$5)</f>
        <v>0</v>
      </c>
      <c r="W559" s="903">
        <f>SUMIFS(所用データ⑤!$C:$C,所用データ⑤!$G:$G,理論在庫!$A$492,所用データ⑤!$E:$E,理論在庫!$G$4,所用データ⑤!$F:$F,理論在庫!W$5)</f>
        <v>0</v>
      </c>
      <c r="X559" s="903">
        <f>SUMIFS(所用データ⑤!$C:$C,所用データ⑤!$G:$G,理論在庫!$A$492,所用データ⑤!$E:$E,理論在庫!$G$4,所用データ⑤!$F:$F,理論在庫!X$5)</f>
        <v>0</v>
      </c>
      <c r="Y559" s="903">
        <f>SUMIFS(所用データ⑤!$C:$C,所用データ⑤!$G:$G,理論在庫!$A$492,所用データ⑤!$E:$E,理論在庫!$G$4,所用データ⑤!$F:$F,理論在庫!Y$5)</f>
        <v>0</v>
      </c>
      <c r="Z559" s="1075">
        <f>SUMIFS(所用データ⑤!$C:$C,所用データ⑤!$G:$G,理論在庫!$A$492,所用データ⑤!$E:$E,理論在庫!$G$4,所用データ⑤!$F:$F,理論在庫!Z$5)</f>
        <v>0</v>
      </c>
      <c r="AA559" s="1075">
        <f>SUMIFS(所用データ⑤!$C:$C,所用データ⑤!$G:$G,理論在庫!$A$492,所用データ⑤!$E:$E,理論在庫!$G$4,所用データ⑤!$F:$F,理論在庫!AA$5)</f>
        <v>0</v>
      </c>
      <c r="AB559" s="903">
        <f>SUMIFS(所用データ⑤!$C:$C,所用データ⑤!$G:$G,理論在庫!$A$492,所用データ⑤!$E:$E,理論在庫!$G$4,所用データ⑤!$F:$F,理論在庫!AB$5)</f>
        <v>0</v>
      </c>
      <c r="AC559" s="1075">
        <f>SUMIFS(所用データ⑤!$C:$C,所用データ⑤!$G:$G,理論在庫!$A$492,所用データ⑤!$E:$E,理論在庫!$G$4,所用データ⑤!$F:$F,理論在庫!AC$5)</f>
        <v>0</v>
      </c>
      <c r="AD559" s="903">
        <f>SUMIFS(所用データ⑤!$C:$C,所用データ⑤!$G:$G,理論在庫!$A$492,所用データ⑤!$E:$E,理論在庫!$G$4,所用データ⑤!$F:$F,理論在庫!AD$5)</f>
        <v>0</v>
      </c>
      <c r="AE559" s="903">
        <f>SUMIFS(所用データ⑤!$C:$C,所用データ⑤!$G:$G,理論在庫!$A$492,所用データ⑤!$E:$E,理論在庫!$G$4,所用データ⑤!$F:$F,理論在庫!AE$5)</f>
        <v>0</v>
      </c>
      <c r="AF559" s="903">
        <f>SUMIFS(所用データ⑤!$C:$C,所用データ⑤!$G:$G,理論在庫!$A$492,所用データ⑤!$E:$E,理論在庫!$G$4,所用データ⑤!$F:$F,理論在庫!AF$5)</f>
        <v>0</v>
      </c>
      <c r="AG559" s="1075">
        <f>SUMIFS(所用データ⑤!$C:$C,所用データ⑤!$G:$G,理論在庫!$A$492,所用データ⑤!$E:$E,理論在庫!$G$4,所用データ⑤!$F:$F,理論在庫!AG$5)</f>
        <v>0</v>
      </c>
      <c r="AH559" s="1075">
        <f>SUMIFS(所用データ⑤!$C:$C,所用データ⑤!$G:$G,理論在庫!$A$492,所用データ⑤!$E:$E,理論在庫!$G$4,所用データ⑤!$F:$F,理論在庫!AH$5)</f>
        <v>0</v>
      </c>
      <c r="AI559" s="903">
        <f>SUMIFS(所用データ⑤!$C:$C,所用データ⑤!$G:$G,理論在庫!$A$492,所用データ⑤!$E:$E,理論在庫!$G$4,所用データ⑤!$F:$F,理論在庫!AI$5)</f>
        <v>0</v>
      </c>
      <c r="AJ559" s="1046">
        <f>SUMIFS(所用データ⑤!$C:$C,所用データ⑤!$G:$G,理論在庫!$A$492,所用データ⑤!$E:$E,理論在庫!$G$4,所用データ⑤!$F:$F,理論在庫!AJ$5)</f>
        <v>0</v>
      </c>
      <c r="AK559" s="905">
        <f t="shared" si="205"/>
        <v>0</v>
      </c>
      <c r="AL559" s="814">
        <f>SUMIFS(所用データ⑤!C:C,所用データ⑤!G:G,理論在庫!$A555,所用データ⑤!E:E,理論在庫!$AL$4)</f>
        <v>0</v>
      </c>
      <c r="AM559" s="859">
        <f t="shared" si="202"/>
        <v>0</v>
      </c>
      <c r="AN559" s="579">
        <f>AJ563-AK559</f>
        <v>35</v>
      </c>
      <c r="AO559" s="417"/>
      <c r="AP559" s="855">
        <v>30</v>
      </c>
      <c r="AQ559" s="856" t="s">
        <v>519</v>
      </c>
      <c r="AR559" s="709">
        <v>0</v>
      </c>
    </row>
    <row r="560" spans="1:44" ht="18" customHeight="1" x14ac:dyDescent="0.15">
      <c r="A560" s="417"/>
      <c r="B560" s="426"/>
      <c r="C560" s="433"/>
      <c r="D560" s="1148"/>
      <c r="E560" s="559"/>
      <c r="F560" s="362">
        <f t="shared" si="204"/>
        <v>0</v>
      </c>
      <c r="G560" s="993">
        <f>SUMIFS(所用データ⑥!$C:$C,所用データ⑥!$G:$G,理論在庫!$A$492,所用データ⑥!$E:$E,理論在庫!$G$4,所用データ⑥!$F:$F,理論在庫!G$5)</f>
        <v>0</v>
      </c>
      <c r="H560" s="904">
        <f>SUMIFS(所用データ⑥!$C:$C,所用データ⑥!$G:$G,理論在庫!$A$492,所用データ⑥!$E:$E,理論在庫!$G$4,所用データ⑥!$F:$F,理論在庫!H$5)</f>
        <v>0</v>
      </c>
      <c r="I560" s="904">
        <f>SUMIFS(所用データ⑥!$C:$C,所用データ⑥!$G:$G,理論在庫!$A$492,所用データ⑥!$E:$E,理論在庫!$G$4,所用データ⑥!$F:$F,理論在庫!I$5)</f>
        <v>0</v>
      </c>
      <c r="J560" s="904">
        <f>SUMIFS(所用データ⑥!$C:$C,所用データ⑥!$G:$G,理論在庫!$A$492,所用データ⑥!$E:$E,理論在庫!$G$4,所用データ⑥!$F:$F,理論在庫!J$5)</f>
        <v>0</v>
      </c>
      <c r="K560" s="904">
        <f>SUMIFS(所用データ⑥!$C:$C,所用データ⑥!$G:$G,理論在庫!$A$492,所用データ⑥!$E:$E,理論在庫!$G$4,所用データ⑥!$F:$F,理論在庫!K$5)</f>
        <v>0</v>
      </c>
      <c r="L560" s="1076">
        <f>SUMIFS(所用データ⑥!$C:$C,所用データ⑥!$G:$G,理論在庫!$A$492,所用データ⑥!$E:$E,理論在庫!$G$4,所用データ⑥!$F:$F,理論在庫!L$5)</f>
        <v>0</v>
      </c>
      <c r="M560" s="1076">
        <f>SUMIFS(所用データ⑥!$C:$C,所用データ⑥!$G:$G,理論在庫!$A$492,所用データ⑥!$E:$E,理論在庫!$G$4,所用データ⑥!$F:$F,理論在庫!M$5)</f>
        <v>0</v>
      </c>
      <c r="N560" s="904">
        <f>SUMIFS(所用データ⑥!$C:$C,所用データ⑥!$G:$G,理論在庫!$A$492,所用データ⑥!$E:$E,理論在庫!$G$4,所用データ⑥!$F:$F,理論在庫!N$5)</f>
        <v>0</v>
      </c>
      <c r="O560" s="904">
        <f>SUMIFS(所用データ⑥!$C:$C,所用データ⑥!$G:$G,理論在庫!$A$492,所用データ⑥!$E:$E,理論在庫!$G$4,所用データ⑥!$F:$F,理論在庫!O$5)</f>
        <v>0</v>
      </c>
      <c r="P560" s="904">
        <f>SUMIFS(所用データ⑥!$C:$C,所用データ⑥!$G:$G,理論在庫!$A$492,所用データ⑥!$E:$E,理論在庫!$G$4,所用データ⑥!$F:$F,理論在庫!P$5)</f>
        <v>0</v>
      </c>
      <c r="Q560" s="904">
        <f>SUMIFS(所用データ⑥!$C:$C,所用データ⑥!$G:$G,理論在庫!$A$492,所用データ⑥!$E:$E,理論在庫!$G$4,所用データ⑥!$F:$F,理論在庫!Q$5)</f>
        <v>0</v>
      </c>
      <c r="R560" s="904">
        <f>SUMIFS(所用データ⑥!$C:$C,所用データ⑥!$G:$G,理論在庫!$A$492,所用データ⑥!$E:$E,理論在庫!$G$4,所用データ⑥!$F:$F,理論在庫!R$5)</f>
        <v>0</v>
      </c>
      <c r="S560" s="1076">
        <f>SUMIFS(所用データ⑥!$C:$C,所用データ⑥!$G:$G,理論在庫!$A$492,所用データ⑥!$E:$E,理論在庫!$G$4,所用データ⑥!$F:$F,理論在庫!S$5)</f>
        <v>0</v>
      </c>
      <c r="T560" s="1076">
        <f>SUMIFS(所用データ⑥!$C:$C,所用データ⑥!$G:$G,理論在庫!$A$492,所用データ⑥!$E:$E,理論在庫!$G$4,所用データ⑥!$F:$F,理論在庫!T$5)</f>
        <v>0</v>
      </c>
      <c r="U560" s="904">
        <f>SUMIFS(所用データ⑥!$C:$C,所用データ⑥!$G:$G,理論在庫!$A$492,所用データ⑥!$E:$E,理論在庫!$G$4,所用データ⑥!$F:$F,理論在庫!U$5)</f>
        <v>0</v>
      </c>
      <c r="V560" s="904">
        <f>SUMIFS(所用データ⑥!$C:$C,所用データ⑥!$G:$G,理論在庫!$A$492,所用データ⑥!$E:$E,理論在庫!$G$4,所用データ⑥!$F:$F,理論在庫!V$5)</f>
        <v>0</v>
      </c>
      <c r="W560" s="904">
        <f>SUMIFS(所用データ⑥!$C:$C,所用データ⑥!$G:$G,理論在庫!$A$492,所用データ⑥!$E:$E,理論在庫!$G$4,所用データ⑥!$F:$F,理論在庫!W$5)</f>
        <v>0</v>
      </c>
      <c r="X560" s="904">
        <f>SUMIFS(所用データ⑥!$C:$C,所用データ⑥!$G:$G,理論在庫!$A$492,所用データ⑥!$E:$E,理論在庫!$G$4,所用データ⑥!$F:$F,理論在庫!X$5)</f>
        <v>0</v>
      </c>
      <c r="Y560" s="904">
        <f>SUMIFS(所用データ⑥!$C:$C,所用データ⑥!$G:$G,理論在庫!$A$492,所用データ⑥!$E:$E,理論在庫!$G$4,所用データ⑥!$F:$F,理論在庫!Y$5)</f>
        <v>0</v>
      </c>
      <c r="Z560" s="1076">
        <f>SUMIFS(所用データ⑥!$C:$C,所用データ⑥!$G:$G,理論在庫!$A$492,所用データ⑥!$E:$E,理論在庫!$G$4,所用データ⑥!$F:$F,理論在庫!Z$5)</f>
        <v>0</v>
      </c>
      <c r="AA560" s="1076">
        <f>SUMIFS(所用データ⑥!$C:$C,所用データ⑥!$G:$G,理論在庫!$A$492,所用データ⑥!$E:$E,理論在庫!$G$4,所用データ⑥!$F:$F,理論在庫!AA$5)</f>
        <v>0</v>
      </c>
      <c r="AB560" s="904">
        <f>SUMIFS(所用データ⑥!$C:$C,所用データ⑥!$G:$G,理論在庫!$A$492,所用データ⑥!$E:$E,理論在庫!$G$4,所用データ⑥!$F:$F,理論在庫!AB$5)</f>
        <v>0</v>
      </c>
      <c r="AC560" s="1076">
        <f>SUMIFS(所用データ⑥!$C:$C,所用データ⑥!$G:$G,理論在庫!$A$492,所用データ⑥!$E:$E,理論在庫!$G$4,所用データ⑥!$F:$F,理論在庫!AC$5)</f>
        <v>0</v>
      </c>
      <c r="AD560" s="904">
        <f>SUMIFS(所用データ⑥!$C:$C,所用データ⑥!$G:$G,理論在庫!$A$492,所用データ⑥!$E:$E,理論在庫!$G$4,所用データ⑥!$F:$F,理論在庫!AD$5)</f>
        <v>0</v>
      </c>
      <c r="AE560" s="904">
        <f>SUMIFS(所用データ⑥!$C:$C,所用データ⑥!$G:$G,理論在庫!$A$492,所用データ⑥!$E:$E,理論在庫!$G$4,所用データ⑥!$F:$F,理論在庫!AE$5)</f>
        <v>0</v>
      </c>
      <c r="AF560" s="904">
        <f>SUMIFS(所用データ⑥!$C:$C,所用データ⑥!$G:$G,理論在庫!$A$492,所用データ⑥!$E:$E,理論在庫!$G$4,所用データ⑥!$F:$F,理論在庫!AF$5)</f>
        <v>0</v>
      </c>
      <c r="AG560" s="1076">
        <f>SUMIFS(所用データ⑥!$C:$C,所用データ⑥!$G:$G,理論在庫!$A$492,所用データ⑥!$E:$E,理論在庫!$G$4,所用データ⑥!$F:$F,理論在庫!AG$5)</f>
        <v>0</v>
      </c>
      <c r="AH560" s="1076">
        <f>SUMIFS(所用データ⑥!$C:$C,所用データ⑥!$G:$G,理論在庫!$A$492,所用データ⑥!$E:$E,理論在庫!$G$4,所用データ⑥!$F:$F,理論在庫!AH$5)</f>
        <v>0</v>
      </c>
      <c r="AI560" s="904">
        <f>SUMIFS(所用データ⑥!$C:$C,所用データ⑥!$G:$G,理論在庫!$A$492,所用データ⑥!$E:$E,理論在庫!$G$4,所用データ⑥!$F:$F,理論在庫!AI$5)</f>
        <v>0</v>
      </c>
      <c r="AJ560" s="1047">
        <f>SUMIFS(所用データ⑥!$C:$C,所用データ⑥!$G:$G,理論在庫!$A$492,所用データ⑥!$E:$E,理論在庫!$G$4,所用データ⑥!$F:$F,理論在庫!AJ$5)</f>
        <v>0</v>
      </c>
      <c r="AK560" s="906">
        <f t="shared" si="205"/>
        <v>0</v>
      </c>
      <c r="AL560" s="824">
        <f>SUMIFS(所用データ⑥!C:C,所用データ⑥!G:G,理論在庫!$A555,所用データ⑥!E:E,理論在庫!$AL$4)</f>
        <v>0</v>
      </c>
      <c r="AM560" s="825">
        <f t="shared" si="202"/>
        <v>0</v>
      </c>
      <c r="AN560" s="579">
        <f>AJ563-AK560</f>
        <v>35</v>
      </c>
      <c r="AO560" s="417"/>
      <c r="AP560" s="855">
        <v>60</v>
      </c>
      <c r="AQ560" s="856" t="s">
        <v>539</v>
      </c>
      <c r="AR560" s="709">
        <v>0</v>
      </c>
    </row>
    <row r="561" spans="1:44" ht="18" customHeight="1" x14ac:dyDescent="0.15">
      <c r="A561" s="417"/>
      <c r="B561" s="426"/>
      <c r="C561" s="433"/>
      <c r="D561" s="1148"/>
      <c r="E561" s="559"/>
      <c r="F561" s="862" t="s">
        <v>137</v>
      </c>
      <c r="G561" s="997"/>
      <c r="H561" s="907"/>
      <c r="I561" s="907"/>
      <c r="J561" s="907"/>
      <c r="K561" s="907"/>
      <c r="L561" s="1080"/>
      <c r="M561" s="1080"/>
      <c r="N561" s="907"/>
      <c r="O561" s="907"/>
      <c r="P561" s="907"/>
      <c r="Q561" s="907"/>
      <c r="R561" s="907"/>
      <c r="S561" s="1080"/>
      <c r="T561" s="1080"/>
      <c r="U561" s="907"/>
      <c r="V561" s="907"/>
      <c r="W561" s="907"/>
      <c r="X561" s="907"/>
      <c r="Y561" s="907"/>
      <c r="Z561" s="1080"/>
      <c r="AA561" s="1080"/>
      <c r="AB561" s="907"/>
      <c r="AC561" s="1080"/>
      <c r="AD561" s="907"/>
      <c r="AE561" s="907"/>
      <c r="AF561" s="907"/>
      <c r="AG561" s="1080"/>
      <c r="AH561" s="1080"/>
      <c r="AI561" s="907"/>
      <c r="AJ561" s="1050"/>
      <c r="AK561" s="1007">
        <f>SUM(G561:AJ561)</f>
        <v>0</v>
      </c>
      <c r="AL561" s="822"/>
      <c r="AM561" s="861">
        <f t="shared" ref="AM561:AM578" si="206">AK561+AL561</f>
        <v>0</v>
      </c>
      <c r="AN561" s="579"/>
      <c r="AO561" s="417"/>
      <c r="AP561" s="855">
        <v>30</v>
      </c>
      <c r="AQ561" s="856" t="s">
        <v>561</v>
      </c>
    </row>
    <row r="562" spans="1:44" ht="18" customHeight="1" x14ac:dyDescent="0.15">
      <c r="A562" s="869"/>
      <c r="B562" s="870"/>
      <c r="C562" s="871"/>
      <c r="D562" s="1148"/>
      <c r="E562" s="561" t="s">
        <v>297</v>
      </c>
      <c r="F562" s="356" t="s">
        <v>86</v>
      </c>
      <c r="G562" s="995">
        <f>SUMIFS('注文データ '!$C:$C,'注文データ '!$J:$J,$A555,'注文データ '!$H:$H,理論在庫!$G$4,'注文データ '!$I:$I,理論在庫!G$5)</f>
        <v>0</v>
      </c>
      <c r="H562" s="873">
        <f>SUMIFS('注文データ '!$C:$C,'注文データ '!$J:$J,$A555,'注文データ '!$H:$H,理論在庫!$G$4,'注文データ '!$I:$I,理論在庫!H$5)</f>
        <v>0</v>
      </c>
      <c r="I562" s="873">
        <f>SUMIFS('注文データ '!$C:$C,'注文データ '!$J:$J,$A555,'注文データ '!$H:$H,理論在庫!$G$4,'注文データ '!$I:$I,理論在庫!I$5)</f>
        <v>0</v>
      </c>
      <c r="J562" s="873">
        <f>SUMIFS('注文データ '!$C:$C,'注文データ '!$J:$J,$A555,'注文データ '!$H:$H,理論在庫!$G$4,'注文データ '!$I:$I,理論在庫!J$5)</f>
        <v>0</v>
      </c>
      <c r="K562" s="873">
        <f>SUMIFS('注文データ '!$C:$C,'注文データ '!$J:$J,$A555,'注文データ '!$H:$H,理論在庫!$G$4,'注文データ '!$I:$I,理論在庫!K$5)</f>
        <v>0</v>
      </c>
      <c r="L562" s="1078">
        <f>SUMIFS('注文データ '!$C:$C,'注文データ '!$J:$J,$A555,'注文データ '!$H:$H,理論在庫!$G$4,'注文データ '!$I:$I,理論在庫!L$5)</f>
        <v>0</v>
      </c>
      <c r="M562" s="1078">
        <f>SUMIFS('注文データ '!$C:$C,'注文データ '!$J:$J,$A555,'注文データ '!$H:$H,理論在庫!$G$4,'注文データ '!$I:$I,理論在庫!M$5)</f>
        <v>0</v>
      </c>
      <c r="N562" s="873">
        <f>SUMIFS('注文データ '!$C:$C,'注文データ '!$J:$J,$A555,'注文データ '!$H:$H,理論在庫!$G$4,'注文データ '!$I:$I,理論在庫!N$5)</f>
        <v>0</v>
      </c>
      <c r="O562" s="873">
        <f>SUMIFS('注文データ '!$C:$C,'注文データ '!$J:$J,$A555,'注文データ '!$H:$H,理論在庫!$G$4,'注文データ '!$I:$I,理論在庫!O$5)</f>
        <v>0</v>
      </c>
      <c r="P562" s="873">
        <f>SUMIFS('注文データ '!$C:$C,'注文データ '!$J:$J,$A555,'注文データ '!$H:$H,理論在庫!$G$4,'注文データ '!$I:$I,理論在庫!P$5)</f>
        <v>0</v>
      </c>
      <c r="Q562" s="873">
        <f>SUMIFS('注文データ '!$C:$C,'注文データ '!$J:$J,$A555,'注文データ '!$H:$H,理論在庫!$G$4,'注文データ '!$I:$I,理論在庫!Q$5)</f>
        <v>0</v>
      </c>
      <c r="R562" s="873">
        <f>SUMIFS('注文データ '!$C:$C,'注文データ '!$J:$J,$A555,'注文データ '!$H:$H,理論在庫!$G$4,'注文データ '!$I:$I,理論在庫!R$5)</f>
        <v>0</v>
      </c>
      <c r="S562" s="1078">
        <f>SUMIFS('注文データ '!$C:$C,'注文データ '!$J:$J,$A555,'注文データ '!$H:$H,理論在庫!$G$4,'注文データ '!$I:$I,理論在庫!S$5)</f>
        <v>0</v>
      </c>
      <c r="T562" s="1078">
        <f>SUMIFS('注文データ '!$C:$C,'注文データ '!$J:$J,$A555,'注文データ '!$H:$H,理論在庫!$G$4,'注文データ '!$I:$I,理論在庫!T$5)</f>
        <v>0</v>
      </c>
      <c r="U562" s="873">
        <f>SUMIFS('注文データ '!$C:$C,'注文データ '!$J:$J,$A555,'注文データ '!$H:$H,理論在庫!$G$4,'注文データ '!$I:$I,理論在庫!U$5)</f>
        <v>0</v>
      </c>
      <c r="V562" s="873">
        <f>SUMIFS('注文データ '!$C:$C,'注文データ '!$J:$J,$A555,'注文データ '!$H:$H,理論在庫!$G$4,'注文データ '!$I:$I,理論在庫!V$5)</f>
        <v>0</v>
      </c>
      <c r="W562" s="873">
        <f>SUMIFS('注文データ '!$C:$C,'注文データ '!$J:$J,$A555,'注文データ '!$H:$H,理論在庫!$G$4,'注文データ '!$I:$I,理論在庫!W$5)</f>
        <v>0</v>
      </c>
      <c r="X562" s="873">
        <f>SUMIFS('注文データ '!$C:$C,'注文データ '!$J:$J,$A555,'注文データ '!$H:$H,理論在庫!$G$4,'注文データ '!$I:$I,理論在庫!X$5)</f>
        <v>0</v>
      </c>
      <c r="Y562" s="873">
        <f>SUMIFS('注文データ '!$C:$C,'注文データ '!$J:$J,$A555,'注文データ '!$H:$H,理論在庫!$G$4,'注文データ '!$I:$I,理論在庫!Y$5)</f>
        <v>0</v>
      </c>
      <c r="Z562" s="1078">
        <f>SUMIFS('注文データ '!$C:$C,'注文データ '!$J:$J,$A555,'注文データ '!$H:$H,理論在庫!$G$4,'注文データ '!$I:$I,理論在庫!Z$5)</f>
        <v>0</v>
      </c>
      <c r="AA562" s="1078">
        <f>SUMIFS('注文データ '!$C:$C,'注文データ '!$J:$J,$A555,'注文データ '!$H:$H,理論在庫!$G$4,'注文データ '!$I:$I,理論在庫!AA$5)</f>
        <v>0</v>
      </c>
      <c r="AB562" s="873">
        <f>SUMIFS('注文データ '!$C:$C,'注文データ '!$J:$J,$A555,'注文データ '!$H:$H,理論在庫!$G$4,'注文データ '!$I:$I,理論在庫!AB$5)</f>
        <v>0</v>
      </c>
      <c r="AC562" s="1078">
        <f>SUMIFS('注文データ '!$C:$C,'注文データ '!$J:$J,$A555,'注文データ '!$H:$H,理論在庫!$G$4,'注文データ '!$I:$I,理論在庫!AC$5)</f>
        <v>0</v>
      </c>
      <c r="AD562" s="873">
        <f>SUMIFS('注文データ '!$C:$C,'注文データ '!$J:$J,$A555,'注文データ '!$H:$H,理論在庫!$G$4,'注文データ '!$I:$I,理論在庫!AD$5)</f>
        <v>0</v>
      </c>
      <c r="AE562" s="873">
        <f>SUMIFS('注文データ '!$C:$C,'注文データ '!$J:$J,$A555,'注文データ '!$H:$H,理論在庫!$G$4,'注文データ '!$I:$I,理論在庫!AE$5)</f>
        <v>0</v>
      </c>
      <c r="AF562" s="873">
        <f>SUMIFS('注文データ '!$C:$C,'注文データ '!$J:$J,$A555,'注文データ '!$H:$H,理論在庫!$G$4,'注文データ '!$I:$I,理論在庫!AF$5)</f>
        <v>0</v>
      </c>
      <c r="AG562" s="1078">
        <f>SUMIFS('注文データ '!$C:$C,'注文データ '!$J:$J,$A555,'注文データ '!$H:$H,理論在庫!$G$4,'注文データ '!$I:$I,理論在庫!AG$5)</f>
        <v>0</v>
      </c>
      <c r="AH562" s="1078">
        <f>SUMIFS('注文データ '!$C:$C,'注文データ '!$J:$J,$A555,'注文データ '!$H:$H,理論在庫!$G$4,'注文データ '!$I:$I,理論在庫!AH$5)</f>
        <v>0</v>
      </c>
      <c r="AI562" s="873">
        <f>SUMIFS('注文データ '!$C:$C,'注文データ '!$J:$J,$A555,'注文データ '!$H:$H,理論在庫!$G$4,'注文データ '!$I:$I,理論在庫!AI$5)</f>
        <v>0</v>
      </c>
      <c r="AJ562" s="1049">
        <f>SUMIFS('注文データ '!$C:$C,'注文データ '!$J:$J,$A555,'注文データ '!$H:$H,理論在庫!$G$4,'注文データ '!$I:$I,理論在庫!AJ$5)</f>
        <v>0</v>
      </c>
      <c r="AK562" s="816">
        <f>SUM(G562:AJ562)</f>
        <v>0</v>
      </c>
      <c r="AL562" s="874"/>
      <c r="AM562" s="875">
        <f t="shared" si="206"/>
        <v>0</v>
      </c>
      <c r="AN562" s="876"/>
      <c r="AO562" s="417"/>
      <c r="AP562" s="855"/>
      <c r="AQ562" s="856"/>
      <c r="AR562" s="709">
        <v>0</v>
      </c>
    </row>
    <row r="563" spans="1:44" ht="18" customHeight="1" thickBot="1" x14ac:dyDescent="0.2">
      <c r="A563" s="417"/>
      <c r="B563" s="426"/>
      <c r="C563" s="433"/>
      <c r="D563" s="1149"/>
      <c r="E563" s="559"/>
      <c r="F563" s="373" t="s">
        <v>85</v>
      </c>
      <c r="G563" s="990">
        <f>D555+G561-G562</f>
        <v>35</v>
      </c>
      <c r="H563" s="826">
        <f t="shared" ref="H563:AJ563" si="207">G563+H561-H562</f>
        <v>35</v>
      </c>
      <c r="I563" s="826">
        <f t="shared" si="207"/>
        <v>35</v>
      </c>
      <c r="J563" s="826">
        <f t="shared" si="207"/>
        <v>35</v>
      </c>
      <c r="K563" s="826">
        <f t="shared" si="207"/>
        <v>35</v>
      </c>
      <c r="L563" s="1073">
        <f t="shared" si="207"/>
        <v>35</v>
      </c>
      <c r="M563" s="1073">
        <f t="shared" si="207"/>
        <v>35</v>
      </c>
      <c r="N563" s="826">
        <f t="shared" si="207"/>
        <v>35</v>
      </c>
      <c r="O563" s="826">
        <f t="shared" si="207"/>
        <v>35</v>
      </c>
      <c r="P563" s="826">
        <f t="shared" si="207"/>
        <v>35</v>
      </c>
      <c r="Q563" s="826">
        <f t="shared" si="207"/>
        <v>35</v>
      </c>
      <c r="R563" s="826">
        <f t="shared" si="207"/>
        <v>35</v>
      </c>
      <c r="S563" s="1073">
        <f t="shared" si="207"/>
        <v>35</v>
      </c>
      <c r="T563" s="1073">
        <f t="shared" si="207"/>
        <v>35</v>
      </c>
      <c r="U563" s="826">
        <f t="shared" si="207"/>
        <v>35</v>
      </c>
      <c r="V563" s="826">
        <f t="shared" si="207"/>
        <v>35</v>
      </c>
      <c r="W563" s="826">
        <f t="shared" si="207"/>
        <v>35</v>
      </c>
      <c r="X563" s="826">
        <f t="shared" si="207"/>
        <v>35</v>
      </c>
      <c r="Y563" s="826">
        <f t="shared" si="207"/>
        <v>35</v>
      </c>
      <c r="Z563" s="1073">
        <f t="shared" si="207"/>
        <v>35</v>
      </c>
      <c r="AA563" s="1073">
        <f t="shared" si="207"/>
        <v>35</v>
      </c>
      <c r="AB563" s="826">
        <f t="shared" si="207"/>
        <v>35</v>
      </c>
      <c r="AC563" s="1073">
        <f t="shared" si="207"/>
        <v>35</v>
      </c>
      <c r="AD563" s="826">
        <f t="shared" si="207"/>
        <v>35</v>
      </c>
      <c r="AE563" s="826">
        <f t="shared" si="207"/>
        <v>35</v>
      </c>
      <c r="AF563" s="826">
        <f t="shared" si="207"/>
        <v>35</v>
      </c>
      <c r="AG563" s="1073">
        <f t="shared" si="207"/>
        <v>35</v>
      </c>
      <c r="AH563" s="1073">
        <f t="shared" si="207"/>
        <v>35</v>
      </c>
      <c r="AI563" s="826">
        <f t="shared" si="207"/>
        <v>35</v>
      </c>
      <c r="AJ563" s="1044">
        <f t="shared" si="207"/>
        <v>35</v>
      </c>
      <c r="AK563" s="377"/>
      <c r="AL563" s="815"/>
      <c r="AM563" s="860">
        <f t="shared" si="206"/>
        <v>0</v>
      </c>
      <c r="AN563" s="580"/>
      <c r="AO563" s="418"/>
      <c r="AP563" s="864"/>
      <c r="AQ563" s="865"/>
      <c r="AR563" s="709">
        <v>45</v>
      </c>
    </row>
    <row r="564" spans="1:44" ht="18" customHeight="1" x14ac:dyDescent="0.15">
      <c r="A564" s="518">
        <v>60</v>
      </c>
      <c r="B564" s="425"/>
      <c r="C564" s="432" t="s">
        <v>497</v>
      </c>
      <c r="D564" s="1147" t="s">
        <v>577</v>
      </c>
      <c r="E564" s="558">
        <v>8.2000000000000007E-3</v>
      </c>
      <c r="F564" s="372">
        <f t="shared" ref="F564:F569" si="208">F555</f>
        <v>45864</v>
      </c>
      <c r="G564" s="991">
        <f>SUMIFS(所用データ①!$C:$C,所用データ①!$G:$G,理論在庫!$A564,所用データ①!$E:$E,理論在庫!$G$4,所用データ①!$F:$F,理論在庫!G$5)</f>
        <v>0</v>
      </c>
      <c r="H564" s="883">
        <f>SUMIFS(所用データ①!$C:$C,所用データ①!$G:$G,理論在庫!$A564,所用データ①!$E:$E,理論在庫!$G$4,所用データ①!$F:$F,理論在庫!H$5)</f>
        <v>0</v>
      </c>
      <c r="I564" s="883">
        <f>SUMIFS(所用データ①!$C:$C,所用データ①!$G:$G,理論在庫!$A564,所用データ①!$E:$E,理論在庫!$G$4,所用データ①!$F:$F,理論在庫!I$5)</f>
        <v>0</v>
      </c>
      <c r="J564" s="883">
        <f>SUMIFS(所用データ①!$C:$C,所用データ①!$G:$G,理論在庫!$A564,所用データ①!$E:$E,理論在庫!$G$4,所用データ①!$F:$F,理論在庫!J$5)</f>
        <v>0</v>
      </c>
      <c r="K564" s="883">
        <f>SUMIFS(所用データ①!$C:$C,所用データ①!$G:$G,理論在庫!$A564,所用データ①!$E:$E,理論在庫!$G$4,所用データ①!$F:$F,理論在庫!K$5)</f>
        <v>0</v>
      </c>
      <c r="L564" s="1074">
        <f>SUMIFS(所用データ①!$C:$C,所用データ①!$G:$G,理論在庫!$A564,所用データ①!$E:$E,理論在庫!$G$4,所用データ①!$F:$F,理論在庫!L$5)</f>
        <v>0</v>
      </c>
      <c r="M564" s="1074">
        <f>SUMIFS(所用データ①!$C:$C,所用データ①!$G:$G,理論在庫!$A564,所用データ①!$E:$E,理論在庫!$G$4,所用データ①!$F:$F,理論在庫!M$5)</f>
        <v>0</v>
      </c>
      <c r="N564" s="883">
        <f>SUMIFS(所用データ①!$C:$C,所用データ①!$G:$G,理論在庫!$A564,所用データ①!$E:$E,理論在庫!$G$4,所用データ①!$F:$F,理論在庫!N$5)</f>
        <v>0</v>
      </c>
      <c r="O564" s="883">
        <f>SUMIFS(所用データ①!$C:$C,所用データ①!$G:$G,理論在庫!$A564,所用データ①!$E:$E,理論在庫!$G$4,所用データ①!$F:$F,理論在庫!O$5)</f>
        <v>0</v>
      </c>
      <c r="P564" s="883">
        <f>SUMIFS(所用データ①!$C:$C,所用データ①!$G:$G,理論在庫!$A564,所用データ①!$E:$E,理論在庫!$G$4,所用データ①!$F:$F,理論在庫!P$5)</f>
        <v>0</v>
      </c>
      <c r="Q564" s="883">
        <f>SUMIFS(所用データ①!$C:$C,所用データ①!$G:$G,理論在庫!$A564,所用データ①!$E:$E,理論在庫!$G$4,所用データ①!$F:$F,理論在庫!Q$5)</f>
        <v>0</v>
      </c>
      <c r="R564" s="883">
        <f>SUMIFS(所用データ①!$C:$C,所用データ①!$G:$G,理論在庫!$A564,所用データ①!$E:$E,理論在庫!$G$4,所用データ①!$F:$F,理論在庫!R$5)</f>
        <v>0</v>
      </c>
      <c r="S564" s="1074">
        <f>SUMIFS(所用データ①!$C:$C,所用データ①!$G:$G,理論在庫!$A564,所用データ①!$E:$E,理論在庫!$G$4,所用データ①!$F:$F,理論在庫!S$5)</f>
        <v>0</v>
      </c>
      <c r="T564" s="1074">
        <f>SUMIFS(所用データ①!$C:$C,所用データ①!$G:$G,理論在庫!$A564,所用データ①!$E:$E,理論在庫!$G$4,所用データ①!$F:$F,理論在庫!T$5)</f>
        <v>0</v>
      </c>
      <c r="U564" s="883">
        <f>SUMIFS(所用データ①!$C:$C,所用データ①!$G:$G,理論在庫!$A564,所用データ①!$E:$E,理論在庫!$G$4,所用データ①!$F:$F,理論在庫!U$5)</f>
        <v>0</v>
      </c>
      <c r="V564" s="883">
        <f>SUMIFS(所用データ①!$C:$C,所用データ①!$G:$G,理論在庫!$A564,所用データ①!$E:$E,理論在庫!$G$4,所用データ①!$F:$F,理論在庫!V$5)</f>
        <v>0</v>
      </c>
      <c r="W564" s="883">
        <f>SUMIFS(所用データ①!$C:$C,所用データ①!$G:$G,理論在庫!$A564,所用データ①!$E:$E,理論在庫!$G$4,所用データ①!$F:$F,理論在庫!W$5)</f>
        <v>0</v>
      </c>
      <c r="X564" s="883">
        <f>SUMIFS(所用データ①!$C:$C,所用データ①!$G:$G,理論在庫!$A564,所用データ①!$E:$E,理論在庫!$G$4,所用データ①!$F:$F,理論在庫!X$5)</f>
        <v>0</v>
      </c>
      <c r="Y564" s="883">
        <f>SUMIFS(所用データ①!$C:$C,所用データ①!$G:$G,理論在庫!$A564,所用データ①!$E:$E,理論在庫!$G$4,所用データ①!$F:$F,理論在庫!Y$5)</f>
        <v>0</v>
      </c>
      <c r="Z564" s="1074">
        <f>SUMIFS(所用データ①!$C:$C,所用データ①!$G:$G,理論在庫!$A564,所用データ①!$E:$E,理論在庫!$G$4,所用データ①!$F:$F,理論在庫!Z$5)</f>
        <v>0</v>
      </c>
      <c r="AA564" s="1074">
        <f>SUMIFS(所用データ①!$C:$C,所用データ①!$G:$G,理論在庫!$A564,所用データ①!$E:$E,理論在庫!$G$4,所用データ①!$F:$F,理論在庫!AA$5)</f>
        <v>0</v>
      </c>
      <c r="AB564" s="883">
        <f>SUMIFS(所用データ①!$C:$C,所用データ①!$G:$G,理論在庫!$A564,所用データ①!$E:$E,理論在庫!$G$4,所用データ①!$F:$F,理論在庫!AB$5)</f>
        <v>0</v>
      </c>
      <c r="AC564" s="1074">
        <f>SUMIFS(所用データ①!$C:$C,所用データ①!$G:$G,理論在庫!$A564,所用データ①!$E:$E,理論在庫!$G$4,所用データ①!$F:$F,理論在庫!AC$5)</f>
        <v>0</v>
      </c>
      <c r="AD564" s="883">
        <f>SUMIFS(所用データ①!$C:$C,所用データ①!$G:$G,理論在庫!$A564,所用データ①!$E:$E,理論在庫!$G$4,所用データ①!$F:$F,理論在庫!AD$5)</f>
        <v>0</v>
      </c>
      <c r="AE564" s="883">
        <f>SUMIFS(所用データ①!$C:$C,所用データ①!$G:$G,理論在庫!$A564,所用データ①!$E:$E,理論在庫!$G$4,所用データ①!$F:$F,理論在庫!AE$5)</f>
        <v>0</v>
      </c>
      <c r="AF564" s="883">
        <f>SUMIFS(所用データ①!$C:$C,所用データ①!$G:$G,理論在庫!$A564,所用データ①!$E:$E,理論在庫!$G$4,所用データ①!$F:$F,理論在庫!AF$5)</f>
        <v>0</v>
      </c>
      <c r="AG564" s="1074">
        <f>SUMIFS(所用データ①!$C:$C,所用データ①!$G:$G,理論在庫!$A564,所用データ①!$E:$E,理論在庫!$G$4,所用データ①!$F:$F,理論在庫!AG$5)</f>
        <v>0</v>
      </c>
      <c r="AH564" s="1074">
        <f>SUMIFS(所用データ①!$C:$C,所用データ①!$G:$G,理論在庫!$A564,所用データ①!$E:$E,理論在庫!$G$4,所用データ①!$F:$F,理論在庫!AH$5)</f>
        <v>0</v>
      </c>
      <c r="AI564" s="883">
        <f>SUMIFS(所用データ①!$C:$C,所用データ①!$G:$G,理論在庫!$A564,所用データ①!$E:$E,理論在庫!$G$4,所用データ①!$F:$F,理論在庫!AI$5)</f>
        <v>0</v>
      </c>
      <c r="AJ564" s="1045">
        <f>SUMIFS(所用データ①!$C:$C,所用データ①!$G:$G,理論在庫!$A564,所用データ①!$E:$E,理論在庫!$G$4,所用データ①!$F:$F,理論在庫!AJ$5)</f>
        <v>0</v>
      </c>
      <c r="AK564" s="891">
        <f t="shared" ref="AK564:AK569" si="209">SUM(G564:AJ564)</f>
        <v>0</v>
      </c>
      <c r="AL564" s="813">
        <f>SUMIFS(所用データ①!C:C,所用データ①!G:G,理論在庫!$A564,所用データ①!E:E,理論在庫!$AL$4)</f>
        <v>0</v>
      </c>
      <c r="AM564" s="858">
        <f t="shared" si="206"/>
        <v>0</v>
      </c>
      <c r="AN564" s="579">
        <f>D564-AK564</f>
        <v>96</v>
      </c>
      <c r="AO564" s="417">
        <v>60</v>
      </c>
      <c r="AP564" s="855">
        <v>50</v>
      </c>
      <c r="AQ564" s="856" t="s">
        <v>554</v>
      </c>
      <c r="AR564" s="709">
        <v>0</v>
      </c>
    </row>
    <row r="565" spans="1:44" ht="18" customHeight="1" x14ac:dyDescent="0.15">
      <c r="A565" s="519"/>
      <c r="B565" s="426"/>
      <c r="C565" s="433"/>
      <c r="D565" s="1148"/>
      <c r="E565" s="559"/>
      <c r="F565" s="302">
        <f t="shared" si="208"/>
        <v>0</v>
      </c>
      <c r="G565" s="992">
        <f>SUMIFS(所用データ②!$C:$C,所用データ②!$G:$G,理論在庫!$A564,所用データ②!$E:$E,理論在庫!$G$4,所用データ②!$F:$F,理論在庫!G$5)</f>
        <v>0</v>
      </c>
      <c r="H565" s="903">
        <f>SUMIFS(所用データ②!$C:$C,所用データ②!$G:$G,理論在庫!$A564,所用データ②!$E:$E,理論在庫!$G$4,所用データ②!$F:$F,理論在庫!H$5)</f>
        <v>0</v>
      </c>
      <c r="I565" s="903">
        <f>SUMIFS(所用データ②!$C:$C,所用データ②!$G:$G,理論在庫!$A564,所用データ②!$E:$E,理論在庫!$G$4,所用データ②!$F:$F,理論在庫!I$5)</f>
        <v>0</v>
      </c>
      <c r="J565" s="903">
        <f>SUMIFS(所用データ②!$C:$C,所用データ②!$G:$G,理論在庫!$A564,所用データ②!$E:$E,理論在庫!$G$4,所用データ②!$F:$F,理論在庫!J$5)</f>
        <v>0</v>
      </c>
      <c r="K565" s="903">
        <f>SUMIFS(所用データ②!$C:$C,所用データ②!$G:$G,理論在庫!$A564,所用データ②!$E:$E,理論在庫!$G$4,所用データ②!$F:$F,理論在庫!K$5)</f>
        <v>0</v>
      </c>
      <c r="L565" s="1075">
        <f>SUMIFS(所用データ②!$C:$C,所用データ②!$G:$G,理論在庫!$A564,所用データ②!$E:$E,理論在庫!$G$4,所用データ②!$F:$F,理論在庫!L$5)</f>
        <v>0</v>
      </c>
      <c r="M565" s="1075">
        <f>SUMIFS(所用データ②!$C:$C,所用データ②!$G:$G,理論在庫!$A564,所用データ②!$E:$E,理論在庫!$G$4,所用データ②!$F:$F,理論在庫!M$5)</f>
        <v>0</v>
      </c>
      <c r="N565" s="903">
        <f>SUMIFS(所用データ②!$C:$C,所用データ②!$G:$G,理論在庫!$A564,所用データ②!$E:$E,理論在庫!$G$4,所用データ②!$F:$F,理論在庫!N$5)</f>
        <v>0</v>
      </c>
      <c r="O565" s="903">
        <f>SUMIFS(所用データ②!$C:$C,所用データ②!$G:$G,理論在庫!$A564,所用データ②!$E:$E,理論在庫!$G$4,所用データ②!$F:$F,理論在庫!O$5)</f>
        <v>0</v>
      </c>
      <c r="P565" s="903">
        <f>SUMIFS(所用データ②!$C:$C,所用データ②!$G:$G,理論在庫!$A564,所用データ②!$E:$E,理論在庫!$G$4,所用データ②!$F:$F,理論在庫!P$5)</f>
        <v>0</v>
      </c>
      <c r="Q565" s="903">
        <f>SUMIFS(所用データ②!$C:$C,所用データ②!$G:$G,理論在庫!$A564,所用データ②!$E:$E,理論在庫!$G$4,所用データ②!$F:$F,理論在庫!Q$5)</f>
        <v>0</v>
      </c>
      <c r="R565" s="903">
        <f>SUMIFS(所用データ②!$C:$C,所用データ②!$G:$G,理論在庫!$A564,所用データ②!$E:$E,理論在庫!$G$4,所用データ②!$F:$F,理論在庫!R$5)</f>
        <v>0</v>
      </c>
      <c r="S565" s="1075">
        <f>SUMIFS(所用データ②!$C:$C,所用データ②!$G:$G,理論在庫!$A564,所用データ②!$E:$E,理論在庫!$G$4,所用データ②!$F:$F,理論在庫!S$5)</f>
        <v>0</v>
      </c>
      <c r="T565" s="1075">
        <f>SUMIFS(所用データ②!$C:$C,所用データ②!$G:$G,理論在庫!$A564,所用データ②!$E:$E,理論在庫!$G$4,所用データ②!$F:$F,理論在庫!T$5)</f>
        <v>0</v>
      </c>
      <c r="U565" s="903">
        <f>SUMIFS(所用データ②!$C:$C,所用データ②!$G:$G,理論在庫!$A564,所用データ②!$E:$E,理論在庫!$G$4,所用データ②!$F:$F,理論在庫!U$5)</f>
        <v>0</v>
      </c>
      <c r="V565" s="903">
        <f>SUMIFS(所用データ②!$C:$C,所用データ②!$G:$G,理論在庫!$A564,所用データ②!$E:$E,理論在庫!$G$4,所用データ②!$F:$F,理論在庫!V$5)</f>
        <v>0</v>
      </c>
      <c r="W565" s="903">
        <f>SUMIFS(所用データ②!$C:$C,所用データ②!$G:$G,理論在庫!$A564,所用データ②!$E:$E,理論在庫!$G$4,所用データ②!$F:$F,理論在庫!W$5)</f>
        <v>0</v>
      </c>
      <c r="X565" s="903">
        <f>SUMIFS(所用データ②!$C:$C,所用データ②!$G:$G,理論在庫!$A564,所用データ②!$E:$E,理論在庫!$G$4,所用データ②!$F:$F,理論在庫!X$5)</f>
        <v>0</v>
      </c>
      <c r="Y565" s="903">
        <f>SUMIFS(所用データ②!$C:$C,所用データ②!$G:$G,理論在庫!$A564,所用データ②!$E:$E,理論在庫!$G$4,所用データ②!$F:$F,理論在庫!Y$5)</f>
        <v>0</v>
      </c>
      <c r="Z565" s="1075">
        <f>SUMIFS(所用データ②!$C:$C,所用データ②!$G:$G,理論在庫!$A564,所用データ②!$E:$E,理論在庫!$G$4,所用データ②!$F:$F,理論在庫!Z$5)</f>
        <v>0</v>
      </c>
      <c r="AA565" s="1075">
        <f>SUMIFS(所用データ②!$C:$C,所用データ②!$G:$G,理論在庫!$A564,所用データ②!$E:$E,理論在庫!$G$4,所用データ②!$F:$F,理論在庫!AA$5)</f>
        <v>0</v>
      </c>
      <c r="AB565" s="903">
        <f>SUMIFS(所用データ②!$C:$C,所用データ②!$G:$G,理論在庫!$A564,所用データ②!$E:$E,理論在庫!$G$4,所用データ②!$F:$F,理論在庫!AB$5)</f>
        <v>0</v>
      </c>
      <c r="AC565" s="1075">
        <f>SUMIFS(所用データ②!$C:$C,所用データ②!$G:$G,理論在庫!$A564,所用データ②!$E:$E,理論在庫!$G$4,所用データ②!$F:$F,理論在庫!AC$5)</f>
        <v>0</v>
      </c>
      <c r="AD565" s="903">
        <f>SUMIFS(所用データ②!$C:$C,所用データ②!$G:$G,理論在庫!$A564,所用データ②!$E:$E,理論在庫!$G$4,所用データ②!$F:$F,理論在庫!AD$5)</f>
        <v>0</v>
      </c>
      <c r="AE565" s="903">
        <f>SUMIFS(所用データ②!$C:$C,所用データ②!$G:$G,理論在庫!$A564,所用データ②!$E:$E,理論在庫!$G$4,所用データ②!$F:$F,理論在庫!AE$5)</f>
        <v>0</v>
      </c>
      <c r="AF565" s="903">
        <f>SUMIFS(所用データ②!$C:$C,所用データ②!$G:$G,理論在庫!$A564,所用データ②!$E:$E,理論在庫!$G$4,所用データ②!$F:$F,理論在庫!AF$5)</f>
        <v>0</v>
      </c>
      <c r="AG565" s="1075">
        <f>SUMIFS(所用データ②!$C:$C,所用データ②!$G:$G,理論在庫!$A564,所用データ②!$E:$E,理論在庫!$G$4,所用データ②!$F:$F,理論在庫!AG$5)</f>
        <v>0</v>
      </c>
      <c r="AH565" s="1075">
        <f>SUMIFS(所用データ②!$C:$C,所用データ②!$G:$G,理論在庫!$A564,所用データ②!$E:$E,理論在庫!$G$4,所用データ②!$F:$F,理論在庫!AH$5)</f>
        <v>0</v>
      </c>
      <c r="AI565" s="903">
        <f>SUMIFS(所用データ②!$C:$C,所用データ②!$G:$G,理論在庫!$A564,所用データ②!$E:$E,理論在庫!$G$4,所用データ②!$F:$F,理論在庫!AI$5)</f>
        <v>0</v>
      </c>
      <c r="AJ565" s="1046">
        <f>SUMIFS(所用データ②!$C:$C,所用データ②!$G:$G,理論在庫!$A564,所用データ②!$E:$E,理論在庫!$G$4,所用データ②!$F:$F,理論在庫!AJ$5)</f>
        <v>0</v>
      </c>
      <c r="AK565" s="905">
        <f t="shared" si="209"/>
        <v>0</v>
      </c>
      <c r="AL565" s="814">
        <f>SUMIFS(所用データ②!C:C,所用データ②!G:G,理論在庫!$A564,所用データ②!E:E,理論在庫!$AL$4)</f>
        <v>0</v>
      </c>
      <c r="AM565" s="859">
        <f t="shared" si="206"/>
        <v>0</v>
      </c>
      <c r="AN565" s="579">
        <f>AJ572-AK565</f>
        <v>96</v>
      </c>
      <c r="AO565" s="417"/>
      <c r="AP565" s="855">
        <v>50</v>
      </c>
      <c r="AQ565" s="856" t="s">
        <v>557</v>
      </c>
      <c r="AR565" s="709">
        <v>0</v>
      </c>
    </row>
    <row r="566" spans="1:44" ht="18" customHeight="1" x14ac:dyDescent="0.15">
      <c r="A566" s="519"/>
      <c r="B566" s="426" t="s">
        <v>71</v>
      </c>
      <c r="C566" s="433">
        <v>80261239570001</v>
      </c>
      <c r="D566" s="1148"/>
      <c r="E566" s="559"/>
      <c r="F566" s="302">
        <f t="shared" si="208"/>
        <v>45864</v>
      </c>
      <c r="G566" s="992">
        <f>SUMIFS(所用データ③!$C:$C,所用データ③!$G:$G,理論在庫!$A564,所用データ③!$E:$E,理論在庫!$G$4,所用データ③!$F:$F,理論在庫!G$5)</f>
        <v>0</v>
      </c>
      <c r="H566" s="903">
        <f>SUMIFS(所用データ③!$C:$C,所用データ③!$G:$G,理論在庫!$A564,所用データ③!$E:$E,理論在庫!$G$4,所用データ③!$F:$F,理論在庫!H$5)</f>
        <v>0</v>
      </c>
      <c r="I566" s="903">
        <f>SUMIFS(所用データ③!$C:$C,所用データ③!$G:$G,理論在庫!$A564,所用データ③!$E:$E,理論在庫!$G$4,所用データ③!$F:$F,理論在庫!I$5)</f>
        <v>0</v>
      </c>
      <c r="J566" s="903">
        <f>SUMIFS(所用データ③!$C:$C,所用データ③!$G:$G,理論在庫!$A564,所用データ③!$E:$E,理論在庫!$G$4,所用データ③!$F:$F,理論在庫!J$5)</f>
        <v>0</v>
      </c>
      <c r="K566" s="903">
        <f>SUMIFS(所用データ③!$C:$C,所用データ③!$G:$G,理論在庫!$A564,所用データ③!$E:$E,理論在庫!$G$4,所用データ③!$F:$F,理論在庫!K$5)</f>
        <v>0</v>
      </c>
      <c r="L566" s="1075">
        <f>SUMIFS(所用データ③!$C:$C,所用データ③!$G:$G,理論在庫!$A564,所用データ③!$E:$E,理論在庫!$G$4,所用データ③!$F:$F,理論在庫!L$5)</f>
        <v>0</v>
      </c>
      <c r="M566" s="1075">
        <f>SUMIFS(所用データ③!$C:$C,所用データ③!$G:$G,理論在庫!$A564,所用データ③!$E:$E,理論在庫!$G$4,所用データ③!$F:$F,理論在庫!M$5)</f>
        <v>0</v>
      </c>
      <c r="N566" s="903">
        <f>SUMIFS(所用データ③!$C:$C,所用データ③!$G:$G,理論在庫!$A564,所用データ③!$E:$E,理論在庫!$G$4,所用データ③!$F:$F,理論在庫!N$5)</f>
        <v>0</v>
      </c>
      <c r="O566" s="903">
        <f>SUMIFS(所用データ③!$C:$C,所用データ③!$G:$G,理論在庫!$A564,所用データ③!$E:$E,理論在庫!$G$4,所用データ③!$F:$F,理論在庫!O$5)</f>
        <v>0</v>
      </c>
      <c r="P566" s="903">
        <f>SUMIFS(所用データ③!$C:$C,所用データ③!$G:$G,理論在庫!$A564,所用データ③!$E:$E,理論在庫!$G$4,所用データ③!$F:$F,理論在庫!P$5)</f>
        <v>0</v>
      </c>
      <c r="Q566" s="903">
        <f>SUMIFS(所用データ③!$C:$C,所用データ③!$G:$G,理論在庫!$A564,所用データ③!$E:$E,理論在庫!$G$4,所用データ③!$F:$F,理論在庫!Q$5)</f>
        <v>0</v>
      </c>
      <c r="R566" s="903">
        <f>SUMIFS(所用データ③!$C:$C,所用データ③!$G:$G,理論在庫!$A564,所用データ③!$E:$E,理論在庫!$G$4,所用データ③!$F:$F,理論在庫!R$5)</f>
        <v>0</v>
      </c>
      <c r="S566" s="1075">
        <f>SUMIFS(所用データ③!$C:$C,所用データ③!$G:$G,理論在庫!$A564,所用データ③!$E:$E,理論在庫!$G$4,所用データ③!$F:$F,理論在庫!S$5)</f>
        <v>0</v>
      </c>
      <c r="T566" s="1075">
        <f>SUMIFS(所用データ③!$C:$C,所用データ③!$G:$G,理論在庫!$A564,所用データ③!$E:$E,理論在庫!$G$4,所用データ③!$F:$F,理論在庫!T$5)</f>
        <v>0</v>
      </c>
      <c r="U566" s="903">
        <f>SUMIFS(所用データ③!$C:$C,所用データ③!$G:$G,理論在庫!$A564,所用データ③!$E:$E,理論在庫!$G$4,所用データ③!$F:$F,理論在庫!U$5)</f>
        <v>0</v>
      </c>
      <c r="V566" s="903">
        <f>SUMIFS(所用データ③!$C:$C,所用データ③!$G:$G,理論在庫!$A564,所用データ③!$E:$E,理論在庫!$G$4,所用データ③!$F:$F,理論在庫!V$5)</f>
        <v>0</v>
      </c>
      <c r="W566" s="903">
        <f>SUMIFS(所用データ③!$C:$C,所用データ③!$G:$G,理論在庫!$A564,所用データ③!$E:$E,理論在庫!$G$4,所用データ③!$F:$F,理論在庫!W$5)</f>
        <v>0</v>
      </c>
      <c r="X566" s="903">
        <f>SUMIFS(所用データ③!$C:$C,所用データ③!$G:$G,理論在庫!$A564,所用データ③!$E:$E,理論在庫!$G$4,所用データ③!$F:$F,理論在庫!X$5)</f>
        <v>0</v>
      </c>
      <c r="Y566" s="903">
        <f>SUMIFS(所用データ③!$C:$C,所用データ③!$G:$G,理論在庫!$A564,所用データ③!$E:$E,理論在庫!$G$4,所用データ③!$F:$F,理論在庫!Y$5)</f>
        <v>0</v>
      </c>
      <c r="Z566" s="1075">
        <f>SUMIFS(所用データ③!$C:$C,所用データ③!$G:$G,理論在庫!$A564,所用データ③!$E:$E,理論在庫!$G$4,所用データ③!$F:$F,理論在庫!Z$5)</f>
        <v>0</v>
      </c>
      <c r="AA566" s="1075">
        <f>SUMIFS(所用データ③!$C:$C,所用データ③!$G:$G,理論在庫!$A564,所用データ③!$E:$E,理論在庫!$G$4,所用データ③!$F:$F,理論在庫!AA$5)</f>
        <v>0</v>
      </c>
      <c r="AB566" s="903">
        <f>SUMIFS(所用データ③!$C:$C,所用データ③!$G:$G,理論在庫!$A564,所用データ③!$E:$E,理論在庫!$G$4,所用データ③!$F:$F,理論在庫!AB$5)</f>
        <v>0</v>
      </c>
      <c r="AC566" s="1075">
        <f>SUMIFS(所用データ③!$C:$C,所用データ③!$G:$G,理論在庫!$A564,所用データ③!$E:$E,理論在庫!$G$4,所用データ③!$F:$F,理論在庫!AC$5)</f>
        <v>0</v>
      </c>
      <c r="AD566" s="903">
        <f>SUMIFS(所用データ③!$C:$C,所用データ③!$G:$G,理論在庫!$A564,所用データ③!$E:$E,理論在庫!$G$4,所用データ③!$F:$F,理論在庫!AD$5)</f>
        <v>0</v>
      </c>
      <c r="AE566" s="903">
        <f>SUMIFS(所用データ③!$C:$C,所用データ③!$G:$G,理論在庫!$A564,所用データ③!$E:$E,理論在庫!$G$4,所用データ③!$F:$F,理論在庫!AE$5)</f>
        <v>0</v>
      </c>
      <c r="AF566" s="903">
        <f>SUMIFS(所用データ③!$C:$C,所用データ③!$G:$G,理論在庫!$A564,所用データ③!$E:$E,理論在庫!$G$4,所用データ③!$F:$F,理論在庫!AF$5)</f>
        <v>0</v>
      </c>
      <c r="AG566" s="1075">
        <f>SUMIFS(所用データ③!$C:$C,所用データ③!$G:$G,理論在庫!$A564,所用データ③!$E:$E,理論在庫!$G$4,所用データ③!$F:$F,理論在庫!AG$5)</f>
        <v>0</v>
      </c>
      <c r="AH566" s="1075">
        <f>SUMIFS(所用データ③!$C:$C,所用データ③!$G:$G,理論在庫!$A564,所用データ③!$E:$E,理論在庫!$G$4,所用データ③!$F:$F,理論在庫!AH$5)</f>
        <v>0</v>
      </c>
      <c r="AI566" s="903">
        <f>SUMIFS(所用データ③!$C:$C,所用データ③!$G:$G,理論在庫!$A564,所用データ③!$E:$E,理論在庫!$G$4,所用データ③!$F:$F,理論在庫!AI$5)</f>
        <v>0</v>
      </c>
      <c r="AJ566" s="1046">
        <f>SUMIFS(所用データ③!$C:$C,所用データ③!$G:$G,理論在庫!$A564,所用データ③!$E:$E,理論在庫!$G$4,所用データ③!$F:$F,理論在庫!AJ$5)</f>
        <v>0</v>
      </c>
      <c r="AK566" s="905">
        <f t="shared" si="209"/>
        <v>0</v>
      </c>
      <c r="AL566" s="814">
        <f>SUMIFS(所用データ③!C:C,所用データ③!G:G,理論在庫!$A564,所用データ③!E:E,理論在庫!$AL$4)</f>
        <v>0</v>
      </c>
      <c r="AM566" s="859">
        <f t="shared" si="206"/>
        <v>0</v>
      </c>
      <c r="AN566" s="579">
        <f>AJ572-AK566</f>
        <v>96</v>
      </c>
      <c r="AO566" s="417"/>
      <c r="AP566" s="855">
        <v>180</v>
      </c>
      <c r="AQ566" s="856" t="s">
        <v>561</v>
      </c>
      <c r="AR566" s="709">
        <v>0</v>
      </c>
    </row>
    <row r="567" spans="1:44" ht="18" customHeight="1" x14ac:dyDescent="0.15">
      <c r="A567" s="519"/>
      <c r="B567" s="426"/>
      <c r="C567" s="433"/>
      <c r="D567" s="1148"/>
      <c r="E567" s="559"/>
      <c r="F567" s="302">
        <f t="shared" si="208"/>
        <v>45871</v>
      </c>
      <c r="G567" s="992">
        <f>SUMIFS(所用データ④!$C:$C,所用データ④!$G:$G,理論在庫!$A564,所用データ④!$E:$E,理論在庫!$G$4,所用データ④!$F:$F,理論在庫!G$5)</f>
        <v>0</v>
      </c>
      <c r="H567" s="903">
        <f>SUMIFS(所用データ④!$C:$C,所用データ④!$G:$G,理論在庫!$A564,所用データ④!$E:$E,理論在庫!$G$4,所用データ④!$F:$F,理論在庫!H$5)</f>
        <v>0</v>
      </c>
      <c r="I567" s="903">
        <f>SUMIFS(所用データ④!$C:$C,所用データ④!$G:$G,理論在庫!$A564,所用データ④!$E:$E,理論在庫!$G$4,所用データ④!$F:$F,理論在庫!I$5)</f>
        <v>0</v>
      </c>
      <c r="J567" s="903">
        <f>SUMIFS(所用データ④!$C:$C,所用データ④!$G:$G,理論在庫!$A564,所用データ④!$E:$E,理論在庫!$G$4,所用データ④!$F:$F,理論在庫!J$5)</f>
        <v>0</v>
      </c>
      <c r="K567" s="903">
        <f>SUMIFS(所用データ④!$C:$C,所用データ④!$G:$G,理論在庫!$A564,所用データ④!$E:$E,理論在庫!$G$4,所用データ④!$F:$F,理論在庫!K$5)</f>
        <v>0</v>
      </c>
      <c r="L567" s="1075">
        <f>SUMIFS(所用データ④!$C:$C,所用データ④!$G:$G,理論在庫!$A564,所用データ④!$E:$E,理論在庫!$G$4,所用データ④!$F:$F,理論在庫!L$5)</f>
        <v>0</v>
      </c>
      <c r="M567" s="1075">
        <f>SUMIFS(所用データ④!$C:$C,所用データ④!$G:$G,理論在庫!$A564,所用データ④!$E:$E,理論在庫!$G$4,所用データ④!$F:$F,理論在庫!M$5)</f>
        <v>0</v>
      </c>
      <c r="N567" s="903">
        <f>SUMIFS(所用データ④!$C:$C,所用データ④!$G:$G,理論在庫!$A564,所用データ④!$E:$E,理論在庫!$G$4,所用データ④!$F:$F,理論在庫!N$5)</f>
        <v>0</v>
      </c>
      <c r="O567" s="903">
        <f>SUMIFS(所用データ④!$C:$C,所用データ④!$G:$G,理論在庫!$A564,所用データ④!$E:$E,理論在庫!$G$4,所用データ④!$F:$F,理論在庫!O$5)</f>
        <v>0</v>
      </c>
      <c r="P567" s="903">
        <f>SUMIFS(所用データ④!$C:$C,所用データ④!$G:$G,理論在庫!$A564,所用データ④!$E:$E,理論在庫!$G$4,所用データ④!$F:$F,理論在庫!P$5)</f>
        <v>0</v>
      </c>
      <c r="Q567" s="903">
        <f>SUMIFS(所用データ④!$C:$C,所用データ④!$G:$G,理論在庫!$A564,所用データ④!$E:$E,理論在庫!$G$4,所用データ④!$F:$F,理論在庫!Q$5)</f>
        <v>0</v>
      </c>
      <c r="R567" s="903">
        <f>SUMIFS(所用データ④!$C:$C,所用データ④!$G:$G,理論在庫!$A564,所用データ④!$E:$E,理論在庫!$G$4,所用データ④!$F:$F,理論在庫!R$5)</f>
        <v>0</v>
      </c>
      <c r="S567" s="1075">
        <f>SUMIFS(所用データ④!$C:$C,所用データ④!$G:$G,理論在庫!$A564,所用データ④!$E:$E,理論在庫!$G$4,所用データ④!$F:$F,理論在庫!S$5)</f>
        <v>0</v>
      </c>
      <c r="T567" s="1075">
        <f>SUMIFS(所用データ④!$C:$C,所用データ④!$G:$G,理論在庫!$A564,所用データ④!$E:$E,理論在庫!$G$4,所用データ④!$F:$F,理論在庫!T$5)</f>
        <v>0</v>
      </c>
      <c r="U567" s="903">
        <f>SUMIFS(所用データ④!$C:$C,所用データ④!$G:$G,理論在庫!$A564,所用データ④!$E:$E,理論在庫!$G$4,所用データ④!$F:$F,理論在庫!U$5)</f>
        <v>0</v>
      </c>
      <c r="V567" s="903">
        <f>SUMIFS(所用データ④!$C:$C,所用データ④!$G:$G,理論在庫!$A564,所用データ④!$E:$E,理論在庫!$G$4,所用データ④!$F:$F,理論在庫!V$5)</f>
        <v>0</v>
      </c>
      <c r="W567" s="903">
        <f>SUMIFS(所用データ④!$C:$C,所用データ④!$G:$G,理論在庫!$A564,所用データ④!$E:$E,理論在庫!$G$4,所用データ④!$F:$F,理論在庫!W$5)</f>
        <v>0</v>
      </c>
      <c r="X567" s="903">
        <f>SUMIFS(所用データ④!$C:$C,所用データ④!$G:$G,理論在庫!$A564,所用データ④!$E:$E,理論在庫!$G$4,所用データ④!$F:$F,理論在庫!X$5)</f>
        <v>0</v>
      </c>
      <c r="Y567" s="903">
        <f>SUMIFS(所用データ④!$C:$C,所用データ④!$G:$G,理論在庫!$A564,所用データ④!$E:$E,理論在庫!$G$4,所用データ④!$F:$F,理論在庫!Y$5)</f>
        <v>0</v>
      </c>
      <c r="Z567" s="1075">
        <f>SUMIFS(所用データ④!$C:$C,所用データ④!$G:$G,理論在庫!$A564,所用データ④!$E:$E,理論在庫!$G$4,所用データ④!$F:$F,理論在庫!Z$5)</f>
        <v>0</v>
      </c>
      <c r="AA567" s="1075">
        <f>SUMIFS(所用データ④!$C:$C,所用データ④!$G:$G,理論在庫!$A564,所用データ④!$E:$E,理論在庫!$G$4,所用データ④!$F:$F,理論在庫!AA$5)</f>
        <v>0</v>
      </c>
      <c r="AB567" s="903">
        <f>SUMIFS(所用データ④!$C:$C,所用データ④!$G:$G,理論在庫!$A564,所用データ④!$E:$E,理論在庫!$G$4,所用データ④!$F:$F,理論在庫!AB$5)</f>
        <v>0</v>
      </c>
      <c r="AC567" s="1075">
        <f>SUMIFS(所用データ④!$C:$C,所用データ④!$G:$G,理論在庫!$A564,所用データ④!$E:$E,理論在庫!$G$4,所用データ④!$F:$F,理論在庫!AC$5)</f>
        <v>0</v>
      </c>
      <c r="AD567" s="903">
        <f>SUMIFS(所用データ④!$C:$C,所用データ④!$G:$G,理論在庫!$A564,所用データ④!$E:$E,理論在庫!$G$4,所用データ④!$F:$F,理論在庫!AD$5)</f>
        <v>0</v>
      </c>
      <c r="AE567" s="903">
        <f>SUMIFS(所用データ④!$C:$C,所用データ④!$G:$G,理論在庫!$A564,所用データ④!$E:$E,理論在庫!$G$4,所用データ④!$F:$F,理論在庫!AE$5)</f>
        <v>0</v>
      </c>
      <c r="AF567" s="903">
        <f>SUMIFS(所用データ④!$C:$C,所用データ④!$G:$G,理論在庫!$A564,所用データ④!$E:$E,理論在庫!$G$4,所用データ④!$F:$F,理論在庫!AF$5)</f>
        <v>0</v>
      </c>
      <c r="AG567" s="1075">
        <f>SUMIFS(所用データ④!$C:$C,所用データ④!$G:$G,理論在庫!$A564,所用データ④!$E:$E,理論在庫!$G$4,所用データ④!$F:$F,理論在庫!AG$5)</f>
        <v>0</v>
      </c>
      <c r="AH567" s="1075">
        <f>SUMIFS(所用データ④!$C:$C,所用データ④!$G:$G,理論在庫!$A564,所用データ④!$E:$E,理論在庫!$G$4,所用データ④!$F:$F,理論在庫!AH$5)</f>
        <v>0</v>
      </c>
      <c r="AI567" s="903">
        <f>SUMIFS(所用データ④!$C:$C,所用データ④!$G:$G,理論在庫!$A564,所用データ④!$E:$E,理論在庫!$G$4,所用データ④!$F:$F,理論在庫!AI$5)</f>
        <v>0</v>
      </c>
      <c r="AJ567" s="1046">
        <f>SUMIFS(所用データ④!$C:$C,所用データ④!$G:$G,理論在庫!$A564,所用データ④!$E:$E,理論在庫!$G$4,所用データ④!$F:$F,理論在庫!AJ$5)</f>
        <v>0</v>
      </c>
      <c r="AK567" s="905">
        <f t="shared" si="209"/>
        <v>0</v>
      </c>
      <c r="AL567" s="814">
        <f>SUMIFS(所用データ④!C:C,所用データ④!G:G,理論在庫!$A564,所用データ④!E:E,理論在庫!$AL$4)</f>
        <v>0</v>
      </c>
      <c r="AM567" s="859">
        <f t="shared" si="206"/>
        <v>0</v>
      </c>
      <c r="AN567" s="579">
        <f>AJ572-AK567</f>
        <v>96</v>
      </c>
      <c r="AO567" s="417"/>
      <c r="AP567" s="855">
        <v>50</v>
      </c>
      <c r="AQ567" s="856" t="s">
        <v>569</v>
      </c>
      <c r="AR567" s="709">
        <v>0</v>
      </c>
    </row>
    <row r="568" spans="1:44" ht="18" customHeight="1" x14ac:dyDescent="0.15">
      <c r="A568" s="519"/>
      <c r="B568" s="426"/>
      <c r="C568" s="433"/>
      <c r="D568" s="1148"/>
      <c r="E568" s="559"/>
      <c r="F568" s="302">
        <f t="shared" si="208"/>
        <v>0</v>
      </c>
      <c r="G568" s="992">
        <f>SUMIFS(所用データ⑤!$C:$C,所用データ⑤!$G:$G,理論在庫!$A$492,所用データ⑤!$E:$E,理論在庫!$G$4,所用データ⑤!$F:$F,理論在庫!G$5)</f>
        <v>0</v>
      </c>
      <c r="H568" s="903">
        <f>SUMIFS(所用データ⑤!$C:$C,所用データ⑤!$G:$G,理論在庫!$A$492,所用データ⑤!$E:$E,理論在庫!$G$4,所用データ⑤!$F:$F,理論在庫!H$5)</f>
        <v>0</v>
      </c>
      <c r="I568" s="903">
        <f>SUMIFS(所用データ⑤!$C:$C,所用データ⑤!$G:$G,理論在庫!$A$492,所用データ⑤!$E:$E,理論在庫!$G$4,所用データ⑤!$F:$F,理論在庫!I$5)</f>
        <v>0</v>
      </c>
      <c r="J568" s="903">
        <f>SUMIFS(所用データ⑤!$C:$C,所用データ⑤!$G:$G,理論在庫!$A$492,所用データ⑤!$E:$E,理論在庫!$G$4,所用データ⑤!$F:$F,理論在庫!J$5)</f>
        <v>0</v>
      </c>
      <c r="K568" s="903">
        <f>SUMIFS(所用データ⑤!$C:$C,所用データ⑤!$G:$G,理論在庫!$A$492,所用データ⑤!$E:$E,理論在庫!$G$4,所用データ⑤!$F:$F,理論在庫!K$5)</f>
        <v>0</v>
      </c>
      <c r="L568" s="1075">
        <f>SUMIFS(所用データ⑤!$C:$C,所用データ⑤!$G:$G,理論在庫!$A$492,所用データ⑤!$E:$E,理論在庫!$G$4,所用データ⑤!$F:$F,理論在庫!L$5)</f>
        <v>0</v>
      </c>
      <c r="M568" s="1075">
        <f>SUMIFS(所用データ⑤!$C:$C,所用データ⑤!$G:$G,理論在庫!$A$492,所用データ⑤!$E:$E,理論在庫!$G$4,所用データ⑤!$F:$F,理論在庫!M$5)</f>
        <v>0</v>
      </c>
      <c r="N568" s="903">
        <f>SUMIFS(所用データ⑤!$C:$C,所用データ⑤!$G:$G,理論在庫!$A$492,所用データ⑤!$E:$E,理論在庫!$G$4,所用データ⑤!$F:$F,理論在庫!N$5)</f>
        <v>0</v>
      </c>
      <c r="O568" s="903">
        <f>SUMIFS(所用データ⑤!$C:$C,所用データ⑤!$G:$G,理論在庫!$A$492,所用データ⑤!$E:$E,理論在庫!$G$4,所用データ⑤!$F:$F,理論在庫!O$5)</f>
        <v>0</v>
      </c>
      <c r="P568" s="903">
        <f>SUMIFS(所用データ⑤!$C:$C,所用データ⑤!$G:$G,理論在庫!$A$492,所用データ⑤!$E:$E,理論在庫!$G$4,所用データ⑤!$F:$F,理論在庫!P$5)</f>
        <v>0</v>
      </c>
      <c r="Q568" s="903">
        <f>SUMIFS(所用データ⑤!$C:$C,所用データ⑤!$G:$G,理論在庫!$A$492,所用データ⑤!$E:$E,理論在庫!$G$4,所用データ⑤!$F:$F,理論在庫!Q$5)</f>
        <v>0</v>
      </c>
      <c r="R568" s="903">
        <f>SUMIFS(所用データ⑤!$C:$C,所用データ⑤!$G:$G,理論在庫!$A$492,所用データ⑤!$E:$E,理論在庫!$G$4,所用データ⑤!$F:$F,理論在庫!R$5)</f>
        <v>0</v>
      </c>
      <c r="S568" s="1075">
        <f>SUMIFS(所用データ⑤!$C:$C,所用データ⑤!$G:$G,理論在庫!$A$492,所用データ⑤!$E:$E,理論在庫!$G$4,所用データ⑤!$F:$F,理論在庫!S$5)</f>
        <v>0</v>
      </c>
      <c r="T568" s="1075">
        <f>SUMIFS(所用データ⑤!$C:$C,所用データ⑤!$G:$G,理論在庫!$A$492,所用データ⑤!$E:$E,理論在庫!$G$4,所用データ⑤!$F:$F,理論在庫!T$5)</f>
        <v>0</v>
      </c>
      <c r="U568" s="903">
        <f>SUMIFS(所用データ⑤!$C:$C,所用データ⑤!$G:$G,理論在庫!$A$492,所用データ⑤!$E:$E,理論在庫!$G$4,所用データ⑤!$F:$F,理論在庫!U$5)</f>
        <v>0</v>
      </c>
      <c r="V568" s="903">
        <f>SUMIFS(所用データ⑤!$C:$C,所用データ⑤!$G:$G,理論在庫!$A$492,所用データ⑤!$E:$E,理論在庫!$G$4,所用データ⑤!$F:$F,理論在庫!V$5)</f>
        <v>0</v>
      </c>
      <c r="W568" s="903">
        <f>SUMIFS(所用データ⑤!$C:$C,所用データ⑤!$G:$G,理論在庫!$A$492,所用データ⑤!$E:$E,理論在庫!$G$4,所用データ⑤!$F:$F,理論在庫!W$5)</f>
        <v>0</v>
      </c>
      <c r="X568" s="903">
        <f>SUMIFS(所用データ⑤!$C:$C,所用データ⑤!$G:$G,理論在庫!$A$492,所用データ⑤!$E:$E,理論在庫!$G$4,所用データ⑤!$F:$F,理論在庫!X$5)</f>
        <v>0</v>
      </c>
      <c r="Y568" s="903">
        <f>SUMIFS(所用データ⑤!$C:$C,所用データ⑤!$G:$G,理論在庫!$A$492,所用データ⑤!$E:$E,理論在庫!$G$4,所用データ⑤!$F:$F,理論在庫!Y$5)</f>
        <v>0</v>
      </c>
      <c r="Z568" s="1075">
        <f>SUMIFS(所用データ⑤!$C:$C,所用データ⑤!$G:$G,理論在庫!$A$492,所用データ⑤!$E:$E,理論在庫!$G$4,所用データ⑤!$F:$F,理論在庫!Z$5)</f>
        <v>0</v>
      </c>
      <c r="AA568" s="1075">
        <f>SUMIFS(所用データ⑤!$C:$C,所用データ⑤!$G:$G,理論在庫!$A$492,所用データ⑤!$E:$E,理論在庫!$G$4,所用データ⑤!$F:$F,理論在庫!AA$5)</f>
        <v>0</v>
      </c>
      <c r="AB568" s="903">
        <f>SUMIFS(所用データ⑤!$C:$C,所用データ⑤!$G:$G,理論在庫!$A$492,所用データ⑤!$E:$E,理論在庫!$G$4,所用データ⑤!$F:$F,理論在庫!AB$5)</f>
        <v>0</v>
      </c>
      <c r="AC568" s="1075">
        <f>SUMIFS(所用データ⑤!$C:$C,所用データ⑤!$G:$G,理論在庫!$A$492,所用データ⑤!$E:$E,理論在庫!$G$4,所用データ⑤!$F:$F,理論在庫!AC$5)</f>
        <v>0</v>
      </c>
      <c r="AD568" s="903">
        <f>SUMIFS(所用データ⑤!$C:$C,所用データ⑤!$G:$G,理論在庫!$A$492,所用データ⑤!$E:$E,理論在庫!$G$4,所用データ⑤!$F:$F,理論在庫!AD$5)</f>
        <v>0</v>
      </c>
      <c r="AE568" s="903">
        <f>SUMIFS(所用データ⑤!$C:$C,所用データ⑤!$G:$G,理論在庫!$A$492,所用データ⑤!$E:$E,理論在庫!$G$4,所用データ⑤!$F:$F,理論在庫!AE$5)</f>
        <v>0</v>
      </c>
      <c r="AF568" s="903">
        <f>SUMIFS(所用データ⑤!$C:$C,所用データ⑤!$G:$G,理論在庫!$A$492,所用データ⑤!$E:$E,理論在庫!$G$4,所用データ⑤!$F:$F,理論在庫!AF$5)</f>
        <v>0</v>
      </c>
      <c r="AG568" s="1075">
        <f>SUMIFS(所用データ⑤!$C:$C,所用データ⑤!$G:$G,理論在庫!$A$492,所用データ⑤!$E:$E,理論在庫!$G$4,所用データ⑤!$F:$F,理論在庫!AG$5)</f>
        <v>0</v>
      </c>
      <c r="AH568" s="1075">
        <f>SUMIFS(所用データ⑤!$C:$C,所用データ⑤!$G:$G,理論在庫!$A$492,所用データ⑤!$E:$E,理論在庫!$G$4,所用データ⑤!$F:$F,理論在庫!AH$5)</f>
        <v>0</v>
      </c>
      <c r="AI568" s="903">
        <f>SUMIFS(所用データ⑤!$C:$C,所用データ⑤!$G:$G,理論在庫!$A$492,所用データ⑤!$E:$E,理論在庫!$G$4,所用データ⑤!$F:$F,理論在庫!AI$5)</f>
        <v>0</v>
      </c>
      <c r="AJ568" s="1046">
        <f>SUMIFS(所用データ⑤!$C:$C,所用データ⑤!$G:$G,理論在庫!$A$492,所用データ⑤!$E:$E,理論在庫!$G$4,所用データ⑤!$F:$F,理論在庫!AJ$5)</f>
        <v>0</v>
      </c>
      <c r="AK568" s="905">
        <f t="shared" si="209"/>
        <v>0</v>
      </c>
      <c r="AL568" s="814">
        <f>SUMIFS(所用データ⑤!C:C,所用データ⑤!G:G,理論在庫!$A564,所用データ⑤!E:E,理論在庫!$AL$4)</f>
        <v>0</v>
      </c>
      <c r="AM568" s="859">
        <f t="shared" si="206"/>
        <v>0</v>
      </c>
      <c r="AN568" s="579">
        <f>AJ572-AK568</f>
        <v>96</v>
      </c>
      <c r="AO568" s="417"/>
      <c r="AP568" s="855"/>
      <c r="AQ568" s="856"/>
      <c r="AR568" s="709">
        <v>0</v>
      </c>
    </row>
    <row r="569" spans="1:44" ht="18" customHeight="1" x14ac:dyDescent="0.15">
      <c r="A569" s="519"/>
      <c r="B569" s="426"/>
      <c r="C569" s="433"/>
      <c r="D569" s="1148"/>
      <c r="E569" s="559"/>
      <c r="F569" s="362">
        <f t="shared" si="208"/>
        <v>0</v>
      </c>
      <c r="G569" s="993">
        <f>SUMIFS(所用データ⑥!$C:$C,所用データ⑥!$G:$G,理論在庫!$A$492,所用データ⑥!$E:$E,理論在庫!$G$4,所用データ⑥!$F:$F,理論在庫!G$5)</f>
        <v>0</v>
      </c>
      <c r="H569" s="904">
        <f>SUMIFS(所用データ⑥!$C:$C,所用データ⑥!$G:$G,理論在庫!$A$492,所用データ⑥!$E:$E,理論在庫!$G$4,所用データ⑥!$F:$F,理論在庫!H$5)</f>
        <v>0</v>
      </c>
      <c r="I569" s="904">
        <f>SUMIFS(所用データ⑥!$C:$C,所用データ⑥!$G:$G,理論在庫!$A$492,所用データ⑥!$E:$E,理論在庫!$G$4,所用データ⑥!$F:$F,理論在庫!I$5)</f>
        <v>0</v>
      </c>
      <c r="J569" s="904">
        <f>SUMIFS(所用データ⑥!$C:$C,所用データ⑥!$G:$G,理論在庫!$A$492,所用データ⑥!$E:$E,理論在庫!$G$4,所用データ⑥!$F:$F,理論在庫!J$5)</f>
        <v>0</v>
      </c>
      <c r="K569" s="904">
        <f>SUMIFS(所用データ⑥!$C:$C,所用データ⑥!$G:$G,理論在庫!$A$492,所用データ⑥!$E:$E,理論在庫!$G$4,所用データ⑥!$F:$F,理論在庫!K$5)</f>
        <v>0</v>
      </c>
      <c r="L569" s="1076">
        <f>SUMIFS(所用データ⑥!$C:$C,所用データ⑥!$G:$G,理論在庫!$A$492,所用データ⑥!$E:$E,理論在庫!$G$4,所用データ⑥!$F:$F,理論在庫!L$5)</f>
        <v>0</v>
      </c>
      <c r="M569" s="1076">
        <f>SUMIFS(所用データ⑥!$C:$C,所用データ⑥!$G:$G,理論在庫!$A$492,所用データ⑥!$E:$E,理論在庫!$G$4,所用データ⑥!$F:$F,理論在庫!M$5)</f>
        <v>0</v>
      </c>
      <c r="N569" s="904">
        <f>SUMIFS(所用データ⑥!$C:$C,所用データ⑥!$G:$G,理論在庫!$A$492,所用データ⑥!$E:$E,理論在庫!$G$4,所用データ⑥!$F:$F,理論在庫!N$5)</f>
        <v>0</v>
      </c>
      <c r="O569" s="904">
        <f>SUMIFS(所用データ⑥!$C:$C,所用データ⑥!$G:$G,理論在庫!$A$492,所用データ⑥!$E:$E,理論在庫!$G$4,所用データ⑥!$F:$F,理論在庫!O$5)</f>
        <v>0</v>
      </c>
      <c r="P569" s="904">
        <f>SUMIFS(所用データ⑥!$C:$C,所用データ⑥!$G:$G,理論在庫!$A$492,所用データ⑥!$E:$E,理論在庫!$G$4,所用データ⑥!$F:$F,理論在庫!P$5)</f>
        <v>0</v>
      </c>
      <c r="Q569" s="904">
        <f>SUMIFS(所用データ⑥!$C:$C,所用データ⑥!$G:$G,理論在庫!$A$492,所用データ⑥!$E:$E,理論在庫!$G$4,所用データ⑥!$F:$F,理論在庫!Q$5)</f>
        <v>0</v>
      </c>
      <c r="R569" s="904">
        <f>SUMIFS(所用データ⑥!$C:$C,所用データ⑥!$G:$G,理論在庫!$A$492,所用データ⑥!$E:$E,理論在庫!$G$4,所用データ⑥!$F:$F,理論在庫!R$5)</f>
        <v>0</v>
      </c>
      <c r="S569" s="1076">
        <f>SUMIFS(所用データ⑥!$C:$C,所用データ⑥!$G:$G,理論在庫!$A$492,所用データ⑥!$E:$E,理論在庫!$G$4,所用データ⑥!$F:$F,理論在庫!S$5)</f>
        <v>0</v>
      </c>
      <c r="T569" s="1076">
        <f>SUMIFS(所用データ⑥!$C:$C,所用データ⑥!$G:$G,理論在庫!$A$492,所用データ⑥!$E:$E,理論在庫!$G$4,所用データ⑥!$F:$F,理論在庫!T$5)</f>
        <v>0</v>
      </c>
      <c r="U569" s="904">
        <f>SUMIFS(所用データ⑥!$C:$C,所用データ⑥!$G:$G,理論在庫!$A$492,所用データ⑥!$E:$E,理論在庫!$G$4,所用データ⑥!$F:$F,理論在庫!U$5)</f>
        <v>0</v>
      </c>
      <c r="V569" s="904">
        <f>SUMIFS(所用データ⑥!$C:$C,所用データ⑥!$G:$G,理論在庫!$A$492,所用データ⑥!$E:$E,理論在庫!$G$4,所用データ⑥!$F:$F,理論在庫!V$5)</f>
        <v>0</v>
      </c>
      <c r="W569" s="904">
        <f>SUMIFS(所用データ⑥!$C:$C,所用データ⑥!$G:$G,理論在庫!$A$492,所用データ⑥!$E:$E,理論在庫!$G$4,所用データ⑥!$F:$F,理論在庫!W$5)</f>
        <v>0</v>
      </c>
      <c r="X569" s="904">
        <f>SUMIFS(所用データ⑥!$C:$C,所用データ⑥!$G:$G,理論在庫!$A$492,所用データ⑥!$E:$E,理論在庫!$G$4,所用データ⑥!$F:$F,理論在庫!X$5)</f>
        <v>0</v>
      </c>
      <c r="Y569" s="904">
        <f>SUMIFS(所用データ⑥!$C:$C,所用データ⑥!$G:$G,理論在庫!$A$492,所用データ⑥!$E:$E,理論在庫!$G$4,所用データ⑥!$F:$F,理論在庫!Y$5)</f>
        <v>0</v>
      </c>
      <c r="Z569" s="1076">
        <f>SUMIFS(所用データ⑥!$C:$C,所用データ⑥!$G:$G,理論在庫!$A$492,所用データ⑥!$E:$E,理論在庫!$G$4,所用データ⑥!$F:$F,理論在庫!Z$5)</f>
        <v>0</v>
      </c>
      <c r="AA569" s="1076">
        <f>SUMIFS(所用データ⑥!$C:$C,所用データ⑥!$G:$G,理論在庫!$A$492,所用データ⑥!$E:$E,理論在庫!$G$4,所用データ⑥!$F:$F,理論在庫!AA$5)</f>
        <v>0</v>
      </c>
      <c r="AB569" s="904">
        <f>SUMIFS(所用データ⑥!$C:$C,所用データ⑥!$G:$G,理論在庫!$A$492,所用データ⑥!$E:$E,理論在庫!$G$4,所用データ⑥!$F:$F,理論在庫!AB$5)</f>
        <v>0</v>
      </c>
      <c r="AC569" s="1076">
        <f>SUMIFS(所用データ⑥!$C:$C,所用データ⑥!$G:$G,理論在庫!$A$492,所用データ⑥!$E:$E,理論在庫!$G$4,所用データ⑥!$F:$F,理論在庫!AC$5)</f>
        <v>0</v>
      </c>
      <c r="AD569" s="904">
        <f>SUMIFS(所用データ⑥!$C:$C,所用データ⑥!$G:$G,理論在庫!$A$492,所用データ⑥!$E:$E,理論在庫!$G$4,所用データ⑥!$F:$F,理論在庫!AD$5)</f>
        <v>0</v>
      </c>
      <c r="AE569" s="904">
        <f>SUMIFS(所用データ⑥!$C:$C,所用データ⑥!$G:$G,理論在庫!$A$492,所用データ⑥!$E:$E,理論在庫!$G$4,所用データ⑥!$F:$F,理論在庫!AE$5)</f>
        <v>0</v>
      </c>
      <c r="AF569" s="904">
        <f>SUMIFS(所用データ⑥!$C:$C,所用データ⑥!$G:$G,理論在庫!$A$492,所用データ⑥!$E:$E,理論在庫!$G$4,所用データ⑥!$F:$F,理論在庫!AF$5)</f>
        <v>0</v>
      </c>
      <c r="AG569" s="1076">
        <f>SUMIFS(所用データ⑥!$C:$C,所用データ⑥!$G:$G,理論在庫!$A$492,所用データ⑥!$E:$E,理論在庫!$G$4,所用データ⑥!$F:$F,理論在庫!AG$5)</f>
        <v>0</v>
      </c>
      <c r="AH569" s="1076">
        <f>SUMIFS(所用データ⑥!$C:$C,所用データ⑥!$G:$G,理論在庫!$A$492,所用データ⑥!$E:$E,理論在庫!$G$4,所用データ⑥!$F:$F,理論在庫!AH$5)</f>
        <v>0</v>
      </c>
      <c r="AI569" s="904">
        <f>SUMIFS(所用データ⑥!$C:$C,所用データ⑥!$G:$G,理論在庫!$A$492,所用データ⑥!$E:$E,理論在庫!$G$4,所用データ⑥!$F:$F,理論在庫!AI$5)</f>
        <v>0</v>
      </c>
      <c r="AJ569" s="1047">
        <f>SUMIFS(所用データ⑥!$C:$C,所用データ⑥!$G:$G,理論在庫!$A$492,所用データ⑥!$E:$E,理論在庫!$G$4,所用データ⑥!$F:$F,理論在庫!AJ$5)</f>
        <v>0</v>
      </c>
      <c r="AK569" s="906">
        <f t="shared" si="209"/>
        <v>0</v>
      </c>
      <c r="AL569" s="824">
        <f>SUMIFS(所用データ⑥!C:C,所用データ⑥!G:G,理論在庫!$A564,所用データ⑥!E:E,理論在庫!$AL$4)</f>
        <v>0</v>
      </c>
      <c r="AM569" s="825">
        <f t="shared" si="206"/>
        <v>0</v>
      </c>
      <c r="AN569" s="579">
        <f>AJ572-AK569</f>
        <v>96</v>
      </c>
      <c r="AO569" s="417"/>
      <c r="AP569" s="998"/>
      <c r="AQ569" s="856"/>
      <c r="AR569" s="709">
        <v>0</v>
      </c>
    </row>
    <row r="570" spans="1:44" ht="18" customHeight="1" x14ac:dyDescent="0.15">
      <c r="A570" s="519"/>
      <c r="B570" s="426"/>
      <c r="C570" s="433"/>
      <c r="D570" s="1148"/>
      <c r="E570" s="559"/>
      <c r="F570" s="862" t="s">
        <v>112</v>
      </c>
      <c r="G570" s="997"/>
      <c r="H570" s="907"/>
      <c r="I570" s="907"/>
      <c r="J570" s="907"/>
      <c r="K570" s="907"/>
      <c r="L570" s="1080"/>
      <c r="M570" s="1080"/>
      <c r="N570" s="907"/>
      <c r="O570" s="907"/>
      <c r="P570" s="907"/>
      <c r="Q570" s="907"/>
      <c r="R570" s="907"/>
      <c r="S570" s="1080"/>
      <c r="T570" s="1080"/>
      <c r="U570" s="907"/>
      <c r="V570" s="907"/>
      <c r="W570" s="907"/>
      <c r="X570" s="907"/>
      <c r="Y570" s="907"/>
      <c r="Z570" s="1080"/>
      <c r="AA570" s="1080"/>
      <c r="AB570" s="907"/>
      <c r="AC570" s="1080"/>
      <c r="AD570" s="907"/>
      <c r="AE570" s="907"/>
      <c r="AF570" s="907"/>
      <c r="AG570" s="1080"/>
      <c r="AH570" s="1080"/>
      <c r="AI570" s="907"/>
      <c r="AJ570" s="1050"/>
      <c r="AK570" s="1007">
        <f>SUM(G570:AJ570)</f>
        <v>0</v>
      </c>
      <c r="AL570" s="822"/>
      <c r="AM570" s="861">
        <f t="shared" si="206"/>
        <v>0</v>
      </c>
      <c r="AN570" s="579"/>
      <c r="AO570" s="417"/>
      <c r="AP570" s="855">
        <v>150</v>
      </c>
      <c r="AQ570" s="856" t="s">
        <v>529</v>
      </c>
    </row>
    <row r="571" spans="1:44" s="868" customFormat="1" ht="18" customHeight="1" x14ac:dyDescent="0.15">
      <c r="A571" s="1004"/>
      <c r="B571" s="870"/>
      <c r="C571" s="871"/>
      <c r="D571" s="1148"/>
      <c r="E571" s="561" t="s">
        <v>206</v>
      </c>
      <c r="F571" s="356" t="s">
        <v>86</v>
      </c>
      <c r="G571" s="995">
        <f>SUMIFS('注文データ '!$C:$C,'注文データ '!$J:$J,$A564,'注文データ '!$H:$H,理論在庫!$G$4,'注文データ '!$I:$I,理論在庫!G$5)</f>
        <v>0</v>
      </c>
      <c r="H571" s="873">
        <f>SUMIFS('注文データ '!$C:$C,'注文データ '!$J:$J,$A564,'注文データ '!$H:$H,理論在庫!$G$4,'注文データ '!$I:$I,理論在庫!H$5)</f>
        <v>0</v>
      </c>
      <c r="I571" s="873">
        <f>SUMIFS('注文データ '!$C:$C,'注文データ '!$J:$J,$A564,'注文データ '!$H:$H,理論在庫!$G$4,'注文データ '!$I:$I,理論在庫!I$5)</f>
        <v>0</v>
      </c>
      <c r="J571" s="873">
        <f>SUMIFS('注文データ '!$C:$C,'注文データ '!$J:$J,$A564,'注文データ '!$H:$H,理論在庫!$G$4,'注文データ '!$I:$I,理論在庫!J$5)</f>
        <v>0</v>
      </c>
      <c r="K571" s="873">
        <f>SUMIFS('注文データ '!$C:$C,'注文データ '!$J:$J,$A564,'注文データ '!$H:$H,理論在庫!$G$4,'注文データ '!$I:$I,理論在庫!K$5)</f>
        <v>0</v>
      </c>
      <c r="L571" s="1078">
        <f>SUMIFS('注文データ '!$C:$C,'注文データ '!$J:$J,$A564,'注文データ '!$H:$H,理論在庫!$G$4,'注文データ '!$I:$I,理論在庫!L$5)</f>
        <v>0</v>
      </c>
      <c r="M571" s="1078">
        <f>SUMIFS('注文データ '!$C:$C,'注文データ '!$J:$J,$A564,'注文データ '!$H:$H,理論在庫!$G$4,'注文データ '!$I:$I,理論在庫!M$5)</f>
        <v>0</v>
      </c>
      <c r="N571" s="873">
        <f>SUMIFS('注文データ '!$C:$C,'注文データ '!$J:$J,$A564,'注文データ '!$H:$H,理論在庫!$G$4,'注文データ '!$I:$I,理論在庫!N$5)</f>
        <v>0</v>
      </c>
      <c r="O571" s="873">
        <f>SUMIFS('注文データ '!$C:$C,'注文データ '!$J:$J,$A564,'注文データ '!$H:$H,理論在庫!$G$4,'注文データ '!$I:$I,理論在庫!O$5)</f>
        <v>0</v>
      </c>
      <c r="P571" s="873">
        <f>SUMIFS('注文データ '!$C:$C,'注文データ '!$J:$J,$A564,'注文データ '!$H:$H,理論在庫!$G$4,'注文データ '!$I:$I,理論在庫!P$5)</f>
        <v>0</v>
      </c>
      <c r="Q571" s="873">
        <f>SUMIFS('注文データ '!$C:$C,'注文データ '!$J:$J,$A564,'注文データ '!$H:$H,理論在庫!$G$4,'注文データ '!$I:$I,理論在庫!Q$5)</f>
        <v>0</v>
      </c>
      <c r="R571" s="873">
        <f>SUMIFS('注文データ '!$C:$C,'注文データ '!$J:$J,$A564,'注文データ '!$H:$H,理論在庫!$G$4,'注文データ '!$I:$I,理論在庫!R$5)</f>
        <v>0</v>
      </c>
      <c r="S571" s="1078">
        <f>SUMIFS('注文データ '!$C:$C,'注文データ '!$J:$J,$A564,'注文データ '!$H:$H,理論在庫!$G$4,'注文データ '!$I:$I,理論在庫!S$5)</f>
        <v>0</v>
      </c>
      <c r="T571" s="1078">
        <f>SUMIFS('注文データ '!$C:$C,'注文データ '!$J:$J,$A564,'注文データ '!$H:$H,理論在庫!$G$4,'注文データ '!$I:$I,理論在庫!T$5)</f>
        <v>0</v>
      </c>
      <c r="U571" s="873">
        <f>SUMIFS('注文データ '!$C:$C,'注文データ '!$J:$J,$A564,'注文データ '!$H:$H,理論在庫!$G$4,'注文データ '!$I:$I,理論在庫!U$5)</f>
        <v>0</v>
      </c>
      <c r="V571" s="873">
        <f>SUMIFS('注文データ '!$C:$C,'注文データ '!$J:$J,$A564,'注文データ '!$H:$H,理論在庫!$G$4,'注文データ '!$I:$I,理論在庫!V$5)</f>
        <v>0</v>
      </c>
      <c r="W571" s="873">
        <f>SUMIFS('注文データ '!$C:$C,'注文データ '!$J:$J,$A564,'注文データ '!$H:$H,理論在庫!$G$4,'注文データ '!$I:$I,理論在庫!W$5)</f>
        <v>0</v>
      </c>
      <c r="X571" s="873">
        <f>SUMIFS('注文データ '!$C:$C,'注文データ '!$J:$J,$A564,'注文データ '!$H:$H,理論在庫!$G$4,'注文データ '!$I:$I,理論在庫!X$5)</f>
        <v>0</v>
      </c>
      <c r="Y571" s="873">
        <f>SUMIFS('注文データ '!$C:$C,'注文データ '!$J:$J,$A564,'注文データ '!$H:$H,理論在庫!$G$4,'注文データ '!$I:$I,理論在庫!Y$5)</f>
        <v>0</v>
      </c>
      <c r="Z571" s="1078">
        <f>SUMIFS('注文データ '!$C:$C,'注文データ '!$J:$J,$A564,'注文データ '!$H:$H,理論在庫!$G$4,'注文データ '!$I:$I,理論在庫!Z$5)</f>
        <v>0</v>
      </c>
      <c r="AA571" s="1078">
        <f>SUMIFS('注文データ '!$C:$C,'注文データ '!$J:$J,$A564,'注文データ '!$H:$H,理論在庫!$G$4,'注文データ '!$I:$I,理論在庫!AA$5)</f>
        <v>0</v>
      </c>
      <c r="AB571" s="873">
        <f>SUMIFS('注文データ '!$C:$C,'注文データ '!$J:$J,$A564,'注文データ '!$H:$H,理論在庫!$G$4,'注文データ '!$I:$I,理論在庫!AB$5)</f>
        <v>0</v>
      </c>
      <c r="AC571" s="1078">
        <f>SUMIFS('注文データ '!$C:$C,'注文データ '!$J:$J,$A564,'注文データ '!$H:$H,理論在庫!$G$4,'注文データ '!$I:$I,理論在庫!AC$5)</f>
        <v>0</v>
      </c>
      <c r="AD571" s="873">
        <f>SUMIFS('注文データ '!$C:$C,'注文データ '!$J:$J,$A564,'注文データ '!$H:$H,理論在庫!$G$4,'注文データ '!$I:$I,理論在庫!AD$5)</f>
        <v>0</v>
      </c>
      <c r="AE571" s="873">
        <f>SUMIFS('注文データ '!$C:$C,'注文データ '!$J:$J,$A564,'注文データ '!$H:$H,理論在庫!$G$4,'注文データ '!$I:$I,理論在庫!AE$5)</f>
        <v>0</v>
      </c>
      <c r="AF571" s="873">
        <f>SUMIFS('注文データ '!$C:$C,'注文データ '!$J:$J,$A564,'注文データ '!$H:$H,理論在庫!$G$4,'注文データ '!$I:$I,理論在庫!AF$5)</f>
        <v>0</v>
      </c>
      <c r="AG571" s="1078">
        <f>SUMIFS('注文データ '!$C:$C,'注文データ '!$J:$J,$A564,'注文データ '!$H:$H,理論在庫!$G$4,'注文データ '!$I:$I,理論在庫!AG$5)</f>
        <v>0</v>
      </c>
      <c r="AH571" s="1078">
        <f>SUMIFS('注文データ '!$C:$C,'注文データ '!$J:$J,$A564,'注文データ '!$H:$H,理論在庫!$G$4,'注文データ '!$I:$I,理論在庫!AH$5)</f>
        <v>0</v>
      </c>
      <c r="AI571" s="873">
        <f>SUMIFS('注文データ '!$C:$C,'注文データ '!$J:$J,$A564,'注文データ '!$H:$H,理論在庫!$G$4,'注文データ '!$I:$I,理論在庫!AI$5)</f>
        <v>0</v>
      </c>
      <c r="AJ571" s="1049">
        <f>SUMIFS('注文データ '!$C:$C,'注文データ '!$J:$J,$A564,'注文データ '!$H:$H,理論在庫!$G$4,'注文データ '!$I:$I,理論在庫!AJ$5)</f>
        <v>0</v>
      </c>
      <c r="AK571" s="816">
        <f>SUM(G571:AJ571)</f>
        <v>0</v>
      </c>
      <c r="AL571" s="874"/>
      <c r="AM571" s="875">
        <f t="shared" si="206"/>
        <v>0</v>
      </c>
      <c r="AN571" s="876"/>
      <c r="AO571" s="869"/>
      <c r="AP571" s="855">
        <v>100</v>
      </c>
      <c r="AQ571" s="856" t="s">
        <v>545</v>
      </c>
      <c r="AR571" s="877">
        <v>0</v>
      </c>
    </row>
    <row r="572" spans="1:44" ht="18" customHeight="1" thickBot="1" x14ac:dyDescent="0.2">
      <c r="A572" s="520"/>
      <c r="B572" s="857"/>
      <c r="C572" s="896"/>
      <c r="D572" s="1149"/>
      <c r="E572" s="562"/>
      <c r="F572" s="373" t="s">
        <v>224</v>
      </c>
      <c r="G572" s="990">
        <f>D564+G570-G571</f>
        <v>96</v>
      </c>
      <c r="H572" s="826">
        <f t="shared" ref="H572" si="210">G572+H570-H571</f>
        <v>96</v>
      </c>
      <c r="I572" s="826">
        <f t="shared" ref="I572" si="211">H572+I570-I571</f>
        <v>96</v>
      </c>
      <c r="J572" s="826">
        <f t="shared" ref="J572" si="212">I572+J570-J571</f>
        <v>96</v>
      </c>
      <c r="K572" s="826">
        <f t="shared" ref="K572" si="213">J572+K570-K571</f>
        <v>96</v>
      </c>
      <c r="L572" s="1073">
        <f t="shared" ref="L572" si="214">K572+L570-L571</f>
        <v>96</v>
      </c>
      <c r="M572" s="1073">
        <f t="shared" ref="M572" si="215">L572+M570-M571</f>
        <v>96</v>
      </c>
      <c r="N572" s="826">
        <f t="shared" ref="N572" si="216">M572+N570-N571</f>
        <v>96</v>
      </c>
      <c r="O572" s="826">
        <f t="shared" ref="O572" si="217">N572+O570-O571</f>
        <v>96</v>
      </c>
      <c r="P572" s="826">
        <f t="shared" ref="P572" si="218">O572+P570-P571</f>
        <v>96</v>
      </c>
      <c r="Q572" s="826">
        <f t="shared" ref="Q572" si="219">P572+Q570-Q571</f>
        <v>96</v>
      </c>
      <c r="R572" s="826">
        <f t="shared" ref="R572" si="220">Q572+R570-R571</f>
        <v>96</v>
      </c>
      <c r="S572" s="1073">
        <f t="shared" ref="S572" si="221">R572+S570-S571</f>
        <v>96</v>
      </c>
      <c r="T572" s="1073">
        <f t="shared" ref="T572" si="222">S572+T570-T571</f>
        <v>96</v>
      </c>
      <c r="U572" s="826">
        <f t="shared" ref="U572" si="223">T572+U570-U571</f>
        <v>96</v>
      </c>
      <c r="V572" s="826">
        <f t="shared" ref="V572" si="224">U572+V570-V571</f>
        <v>96</v>
      </c>
      <c r="W572" s="826">
        <f t="shared" ref="W572" si="225">V572+W570-W571</f>
        <v>96</v>
      </c>
      <c r="X572" s="826">
        <f t="shared" ref="X572" si="226">W572+X570-X571</f>
        <v>96</v>
      </c>
      <c r="Y572" s="826">
        <f t="shared" ref="Y572" si="227">X572+Y570-Y571</f>
        <v>96</v>
      </c>
      <c r="Z572" s="1073">
        <f t="shared" ref="Z572" si="228">Y572+Z570-Z571</f>
        <v>96</v>
      </c>
      <c r="AA572" s="1073">
        <f t="shared" ref="AA572" si="229">Z572+AA570-AA571</f>
        <v>96</v>
      </c>
      <c r="AB572" s="826">
        <f t="shared" ref="AB572" si="230">AA572+AB570-AB571</f>
        <v>96</v>
      </c>
      <c r="AC572" s="1073">
        <f t="shared" ref="AC572" si="231">AB572+AC570-AC571</f>
        <v>96</v>
      </c>
      <c r="AD572" s="826">
        <f t="shared" ref="AD572" si="232">AC572+AD570-AD571</f>
        <v>96</v>
      </c>
      <c r="AE572" s="826">
        <f t="shared" ref="AE572" si="233">AD572+AE570-AE571</f>
        <v>96</v>
      </c>
      <c r="AF572" s="826">
        <f t="shared" ref="AF572" si="234">AE572+AF570-AF571</f>
        <v>96</v>
      </c>
      <c r="AG572" s="1073">
        <f t="shared" ref="AG572" si="235">AF572+AG570-AG571</f>
        <v>96</v>
      </c>
      <c r="AH572" s="1073">
        <f t="shared" ref="AH572" si="236">AG572+AH570-AH571</f>
        <v>96</v>
      </c>
      <c r="AI572" s="826">
        <f t="shared" ref="AI572" si="237">AH572+AI570-AI571</f>
        <v>96</v>
      </c>
      <c r="AJ572" s="1044">
        <f t="shared" ref="AJ572" si="238">AI572+AJ570-AJ571</f>
        <v>96</v>
      </c>
      <c r="AK572" s="377"/>
      <c r="AL572" s="815"/>
      <c r="AM572" s="860">
        <f t="shared" si="206"/>
        <v>0</v>
      </c>
      <c r="AN572" s="580"/>
      <c r="AO572" s="418"/>
      <c r="AP572" s="864">
        <v>80</v>
      </c>
      <c r="AQ572" s="865" t="s">
        <v>549</v>
      </c>
      <c r="AR572" s="709">
        <v>470</v>
      </c>
    </row>
    <row r="573" spans="1:44" ht="18" customHeight="1" x14ac:dyDescent="0.15">
      <c r="A573" s="519">
        <v>61</v>
      </c>
      <c r="B573" s="426"/>
      <c r="C573" s="433" t="s">
        <v>498</v>
      </c>
      <c r="D573" s="1148" t="s">
        <v>553</v>
      </c>
      <c r="E573" s="559">
        <v>7.1000000000000004E-3</v>
      </c>
      <c r="F573" s="343">
        <f t="shared" ref="F573:F578" si="239">F564</f>
        <v>45864</v>
      </c>
      <c r="G573" s="996">
        <f>SUMIFS(所用データ①!$C:$C,所用データ①!$G:$G,理論在庫!$A573,所用データ①!$E:$E,理論在庫!$G$4,所用データ①!$F:$F,理論在庫!G$5)</f>
        <v>0</v>
      </c>
      <c r="H573" s="895">
        <f>SUMIFS(所用データ①!$C:$C,所用データ①!$G:$G,理論在庫!$A573,所用データ①!$E:$E,理論在庫!$G$4,所用データ①!$F:$F,理論在庫!H$5)</f>
        <v>0</v>
      </c>
      <c r="I573" s="895">
        <f>SUMIFS(所用データ①!$C:$C,所用データ①!$G:$G,理論在庫!$A573,所用データ①!$E:$E,理論在庫!$G$4,所用データ①!$F:$F,理論在庫!I$5)</f>
        <v>0</v>
      </c>
      <c r="J573" s="895">
        <f>SUMIFS(所用データ①!$C:$C,所用データ①!$G:$G,理論在庫!$A573,所用データ①!$E:$E,理論在庫!$G$4,所用データ①!$F:$F,理論在庫!J$5)</f>
        <v>0</v>
      </c>
      <c r="K573" s="895">
        <f>SUMIFS(所用データ①!$C:$C,所用データ①!$G:$G,理論在庫!$A573,所用データ①!$E:$E,理論在庫!$G$4,所用データ①!$F:$F,理論在庫!K$5)</f>
        <v>0</v>
      </c>
      <c r="L573" s="1079">
        <f>SUMIFS(所用データ①!$C:$C,所用データ①!$G:$G,理論在庫!$A573,所用データ①!$E:$E,理論在庫!$G$4,所用データ①!$F:$F,理論在庫!L$5)</f>
        <v>0</v>
      </c>
      <c r="M573" s="1079">
        <f>SUMIFS(所用データ①!$C:$C,所用データ①!$G:$G,理論在庫!$A573,所用データ①!$E:$E,理論在庫!$G$4,所用データ①!$F:$F,理論在庫!M$5)</f>
        <v>0</v>
      </c>
      <c r="N573" s="895">
        <f>SUMIFS(所用データ①!$C:$C,所用データ①!$G:$G,理論在庫!$A573,所用データ①!$E:$E,理論在庫!$G$4,所用データ①!$F:$F,理論在庫!N$5)</f>
        <v>0</v>
      </c>
      <c r="O573" s="895">
        <f>SUMIFS(所用データ①!$C:$C,所用データ①!$G:$G,理論在庫!$A573,所用データ①!$E:$E,理論在庫!$G$4,所用データ①!$F:$F,理論在庫!O$5)</f>
        <v>0</v>
      </c>
      <c r="P573" s="895">
        <f>SUMIFS(所用データ①!$C:$C,所用データ①!$G:$G,理論在庫!$A573,所用データ①!$E:$E,理論在庫!$G$4,所用データ①!$F:$F,理論在庫!P$5)</f>
        <v>0</v>
      </c>
      <c r="Q573" s="895">
        <f>SUMIFS(所用データ①!$C:$C,所用データ①!$G:$G,理論在庫!$A573,所用データ①!$E:$E,理論在庫!$G$4,所用データ①!$F:$F,理論在庫!Q$5)</f>
        <v>0</v>
      </c>
      <c r="R573" s="895">
        <f>SUMIFS(所用データ①!$C:$C,所用データ①!$G:$G,理論在庫!$A573,所用データ①!$E:$E,理論在庫!$G$4,所用データ①!$F:$F,理論在庫!R$5)</f>
        <v>0</v>
      </c>
      <c r="S573" s="1074">
        <f>SUMIFS(所用データ①!$C:$C,所用データ①!$G:$G,理論在庫!$A573,所用データ①!$E:$E,理論在庫!$G$4,所用データ①!$F:$F,理論在庫!S$5)</f>
        <v>0</v>
      </c>
      <c r="T573" s="1074">
        <f>SUMIFS(所用データ①!$C:$C,所用データ①!$G:$G,理論在庫!$A573,所用データ①!$E:$E,理論在庫!$G$4,所用データ①!$F:$F,理論在庫!T$5)</f>
        <v>0</v>
      </c>
      <c r="U573" s="883">
        <f>SUMIFS(所用データ①!$C:$C,所用データ①!$G:$G,理論在庫!$A573,所用データ①!$E:$E,理論在庫!$G$4,所用データ①!$F:$F,理論在庫!U$5)</f>
        <v>0</v>
      </c>
      <c r="V573" s="883">
        <f>SUMIFS(所用データ①!$C:$C,所用データ①!$G:$G,理論在庫!$A573,所用データ①!$E:$E,理論在庫!$G$4,所用データ①!$F:$F,理論在庫!V$5)</f>
        <v>0</v>
      </c>
      <c r="W573" s="883">
        <f>SUMIFS(所用データ①!$C:$C,所用データ①!$G:$G,理論在庫!$A573,所用データ①!$E:$E,理論在庫!$G$4,所用データ①!$F:$F,理論在庫!W$5)</f>
        <v>0</v>
      </c>
      <c r="X573" s="883">
        <f>SUMIFS(所用データ①!$C:$C,所用データ①!$G:$G,理論在庫!$A573,所用データ①!$E:$E,理論在庫!$G$4,所用データ①!$F:$F,理論在庫!X$5)</f>
        <v>0</v>
      </c>
      <c r="Y573" s="883">
        <f>SUMIFS(所用データ①!$C:$C,所用データ①!$G:$G,理論在庫!$A573,所用データ①!$E:$E,理論在庫!$G$4,所用データ①!$F:$F,理論在庫!Y$5)</f>
        <v>0</v>
      </c>
      <c r="Z573" s="1074">
        <f>SUMIFS(所用データ①!$C:$C,所用データ①!$G:$G,理論在庫!$A573,所用データ①!$E:$E,理論在庫!$G$4,所用データ①!$F:$F,理論在庫!Z$5)</f>
        <v>0</v>
      </c>
      <c r="AA573" s="1074">
        <f>SUMIFS(所用データ①!$C:$C,所用データ①!$G:$G,理論在庫!$A573,所用データ①!$E:$E,理論在庫!$G$4,所用データ①!$F:$F,理論在庫!AA$5)</f>
        <v>0</v>
      </c>
      <c r="AB573" s="883">
        <f>SUMIFS(所用データ①!$C:$C,所用データ①!$G:$G,理論在庫!$A573,所用データ①!$E:$E,理論在庫!$G$4,所用データ①!$F:$F,理論在庫!AB$5)</f>
        <v>0</v>
      </c>
      <c r="AC573" s="1074">
        <f>SUMIFS(所用データ①!$C:$C,所用データ①!$G:$G,理論在庫!$A573,所用データ①!$E:$E,理論在庫!$G$4,所用データ①!$F:$F,理論在庫!AC$5)</f>
        <v>0</v>
      </c>
      <c r="AD573" s="883">
        <f>SUMIFS(所用データ①!$C:$C,所用データ①!$G:$G,理論在庫!$A573,所用データ①!$E:$E,理論在庫!$G$4,所用データ①!$F:$F,理論在庫!AD$5)</f>
        <v>0</v>
      </c>
      <c r="AE573" s="883">
        <f>SUMIFS(所用データ①!$C:$C,所用データ①!$G:$G,理論在庫!$A573,所用データ①!$E:$E,理論在庫!$G$4,所用データ①!$F:$F,理論在庫!AE$5)</f>
        <v>0</v>
      </c>
      <c r="AF573" s="883">
        <f>SUMIFS(所用データ①!$C:$C,所用データ①!$G:$G,理論在庫!$A573,所用データ①!$E:$E,理論在庫!$G$4,所用データ①!$F:$F,理論在庫!AF$5)</f>
        <v>0</v>
      </c>
      <c r="AG573" s="1074">
        <f>SUMIFS(所用データ①!$C:$C,所用データ①!$G:$G,理論在庫!$A573,所用データ①!$E:$E,理論在庫!$G$4,所用データ①!$F:$F,理論在庫!AG$5)</f>
        <v>0</v>
      </c>
      <c r="AH573" s="1074">
        <f>SUMIFS(所用データ①!$C:$C,所用データ①!$G:$G,理論在庫!$A573,所用データ①!$E:$E,理論在庫!$G$4,所用データ①!$F:$F,理論在庫!AH$5)</f>
        <v>0</v>
      </c>
      <c r="AI573" s="883">
        <f>SUMIFS(所用データ①!$C:$C,所用データ①!$G:$G,理論在庫!$A573,所用データ①!$E:$E,理論在庫!$G$4,所用データ①!$F:$F,理論在庫!AI$5)</f>
        <v>0</v>
      </c>
      <c r="AJ573" s="1045">
        <f>SUMIFS(所用データ①!$C:$C,所用データ①!$G:$G,理論在庫!$A573,所用データ①!$E:$E,理論在庫!$G$4,所用データ①!$F:$F,理論在庫!AJ$5)</f>
        <v>0</v>
      </c>
      <c r="AK573" s="891">
        <f t="shared" ref="AK573:AK578" si="240">SUM(G573:AJ573)</f>
        <v>0</v>
      </c>
      <c r="AL573" s="813">
        <f>SUMIFS(所用データ①!C:C,所用データ①!G:G,理論在庫!$A573,所用データ①!E:E,理論在庫!$AL$4)</f>
        <v>0</v>
      </c>
      <c r="AM573" s="858">
        <f t="shared" si="206"/>
        <v>0</v>
      </c>
      <c r="AN573" s="579">
        <f>D573-AK573</f>
        <v>67</v>
      </c>
      <c r="AO573" s="417">
        <v>61</v>
      </c>
      <c r="AP573" s="855">
        <v>60</v>
      </c>
      <c r="AQ573" s="856" t="s">
        <v>504</v>
      </c>
      <c r="AR573" s="709">
        <v>0</v>
      </c>
    </row>
    <row r="574" spans="1:44" ht="18" customHeight="1" x14ac:dyDescent="0.15">
      <c r="A574" s="519"/>
      <c r="B574" s="426"/>
      <c r="C574" s="433"/>
      <c r="D574" s="1148"/>
      <c r="E574" s="559"/>
      <c r="F574" s="302">
        <f t="shared" si="239"/>
        <v>0</v>
      </c>
      <c r="G574" s="992">
        <f>SUMIFS(所用データ②!$C:$C,所用データ②!$G:$G,理論在庫!$A573,所用データ②!$E:$E,理論在庫!$G$4,所用データ②!$F:$F,理論在庫!G$5)</f>
        <v>0</v>
      </c>
      <c r="H574" s="903">
        <f>SUMIFS(所用データ②!$C:$C,所用データ②!$G:$G,理論在庫!$A573,所用データ②!$E:$E,理論在庫!$G$4,所用データ②!$F:$F,理論在庫!H$5)</f>
        <v>0</v>
      </c>
      <c r="I574" s="903">
        <f>SUMIFS(所用データ②!$C:$C,所用データ②!$G:$G,理論在庫!$A573,所用データ②!$E:$E,理論在庫!$G$4,所用データ②!$F:$F,理論在庫!I$5)</f>
        <v>0</v>
      </c>
      <c r="J574" s="903">
        <f>SUMIFS(所用データ②!$C:$C,所用データ②!$G:$G,理論在庫!$A573,所用データ②!$E:$E,理論在庫!$G$4,所用データ②!$F:$F,理論在庫!J$5)</f>
        <v>0</v>
      </c>
      <c r="K574" s="903">
        <f>SUMIFS(所用データ②!$C:$C,所用データ②!$G:$G,理論在庫!$A573,所用データ②!$E:$E,理論在庫!$G$4,所用データ②!$F:$F,理論在庫!K$5)</f>
        <v>0</v>
      </c>
      <c r="L574" s="1075">
        <f>SUMIFS(所用データ②!$C:$C,所用データ②!$G:$G,理論在庫!$A573,所用データ②!$E:$E,理論在庫!$G$4,所用データ②!$F:$F,理論在庫!L$5)</f>
        <v>0</v>
      </c>
      <c r="M574" s="1075">
        <f>SUMIFS(所用データ②!$C:$C,所用データ②!$G:$G,理論在庫!$A573,所用データ②!$E:$E,理論在庫!$G$4,所用データ②!$F:$F,理論在庫!M$5)</f>
        <v>0</v>
      </c>
      <c r="N574" s="903">
        <f>SUMIFS(所用データ②!$C:$C,所用データ②!$G:$G,理論在庫!$A573,所用データ②!$E:$E,理論在庫!$G$4,所用データ②!$F:$F,理論在庫!N$5)</f>
        <v>0</v>
      </c>
      <c r="O574" s="903">
        <f>SUMIFS(所用データ②!$C:$C,所用データ②!$G:$G,理論在庫!$A573,所用データ②!$E:$E,理論在庫!$G$4,所用データ②!$F:$F,理論在庫!O$5)</f>
        <v>0</v>
      </c>
      <c r="P574" s="903">
        <f>SUMIFS(所用データ②!$C:$C,所用データ②!$G:$G,理論在庫!$A573,所用データ②!$E:$E,理論在庫!$G$4,所用データ②!$F:$F,理論在庫!P$5)</f>
        <v>0</v>
      </c>
      <c r="Q574" s="903">
        <f>SUMIFS(所用データ②!$C:$C,所用データ②!$G:$G,理論在庫!$A573,所用データ②!$E:$E,理論在庫!$G$4,所用データ②!$F:$F,理論在庫!Q$5)</f>
        <v>0</v>
      </c>
      <c r="R574" s="903">
        <f>SUMIFS(所用データ②!$C:$C,所用データ②!$G:$G,理論在庫!$A573,所用データ②!$E:$E,理論在庫!$G$4,所用データ②!$F:$F,理論在庫!R$5)</f>
        <v>0</v>
      </c>
      <c r="S574" s="1075">
        <f>SUMIFS(所用データ②!$C:$C,所用データ②!$G:$G,理論在庫!$A573,所用データ②!$E:$E,理論在庫!$G$4,所用データ②!$F:$F,理論在庫!S$5)</f>
        <v>0</v>
      </c>
      <c r="T574" s="1075">
        <f>SUMIFS(所用データ②!$C:$C,所用データ②!$G:$G,理論在庫!$A573,所用データ②!$E:$E,理論在庫!$G$4,所用データ②!$F:$F,理論在庫!T$5)</f>
        <v>0</v>
      </c>
      <c r="U574" s="903">
        <f>SUMIFS(所用データ②!$C:$C,所用データ②!$G:$G,理論在庫!$A573,所用データ②!$E:$E,理論在庫!$G$4,所用データ②!$F:$F,理論在庫!U$5)</f>
        <v>0</v>
      </c>
      <c r="V574" s="903">
        <f>SUMIFS(所用データ②!$C:$C,所用データ②!$G:$G,理論在庫!$A573,所用データ②!$E:$E,理論在庫!$G$4,所用データ②!$F:$F,理論在庫!V$5)</f>
        <v>0</v>
      </c>
      <c r="W574" s="903">
        <f>SUMIFS(所用データ②!$C:$C,所用データ②!$G:$G,理論在庫!$A573,所用データ②!$E:$E,理論在庫!$G$4,所用データ②!$F:$F,理論在庫!W$5)</f>
        <v>0</v>
      </c>
      <c r="X574" s="903">
        <f>SUMIFS(所用データ②!$C:$C,所用データ②!$G:$G,理論在庫!$A573,所用データ②!$E:$E,理論在庫!$G$4,所用データ②!$F:$F,理論在庫!X$5)</f>
        <v>0</v>
      </c>
      <c r="Y574" s="903">
        <f>SUMIFS(所用データ②!$C:$C,所用データ②!$G:$G,理論在庫!$A573,所用データ②!$E:$E,理論在庫!$G$4,所用データ②!$F:$F,理論在庫!Y$5)</f>
        <v>0</v>
      </c>
      <c r="Z574" s="1075">
        <f>SUMIFS(所用データ②!$C:$C,所用データ②!$G:$G,理論在庫!$A573,所用データ②!$E:$E,理論在庫!$G$4,所用データ②!$F:$F,理論在庫!Z$5)</f>
        <v>0</v>
      </c>
      <c r="AA574" s="1075">
        <f>SUMIFS(所用データ②!$C:$C,所用データ②!$G:$G,理論在庫!$A573,所用データ②!$E:$E,理論在庫!$G$4,所用データ②!$F:$F,理論在庫!AA$5)</f>
        <v>0</v>
      </c>
      <c r="AB574" s="903">
        <f>SUMIFS(所用データ②!$C:$C,所用データ②!$G:$G,理論在庫!$A573,所用データ②!$E:$E,理論在庫!$G$4,所用データ②!$F:$F,理論在庫!AB$5)</f>
        <v>0</v>
      </c>
      <c r="AC574" s="1075">
        <f>SUMIFS(所用データ②!$C:$C,所用データ②!$G:$G,理論在庫!$A573,所用データ②!$E:$E,理論在庫!$G$4,所用データ②!$F:$F,理論在庫!AC$5)</f>
        <v>0</v>
      </c>
      <c r="AD574" s="903">
        <f>SUMIFS(所用データ②!$C:$C,所用データ②!$G:$G,理論在庫!$A573,所用データ②!$E:$E,理論在庫!$G$4,所用データ②!$F:$F,理論在庫!AD$5)</f>
        <v>0</v>
      </c>
      <c r="AE574" s="903">
        <f>SUMIFS(所用データ②!$C:$C,所用データ②!$G:$G,理論在庫!$A573,所用データ②!$E:$E,理論在庫!$G$4,所用データ②!$F:$F,理論在庫!AE$5)</f>
        <v>0</v>
      </c>
      <c r="AF574" s="903">
        <f>SUMIFS(所用データ②!$C:$C,所用データ②!$G:$G,理論在庫!$A573,所用データ②!$E:$E,理論在庫!$G$4,所用データ②!$F:$F,理論在庫!AF$5)</f>
        <v>0</v>
      </c>
      <c r="AG574" s="1075">
        <f>SUMIFS(所用データ②!$C:$C,所用データ②!$G:$G,理論在庫!$A573,所用データ②!$E:$E,理論在庫!$G$4,所用データ②!$F:$F,理論在庫!AG$5)</f>
        <v>0</v>
      </c>
      <c r="AH574" s="1075">
        <f>SUMIFS(所用データ②!$C:$C,所用データ②!$G:$G,理論在庫!$A573,所用データ②!$E:$E,理論在庫!$G$4,所用データ②!$F:$F,理論在庫!AH$5)</f>
        <v>0</v>
      </c>
      <c r="AI574" s="903">
        <f>SUMIFS(所用データ②!$C:$C,所用データ②!$G:$G,理論在庫!$A573,所用データ②!$E:$E,理論在庫!$G$4,所用データ②!$F:$F,理論在庫!AI$5)</f>
        <v>0</v>
      </c>
      <c r="AJ574" s="1046">
        <f>SUMIFS(所用データ②!$C:$C,所用データ②!$G:$G,理論在庫!$A573,所用データ②!$E:$E,理論在庫!$G$4,所用データ②!$F:$F,理論在庫!AJ$5)</f>
        <v>0</v>
      </c>
      <c r="AK574" s="905">
        <f t="shared" si="240"/>
        <v>0</v>
      </c>
      <c r="AL574" s="814">
        <f>SUMIFS(所用データ②!C:C,所用データ②!G:G,理論在庫!$A573,所用データ②!E:E,理論在庫!$AL$4)</f>
        <v>0</v>
      </c>
      <c r="AM574" s="859">
        <f t="shared" si="206"/>
        <v>0</v>
      </c>
      <c r="AN574" s="579">
        <f>AJ581-AK574</f>
        <v>67</v>
      </c>
      <c r="AO574" s="417"/>
      <c r="AP574" s="855">
        <v>42</v>
      </c>
      <c r="AQ574" s="856" t="s">
        <v>530</v>
      </c>
      <c r="AR574" s="709">
        <v>0</v>
      </c>
    </row>
    <row r="575" spans="1:44" ht="18" customHeight="1" x14ac:dyDescent="0.15">
      <c r="A575" s="519"/>
      <c r="B575" s="426" t="s">
        <v>71</v>
      </c>
      <c r="C575" s="433">
        <v>80261239571001</v>
      </c>
      <c r="D575" s="1148"/>
      <c r="E575" s="559"/>
      <c r="F575" s="302">
        <f t="shared" si="239"/>
        <v>45864</v>
      </c>
      <c r="G575" s="992">
        <f>SUMIFS(所用データ③!$C:$C,所用データ③!$G:$G,理論在庫!$A573,所用データ③!$E:$E,理論在庫!$G$4,所用データ③!$F:$F,理論在庫!G$5)</f>
        <v>0</v>
      </c>
      <c r="H575" s="903">
        <f>SUMIFS(所用データ③!$C:$C,所用データ③!$G:$G,理論在庫!$A573,所用データ③!$E:$E,理論在庫!$G$4,所用データ③!$F:$F,理論在庫!H$5)</f>
        <v>0</v>
      </c>
      <c r="I575" s="903">
        <f>SUMIFS(所用データ③!$C:$C,所用データ③!$G:$G,理論在庫!$A573,所用データ③!$E:$E,理論在庫!$G$4,所用データ③!$F:$F,理論在庫!I$5)</f>
        <v>0</v>
      </c>
      <c r="J575" s="903">
        <f>SUMIFS(所用データ③!$C:$C,所用データ③!$G:$G,理論在庫!$A573,所用データ③!$E:$E,理論在庫!$G$4,所用データ③!$F:$F,理論在庫!J$5)</f>
        <v>0</v>
      </c>
      <c r="K575" s="903">
        <f>SUMIFS(所用データ③!$C:$C,所用データ③!$G:$G,理論在庫!$A573,所用データ③!$E:$E,理論在庫!$G$4,所用データ③!$F:$F,理論在庫!K$5)</f>
        <v>0</v>
      </c>
      <c r="L575" s="1075">
        <f>SUMIFS(所用データ③!$C:$C,所用データ③!$G:$G,理論在庫!$A573,所用データ③!$E:$E,理論在庫!$G$4,所用データ③!$F:$F,理論在庫!L$5)</f>
        <v>0</v>
      </c>
      <c r="M575" s="1075">
        <f>SUMIFS(所用データ③!$C:$C,所用データ③!$G:$G,理論在庫!$A573,所用データ③!$E:$E,理論在庫!$G$4,所用データ③!$F:$F,理論在庫!M$5)</f>
        <v>0</v>
      </c>
      <c r="N575" s="903">
        <f>SUMIFS(所用データ③!$C:$C,所用データ③!$G:$G,理論在庫!$A573,所用データ③!$E:$E,理論在庫!$G$4,所用データ③!$F:$F,理論在庫!N$5)</f>
        <v>0</v>
      </c>
      <c r="O575" s="903">
        <f>SUMIFS(所用データ③!$C:$C,所用データ③!$G:$G,理論在庫!$A573,所用データ③!$E:$E,理論在庫!$G$4,所用データ③!$F:$F,理論在庫!O$5)</f>
        <v>0</v>
      </c>
      <c r="P575" s="903">
        <f>SUMIFS(所用データ③!$C:$C,所用データ③!$G:$G,理論在庫!$A573,所用データ③!$E:$E,理論在庫!$G$4,所用データ③!$F:$F,理論在庫!P$5)</f>
        <v>0</v>
      </c>
      <c r="Q575" s="903">
        <f>SUMIFS(所用データ③!$C:$C,所用データ③!$G:$G,理論在庫!$A573,所用データ③!$E:$E,理論在庫!$G$4,所用データ③!$F:$F,理論在庫!Q$5)</f>
        <v>0</v>
      </c>
      <c r="R575" s="903">
        <f>SUMIFS(所用データ③!$C:$C,所用データ③!$G:$G,理論在庫!$A573,所用データ③!$E:$E,理論在庫!$G$4,所用データ③!$F:$F,理論在庫!R$5)</f>
        <v>0</v>
      </c>
      <c r="S575" s="1075">
        <f>SUMIFS(所用データ③!$C:$C,所用データ③!$G:$G,理論在庫!$A573,所用データ③!$E:$E,理論在庫!$G$4,所用データ③!$F:$F,理論在庫!S$5)</f>
        <v>0</v>
      </c>
      <c r="T575" s="1075">
        <f>SUMIFS(所用データ③!$C:$C,所用データ③!$G:$G,理論在庫!$A573,所用データ③!$E:$E,理論在庫!$G$4,所用データ③!$F:$F,理論在庫!T$5)</f>
        <v>0</v>
      </c>
      <c r="U575" s="903">
        <f>SUMIFS(所用データ③!$C:$C,所用データ③!$G:$G,理論在庫!$A573,所用データ③!$E:$E,理論在庫!$G$4,所用データ③!$F:$F,理論在庫!U$5)</f>
        <v>0</v>
      </c>
      <c r="V575" s="903">
        <f>SUMIFS(所用データ③!$C:$C,所用データ③!$G:$G,理論在庫!$A573,所用データ③!$E:$E,理論在庫!$G$4,所用データ③!$F:$F,理論在庫!V$5)</f>
        <v>0</v>
      </c>
      <c r="W575" s="903">
        <f>SUMIFS(所用データ③!$C:$C,所用データ③!$G:$G,理論在庫!$A573,所用データ③!$E:$E,理論在庫!$G$4,所用データ③!$F:$F,理論在庫!W$5)</f>
        <v>0</v>
      </c>
      <c r="X575" s="903">
        <f>SUMIFS(所用データ③!$C:$C,所用データ③!$G:$G,理論在庫!$A573,所用データ③!$E:$E,理論在庫!$G$4,所用データ③!$F:$F,理論在庫!X$5)</f>
        <v>0</v>
      </c>
      <c r="Y575" s="903">
        <f>SUMIFS(所用データ③!$C:$C,所用データ③!$G:$G,理論在庫!$A573,所用データ③!$E:$E,理論在庫!$G$4,所用データ③!$F:$F,理論在庫!Y$5)</f>
        <v>0</v>
      </c>
      <c r="Z575" s="1075">
        <f>SUMIFS(所用データ③!$C:$C,所用データ③!$G:$G,理論在庫!$A573,所用データ③!$E:$E,理論在庫!$G$4,所用データ③!$F:$F,理論在庫!Z$5)</f>
        <v>0</v>
      </c>
      <c r="AA575" s="1075">
        <f>SUMIFS(所用データ③!$C:$C,所用データ③!$G:$G,理論在庫!$A573,所用データ③!$E:$E,理論在庫!$G$4,所用データ③!$F:$F,理論在庫!AA$5)</f>
        <v>0</v>
      </c>
      <c r="AB575" s="903">
        <f>SUMIFS(所用データ③!$C:$C,所用データ③!$G:$G,理論在庫!$A573,所用データ③!$E:$E,理論在庫!$G$4,所用データ③!$F:$F,理論在庫!AB$5)</f>
        <v>0</v>
      </c>
      <c r="AC575" s="1075">
        <f>SUMIFS(所用データ③!$C:$C,所用データ③!$G:$G,理論在庫!$A573,所用データ③!$E:$E,理論在庫!$G$4,所用データ③!$F:$F,理論在庫!AC$5)</f>
        <v>0</v>
      </c>
      <c r="AD575" s="903">
        <f>SUMIFS(所用データ③!$C:$C,所用データ③!$G:$G,理論在庫!$A573,所用データ③!$E:$E,理論在庫!$G$4,所用データ③!$F:$F,理論在庫!AD$5)</f>
        <v>0</v>
      </c>
      <c r="AE575" s="903">
        <f>SUMIFS(所用データ③!$C:$C,所用データ③!$G:$G,理論在庫!$A573,所用データ③!$E:$E,理論在庫!$G$4,所用データ③!$F:$F,理論在庫!AE$5)</f>
        <v>0</v>
      </c>
      <c r="AF575" s="903">
        <f>SUMIFS(所用データ③!$C:$C,所用データ③!$G:$G,理論在庫!$A573,所用データ③!$E:$E,理論在庫!$G$4,所用データ③!$F:$F,理論在庫!AF$5)</f>
        <v>0</v>
      </c>
      <c r="AG575" s="1075">
        <f>SUMIFS(所用データ③!$C:$C,所用データ③!$G:$G,理論在庫!$A573,所用データ③!$E:$E,理論在庫!$G$4,所用データ③!$F:$F,理論在庫!AG$5)</f>
        <v>0</v>
      </c>
      <c r="AH575" s="1075">
        <f>SUMIFS(所用データ③!$C:$C,所用データ③!$G:$G,理論在庫!$A573,所用データ③!$E:$E,理論在庫!$G$4,所用データ③!$F:$F,理論在庫!AH$5)</f>
        <v>0</v>
      </c>
      <c r="AI575" s="903">
        <f>SUMIFS(所用データ③!$C:$C,所用データ③!$G:$G,理論在庫!$A573,所用データ③!$E:$E,理論在庫!$G$4,所用データ③!$F:$F,理論在庫!AI$5)</f>
        <v>0</v>
      </c>
      <c r="AJ575" s="1046">
        <f>SUMIFS(所用データ③!$C:$C,所用データ③!$G:$G,理論在庫!$A573,所用データ③!$E:$E,理論在庫!$G$4,所用データ③!$F:$F,理論在庫!AJ$5)</f>
        <v>0</v>
      </c>
      <c r="AK575" s="905">
        <f t="shared" si="240"/>
        <v>0</v>
      </c>
      <c r="AL575" s="814">
        <f>SUMIFS(所用データ③!C:C,所用データ③!G:G,理論在庫!$A573,所用データ③!E:E,理論在庫!$AL$4)</f>
        <v>0</v>
      </c>
      <c r="AM575" s="859">
        <f t="shared" si="206"/>
        <v>0</v>
      </c>
      <c r="AN575" s="579">
        <f>AJ581-AK575</f>
        <v>67</v>
      </c>
      <c r="AO575" s="417"/>
      <c r="AP575" s="855">
        <v>60</v>
      </c>
      <c r="AQ575" s="856" t="s">
        <v>542</v>
      </c>
      <c r="AR575" s="709">
        <v>0</v>
      </c>
    </row>
    <row r="576" spans="1:44" ht="18" customHeight="1" x14ac:dyDescent="0.15">
      <c r="A576" s="519"/>
      <c r="B576" s="426"/>
      <c r="C576" s="433"/>
      <c r="D576" s="1148"/>
      <c r="E576" s="559"/>
      <c r="F576" s="302">
        <f t="shared" si="239"/>
        <v>45871</v>
      </c>
      <c r="G576" s="992">
        <f>SUMIFS(所用データ④!$C:$C,所用データ④!$G:$G,理論在庫!$A573,所用データ④!$E:$E,理論在庫!$G$4,所用データ④!$F:$F,理論在庫!G$5)</f>
        <v>0</v>
      </c>
      <c r="H576" s="903">
        <f>SUMIFS(所用データ④!$C:$C,所用データ④!$G:$G,理論在庫!$A573,所用データ④!$E:$E,理論在庫!$G$4,所用データ④!$F:$F,理論在庫!H$5)</f>
        <v>0</v>
      </c>
      <c r="I576" s="903">
        <f>SUMIFS(所用データ④!$C:$C,所用データ④!$G:$G,理論在庫!$A573,所用データ④!$E:$E,理論在庫!$G$4,所用データ④!$F:$F,理論在庫!I$5)</f>
        <v>0</v>
      </c>
      <c r="J576" s="903">
        <f>SUMIFS(所用データ④!$C:$C,所用データ④!$G:$G,理論在庫!$A573,所用データ④!$E:$E,理論在庫!$G$4,所用データ④!$F:$F,理論在庫!J$5)</f>
        <v>0</v>
      </c>
      <c r="K576" s="903">
        <f>SUMIFS(所用データ④!$C:$C,所用データ④!$G:$G,理論在庫!$A573,所用データ④!$E:$E,理論在庫!$G$4,所用データ④!$F:$F,理論在庫!K$5)</f>
        <v>0</v>
      </c>
      <c r="L576" s="1075">
        <f>SUMIFS(所用データ④!$C:$C,所用データ④!$G:$G,理論在庫!$A573,所用データ④!$E:$E,理論在庫!$G$4,所用データ④!$F:$F,理論在庫!L$5)</f>
        <v>0</v>
      </c>
      <c r="M576" s="1075">
        <f>SUMIFS(所用データ④!$C:$C,所用データ④!$G:$G,理論在庫!$A573,所用データ④!$E:$E,理論在庫!$G$4,所用データ④!$F:$F,理論在庫!M$5)</f>
        <v>0</v>
      </c>
      <c r="N576" s="903">
        <f>SUMIFS(所用データ④!$C:$C,所用データ④!$G:$G,理論在庫!$A573,所用データ④!$E:$E,理論在庫!$G$4,所用データ④!$F:$F,理論在庫!N$5)</f>
        <v>0</v>
      </c>
      <c r="O576" s="903">
        <f>SUMIFS(所用データ④!$C:$C,所用データ④!$G:$G,理論在庫!$A573,所用データ④!$E:$E,理論在庫!$G$4,所用データ④!$F:$F,理論在庫!O$5)</f>
        <v>0</v>
      </c>
      <c r="P576" s="903">
        <f>SUMIFS(所用データ④!$C:$C,所用データ④!$G:$G,理論在庫!$A573,所用データ④!$E:$E,理論在庫!$G$4,所用データ④!$F:$F,理論在庫!P$5)</f>
        <v>0</v>
      </c>
      <c r="Q576" s="903">
        <f>SUMIFS(所用データ④!$C:$C,所用データ④!$G:$G,理論在庫!$A573,所用データ④!$E:$E,理論在庫!$G$4,所用データ④!$F:$F,理論在庫!Q$5)</f>
        <v>0</v>
      </c>
      <c r="R576" s="903">
        <f>SUMIFS(所用データ④!$C:$C,所用データ④!$G:$G,理論在庫!$A573,所用データ④!$E:$E,理論在庫!$G$4,所用データ④!$F:$F,理論在庫!R$5)</f>
        <v>0</v>
      </c>
      <c r="S576" s="1075">
        <f>SUMIFS(所用データ④!$C:$C,所用データ④!$G:$G,理論在庫!$A573,所用データ④!$E:$E,理論在庫!$G$4,所用データ④!$F:$F,理論在庫!S$5)</f>
        <v>0</v>
      </c>
      <c r="T576" s="1075">
        <f>SUMIFS(所用データ④!$C:$C,所用データ④!$G:$G,理論在庫!$A573,所用データ④!$E:$E,理論在庫!$G$4,所用データ④!$F:$F,理論在庫!T$5)</f>
        <v>0</v>
      </c>
      <c r="U576" s="903">
        <f>SUMIFS(所用データ④!$C:$C,所用データ④!$G:$G,理論在庫!$A573,所用データ④!$E:$E,理論在庫!$G$4,所用データ④!$F:$F,理論在庫!U$5)</f>
        <v>0</v>
      </c>
      <c r="V576" s="903">
        <f>SUMIFS(所用データ④!$C:$C,所用データ④!$G:$G,理論在庫!$A573,所用データ④!$E:$E,理論在庫!$G$4,所用データ④!$F:$F,理論在庫!V$5)</f>
        <v>0</v>
      </c>
      <c r="W576" s="903">
        <f>SUMIFS(所用データ④!$C:$C,所用データ④!$G:$G,理論在庫!$A573,所用データ④!$E:$E,理論在庫!$G$4,所用データ④!$F:$F,理論在庫!W$5)</f>
        <v>0</v>
      </c>
      <c r="X576" s="903">
        <f>SUMIFS(所用データ④!$C:$C,所用データ④!$G:$G,理論在庫!$A573,所用データ④!$E:$E,理論在庫!$G$4,所用データ④!$F:$F,理論在庫!X$5)</f>
        <v>0</v>
      </c>
      <c r="Y576" s="903">
        <f>SUMIFS(所用データ④!$C:$C,所用データ④!$G:$G,理論在庫!$A573,所用データ④!$E:$E,理論在庫!$G$4,所用データ④!$F:$F,理論在庫!Y$5)</f>
        <v>0</v>
      </c>
      <c r="Z576" s="1075">
        <f>SUMIFS(所用データ④!$C:$C,所用データ④!$G:$G,理論在庫!$A573,所用データ④!$E:$E,理論在庫!$G$4,所用データ④!$F:$F,理論在庫!Z$5)</f>
        <v>0</v>
      </c>
      <c r="AA576" s="1075">
        <f>SUMIFS(所用データ④!$C:$C,所用データ④!$G:$G,理論在庫!$A573,所用データ④!$E:$E,理論在庫!$G$4,所用データ④!$F:$F,理論在庫!AA$5)</f>
        <v>0</v>
      </c>
      <c r="AB576" s="903">
        <f>SUMIFS(所用データ④!$C:$C,所用データ④!$G:$G,理論在庫!$A573,所用データ④!$E:$E,理論在庫!$G$4,所用データ④!$F:$F,理論在庫!AB$5)</f>
        <v>0</v>
      </c>
      <c r="AC576" s="1075">
        <f>SUMIFS(所用データ④!$C:$C,所用データ④!$G:$G,理論在庫!$A573,所用データ④!$E:$E,理論在庫!$G$4,所用データ④!$F:$F,理論在庫!AC$5)</f>
        <v>0</v>
      </c>
      <c r="AD576" s="903">
        <f>SUMIFS(所用データ④!$C:$C,所用データ④!$G:$G,理論在庫!$A573,所用データ④!$E:$E,理論在庫!$G$4,所用データ④!$F:$F,理論在庫!AD$5)</f>
        <v>0</v>
      </c>
      <c r="AE576" s="903">
        <f>SUMIFS(所用データ④!$C:$C,所用データ④!$G:$G,理論在庫!$A573,所用データ④!$E:$E,理論在庫!$G$4,所用データ④!$F:$F,理論在庫!AE$5)</f>
        <v>0</v>
      </c>
      <c r="AF576" s="903">
        <f>SUMIFS(所用データ④!$C:$C,所用データ④!$G:$G,理論在庫!$A573,所用データ④!$E:$E,理論在庫!$G$4,所用データ④!$F:$F,理論在庫!AF$5)</f>
        <v>0</v>
      </c>
      <c r="AG576" s="1075">
        <f>SUMIFS(所用データ④!$C:$C,所用データ④!$G:$G,理論在庫!$A573,所用データ④!$E:$E,理論在庫!$G$4,所用データ④!$F:$F,理論在庫!AG$5)</f>
        <v>0</v>
      </c>
      <c r="AH576" s="1075">
        <f>SUMIFS(所用データ④!$C:$C,所用データ④!$G:$G,理論在庫!$A573,所用データ④!$E:$E,理論在庫!$G$4,所用データ④!$F:$F,理論在庫!AH$5)</f>
        <v>0</v>
      </c>
      <c r="AI576" s="903">
        <f>SUMIFS(所用データ④!$C:$C,所用データ④!$G:$G,理論在庫!$A573,所用データ④!$E:$E,理論在庫!$G$4,所用データ④!$F:$F,理論在庫!AI$5)</f>
        <v>0</v>
      </c>
      <c r="AJ576" s="1046">
        <f>SUMIFS(所用データ④!$C:$C,所用データ④!$G:$G,理論在庫!$A573,所用データ④!$E:$E,理論在庫!$G$4,所用データ④!$F:$F,理論在庫!AJ$5)</f>
        <v>0</v>
      </c>
      <c r="AK576" s="905">
        <f t="shared" si="240"/>
        <v>0</v>
      </c>
      <c r="AL576" s="814">
        <f>SUMIFS(所用データ④!C:C,所用データ④!G:G,理論在庫!$A573,所用データ④!E:E,理論在庫!$AL$4)</f>
        <v>0</v>
      </c>
      <c r="AM576" s="859">
        <f t="shared" si="206"/>
        <v>0</v>
      </c>
      <c r="AN576" s="579">
        <f>AJ581-AK576</f>
        <v>67</v>
      </c>
      <c r="AO576" s="417"/>
      <c r="AP576" s="855">
        <v>60</v>
      </c>
      <c r="AQ576" s="856" t="s">
        <v>541</v>
      </c>
      <c r="AR576" s="709">
        <v>0</v>
      </c>
    </row>
    <row r="577" spans="1:44" ht="18" customHeight="1" x14ac:dyDescent="0.15">
      <c r="A577" s="519"/>
      <c r="B577" s="426"/>
      <c r="C577" s="433"/>
      <c r="D577" s="1148"/>
      <c r="E577" s="559"/>
      <c r="F577" s="302">
        <f t="shared" si="239"/>
        <v>0</v>
      </c>
      <c r="G577" s="992">
        <f>SUMIFS(所用データ⑤!$C:$C,所用データ⑤!$G:$G,理論在庫!$A$492,所用データ⑤!$E:$E,理論在庫!$G$4,所用データ⑤!$F:$F,理論在庫!G$5)</f>
        <v>0</v>
      </c>
      <c r="H577" s="903">
        <f>SUMIFS(所用データ⑤!$C:$C,所用データ⑤!$G:$G,理論在庫!$A$492,所用データ⑤!$E:$E,理論在庫!$G$4,所用データ⑤!$F:$F,理論在庫!H$5)</f>
        <v>0</v>
      </c>
      <c r="I577" s="903">
        <f>SUMIFS(所用データ⑤!$C:$C,所用データ⑤!$G:$G,理論在庫!$A$492,所用データ⑤!$E:$E,理論在庫!$G$4,所用データ⑤!$F:$F,理論在庫!I$5)</f>
        <v>0</v>
      </c>
      <c r="J577" s="903">
        <f>SUMIFS(所用データ⑤!$C:$C,所用データ⑤!$G:$G,理論在庫!$A$492,所用データ⑤!$E:$E,理論在庫!$G$4,所用データ⑤!$F:$F,理論在庫!J$5)</f>
        <v>0</v>
      </c>
      <c r="K577" s="903">
        <f>SUMIFS(所用データ⑤!$C:$C,所用データ⑤!$G:$G,理論在庫!$A$492,所用データ⑤!$E:$E,理論在庫!$G$4,所用データ⑤!$F:$F,理論在庫!K$5)</f>
        <v>0</v>
      </c>
      <c r="L577" s="1075">
        <f>SUMIFS(所用データ⑤!$C:$C,所用データ⑤!$G:$G,理論在庫!$A$492,所用データ⑤!$E:$E,理論在庫!$G$4,所用データ⑤!$F:$F,理論在庫!L$5)</f>
        <v>0</v>
      </c>
      <c r="M577" s="1075">
        <f>SUMIFS(所用データ⑤!$C:$C,所用データ⑤!$G:$G,理論在庫!$A$492,所用データ⑤!$E:$E,理論在庫!$G$4,所用データ⑤!$F:$F,理論在庫!M$5)</f>
        <v>0</v>
      </c>
      <c r="N577" s="903">
        <f>SUMIFS(所用データ⑤!$C:$C,所用データ⑤!$G:$G,理論在庫!$A$492,所用データ⑤!$E:$E,理論在庫!$G$4,所用データ⑤!$F:$F,理論在庫!N$5)</f>
        <v>0</v>
      </c>
      <c r="O577" s="903">
        <f>SUMIFS(所用データ⑤!$C:$C,所用データ⑤!$G:$G,理論在庫!$A$492,所用データ⑤!$E:$E,理論在庫!$G$4,所用データ⑤!$F:$F,理論在庫!O$5)</f>
        <v>0</v>
      </c>
      <c r="P577" s="903">
        <f>SUMIFS(所用データ⑤!$C:$C,所用データ⑤!$G:$G,理論在庫!$A$492,所用データ⑤!$E:$E,理論在庫!$G$4,所用データ⑤!$F:$F,理論在庫!P$5)</f>
        <v>0</v>
      </c>
      <c r="Q577" s="903">
        <f>SUMIFS(所用データ⑤!$C:$C,所用データ⑤!$G:$G,理論在庫!$A$492,所用データ⑤!$E:$E,理論在庫!$G$4,所用データ⑤!$F:$F,理論在庫!Q$5)</f>
        <v>0</v>
      </c>
      <c r="R577" s="903">
        <f>SUMIFS(所用データ⑤!$C:$C,所用データ⑤!$G:$G,理論在庫!$A$492,所用データ⑤!$E:$E,理論在庫!$G$4,所用データ⑤!$F:$F,理論在庫!R$5)</f>
        <v>0</v>
      </c>
      <c r="S577" s="1075">
        <f>SUMIFS(所用データ⑤!$C:$C,所用データ⑤!$G:$G,理論在庫!$A$492,所用データ⑤!$E:$E,理論在庫!$G$4,所用データ⑤!$F:$F,理論在庫!S$5)</f>
        <v>0</v>
      </c>
      <c r="T577" s="1075">
        <f>SUMIFS(所用データ⑤!$C:$C,所用データ⑤!$G:$G,理論在庫!$A$492,所用データ⑤!$E:$E,理論在庫!$G$4,所用データ⑤!$F:$F,理論在庫!T$5)</f>
        <v>0</v>
      </c>
      <c r="U577" s="903">
        <f>SUMIFS(所用データ⑤!$C:$C,所用データ⑤!$G:$G,理論在庫!$A$492,所用データ⑤!$E:$E,理論在庫!$G$4,所用データ⑤!$F:$F,理論在庫!U$5)</f>
        <v>0</v>
      </c>
      <c r="V577" s="903">
        <f>SUMIFS(所用データ⑤!$C:$C,所用データ⑤!$G:$G,理論在庫!$A$492,所用データ⑤!$E:$E,理論在庫!$G$4,所用データ⑤!$F:$F,理論在庫!V$5)</f>
        <v>0</v>
      </c>
      <c r="W577" s="903">
        <f>SUMIFS(所用データ⑤!$C:$C,所用データ⑤!$G:$G,理論在庫!$A$492,所用データ⑤!$E:$E,理論在庫!$G$4,所用データ⑤!$F:$F,理論在庫!W$5)</f>
        <v>0</v>
      </c>
      <c r="X577" s="903">
        <f>SUMIFS(所用データ⑤!$C:$C,所用データ⑤!$G:$G,理論在庫!$A$492,所用データ⑤!$E:$E,理論在庫!$G$4,所用データ⑤!$F:$F,理論在庫!X$5)</f>
        <v>0</v>
      </c>
      <c r="Y577" s="903">
        <f>SUMIFS(所用データ⑤!$C:$C,所用データ⑤!$G:$G,理論在庫!$A$492,所用データ⑤!$E:$E,理論在庫!$G$4,所用データ⑤!$F:$F,理論在庫!Y$5)</f>
        <v>0</v>
      </c>
      <c r="Z577" s="1075">
        <f>SUMIFS(所用データ⑤!$C:$C,所用データ⑤!$G:$G,理論在庫!$A$492,所用データ⑤!$E:$E,理論在庫!$G$4,所用データ⑤!$F:$F,理論在庫!Z$5)</f>
        <v>0</v>
      </c>
      <c r="AA577" s="1075">
        <f>SUMIFS(所用データ⑤!$C:$C,所用データ⑤!$G:$G,理論在庫!$A$492,所用データ⑤!$E:$E,理論在庫!$G$4,所用データ⑤!$F:$F,理論在庫!AA$5)</f>
        <v>0</v>
      </c>
      <c r="AB577" s="903">
        <f>SUMIFS(所用データ⑤!$C:$C,所用データ⑤!$G:$G,理論在庫!$A$492,所用データ⑤!$E:$E,理論在庫!$G$4,所用データ⑤!$F:$F,理論在庫!AB$5)</f>
        <v>0</v>
      </c>
      <c r="AC577" s="1075">
        <f>SUMIFS(所用データ⑤!$C:$C,所用データ⑤!$G:$G,理論在庫!$A$492,所用データ⑤!$E:$E,理論在庫!$G$4,所用データ⑤!$F:$F,理論在庫!AC$5)</f>
        <v>0</v>
      </c>
      <c r="AD577" s="903">
        <f>SUMIFS(所用データ⑤!$C:$C,所用データ⑤!$G:$G,理論在庫!$A$492,所用データ⑤!$E:$E,理論在庫!$G$4,所用データ⑤!$F:$F,理論在庫!AD$5)</f>
        <v>0</v>
      </c>
      <c r="AE577" s="903">
        <f>SUMIFS(所用データ⑤!$C:$C,所用データ⑤!$G:$G,理論在庫!$A$492,所用データ⑤!$E:$E,理論在庫!$G$4,所用データ⑤!$F:$F,理論在庫!AE$5)</f>
        <v>0</v>
      </c>
      <c r="AF577" s="903">
        <f>SUMIFS(所用データ⑤!$C:$C,所用データ⑤!$G:$G,理論在庫!$A$492,所用データ⑤!$E:$E,理論在庫!$G$4,所用データ⑤!$F:$F,理論在庫!AF$5)</f>
        <v>0</v>
      </c>
      <c r="AG577" s="1075">
        <f>SUMIFS(所用データ⑤!$C:$C,所用データ⑤!$G:$G,理論在庫!$A$492,所用データ⑤!$E:$E,理論在庫!$G$4,所用データ⑤!$F:$F,理論在庫!AG$5)</f>
        <v>0</v>
      </c>
      <c r="AH577" s="1075">
        <f>SUMIFS(所用データ⑤!$C:$C,所用データ⑤!$G:$G,理論在庫!$A$492,所用データ⑤!$E:$E,理論在庫!$G$4,所用データ⑤!$F:$F,理論在庫!AH$5)</f>
        <v>0</v>
      </c>
      <c r="AI577" s="903">
        <f>SUMIFS(所用データ⑤!$C:$C,所用データ⑤!$G:$G,理論在庫!$A$492,所用データ⑤!$E:$E,理論在庫!$G$4,所用データ⑤!$F:$F,理論在庫!AI$5)</f>
        <v>0</v>
      </c>
      <c r="AJ577" s="1046">
        <f>SUMIFS(所用データ⑤!$C:$C,所用データ⑤!$G:$G,理論在庫!$A$492,所用データ⑤!$E:$E,理論在庫!$G$4,所用データ⑤!$F:$F,理論在庫!AJ$5)</f>
        <v>0</v>
      </c>
      <c r="AK577" s="905">
        <f t="shared" si="240"/>
        <v>0</v>
      </c>
      <c r="AL577" s="814">
        <f>SUMIFS(所用データ⑤!C:C,所用データ⑤!G:G,理論在庫!$A573,所用データ⑤!E:E,理論在庫!$AL$4)</f>
        <v>0</v>
      </c>
      <c r="AM577" s="859">
        <f t="shared" si="206"/>
        <v>0</v>
      </c>
      <c r="AN577" s="579">
        <f>AJ581-AK577</f>
        <v>67</v>
      </c>
      <c r="AO577" s="417"/>
      <c r="AP577" s="855"/>
      <c r="AQ577" s="856"/>
      <c r="AR577" s="709">
        <v>0</v>
      </c>
    </row>
    <row r="578" spans="1:44" ht="18" customHeight="1" x14ac:dyDescent="0.15">
      <c r="A578" s="519"/>
      <c r="B578" s="426"/>
      <c r="C578" s="433"/>
      <c r="D578" s="1148"/>
      <c r="E578" s="559"/>
      <c r="F578" s="362">
        <f t="shared" si="239"/>
        <v>0</v>
      </c>
      <c r="G578" s="993">
        <f>SUMIFS(所用データ⑥!$C:$C,所用データ⑥!$G:$G,理論在庫!$A$492,所用データ⑥!$E:$E,理論在庫!$G$4,所用データ⑥!$F:$F,理論在庫!G$5)</f>
        <v>0</v>
      </c>
      <c r="H578" s="904">
        <f>SUMIFS(所用データ⑥!$C:$C,所用データ⑥!$G:$G,理論在庫!$A$492,所用データ⑥!$E:$E,理論在庫!$G$4,所用データ⑥!$F:$F,理論在庫!H$5)</f>
        <v>0</v>
      </c>
      <c r="I578" s="904">
        <f>SUMIFS(所用データ⑥!$C:$C,所用データ⑥!$G:$G,理論在庫!$A$492,所用データ⑥!$E:$E,理論在庫!$G$4,所用データ⑥!$F:$F,理論在庫!I$5)</f>
        <v>0</v>
      </c>
      <c r="J578" s="904">
        <f>SUMIFS(所用データ⑥!$C:$C,所用データ⑥!$G:$G,理論在庫!$A$492,所用データ⑥!$E:$E,理論在庫!$G$4,所用データ⑥!$F:$F,理論在庫!J$5)</f>
        <v>0</v>
      </c>
      <c r="K578" s="904">
        <f>SUMIFS(所用データ⑥!$C:$C,所用データ⑥!$G:$G,理論在庫!$A$492,所用データ⑥!$E:$E,理論在庫!$G$4,所用データ⑥!$F:$F,理論在庫!K$5)</f>
        <v>0</v>
      </c>
      <c r="L578" s="1076">
        <f>SUMIFS(所用データ⑥!$C:$C,所用データ⑥!$G:$G,理論在庫!$A$492,所用データ⑥!$E:$E,理論在庫!$G$4,所用データ⑥!$F:$F,理論在庫!L$5)</f>
        <v>0</v>
      </c>
      <c r="M578" s="1076">
        <f>SUMIFS(所用データ⑥!$C:$C,所用データ⑥!$G:$G,理論在庫!$A$492,所用データ⑥!$E:$E,理論在庫!$G$4,所用データ⑥!$F:$F,理論在庫!M$5)</f>
        <v>0</v>
      </c>
      <c r="N578" s="904">
        <f>SUMIFS(所用データ⑥!$C:$C,所用データ⑥!$G:$G,理論在庫!$A$492,所用データ⑥!$E:$E,理論在庫!$G$4,所用データ⑥!$F:$F,理論在庫!N$5)</f>
        <v>0</v>
      </c>
      <c r="O578" s="904">
        <f>SUMIFS(所用データ⑥!$C:$C,所用データ⑥!$G:$G,理論在庫!$A$492,所用データ⑥!$E:$E,理論在庫!$G$4,所用データ⑥!$F:$F,理論在庫!O$5)</f>
        <v>0</v>
      </c>
      <c r="P578" s="904">
        <f>SUMIFS(所用データ⑥!$C:$C,所用データ⑥!$G:$G,理論在庫!$A$492,所用データ⑥!$E:$E,理論在庫!$G$4,所用データ⑥!$F:$F,理論在庫!P$5)</f>
        <v>0</v>
      </c>
      <c r="Q578" s="904">
        <f>SUMIFS(所用データ⑥!$C:$C,所用データ⑥!$G:$G,理論在庫!$A$492,所用データ⑥!$E:$E,理論在庫!$G$4,所用データ⑥!$F:$F,理論在庫!Q$5)</f>
        <v>0</v>
      </c>
      <c r="R578" s="904">
        <f>SUMIFS(所用データ⑥!$C:$C,所用データ⑥!$G:$G,理論在庫!$A$492,所用データ⑥!$E:$E,理論在庫!$G$4,所用データ⑥!$F:$F,理論在庫!R$5)</f>
        <v>0</v>
      </c>
      <c r="S578" s="1076">
        <f>SUMIFS(所用データ⑥!$C:$C,所用データ⑥!$G:$G,理論在庫!$A$492,所用データ⑥!$E:$E,理論在庫!$G$4,所用データ⑥!$F:$F,理論在庫!S$5)</f>
        <v>0</v>
      </c>
      <c r="T578" s="1076">
        <f>SUMIFS(所用データ⑥!$C:$C,所用データ⑥!$G:$G,理論在庫!$A$492,所用データ⑥!$E:$E,理論在庫!$G$4,所用データ⑥!$F:$F,理論在庫!T$5)</f>
        <v>0</v>
      </c>
      <c r="U578" s="904">
        <f>SUMIFS(所用データ⑥!$C:$C,所用データ⑥!$G:$G,理論在庫!$A$492,所用データ⑥!$E:$E,理論在庫!$G$4,所用データ⑥!$F:$F,理論在庫!U$5)</f>
        <v>0</v>
      </c>
      <c r="V578" s="904">
        <f>SUMIFS(所用データ⑥!$C:$C,所用データ⑥!$G:$G,理論在庫!$A$492,所用データ⑥!$E:$E,理論在庫!$G$4,所用データ⑥!$F:$F,理論在庫!V$5)</f>
        <v>0</v>
      </c>
      <c r="W578" s="904">
        <f>SUMIFS(所用データ⑥!$C:$C,所用データ⑥!$G:$G,理論在庫!$A$492,所用データ⑥!$E:$E,理論在庫!$G$4,所用データ⑥!$F:$F,理論在庫!W$5)</f>
        <v>0</v>
      </c>
      <c r="X578" s="904">
        <f>SUMIFS(所用データ⑥!$C:$C,所用データ⑥!$G:$G,理論在庫!$A$492,所用データ⑥!$E:$E,理論在庫!$G$4,所用データ⑥!$F:$F,理論在庫!X$5)</f>
        <v>0</v>
      </c>
      <c r="Y578" s="904">
        <f>SUMIFS(所用データ⑥!$C:$C,所用データ⑥!$G:$G,理論在庫!$A$492,所用データ⑥!$E:$E,理論在庫!$G$4,所用データ⑥!$F:$F,理論在庫!Y$5)</f>
        <v>0</v>
      </c>
      <c r="Z578" s="1076">
        <f>SUMIFS(所用データ⑥!$C:$C,所用データ⑥!$G:$G,理論在庫!$A$492,所用データ⑥!$E:$E,理論在庫!$G$4,所用データ⑥!$F:$F,理論在庫!Z$5)</f>
        <v>0</v>
      </c>
      <c r="AA578" s="1076">
        <f>SUMIFS(所用データ⑥!$C:$C,所用データ⑥!$G:$G,理論在庫!$A$492,所用データ⑥!$E:$E,理論在庫!$G$4,所用データ⑥!$F:$F,理論在庫!AA$5)</f>
        <v>0</v>
      </c>
      <c r="AB578" s="904">
        <f>SUMIFS(所用データ⑥!$C:$C,所用データ⑥!$G:$G,理論在庫!$A$492,所用データ⑥!$E:$E,理論在庫!$G$4,所用データ⑥!$F:$F,理論在庫!AB$5)</f>
        <v>0</v>
      </c>
      <c r="AC578" s="1076">
        <f>SUMIFS(所用データ⑥!$C:$C,所用データ⑥!$G:$G,理論在庫!$A$492,所用データ⑥!$E:$E,理論在庫!$G$4,所用データ⑥!$F:$F,理論在庫!AC$5)</f>
        <v>0</v>
      </c>
      <c r="AD578" s="904">
        <f>SUMIFS(所用データ⑥!$C:$C,所用データ⑥!$G:$G,理論在庫!$A$492,所用データ⑥!$E:$E,理論在庫!$G$4,所用データ⑥!$F:$F,理論在庫!AD$5)</f>
        <v>0</v>
      </c>
      <c r="AE578" s="904">
        <f>SUMIFS(所用データ⑥!$C:$C,所用データ⑥!$G:$G,理論在庫!$A$492,所用データ⑥!$E:$E,理論在庫!$G$4,所用データ⑥!$F:$F,理論在庫!AE$5)</f>
        <v>0</v>
      </c>
      <c r="AF578" s="904">
        <f>SUMIFS(所用データ⑥!$C:$C,所用データ⑥!$G:$G,理論在庫!$A$492,所用データ⑥!$E:$E,理論在庫!$G$4,所用データ⑥!$F:$F,理論在庫!AF$5)</f>
        <v>0</v>
      </c>
      <c r="AG578" s="1076">
        <f>SUMIFS(所用データ⑥!$C:$C,所用データ⑥!$G:$G,理論在庫!$A$492,所用データ⑥!$E:$E,理論在庫!$G$4,所用データ⑥!$F:$F,理論在庫!AG$5)</f>
        <v>0</v>
      </c>
      <c r="AH578" s="1076">
        <f>SUMIFS(所用データ⑥!$C:$C,所用データ⑥!$G:$G,理論在庫!$A$492,所用データ⑥!$E:$E,理論在庫!$G$4,所用データ⑥!$F:$F,理論在庫!AH$5)</f>
        <v>0</v>
      </c>
      <c r="AI578" s="904">
        <f>SUMIFS(所用データ⑥!$C:$C,所用データ⑥!$G:$G,理論在庫!$A$492,所用データ⑥!$E:$E,理論在庫!$G$4,所用データ⑥!$F:$F,理論在庫!AI$5)</f>
        <v>0</v>
      </c>
      <c r="AJ578" s="1047">
        <f>SUMIFS(所用データ⑥!$C:$C,所用データ⑥!$G:$G,理論在庫!$A$492,所用データ⑥!$E:$E,理論在庫!$G$4,所用データ⑥!$F:$F,理論在庫!AJ$5)</f>
        <v>0</v>
      </c>
      <c r="AK578" s="906">
        <f t="shared" si="240"/>
        <v>0</v>
      </c>
      <c r="AL578" s="824">
        <f>SUMIFS(所用データ⑥!C:C,所用データ⑥!G:G,理論在庫!$A573,所用データ⑥!E:E,理論在庫!$AL$4)</f>
        <v>0</v>
      </c>
      <c r="AM578" s="825">
        <f t="shared" si="206"/>
        <v>0</v>
      </c>
      <c r="AN578" s="579">
        <f>AJ581-AK578</f>
        <v>67</v>
      </c>
      <c r="AO578" s="417"/>
      <c r="AP578" s="855"/>
      <c r="AQ578" s="856"/>
      <c r="AR578" s="709">
        <v>0</v>
      </c>
    </row>
    <row r="579" spans="1:44" ht="18" customHeight="1" x14ac:dyDescent="0.15">
      <c r="A579" s="519"/>
      <c r="B579" s="426"/>
      <c r="C579" s="433"/>
      <c r="D579" s="1148"/>
      <c r="E579" s="559"/>
      <c r="F579" s="862" t="s">
        <v>112</v>
      </c>
      <c r="G579" s="997"/>
      <c r="H579" s="907"/>
      <c r="I579" s="907"/>
      <c r="J579" s="907"/>
      <c r="K579" s="907"/>
      <c r="L579" s="1080"/>
      <c r="M579" s="1080"/>
      <c r="N579" s="907"/>
      <c r="O579" s="907"/>
      <c r="P579" s="907"/>
      <c r="Q579" s="907"/>
      <c r="R579" s="907"/>
      <c r="S579" s="1080"/>
      <c r="T579" s="1080"/>
      <c r="U579" s="907"/>
      <c r="V579" s="907"/>
      <c r="W579" s="907"/>
      <c r="X579" s="907"/>
      <c r="Y579" s="907"/>
      <c r="Z579" s="1080"/>
      <c r="AA579" s="1080"/>
      <c r="AB579" s="907"/>
      <c r="AC579" s="1080"/>
      <c r="AD579" s="907"/>
      <c r="AE579" s="907"/>
      <c r="AF579" s="907"/>
      <c r="AG579" s="1080"/>
      <c r="AH579" s="1080"/>
      <c r="AI579" s="907"/>
      <c r="AJ579" s="1050"/>
      <c r="AK579" s="1007">
        <f>SUM(G579:AJ579)</f>
        <v>0</v>
      </c>
      <c r="AL579" s="822"/>
      <c r="AM579" s="861">
        <f t="shared" ref="AM579:AM581" si="241">AK579+AL579</f>
        <v>0</v>
      </c>
      <c r="AN579" s="579"/>
      <c r="AO579" s="417"/>
      <c r="AP579" s="855"/>
      <c r="AQ579" s="856"/>
    </row>
    <row r="580" spans="1:44" ht="18" customHeight="1" x14ac:dyDescent="0.15">
      <c r="A580" s="1004"/>
      <c r="B580" s="870"/>
      <c r="C580" s="871"/>
      <c r="D580" s="1148"/>
      <c r="E580" s="561" t="s">
        <v>207</v>
      </c>
      <c r="F580" s="356" t="s">
        <v>86</v>
      </c>
      <c r="G580" s="995">
        <f>SUMIFS('注文データ '!$C:$C,'注文データ '!$J:$J,$A573,'注文データ '!$H:$H,理論在庫!$G$4,'注文データ '!$I:$I,理論在庫!G$5)</f>
        <v>0</v>
      </c>
      <c r="H580" s="873">
        <f>SUMIFS('注文データ '!$C:$C,'注文データ '!$J:$J,$A573,'注文データ '!$H:$H,理論在庫!$G$4,'注文データ '!$I:$I,理論在庫!H$5)</f>
        <v>0</v>
      </c>
      <c r="I580" s="873">
        <f>SUMIFS('注文データ '!$C:$C,'注文データ '!$J:$J,$A573,'注文データ '!$H:$H,理論在庫!$G$4,'注文データ '!$I:$I,理論在庫!I$5)</f>
        <v>0</v>
      </c>
      <c r="J580" s="873">
        <f>SUMIFS('注文データ '!$C:$C,'注文データ '!$J:$J,$A573,'注文データ '!$H:$H,理論在庫!$G$4,'注文データ '!$I:$I,理論在庫!J$5)</f>
        <v>0</v>
      </c>
      <c r="K580" s="873">
        <f>SUMIFS('注文データ '!$C:$C,'注文データ '!$J:$J,$A573,'注文データ '!$H:$H,理論在庫!$G$4,'注文データ '!$I:$I,理論在庫!K$5)</f>
        <v>0</v>
      </c>
      <c r="L580" s="1078">
        <f>SUMIFS('注文データ '!$C:$C,'注文データ '!$J:$J,$A573,'注文データ '!$H:$H,理論在庫!$G$4,'注文データ '!$I:$I,理論在庫!L$5)</f>
        <v>0</v>
      </c>
      <c r="M580" s="1078">
        <f>SUMIFS('注文データ '!$C:$C,'注文データ '!$J:$J,$A573,'注文データ '!$H:$H,理論在庫!$G$4,'注文データ '!$I:$I,理論在庫!M$5)</f>
        <v>0</v>
      </c>
      <c r="N580" s="873">
        <f>SUMIFS('注文データ '!$C:$C,'注文データ '!$J:$J,$A573,'注文データ '!$H:$H,理論在庫!$G$4,'注文データ '!$I:$I,理論在庫!N$5)</f>
        <v>0</v>
      </c>
      <c r="O580" s="873">
        <f>SUMIFS('注文データ '!$C:$C,'注文データ '!$J:$J,$A573,'注文データ '!$H:$H,理論在庫!$G$4,'注文データ '!$I:$I,理論在庫!O$5)</f>
        <v>0</v>
      </c>
      <c r="P580" s="873">
        <f>SUMIFS('注文データ '!$C:$C,'注文データ '!$J:$J,$A573,'注文データ '!$H:$H,理論在庫!$G$4,'注文データ '!$I:$I,理論在庫!P$5)</f>
        <v>0</v>
      </c>
      <c r="Q580" s="873">
        <f>SUMIFS('注文データ '!$C:$C,'注文データ '!$J:$J,$A573,'注文データ '!$H:$H,理論在庫!$G$4,'注文データ '!$I:$I,理論在庫!Q$5)</f>
        <v>0</v>
      </c>
      <c r="R580" s="873">
        <f>SUMIFS('注文データ '!$C:$C,'注文データ '!$J:$J,$A573,'注文データ '!$H:$H,理論在庫!$G$4,'注文データ '!$I:$I,理論在庫!R$5)</f>
        <v>0</v>
      </c>
      <c r="S580" s="1078">
        <f>SUMIFS('注文データ '!$C:$C,'注文データ '!$J:$J,$A573,'注文データ '!$H:$H,理論在庫!$G$4,'注文データ '!$I:$I,理論在庫!S$5)</f>
        <v>0</v>
      </c>
      <c r="T580" s="1078">
        <f>SUMIFS('注文データ '!$C:$C,'注文データ '!$J:$J,$A573,'注文データ '!$H:$H,理論在庫!$G$4,'注文データ '!$I:$I,理論在庫!T$5)</f>
        <v>0</v>
      </c>
      <c r="U580" s="873">
        <f>SUMIFS('注文データ '!$C:$C,'注文データ '!$J:$J,$A573,'注文データ '!$H:$H,理論在庫!$G$4,'注文データ '!$I:$I,理論在庫!U$5)</f>
        <v>0</v>
      </c>
      <c r="V580" s="873">
        <f>SUMIFS('注文データ '!$C:$C,'注文データ '!$J:$J,$A573,'注文データ '!$H:$H,理論在庫!$G$4,'注文データ '!$I:$I,理論在庫!V$5)</f>
        <v>0</v>
      </c>
      <c r="W580" s="873">
        <f>SUMIFS('注文データ '!$C:$C,'注文データ '!$J:$J,$A573,'注文データ '!$H:$H,理論在庫!$G$4,'注文データ '!$I:$I,理論在庫!W$5)</f>
        <v>0</v>
      </c>
      <c r="X580" s="873">
        <f>SUMIFS('注文データ '!$C:$C,'注文データ '!$J:$J,$A573,'注文データ '!$H:$H,理論在庫!$G$4,'注文データ '!$I:$I,理論在庫!X$5)</f>
        <v>0</v>
      </c>
      <c r="Y580" s="873">
        <f>SUMIFS('注文データ '!$C:$C,'注文データ '!$J:$J,$A573,'注文データ '!$H:$H,理論在庫!$G$4,'注文データ '!$I:$I,理論在庫!Y$5)</f>
        <v>0</v>
      </c>
      <c r="Z580" s="1078">
        <f>SUMIFS('注文データ '!$C:$C,'注文データ '!$J:$J,$A573,'注文データ '!$H:$H,理論在庫!$G$4,'注文データ '!$I:$I,理論在庫!Z$5)</f>
        <v>0</v>
      </c>
      <c r="AA580" s="1078">
        <f>SUMIFS('注文データ '!$C:$C,'注文データ '!$J:$J,$A573,'注文データ '!$H:$H,理論在庫!$G$4,'注文データ '!$I:$I,理論在庫!AA$5)</f>
        <v>0</v>
      </c>
      <c r="AB580" s="873">
        <f>SUMIFS('注文データ '!$C:$C,'注文データ '!$J:$J,$A573,'注文データ '!$H:$H,理論在庫!$G$4,'注文データ '!$I:$I,理論在庫!AB$5)</f>
        <v>0</v>
      </c>
      <c r="AC580" s="1078">
        <f>SUMIFS('注文データ '!$C:$C,'注文データ '!$J:$J,$A573,'注文データ '!$H:$H,理論在庫!$G$4,'注文データ '!$I:$I,理論在庫!AC$5)</f>
        <v>0</v>
      </c>
      <c r="AD580" s="873">
        <f>SUMIFS('注文データ '!$C:$C,'注文データ '!$J:$J,$A573,'注文データ '!$H:$H,理論在庫!$G$4,'注文データ '!$I:$I,理論在庫!AD$5)</f>
        <v>0</v>
      </c>
      <c r="AE580" s="873">
        <f>SUMIFS('注文データ '!$C:$C,'注文データ '!$J:$J,$A573,'注文データ '!$H:$H,理論在庫!$G$4,'注文データ '!$I:$I,理論在庫!AE$5)</f>
        <v>0</v>
      </c>
      <c r="AF580" s="873">
        <f>SUMIFS('注文データ '!$C:$C,'注文データ '!$J:$J,$A573,'注文データ '!$H:$H,理論在庫!$G$4,'注文データ '!$I:$I,理論在庫!AF$5)</f>
        <v>0</v>
      </c>
      <c r="AG580" s="1078">
        <f>SUMIFS('注文データ '!$C:$C,'注文データ '!$J:$J,$A573,'注文データ '!$H:$H,理論在庫!$G$4,'注文データ '!$I:$I,理論在庫!AG$5)</f>
        <v>0</v>
      </c>
      <c r="AH580" s="1078">
        <f>SUMIFS('注文データ '!$C:$C,'注文データ '!$J:$J,$A573,'注文データ '!$H:$H,理論在庫!$G$4,'注文データ '!$I:$I,理論在庫!AH$5)</f>
        <v>0</v>
      </c>
      <c r="AI580" s="873">
        <f>SUMIFS('注文データ '!$C:$C,'注文データ '!$J:$J,$A573,'注文データ '!$H:$H,理論在庫!$G$4,'注文データ '!$I:$I,理論在庫!AI$5)</f>
        <v>0</v>
      </c>
      <c r="AJ580" s="1049">
        <f>SUMIFS('注文データ '!$C:$C,'注文データ '!$J:$J,$A573,'注文データ '!$H:$H,理論在庫!$G$4,'注文データ '!$I:$I,理論在庫!AJ$5)</f>
        <v>0</v>
      </c>
      <c r="AK580" s="816">
        <f>SUM(G580:AJ580)</f>
        <v>0</v>
      </c>
      <c r="AL580" s="874"/>
      <c r="AM580" s="875">
        <f t="shared" si="241"/>
        <v>0</v>
      </c>
      <c r="AN580" s="876"/>
      <c r="AO580" s="417"/>
      <c r="AP580" s="855"/>
      <c r="AQ580" s="856"/>
      <c r="AR580" s="709">
        <v>0</v>
      </c>
    </row>
    <row r="581" spans="1:44" ht="18" customHeight="1" thickBot="1" x14ac:dyDescent="0.2">
      <c r="A581" s="519"/>
      <c r="B581" s="426"/>
      <c r="C581" s="433"/>
      <c r="D581" s="1149"/>
      <c r="E581" s="559"/>
      <c r="F581" s="373" t="s">
        <v>224</v>
      </c>
      <c r="G581" s="990">
        <f>D573+G579-G580</f>
        <v>67</v>
      </c>
      <c r="H581" s="826">
        <f t="shared" ref="H581" si="242">G581+H579-H580</f>
        <v>67</v>
      </c>
      <c r="I581" s="826">
        <f t="shared" ref="I581" si="243">H581+I579-I580</f>
        <v>67</v>
      </c>
      <c r="J581" s="826">
        <f t="shared" ref="J581" si="244">I581+J579-J580</f>
        <v>67</v>
      </c>
      <c r="K581" s="826">
        <f t="shared" ref="K581" si="245">J581+K579-K580</f>
        <v>67</v>
      </c>
      <c r="L581" s="1073">
        <f t="shared" ref="L581" si="246">K581+L579-L580</f>
        <v>67</v>
      </c>
      <c r="M581" s="1073">
        <f t="shared" ref="M581" si="247">L581+M579-M580</f>
        <v>67</v>
      </c>
      <c r="N581" s="826">
        <f t="shared" ref="N581" si="248">M581+N579-N580</f>
        <v>67</v>
      </c>
      <c r="O581" s="826">
        <f t="shared" ref="O581" si="249">N581+O579-O580</f>
        <v>67</v>
      </c>
      <c r="P581" s="826">
        <f t="shared" ref="P581" si="250">O581+P579-P580</f>
        <v>67</v>
      </c>
      <c r="Q581" s="826">
        <f t="shared" ref="Q581" si="251">P581+Q579-Q580</f>
        <v>67</v>
      </c>
      <c r="R581" s="826">
        <f t="shared" ref="R581" si="252">Q581+R579-R580</f>
        <v>67</v>
      </c>
      <c r="S581" s="1073">
        <f t="shared" ref="S581" si="253">R581+S579-S580</f>
        <v>67</v>
      </c>
      <c r="T581" s="1073">
        <f t="shared" ref="T581" si="254">S581+T579-T580</f>
        <v>67</v>
      </c>
      <c r="U581" s="826">
        <f t="shared" ref="U581" si="255">T581+U579-U580</f>
        <v>67</v>
      </c>
      <c r="V581" s="826">
        <f t="shared" ref="V581" si="256">U581+V579-V580</f>
        <v>67</v>
      </c>
      <c r="W581" s="826">
        <f t="shared" ref="W581" si="257">V581+W579-W580</f>
        <v>67</v>
      </c>
      <c r="X581" s="826">
        <f t="shared" ref="X581" si="258">W581+X579-X580</f>
        <v>67</v>
      </c>
      <c r="Y581" s="826">
        <f t="shared" ref="Y581" si="259">X581+Y579-Y580</f>
        <v>67</v>
      </c>
      <c r="Z581" s="1073">
        <f t="shared" ref="Z581" si="260">Y581+Z579-Z580</f>
        <v>67</v>
      </c>
      <c r="AA581" s="1073">
        <f t="shared" ref="AA581" si="261">Z581+AA579-AA580</f>
        <v>67</v>
      </c>
      <c r="AB581" s="826">
        <f t="shared" ref="AB581" si="262">AA581+AB579-AB580</f>
        <v>67</v>
      </c>
      <c r="AC581" s="1073">
        <f t="shared" ref="AC581" si="263">AB581+AC579-AC580</f>
        <v>67</v>
      </c>
      <c r="AD581" s="826">
        <f t="shared" ref="AD581" si="264">AC581+AD579-AD580</f>
        <v>67</v>
      </c>
      <c r="AE581" s="826">
        <f t="shared" ref="AE581" si="265">AD581+AE579-AE580</f>
        <v>67</v>
      </c>
      <c r="AF581" s="826">
        <f t="shared" ref="AF581" si="266">AE581+AF579-AF580</f>
        <v>67</v>
      </c>
      <c r="AG581" s="1073">
        <f t="shared" ref="AG581" si="267">AF581+AG579-AG580</f>
        <v>67</v>
      </c>
      <c r="AH581" s="1073">
        <f t="shared" ref="AH581" si="268">AG581+AH579-AH580</f>
        <v>67</v>
      </c>
      <c r="AI581" s="826">
        <f t="shared" ref="AI581" si="269">AH581+AI579-AI580</f>
        <v>67</v>
      </c>
      <c r="AJ581" s="1044">
        <f t="shared" ref="AJ581" si="270">AI581+AJ579-AJ580</f>
        <v>67</v>
      </c>
      <c r="AK581" s="377"/>
      <c r="AL581" s="815"/>
      <c r="AM581" s="860">
        <f t="shared" si="241"/>
        <v>0</v>
      </c>
      <c r="AN581" s="580"/>
      <c r="AO581" s="417"/>
      <c r="AP581" s="864"/>
      <c r="AQ581" s="865"/>
      <c r="AR581" s="709">
        <v>67</v>
      </c>
    </row>
    <row r="582" spans="1:44" ht="18" customHeight="1" x14ac:dyDescent="0.15">
      <c r="A582" s="416" t="s">
        <v>331</v>
      </c>
      <c r="B582" s="425"/>
      <c r="C582" s="432" t="s">
        <v>75</v>
      </c>
      <c r="D582" s="1147" t="s">
        <v>558</v>
      </c>
      <c r="E582" s="558" t="s">
        <v>131</v>
      </c>
      <c r="F582" s="343">
        <f t="shared" ref="F582:F587" si="271">F528</f>
        <v>45864</v>
      </c>
      <c r="G582" s="980">
        <f>SUMIFS(所用データ①!$C:$C,所用データ①!$G:$G,理論在庫!$A582,所用データ①!$E:$E,理論在庫!$G$4,所用データ①!$F:$F,理論在庫!G$5)</f>
        <v>0</v>
      </c>
      <c r="H582" s="308">
        <f>SUMIFS(所用データ①!$C:$C,所用データ①!$G:$G,理論在庫!$A582,所用データ①!$E:$E,理論在庫!$G$4,所用データ①!$F:$F,理論在庫!H$5)</f>
        <v>0</v>
      </c>
      <c r="I582" s="308">
        <f>SUMIFS(所用データ①!$C:$C,所用データ①!$G:$G,理論在庫!$A582,所用データ①!$E:$E,理論在庫!$G$4,所用データ①!$F:$F,理論在庫!I$5)</f>
        <v>0</v>
      </c>
      <c r="J582" s="308">
        <f>SUMIFS(所用データ①!$C:$C,所用データ①!$G:$G,理論在庫!$A582,所用データ①!$E:$E,理論在庫!$G$4,所用データ①!$F:$F,理論在庫!J$5)</f>
        <v>0</v>
      </c>
      <c r="K582" s="308">
        <f>SUMIFS(所用データ①!$C:$C,所用データ①!$G:$G,理論在庫!$A582,所用データ①!$E:$E,理論在庫!$G$4,所用データ①!$F:$F,理論在庫!K$5)</f>
        <v>0</v>
      </c>
      <c r="L582" s="1060">
        <f>SUMIFS(所用データ①!$C:$C,所用データ①!$G:$G,理論在庫!$A582,所用データ①!$E:$E,理論在庫!$G$4,所用データ①!$F:$F,理論在庫!L$5)</f>
        <v>0</v>
      </c>
      <c r="M582" s="1060">
        <f>SUMIFS(所用データ①!$C:$C,所用データ①!$G:$G,理論在庫!$A582,所用データ①!$E:$E,理論在庫!$G$4,所用データ①!$F:$F,理論在庫!M$5)</f>
        <v>0</v>
      </c>
      <c r="N582" s="308">
        <f>SUMIFS(所用データ①!$C:$C,所用データ①!$G:$G,理論在庫!$A582,所用データ①!$E:$E,理論在庫!$G$4,所用データ①!$F:$F,理論在庫!N$5)</f>
        <v>0</v>
      </c>
      <c r="O582" s="308">
        <f>SUMIFS(所用データ①!$C:$C,所用データ①!$G:$G,理論在庫!$A582,所用データ①!$E:$E,理論在庫!$G$4,所用データ①!$F:$F,理論在庫!O$5)</f>
        <v>0</v>
      </c>
      <c r="P582" s="308">
        <f>SUMIFS(所用データ①!$C:$C,所用データ①!$G:$G,理論在庫!$A582,所用データ①!$E:$E,理論在庫!$G$4,所用データ①!$F:$F,理論在庫!P$5)</f>
        <v>0</v>
      </c>
      <c r="Q582" s="308">
        <f>SUMIFS(所用データ①!$C:$C,所用データ①!$G:$G,理論在庫!$A582,所用データ①!$E:$E,理論在庫!$G$4,所用データ①!$F:$F,理論在庫!Q$5)</f>
        <v>0</v>
      </c>
      <c r="R582" s="308">
        <f>SUMIFS(所用データ①!$C:$C,所用データ①!$G:$G,理論在庫!$A582,所用データ①!$E:$E,理論在庫!$G$4,所用データ①!$F:$F,理論在庫!R$5)</f>
        <v>0</v>
      </c>
      <c r="S582" s="1060">
        <f>SUMIFS(所用データ①!$C:$C,所用データ①!$G:$G,理論在庫!$A582,所用データ①!$E:$E,理論在庫!$G$4,所用データ①!$F:$F,理論在庫!S$5)</f>
        <v>0</v>
      </c>
      <c r="T582" s="1060">
        <f>SUMIFS(所用データ①!$C:$C,所用データ①!$G:$G,理論在庫!$A582,所用データ①!$E:$E,理論在庫!$G$4,所用データ①!$F:$F,理論在庫!T$5)</f>
        <v>0</v>
      </c>
      <c r="U582" s="308">
        <f>SUMIFS(所用データ①!$C:$C,所用データ①!$G:$G,理論在庫!$A582,所用データ①!$E:$E,理論在庫!$G$4,所用データ①!$F:$F,理論在庫!U$5)</f>
        <v>0</v>
      </c>
      <c r="V582" s="308">
        <f>SUMIFS(所用データ①!$C:$C,所用データ①!$G:$G,理論在庫!$A582,所用データ①!$E:$E,理論在庫!$G$4,所用データ①!$F:$F,理論在庫!V$5)</f>
        <v>0</v>
      </c>
      <c r="W582" s="308">
        <f>SUMIFS(所用データ①!$C:$C,所用データ①!$G:$G,理論在庫!$A582,所用データ①!$E:$E,理論在庫!$G$4,所用データ①!$F:$F,理論在庫!W$5)</f>
        <v>0</v>
      </c>
      <c r="X582" s="308">
        <f>SUMIFS(所用データ①!$C:$C,所用データ①!$G:$G,理論在庫!$A582,所用データ①!$E:$E,理論在庫!$G$4,所用データ①!$F:$F,理論在庫!X$5)</f>
        <v>0</v>
      </c>
      <c r="Y582" s="308">
        <f>SUMIFS(所用データ①!$C:$C,所用データ①!$G:$G,理論在庫!$A582,所用データ①!$E:$E,理論在庫!$G$4,所用データ①!$F:$F,理論在庫!Y$5)</f>
        <v>0</v>
      </c>
      <c r="Z582" s="1060">
        <f>SUMIFS(所用データ①!$C:$C,所用データ①!$G:$G,理論在庫!$A582,所用データ①!$E:$E,理論在庫!$G$4,所用データ①!$F:$F,理論在庫!Z$5)</f>
        <v>0</v>
      </c>
      <c r="AA582" s="1084">
        <f>SUMIFS(所用データ①!$C:$C,所用データ①!$G:$G,理論在庫!$A582,所用データ①!$E:$E,理論在庫!$G$4,所用データ①!$F:$F,理論在庫!AA$5)</f>
        <v>0</v>
      </c>
      <c r="AB582" s="382">
        <f>SUMIFS(所用データ①!$C:$C,所用データ①!$G:$G,理論在庫!$A582,所用データ①!$E:$E,理論在庫!$G$4,所用データ①!$F:$F,理論在庫!AB$5)</f>
        <v>0</v>
      </c>
      <c r="AC582" s="1084">
        <f>SUMIFS(所用データ①!$C:$C,所用データ①!$G:$G,理論在庫!$A582,所用データ①!$E:$E,理論在庫!$G$4,所用データ①!$F:$F,理論在庫!AC$5)</f>
        <v>0</v>
      </c>
      <c r="AD582" s="382">
        <f>SUMIFS(所用データ①!$C:$C,所用データ①!$G:$G,理論在庫!$A582,所用データ①!$E:$E,理論在庫!$G$4,所用データ①!$F:$F,理論在庫!AD$5)</f>
        <v>0</v>
      </c>
      <c r="AE582" s="382">
        <f>SUMIFS(所用データ①!$C:$C,所用データ①!$G:$G,理論在庫!$A582,所用データ①!$E:$E,理論在庫!$G$4,所用データ①!$F:$F,理論在庫!AE$5)</f>
        <v>0</v>
      </c>
      <c r="AF582" s="382">
        <f>SUMIFS(所用データ①!$C:$C,所用データ①!$G:$G,理論在庫!$A582,所用データ①!$E:$E,理論在庫!$G$4,所用データ①!$F:$F,理論在庫!AF$5)</f>
        <v>0</v>
      </c>
      <c r="AG582" s="1084">
        <f>SUMIFS(所用データ①!$C:$C,所用データ①!$G:$G,理論在庫!$A582,所用データ①!$E:$E,理論在庫!$G$4,所用データ①!$F:$F,理論在庫!AG$5)</f>
        <v>0</v>
      </c>
      <c r="AH582" s="1084">
        <f>SUMIFS(所用データ①!$C:$C,所用データ①!$G:$G,理論在庫!$A582,所用データ①!$E:$E,理論在庫!$G$4,所用データ①!$F:$F,理論在庫!AH$5)</f>
        <v>0</v>
      </c>
      <c r="AI582" s="382">
        <f>SUMIFS(所用データ①!$C:$C,所用データ①!$G:$G,理論在庫!$A582,所用データ①!$E:$E,理論在庫!$G$4,所用データ①!$F:$F,理論在庫!AI$5)</f>
        <v>0</v>
      </c>
      <c r="AJ582" s="1021">
        <f>SUMIFS(所用データ①!$C:$C,所用データ①!$G:$G,理論在庫!$A582,所用データ①!$E:$E,理論在庫!$G$4,所用データ①!$F:$F,理論在庫!AJ$5)</f>
        <v>0</v>
      </c>
      <c r="AK582" s="345">
        <f t="shared" si="177"/>
        <v>0</v>
      </c>
      <c r="AL582" s="610">
        <f>SUMIFS(所用データ①!C:C,所用データ①!G:G,理論在庫!$A582,所用データ①!E:E,理論在庫!$AL$4)</f>
        <v>0</v>
      </c>
      <c r="AM582" s="576">
        <f t="shared" si="184"/>
        <v>0</v>
      </c>
      <c r="AN582" s="608">
        <f>D582-AK582</f>
        <v>63</v>
      </c>
      <c r="AO582" s="416" t="s">
        <v>116</v>
      </c>
      <c r="AP582" s="718">
        <v>108</v>
      </c>
      <c r="AQ582" s="719" t="s">
        <v>464</v>
      </c>
      <c r="AR582" s="709">
        <v>0</v>
      </c>
    </row>
    <row r="583" spans="1:44" ht="18" customHeight="1" x14ac:dyDescent="0.15">
      <c r="A583" s="417"/>
      <c r="B583" s="426"/>
      <c r="C583" s="433"/>
      <c r="D583" s="1148"/>
      <c r="E583" s="559" t="s">
        <v>286</v>
      </c>
      <c r="F583" s="302">
        <f t="shared" si="271"/>
        <v>0</v>
      </c>
      <c r="G583" s="974">
        <f>SUMIFS(所用データ②!$C:$C,所用データ②!$G:$G,理論在庫!$A582,所用データ②!$E:$E,理論在庫!$G$4,所用データ②!$F:$F,理論在庫!G$5)</f>
        <v>0</v>
      </c>
      <c r="H583" s="310">
        <f>SUMIFS(所用データ②!$C:$C,所用データ②!$G:$G,理論在庫!$A582,所用データ②!$E:$E,理論在庫!$G$4,所用データ②!$F:$F,理論在庫!H$5)</f>
        <v>0</v>
      </c>
      <c r="I583" s="310">
        <f>SUMIFS(所用データ②!$C:$C,所用データ②!$G:$G,理論在庫!$A582,所用データ②!$E:$E,理論在庫!$G$4,所用データ②!$F:$F,理論在庫!I$5)</f>
        <v>0</v>
      </c>
      <c r="J583" s="310">
        <f>SUMIFS(所用データ②!$C:$C,所用データ②!$G:$G,理論在庫!$A582,所用データ②!$E:$E,理論在庫!$G$4,所用データ②!$F:$F,理論在庫!J$5)</f>
        <v>0</v>
      </c>
      <c r="K583" s="310">
        <f>SUMIFS(所用データ②!$C:$C,所用データ②!$G:$G,理論在庫!$A582,所用データ②!$E:$E,理論在庫!$G$4,所用データ②!$F:$F,理論在庫!K$5)</f>
        <v>0</v>
      </c>
      <c r="L583" s="1054">
        <f>SUMIFS(所用データ②!$C:$C,所用データ②!$G:$G,理論在庫!$A582,所用データ②!$E:$E,理論在庫!$G$4,所用データ②!$F:$F,理論在庫!L$5)</f>
        <v>0</v>
      </c>
      <c r="M583" s="1054">
        <f>SUMIFS(所用データ②!$C:$C,所用データ②!$G:$G,理論在庫!$A582,所用データ②!$E:$E,理論在庫!$G$4,所用データ②!$F:$F,理論在庫!M$5)</f>
        <v>0</v>
      </c>
      <c r="N583" s="310">
        <f>SUMIFS(所用データ②!$C:$C,所用データ②!$G:$G,理論在庫!$A582,所用データ②!$E:$E,理論在庫!$G$4,所用データ②!$F:$F,理論在庫!N$5)</f>
        <v>0</v>
      </c>
      <c r="O583" s="310">
        <f>SUMIFS(所用データ②!$C:$C,所用データ②!$G:$G,理論在庫!$A582,所用データ②!$E:$E,理論在庫!$G$4,所用データ②!$F:$F,理論在庫!O$5)</f>
        <v>0</v>
      </c>
      <c r="P583" s="310">
        <f>SUMIFS(所用データ②!$C:$C,所用データ②!$G:$G,理論在庫!$A582,所用データ②!$E:$E,理論在庫!$G$4,所用データ②!$F:$F,理論在庫!P$5)</f>
        <v>0</v>
      </c>
      <c r="Q583" s="310">
        <f>SUMIFS(所用データ②!$C:$C,所用データ②!$G:$G,理論在庫!$A582,所用データ②!$E:$E,理論在庫!$G$4,所用データ②!$F:$F,理論在庫!Q$5)</f>
        <v>0</v>
      </c>
      <c r="R583" s="310">
        <f>SUMIFS(所用データ②!$C:$C,所用データ②!$G:$G,理論在庫!$A582,所用データ②!$E:$E,理論在庫!$G$4,所用データ②!$F:$F,理論在庫!R$5)</f>
        <v>0</v>
      </c>
      <c r="S583" s="1054">
        <f>SUMIFS(所用データ②!$C:$C,所用データ②!$G:$G,理論在庫!$A582,所用データ②!$E:$E,理論在庫!$G$4,所用データ②!$F:$F,理論在庫!S$5)</f>
        <v>0</v>
      </c>
      <c r="T583" s="1054">
        <f>SUMIFS(所用データ②!$C:$C,所用データ②!$G:$G,理論在庫!$A582,所用データ②!$E:$E,理論在庫!$G$4,所用データ②!$F:$F,理論在庫!T$5)</f>
        <v>0</v>
      </c>
      <c r="U583" s="310">
        <f>SUMIFS(所用データ②!$C:$C,所用データ②!$G:$G,理論在庫!$A582,所用データ②!$E:$E,理論在庫!$G$4,所用データ②!$F:$F,理論在庫!U$5)</f>
        <v>0</v>
      </c>
      <c r="V583" s="310">
        <f>SUMIFS(所用データ②!$C:$C,所用データ②!$G:$G,理論在庫!$A582,所用データ②!$E:$E,理論在庫!$G$4,所用データ②!$F:$F,理論在庫!V$5)</f>
        <v>0</v>
      </c>
      <c r="W583" s="310">
        <f>SUMIFS(所用データ②!$C:$C,所用データ②!$G:$G,理論在庫!$A582,所用データ②!$E:$E,理論在庫!$G$4,所用データ②!$F:$F,理論在庫!W$5)</f>
        <v>0</v>
      </c>
      <c r="X583" s="310">
        <f>SUMIFS(所用データ②!$C:$C,所用データ②!$G:$G,理論在庫!$A582,所用データ②!$E:$E,理論在庫!$G$4,所用データ②!$F:$F,理論在庫!X$5)</f>
        <v>0</v>
      </c>
      <c r="Y583" s="310">
        <f>SUMIFS(所用データ②!$C:$C,所用データ②!$G:$G,理論在庫!$A582,所用データ②!$E:$E,理論在庫!$G$4,所用データ②!$F:$F,理論在庫!Y$5)</f>
        <v>0</v>
      </c>
      <c r="Z583" s="1054">
        <f>SUMIFS(所用データ②!$C:$C,所用データ②!$G:$G,理論在庫!$A582,所用データ②!$E:$E,理論在庫!$G$4,所用データ②!$F:$F,理論在庫!Z$5)</f>
        <v>0</v>
      </c>
      <c r="AA583" s="1084">
        <f>SUMIFS(所用データ②!$C:$C,所用データ②!$G:$G,理論在庫!$A582,所用データ②!$E:$E,理論在庫!$G$4,所用データ②!$F:$F,理論在庫!AA$5)</f>
        <v>0</v>
      </c>
      <c r="AB583" s="382">
        <f>SUMIFS(所用データ②!$C:$C,所用データ②!$G:$G,理論在庫!$A582,所用データ②!$E:$E,理論在庫!$G$4,所用データ②!$F:$F,理論在庫!AB$5)</f>
        <v>0</v>
      </c>
      <c r="AC583" s="1084">
        <f>SUMIFS(所用データ②!$C:$C,所用データ②!$G:$G,理論在庫!$A582,所用データ②!$E:$E,理論在庫!$G$4,所用データ②!$F:$F,理論在庫!AC$5)</f>
        <v>0</v>
      </c>
      <c r="AD583" s="382">
        <f>SUMIFS(所用データ②!$C:$C,所用データ②!$G:$G,理論在庫!$A582,所用データ②!$E:$E,理論在庫!$G$4,所用データ②!$F:$F,理論在庫!AD$5)</f>
        <v>0</v>
      </c>
      <c r="AE583" s="382">
        <f>SUMIFS(所用データ②!$C:$C,所用データ②!$G:$G,理論在庫!$A582,所用データ②!$E:$E,理論在庫!$G$4,所用データ②!$F:$F,理論在庫!AE$5)</f>
        <v>0</v>
      </c>
      <c r="AF583" s="382">
        <f>SUMIFS(所用データ②!$C:$C,所用データ②!$G:$G,理論在庫!$A582,所用データ②!$E:$E,理論在庫!$G$4,所用データ②!$F:$F,理論在庫!AF$5)</f>
        <v>0</v>
      </c>
      <c r="AG583" s="1084">
        <f>SUMIFS(所用データ②!$C:$C,所用データ②!$G:$G,理論在庫!$A582,所用データ②!$E:$E,理論在庫!$G$4,所用データ②!$F:$F,理論在庫!AG$5)</f>
        <v>0</v>
      </c>
      <c r="AH583" s="1084">
        <f>SUMIFS(所用データ②!$C:$C,所用データ②!$G:$G,理論在庫!$A582,所用データ②!$E:$E,理論在庫!$G$4,所用データ②!$F:$F,理論在庫!AH$5)</f>
        <v>0</v>
      </c>
      <c r="AI583" s="382">
        <f>SUMIFS(所用データ②!$C:$C,所用データ②!$G:$G,理論在庫!$A582,所用データ②!$E:$E,理論在庫!$G$4,所用データ②!$F:$F,理論在庫!AI$5)</f>
        <v>0</v>
      </c>
      <c r="AJ583" s="1021">
        <f>SUMIFS(所用データ②!$C:$C,所用データ②!$G:$G,理論在庫!$A582,所用データ②!$E:$E,理論在庫!$G$4,所用データ②!$F:$F,理論在庫!AJ$5)</f>
        <v>0</v>
      </c>
      <c r="AK583" s="345">
        <f t="shared" si="177"/>
        <v>0</v>
      </c>
      <c r="AL583" s="610">
        <f>SUMIFS(所用データ②!C:C,所用データ②!G:G,理論在庫!$A582,所用データ②!E:E,理論在庫!$AL$4)</f>
        <v>0</v>
      </c>
      <c r="AM583" s="574">
        <f t="shared" si="184"/>
        <v>0</v>
      </c>
      <c r="AN583" s="608">
        <f>AJ590-AK583</f>
        <v>63</v>
      </c>
      <c r="AO583" s="417"/>
      <c r="AP583" s="714">
        <v>108</v>
      </c>
      <c r="AQ583" s="715" t="s">
        <v>493</v>
      </c>
      <c r="AR583" s="709">
        <v>0</v>
      </c>
    </row>
    <row r="584" spans="1:44" ht="18" customHeight="1" x14ac:dyDescent="0.15">
      <c r="A584" s="417"/>
      <c r="B584" s="428" t="s">
        <v>74</v>
      </c>
      <c r="C584" s="439">
        <v>80263209217000</v>
      </c>
      <c r="D584" s="1148"/>
      <c r="E584" s="559"/>
      <c r="F584" s="302">
        <f t="shared" si="271"/>
        <v>45864</v>
      </c>
      <c r="G584" s="975">
        <f>SUMIFS(所用データ③!$C:$C,所用データ③!$G:$G,理論在庫!$A582,所用データ③!$E:$E,理論在庫!$G$4,所用データ③!$F:$F,理論在庫!G$5)</f>
        <v>0</v>
      </c>
      <c r="H584" s="310">
        <f>SUMIFS(所用データ③!$C:$C,所用データ③!$G:$G,理論在庫!$A582,所用データ③!$E:$E,理論在庫!$G$4,所用データ③!$F:$F,理論在庫!H$5)</f>
        <v>0</v>
      </c>
      <c r="I584" s="310">
        <f>SUMIFS(所用データ③!$C:$C,所用データ③!$G:$G,理論在庫!$A582,所用データ③!$E:$E,理論在庫!$G$4,所用データ③!$F:$F,理論在庫!I$5)</f>
        <v>0</v>
      </c>
      <c r="J584" s="310">
        <f>SUMIFS(所用データ③!$C:$C,所用データ③!$G:$G,理論在庫!$A582,所用データ③!$E:$E,理論在庫!$G$4,所用データ③!$F:$F,理論在庫!J$5)</f>
        <v>0</v>
      </c>
      <c r="K584" s="310">
        <f>SUMIFS(所用データ③!$C:$C,所用データ③!$G:$G,理論在庫!$A582,所用データ③!$E:$E,理論在庫!$G$4,所用データ③!$F:$F,理論在庫!K$5)</f>
        <v>0</v>
      </c>
      <c r="L584" s="1055">
        <f>SUMIFS(所用データ③!$C:$C,所用データ③!$G:$G,理論在庫!$A582,所用データ③!$E:$E,理論在庫!$G$4,所用データ③!$F:$F,理論在庫!L$5)</f>
        <v>0</v>
      </c>
      <c r="M584" s="1054">
        <f>SUMIFS(所用データ③!$C:$C,所用データ③!$G:$G,理論在庫!$A582,所用データ③!$E:$E,理論在庫!$G$4,所用データ③!$F:$F,理論在庫!M$5)</f>
        <v>0</v>
      </c>
      <c r="N584" s="310">
        <f>SUMIFS(所用データ③!$C:$C,所用データ③!$G:$G,理論在庫!$A582,所用データ③!$E:$E,理論在庫!$G$4,所用データ③!$F:$F,理論在庫!N$5)</f>
        <v>0</v>
      </c>
      <c r="O584" s="310">
        <f>SUMIFS(所用データ③!$C:$C,所用データ③!$G:$G,理論在庫!$A582,所用データ③!$E:$E,理論在庫!$G$4,所用データ③!$F:$F,理論在庫!O$5)</f>
        <v>0</v>
      </c>
      <c r="P584" s="310">
        <f>SUMIFS(所用データ③!$C:$C,所用データ③!$G:$G,理論在庫!$A582,所用データ③!$E:$E,理論在庫!$G$4,所用データ③!$F:$F,理論在庫!P$5)</f>
        <v>0</v>
      </c>
      <c r="Q584" s="353">
        <f>SUMIFS(所用データ③!$C:$C,所用データ③!$G:$G,理論在庫!$A582,所用データ③!$E:$E,理論在庫!$G$4,所用データ③!$F:$F,理論在庫!Q$5)</f>
        <v>0</v>
      </c>
      <c r="R584" s="310">
        <f>SUMIFS(所用データ③!$C:$C,所用データ③!$G:$G,理論在庫!$A582,所用データ③!$E:$E,理論在庫!$G$4,所用データ③!$F:$F,理論在庫!R$5)</f>
        <v>0</v>
      </c>
      <c r="S584" s="1054">
        <f>SUMIFS(所用データ③!$C:$C,所用データ③!$G:$G,理論在庫!$A582,所用データ③!$E:$E,理論在庫!$G$4,所用データ③!$F:$F,理論在庫!S$5)</f>
        <v>0</v>
      </c>
      <c r="T584" s="1054">
        <f>SUMIFS(所用データ③!$C:$C,所用データ③!$G:$G,理論在庫!$A582,所用データ③!$E:$E,理論在庫!$G$4,所用データ③!$F:$F,理論在庫!T$5)</f>
        <v>0</v>
      </c>
      <c r="U584" s="310">
        <f>SUMIFS(所用データ③!$C:$C,所用データ③!$G:$G,理論在庫!$A582,所用データ③!$E:$E,理論在庫!$G$4,所用データ③!$F:$F,理論在庫!U$5)</f>
        <v>0</v>
      </c>
      <c r="V584" s="353">
        <f>SUMIFS(所用データ③!$C:$C,所用データ③!$G:$G,理論在庫!$A582,所用データ③!$E:$E,理論在庫!$G$4,所用データ③!$F:$F,理論在庫!V$5)</f>
        <v>0</v>
      </c>
      <c r="W584" s="310">
        <f>SUMIFS(所用データ③!$C:$C,所用データ③!$G:$G,理論在庫!$A582,所用データ③!$E:$E,理論在庫!$G$4,所用データ③!$F:$F,理論在庫!W$5)</f>
        <v>0</v>
      </c>
      <c r="X584" s="310">
        <f>SUMIFS(所用データ③!$C:$C,所用データ③!$G:$G,理論在庫!$A582,所用データ③!$E:$E,理論在庫!$G$4,所用データ③!$F:$F,理論在庫!X$5)</f>
        <v>0</v>
      </c>
      <c r="Y584" s="310">
        <f>SUMIFS(所用データ③!$C:$C,所用データ③!$G:$G,理論在庫!$A582,所用データ③!$E:$E,理論在庫!$G$4,所用データ③!$F:$F,理論在庫!Y$5)</f>
        <v>0</v>
      </c>
      <c r="Z584" s="1054">
        <f>SUMIFS(所用データ③!$C:$C,所用データ③!$G:$G,理論在庫!$A582,所用データ③!$E:$E,理論在庫!$G$4,所用データ③!$F:$F,理論在庫!Z$5)</f>
        <v>0</v>
      </c>
      <c r="AA584" s="1085">
        <f>SUMIFS(所用データ③!$C:$C,所用データ③!$G:$G,理論在庫!$A582,所用データ③!$E:$E,理論在庫!$G$4,所用データ③!$F:$F,理論在庫!AA$5)</f>
        <v>0</v>
      </c>
      <c r="AB584" s="383">
        <f>SUMIFS(所用データ③!$C:$C,所用データ③!$G:$G,理論在庫!$A582,所用データ③!$E:$E,理論在庫!$G$4,所用データ③!$F:$F,理論在庫!AB$5)</f>
        <v>0</v>
      </c>
      <c r="AC584" s="1085">
        <f>SUMIFS(所用データ③!$C:$C,所用データ③!$G:$G,理論在庫!$A582,所用データ③!$E:$E,理論在庫!$G$4,所用データ③!$F:$F,理論在庫!AC$5)</f>
        <v>0</v>
      </c>
      <c r="AD584" s="383">
        <f>SUMIFS(所用データ③!$C:$C,所用データ③!$G:$G,理論在庫!$A582,所用データ③!$E:$E,理論在庫!$G$4,所用データ③!$F:$F,理論在庫!AD$5)</f>
        <v>0</v>
      </c>
      <c r="AE584" s="383">
        <f>SUMIFS(所用データ③!$C:$C,所用データ③!$G:$G,理論在庫!$A582,所用データ③!$E:$E,理論在庫!$G$4,所用データ③!$F:$F,理論在庫!AE$5)</f>
        <v>0</v>
      </c>
      <c r="AF584" s="383">
        <f>SUMIFS(所用データ③!$C:$C,所用データ③!$G:$G,理論在庫!$A582,所用データ③!$E:$E,理論在庫!$G$4,所用データ③!$F:$F,理論在庫!AF$5)</f>
        <v>0</v>
      </c>
      <c r="AG584" s="1085">
        <f>SUMIFS(所用データ③!$C:$C,所用データ③!$G:$G,理論在庫!$A582,所用データ③!$E:$E,理論在庫!$G$4,所用データ③!$F:$F,理論在庫!AG$5)</f>
        <v>0</v>
      </c>
      <c r="AH584" s="1085">
        <f>SUMIFS(所用データ③!$C:$C,所用データ③!$G:$G,理論在庫!$A582,所用データ③!$E:$E,理論在庫!$G$4,所用データ③!$F:$F,理論在庫!AH$5)</f>
        <v>0</v>
      </c>
      <c r="AI584" s="383">
        <f>SUMIFS(所用データ③!$C:$C,所用データ③!$G:$G,理論在庫!$A582,所用データ③!$E:$E,理論在庫!$G$4,所用データ③!$F:$F,理論在庫!AI$5)</f>
        <v>0</v>
      </c>
      <c r="AJ584" s="1022">
        <f>SUMIFS(所用データ③!$C:$C,所用データ③!$G:$G,理論在庫!$A582,所用データ③!$E:$E,理論在庫!$G$4,所用データ③!$F:$F,理論在庫!AJ$5)</f>
        <v>0</v>
      </c>
      <c r="AK584" s="345">
        <f t="shared" si="177"/>
        <v>0</v>
      </c>
      <c r="AL584" s="611">
        <f>SUMIFS(所用データ③!C:C,所用データ③!G:G,理論在庫!$A582,所用データ③!E:E,理論在庫!$AL$4)</f>
        <v>0</v>
      </c>
      <c r="AM584" s="574">
        <f t="shared" si="184"/>
        <v>0</v>
      </c>
      <c r="AN584" s="608">
        <f>AJ590-AK584</f>
        <v>63</v>
      </c>
      <c r="AO584" s="417"/>
      <c r="AP584" s="714">
        <v>216</v>
      </c>
      <c r="AQ584" s="715" t="s">
        <v>523</v>
      </c>
      <c r="AR584" s="709">
        <v>0</v>
      </c>
    </row>
    <row r="585" spans="1:44" ht="18" customHeight="1" x14ac:dyDescent="0.15">
      <c r="A585" s="417"/>
      <c r="B585" s="428"/>
      <c r="C585" s="442"/>
      <c r="D585" s="1148"/>
      <c r="E585" s="559"/>
      <c r="F585" s="302">
        <f t="shared" si="271"/>
        <v>45871</v>
      </c>
      <c r="G585" s="974">
        <f>SUMIFS(所用データ④!$C:$C,所用データ④!$G:$G,理論在庫!$A582,所用データ④!$E:$E,理論在庫!$G$4,所用データ④!$F:$F,理論在庫!G$5)</f>
        <v>0</v>
      </c>
      <c r="H585" s="310">
        <f>SUMIFS(所用データ④!$C:$C,所用データ④!$G:$G,理論在庫!$A582,所用データ④!$E:$E,理論在庫!$G$4,所用データ④!$F:$F,理論在庫!H$5)</f>
        <v>0</v>
      </c>
      <c r="I585" s="310">
        <f>SUMIFS(所用データ④!$C:$C,所用データ④!$G:$G,理論在庫!$A582,所用データ④!$E:$E,理論在庫!$G$4,所用データ④!$F:$F,理論在庫!I$5)</f>
        <v>0</v>
      </c>
      <c r="J585" s="310">
        <f>SUMIFS(所用データ④!$C:$C,所用データ④!$G:$G,理論在庫!$A582,所用データ④!$E:$E,理論在庫!$G$4,所用データ④!$F:$F,理論在庫!J$5)</f>
        <v>0</v>
      </c>
      <c r="K585" s="310">
        <f>SUMIFS(所用データ④!$C:$C,所用データ④!$G:$G,理論在庫!$A582,所用データ④!$E:$E,理論在庫!$G$4,所用データ④!$F:$F,理論在庫!K$5)</f>
        <v>0</v>
      </c>
      <c r="L585" s="1054">
        <f>SUMIFS(所用データ④!$C:$C,所用データ④!$G:$G,理論在庫!$A582,所用データ④!$E:$E,理論在庫!$G$4,所用データ④!$F:$F,理論在庫!L$5)</f>
        <v>0</v>
      </c>
      <c r="M585" s="1054">
        <f>SUMIFS(所用データ④!$C:$C,所用データ④!$G:$G,理論在庫!$A582,所用データ④!$E:$E,理論在庫!$G$4,所用データ④!$F:$F,理論在庫!M$5)</f>
        <v>0</v>
      </c>
      <c r="N585" s="310">
        <f>SUMIFS(所用データ④!$C:$C,所用データ④!$G:$G,理論在庫!$A582,所用データ④!$E:$E,理論在庫!$G$4,所用データ④!$F:$F,理論在庫!N$5)</f>
        <v>0</v>
      </c>
      <c r="O585" s="310">
        <f>SUMIFS(所用データ④!$C:$C,所用データ④!$G:$G,理論在庫!$A582,所用データ④!$E:$E,理論在庫!$G$4,所用データ④!$F:$F,理論在庫!O$5)</f>
        <v>0</v>
      </c>
      <c r="P585" s="310">
        <f>SUMIFS(所用データ④!$C:$C,所用データ④!$G:$G,理論在庫!$A582,所用データ④!$E:$E,理論在庫!$G$4,所用データ④!$F:$F,理論在庫!P$5)</f>
        <v>0</v>
      </c>
      <c r="Q585" s="310">
        <f>SUMIFS(所用データ④!$C:$C,所用データ④!$G:$G,理論在庫!$A582,所用データ④!$E:$E,理論在庫!$G$4,所用データ④!$F:$F,理論在庫!Q$5)</f>
        <v>0</v>
      </c>
      <c r="R585" s="310">
        <f>SUMIFS(所用データ④!$C:$C,所用データ④!$G:$G,理論在庫!$A582,所用データ④!$E:$E,理論在庫!$G$4,所用データ④!$F:$F,理論在庫!R$5)</f>
        <v>0</v>
      </c>
      <c r="S585" s="1054">
        <f>SUMIFS(所用データ④!$C:$C,所用データ④!$G:$G,理論在庫!$A582,所用データ④!$E:$E,理論在庫!$G$4,所用データ④!$F:$F,理論在庫!S$5)</f>
        <v>0</v>
      </c>
      <c r="T585" s="1054">
        <f>SUMIFS(所用データ④!$C:$C,所用データ④!$G:$G,理論在庫!$A582,所用データ④!$E:$E,理論在庫!$G$4,所用データ④!$F:$F,理論在庫!T$5)</f>
        <v>0</v>
      </c>
      <c r="U585" s="310">
        <f>SUMIFS(所用データ④!$C:$C,所用データ④!$G:$G,理論在庫!$A582,所用データ④!$E:$E,理論在庫!$G$4,所用データ④!$F:$F,理論在庫!U$5)</f>
        <v>0</v>
      </c>
      <c r="V585" s="310">
        <f>SUMIFS(所用データ④!$C:$C,所用データ④!$G:$G,理論在庫!$A582,所用データ④!$E:$E,理論在庫!$G$4,所用データ④!$F:$F,理論在庫!V$5)</f>
        <v>0</v>
      </c>
      <c r="W585" s="310">
        <f>SUMIFS(所用データ④!$C:$C,所用データ④!$G:$G,理論在庫!$A582,所用データ④!$E:$E,理論在庫!$G$4,所用データ④!$F:$F,理論在庫!W$5)</f>
        <v>0</v>
      </c>
      <c r="X585" s="310">
        <f>SUMIFS(所用データ④!$C:$C,所用データ④!$G:$G,理論在庫!$A582,所用データ④!$E:$E,理論在庫!$G$4,所用データ④!$F:$F,理論在庫!X$5)</f>
        <v>0</v>
      </c>
      <c r="Y585" s="310">
        <f>SUMIFS(所用データ④!$C:$C,所用データ④!$G:$G,理論在庫!$A582,所用データ④!$E:$E,理論在庫!$G$4,所用データ④!$F:$F,理論在庫!Y$5)</f>
        <v>0</v>
      </c>
      <c r="Z585" s="1054">
        <f>SUMIFS(所用データ④!$C:$C,所用データ④!$G:$G,理論在庫!$A582,所用データ④!$E:$E,理論在庫!$G$4,所用データ④!$F:$F,理論在庫!Z$5)</f>
        <v>0</v>
      </c>
      <c r="AA585" s="1054">
        <f>SUMIFS(所用データ④!$C:$C,所用データ④!$G:$G,理論在庫!$A582,所用データ④!$E:$E,理論在庫!$G$4,所用データ④!$F:$F,理論在庫!AA$5)</f>
        <v>0</v>
      </c>
      <c r="AB585" s="310">
        <f>SUMIFS(所用データ④!$C:$C,所用データ④!$G:$G,理論在庫!$A582,所用データ④!$E:$E,理論在庫!$G$4,所用データ④!$F:$F,理論在庫!AB$5)</f>
        <v>0</v>
      </c>
      <c r="AC585" s="1054">
        <f>SUMIFS(所用データ④!$C:$C,所用データ④!$G:$G,理論在庫!$A582,所用データ④!$E:$E,理論在庫!$G$4,所用データ④!$F:$F,理論在庫!AC$5)</f>
        <v>0</v>
      </c>
      <c r="AD585" s="310">
        <f>SUMIFS(所用データ④!$C:$C,所用データ④!$G:$G,理論在庫!$A582,所用データ④!$E:$E,理論在庫!$G$4,所用データ④!$F:$F,理論在庫!AD$5)</f>
        <v>0</v>
      </c>
      <c r="AE585" s="310">
        <f>SUMIFS(所用データ④!$C:$C,所用データ④!$G:$G,理論在庫!$A582,所用データ④!$E:$E,理論在庫!$G$4,所用データ④!$F:$F,理論在庫!AE$5)</f>
        <v>0</v>
      </c>
      <c r="AF585" s="310">
        <f>SUMIFS(所用データ④!$C:$C,所用データ④!$G:$G,理論在庫!$A582,所用データ④!$E:$E,理論在庫!$G$4,所用データ④!$F:$F,理論在庫!AF$5)</f>
        <v>0</v>
      </c>
      <c r="AG585" s="1054">
        <f>SUMIFS(所用データ④!$C:$C,所用データ④!$G:$G,理論在庫!$A582,所用データ④!$E:$E,理論在庫!$G$4,所用データ④!$F:$F,理論在庫!AG$5)</f>
        <v>0</v>
      </c>
      <c r="AH585" s="1054">
        <f>SUMIFS(所用データ④!$C:$C,所用データ④!$G:$G,理論在庫!$A582,所用データ④!$E:$E,理論在庫!$G$4,所用データ④!$F:$F,理論在庫!AH$5)</f>
        <v>0</v>
      </c>
      <c r="AI585" s="310">
        <f>SUMIFS(所用データ④!$C:$C,所用データ④!$G:$G,理論在庫!$A582,所用データ④!$E:$E,理論在庫!$G$4,所用データ④!$F:$F,理論在庫!AI$5)</f>
        <v>0</v>
      </c>
      <c r="AJ585" s="1023">
        <f>SUMIFS(所用データ④!$C:$C,所用データ④!$G:$G,理論在庫!$A582,所用データ④!$E:$E,理論在庫!$G$4,所用データ④!$F:$F,理論在庫!AJ$5)</f>
        <v>0</v>
      </c>
      <c r="AK585" s="345">
        <f t="shared" si="177"/>
        <v>0</v>
      </c>
      <c r="AL585" s="350">
        <f>SUMIFS(所用データ④!C:C,所用データ④!G:G,理論在庫!$A582,所用データ④!E:E,理論在庫!$AL$4)</f>
        <v>0</v>
      </c>
      <c r="AM585" s="574">
        <f t="shared" si="184"/>
        <v>0</v>
      </c>
      <c r="AN585" s="608">
        <f>AJ590-AK585</f>
        <v>63</v>
      </c>
      <c r="AO585" s="417"/>
      <c r="AP585" s="714">
        <v>216</v>
      </c>
      <c r="AQ585" s="715" t="s">
        <v>522</v>
      </c>
      <c r="AR585" s="709">
        <v>0</v>
      </c>
    </row>
    <row r="586" spans="1:44" ht="18" customHeight="1" x14ac:dyDescent="0.15">
      <c r="A586" s="417"/>
      <c r="B586" s="428"/>
      <c r="C586" s="442"/>
      <c r="D586" s="1148"/>
      <c r="E586" s="559"/>
      <c r="F586" s="302">
        <f t="shared" si="271"/>
        <v>0</v>
      </c>
      <c r="G586" s="974">
        <f>SUMIFS(所用データ⑤!$C:$C,所用データ⑤!$G:$G,理論在庫!$A582,所用データ⑤!$E:$E,理論在庫!$G$4,所用データ⑤!$F:$F,理論在庫!G$5)</f>
        <v>0</v>
      </c>
      <c r="H586" s="310">
        <f>SUMIFS(所用データ⑤!$C:$C,所用データ⑤!$G:$G,理論在庫!$A582,所用データ⑤!$E:$E,理論在庫!$G$4,所用データ⑤!$F:$F,理論在庫!H$5)</f>
        <v>0</v>
      </c>
      <c r="I586" s="310">
        <f>SUMIFS(所用データ⑤!$C:$C,所用データ⑤!$G:$G,理論在庫!$A582,所用データ⑤!$E:$E,理論在庫!$G$4,所用データ⑤!$F:$F,理論在庫!I$5)</f>
        <v>0</v>
      </c>
      <c r="J586" s="310">
        <f>SUMIFS(所用データ⑤!$C:$C,所用データ⑤!$G:$G,理論在庫!$A582,所用データ⑤!$E:$E,理論在庫!$G$4,所用データ⑤!$F:$F,理論在庫!J$5)</f>
        <v>0</v>
      </c>
      <c r="K586" s="310">
        <f>SUMIFS(所用データ⑤!$C:$C,所用データ⑤!$G:$G,理論在庫!$A582,所用データ⑤!$E:$E,理論在庫!$G$4,所用データ⑤!$F:$F,理論在庫!K$5)</f>
        <v>0</v>
      </c>
      <c r="L586" s="1054">
        <f>SUMIFS(所用データ⑤!$C:$C,所用データ⑤!$G:$G,理論在庫!$A582,所用データ⑤!$E:$E,理論在庫!$G$4,所用データ⑤!$F:$F,理論在庫!L$5)</f>
        <v>0</v>
      </c>
      <c r="M586" s="1054">
        <f>SUMIFS(所用データ⑤!$C:$C,所用データ⑤!$G:$G,理論在庫!$A582,所用データ⑤!$E:$E,理論在庫!$G$4,所用データ⑤!$F:$F,理論在庫!M$5)</f>
        <v>0</v>
      </c>
      <c r="N586" s="310">
        <f>SUMIFS(所用データ⑤!$C:$C,所用データ⑤!$G:$G,理論在庫!$A582,所用データ⑤!$E:$E,理論在庫!$G$4,所用データ⑤!$F:$F,理論在庫!N$5)</f>
        <v>0</v>
      </c>
      <c r="O586" s="310">
        <f>SUMIFS(所用データ⑤!$C:$C,所用データ⑤!$G:$G,理論在庫!$A582,所用データ⑤!$E:$E,理論在庫!$G$4,所用データ⑤!$F:$F,理論在庫!O$5)</f>
        <v>0</v>
      </c>
      <c r="P586" s="310">
        <f>SUMIFS(所用データ⑤!$C:$C,所用データ⑤!$G:$G,理論在庫!$A582,所用データ⑤!$E:$E,理論在庫!$G$4,所用データ⑤!$F:$F,理論在庫!P$5)</f>
        <v>0</v>
      </c>
      <c r="Q586" s="310">
        <f>SUMIFS(所用データ⑤!$C:$C,所用データ⑤!$G:$G,理論在庫!$A582,所用データ⑤!$E:$E,理論在庫!$G$4,所用データ⑤!$F:$F,理論在庫!Q$5)</f>
        <v>0</v>
      </c>
      <c r="R586" s="310">
        <f>SUMIFS(所用データ⑤!$C:$C,所用データ⑤!$G:$G,理論在庫!$A582,所用データ⑤!$E:$E,理論在庫!$G$4,所用データ⑤!$F:$F,理論在庫!R$5)</f>
        <v>0</v>
      </c>
      <c r="S586" s="1054">
        <f>SUMIFS(所用データ⑤!$C:$C,所用データ⑤!$G:$G,理論在庫!$A582,所用データ⑤!$E:$E,理論在庫!$G$4,所用データ⑤!$F:$F,理論在庫!S$5)</f>
        <v>0</v>
      </c>
      <c r="T586" s="1054">
        <f>SUMIFS(所用データ⑤!$C:$C,所用データ⑤!$G:$G,理論在庫!$A582,所用データ⑤!$E:$E,理論在庫!$G$4,所用データ⑤!$F:$F,理論在庫!T$5)</f>
        <v>0</v>
      </c>
      <c r="U586" s="310">
        <f>SUMIFS(所用データ⑤!$C:$C,所用データ⑤!$G:$G,理論在庫!$A582,所用データ⑤!$E:$E,理論在庫!$G$4,所用データ⑤!$F:$F,理論在庫!U$5)</f>
        <v>0</v>
      </c>
      <c r="V586" s="310">
        <f>SUMIFS(所用データ⑤!$C:$C,所用データ⑤!$G:$G,理論在庫!$A582,所用データ⑤!$E:$E,理論在庫!$G$4,所用データ⑤!$F:$F,理論在庫!V$5)</f>
        <v>0</v>
      </c>
      <c r="W586" s="310">
        <f>SUMIFS(所用データ⑤!$C:$C,所用データ⑤!$G:$G,理論在庫!$A582,所用データ⑤!$E:$E,理論在庫!$G$4,所用データ⑤!$F:$F,理論在庫!W$5)</f>
        <v>0</v>
      </c>
      <c r="X586" s="310">
        <f>SUMIFS(所用データ⑤!$C:$C,所用データ⑤!$G:$G,理論在庫!$A582,所用データ⑤!$E:$E,理論在庫!$G$4,所用データ⑤!$F:$F,理論在庫!X$5)</f>
        <v>0</v>
      </c>
      <c r="Y586" s="310">
        <f>SUMIFS(所用データ⑤!$C:$C,所用データ⑤!$G:$G,理論在庫!$A582,所用データ⑤!$E:$E,理論在庫!$G$4,所用データ⑤!$F:$F,理論在庫!Y$5)</f>
        <v>0</v>
      </c>
      <c r="Z586" s="1054">
        <f>SUMIFS(所用データ⑤!$C:$C,所用データ⑤!$G:$G,理論在庫!$A582,所用データ⑤!$E:$E,理論在庫!$G$4,所用データ⑤!$F:$F,理論在庫!Z$5)</f>
        <v>0</v>
      </c>
      <c r="AA586" s="1054">
        <f>SUMIFS(所用データ⑤!$C:$C,所用データ⑤!$G:$G,理論在庫!$A582,所用データ⑤!$E:$E,理論在庫!$G$4,所用データ⑤!$F:$F,理論在庫!AA$5)</f>
        <v>0</v>
      </c>
      <c r="AB586" s="310">
        <f>SUMIFS(所用データ⑤!$C:$C,所用データ⑤!$G:$G,理論在庫!$A582,所用データ⑤!$E:$E,理論在庫!$G$4,所用データ⑤!$F:$F,理論在庫!AB$5)</f>
        <v>0</v>
      </c>
      <c r="AC586" s="1054">
        <f>SUMIFS(所用データ⑤!$C:$C,所用データ⑤!$G:$G,理論在庫!$A582,所用データ⑤!$E:$E,理論在庫!$G$4,所用データ⑤!$F:$F,理論在庫!AC$5)</f>
        <v>0</v>
      </c>
      <c r="AD586" s="310">
        <f>SUMIFS(所用データ⑤!$C:$C,所用データ⑤!$G:$G,理論在庫!$A582,所用データ⑤!$E:$E,理論在庫!$G$4,所用データ⑤!$F:$F,理論在庫!AD$5)</f>
        <v>0</v>
      </c>
      <c r="AE586" s="310">
        <f>SUMIFS(所用データ⑤!$C:$C,所用データ⑤!$G:$G,理論在庫!$A582,所用データ⑤!$E:$E,理論在庫!$G$4,所用データ⑤!$F:$F,理論在庫!AE$5)</f>
        <v>0</v>
      </c>
      <c r="AF586" s="310">
        <f>SUMIFS(所用データ⑤!$C:$C,所用データ⑤!$G:$G,理論在庫!$A582,所用データ⑤!$E:$E,理論在庫!$G$4,所用データ⑤!$F:$F,理論在庫!AF$5)</f>
        <v>0</v>
      </c>
      <c r="AG586" s="1054">
        <f>SUMIFS(所用データ⑤!$C:$C,所用データ⑤!$G:$G,理論在庫!$A582,所用データ⑤!$E:$E,理論在庫!$G$4,所用データ⑤!$F:$F,理論在庫!AG$5)</f>
        <v>0</v>
      </c>
      <c r="AH586" s="1054">
        <f>SUMIFS(所用データ⑤!$C:$C,所用データ⑤!$G:$G,理論在庫!$A582,所用データ⑤!$E:$E,理論在庫!$G$4,所用データ⑤!$F:$F,理論在庫!AH$5)</f>
        <v>0</v>
      </c>
      <c r="AI586" s="310">
        <f>SUMIFS(所用データ⑤!$C:$C,所用データ⑤!$G:$G,理論在庫!$A582,所用データ⑤!$E:$E,理論在庫!$G$4,所用データ⑤!$F:$F,理論在庫!AI$5)</f>
        <v>0</v>
      </c>
      <c r="AJ586" s="1023">
        <f>SUMIFS(所用データ⑤!$C:$C,所用データ⑤!$G:$G,理論在庫!$A582,所用データ⑤!$E:$E,理論在庫!$G$4,所用データ⑤!$F:$F,理論在庫!AJ$5)</f>
        <v>0</v>
      </c>
      <c r="AK586" s="345">
        <f t="shared" si="177"/>
        <v>0</v>
      </c>
      <c r="AL586" s="350">
        <f>SUMIFS(所用データ⑤!C:C,所用データ⑤!G:G,理論在庫!$A582,所用データ⑤!E:E,理論在庫!$AL$4)</f>
        <v>0</v>
      </c>
      <c r="AM586" s="574">
        <f t="shared" si="184"/>
        <v>0</v>
      </c>
      <c r="AN586" s="608">
        <f>AJ590-AK586</f>
        <v>63</v>
      </c>
      <c r="AO586" s="417"/>
      <c r="AP586" s="714">
        <v>108</v>
      </c>
      <c r="AQ586" s="715" t="s">
        <v>527</v>
      </c>
      <c r="AR586" s="709">
        <v>0</v>
      </c>
    </row>
    <row r="587" spans="1:44" ht="18" customHeight="1" x14ac:dyDescent="0.15">
      <c r="A587" s="417"/>
      <c r="B587" s="428"/>
      <c r="C587" s="442"/>
      <c r="D587" s="1148"/>
      <c r="E587" s="559"/>
      <c r="F587" s="362">
        <f t="shared" si="271"/>
        <v>0</v>
      </c>
      <c r="G587" s="976">
        <f>SUMIFS(所用データ⑥!$C:$C,所用データ⑥!$G:$G,理論在庫!$A582,所用データ⑥!$E:$E,理論在庫!$G$4,所用データ⑥!$F:$F,理論在庫!G$5)</f>
        <v>0</v>
      </c>
      <c r="H587" s="363">
        <f>SUMIFS(所用データ⑥!$C:$C,所用データ⑥!$G:$G,理論在庫!$A582,所用データ⑥!$E:$E,理論在庫!$G$4,所用データ⑥!$F:$F,理論在庫!H$5)</f>
        <v>0</v>
      </c>
      <c r="I587" s="363">
        <f>SUMIFS(所用データ⑥!$C:$C,所用データ⑥!$G:$G,理論在庫!$A582,所用データ⑥!$E:$E,理論在庫!$G$4,所用データ⑥!$F:$F,理論在庫!I$5)</f>
        <v>0</v>
      </c>
      <c r="J587" s="363">
        <f>SUMIFS(所用データ⑥!$C:$C,所用データ⑥!$G:$G,理論在庫!$A582,所用データ⑥!$E:$E,理論在庫!$G$4,所用データ⑥!$F:$F,理論在庫!J$5)</f>
        <v>0</v>
      </c>
      <c r="K587" s="363">
        <f>SUMIFS(所用データ⑥!$C:$C,所用データ⑥!$G:$G,理論在庫!$A582,所用データ⑥!$E:$E,理論在庫!$G$4,所用データ⑥!$F:$F,理論在庫!K$5)</f>
        <v>0</v>
      </c>
      <c r="L587" s="1056">
        <f>SUMIFS(所用データ⑥!$C:$C,所用データ⑥!$G:$G,理論在庫!$A582,所用データ⑥!$E:$E,理論在庫!$G$4,所用データ⑥!$F:$F,理論在庫!L$5)</f>
        <v>0</v>
      </c>
      <c r="M587" s="1056">
        <f>SUMIFS(所用データ⑥!$C:$C,所用データ⑥!$G:$G,理論在庫!$A582,所用データ⑥!$E:$E,理論在庫!$G$4,所用データ⑥!$F:$F,理論在庫!M$5)</f>
        <v>0</v>
      </c>
      <c r="N587" s="363">
        <f>SUMIFS(所用データ⑥!$C:$C,所用データ⑥!$G:$G,理論在庫!$A582,所用データ⑥!$E:$E,理論在庫!$G$4,所用データ⑥!$F:$F,理論在庫!N$5)</f>
        <v>0</v>
      </c>
      <c r="O587" s="363">
        <f>SUMIFS(所用データ⑥!$C:$C,所用データ⑥!$G:$G,理論在庫!$A582,所用データ⑥!$E:$E,理論在庫!$G$4,所用データ⑥!$F:$F,理論在庫!O$5)</f>
        <v>0</v>
      </c>
      <c r="P587" s="363">
        <f>SUMIFS(所用データ⑥!$C:$C,所用データ⑥!$G:$G,理論在庫!$A582,所用データ⑥!$E:$E,理論在庫!$G$4,所用データ⑥!$F:$F,理論在庫!P$5)</f>
        <v>0</v>
      </c>
      <c r="Q587" s="363">
        <f>SUMIFS(所用データ⑥!$C:$C,所用データ⑥!$G:$G,理論在庫!$A582,所用データ⑥!$E:$E,理論在庫!$G$4,所用データ⑥!$F:$F,理論在庫!Q$5)</f>
        <v>0</v>
      </c>
      <c r="R587" s="363">
        <f>SUMIFS(所用データ⑥!$C:$C,所用データ⑥!$G:$G,理論在庫!$A582,所用データ⑥!$E:$E,理論在庫!$G$4,所用データ⑥!$F:$F,理論在庫!R$5)</f>
        <v>0</v>
      </c>
      <c r="S587" s="1056">
        <f>SUMIFS(所用データ⑥!$C:$C,所用データ⑥!$G:$G,理論在庫!$A582,所用データ⑥!$E:$E,理論在庫!$G$4,所用データ⑥!$F:$F,理論在庫!S$5)</f>
        <v>0</v>
      </c>
      <c r="T587" s="1056">
        <f>SUMIFS(所用データ⑥!$C:$C,所用データ⑥!$G:$G,理論在庫!$A582,所用データ⑥!$E:$E,理論在庫!$G$4,所用データ⑥!$F:$F,理論在庫!T$5)</f>
        <v>0</v>
      </c>
      <c r="U587" s="363">
        <f>SUMIFS(所用データ⑥!$C:$C,所用データ⑥!$G:$G,理論在庫!$A582,所用データ⑥!$E:$E,理論在庫!$G$4,所用データ⑥!$F:$F,理論在庫!U$5)</f>
        <v>0</v>
      </c>
      <c r="V587" s="363">
        <f>SUMIFS(所用データ⑥!$C:$C,所用データ⑥!$G:$G,理論在庫!$A582,所用データ⑥!$E:$E,理論在庫!$G$4,所用データ⑥!$F:$F,理論在庫!V$5)</f>
        <v>0</v>
      </c>
      <c r="W587" s="363">
        <f>SUMIFS(所用データ⑥!$C:$C,所用データ⑥!$G:$G,理論在庫!$A582,所用データ⑥!$E:$E,理論在庫!$G$4,所用データ⑥!$F:$F,理論在庫!W$5)</f>
        <v>0</v>
      </c>
      <c r="X587" s="363">
        <f>SUMIFS(所用データ⑥!$C:$C,所用データ⑥!$G:$G,理論在庫!$A582,所用データ⑥!$E:$E,理論在庫!$G$4,所用データ⑥!$F:$F,理論在庫!X$5)</f>
        <v>0</v>
      </c>
      <c r="Y587" s="363">
        <f>SUMIFS(所用データ⑥!$C:$C,所用データ⑥!$G:$G,理論在庫!$A582,所用データ⑥!$E:$E,理論在庫!$G$4,所用データ⑥!$F:$F,理論在庫!Y$5)</f>
        <v>0</v>
      </c>
      <c r="Z587" s="1056">
        <f>SUMIFS(所用データ⑥!$C:$C,所用データ⑥!$G:$G,理論在庫!$A582,所用データ⑥!$E:$E,理論在庫!$G$4,所用データ⑥!$F:$F,理論在庫!Z$5)</f>
        <v>0</v>
      </c>
      <c r="AA587" s="1056">
        <f>SUMIFS(所用データ⑥!$C:$C,所用データ⑥!$G:$G,理論在庫!$A582,所用データ⑥!$E:$E,理論在庫!$G$4,所用データ⑥!$F:$F,理論在庫!AA$5)</f>
        <v>0</v>
      </c>
      <c r="AB587" s="363">
        <f>SUMIFS(所用データ⑥!$C:$C,所用データ⑥!$G:$G,理論在庫!$A582,所用データ⑥!$E:$E,理論在庫!$G$4,所用データ⑥!$F:$F,理論在庫!AB$5)</f>
        <v>0</v>
      </c>
      <c r="AC587" s="1056">
        <f>SUMIFS(所用データ⑥!$C:$C,所用データ⑥!$G:$G,理論在庫!$A582,所用データ⑥!$E:$E,理論在庫!$G$4,所用データ⑥!$F:$F,理論在庫!AC$5)</f>
        <v>0</v>
      </c>
      <c r="AD587" s="363">
        <f>SUMIFS(所用データ⑥!$C:$C,所用データ⑥!$G:$G,理論在庫!$A582,所用データ⑥!$E:$E,理論在庫!$G$4,所用データ⑥!$F:$F,理論在庫!AD$5)</f>
        <v>0</v>
      </c>
      <c r="AE587" s="363">
        <f>SUMIFS(所用データ⑥!$C:$C,所用データ⑥!$G:$G,理論在庫!$A582,所用データ⑥!$E:$E,理論在庫!$G$4,所用データ⑥!$F:$F,理論在庫!AE$5)</f>
        <v>0</v>
      </c>
      <c r="AF587" s="363">
        <f>SUMIFS(所用データ⑥!$C:$C,所用データ⑥!$G:$G,理論在庫!$A582,所用データ⑥!$E:$E,理論在庫!$G$4,所用データ⑥!$F:$F,理論在庫!AF$5)</f>
        <v>0</v>
      </c>
      <c r="AG587" s="1056">
        <f>SUMIFS(所用データ⑥!$C:$C,所用データ⑥!$G:$G,理論在庫!$A582,所用データ⑥!$E:$E,理論在庫!$G$4,所用データ⑥!$F:$F,理論在庫!AG$5)</f>
        <v>0</v>
      </c>
      <c r="AH587" s="1056">
        <f>SUMIFS(所用データ⑥!$C:$C,所用データ⑥!$G:$G,理論在庫!$A582,所用データ⑥!$E:$E,理論在庫!$G$4,所用データ⑥!$F:$F,理論在庫!AH$5)</f>
        <v>0</v>
      </c>
      <c r="AI587" s="363">
        <f>SUMIFS(所用データ⑥!$C:$C,所用データ⑥!$G:$G,理論在庫!$A582,所用データ⑥!$E:$E,理論在庫!$G$4,所用データ⑥!$F:$F,理論在庫!AI$5)</f>
        <v>0</v>
      </c>
      <c r="AJ587" s="1024">
        <f>SUMIFS(所用データ⑥!$C:$C,所用データ⑥!$G:$G,理論在庫!$A582,所用データ⑥!$E:$E,理論在庫!$G$4,所用データ⑥!$F:$F,理論在庫!AJ$5)</f>
        <v>0</v>
      </c>
      <c r="AK587" s="364">
        <f t="shared" si="177"/>
        <v>0</v>
      </c>
      <c r="AL587" s="609">
        <f>SUMIFS(所用データ⑥!C:C,所用データ⑥!G:G,理論在庫!$A582,所用データ⑥!E:E,理論在庫!$AL$4)</f>
        <v>0</v>
      </c>
      <c r="AM587" s="578">
        <f t="shared" si="184"/>
        <v>0</v>
      </c>
      <c r="AN587" s="608">
        <f>AJ590-AK587</f>
        <v>63</v>
      </c>
      <c r="AO587" s="417"/>
      <c r="AP587" s="714">
        <v>216</v>
      </c>
      <c r="AQ587" s="715" t="s">
        <v>543</v>
      </c>
      <c r="AR587" s="709">
        <v>0</v>
      </c>
    </row>
    <row r="588" spans="1:44" ht="18" customHeight="1" x14ac:dyDescent="0.15">
      <c r="A588" s="417"/>
      <c r="B588" s="428"/>
      <c r="C588" s="442"/>
      <c r="D588" s="1148"/>
      <c r="E588" s="559"/>
      <c r="F588" s="359" t="s">
        <v>137</v>
      </c>
      <c r="G588" s="981"/>
      <c r="H588" s="360"/>
      <c r="I588" s="360"/>
      <c r="J588" s="360"/>
      <c r="K588" s="360"/>
      <c r="L588" s="1057"/>
      <c r="M588" s="1057"/>
      <c r="N588" s="360"/>
      <c r="O588" s="360"/>
      <c r="P588" s="360"/>
      <c r="Q588" s="360"/>
      <c r="R588" s="360"/>
      <c r="S588" s="1057"/>
      <c r="T588" s="1057"/>
      <c r="U588" s="360"/>
      <c r="V588" s="360"/>
      <c r="W588" s="360"/>
      <c r="X588" s="360"/>
      <c r="Y588" s="360"/>
      <c r="Z588" s="1057"/>
      <c r="AA588" s="1057"/>
      <c r="AB588" s="360"/>
      <c r="AC588" s="1057"/>
      <c r="AD588" s="360"/>
      <c r="AE588" s="360"/>
      <c r="AF588" s="360"/>
      <c r="AG588" s="1057"/>
      <c r="AH588" s="1057"/>
      <c r="AI588" s="360"/>
      <c r="AJ588" s="1025"/>
      <c r="AK588" s="378">
        <f>SUM(G588:AJ588)</f>
        <v>0</v>
      </c>
      <c r="AL588" s="352"/>
      <c r="AM588" s="576">
        <f t="shared" si="184"/>
        <v>0</v>
      </c>
      <c r="AN588" s="579"/>
      <c r="AO588" s="417"/>
      <c r="AP588" s="714">
        <v>216</v>
      </c>
      <c r="AQ588" s="715" t="s">
        <v>563</v>
      </c>
    </row>
    <row r="589" spans="1:44" ht="18" customHeight="1" x14ac:dyDescent="0.15">
      <c r="A589" s="417"/>
      <c r="B589" s="428"/>
      <c r="C589" s="442"/>
      <c r="D589" s="1148"/>
      <c r="E589" s="559"/>
      <c r="F589" s="356" t="s">
        <v>86</v>
      </c>
      <c r="G589" s="978">
        <f>SUMIFS('注文データ '!$C:$C,'注文データ '!$J:$J,$A582,'注文データ '!$H:$H,理論在庫!$G$4,'注文データ '!$I:$I,理論在庫!G$5)</f>
        <v>0</v>
      </c>
      <c r="H589" s="374">
        <f>SUMIFS('注文データ '!$C:$C,'注文データ '!$J:$J,$A582,'注文データ '!$H:$H,理論在庫!$G$4,'注文データ '!$I:$I,理論在庫!H$5)</f>
        <v>0</v>
      </c>
      <c r="I589" s="374">
        <f>SUMIFS('注文データ '!$C:$C,'注文データ '!$J:$J,$A582,'注文データ '!$H:$H,理論在庫!$G$4,'注文データ '!$I:$I,理論在庫!I$5)</f>
        <v>0</v>
      </c>
      <c r="J589" s="374">
        <f>SUMIFS('注文データ '!$C:$C,'注文データ '!$J:$J,$A582,'注文データ '!$H:$H,理論在庫!$G$4,'注文データ '!$I:$I,理論在庫!J$5)</f>
        <v>0</v>
      </c>
      <c r="K589" s="374">
        <f>SUMIFS('注文データ '!$C:$C,'注文データ '!$J:$J,$A582,'注文データ '!$H:$H,理論在庫!$G$4,'注文データ '!$I:$I,理論在庫!K$5)</f>
        <v>0</v>
      </c>
      <c r="L589" s="1058">
        <f>SUMIFS('注文データ '!$C:$C,'注文データ '!$J:$J,$A582,'注文データ '!$H:$H,理論在庫!$G$4,'注文データ '!$I:$I,理論在庫!L$5)</f>
        <v>0</v>
      </c>
      <c r="M589" s="1058">
        <f>SUMIFS('注文データ '!$C:$C,'注文データ '!$J:$J,$A582,'注文データ '!$H:$H,理論在庫!$G$4,'注文データ '!$I:$I,理論在庫!M$5)</f>
        <v>0</v>
      </c>
      <c r="N589" s="374">
        <f>SUMIFS('注文データ '!$C:$C,'注文データ '!$J:$J,$A582,'注文データ '!$H:$H,理論在庫!$G$4,'注文データ '!$I:$I,理論在庫!N$5)</f>
        <v>0</v>
      </c>
      <c r="O589" s="374">
        <f>SUMIFS('注文データ '!$C:$C,'注文データ '!$J:$J,$A582,'注文データ '!$H:$H,理論在庫!$G$4,'注文データ '!$I:$I,理論在庫!O$5)</f>
        <v>0</v>
      </c>
      <c r="P589" s="374">
        <f>SUMIFS('注文データ '!$C:$C,'注文データ '!$J:$J,$A582,'注文データ '!$H:$H,理論在庫!$G$4,'注文データ '!$I:$I,理論在庫!P$5)</f>
        <v>0</v>
      </c>
      <c r="Q589" s="374">
        <f>SUMIFS('注文データ '!$C:$C,'注文データ '!$J:$J,$A582,'注文データ '!$H:$H,理論在庫!$G$4,'注文データ '!$I:$I,理論在庫!Q$5)</f>
        <v>0</v>
      </c>
      <c r="R589" s="374">
        <f>SUMIFS('注文データ '!$C:$C,'注文データ '!$J:$J,$A582,'注文データ '!$H:$H,理論在庫!$G$4,'注文データ '!$I:$I,理論在庫!R$5)</f>
        <v>0</v>
      </c>
      <c r="S589" s="1058">
        <f>SUMIFS('注文データ '!$C:$C,'注文データ '!$J:$J,$A582,'注文データ '!$H:$H,理論在庫!$G$4,'注文データ '!$I:$I,理論在庫!S$5)</f>
        <v>0</v>
      </c>
      <c r="T589" s="1058">
        <f>SUMIFS('注文データ '!$C:$C,'注文データ '!$J:$J,$A582,'注文データ '!$H:$H,理論在庫!$G$4,'注文データ '!$I:$I,理論在庫!T$5)</f>
        <v>0</v>
      </c>
      <c r="U589" s="374">
        <f>SUMIFS('注文データ '!$C:$C,'注文データ '!$J:$J,$A582,'注文データ '!$H:$H,理論在庫!$G$4,'注文データ '!$I:$I,理論在庫!U$5)</f>
        <v>0</v>
      </c>
      <c r="V589" s="374">
        <f>SUMIFS('注文データ '!$C:$C,'注文データ '!$J:$J,$A582,'注文データ '!$H:$H,理論在庫!$G$4,'注文データ '!$I:$I,理論在庫!V$5)</f>
        <v>0</v>
      </c>
      <c r="W589" s="374">
        <f>SUMIFS('注文データ '!$C:$C,'注文データ '!$J:$J,$A582,'注文データ '!$H:$H,理論在庫!$G$4,'注文データ '!$I:$I,理論在庫!W$5)</f>
        <v>0</v>
      </c>
      <c r="X589" s="374">
        <f>SUMIFS('注文データ '!$C:$C,'注文データ '!$J:$J,$A582,'注文データ '!$H:$H,理論在庫!$G$4,'注文データ '!$I:$I,理論在庫!X$5)</f>
        <v>0</v>
      </c>
      <c r="Y589" s="374">
        <f>SUMIFS('注文データ '!$C:$C,'注文データ '!$J:$J,$A582,'注文データ '!$H:$H,理論在庫!$G$4,'注文データ '!$I:$I,理論在庫!Y$5)</f>
        <v>0</v>
      </c>
      <c r="Z589" s="1058">
        <f>SUMIFS('注文データ '!$C:$C,'注文データ '!$J:$J,$A582,'注文データ '!$H:$H,理論在庫!$G$4,'注文データ '!$I:$I,理論在庫!Z$5)</f>
        <v>0</v>
      </c>
      <c r="AA589" s="1058">
        <f>SUMIFS('注文データ '!$C:$C,'注文データ '!$J:$J,$A582,'注文データ '!$H:$H,理論在庫!$G$4,'注文データ '!$I:$I,理論在庫!AA$5)</f>
        <v>0</v>
      </c>
      <c r="AB589" s="374">
        <f>SUMIFS('注文データ '!$C:$C,'注文データ '!$J:$J,$A582,'注文データ '!$H:$H,理論在庫!$G$4,'注文データ '!$I:$I,理論在庫!AB$5)</f>
        <v>0</v>
      </c>
      <c r="AC589" s="1058">
        <f>SUMIFS('注文データ '!$C:$C,'注文データ '!$J:$J,$A582,'注文データ '!$H:$H,理論在庫!$G$4,'注文データ '!$I:$I,理論在庫!AC$5)</f>
        <v>0</v>
      </c>
      <c r="AD589" s="374">
        <f>SUMIFS('注文データ '!$C:$C,'注文データ '!$J:$J,$A582,'注文データ '!$H:$H,理論在庫!$G$4,'注文データ '!$I:$I,理論在庫!AD$5)</f>
        <v>0</v>
      </c>
      <c r="AE589" s="374">
        <f>SUMIFS('注文データ '!$C:$C,'注文データ '!$J:$J,$A582,'注文データ '!$H:$H,理論在庫!$G$4,'注文データ '!$I:$I,理論在庫!AE$5)</f>
        <v>0</v>
      </c>
      <c r="AF589" s="374">
        <f>SUMIFS('注文データ '!$C:$C,'注文データ '!$J:$J,$A582,'注文データ '!$H:$H,理論在庫!$G$4,'注文データ '!$I:$I,理論在庫!AF$5)</f>
        <v>0</v>
      </c>
      <c r="AG589" s="1058">
        <f>SUMIFS('注文データ '!$C:$C,'注文データ '!$J:$J,$A582,'注文データ '!$H:$H,理論在庫!$G$4,'注文データ '!$I:$I,理論在庫!AG$5)</f>
        <v>0</v>
      </c>
      <c r="AH589" s="1058">
        <f>SUMIFS('注文データ '!$C:$C,'注文データ '!$J:$J,$A582,'注文データ '!$H:$H,理論在庫!$G$4,'注文データ '!$I:$I,理論在庫!AH$5)</f>
        <v>0</v>
      </c>
      <c r="AI589" s="374">
        <f>SUMIFS('注文データ '!$C:$C,'注文データ '!$J:$J,$A582,'注文データ '!$H:$H,理論在庫!$G$4,'注文データ '!$I:$I,理論在庫!AI$5)</f>
        <v>0</v>
      </c>
      <c r="AJ589" s="1026">
        <f>SUMIFS('注文データ '!$C:$C,'注文データ '!$J:$J,$A582,'注文データ '!$H:$H,理論在庫!$G$4,'注文データ '!$I:$I,理論在庫!AJ$5)</f>
        <v>0</v>
      </c>
      <c r="AK589" s="375">
        <f>SUM(G589:AJ589)</f>
        <v>0</v>
      </c>
      <c r="AL589" s="350"/>
      <c r="AM589" s="574">
        <f t="shared" si="184"/>
        <v>0</v>
      </c>
      <c r="AN589" s="579"/>
      <c r="AO589" s="417"/>
      <c r="AP589" s="714"/>
      <c r="AQ589" s="715"/>
      <c r="AR589" s="709">
        <v>0</v>
      </c>
    </row>
    <row r="590" spans="1:44" ht="18" customHeight="1" thickBot="1" x14ac:dyDescent="0.2">
      <c r="A590" s="418"/>
      <c r="B590" s="429"/>
      <c r="C590" s="443"/>
      <c r="D590" s="1149"/>
      <c r="E590" s="562"/>
      <c r="F590" s="373" t="s">
        <v>85</v>
      </c>
      <c r="G590" s="979">
        <f>D582+G588-G589</f>
        <v>63</v>
      </c>
      <c r="H590" s="376">
        <f t="shared" ref="H590:AJ590" si="272">G590+H588-H589</f>
        <v>63</v>
      </c>
      <c r="I590" s="376">
        <f t="shared" si="272"/>
        <v>63</v>
      </c>
      <c r="J590" s="376">
        <f t="shared" si="272"/>
        <v>63</v>
      </c>
      <c r="K590" s="376">
        <f t="shared" si="272"/>
        <v>63</v>
      </c>
      <c r="L590" s="1059">
        <f t="shared" si="272"/>
        <v>63</v>
      </c>
      <c r="M590" s="1059">
        <f t="shared" si="272"/>
        <v>63</v>
      </c>
      <c r="N590" s="376">
        <f t="shared" si="272"/>
        <v>63</v>
      </c>
      <c r="O590" s="376">
        <f t="shared" si="272"/>
        <v>63</v>
      </c>
      <c r="P590" s="376">
        <f t="shared" si="272"/>
        <v>63</v>
      </c>
      <c r="Q590" s="376">
        <f t="shared" si="272"/>
        <v>63</v>
      </c>
      <c r="R590" s="376">
        <f t="shared" si="272"/>
        <v>63</v>
      </c>
      <c r="S590" s="1059">
        <f t="shared" si="272"/>
        <v>63</v>
      </c>
      <c r="T590" s="1059">
        <f t="shared" si="272"/>
        <v>63</v>
      </c>
      <c r="U590" s="376">
        <f t="shared" si="272"/>
        <v>63</v>
      </c>
      <c r="V590" s="376">
        <f t="shared" si="272"/>
        <v>63</v>
      </c>
      <c r="W590" s="376">
        <f t="shared" si="272"/>
        <v>63</v>
      </c>
      <c r="X590" s="376">
        <f t="shared" si="272"/>
        <v>63</v>
      </c>
      <c r="Y590" s="376">
        <f t="shared" si="272"/>
        <v>63</v>
      </c>
      <c r="Z590" s="1059">
        <f t="shared" si="272"/>
        <v>63</v>
      </c>
      <c r="AA590" s="1059">
        <f t="shared" si="272"/>
        <v>63</v>
      </c>
      <c r="AB590" s="376">
        <f t="shared" si="272"/>
        <v>63</v>
      </c>
      <c r="AC590" s="1059">
        <f t="shared" si="272"/>
        <v>63</v>
      </c>
      <c r="AD590" s="376">
        <f t="shared" si="272"/>
        <v>63</v>
      </c>
      <c r="AE590" s="376">
        <f t="shared" si="272"/>
        <v>63</v>
      </c>
      <c r="AF590" s="376">
        <f t="shared" si="272"/>
        <v>63</v>
      </c>
      <c r="AG590" s="1059">
        <f t="shared" si="272"/>
        <v>63</v>
      </c>
      <c r="AH590" s="1059">
        <f t="shared" si="272"/>
        <v>63</v>
      </c>
      <c r="AI590" s="376">
        <f t="shared" si="272"/>
        <v>63</v>
      </c>
      <c r="AJ590" s="1027">
        <f t="shared" si="272"/>
        <v>63</v>
      </c>
      <c r="AK590" s="377"/>
      <c r="AL590" s="351"/>
      <c r="AM590" s="577">
        <f t="shared" si="184"/>
        <v>0</v>
      </c>
      <c r="AN590" s="580"/>
      <c r="AO590" s="418"/>
      <c r="AP590" s="716"/>
      <c r="AQ590" s="717"/>
      <c r="AR590" s="709">
        <v>63</v>
      </c>
    </row>
    <row r="591" spans="1:44" ht="18" customHeight="1" x14ac:dyDescent="0.15">
      <c r="A591" s="416" t="s">
        <v>332</v>
      </c>
      <c r="B591" s="425"/>
      <c r="C591" s="432" t="s">
        <v>222</v>
      </c>
      <c r="D591" s="1147" t="s">
        <v>200</v>
      </c>
      <c r="E591" s="558">
        <v>4.1999999999999997E-3</v>
      </c>
      <c r="F591" s="343">
        <f t="shared" ref="F591:F596" si="273">F537</f>
        <v>45864</v>
      </c>
      <c r="G591" s="980">
        <f>SUMIFS(所用データ①!$C:$C,所用データ①!$G:$G,理論在庫!$A591,所用データ①!$E:$E,理論在庫!$G$4,所用データ①!$F:$F,理論在庫!G$5)</f>
        <v>0</v>
      </c>
      <c r="H591" s="308">
        <f>SUMIFS(所用データ①!$C:$C,所用データ①!$G:$G,理論在庫!$A591,所用データ①!$E:$E,理論在庫!$G$4,所用データ①!$F:$F,理論在庫!H$5)</f>
        <v>0</v>
      </c>
      <c r="I591" s="308">
        <f>SUMIFS(所用データ①!$C:$C,所用データ①!$G:$G,理論在庫!$A591,所用データ①!$E:$E,理論在庫!$G$4,所用データ①!$F:$F,理論在庫!I$5)</f>
        <v>0</v>
      </c>
      <c r="J591" s="308">
        <f>SUMIFS(所用データ①!$C:$C,所用データ①!$G:$G,理論在庫!$A591,所用データ①!$E:$E,理論在庫!$G$4,所用データ①!$F:$F,理論在庫!J$5)</f>
        <v>0</v>
      </c>
      <c r="K591" s="308">
        <f>SUMIFS(所用データ①!$C:$C,所用データ①!$G:$G,理論在庫!$A591,所用データ①!$E:$E,理論在庫!$G$4,所用データ①!$F:$F,理論在庫!K$5)</f>
        <v>0</v>
      </c>
      <c r="L591" s="1060">
        <f>SUMIFS(所用データ①!$C:$C,所用データ①!$G:$G,理論在庫!$A591,所用データ①!$E:$E,理論在庫!$G$4,所用データ①!$F:$F,理論在庫!L$5)</f>
        <v>0</v>
      </c>
      <c r="M591" s="1060">
        <f>SUMIFS(所用データ①!$C:$C,所用データ①!$G:$G,理論在庫!$A591,所用データ①!$E:$E,理論在庫!$G$4,所用データ①!$F:$F,理論在庫!M$5)</f>
        <v>0</v>
      </c>
      <c r="N591" s="308">
        <f>SUMIFS(所用データ①!$C:$C,所用データ①!$G:$G,理論在庫!$A591,所用データ①!$E:$E,理論在庫!$G$4,所用データ①!$F:$F,理論在庫!N$5)</f>
        <v>0</v>
      </c>
      <c r="O591" s="308">
        <f>SUMIFS(所用データ①!$C:$C,所用データ①!$G:$G,理論在庫!$A591,所用データ①!$E:$E,理論在庫!$G$4,所用データ①!$F:$F,理論在庫!O$5)</f>
        <v>0</v>
      </c>
      <c r="P591" s="308">
        <f>SUMIFS(所用データ①!$C:$C,所用データ①!$G:$G,理論在庫!$A591,所用データ①!$E:$E,理論在庫!$G$4,所用データ①!$F:$F,理論在庫!P$5)</f>
        <v>0</v>
      </c>
      <c r="Q591" s="308">
        <f>SUMIFS(所用データ①!$C:$C,所用データ①!$G:$G,理論在庫!$A591,所用データ①!$E:$E,理論在庫!$G$4,所用データ①!$F:$F,理論在庫!Q$5)</f>
        <v>0</v>
      </c>
      <c r="R591" s="308">
        <f>SUMIFS(所用データ①!$C:$C,所用データ①!$G:$G,理論在庫!$A591,所用データ①!$E:$E,理論在庫!$G$4,所用データ①!$F:$F,理論在庫!R$5)</f>
        <v>0</v>
      </c>
      <c r="S591" s="1060">
        <f>SUMIFS(所用データ①!$C:$C,所用データ①!$G:$G,理論在庫!$A591,所用データ①!$E:$E,理論在庫!$G$4,所用データ①!$F:$F,理論在庫!S$5)</f>
        <v>0</v>
      </c>
      <c r="T591" s="1060">
        <f>SUMIFS(所用データ①!$C:$C,所用データ①!$G:$G,理論在庫!$A591,所用データ①!$E:$E,理論在庫!$G$4,所用データ①!$F:$F,理論在庫!T$5)</f>
        <v>0</v>
      </c>
      <c r="U591" s="308">
        <f>SUMIFS(所用データ①!$C:$C,所用データ①!$G:$G,理論在庫!$A591,所用データ①!$E:$E,理論在庫!$G$4,所用データ①!$F:$F,理論在庫!U$5)</f>
        <v>0</v>
      </c>
      <c r="V591" s="308">
        <f>SUMIFS(所用データ①!$C:$C,所用データ①!$G:$G,理論在庫!$A591,所用データ①!$E:$E,理論在庫!$G$4,所用データ①!$F:$F,理論在庫!V$5)</f>
        <v>0</v>
      </c>
      <c r="W591" s="308">
        <f>SUMIFS(所用データ①!$C:$C,所用データ①!$G:$G,理論在庫!$A591,所用データ①!$E:$E,理論在庫!$G$4,所用データ①!$F:$F,理論在庫!W$5)</f>
        <v>0</v>
      </c>
      <c r="X591" s="308">
        <f>SUMIFS(所用データ①!$C:$C,所用データ①!$G:$G,理論在庫!$A591,所用データ①!$E:$E,理論在庫!$G$4,所用データ①!$F:$F,理論在庫!X$5)</f>
        <v>0</v>
      </c>
      <c r="Y591" s="308">
        <f>SUMIFS(所用データ①!$C:$C,所用データ①!$G:$G,理論在庫!$A591,所用データ①!$E:$E,理論在庫!$G$4,所用データ①!$F:$F,理論在庫!Y$5)</f>
        <v>0</v>
      </c>
      <c r="Z591" s="1060">
        <f>SUMIFS(所用データ①!$C:$C,所用データ①!$G:$G,理論在庫!$A591,所用データ①!$E:$E,理論在庫!$G$4,所用データ①!$F:$F,理論在庫!Z$5)</f>
        <v>0</v>
      </c>
      <c r="AA591" s="1084">
        <f>SUMIFS(所用データ①!$C:$C,所用データ①!$G:$G,理論在庫!$A591,所用データ①!$E:$E,理論在庫!$G$4,所用データ①!$F:$F,理論在庫!AA$5)</f>
        <v>0</v>
      </c>
      <c r="AB591" s="382">
        <f>SUMIFS(所用データ①!$C:$C,所用データ①!$G:$G,理論在庫!$A591,所用データ①!$E:$E,理論在庫!$G$4,所用データ①!$F:$F,理論在庫!AB$5)</f>
        <v>0</v>
      </c>
      <c r="AC591" s="1084">
        <f>SUMIFS(所用データ①!$C:$C,所用データ①!$G:$G,理論在庫!$A591,所用データ①!$E:$E,理論在庫!$G$4,所用データ①!$F:$F,理論在庫!AC$5)</f>
        <v>0</v>
      </c>
      <c r="AD591" s="382">
        <f>SUMIFS(所用データ①!$C:$C,所用データ①!$G:$G,理論在庫!$A591,所用データ①!$E:$E,理論在庫!$G$4,所用データ①!$F:$F,理論在庫!AD$5)</f>
        <v>0</v>
      </c>
      <c r="AE591" s="382">
        <f>SUMIFS(所用データ①!$C:$C,所用データ①!$G:$G,理論在庫!$A591,所用データ①!$E:$E,理論在庫!$G$4,所用データ①!$F:$F,理論在庫!AE$5)</f>
        <v>0</v>
      </c>
      <c r="AF591" s="382">
        <f>SUMIFS(所用データ①!$C:$C,所用データ①!$G:$G,理論在庫!$A591,所用データ①!$E:$E,理論在庫!$G$4,所用データ①!$F:$F,理論在庫!AF$5)</f>
        <v>0</v>
      </c>
      <c r="AG591" s="1084">
        <f>SUMIFS(所用データ①!$C:$C,所用データ①!$G:$G,理論在庫!$A591,所用データ①!$E:$E,理論在庫!$G$4,所用データ①!$F:$F,理論在庫!AG$5)</f>
        <v>0</v>
      </c>
      <c r="AH591" s="1084">
        <f>SUMIFS(所用データ①!$C:$C,所用データ①!$G:$G,理論在庫!$A591,所用データ①!$E:$E,理論在庫!$G$4,所用データ①!$F:$F,理論在庫!AH$5)</f>
        <v>0</v>
      </c>
      <c r="AI591" s="382">
        <f>SUMIFS(所用データ①!$C:$C,所用データ①!$G:$G,理論在庫!$A591,所用データ①!$E:$E,理論在庫!$G$4,所用データ①!$F:$F,理論在庫!AI$5)</f>
        <v>0</v>
      </c>
      <c r="AJ591" s="1021">
        <f>SUMIFS(所用データ①!$C:$C,所用データ①!$G:$G,理論在庫!$A591,所用データ①!$E:$E,理論在庫!$G$4,所用データ①!$F:$F,理論在庫!AJ$5)</f>
        <v>0</v>
      </c>
      <c r="AK591" s="345">
        <f t="shared" ref="AK591:AK596" si="274">SUM(G591:AJ591)</f>
        <v>0</v>
      </c>
      <c r="AL591" s="610">
        <f>SUMIFS(所用データ①!C:C,所用データ①!G:G,理論在庫!$A591,所用データ①!E:E,理論在庫!$AL$4)</f>
        <v>0</v>
      </c>
      <c r="AM591" s="574">
        <f t="shared" ref="AM591:AM599" si="275">AK591+AL591</f>
        <v>0</v>
      </c>
      <c r="AN591" s="608">
        <f>D591-AK591</f>
        <v>0</v>
      </c>
      <c r="AO591" s="417"/>
      <c r="AP591" s="714">
        <v>18</v>
      </c>
      <c r="AQ591" s="715" t="s">
        <v>485</v>
      </c>
      <c r="AR591" s="709">
        <v>0</v>
      </c>
    </row>
    <row r="592" spans="1:44" ht="18" customHeight="1" x14ac:dyDescent="0.15">
      <c r="A592" s="417"/>
      <c r="B592" s="426"/>
      <c r="C592" s="433"/>
      <c r="D592" s="1148"/>
      <c r="E592" s="559"/>
      <c r="F592" s="302">
        <f t="shared" si="273"/>
        <v>0</v>
      </c>
      <c r="G592" s="974">
        <f>SUMIFS(所用データ②!$C:$C,所用データ②!$G:$G,理論在庫!$A591,所用データ②!$E:$E,理論在庫!$G$4,所用データ②!$F:$F,理論在庫!G$5)</f>
        <v>0</v>
      </c>
      <c r="H592" s="310">
        <f>SUMIFS(所用データ②!$C:$C,所用データ②!$G:$G,理論在庫!$A591,所用データ②!$E:$E,理論在庫!$G$4,所用データ②!$F:$F,理論在庫!H$5)</f>
        <v>0</v>
      </c>
      <c r="I592" s="310">
        <f>SUMIFS(所用データ②!$C:$C,所用データ②!$G:$G,理論在庫!$A591,所用データ②!$E:$E,理論在庫!$G$4,所用データ②!$F:$F,理論在庫!I$5)</f>
        <v>0</v>
      </c>
      <c r="J592" s="310">
        <f>SUMIFS(所用データ②!$C:$C,所用データ②!$G:$G,理論在庫!$A591,所用データ②!$E:$E,理論在庫!$G$4,所用データ②!$F:$F,理論在庫!J$5)</f>
        <v>0</v>
      </c>
      <c r="K592" s="310">
        <f>SUMIFS(所用データ②!$C:$C,所用データ②!$G:$G,理論在庫!$A591,所用データ②!$E:$E,理論在庫!$G$4,所用データ②!$F:$F,理論在庫!K$5)</f>
        <v>0</v>
      </c>
      <c r="L592" s="1054">
        <f>SUMIFS(所用データ②!$C:$C,所用データ②!$G:$G,理論在庫!$A591,所用データ②!$E:$E,理論在庫!$G$4,所用データ②!$F:$F,理論在庫!L$5)</f>
        <v>0</v>
      </c>
      <c r="M592" s="1054">
        <f>SUMIFS(所用データ②!$C:$C,所用データ②!$G:$G,理論在庫!$A591,所用データ②!$E:$E,理論在庫!$G$4,所用データ②!$F:$F,理論在庫!M$5)</f>
        <v>0</v>
      </c>
      <c r="N592" s="310">
        <f>SUMIFS(所用データ②!$C:$C,所用データ②!$G:$G,理論在庫!$A591,所用データ②!$E:$E,理論在庫!$G$4,所用データ②!$F:$F,理論在庫!N$5)</f>
        <v>0</v>
      </c>
      <c r="O592" s="310">
        <f>SUMIFS(所用データ②!$C:$C,所用データ②!$G:$G,理論在庫!$A591,所用データ②!$E:$E,理論在庫!$G$4,所用データ②!$F:$F,理論在庫!O$5)</f>
        <v>0</v>
      </c>
      <c r="P592" s="310">
        <f>SUMIFS(所用データ②!$C:$C,所用データ②!$G:$G,理論在庫!$A591,所用データ②!$E:$E,理論在庫!$G$4,所用データ②!$F:$F,理論在庫!P$5)</f>
        <v>0</v>
      </c>
      <c r="Q592" s="310">
        <f>SUMIFS(所用データ②!$C:$C,所用データ②!$G:$G,理論在庫!$A591,所用データ②!$E:$E,理論在庫!$G$4,所用データ②!$F:$F,理論在庫!Q$5)</f>
        <v>0</v>
      </c>
      <c r="R592" s="310">
        <f>SUMIFS(所用データ②!$C:$C,所用データ②!$G:$G,理論在庫!$A591,所用データ②!$E:$E,理論在庫!$G$4,所用データ②!$F:$F,理論在庫!R$5)</f>
        <v>0</v>
      </c>
      <c r="S592" s="1054">
        <f>SUMIFS(所用データ②!$C:$C,所用データ②!$G:$G,理論在庫!$A591,所用データ②!$E:$E,理論在庫!$G$4,所用データ②!$F:$F,理論在庫!S$5)</f>
        <v>0</v>
      </c>
      <c r="T592" s="1054">
        <f>SUMIFS(所用データ②!$C:$C,所用データ②!$G:$G,理論在庫!$A591,所用データ②!$E:$E,理論在庫!$G$4,所用データ②!$F:$F,理論在庫!T$5)</f>
        <v>0</v>
      </c>
      <c r="U592" s="310">
        <f>SUMIFS(所用データ②!$C:$C,所用データ②!$G:$G,理論在庫!$A591,所用データ②!$E:$E,理論在庫!$G$4,所用データ②!$F:$F,理論在庫!U$5)</f>
        <v>0</v>
      </c>
      <c r="V592" s="310">
        <f>SUMIFS(所用データ②!$C:$C,所用データ②!$G:$G,理論在庫!$A591,所用データ②!$E:$E,理論在庫!$G$4,所用データ②!$F:$F,理論在庫!V$5)</f>
        <v>0</v>
      </c>
      <c r="W592" s="310">
        <f>SUMIFS(所用データ②!$C:$C,所用データ②!$G:$G,理論在庫!$A591,所用データ②!$E:$E,理論在庫!$G$4,所用データ②!$F:$F,理論在庫!W$5)</f>
        <v>0</v>
      </c>
      <c r="X592" s="310">
        <f>SUMIFS(所用データ②!$C:$C,所用データ②!$G:$G,理論在庫!$A591,所用データ②!$E:$E,理論在庫!$G$4,所用データ②!$F:$F,理論在庫!X$5)</f>
        <v>0</v>
      </c>
      <c r="Y592" s="310">
        <f>SUMIFS(所用データ②!$C:$C,所用データ②!$G:$G,理論在庫!$A591,所用データ②!$E:$E,理論在庫!$G$4,所用データ②!$F:$F,理論在庫!Y$5)</f>
        <v>0</v>
      </c>
      <c r="Z592" s="1054">
        <f>SUMIFS(所用データ②!$C:$C,所用データ②!$G:$G,理論在庫!$A591,所用データ②!$E:$E,理論在庫!$G$4,所用データ②!$F:$F,理論在庫!Z$5)</f>
        <v>0</v>
      </c>
      <c r="AA592" s="1084">
        <f>SUMIFS(所用データ②!$C:$C,所用データ②!$G:$G,理論在庫!$A591,所用データ②!$E:$E,理論在庫!$G$4,所用データ②!$F:$F,理論在庫!AA$5)</f>
        <v>0</v>
      </c>
      <c r="AB592" s="382">
        <f>SUMIFS(所用データ②!$C:$C,所用データ②!$G:$G,理論在庫!$A591,所用データ②!$E:$E,理論在庫!$G$4,所用データ②!$F:$F,理論在庫!AB$5)</f>
        <v>0</v>
      </c>
      <c r="AC592" s="1084">
        <f>SUMIFS(所用データ②!$C:$C,所用データ②!$G:$G,理論在庫!$A591,所用データ②!$E:$E,理論在庫!$G$4,所用データ②!$F:$F,理論在庫!AC$5)</f>
        <v>0</v>
      </c>
      <c r="AD592" s="382">
        <f>SUMIFS(所用データ②!$C:$C,所用データ②!$G:$G,理論在庫!$A591,所用データ②!$E:$E,理論在庫!$G$4,所用データ②!$F:$F,理論在庫!AD$5)</f>
        <v>0</v>
      </c>
      <c r="AE592" s="382">
        <f>SUMIFS(所用データ②!$C:$C,所用データ②!$G:$G,理論在庫!$A591,所用データ②!$E:$E,理論在庫!$G$4,所用データ②!$F:$F,理論在庫!AE$5)</f>
        <v>0</v>
      </c>
      <c r="AF592" s="382">
        <f>SUMIFS(所用データ②!$C:$C,所用データ②!$G:$G,理論在庫!$A591,所用データ②!$E:$E,理論在庫!$G$4,所用データ②!$F:$F,理論在庫!AF$5)</f>
        <v>0</v>
      </c>
      <c r="AG592" s="1084">
        <f>SUMIFS(所用データ②!$C:$C,所用データ②!$G:$G,理論在庫!$A591,所用データ②!$E:$E,理論在庫!$G$4,所用データ②!$F:$F,理論在庫!AG$5)</f>
        <v>0</v>
      </c>
      <c r="AH592" s="1084">
        <f>SUMIFS(所用データ②!$C:$C,所用データ②!$G:$G,理論在庫!$A591,所用データ②!$E:$E,理論在庫!$G$4,所用データ②!$F:$F,理論在庫!AH$5)</f>
        <v>0</v>
      </c>
      <c r="AI592" s="382">
        <f>SUMIFS(所用データ②!$C:$C,所用データ②!$G:$G,理論在庫!$A591,所用データ②!$E:$E,理論在庫!$G$4,所用データ②!$F:$F,理論在庫!AI$5)</f>
        <v>0</v>
      </c>
      <c r="AJ592" s="1021">
        <f>SUMIFS(所用データ②!$C:$C,所用データ②!$G:$G,理論在庫!$A591,所用データ②!$E:$E,理論在庫!$G$4,所用データ②!$F:$F,理論在庫!AJ$5)</f>
        <v>0</v>
      </c>
      <c r="AK592" s="345">
        <f t="shared" si="274"/>
        <v>0</v>
      </c>
      <c r="AL592" s="610">
        <f>SUMIFS(所用データ②!C:C,所用データ②!G:G,理論在庫!$A591,所用データ②!E:E,理論在庫!$AL$4)</f>
        <v>0</v>
      </c>
      <c r="AM592" s="574">
        <f t="shared" si="275"/>
        <v>0</v>
      </c>
      <c r="AN592" s="608">
        <f>AJ599-AK592</f>
        <v>0</v>
      </c>
      <c r="AO592" s="417"/>
      <c r="AP592" s="714">
        <v>18</v>
      </c>
      <c r="AQ592" s="715" t="s">
        <v>487</v>
      </c>
      <c r="AR592" s="709">
        <v>0</v>
      </c>
    </row>
    <row r="593" spans="1:44" ht="18" customHeight="1" x14ac:dyDescent="0.15">
      <c r="A593" s="417"/>
      <c r="B593" s="428" t="s">
        <v>154</v>
      </c>
      <c r="C593" s="439">
        <v>80263209227000</v>
      </c>
      <c r="D593" s="1148"/>
      <c r="E593" s="559"/>
      <c r="F593" s="302">
        <f t="shared" si="273"/>
        <v>45864</v>
      </c>
      <c r="G593" s="975">
        <f>SUMIFS(所用データ③!$C:$C,所用データ③!$G:$G,理論在庫!$A591,所用データ③!$E:$E,理論在庫!$G$4,所用データ③!$F:$F,理論在庫!G$5)</f>
        <v>0</v>
      </c>
      <c r="H593" s="310">
        <f>SUMIFS(所用データ③!$C:$C,所用データ③!$G:$G,理論在庫!$A591,所用データ③!$E:$E,理論在庫!$G$4,所用データ③!$F:$F,理論在庫!H$5)</f>
        <v>0</v>
      </c>
      <c r="I593" s="310">
        <f>SUMIFS(所用データ③!$C:$C,所用データ③!$G:$G,理論在庫!$A591,所用データ③!$E:$E,理論在庫!$G$4,所用データ③!$F:$F,理論在庫!I$5)</f>
        <v>0</v>
      </c>
      <c r="J593" s="310">
        <f>SUMIFS(所用データ③!$C:$C,所用データ③!$G:$G,理論在庫!$A591,所用データ③!$E:$E,理論在庫!$G$4,所用データ③!$F:$F,理論在庫!J$5)</f>
        <v>0</v>
      </c>
      <c r="K593" s="310">
        <f>SUMIFS(所用データ③!$C:$C,所用データ③!$G:$G,理論在庫!$A591,所用データ③!$E:$E,理論在庫!$G$4,所用データ③!$F:$F,理論在庫!K$5)</f>
        <v>0</v>
      </c>
      <c r="L593" s="1055">
        <f>SUMIFS(所用データ③!$C:$C,所用データ③!$G:$G,理論在庫!$A591,所用データ③!$E:$E,理論在庫!$G$4,所用データ③!$F:$F,理論在庫!L$5)</f>
        <v>0</v>
      </c>
      <c r="M593" s="1054">
        <f>SUMIFS(所用データ③!$C:$C,所用データ③!$G:$G,理論在庫!$A591,所用データ③!$E:$E,理論在庫!$G$4,所用データ③!$F:$F,理論在庫!M$5)</f>
        <v>0</v>
      </c>
      <c r="N593" s="310">
        <f>SUMIFS(所用データ③!$C:$C,所用データ③!$G:$G,理論在庫!$A591,所用データ③!$E:$E,理論在庫!$G$4,所用データ③!$F:$F,理論在庫!N$5)</f>
        <v>0</v>
      </c>
      <c r="O593" s="310">
        <f>SUMIFS(所用データ③!$C:$C,所用データ③!$G:$G,理論在庫!$A591,所用データ③!$E:$E,理論在庫!$G$4,所用データ③!$F:$F,理論在庫!O$5)</f>
        <v>0</v>
      </c>
      <c r="P593" s="310">
        <f>SUMIFS(所用データ③!$C:$C,所用データ③!$G:$G,理論在庫!$A591,所用データ③!$E:$E,理論在庫!$G$4,所用データ③!$F:$F,理論在庫!P$5)</f>
        <v>0</v>
      </c>
      <c r="Q593" s="353">
        <f>SUMIFS(所用データ③!$C:$C,所用データ③!$G:$G,理論在庫!$A591,所用データ③!$E:$E,理論在庫!$G$4,所用データ③!$F:$F,理論在庫!Q$5)</f>
        <v>0</v>
      </c>
      <c r="R593" s="310">
        <f>SUMIFS(所用データ③!$C:$C,所用データ③!$G:$G,理論在庫!$A591,所用データ③!$E:$E,理論在庫!$G$4,所用データ③!$F:$F,理論在庫!R$5)</f>
        <v>0</v>
      </c>
      <c r="S593" s="1054">
        <f>SUMIFS(所用データ③!$C:$C,所用データ③!$G:$G,理論在庫!$A591,所用データ③!$E:$E,理論在庫!$G$4,所用データ③!$F:$F,理論在庫!S$5)</f>
        <v>0</v>
      </c>
      <c r="T593" s="1054">
        <f>SUMIFS(所用データ③!$C:$C,所用データ③!$G:$G,理論在庫!$A591,所用データ③!$E:$E,理論在庫!$G$4,所用データ③!$F:$F,理論在庫!T$5)</f>
        <v>0</v>
      </c>
      <c r="U593" s="310">
        <f>SUMIFS(所用データ③!$C:$C,所用データ③!$G:$G,理論在庫!$A591,所用データ③!$E:$E,理論在庫!$G$4,所用データ③!$F:$F,理論在庫!U$5)</f>
        <v>0</v>
      </c>
      <c r="V593" s="353">
        <f>SUMIFS(所用データ③!$C:$C,所用データ③!$G:$G,理論在庫!$A591,所用データ③!$E:$E,理論在庫!$G$4,所用データ③!$F:$F,理論在庫!V$5)</f>
        <v>0</v>
      </c>
      <c r="W593" s="310">
        <f>SUMIFS(所用データ③!$C:$C,所用データ③!$G:$G,理論在庫!$A591,所用データ③!$E:$E,理論在庫!$G$4,所用データ③!$F:$F,理論在庫!W$5)</f>
        <v>0</v>
      </c>
      <c r="X593" s="310">
        <f>SUMIFS(所用データ③!$C:$C,所用データ③!$G:$G,理論在庫!$A591,所用データ③!$E:$E,理論在庫!$G$4,所用データ③!$F:$F,理論在庫!X$5)</f>
        <v>0</v>
      </c>
      <c r="Y593" s="310">
        <f>SUMIFS(所用データ③!$C:$C,所用データ③!$G:$G,理論在庫!$A591,所用データ③!$E:$E,理論在庫!$G$4,所用データ③!$F:$F,理論在庫!Y$5)</f>
        <v>0</v>
      </c>
      <c r="Z593" s="1054">
        <f>SUMIFS(所用データ③!$C:$C,所用データ③!$G:$G,理論在庫!$A591,所用データ③!$E:$E,理論在庫!$G$4,所用データ③!$F:$F,理論在庫!Z$5)</f>
        <v>0</v>
      </c>
      <c r="AA593" s="1085">
        <f>SUMIFS(所用データ③!$C:$C,所用データ③!$G:$G,理論在庫!$A591,所用データ③!$E:$E,理論在庫!$G$4,所用データ③!$F:$F,理論在庫!AA$5)</f>
        <v>0</v>
      </c>
      <c r="AB593" s="383">
        <f>SUMIFS(所用データ③!$C:$C,所用データ③!$G:$G,理論在庫!$A591,所用データ③!$E:$E,理論在庫!$G$4,所用データ③!$F:$F,理論在庫!AB$5)</f>
        <v>0</v>
      </c>
      <c r="AC593" s="1085">
        <f>SUMIFS(所用データ③!$C:$C,所用データ③!$G:$G,理論在庫!$A591,所用データ③!$E:$E,理論在庫!$G$4,所用データ③!$F:$F,理論在庫!AC$5)</f>
        <v>0</v>
      </c>
      <c r="AD593" s="383">
        <f>SUMIFS(所用データ③!$C:$C,所用データ③!$G:$G,理論在庫!$A591,所用データ③!$E:$E,理論在庫!$G$4,所用データ③!$F:$F,理論在庫!AD$5)</f>
        <v>0</v>
      </c>
      <c r="AE593" s="383">
        <f>SUMIFS(所用データ③!$C:$C,所用データ③!$G:$G,理論在庫!$A591,所用データ③!$E:$E,理論在庫!$G$4,所用データ③!$F:$F,理論在庫!AE$5)</f>
        <v>0</v>
      </c>
      <c r="AF593" s="383">
        <f>SUMIFS(所用データ③!$C:$C,所用データ③!$G:$G,理論在庫!$A591,所用データ③!$E:$E,理論在庫!$G$4,所用データ③!$F:$F,理論在庫!AF$5)</f>
        <v>0</v>
      </c>
      <c r="AG593" s="1085">
        <f>SUMIFS(所用データ③!$C:$C,所用データ③!$G:$G,理論在庫!$A591,所用データ③!$E:$E,理論在庫!$G$4,所用データ③!$F:$F,理論在庫!AG$5)</f>
        <v>0</v>
      </c>
      <c r="AH593" s="1085">
        <f>SUMIFS(所用データ③!$C:$C,所用データ③!$G:$G,理論在庫!$A591,所用データ③!$E:$E,理論在庫!$G$4,所用データ③!$F:$F,理論在庫!AH$5)</f>
        <v>0</v>
      </c>
      <c r="AI593" s="383">
        <f>SUMIFS(所用データ③!$C:$C,所用データ③!$G:$G,理論在庫!$A591,所用データ③!$E:$E,理論在庫!$G$4,所用データ③!$F:$F,理論在庫!AI$5)</f>
        <v>0</v>
      </c>
      <c r="AJ593" s="1022">
        <f>SUMIFS(所用データ③!$C:$C,所用データ③!$G:$G,理論在庫!$A591,所用データ③!$E:$E,理論在庫!$G$4,所用データ③!$F:$F,理論在庫!AJ$5)</f>
        <v>0</v>
      </c>
      <c r="AK593" s="345">
        <f t="shared" si="274"/>
        <v>0</v>
      </c>
      <c r="AL593" s="611">
        <f>SUMIFS(所用データ③!C:C,所用データ③!G:G,理論在庫!$A591,所用データ③!E:E,理論在庫!$AL$4)</f>
        <v>0</v>
      </c>
      <c r="AM593" s="574">
        <f t="shared" si="275"/>
        <v>0</v>
      </c>
      <c r="AN593" s="608">
        <f>AJ599-AK593</f>
        <v>0</v>
      </c>
      <c r="AO593" s="417"/>
      <c r="AP593" s="714">
        <v>18</v>
      </c>
      <c r="AQ593" s="715" t="s">
        <v>507</v>
      </c>
      <c r="AR593" s="709">
        <v>0</v>
      </c>
    </row>
    <row r="594" spans="1:44" ht="18" customHeight="1" x14ac:dyDescent="0.15">
      <c r="A594" s="417"/>
      <c r="B594" s="428"/>
      <c r="C594" s="442"/>
      <c r="D594" s="1148"/>
      <c r="E594" s="559"/>
      <c r="F594" s="302">
        <f t="shared" si="273"/>
        <v>45871</v>
      </c>
      <c r="G594" s="974">
        <f>SUMIFS(所用データ④!$C:$C,所用データ④!$G:$G,理論在庫!$A591,所用データ④!$E:$E,理論在庫!$G$4,所用データ④!$F:$F,理論在庫!G$5)</f>
        <v>0</v>
      </c>
      <c r="H594" s="310">
        <f>SUMIFS(所用データ④!$C:$C,所用データ④!$G:$G,理論在庫!$A591,所用データ④!$E:$E,理論在庫!$G$4,所用データ④!$F:$F,理論在庫!H$5)</f>
        <v>0</v>
      </c>
      <c r="I594" s="310">
        <f>SUMIFS(所用データ④!$C:$C,所用データ④!$G:$G,理論在庫!$A591,所用データ④!$E:$E,理論在庫!$G$4,所用データ④!$F:$F,理論在庫!I$5)</f>
        <v>0</v>
      </c>
      <c r="J594" s="310">
        <f>SUMIFS(所用データ④!$C:$C,所用データ④!$G:$G,理論在庫!$A591,所用データ④!$E:$E,理論在庫!$G$4,所用データ④!$F:$F,理論在庫!J$5)</f>
        <v>0</v>
      </c>
      <c r="K594" s="310">
        <f>SUMIFS(所用データ④!$C:$C,所用データ④!$G:$G,理論在庫!$A591,所用データ④!$E:$E,理論在庫!$G$4,所用データ④!$F:$F,理論在庫!K$5)</f>
        <v>0</v>
      </c>
      <c r="L594" s="1054">
        <f>SUMIFS(所用データ④!$C:$C,所用データ④!$G:$G,理論在庫!$A591,所用データ④!$E:$E,理論在庫!$G$4,所用データ④!$F:$F,理論在庫!L$5)</f>
        <v>0</v>
      </c>
      <c r="M594" s="1054">
        <f>SUMIFS(所用データ④!$C:$C,所用データ④!$G:$G,理論在庫!$A591,所用データ④!$E:$E,理論在庫!$G$4,所用データ④!$F:$F,理論在庫!M$5)</f>
        <v>0</v>
      </c>
      <c r="N594" s="310">
        <f>SUMIFS(所用データ④!$C:$C,所用データ④!$G:$G,理論在庫!$A591,所用データ④!$E:$E,理論在庫!$G$4,所用データ④!$F:$F,理論在庫!N$5)</f>
        <v>0</v>
      </c>
      <c r="O594" s="310">
        <f>SUMIFS(所用データ④!$C:$C,所用データ④!$G:$G,理論在庫!$A591,所用データ④!$E:$E,理論在庫!$G$4,所用データ④!$F:$F,理論在庫!O$5)</f>
        <v>0</v>
      </c>
      <c r="P594" s="310">
        <f>SUMIFS(所用データ④!$C:$C,所用データ④!$G:$G,理論在庫!$A591,所用データ④!$E:$E,理論在庫!$G$4,所用データ④!$F:$F,理論在庫!P$5)</f>
        <v>0</v>
      </c>
      <c r="Q594" s="310">
        <f>SUMIFS(所用データ④!$C:$C,所用データ④!$G:$G,理論在庫!$A591,所用データ④!$E:$E,理論在庫!$G$4,所用データ④!$F:$F,理論在庫!Q$5)</f>
        <v>0</v>
      </c>
      <c r="R594" s="310">
        <f>SUMIFS(所用データ④!$C:$C,所用データ④!$G:$G,理論在庫!$A591,所用データ④!$E:$E,理論在庫!$G$4,所用データ④!$F:$F,理論在庫!R$5)</f>
        <v>0</v>
      </c>
      <c r="S594" s="1054">
        <f>SUMIFS(所用データ④!$C:$C,所用データ④!$G:$G,理論在庫!$A591,所用データ④!$E:$E,理論在庫!$G$4,所用データ④!$F:$F,理論在庫!S$5)</f>
        <v>0</v>
      </c>
      <c r="T594" s="1054">
        <f>SUMIFS(所用データ④!$C:$C,所用データ④!$G:$G,理論在庫!$A591,所用データ④!$E:$E,理論在庫!$G$4,所用データ④!$F:$F,理論在庫!T$5)</f>
        <v>0</v>
      </c>
      <c r="U594" s="310">
        <f>SUMIFS(所用データ④!$C:$C,所用データ④!$G:$G,理論在庫!$A591,所用データ④!$E:$E,理論在庫!$G$4,所用データ④!$F:$F,理論在庫!U$5)</f>
        <v>0</v>
      </c>
      <c r="V594" s="310">
        <f>SUMIFS(所用データ④!$C:$C,所用データ④!$G:$G,理論在庫!$A591,所用データ④!$E:$E,理論在庫!$G$4,所用データ④!$F:$F,理論在庫!V$5)</f>
        <v>0</v>
      </c>
      <c r="W594" s="310">
        <f>SUMIFS(所用データ④!$C:$C,所用データ④!$G:$G,理論在庫!$A591,所用データ④!$E:$E,理論在庫!$G$4,所用データ④!$F:$F,理論在庫!W$5)</f>
        <v>0</v>
      </c>
      <c r="X594" s="310">
        <f>SUMIFS(所用データ④!$C:$C,所用データ④!$G:$G,理論在庫!$A591,所用データ④!$E:$E,理論在庫!$G$4,所用データ④!$F:$F,理論在庫!X$5)</f>
        <v>0</v>
      </c>
      <c r="Y594" s="310">
        <f>SUMIFS(所用データ④!$C:$C,所用データ④!$G:$G,理論在庫!$A591,所用データ④!$E:$E,理論在庫!$G$4,所用データ④!$F:$F,理論在庫!Y$5)</f>
        <v>0</v>
      </c>
      <c r="Z594" s="1054">
        <f>SUMIFS(所用データ④!$C:$C,所用データ④!$G:$G,理論在庫!$A591,所用データ④!$E:$E,理論在庫!$G$4,所用データ④!$F:$F,理論在庫!Z$5)</f>
        <v>0</v>
      </c>
      <c r="AA594" s="1054">
        <f>SUMIFS(所用データ④!$C:$C,所用データ④!$G:$G,理論在庫!$A591,所用データ④!$E:$E,理論在庫!$G$4,所用データ④!$F:$F,理論在庫!AA$5)</f>
        <v>0</v>
      </c>
      <c r="AB594" s="310">
        <f>SUMIFS(所用データ④!$C:$C,所用データ④!$G:$G,理論在庫!$A591,所用データ④!$E:$E,理論在庫!$G$4,所用データ④!$F:$F,理論在庫!AB$5)</f>
        <v>0</v>
      </c>
      <c r="AC594" s="1054">
        <f>SUMIFS(所用データ④!$C:$C,所用データ④!$G:$G,理論在庫!$A591,所用データ④!$E:$E,理論在庫!$G$4,所用データ④!$F:$F,理論在庫!AC$5)</f>
        <v>0</v>
      </c>
      <c r="AD594" s="310">
        <f>SUMIFS(所用データ④!$C:$C,所用データ④!$G:$G,理論在庫!$A591,所用データ④!$E:$E,理論在庫!$G$4,所用データ④!$F:$F,理論在庫!AD$5)</f>
        <v>0</v>
      </c>
      <c r="AE594" s="310">
        <f>SUMIFS(所用データ④!$C:$C,所用データ④!$G:$G,理論在庫!$A591,所用データ④!$E:$E,理論在庫!$G$4,所用データ④!$F:$F,理論在庫!AE$5)</f>
        <v>0</v>
      </c>
      <c r="AF594" s="310">
        <f>SUMIFS(所用データ④!$C:$C,所用データ④!$G:$G,理論在庫!$A591,所用データ④!$E:$E,理論在庫!$G$4,所用データ④!$F:$F,理論在庫!AF$5)</f>
        <v>0</v>
      </c>
      <c r="AG594" s="1054">
        <f>SUMIFS(所用データ④!$C:$C,所用データ④!$G:$G,理論在庫!$A591,所用データ④!$E:$E,理論在庫!$G$4,所用データ④!$F:$F,理論在庫!AG$5)</f>
        <v>0</v>
      </c>
      <c r="AH594" s="1054">
        <f>SUMIFS(所用データ④!$C:$C,所用データ④!$G:$G,理論在庫!$A591,所用データ④!$E:$E,理論在庫!$G$4,所用データ④!$F:$F,理論在庫!AH$5)</f>
        <v>0</v>
      </c>
      <c r="AI594" s="310">
        <f>SUMIFS(所用データ④!$C:$C,所用データ④!$G:$G,理論在庫!$A591,所用データ④!$E:$E,理論在庫!$G$4,所用データ④!$F:$F,理論在庫!AI$5)</f>
        <v>0</v>
      </c>
      <c r="AJ594" s="1023">
        <f>SUMIFS(所用データ④!$C:$C,所用データ④!$G:$G,理論在庫!$A591,所用データ④!$E:$E,理論在庫!$G$4,所用データ④!$F:$F,理論在庫!AJ$5)</f>
        <v>0</v>
      </c>
      <c r="AK594" s="345">
        <f t="shared" si="274"/>
        <v>0</v>
      </c>
      <c r="AL594" s="350">
        <f>SUMIFS(所用データ④!C:C,所用データ④!G:G,理論在庫!$A591,所用データ④!E:E,理論在庫!$AL$4)</f>
        <v>0</v>
      </c>
      <c r="AM594" s="574">
        <f t="shared" si="275"/>
        <v>0</v>
      </c>
      <c r="AN594" s="608">
        <f>AJ599-AK594</f>
        <v>0</v>
      </c>
      <c r="AO594" s="417"/>
      <c r="AP594" s="810">
        <v>9</v>
      </c>
      <c r="AQ594" s="811" t="s">
        <v>530</v>
      </c>
      <c r="AR594" s="709">
        <v>0</v>
      </c>
    </row>
    <row r="595" spans="1:44" ht="18" customHeight="1" x14ac:dyDescent="0.15">
      <c r="A595" s="417"/>
      <c r="B595" s="428"/>
      <c r="C595" s="442"/>
      <c r="D595" s="1148"/>
      <c r="E595" s="559"/>
      <c r="F595" s="302">
        <f t="shared" si="273"/>
        <v>0</v>
      </c>
      <c r="G595" s="974">
        <f>SUMIFS(所用データ⑤!$C:$C,所用データ⑤!$G:$G,理論在庫!$A591,所用データ⑤!$E:$E,理論在庫!$G$4,所用データ⑤!$F:$F,理論在庫!G$5)</f>
        <v>0</v>
      </c>
      <c r="H595" s="310">
        <f>SUMIFS(所用データ⑤!$C:$C,所用データ⑤!$G:$G,理論在庫!$A591,所用データ⑤!$E:$E,理論在庫!$G$4,所用データ⑤!$F:$F,理論在庫!H$5)</f>
        <v>0</v>
      </c>
      <c r="I595" s="310">
        <f>SUMIFS(所用データ⑤!$C:$C,所用データ⑤!$G:$G,理論在庫!$A591,所用データ⑤!$E:$E,理論在庫!$G$4,所用データ⑤!$F:$F,理論在庫!I$5)</f>
        <v>0</v>
      </c>
      <c r="J595" s="310">
        <f>SUMIFS(所用データ⑤!$C:$C,所用データ⑤!$G:$G,理論在庫!$A591,所用データ⑤!$E:$E,理論在庫!$G$4,所用データ⑤!$F:$F,理論在庫!J$5)</f>
        <v>0</v>
      </c>
      <c r="K595" s="310">
        <f>SUMIFS(所用データ⑤!$C:$C,所用データ⑤!$G:$G,理論在庫!$A591,所用データ⑤!$E:$E,理論在庫!$G$4,所用データ⑤!$F:$F,理論在庫!K$5)</f>
        <v>0</v>
      </c>
      <c r="L595" s="1054">
        <f>SUMIFS(所用データ⑤!$C:$C,所用データ⑤!$G:$G,理論在庫!$A591,所用データ⑤!$E:$E,理論在庫!$G$4,所用データ⑤!$F:$F,理論在庫!L$5)</f>
        <v>0</v>
      </c>
      <c r="M595" s="1054">
        <f>SUMIFS(所用データ⑤!$C:$C,所用データ⑤!$G:$G,理論在庫!$A591,所用データ⑤!$E:$E,理論在庫!$G$4,所用データ⑤!$F:$F,理論在庫!M$5)</f>
        <v>0</v>
      </c>
      <c r="N595" s="310">
        <f>SUMIFS(所用データ⑤!$C:$C,所用データ⑤!$G:$G,理論在庫!$A591,所用データ⑤!$E:$E,理論在庫!$G$4,所用データ⑤!$F:$F,理論在庫!N$5)</f>
        <v>0</v>
      </c>
      <c r="O595" s="310">
        <f>SUMIFS(所用データ⑤!$C:$C,所用データ⑤!$G:$G,理論在庫!$A591,所用データ⑤!$E:$E,理論在庫!$G$4,所用データ⑤!$F:$F,理論在庫!O$5)</f>
        <v>0</v>
      </c>
      <c r="P595" s="310">
        <f>SUMIFS(所用データ⑤!$C:$C,所用データ⑤!$G:$G,理論在庫!$A591,所用データ⑤!$E:$E,理論在庫!$G$4,所用データ⑤!$F:$F,理論在庫!P$5)</f>
        <v>0</v>
      </c>
      <c r="Q595" s="310">
        <f>SUMIFS(所用データ⑤!$C:$C,所用データ⑤!$G:$G,理論在庫!$A591,所用データ⑤!$E:$E,理論在庫!$G$4,所用データ⑤!$F:$F,理論在庫!Q$5)</f>
        <v>0</v>
      </c>
      <c r="R595" s="310">
        <f>SUMIFS(所用データ⑤!$C:$C,所用データ⑤!$G:$G,理論在庫!$A591,所用データ⑤!$E:$E,理論在庫!$G$4,所用データ⑤!$F:$F,理論在庫!R$5)</f>
        <v>0</v>
      </c>
      <c r="S595" s="1054">
        <f>SUMIFS(所用データ⑤!$C:$C,所用データ⑤!$G:$G,理論在庫!$A591,所用データ⑤!$E:$E,理論在庫!$G$4,所用データ⑤!$F:$F,理論在庫!S$5)</f>
        <v>0</v>
      </c>
      <c r="T595" s="1054">
        <f>SUMIFS(所用データ⑤!$C:$C,所用データ⑤!$G:$G,理論在庫!$A591,所用データ⑤!$E:$E,理論在庫!$G$4,所用データ⑤!$F:$F,理論在庫!T$5)</f>
        <v>0</v>
      </c>
      <c r="U595" s="310">
        <f>SUMIFS(所用データ⑤!$C:$C,所用データ⑤!$G:$G,理論在庫!$A591,所用データ⑤!$E:$E,理論在庫!$G$4,所用データ⑤!$F:$F,理論在庫!U$5)</f>
        <v>0</v>
      </c>
      <c r="V595" s="310">
        <f>SUMIFS(所用データ⑤!$C:$C,所用データ⑤!$G:$G,理論在庫!$A591,所用データ⑤!$E:$E,理論在庫!$G$4,所用データ⑤!$F:$F,理論在庫!V$5)</f>
        <v>0</v>
      </c>
      <c r="W595" s="310">
        <f>SUMIFS(所用データ⑤!$C:$C,所用データ⑤!$G:$G,理論在庫!$A591,所用データ⑤!$E:$E,理論在庫!$G$4,所用データ⑤!$F:$F,理論在庫!W$5)</f>
        <v>0</v>
      </c>
      <c r="X595" s="310">
        <f>SUMIFS(所用データ⑤!$C:$C,所用データ⑤!$G:$G,理論在庫!$A591,所用データ⑤!$E:$E,理論在庫!$G$4,所用データ⑤!$F:$F,理論在庫!X$5)</f>
        <v>0</v>
      </c>
      <c r="Y595" s="310">
        <f>SUMIFS(所用データ⑤!$C:$C,所用データ⑤!$G:$G,理論在庫!$A591,所用データ⑤!$E:$E,理論在庫!$G$4,所用データ⑤!$F:$F,理論在庫!Y$5)</f>
        <v>0</v>
      </c>
      <c r="Z595" s="1054">
        <f>SUMIFS(所用データ⑤!$C:$C,所用データ⑤!$G:$G,理論在庫!$A591,所用データ⑤!$E:$E,理論在庫!$G$4,所用データ⑤!$F:$F,理論在庫!Z$5)</f>
        <v>0</v>
      </c>
      <c r="AA595" s="1054">
        <f>SUMIFS(所用データ⑤!$C:$C,所用データ⑤!$G:$G,理論在庫!$A591,所用データ⑤!$E:$E,理論在庫!$G$4,所用データ⑤!$F:$F,理論在庫!AA$5)</f>
        <v>0</v>
      </c>
      <c r="AB595" s="310">
        <f>SUMIFS(所用データ⑤!$C:$C,所用データ⑤!$G:$G,理論在庫!$A591,所用データ⑤!$E:$E,理論在庫!$G$4,所用データ⑤!$F:$F,理論在庫!AB$5)</f>
        <v>0</v>
      </c>
      <c r="AC595" s="1054">
        <f>SUMIFS(所用データ⑤!$C:$C,所用データ⑤!$G:$G,理論在庫!$A591,所用データ⑤!$E:$E,理論在庫!$G$4,所用データ⑤!$F:$F,理論在庫!AC$5)</f>
        <v>0</v>
      </c>
      <c r="AD595" s="310">
        <f>SUMIFS(所用データ⑤!$C:$C,所用データ⑤!$G:$G,理論在庫!$A591,所用データ⑤!$E:$E,理論在庫!$G$4,所用データ⑤!$F:$F,理論在庫!AD$5)</f>
        <v>0</v>
      </c>
      <c r="AE595" s="310">
        <f>SUMIFS(所用データ⑤!$C:$C,所用データ⑤!$G:$G,理論在庫!$A591,所用データ⑤!$E:$E,理論在庫!$G$4,所用データ⑤!$F:$F,理論在庫!AE$5)</f>
        <v>0</v>
      </c>
      <c r="AF595" s="310">
        <f>SUMIFS(所用データ⑤!$C:$C,所用データ⑤!$G:$G,理論在庫!$A591,所用データ⑤!$E:$E,理論在庫!$G$4,所用データ⑤!$F:$F,理論在庫!AF$5)</f>
        <v>0</v>
      </c>
      <c r="AG595" s="1054">
        <f>SUMIFS(所用データ⑤!$C:$C,所用データ⑤!$G:$G,理論在庫!$A591,所用データ⑤!$E:$E,理論在庫!$G$4,所用データ⑤!$F:$F,理論在庫!AG$5)</f>
        <v>0</v>
      </c>
      <c r="AH595" s="1054">
        <f>SUMIFS(所用データ⑤!$C:$C,所用データ⑤!$G:$G,理論在庫!$A591,所用データ⑤!$E:$E,理論在庫!$G$4,所用データ⑤!$F:$F,理論在庫!AH$5)</f>
        <v>0</v>
      </c>
      <c r="AI595" s="310">
        <f>SUMIFS(所用データ⑤!$C:$C,所用データ⑤!$G:$G,理論在庫!$A591,所用データ⑤!$E:$E,理論在庫!$G$4,所用データ⑤!$F:$F,理論在庫!AI$5)</f>
        <v>0</v>
      </c>
      <c r="AJ595" s="1023">
        <f>SUMIFS(所用データ⑤!$C:$C,所用データ⑤!$G:$G,理論在庫!$A591,所用データ⑤!$E:$E,理論在庫!$G$4,所用データ⑤!$F:$F,理論在庫!AJ$5)</f>
        <v>0</v>
      </c>
      <c r="AK595" s="345">
        <f t="shared" si="274"/>
        <v>0</v>
      </c>
      <c r="AL595" s="350">
        <f>SUMIFS(所用データ⑤!C:C,所用データ⑤!G:G,理論在庫!$A591,所用データ⑤!E:E,理論在庫!$AL$4)</f>
        <v>0</v>
      </c>
      <c r="AM595" s="574">
        <f t="shared" si="275"/>
        <v>0</v>
      </c>
      <c r="AN595" s="608">
        <f>AJ599-AK595</f>
        <v>0</v>
      </c>
      <c r="AO595" s="417"/>
      <c r="AP595" s="810">
        <v>9</v>
      </c>
      <c r="AQ595" s="811" t="s">
        <v>540</v>
      </c>
      <c r="AR595" s="709">
        <v>0</v>
      </c>
    </row>
    <row r="596" spans="1:44" ht="18" customHeight="1" x14ac:dyDescent="0.15">
      <c r="A596" s="417"/>
      <c r="B596" s="428"/>
      <c r="C596" s="442"/>
      <c r="D596" s="1148"/>
      <c r="E596" s="559"/>
      <c r="F596" s="362">
        <f t="shared" si="273"/>
        <v>0</v>
      </c>
      <c r="G596" s="976">
        <f>SUMIFS(所用データ⑥!$C:$C,所用データ⑥!$G:$G,理論在庫!$A591,所用データ⑥!$E:$E,理論在庫!$G$4,所用データ⑥!$F:$F,理論在庫!G$5)</f>
        <v>0</v>
      </c>
      <c r="H596" s="363">
        <f>SUMIFS(所用データ⑥!$C:$C,所用データ⑥!$G:$G,理論在庫!$A591,所用データ⑥!$E:$E,理論在庫!$G$4,所用データ⑥!$F:$F,理論在庫!H$5)</f>
        <v>0</v>
      </c>
      <c r="I596" s="363">
        <f>SUMIFS(所用データ⑥!$C:$C,所用データ⑥!$G:$G,理論在庫!$A591,所用データ⑥!$E:$E,理論在庫!$G$4,所用データ⑥!$F:$F,理論在庫!I$5)</f>
        <v>0</v>
      </c>
      <c r="J596" s="363">
        <f>SUMIFS(所用データ⑥!$C:$C,所用データ⑥!$G:$G,理論在庫!$A591,所用データ⑥!$E:$E,理論在庫!$G$4,所用データ⑥!$F:$F,理論在庫!J$5)</f>
        <v>0</v>
      </c>
      <c r="K596" s="363">
        <f>SUMIFS(所用データ⑥!$C:$C,所用データ⑥!$G:$G,理論在庫!$A591,所用データ⑥!$E:$E,理論在庫!$G$4,所用データ⑥!$F:$F,理論在庫!K$5)</f>
        <v>0</v>
      </c>
      <c r="L596" s="1056">
        <f>SUMIFS(所用データ⑥!$C:$C,所用データ⑥!$G:$G,理論在庫!$A591,所用データ⑥!$E:$E,理論在庫!$G$4,所用データ⑥!$F:$F,理論在庫!L$5)</f>
        <v>0</v>
      </c>
      <c r="M596" s="1056">
        <f>SUMIFS(所用データ⑥!$C:$C,所用データ⑥!$G:$G,理論在庫!$A591,所用データ⑥!$E:$E,理論在庫!$G$4,所用データ⑥!$F:$F,理論在庫!M$5)</f>
        <v>0</v>
      </c>
      <c r="N596" s="363">
        <f>SUMIFS(所用データ⑥!$C:$C,所用データ⑥!$G:$G,理論在庫!$A591,所用データ⑥!$E:$E,理論在庫!$G$4,所用データ⑥!$F:$F,理論在庫!N$5)</f>
        <v>0</v>
      </c>
      <c r="O596" s="363">
        <f>SUMIFS(所用データ⑥!$C:$C,所用データ⑥!$G:$G,理論在庫!$A591,所用データ⑥!$E:$E,理論在庫!$G$4,所用データ⑥!$F:$F,理論在庫!O$5)</f>
        <v>0</v>
      </c>
      <c r="P596" s="363">
        <f>SUMIFS(所用データ⑥!$C:$C,所用データ⑥!$G:$G,理論在庫!$A591,所用データ⑥!$E:$E,理論在庫!$G$4,所用データ⑥!$F:$F,理論在庫!P$5)</f>
        <v>0</v>
      </c>
      <c r="Q596" s="363">
        <f>SUMIFS(所用データ⑥!$C:$C,所用データ⑥!$G:$G,理論在庫!$A591,所用データ⑥!$E:$E,理論在庫!$G$4,所用データ⑥!$F:$F,理論在庫!Q$5)</f>
        <v>0</v>
      </c>
      <c r="R596" s="363">
        <f>SUMIFS(所用データ⑥!$C:$C,所用データ⑥!$G:$G,理論在庫!$A591,所用データ⑥!$E:$E,理論在庫!$G$4,所用データ⑥!$F:$F,理論在庫!R$5)</f>
        <v>0</v>
      </c>
      <c r="S596" s="1056">
        <f>SUMIFS(所用データ⑥!$C:$C,所用データ⑥!$G:$G,理論在庫!$A591,所用データ⑥!$E:$E,理論在庫!$G$4,所用データ⑥!$F:$F,理論在庫!S$5)</f>
        <v>0</v>
      </c>
      <c r="T596" s="1056">
        <f>SUMIFS(所用データ⑥!$C:$C,所用データ⑥!$G:$G,理論在庫!$A591,所用データ⑥!$E:$E,理論在庫!$G$4,所用データ⑥!$F:$F,理論在庫!T$5)</f>
        <v>0</v>
      </c>
      <c r="U596" s="363">
        <f>SUMIFS(所用データ⑥!$C:$C,所用データ⑥!$G:$G,理論在庫!$A591,所用データ⑥!$E:$E,理論在庫!$G$4,所用データ⑥!$F:$F,理論在庫!U$5)</f>
        <v>0</v>
      </c>
      <c r="V596" s="363">
        <f>SUMIFS(所用データ⑥!$C:$C,所用データ⑥!$G:$G,理論在庫!$A591,所用データ⑥!$E:$E,理論在庫!$G$4,所用データ⑥!$F:$F,理論在庫!V$5)</f>
        <v>0</v>
      </c>
      <c r="W596" s="363">
        <f>SUMIFS(所用データ⑥!$C:$C,所用データ⑥!$G:$G,理論在庫!$A591,所用データ⑥!$E:$E,理論在庫!$G$4,所用データ⑥!$F:$F,理論在庫!W$5)</f>
        <v>0</v>
      </c>
      <c r="X596" s="363">
        <f>SUMIFS(所用データ⑥!$C:$C,所用データ⑥!$G:$G,理論在庫!$A591,所用データ⑥!$E:$E,理論在庫!$G$4,所用データ⑥!$F:$F,理論在庫!X$5)</f>
        <v>0</v>
      </c>
      <c r="Y596" s="363">
        <f>SUMIFS(所用データ⑥!$C:$C,所用データ⑥!$G:$G,理論在庫!$A591,所用データ⑥!$E:$E,理論在庫!$G$4,所用データ⑥!$F:$F,理論在庫!Y$5)</f>
        <v>0</v>
      </c>
      <c r="Z596" s="1056">
        <f>SUMIFS(所用データ⑥!$C:$C,所用データ⑥!$G:$G,理論在庫!$A591,所用データ⑥!$E:$E,理論在庫!$G$4,所用データ⑥!$F:$F,理論在庫!Z$5)</f>
        <v>0</v>
      </c>
      <c r="AA596" s="1056">
        <f>SUMIFS(所用データ⑥!$C:$C,所用データ⑥!$G:$G,理論在庫!$A591,所用データ⑥!$E:$E,理論在庫!$G$4,所用データ⑥!$F:$F,理論在庫!AA$5)</f>
        <v>0</v>
      </c>
      <c r="AB596" s="363">
        <f>SUMIFS(所用データ⑥!$C:$C,所用データ⑥!$G:$G,理論在庫!$A591,所用データ⑥!$E:$E,理論在庫!$G$4,所用データ⑥!$F:$F,理論在庫!AB$5)</f>
        <v>0</v>
      </c>
      <c r="AC596" s="1056">
        <f>SUMIFS(所用データ⑥!$C:$C,所用データ⑥!$G:$G,理論在庫!$A591,所用データ⑥!$E:$E,理論在庫!$G$4,所用データ⑥!$F:$F,理論在庫!AC$5)</f>
        <v>0</v>
      </c>
      <c r="AD596" s="363">
        <f>SUMIFS(所用データ⑥!$C:$C,所用データ⑥!$G:$G,理論在庫!$A591,所用データ⑥!$E:$E,理論在庫!$G$4,所用データ⑥!$F:$F,理論在庫!AD$5)</f>
        <v>0</v>
      </c>
      <c r="AE596" s="363">
        <f>SUMIFS(所用データ⑥!$C:$C,所用データ⑥!$G:$G,理論在庫!$A591,所用データ⑥!$E:$E,理論在庫!$G$4,所用データ⑥!$F:$F,理論在庫!AE$5)</f>
        <v>0</v>
      </c>
      <c r="AF596" s="363">
        <f>SUMIFS(所用データ⑥!$C:$C,所用データ⑥!$G:$G,理論在庫!$A591,所用データ⑥!$E:$E,理論在庫!$G$4,所用データ⑥!$F:$F,理論在庫!AF$5)</f>
        <v>0</v>
      </c>
      <c r="AG596" s="1056">
        <f>SUMIFS(所用データ⑥!$C:$C,所用データ⑥!$G:$G,理論在庫!$A591,所用データ⑥!$E:$E,理論在庫!$G$4,所用データ⑥!$F:$F,理論在庫!AG$5)</f>
        <v>0</v>
      </c>
      <c r="AH596" s="1056">
        <f>SUMIFS(所用データ⑥!$C:$C,所用データ⑥!$G:$G,理論在庫!$A591,所用データ⑥!$E:$E,理論在庫!$G$4,所用データ⑥!$F:$F,理論在庫!AH$5)</f>
        <v>0</v>
      </c>
      <c r="AI596" s="363">
        <f>SUMIFS(所用データ⑥!$C:$C,所用データ⑥!$G:$G,理論在庫!$A591,所用データ⑥!$E:$E,理論在庫!$G$4,所用データ⑥!$F:$F,理論在庫!AI$5)</f>
        <v>0</v>
      </c>
      <c r="AJ596" s="1024">
        <f>SUMIFS(所用データ⑥!$C:$C,所用データ⑥!$G:$G,理論在庫!$A591,所用データ⑥!$E:$E,理論在庫!$G$4,所用データ⑥!$F:$F,理論在庫!AJ$5)</f>
        <v>0</v>
      </c>
      <c r="AK596" s="364">
        <f t="shared" si="274"/>
        <v>0</v>
      </c>
      <c r="AL596" s="609">
        <f>SUMIFS(所用データ⑥!C:C,所用データ⑥!G:G,理論在庫!$A591,所用データ⑥!E:E,理論在庫!$AL$4)</f>
        <v>0</v>
      </c>
      <c r="AM596" s="578">
        <f t="shared" si="275"/>
        <v>0</v>
      </c>
      <c r="AN596" s="608">
        <f>AJ599-AK596</f>
        <v>0</v>
      </c>
      <c r="AO596" s="417"/>
      <c r="AP596" s="810">
        <v>27</v>
      </c>
      <c r="AQ596" s="811" t="s">
        <v>544</v>
      </c>
      <c r="AR596" s="709">
        <v>0</v>
      </c>
    </row>
    <row r="597" spans="1:44" ht="18" customHeight="1" x14ac:dyDescent="0.15">
      <c r="A597" s="417"/>
      <c r="B597" s="428"/>
      <c r="C597" s="442"/>
      <c r="D597" s="1148"/>
      <c r="E597" s="559"/>
      <c r="F597" s="359" t="s">
        <v>112</v>
      </c>
      <c r="G597" s="981"/>
      <c r="H597" s="360"/>
      <c r="I597" s="360"/>
      <c r="J597" s="360"/>
      <c r="K597" s="360"/>
      <c r="L597" s="1057"/>
      <c r="M597" s="1057"/>
      <c r="N597" s="360"/>
      <c r="O597" s="360"/>
      <c r="P597" s="360"/>
      <c r="Q597" s="360"/>
      <c r="R597" s="360"/>
      <c r="S597" s="1057"/>
      <c r="T597" s="1057"/>
      <c r="U597" s="360"/>
      <c r="V597" s="360"/>
      <c r="W597" s="360"/>
      <c r="X597" s="360"/>
      <c r="Y597" s="360"/>
      <c r="Z597" s="1057"/>
      <c r="AA597" s="1057"/>
      <c r="AB597" s="360"/>
      <c r="AC597" s="1057"/>
      <c r="AD597" s="360"/>
      <c r="AE597" s="360"/>
      <c r="AF597" s="360"/>
      <c r="AG597" s="1057"/>
      <c r="AH597" s="1057"/>
      <c r="AI597" s="360"/>
      <c r="AJ597" s="1025"/>
      <c r="AK597" s="378">
        <f>SUM(G597:AJ597)</f>
        <v>0</v>
      </c>
      <c r="AL597" s="352"/>
      <c r="AM597" s="576">
        <f t="shared" si="275"/>
        <v>0</v>
      </c>
      <c r="AN597" s="579"/>
      <c r="AO597" s="417"/>
      <c r="AP597" s="810">
        <v>45</v>
      </c>
      <c r="AQ597" s="811" t="s">
        <v>547</v>
      </c>
    </row>
    <row r="598" spans="1:44" ht="18" customHeight="1" x14ac:dyDescent="0.15">
      <c r="A598" s="417"/>
      <c r="B598" s="428"/>
      <c r="C598" s="442"/>
      <c r="D598" s="1148"/>
      <c r="E598" s="559"/>
      <c r="F598" s="356" t="s">
        <v>86</v>
      </c>
      <c r="G598" s="978">
        <f>SUMIFS('注文データ '!$C:$C,'注文データ '!$J:$J,$A591,'注文データ '!$H:$H,理論在庫!$G$4,'注文データ '!$I:$I,理論在庫!G$5)</f>
        <v>0</v>
      </c>
      <c r="H598" s="374">
        <f>SUMIFS('注文データ '!$C:$C,'注文データ '!$J:$J,$A591,'注文データ '!$H:$H,理論在庫!$G$4,'注文データ '!$I:$I,理論在庫!H$5)</f>
        <v>0</v>
      </c>
      <c r="I598" s="374">
        <f>SUMIFS('注文データ '!$C:$C,'注文データ '!$J:$J,$A591,'注文データ '!$H:$H,理論在庫!$G$4,'注文データ '!$I:$I,理論在庫!I$5)</f>
        <v>0</v>
      </c>
      <c r="J598" s="374">
        <f>SUMIFS('注文データ '!$C:$C,'注文データ '!$J:$J,$A591,'注文データ '!$H:$H,理論在庫!$G$4,'注文データ '!$I:$I,理論在庫!J$5)</f>
        <v>0</v>
      </c>
      <c r="K598" s="374">
        <f>SUMIFS('注文データ '!$C:$C,'注文データ '!$J:$J,$A591,'注文データ '!$H:$H,理論在庫!$G$4,'注文データ '!$I:$I,理論在庫!K$5)</f>
        <v>0</v>
      </c>
      <c r="L598" s="1058">
        <f>SUMIFS('注文データ '!$C:$C,'注文データ '!$J:$J,$A591,'注文データ '!$H:$H,理論在庫!$G$4,'注文データ '!$I:$I,理論在庫!L$5)</f>
        <v>0</v>
      </c>
      <c r="M598" s="1058">
        <f>SUMIFS('注文データ '!$C:$C,'注文データ '!$J:$J,$A591,'注文データ '!$H:$H,理論在庫!$G$4,'注文データ '!$I:$I,理論在庫!M$5)</f>
        <v>0</v>
      </c>
      <c r="N598" s="374">
        <f>SUMIFS('注文データ '!$C:$C,'注文データ '!$J:$J,$A591,'注文データ '!$H:$H,理論在庫!$G$4,'注文データ '!$I:$I,理論在庫!N$5)</f>
        <v>0</v>
      </c>
      <c r="O598" s="374">
        <f>SUMIFS('注文データ '!$C:$C,'注文データ '!$J:$J,$A591,'注文データ '!$H:$H,理論在庫!$G$4,'注文データ '!$I:$I,理論在庫!O$5)</f>
        <v>0</v>
      </c>
      <c r="P598" s="374">
        <f>SUMIFS('注文データ '!$C:$C,'注文データ '!$J:$J,$A591,'注文データ '!$H:$H,理論在庫!$G$4,'注文データ '!$I:$I,理論在庫!P$5)</f>
        <v>0</v>
      </c>
      <c r="Q598" s="374">
        <f>SUMIFS('注文データ '!$C:$C,'注文データ '!$J:$J,$A591,'注文データ '!$H:$H,理論在庫!$G$4,'注文データ '!$I:$I,理論在庫!Q$5)</f>
        <v>0</v>
      </c>
      <c r="R598" s="374">
        <f>SUMIFS('注文データ '!$C:$C,'注文データ '!$J:$J,$A591,'注文データ '!$H:$H,理論在庫!$G$4,'注文データ '!$I:$I,理論在庫!R$5)</f>
        <v>0</v>
      </c>
      <c r="S598" s="1058">
        <f>SUMIFS('注文データ '!$C:$C,'注文データ '!$J:$J,$A591,'注文データ '!$H:$H,理論在庫!$G$4,'注文データ '!$I:$I,理論在庫!S$5)</f>
        <v>0</v>
      </c>
      <c r="T598" s="1058">
        <f>SUMIFS('注文データ '!$C:$C,'注文データ '!$J:$J,$A591,'注文データ '!$H:$H,理論在庫!$G$4,'注文データ '!$I:$I,理論在庫!T$5)</f>
        <v>0</v>
      </c>
      <c r="U598" s="374">
        <f>SUMIFS('注文データ '!$C:$C,'注文データ '!$J:$J,$A591,'注文データ '!$H:$H,理論在庫!$G$4,'注文データ '!$I:$I,理論在庫!U$5)</f>
        <v>0</v>
      </c>
      <c r="V598" s="374">
        <f>SUMIFS('注文データ '!$C:$C,'注文データ '!$J:$J,$A591,'注文データ '!$H:$H,理論在庫!$G$4,'注文データ '!$I:$I,理論在庫!V$5)</f>
        <v>0</v>
      </c>
      <c r="W598" s="374">
        <f>SUMIFS('注文データ '!$C:$C,'注文データ '!$J:$J,$A591,'注文データ '!$H:$H,理論在庫!$G$4,'注文データ '!$I:$I,理論在庫!W$5)</f>
        <v>0</v>
      </c>
      <c r="X598" s="374">
        <f>SUMIFS('注文データ '!$C:$C,'注文データ '!$J:$J,$A591,'注文データ '!$H:$H,理論在庫!$G$4,'注文データ '!$I:$I,理論在庫!X$5)</f>
        <v>0</v>
      </c>
      <c r="Y598" s="374">
        <f>SUMIFS('注文データ '!$C:$C,'注文データ '!$J:$J,$A591,'注文データ '!$H:$H,理論在庫!$G$4,'注文データ '!$I:$I,理論在庫!Y$5)</f>
        <v>0</v>
      </c>
      <c r="Z598" s="1058">
        <f>SUMIFS('注文データ '!$C:$C,'注文データ '!$J:$J,$A591,'注文データ '!$H:$H,理論在庫!$G$4,'注文データ '!$I:$I,理論在庫!Z$5)</f>
        <v>0</v>
      </c>
      <c r="AA598" s="1058">
        <f>SUMIFS('注文データ '!$C:$C,'注文データ '!$J:$J,$A591,'注文データ '!$H:$H,理論在庫!$G$4,'注文データ '!$I:$I,理論在庫!AA$5)</f>
        <v>0</v>
      </c>
      <c r="AB598" s="374">
        <f>SUMIFS('注文データ '!$C:$C,'注文データ '!$J:$J,$A591,'注文データ '!$H:$H,理論在庫!$G$4,'注文データ '!$I:$I,理論在庫!AB$5)</f>
        <v>0</v>
      </c>
      <c r="AC598" s="1058">
        <f>SUMIFS('注文データ '!$C:$C,'注文データ '!$J:$J,$A591,'注文データ '!$H:$H,理論在庫!$G$4,'注文データ '!$I:$I,理論在庫!AC$5)</f>
        <v>0</v>
      </c>
      <c r="AD598" s="374">
        <f>SUMIFS('注文データ '!$C:$C,'注文データ '!$J:$J,$A591,'注文データ '!$H:$H,理論在庫!$G$4,'注文データ '!$I:$I,理論在庫!AD$5)</f>
        <v>0</v>
      </c>
      <c r="AE598" s="374">
        <f>SUMIFS('注文データ '!$C:$C,'注文データ '!$J:$J,$A591,'注文データ '!$H:$H,理論在庫!$G$4,'注文データ '!$I:$I,理論在庫!AE$5)</f>
        <v>0</v>
      </c>
      <c r="AF598" s="374">
        <f>SUMIFS('注文データ '!$C:$C,'注文データ '!$J:$J,$A591,'注文データ '!$H:$H,理論在庫!$G$4,'注文データ '!$I:$I,理論在庫!AF$5)</f>
        <v>0</v>
      </c>
      <c r="AG598" s="1058">
        <f>SUMIFS('注文データ '!$C:$C,'注文データ '!$J:$J,$A591,'注文データ '!$H:$H,理論在庫!$G$4,'注文データ '!$I:$I,理論在庫!AG$5)</f>
        <v>0</v>
      </c>
      <c r="AH598" s="1058">
        <f>SUMIFS('注文データ '!$C:$C,'注文データ '!$J:$J,$A591,'注文データ '!$H:$H,理論在庫!$G$4,'注文データ '!$I:$I,理論在庫!AH$5)</f>
        <v>0</v>
      </c>
      <c r="AI598" s="374">
        <f>SUMIFS('注文データ '!$C:$C,'注文データ '!$J:$J,$A591,'注文データ '!$H:$H,理論在庫!$G$4,'注文データ '!$I:$I,理論在庫!AI$5)</f>
        <v>0</v>
      </c>
      <c r="AJ598" s="1026">
        <f>SUMIFS('注文データ '!$C:$C,'注文データ '!$J:$J,$A591,'注文データ '!$H:$H,理論在庫!$G$4,'注文データ '!$I:$I,理論在庫!AJ$5)</f>
        <v>0</v>
      </c>
      <c r="AK598" s="375">
        <f>SUM(G598:AJ598)</f>
        <v>0</v>
      </c>
      <c r="AL598" s="350"/>
      <c r="AM598" s="574">
        <f t="shared" si="275"/>
        <v>0</v>
      </c>
      <c r="AN598" s="579"/>
      <c r="AO598" s="417"/>
      <c r="AP598" s="810">
        <v>9</v>
      </c>
      <c r="AQ598" s="811" t="s">
        <v>552</v>
      </c>
      <c r="AR598" s="709">
        <v>0</v>
      </c>
    </row>
    <row r="599" spans="1:44" ht="18" customHeight="1" thickBot="1" x14ac:dyDescent="0.2">
      <c r="A599" s="418"/>
      <c r="B599" s="429"/>
      <c r="C599" s="443"/>
      <c r="D599" s="1149"/>
      <c r="E599" s="562"/>
      <c r="F599" s="373" t="s">
        <v>224</v>
      </c>
      <c r="G599" s="979">
        <f>D591+G597-G598</f>
        <v>0</v>
      </c>
      <c r="H599" s="376">
        <f t="shared" ref="H599:AJ599" si="276">G599+H597-H598</f>
        <v>0</v>
      </c>
      <c r="I599" s="376">
        <f t="shared" si="276"/>
        <v>0</v>
      </c>
      <c r="J599" s="376">
        <f t="shared" si="276"/>
        <v>0</v>
      </c>
      <c r="K599" s="376">
        <f t="shared" si="276"/>
        <v>0</v>
      </c>
      <c r="L599" s="1059">
        <f t="shared" si="276"/>
        <v>0</v>
      </c>
      <c r="M599" s="1059">
        <f t="shared" si="276"/>
        <v>0</v>
      </c>
      <c r="N599" s="376">
        <f t="shared" si="276"/>
        <v>0</v>
      </c>
      <c r="O599" s="376">
        <f t="shared" si="276"/>
        <v>0</v>
      </c>
      <c r="P599" s="376">
        <f t="shared" si="276"/>
        <v>0</v>
      </c>
      <c r="Q599" s="376">
        <f t="shared" si="276"/>
        <v>0</v>
      </c>
      <c r="R599" s="376">
        <f t="shared" si="276"/>
        <v>0</v>
      </c>
      <c r="S599" s="1059">
        <f t="shared" si="276"/>
        <v>0</v>
      </c>
      <c r="T599" s="1059">
        <f t="shared" si="276"/>
        <v>0</v>
      </c>
      <c r="U599" s="376">
        <f t="shared" si="276"/>
        <v>0</v>
      </c>
      <c r="V599" s="376">
        <f t="shared" si="276"/>
        <v>0</v>
      </c>
      <c r="W599" s="376">
        <f t="shared" si="276"/>
        <v>0</v>
      </c>
      <c r="X599" s="376">
        <f t="shared" si="276"/>
        <v>0</v>
      </c>
      <c r="Y599" s="376">
        <f t="shared" si="276"/>
        <v>0</v>
      </c>
      <c r="Z599" s="1059">
        <f t="shared" si="276"/>
        <v>0</v>
      </c>
      <c r="AA599" s="1059">
        <f t="shared" si="276"/>
        <v>0</v>
      </c>
      <c r="AB599" s="376">
        <f t="shared" si="276"/>
        <v>0</v>
      </c>
      <c r="AC599" s="1059">
        <f t="shared" si="276"/>
        <v>0</v>
      </c>
      <c r="AD599" s="376">
        <f t="shared" si="276"/>
        <v>0</v>
      </c>
      <c r="AE599" s="376">
        <f t="shared" si="276"/>
        <v>0</v>
      </c>
      <c r="AF599" s="376">
        <f t="shared" si="276"/>
        <v>0</v>
      </c>
      <c r="AG599" s="1059">
        <f t="shared" si="276"/>
        <v>0</v>
      </c>
      <c r="AH599" s="1059">
        <f t="shared" si="276"/>
        <v>0</v>
      </c>
      <c r="AI599" s="376">
        <f t="shared" si="276"/>
        <v>0</v>
      </c>
      <c r="AJ599" s="1027">
        <f t="shared" si="276"/>
        <v>0</v>
      </c>
      <c r="AK599" s="377"/>
      <c r="AL599" s="351"/>
      <c r="AM599" s="577">
        <f t="shared" si="275"/>
        <v>0</v>
      </c>
      <c r="AN599" s="580"/>
      <c r="AO599" s="417"/>
      <c r="AP599" s="817"/>
      <c r="AQ599" s="717"/>
      <c r="AR599" s="709">
        <v>0</v>
      </c>
    </row>
    <row r="600" spans="1:44" ht="18" customHeight="1" x14ac:dyDescent="0.15">
      <c r="A600" s="416" t="s">
        <v>333</v>
      </c>
      <c r="B600" s="425"/>
      <c r="C600" s="432" t="s">
        <v>225</v>
      </c>
      <c r="D600" s="1147" t="s">
        <v>200</v>
      </c>
      <c r="E600" s="558">
        <v>6.4000000000000003E-3</v>
      </c>
      <c r="F600" s="343">
        <f t="shared" ref="F600:F605" si="277">F582</f>
        <v>45864</v>
      </c>
      <c r="G600" s="980">
        <f>SUMIFS(所用データ①!$C:$C,所用データ①!$G:$G,理論在庫!$A600,所用データ①!$E:$E,理論在庫!$G$4,所用データ①!$F:$F,理論在庫!G$5)</f>
        <v>0</v>
      </c>
      <c r="H600" s="308">
        <f>SUMIFS(所用データ①!$C:$C,所用データ①!$G:$G,理論在庫!$A600,所用データ①!$E:$E,理論在庫!$G$4,所用データ①!$F:$F,理論在庫!H$5)</f>
        <v>0</v>
      </c>
      <c r="I600" s="308">
        <f>SUMIFS(所用データ①!$C:$C,所用データ①!$G:$G,理論在庫!$A600,所用データ①!$E:$E,理論在庫!$G$4,所用データ①!$F:$F,理論在庫!I$5)</f>
        <v>0</v>
      </c>
      <c r="J600" s="308">
        <f>SUMIFS(所用データ①!$C:$C,所用データ①!$G:$G,理論在庫!$A600,所用データ①!$E:$E,理論在庫!$G$4,所用データ①!$F:$F,理論在庫!J$5)</f>
        <v>0</v>
      </c>
      <c r="K600" s="308">
        <f>SUMIFS(所用データ①!$C:$C,所用データ①!$G:$G,理論在庫!$A600,所用データ①!$E:$E,理論在庫!$G$4,所用データ①!$F:$F,理論在庫!K$5)</f>
        <v>0</v>
      </c>
      <c r="L600" s="1060">
        <f>SUMIFS(所用データ①!$C:$C,所用データ①!$G:$G,理論在庫!$A600,所用データ①!$E:$E,理論在庫!$G$4,所用データ①!$F:$F,理論在庫!L$5)</f>
        <v>0</v>
      </c>
      <c r="M600" s="1060">
        <f>SUMIFS(所用データ①!$C:$C,所用データ①!$G:$G,理論在庫!$A600,所用データ①!$E:$E,理論在庫!$G$4,所用データ①!$F:$F,理論在庫!M$5)</f>
        <v>0</v>
      </c>
      <c r="N600" s="308">
        <f>SUMIFS(所用データ①!$C:$C,所用データ①!$G:$G,理論在庫!$A600,所用データ①!$E:$E,理論在庫!$G$4,所用データ①!$F:$F,理論在庫!N$5)</f>
        <v>0</v>
      </c>
      <c r="O600" s="308">
        <f>SUMIFS(所用データ①!$C:$C,所用データ①!$G:$G,理論在庫!$A600,所用データ①!$E:$E,理論在庫!$G$4,所用データ①!$F:$F,理論在庫!O$5)</f>
        <v>0</v>
      </c>
      <c r="P600" s="308">
        <f>SUMIFS(所用データ①!$C:$C,所用データ①!$G:$G,理論在庫!$A600,所用データ①!$E:$E,理論在庫!$G$4,所用データ①!$F:$F,理論在庫!P$5)</f>
        <v>0</v>
      </c>
      <c r="Q600" s="308">
        <f>SUMIFS(所用データ①!$C:$C,所用データ①!$G:$G,理論在庫!$A600,所用データ①!$E:$E,理論在庫!$G$4,所用データ①!$F:$F,理論在庫!Q$5)</f>
        <v>0</v>
      </c>
      <c r="R600" s="308">
        <f>SUMIFS(所用データ①!$C:$C,所用データ①!$G:$G,理論在庫!$A600,所用データ①!$E:$E,理論在庫!$G$4,所用データ①!$F:$F,理論在庫!R$5)</f>
        <v>0</v>
      </c>
      <c r="S600" s="1060">
        <f>SUMIFS(所用データ①!$C:$C,所用データ①!$G:$G,理論在庫!$A600,所用データ①!$E:$E,理論在庫!$G$4,所用データ①!$F:$F,理論在庫!S$5)</f>
        <v>0</v>
      </c>
      <c r="T600" s="1060">
        <f>SUMIFS(所用データ①!$C:$C,所用データ①!$G:$G,理論在庫!$A600,所用データ①!$E:$E,理論在庫!$G$4,所用データ①!$F:$F,理論在庫!T$5)</f>
        <v>0</v>
      </c>
      <c r="U600" s="308">
        <f>SUMIFS(所用データ①!$C:$C,所用データ①!$G:$G,理論在庫!$A600,所用データ①!$E:$E,理論在庫!$G$4,所用データ①!$F:$F,理論在庫!U$5)</f>
        <v>0</v>
      </c>
      <c r="V600" s="308">
        <f>SUMIFS(所用データ①!$C:$C,所用データ①!$G:$G,理論在庫!$A600,所用データ①!$E:$E,理論在庫!$G$4,所用データ①!$F:$F,理論在庫!V$5)</f>
        <v>0</v>
      </c>
      <c r="W600" s="308">
        <f>SUMIFS(所用データ①!$C:$C,所用データ①!$G:$G,理論在庫!$A600,所用データ①!$E:$E,理論在庫!$G$4,所用データ①!$F:$F,理論在庫!W$5)</f>
        <v>0</v>
      </c>
      <c r="X600" s="308">
        <f>SUMIFS(所用データ①!$C:$C,所用データ①!$G:$G,理論在庫!$A600,所用データ①!$E:$E,理論在庫!$G$4,所用データ①!$F:$F,理論在庫!X$5)</f>
        <v>0</v>
      </c>
      <c r="Y600" s="308">
        <f>SUMIFS(所用データ①!$C:$C,所用データ①!$G:$G,理論在庫!$A600,所用データ①!$E:$E,理論在庫!$G$4,所用データ①!$F:$F,理論在庫!Y$5)</f>
        <v>0</v>
      </c>
      <c r="Z600" s="1060">
        <f>SUMIFS(所用データ①!$C:$C,所用データ①!$G:$G,理論在庫!$A600,所用データ①!$E:$E,理論在庫!$G$4,所用データ①!$F:$F,理論在庫!Z$5)</f>
        <v>0</v>
      </c>
      <c r="AA600" s="1084">
        <f>SUMIFS(所用データ①!$C:$C,所用データ①!$G:$G,理論在庫!$A600,所用データ①!$E:$E,理論在庫!$G$4,所用データ①!$F:$F,理論在庫!AA$5)</f>
        <v>0</v>
      </c>
      <c r="AB600" s="382">
        <f>SUMIFS(所用データ①!$C:$C,所用データ①!$G:$G,理論在庫!$A600,所用データ①!$E:$E,理論在庫!$G$4,所用データ①!$F:$F,理論在庫!AB$5)</f>
        <v>0</v>
      </c>
      <c r="AC600" s="1084">
        <f>SUMIFS(所用データ①!$C:$C,所用データ①!$G:$G,理論在庫!$A600,所用データ①!$E:$E,理論在庫!$G$4,所用データ①!$F:$F,理論在庫!AC$5)</f>
        <v>0</v>
      </c>
      <c r="AD600" s="382">
        <f>SUMIFS(所用データ①!$C:$C,所用データ①!$G:$G,理論在庫!$A600,所用データ①!$E:$E,理論在庫!$G$4,所用データ①!$F:$F,理論在庫!AD$5)</f>
        <v>0</v>
      </c>
      <c r="AE600" s="382">
        <f>SUMIFS(所用データ①!$C:$C,所用データ①!$G:$G,理論在庫!$A600,所用データ①!$E:$E,理論在庫!$G$4,所用データ①!$F:$F,理論在庫!AE$5)</f>
        <v>0</v>
      </c>
      <c r="AF600" s="382">
        <f>SUMIFS(所用データ①!$C:$C,所用データ①!$G:$G,理論在庫!$A600,所用データ①!$E:$E,理論在庫!$G$4,所用データ①!$F:$F,理論在庫!AF$5)</f>
        <v>0</v>
      </c>
      <c r="AG600" s="1084">
        <f>SUMIFS(所用データ①!$C:$C,所用データ①!$G:$G,理論在庫!$A600,所用データ①!$E:$E,理論在庫!$G$4,所用データ①!$F:$F,理論在庫!AG$5)</f>
        <v>0</v>
      </c>
      <c r="AH600" s="1084">
        <f>SUMIFS(所用データ①!$C:$C,所用データ①!$G:$G,理論在庫!$A600,所用データ①!$E:$E,理論在庫!$G$4,所用データ①!$F:$F,理論在庫!AH$5)</f>
        <v>0</v>
      </c>
      <c r="AI600" s="382">
        <f>SUMIFS(所用データ①!$C:$C,所用データ①!$G:$G,理論在庫!$A600,所用データ①!$E:$E,理論在庫!$G$4,所用データ①!$F:$F,理論在庫!AI$5)</f>
        <v>0</v>
      </c>
      <c r="AJ600" s="1021">
        <f>SUMIFS(所用データ①!$C:$C,所用データ①!$G:$G,理論在庫!$A600,所用データ①!$E:$E,理論在庫!$G$4,所用データ①!$F:$F,理論在庫!AJ$5)</f>
        <v>0</v>
      </c>
      <c r="AK600" s="345">
        <f t="shared" ref="AK600:AK605" si="278">SUM(G600:AJ600)</f>
        <v>0</v>
      </c>
      <c r="AL600" s="610">
        <f>SUMIFS(所用データ①!C:C,所用データ①!G:G,理論在庫!$A600,所用データ①!E:E,理論在庫!$AL$4)</f>
        <v>0</v>
      </c>
      <c r="AM600" s="574">
        <f t="shared" si="184"/>
        <v>0</v>
      </c>
      <c r="AN600" s="608">
        <f>D600-AK600</f>
        <v>0</v>
      </c>
      <c r="AO600" s="416"/>
      <c r="AP600" s="718">
        <v>20</v>
      </c>
      <c r="AQ600" s="719" t="s">
        <v>272</v>
      </c>
      <c r="AR600" s="709">
        <v>0</v>
      </c>
    </row>
    <row r="601" spans="1:44" ht="18" customHeight="1" x14ac:dyDescent="0.15">
      <c r="A601" s="417"/>
      <c r="B601" s="426"/>
      <c r="C601" s="433"/>
      <c r="D601" s="1148"/>
      <c r="E601" s="559"/>
      <c r="F601" s="302">
        <f t="shared" si="277"/>
        <v>0</v>
      </c>
      <c r="G601" s="974">
        <f>SUMIFS(所用データ②!$C:$C,所用データ②!$G:$G,理論在庫!$A600,所用データ②!$E:$E,理論在庫!$G$4,所用データ②!$F:$F,理論在庫!G$5)</f>
        <v>0</v>
      </c>
      <c r="H601" s="310">
        <f>SUMIFS(所用データ②!$C:$C,所用データ②!$G:$G,理論在庫!$A600,所用データ②!$E:$E,理論在庫!$G$4,所用データ②!$F:$F,理論在庫!H$5)</f>
        <v>0</v>
      </c>
      <c r="I601" s="310">
        <f>SUMIFS(所用データ②!$C:$C,所用データ②!$G:$G,理論在庫!$A600,所用データ②!$E:$E,理論在庫!$G$4,所用データ②!$F:$F,理論在庫!I$5)</f>
        <v>0</v>
      </c>
      <c r="J601" s="310">
        <f>SUMIFS(所用データ②!$C:$C,所用データ②!$G:$G,理論在庫!$A600,所用データ②!$E:$E,理論在庫!$G$4,所用データ②!$F:$F,理論在庫!J$5)</f>
        <v>0</v>
      </c>
      <c r="K601" s="310">
        <f>SUMIFS(所用データ②!$C:$C,所用データ②!$G:$G,理論在庫!$A600,所用データ②!$E:$E,理論在庫!$G$4,所用データ②!$F:$F,理論在庫!K$5)</f>
        <v>0</v>
      </c>
      <c r="L601" s="1054">
        <f>SUMIFS(所用データ②!$C:$C,所用データ②!$G:$G,理論在庫!$A600,所用データ②!$E:$E,理論在庫!$G$4,所用データ②!$F:$F,理論在庫!L$5)</f>
        <v>0</v>
      </c>
      <c r="M601" s="1054">
        <f>SUMIFS(所用データ②!$C:$C,所用データ②!$G:$G,理論在庫!$A600,所用データ②!$E:$E,理論在庫!$G$4,所用データ②!$F:$F,理論在庫!M$5)</f>
        <v>0</v>
      </c>
      <c r="N601" s="310">
        <f>SUMIFS(所用データ②!$C:$C,所用データ②!$G:$G,理論在庫!$A600,所用データ②!$E:$E,理論在庫!$G$4,所用データ②!$F:$F,理論在庫!N$5)</f>
        <v>0</v>
      </c>
      <c r="O601" s="310">
        <f>SUMIFS(所用データ②!$C:$C,所用データ②!$G:$G,理論在庫!$A600,所用データ②!$E:$E,理論在庫!$G$4,所用データ②!$F:$F,理論在庫!O$5)</f>
        <v>0</v>
      </c>
      <c r="P601" s="310">
        <f>SUMIFS(所用データ②!$C:$C,所用データ②!$G:$G,理論在庫!$A600,所用データ②!$E:$E,理論在庫!$G$4,所用データ②!$F:$F,理論在庫!P$5)</f>
        <v>0</v>
      </c>
      <c r="Q601" s="310">
        <f>SUMIFS(所用データ②!$C:$C,所用データ②!$G:$G,理論在庫!$A600,所用データ②!$E:$E,理論在庫!$G$4,所用データ②!$F:$F,理論在庫!Q$5)</f>
        <v>0</v>
      </c>
      <c r="R601" s="310">
        <f>SUMIFS(所用データ②!$C:$C,所用データ②!$G:$G,理論在庫!$A600,所用データ②!$E:$E,理論在庫!$G$4,所用データ②!$F:$F,理論在庫!R$5)</f>
        <v>0</v>
      </c>
      <c r="S601" s="1054">
        <f>SUMIFS(所用データ②!$C:$C,所用データ②!$G:$G,理論在庫!$A600,所用データ②!$E:$E,理論在庫!$G$4,所用データ②!$F:$F,理論在庫!S$5)</f>
        <v>0</v>
      </c>
      <c r="T601" s="1054">
        <f>SUMIFS(所用データ②!$C:$C,所用データ②!$G:$G,理論在庫!$A600,所用データ②!$E:$E,理論在庫!$G$4,所用データ②!$F:$F,理論在庫!T$5)</f>
        <v>0</v>
      </c>
      <c r="U601" s="310">
        <f>SUMIFS(所用データ②!$C:$C,所用データ②!$G:$G,理論在庫!$A600,所用データ②!$E:$E,理論在庫!$G$4,所用データ②!$F:$F,理論在庫!U$5)</f>
        <v>0</v>
      </c>
      <c r="V601" s="310">
        <f>SUMIFS(所用データ②!$C:$C,所用データ②!$G:$G,理論在庫!$A600,所用データ②!$E:$E,理論在庫!$G$4,所用データ②!$F:$F,理論在庫!V$5)</f>
        <v>0</v>
      </c>
      <c r="W601" s="310">
        <f>SUMIFS(所用データ②!$C:$C,所用データ②!$G:$G,理論在庫!$A600,所用データ②!$E:$E,理論在庫!$G$4,所用データ②!$F:$F,理論在庫!W$5)</f>
        <v>0</v>
      </c>
      <c r="X601" s="310">
        <f>SUMIFS(所用データ②!$C:$C,所用データ②!$G:$G,理論在庫!$A600,所用データ②!$E:$E,理論在庫!$G$4,所用データ②!$F:$F,理論在庫!X$5)</f>
        <v>0</v>
      </c>
      <c r="Y601" s="310">
        <f>SUMIFS(所用データ②!$C:$C,所用データ②!$G:$G,理論在庫!$A600,所用データ②!$E:$E,理論在庫!$G$4,所用データ②!$F:$F,理論在庫!Y$5)</f>
        <v>0</v>
      </c>
      <c r="Z601" s="1054">
        <f>SUMIFS(所用データ②!$C:$C,所用データ②!$G:$G,理論在庫!$A600,所用データ②!$E:$E,理論在庫!$G$4,所用データ②!$F:$F,理論在庫!Z$5)</f>
        <v>0</v>
      </c>
      <c r="AA601" s="1084">
        <f>SUMIFS(所用データ②!$C:$C,所用データ②!$G:$G,理論在庫!$A600,所用データ②!$E:$E,理論在庫!$G$4,所用データ②!$F:$F,理論在庫!AA$5)</f>
        <v>0</v>
      </c>
      <c r="AB601" s="382">
        <f>SUMIFS(所用データ②!$C:$C,所用データ②!$G:$G,理論在庫!$A600,所用データ②!$E:$E,理論在庫!$G$4,所用データ②!$F:$F,理論在庫!AB$5)</f>
        <v>0</v>
      </c>
      <c r="AC601" s="1084">
        <f>SUMIFS(所用データ②!$C:$C,所用データ②!$G:$G,理論在庫!$A600,所用データ②!$E:$E,理論在庫!$G$4,所用データ②!$F:$F,理論在庫!AC$5)</f>
        <v>0</v>
      </c>
      <c r="AD601" s="382">
        <f>SUMIFS(所用データ②!$C:$C,所用データ②!$G:$G,理論在庫!$A600,所用データ②!$E:$E,理論在庫!$G$4,所用データ②!$F:$F,理論在庫!AD$5)</f>
        <v>0</v>
      </c>
      <c r="AE601" s="382">
        <f>SUMIFS(所用データ②!$C:$C,所用データ②!$G:$G,理論在庫!$A600,所用データ②!$E:$E,理論在庫!$G$4,所用データ②!$F:$F,理論在庫!AE$5)</f>
        <v>0</v>
      </c>
      <c r="AF601" s="382">
        <f>SUMIFS(所用データ②!$C:$C,所用データ②!$G:$G,理論在庫!$A600,所用データ②!$E:$E,理論在庫!$G$4,所用データ②!$F:$F,理論在庫!AF$5)</f>
        <v>0</v>
      </c>
      <c r="AG601" s="1084">
        <f>SUMIFS(所用データ②!$C:$C,所用データ②!$G:$G,理論在庫!$A600,所用データ②!$E:$E,理論在庫!$G$4,所用データ②!$F:$F,理論在庫!AG$5)</f>
        <v>0</v>
      </c>
      <c r="AH601" s="1084">
        <f>SUMIFS(所用データ②!$C:$C,所用データ②!$G:$G,理論在庫!$A600,所用データ②!$E:$E,理論在庫!$G$4,所用データ②!$F:$F,理論在庫!AH$5)</f>
        <v>0</v>
      </c>
      <c r="AI601" s="382">
        <f>SUMIFS(所用データ②!$C:$C,所用データ②!$G:$G,理論在庫!$A600,所用データ②!$E:$E,理論在庫!$G$4,所用データ②!$F:$F,理論在庫!AI$5)</f>
        <v>0</v>
      </c>
      <c r="AJ601" s="1021">
        <f>SUMIFS(所用データ②!$C:$C,所用データ②!$G:$G,理論在庫!$A600,所用データ②!$E:$E,理論在庫!$G$4,所用データ②!$F:$F,理論在庫!AJ$5)</f>
        <v>0</v>
      </c>
      <c r="AK601" s="345">
        <f t="shared" si="278"/>
        <v>0</v>
      </c>
      <c r="AL601" s="610">
        <f>SUMIFS(所用データ②!C:C,所用データ②!G:G,理論在庫!$A600,所用データ②!E:E,理論在庫!$AL$4)</f>
        <v>0</v>
      </c>
      <c r="AM601" s="574">
        <f t="shared" si="184"/>
        <v>0</v>
      </c>
      <c r="AN601" s="608">
        <f>AJ608-AK601</f>
        <v>0</v>
      </c>
      <c r="AO601" s="417"/>
      <c r="AP601" s="714">
        <v>10</v>
      </c>
      <c r="AQ601" s="715" t="s">
        <v>275</v>
      </c>
      <c r="AR601" s="709">
        <v>0</v>
      </c>
    </row>
    <row r="602" spans="1:44" ht="18" customHeight="1" x14ac:dyDescent="0.15">
      <c r="A602" s="417"/>
      <c r="B602" s="428" t="s">
        <v>154</v>
      </c>
      <c r="C602" s="439">
        <v>80263209228000</v>
      </c>
      <c r="D602" s="1148"/>
      <c r="E602" s="559"/>
      <c r="F602" s="302">
        <f t="shared" si="277"/>
        <v>45864</v>
      </c>
      <c r="G602" s="975">
        <f>SUMIFS(所用データ③!$C:$C,所用データ③!$G:$G,理論在庫!$A600,所用データ③!$E:$E,理論在庫!$G$4,所用データ③!$F:$F,理論在庫!G$5)</f>
        <v>0</v>
      </c>
      <c r="H602" s="310">
        <f>SUMIFS(所用データ③!$C:$C,所用データ③!$G:$G,理論在庫!$A600,所用データ③!$E:$E,理論在庫!$G$4,所用データ③!$F:$F,理論在庫!H$5)</f>
        <v>0</v>
      </c>
      <c r="I602" s="310">
        <f>SUMIFS(所用データ③!$C:$C,所用データ③!$G:$G,理論在庫!$A600,所用データ③!$E:$E,理論在庫!$G$4,所用データ③!$F:$F,理論在庫!I$5)</f>
        <v>0</v>
      </c>
      <c r="J602" s="310">
        <f>SUMIFS(所用データ③!$C:$C,所用データ③!$G:$G,理論在庫!$A600,所用データ③!$E:$E,理論在庫!$G$4,所用データ③!$F:$F,理論在庫!J$5)</f>
        <v>0</v>
      </c>
      <c r="K602" s="310">
        <f>SUMIFS(所用データ③!$C:$C,所用データ③!$G:$G,理論在庫!$A600,所用データ③!$E:$E,理論在庫!$G$4,所用データ③!$F:$F,理論在庫!K$5)</f>
        <v>0</v>
      </c>
      <c r="L602" s="1055">
        <f>SUMIFS(所用データ③!$C:$C,所用データ③!$G:$G,理論在庫!$A600,所用データ③!$E:$E,理論在庫!$G$4,所用データ③!$F:$F,理論在庫!L$5)</f>
        <v>0</v>
      </c>
      <c r="M602" s="1054">
        <f>SUMIFS(所用データ③!$C:$C,所用データ③!$G:$G,理論在庫!$A600,所用データ③!$E:$E,理論在庫!$G$4,所用データ③!$F:$F,理論在庫!M$5)</f>
        <v>0</v>
      </c>
      <c r="N602" s="310">
        <f>SUMIFS(所用データ③!$C:$C,所用データ③!$G:$G,理論在庫!$A600,所用データ③!$E:$E,理論在庫!$G$4,所用データ③!$F:$F,理論在庫!N$5)</f>
        <v>0</v>
      </c>
      <c r="O602" s="310">
        <f>SUMIFS(所用データ③!$C:$C,所用データ③!$G:$G,理論在庫!$A600,所用データ③!$E:$E,理論在庫!$G$4,所用データ③!$F:$F,理論在庫!O$5)</f>
        <v>0</v>
      </c>
      <c r="P602" s="310">
        <f>SUMIFS(所用データ③!$C:$C,所用データ③!$G:$G,理論在庫!$A600,所用データ③!$E:$E,理論在庫!$G$4,所用データ③!$F:$F,理論在庫!P$5)</f>
        <v>0</v>
      </c>
      <c r="Q602" s="353">
        <f>SUMIFS(所用データ③!$C:$C,所用データ③!$G:$G,理論在庫!$A600,所用データ③!$E:$E,理論在庫!$G$4,所用データ③!$F:$F,理論在庫!Q$5)</f>
        <v>0</v>
      </c>
      <c r="R602" s="310">
        <f>SUMIFS(所用データ③!$C:$C,所用データ③!$G:$G,理論在庫!$A600,所用データ③!$E:$E,理論在庫!$G$4,所用データ③!$F:$F,理論在庫!R$5)</f>
        <v>0</v>
      </c>
      <c r="S602" s="1054">
        <f>SUMIFS(所用データ③!$C:$C,所用データ③!$G:$G,理論在庫!$A600,所用データ③!$E:$E,理論在庫!$G$4,所用データ③!$F:$F,理論在庫!S$5)</f>
        <v>0</v>
      </c>
      <c r="T602" s="1054">
        <f>SUMIFS(所用データ③!$C:$C,所用データ③!$G:$G,理論在庫!$A600,所用データ③!$E:$E,理論在庫!$G$4,所用データ③!$F:$F,理論在庫!T$5)</f>
        <v>0</v>
      </c>
      <c r="U602" s="310">
        <f>SUMIFS(所用データ③!$C:$C,所用データ③!$G:$G,理論在庫!$A600,所用データ③!$E:$E,理論在庫!$G$4,所用データ③!$F:$F,理論在庫!U$5)</f>
        <v>0</v>
      </c>
      <c r="V602" s="353">
        <f>SUMIFS(所用データ③!$C:$C,所用データ③!$G:$G,理論在庫!$A600,所用データ③!$E:$E,理論在庫!$G$4,所用データ③!$F:$F,理論在庫!V$5)</f>
        <v>0</v>
      </c>
      <c r="W602" s="310">
        <f>SUMIFS(所用データ③!$C:$C,所用データ③!$G:$G,理論在庫!$A600,所用データ③!$E:$E,理論在庫!$G$4,所用データ③!$F:$F,理論在庫!W$5)</f>
        <v>0</v>
      </c>
      <c r="X602" s="310">
        <f>SUMIFS(所用データ③!$C:$C,所用データ③!$G:$G,理論在庫!$A600,所用データ③!$E:$E,理論在庫!$G$4,所用データ③!$F:$F,理論在庫!X$5)</f>
        <v>0</v>
      </c>
      <c r="Y602" s="310">
        <f>SUMIFS(所用データ③!$C:$C,所用データ③!$G:$G,理論在庫!$A600,所用データ③!$E:$E,理論在庫!$G$4,所用データ③!$F:$F,理論在庫!Y$5)</f>
        <v>0</v>
      </c>
      <c r="Z602" s="1054">
        <f>SUMIFS(所用データ③!$C:$C,所用データ③!$G:$G,理論在庫!$A600,所用データ③!$E:$E,理論在庫!$G$4,所用データ③!$F:$F,理論在庫!Z$5)</f>
        <v>0</v>
      </c>
      <c r="AA602" s="1085">
        <f>SUMIFS(所用データ③!$C:$C,所用データ③!$G:$G,理論在庫!$A600,所用データ③!$E:$E,理論在庫!$G$4,所用データ③!$F:$F,理論在庫!AA$5)</f>
        <v>0</v>
      </c>
      <c r="AB602" s="383">
        <f>SUMIFS(所用データ③!$C:$C,所用データ③!$G:$G,理論在庫!$A600,所用データ③!$E:$E,理論在庫!$G$4,所用データ③!$F:$F,理論在庫!AB$5)</f>
        <v>0</v>
      </c>
      <c r="AC602" s="1085">
        <f>SUMIFS(所用データ③!$C:$C,所用データ③!$G:$G,理論在庫!$A600,所用データ③!$E:$E,理論在庫!$G$4,所用データ③!$F:$F,理論在庫!AC$5)</f>
        <v>0</v>
      </c>
      <c r="AD602" s="383">
        <f>SUMIFS(所用データ③!$C:$C,所用データ③!$G:$G,理論在庫!$A600,所用データ③!$E:$E,理論在庫!$G$4,所用データ③!$F:$F,理論在庫!AD$5)</f>
        <v>0</v>
      </c>
      <c r="AE602" s="383">
        <f>SUMIFS(所用データ③!$C:$C,所用データ③!$G:$G,理論在庫!$A600,所用データ③!$E:$E,理論在庫!$G$4,所用データ③!$F:$F,理論在庫!AE$5)</f>
        <v>0</v>
      </c>
      <c r="AF602" s="383">
        <f>SUMIFS(所用データ③!$C:$C,所用データ③!$G:$G,理論在庫!$A600,所用データ③!$E:$E,理論在庫!$G$4,所用データ③!$F:$F,理論在庫!AF$5)</f>
        <v>0</v>
      </c>
      <c r="AG602" s="1085">
        <f>SUMIFS(所用データ③!$C:$C,所用データ③!$G:$G,理論在庫!$A600,所用データ③!$E:$E,理論在庫!$G$4,所用データ③!$F:$F,理論在庫!AG$5)</f>
        <v>0</v>
      </c>
      <c r="AH602" s="1085">
        <f>SUMIFS(所用データ③!$C:$C,所用データ③!$G:$G,理論在庫!$A600,所用データ③!$E:$E,理論在庫!$G$4,所用データ③!$F:$F,理論在庫!AH$5)</f>
        <v>0</v>
      </c>
      <c r="AI602" s="383">
        <f>SUMIFS(所用データ③!$C:$C,所用データ③!$G:$G,理論在庫!$A600,所用データ③!$E:$E,理論在庫!$G$4,所用データ③!$F:$F,理論在庫!AI$5)</f>
        <v>0</v>
      </c>
      <c r="AJ602" s="1022">
        <f>SUMIFS(所用データ③!$C:$C,所用データ③!$G:$G,理論在庫!$A600,所用データ③!$E:$E,理論在庫!$G$4,所用データ③!$F:$F,理論在庫!AJ$5)</f>
        <v>0</v>
      </c>
      <c r="AK602" s="345">
        <f t="shared" si="278"/>
        <v>0</v>
      </c>
      <c r="AL602" s="611">
        <f>SUMIFS(所用データ③!C:C,所用データ③!G:G,理論在庫!$A600,所用データ③!E:E,理論在庫!$AL$4)</f>
        <v>0</v>
      </c>
      <c r="AM602" s="574">
        <f t="shared" si="184"/>
        <v>0</v>
      </c>
      <c r="AN602" s="608">
        <f>AJ608-AK602</f>
        <v>0</v>
      </c>
      <c r="AO602" s="417"/>
      <c r="AP602" s="714">
        <v>10</v>
      </c>
      <c r="AQ602" s="715" t="s">
        <v>278</v>
      </c>
      <c r="AR602" s="709">
        <v>0</v>
      </c>
    </row>
    <row r="603" spans="1:44" ht="18" customHeight="1" x14ac:dyDescent="0.15">
      <c r="A603" s="417"/>
      <c r="B603" s="428"/>
      <c r="C603" s="442"/>
      <c r="D603" s="1148"/>
      <c r="E603" s="559"/>
      <c r="F603" s="302">
        <f t="shared" si="277"/>
        <v>45871</v>
      </c>
      <c r="G603" s="974">
        <f>SUMIFS(所用データ④!$C:$C,所用データ④!$G:$G,理論在庫!$A600,所用データ④!$E:$E,理論在庫!$G$4,所用データ④!$F:$F,理論在庫!G$5)</f>
        <v>0</v>
      </c>
      <c r="H603" s="310">
        <f>SUMIFS(所用データ④!$C:$C,所用データ④!$G:$G,理論在庫!$A600,所用データ④!$E:$E,理論在庫!$G$4,所用データ④!$F:$F,理論在庫!H$5)</f>
        <v>0</v>
      </c>
      <c r="I603" s="310">
        <f>SUMIFS(所用データ④!$C:$C,所用データ④!$G:$G,理論在庫!$A600,所用データ④!$E:$E,理論在庫!$G$4,所用データ④!$F:$F,理論在庫!I$5)</f>
        <v>0</v>
      </c>
      <c r="J603" s="310">
        <f>SUMIFS(所用データ④!$C:$C,所用データ④!$G:$G,理論在庫!$A600,所用データ④!$E:$E,理論在庫!$G$4,所用データ④!$F:$F,理論在庫!J$5)</f>
        <v>0</v>
      </c>
      <c r="K603" s="310">
        <f>SUMIFS(所用データ④!$C:$C,所用データ④!$G:$G,理論在庫!$A600,所用データ④!$E:$E,理論在庫!$G$4,所用データ④!$F:$F,理論在庫!K$5)</f>
        <v>0</v>
      </c>
      <c r="L603" s="1054">
        <f>SUMIFS(所用データ④!$C:$C,所用データ④!$G:$G,理論在庫!$A600,所用データ④!$E:$E,理論在庫!$G$4,所用データ④!$F:$F,理論在庫!L$5)</f>
        <v>0</v>
      </c>
      <c r="M603" s="1054">
        <f>SUMIFS(所用データ④!$C:$C,所用データ④!$G:$G,理論在庫!$A600,所用データ④!$E:$E,理論在庫!$G$4,所用データ④!$F:$F,理論在庫!M$5)</f>
        <v>0</v>
      </c>
      <c r="N603" s="310">
        <f>SUMIFS(所用データ④!$C:$C,所用データ④!$G:$G,理論在庫!$A600,所用データ④!$E:$E,理論在庫!$G$4,所用データ④!$F:$F,理論在庫!N$5)</f>
        <v>0</v>
      </c>
      <c r="O603" s="310">
        <f>SUMIFS(所用データ④!$C:$C,所用データ④!$G:$G,理論在庫!$A600,所用データ④!$E:$E,理論在庫!$G$4,所用データ④!$F:$F,理論在庫!O$5)</f>
        <v>0</v>
      </c>
      <c r="P603" s="310">
        <f>SUMIFS(所用データ④!$C:$C,所用データ④!$G:$G,理論在庫!$A600,所用データ④!$E:$E,理論在庫!$G$4,所用データ④!$F:$F,理論在庫!P$5)</f>
        <v>0</v>
      </c>
      <c r="Q603" s="310">
        <f>SUMIFS(所用データ④!$C:$C,所用データ④!$G:$G,理論在庫!$A600,所用データ④!$E:$E,理論在庫!$G$4,所用データ④!$F:$F,理論在庫!Q$5)</f>
        <v>0</v>
      </c>
      <c r="R603" s="310">
        <f>SUMIFS(所用データ④!$C:$C,所用データ④!$G:$G,理論在庫!$A600,所用データ④!$E:$E,理論在庫!$G$4,所用データ④!$F:$F,理論在庫!R$5)</f>
        <v>0</v>
      </c>
      <c r="S603" s="1054">
        <f>SUMIFS(所用データ④!$C:$C,所用データ④!$G:$G,理論在庫!$A600,所用データ④!$E:$E,理論在庫!$G$4,所用データ④!$F:$F,理論在庫!S$5)</f>
        <v>0</v>
      </c>
      <c r="T603" s="1054">
        <f>SUMIFS(所用データ④!$C:$C,所用データ④!$G:$G,理論在庫!$A600,所用データ④!$E:$E,理論在庫!$G$4,所用データ④!$F:$F,理論在庫!T$5)</f>
        <v>0</v>
      </c>
      <c r="U603" s="310">
        <f>SUMIFS(所用データ④!$C:$C,所用データ④!$G:$G,理論在庫!$A600,所用データ④!$E:$E,理論在庫!$G$4,所用データ④!$F:$F,理論在庫!U$5)</f>
        <v>0</v>
      </c>
      <c r="V603" s="310">
        <f>SUMIFS(所用データ④!$C:$C,所用データ④!$G:$G,理論在庫!$A600,所用データ④!$E:$E,理論在庫!$G$4,所用データ④!$F:$F,理論在庫!V$5)</f>
        <v>0</v>
      </c>
      <c r="W603" s="310">
        <f>SUMIFS(所用データ④!$C:$C,所用データ④!$G:$G,理論在庫!$A600,所用データ④!$E:$E,理論在庫!$G$4,所用データ④!$F:$F,理論在庫!W$5)</f>
        <v>0</v>
      </c>
      <c r="X603" s="310">
        <f>SUMIFS(所用データ④!$C:$C,所用データ④!$G:$G,理論在庫!$A600,所用データ④!$E:$E,理論在庫!$G$4,所用データ④!$F:$F,理論在庫!X$5)</f>
        <v>0</v>
      </c>
      <c r="Y603" s="310">
        <f>SUMIFS(所用データ④!$C:$C,所用データ④!$G:$G,理論在庫!$A600,所用データ④!$E:$E,理論在庫!$G$4,所用データ④!$F:$F,理論在庫!Y$5)</f>
        <v>0</v>
      </c>
      <c r="Z603" s="1054">
        <f>SUMIFS(所用データ④!$C:$C,所用データ④!$G:$G,理論在庫!$A600,所用データ④!$E:$E,理論在庫!$G$4,所用データ④!$F:$F,理論在庫!Z$5)</f>
        <v>0</v>
      </c>
      <c r="AA603" s="1054">
        <f>SUMIFS(所用データ④!$C:$C,所用データ④!$G:$G,理論在庫!$A600,所用データ④!$E:$E,理論在庫!$G$4,所用データ④!$F:$F,理論在庫!AA$5)</f>
        <v>0</v>
      </c>
      <c r="AB603" s="310">
        <f>SUMIFS(所用データ④!$C:$C,所用データ④!$G:$G,理論在庫!$A600,所用データ④!$E:$E,理論在庫!$G$4,所用データ④!$F:$F,理論在庫!AB$5)</f>
        <v>0</v>
      </c>
      <c r="AC603" s="1054">
        <f>SUMIFS(所用データ④!$C:$C,所用データ④!$G:$G,理論在庫!$A600,所用データ④!$E:$E,理論在庫!$G$4,所用データ④!$F:$F,理論在庫!AC$5)</f>
        <v>0</v>
      </c>
      <c r="AD603" s="310">
        <f>SUMIFS(所用データ④!$C:$C,所用データ④!$G:$G,理論在庫!$A600,所用データ④!$E:$E,理論在庫!$G$4,所用データ④!$F:$F,理論在庫!AD$5)</f>
        <v>0</v>
      </c>
      <c r="AE603" s="310">
        <f>SUMIFS(所用データ④!$C:$C,所用データ④!$G:$G,理論在庫!$A600,所用データ④!$E:$E,理論在庫!$G$4,所用データ④!$F:$F,理論在庫!AE$5)</f>
        <v>0</v>
      </c>
      <c r="AF603" s="310">
        <f>SUMIFS(所用データ④!$C:$C,所用データ④!$G:$G,理論在庫!$A600,所用データ④!$E:$E,理論在庫!$G$4,所用データ④!$F:$F,理論在庫!AF$5)</f>
        <v>0</v>
      </c>
      <c r="AG603" s="1054">
        <f>SUMIFS(所用データ④!$C:$C,所用データ④!$G:$G,理論在庫!$A600,所用データ④!$E:$E,理論在庫!$G$4,所用データ④!$F:$F,理論在庫!AG$5)</f>
        <v>0</v>
      </c>
      <c r="AH603" s="1054">
        <f>SUMIFS(所用データ④!$C:$C,所用データ④!$G:$G,理論在庫!$A600,所用データ④!$E:$E,理論在庫!$G$4,所用データ④!$F:$F,理論在庫!AH$5)</f>
        <v>0</v>
      </c>
      <c r="AI603" s="310">
        <f>SUMIFS(所用データ④!$C:$C,所用データ④!$G:$G,理論在庫!$A600,所用データ④!$E:$E,理論在庫!$G$4,所用データ④!$F:$F,理論在庫!AI$5)</f>
        <v>0</v>
      </c>
      <c r="AJ603" s="1023">
        <f>SUMIFS(所用データ④!$C:$C,所用データ④!$G:$G,理論在庫!$A600,所用データ④!$E:$E,理論在庫!$G$4,所用データ④!$F:$F,理論在庫!AJ$5)</f>
        <v>0</v>
      </c>
      <c r="AK603" s="345">
        <f t="shared" si="278"/>
        <v>0</v>
      </c>
      <c r="AL603" s="350">
        <f>SUMIFS(所用データ④!C:C,所用データ④!G:G,理論在庫!$A600,所用データ④!E:E,理論在庫!$AL$4)</f>
        <v>0</v>
      </c>
      <c r="AM603" s="574">
        <f t="shared" si="184"/>
        <v>0</v>
      </c>
      <c r="AN603" s="608">
        <f>AJ608-AK603</f>
        <v>0</v>
      </c>
      <c r="AO603" s="417"/>
      <c r="AP603" s="714">
        <v>10</v>
      </c>
      <c r="AQ603" s="715" t="s">
        <v>279</v>
      </c>
      <c r="AR603" s="709">
        <v>0</v>
      </c>
    </row>
    <row r="604" spans="1:44" ht="18" customHeight="1" x14ac:dyDescent="0.15">
      <c r="A604" s="417"/>
      <c r="B604" s="428"/>
      <c r="C604" s="442"/>
      <c r="D604" s="1148"/>
      <c r="E604" s="559"/>
      <c r="F604" s="302">
        <f t="shared" si="277"/>
        <v>0</v>
      </c>
      <c r="G604" s="974">
        <f>SUMIFS(所用データ⑤!$C:$C,所用データ⑤!$G:$G,理論在庫!$A600,所用データ⑤!$E:$E,理論在庫!$G$4,所用データ⑤!$F:$F,理論在庫!G$5)</f>
        <v>0</v>
      </c>
      <c r="H604" s="310">
        <f>SUMIFS(所用データ⑤!$C:$C,所用データ⑤!$G:$G,理論在庫!$A600,所用データ⑤!$E:$E,理論在庫!$G$4,所用データ⑤!$F:$F,理論在庫!H$5)</f>
        <v>0</v>
      </c>
      <c r="I604" s="310">
        <f>SUMIFS(所用データ⑤!$C:$C,所用データ⑤!$G:$G,理論在庫!$A600,所用データ⑤!$E:$E,理論在庫!$G$4,所用データ⑤!$F:$F,理論在庫!I$5)</f>
        <v>0</v>
      </c>
      <c r="J604" s="310">
        <f>SUMIFS(所用データ⑤!$C:$C,所用データ⑤!$G:$G,理論在庫!$A600,所用データ⑤!$E:$E,理論在庫!$G$4,所用データ⑤!$F:$F,理論在庫!J$5)</f>
        <v>0</v>
      </c>
      <c r="K604" s="310">
        <f>SUMIFS(所用データ⑤!$C:$C,所用データ⑤!$G:$G,理論在庫!$A600,所用データ⑤!$E:$E,理論在庫!$G$4,所用データ⑤!$F:$F,理論在庫!K$5)</f>
        <v>0</v>
      </c>
      <c r="L604" s="1054">
        <f>SUMIFS(所用データ⑤!$C:$C,所用データ⑤!$G:$G,理論在庫!$A600,所用データ⑤!$E:$E,理論在庫!$G$4,所用データ⑤!$F:$F,理論在庫!L$5)</f>
        <v>0</v>
      </c>
      <c r="M604" s="1054">
        <f>SUMIFS(所用データ⑤!$C:$C,所用データ⑤!$G:$G,理論在庫!$A600,所用データ⑤!$E:$E,理論在庫!$G$4,所用データ⑤!$F:$F,理論在庫!M$5)</f>
        <v>0</v>
      </c>
      <c r="N604" s="310">
        <f>SUMIFS(所用データ⑤!$C:$C,所用データ⑤!$G:$G,理論在庫!$A600,所用データ⑤!$E:$E,理論在庫!$G$4,所用データ⑤!$F:$F,理論在庫!N$5)</f>
        <v>0</v>
      </c>
      <c r="O604" s="310">
        <f>SUMIFS(所用データ⑤!$C:$C,所用データ⑤!$G:$G,理論在庫!$A600,所用データ⑤!$E:$E,理論在庫!$G$4,所用データ⑤!$F:$F,理論在庫!O$5)</f>
        <v>0</v>
      </c>
      <c r="P604" s="310">
        <f>SUMIFS(所用データ⑤!$C:$C,所用データ⑤!$G:$G,理論在庫!$A600,所用データ⑤!$E:$E,理論在庫!$G$4,所用データ⑤!$F:$F,理論在庫!P$5)</f>
        <v>0</v>
      </c>
      <c r="Q604" s="310">
        <f>SUMIFS(所用データ⑤!$C:$C,所用データ⑤!$G:$G,理論在庫!$A600,所用データ⑤!$E:$E,理論在庫!$G$4,所用データ⑤!$F:$F,理論在庫!Q$5)</f>
        <v>0</v>
      </c>
      <c r="R604" s="310">
        <f>SUMIFS(所用データ⑤!$C:$C,所用データ⑤!$G:$G,理論在庫!$A600,所用データ⑤!$E:$E,理論在庫!$G$4,所用データ⑤!$F:$F,理論在庫!R$5)</f>
        <v>0</v>
      </c>
      <c r="S604" s="1054">
        <f>SUMIFS(所用データ⑤!$C:$C,所用データ⑤!$G:$G,理論在庫!$A600,所用データ⑤!$E:$E,理論在庫!$G$4,所用データ⑤!$F:$F,理論在庫!S$5)</f>
        <v>0</v>
      </c>
      <c r="T604" s="1054">
        <f>SUMIFS(所用データ⑤!$C:$C,所用データ⑤!$G:$G,理論在庫!$A600,所用データ⑤!$E:$E,理論在庫!$G$4,所用データ⑤!$F:$F,理論在庫!T$5)</f>
        <v>0</v>
      </c>
      <c r="U604" s="310">
        <f>SUMIFS(所用データ⑤!$C:$C,所用データ⑤!$G:$G,理論在庫!$A600,所用データ⑤!$E:$E,理論在庫!$G$4,所用データ⑤!$F:$F,理論在庫!U$5)</f>
        <v>0</v>
      </c>
      <c r="V604" s="310">
        <f>SUMIFS(所用データ⑤!$C:$C,所用データ⑤!$G:$G,理論在庫!$A600,所用データ⑤!$E:$E,理論在庫!$G$4,所用データ⑤!$F:$F,理論在庫!V$5)</f>
        <v>0</v>
      </c>
      <c r="W604" s="310">
        <f>SUMIFS(所用データ⑤!$C:$C,所用データ⑤!$G:$G,理論在庫!$A600,所用データ⑤!$E:$E,理論在庫!$G$4,所用データ⑤!$F:$F,理論在庫!W$5)</f>
        <v>0</v>
      </c>
      <c r="X604" s="310">
        <f>SUMIFS(所用データ⑤!$C:$C,所用データ⑤!$G:$G,理論在庫!$A600,所用データ⑤!$E:$E,理論在庫!$G$4,所用データ⑤!$F:$F,理論在庫!X$5)</f>
        <v>0</v>
      </c>
      <c r="Y604" s="310">
        <f>SUMIFS(所用データ⑤!$C:$C,所用データ⑤!$G:$G,理論在庫!$A600,所用データ⑤!$E:$E,理論在庫!$G$4,所用データ⑤!$F:$F,理論在庫!Y$5)</f>
        <v>0</v>
      </c>
      <c r="Z604" s="1054">
        <f>SUMIFS(所用データ⑤!$C:$C,所用データ⑤!$G:$G,理論在庫!$A600,所用データ⑤!$E:$E,理論在庫!$G$4,所用データ⑤!$F:$F,理論在庫!Z$5)</f>
        <v>0</v>
      </c>
      <c r="AA604" s="1054">
        <f>SUMIFS(所用データ⑤!$C:$C,所用データ⑤!$G:$G,理論在庫!$A600,所用データ⑤!$E:$E,理論在庫!$G$4,所用データ⑤!$F:$F,理論在庫!AA$5)</f>
        <v>0</v>
      </c>
      <c r="AB604" s="310">
        <f>SUMIFS(所用データ⑤!$C:$C,所用データ⑤!$G:$G,理論在庫!$A600,所用データ⑤!$E:$E,理論在庫!$G$4,所用データ⑤!$F:$F,理論在庫!AB$5)</f>
        <v>0</v>
      </c>
      <c r="AC604" s="1054">
        <f>SUMIFS(所用データ⑤!$C:$C,所用データ⑤!$G:$G,理論在庫!$A600,所用データ⑤!$E:$E,理論在庫!$G$4,所用データ⑤!$F:$F,理論在庫!AC$5)</f>
        <v>0</v>
      </c>
      <c r="AD604" s="310">
        <f>SUMIFS(所用データ⑤!$C:$C,所用データ⑤!$G:$G,理論在庫!$A600,所用データ⑤!$E:$E,理論在庫!$G$4,所用データ⑤!$F:$F,理論在庫!AD$5)</f>
        <v>0</v>
      </c>
      <c r="AE604" s="310">
        <f>SUMIFS(所用データ⑤!$C:$C,所用データ⑤!$G:$G,理論在庫!$A600,所用データ⑤!$E:$E,理論在庫!$G$4,所用データ⑤!$F:$F,理論在庫!AE$5)</f>
        <v>0</v>
      </c>
      <c r="AF604" s="310">
        <f>SUMIFS(所用データ⑤!$C:$C,所用データ⑤!$G:$G,理論在庫!$A600,所用データ⑤!$E:$E,理論在庫!$G$4,所用データ⑤!$F:$F,理論在庫!AF$5)</f>
        <v>0</v>
      </c>
      <c r="AG604" s="1054">
        <f>SUMIFS(所用データ⑤!$C:$C,所用データ⑤!$G:$G,理論在庫!$A600,所用データ⑤!$E:$E,理論在庫!$G$4,所用データ⑤!$F:$F,理論在庫!AG$5)</f>
        <v>0</v>
      </c>
      <c r="AH604" s="1054">
        <f>SUMIFS(所用データ⑤!$C:$C,所用データ⑤!$G:$G,理論在庫!$A600,所用データ⑤!$E:$E,理論在庫!$G$4,所用データ⑤!$F:$F,理論在庫!AH$5)</f>
        <v>0</v>
      </c>
      <c r="AI604" s="310">
        <f>SUMIFS(所用データ⑤!$C:$C,所用データ⑤!$G:$G,理論在庫!$A600,所用データ⑤!$E:$E,理論在庫!$G$4,所用データ⑤!$F:$F,理論在庫!AI$5)</f>
        <v>0</v>
      </c>
      <c r="AJ604" s="1023">
        <f>SUMIFS(所用データ⑤!$C:$C,所用データ⑤!$G:$G,理論在庫!$A600,所用データ⑤!$E:$E,理論在庫!$G$4,所用データ⑤!$F:$F,理論在庫!AJ$5)</f>
        <v>0</v>
      </c>
      <c r="AK604" s="345">
        <f t="shared" si="278"/>
        <v>0</v>
      </c>
      <c r="AL604" s="350">
        <f>SUMIFS(所用データ⑤!C:C,所用データ⑤!G:G,理論在庫!$A600,所用データ⑤!E:E,理論在庫!$AL$4)</f>
        <v>0</v>
      </c>
      <c r="AM604" s="574">
        <f t="shared" si="184"/>
        <v>0</v>
      </c>
      <c r="AN604" s="608">
        <f>AJ608-AK604</f>
        <v>0</v>
      </c>
      <c r="AO604" s="417"/>
      <c r="AP604" s="714">
        <v>10</v>
      </c>
      <c r="AQ604" s="715" t="s">
        <v>290</v>
      </c>
      <c r="AR604" s="709">
        <v>0</v>
      </c>
    </row>
    <row r="605" spans="1:44" ht="18" customHeight="1" x14ac:dyDescent="0.15">
      <c r="A605" s="417"/>
      <c r="B605" s="428"/>
      <c r="C605" s="442"/>
      <c r="D605" s="1148"/>
      <c r="E605" s="559"/>
      <c r="F605" s="362">
        <f t="shared" si="277"/>
        <v>0</v>
      </c>
      <c r="G605" s="976">
        <f>SUMIFS(所用データ⑥!$C:$C,所用データ⑥!$G:$G,理論在庫!$A600,所用データ⑥!$E:$E,理論在庫!$G$4,所用データ⑥!$F:$F,理論在庫!G$5)</f>
        <v>0</v>
      </c>
      <c r="H605" s="363">
        <f>SUMIFS(所用データ⑥!$C:$C,所用データ⑥!$G:$G,理論在庫!$A600,所用データ⑥!$E:$E,理論在庫!$G$4,所用データ⑥!$F:$F,理論在庫!H$5)</f>
        <v>0</v>
      </c>
      <c r="I605" s="363">
        <f>SUMIFS(所用データ⑥!$C:$C,所用データ⑥!$G:$G,理論在庫!$A600,所用データ⑥!$E:$E,理論在庫!$G$4,所用データ⑥!$F:$F,理論在庫!I$5)</f>
        <v>0</v>
      </c>
      <c r="J605" s="363">
        <f>SUMIFS(所用データ⑥!$C:$C,所用データ⑥!$G:$G,理論在庫!$A600,所用データ⑥!$E:$E,理論在庫!$G$4,所用データ⑥!$F:$F,理論在庫!J$5)</f>
        <v>0</v>
      </c>
      <c r="K605" s="363">
        <f>SUMIFS(所用データ⑥!$C:$C,所用データ⑥!$G:$G,理論在庫!$A600,所用データ⑥!$E:$E,理論在庫!$G$4,所用データ⑥!$F:$F,理論在庫!K$5)</f>
        <v>0</v>
      </c>
      <c r="L605" s="1056">
        <f>SUMIFS(所用データ⑥!$C:$C,所用データ⑥!$G:$G,理論在庫!$A600,所用データ⑥!$E:$E,理論在庫!$G$4,所用データ⑥!$F:$F,理論在庫!L$5)</f>
        <v>0</v>
      </c>
      <c r="M605" s="1056">
        <f>SUMIFS(所用データ⑥!$C:$C,所用データ⑥!$G:$G,理論在庫!$A600,所用データ⑥!$E:$E,理論在庫!$G$4,所用データ⑥!$F:$F,理論在庫!M$5)</f>
        <v>0</v>
      </c>
      <c r="N605" s="363">
        <f>SUMIFS(所用データ⑥!$C:$C,所用データ⑥!$G:$G,理論在庫!$A600,所用データ⑥!$E:$E,理論在庫!$G$4,所用データ⑥!$F:$F,理論在庫!N$5)</f>
        <v>0</v>
      </c>
      <c r="O605" s="363">
        <f>SUMIFS(所用データ⑥!$C:$C,所用データ⑥!$G:$G,理論在庫!$A600,所用データ⑥!$E:$E,理論在庫!$G$4,所用データ⑥!$F:$F,理論在庫!O$5)</f>
        <v>0</v>
      </c>
      <c r="P605" s="363">
        <f>SUMIFS(所用データ⑥!$C:$C,所用データ⑥!$G:$G,理論在庫!$A600,所用データ⑥!$E:$E,理論在庫!$G$4,所用データ⑥!$F:$F,理論在庫!P$5)</f>
        <v>0</v>
      </c>
      <c r="Q605" s="363">
        <f>SUMIFS(所用データ⑥!$C:$C,所用データ⑥!$G:$G,理論在庫!$A600,所用データ⑥!$E:$E,理論在庫!$G$4,所用データ⑥!$F:$F,理論在庫!Q$5)</f>
        <v>0</v>
      </c>
      <c r="R605" s="363">
        <f>SUMIFS(所用データ⑥!$C:$C,所用データ⑥!$G:$G,理論在庫!$A600,所用データ⑥!$E:$E,理論在庫!$G$4,所用データ⑥!$F:$F,理論在庫!R$5)</f>
        <v>0</v>
      </c>
      <c r="S605" s="1056">
        <f>SUMIFS(所用データ⑥!$C:$C,所用データ⑥!$G:$G,理論在庫!$A600,所用データ⑥!$E:$E,理論在庫!$G$4,所用データ⑥!$F:$F,理論在庫!S$5)</f>
        <v>0</v>
      </c>
      <c r="T605" s="1056">
        <f>SUMIFS(所用データ⑥!$C:$C,所用データ⑥!$G:$G,理論在庫!$A600,所用データ⑥!$E:$E,理論在庫!$G$4,所用データ⑥!$F:$F,理論在庫!T$5)</f>
        <v>0</v>
      </c>
      <c r="U605" s="363">
        <f>SUMIFS(所用データ⑥!$C:$C,所用データ⑥!$G:$G,理論在庫!$A600,所用データ⑥!$E:$E,理論在庫!$G$4,所用データ⑥!$F:$F,理論在庫!U$5)</f>
        <v>0</v>
      </c>
      <c r="V605" s="363">
        <f>SUMIFS(所用データ⑥!$C:$C,所用データ⑥!$G:$G,理論在庫!$A600,所用データ⑥!$E:$E,理論在庫!$G$4,所用データ⑥!$F:$F,理論在庫!V$5)</f>
        <v>0</v>
      </c>
      <c r="W605" s="363">
        <f>SUMIFS(所用データ⑥!$C:$C,所用データ⑥!$G:$G,理論在庫!$A600,所用データ⑥!$E:$E,理論在庫!$G$4,所用データ⑥!$F:$F,理論在庫!W$5)</f>
        <v>0</v>
      </c>
      <c r="X605" s="363">
        <f>SUMIFS(所用データ⑥!$C:$C,所用データ⑥!$G:$G,理論在庫!$A600,所用データ⑥!$E:$E,理論在庫!$G$4,所用データ⑥!$F:$F,理論在庫!X$5)</f>
        <v>0</v>
      </c>
      <c r="Y605" s="363">
        <f>SUMIFS(所用データ⑥!$C:$C,所用データ⑥!$G:$G,理論在庫!$A600,所用データ⑥!$E:$E,理論在庫!$G$4,所用データ⑥!$F:$F,理論在庫!Y$5)</f>
        <v>0</v>
      </c>
      <c r="Z605" s="1056">
        <f>SUMIFS(所用データ⑥!$C:$C,所用データ⑥!$G:$G,理論在庫!$A600,所用データ⑥!$E:$E,理論在庫!$G$4,所用データ⑥!$F:$F,理論在庫!Z$5)</f>
        <v>0</v>
      </c>
      <c r="AA605" s="1056">
        <f>SUMIFS(所用データ⑥!$C:$C,所用データ⑥!$G:$G,理論在庫!$A600,所用データ⑥!$E:$E,理論在庫!$G$4,所用データ⑥!$F:$F,理論在庫!AA$5)</f>
        <v>0</v>
      </c>
      <c r="AB605" s="363">
        <f>SUMIFS(所用データ⑥!$C:$C,所用データ⑥!$G:$G,理論在庫!$A600,所用データ⑥!$E:$E,理論在庫!$G$4,所用データ⑥!$F:$F,理論在庫!AB$5)</f>
        <v>0</v>
      </c>
      <c r="AC605" s="1056">
        <f>SUMIFS(所用データ⑥!$C:$C,所用データ⑥!$G:$G,理論在庫!$A600,所用データ⑥!$E:$E,理論在庫!$G$4,所用データ⑥!$F:$F,理論在庫!AC$5)</f>
        <v>0</v>
      </c>
      <c r="AD605" s="363">
        <f>SUMIFS(所用データ⑥!$C:$C,所用データ⑥!$G:$G,理論在庫!$A600,所用データ⑥!$E:$E,理論在庫!$G$4,所用データ⑥!$F:$F,理論在庫!AD$5)</f>
        <v>0</v>
      </c>
      <c r="AE605" s="363">
        <f>SUMIFS(所用データ⑥!$C:$C,所用データ⑥!$G:$G,理論在庫!$A600,所用データ⑥!$E:$E,理論在庫!$G$4,所用データ⑥!$F:$F,理論在庫!AE$5)</f>
        <v>0</v>
      </c>
      <c r="AF605" s="363">
        <f>SUMIFS(所用データ⑥!$C:$C,所用データ⑥!$G:$G,理論在庫!$A600,所用データ⑥!$E:$E,理論在庫!$G$4,所用データ⑥!$F:$F,理論在庫!AF$5)</f>
        <v>0</v>
      </c>
      <c r="AG605" s="1056">
        <f>SUMIFS(所用データ⑥!$C:$C,所用データ⑥!$G:$G,理論在庫!$A600,所用データ⑥!$E:$E,理論在庫!$G$4,所用データ⑥!$F:$F,理論在庫!AG$5)</f>
        <v>0</v>
      </c>
      <c r="AH605" s="1056">
        <f>SUMIFS(所用データ⑥!$C:$C,所用データ⑥!$G:$G,理論在庫!$A600,所用データ⑥!$E:$E,理論在庫!$G$4,所用データ⑥!$F:$F,理論在庫!AH$5)</f>
        <v>0</v>
      </c>
      <c r="AI605" s="363">
        <f>SUMIFS(所用データ⑥!$C:$C,所用データ⑥!$G:$G,理論在庫!$A600,所用データ⑥!$E:$E,理論在庫!$G$4,所用データ⑥!$F:$F,理論在庫!AI$5)</f>
        <v>0</v>
      </c>
      <c r="AJ605" s="1024">
        <f>SUMIFS(所用データ⑥!$C:$C,所用データ⑥!$G:$G,理論在庫!$A600,所用データ⑥!$E:$E,理論在庫!$G$4,所用データ⑥!$F:$F,理論在庫!AJ$5)</f>
        <v>0</v>
      </c>
      <c r="AK605" s="364">
        <f t="shared" si="278"/>
        <v>0</v>
      </c>
      <c r="AL605" s="609">
        <f>SUMIFS(所用データ⑥!C:C,所用データ⑥!G:G,理論在庫!$A600,所用データ⑥!E:E,理論在庫!$AL$4)</f>
        <v>0</v>
      </c>
      <c r="AM605" s="578">
        <f t="shared" si="184"/>
        <v>0</v>
      </c>
      <c r="AN605" s="608">
        <f>AJ608-AK605</f>
        <v>0</v>
      </c>
      <c r="AO605" s="417"/>
      <c r="AP605" s="714">
        <v>10</v>
      </c>
      <c r="AQ605" s="715" t="s">
        <v>321</v>
      </c>
      <c r="AR605" s="709">
        <v>0</v>
      </c>
    </row>
    <row r="606" spans="1:44" ht="18" customHeight="1" x14ac:dyDescent="0.15">
      <c r="A606" s="417"/>
      <c r="B606" s="428"/>
      <c r="C606" s="442"/>
      <c r="D606" s="1148"/>
      <c r="E606" s="559"/>
      <c r="F606" s="359" t="s">
        <v>137</v>
      </c>
      <c r="G606" s="981"/>
      <c r="H606" s="360"/>
      <c r="I606" s="360"/>
      <c r="J606" s="360"/>
      <c r="K606" s="360"/>
      <c r="L606" s="1057"/>
      <c r="M606" s="1057"/>
      <c r="N606" s="360"/>
      <c r="O606" s="360"/>
      <c r="P606" s="360"/>
      <c r="Q606" s="360"/>
      <c r="R606" s="360"/>
      <c r="S606" s="1057"/>
      <c r="T606" s="1057"/>
      <c r="U606" s="360"/>
      <c r="V606" s="360"/>
      <c r="W606" s="360"/>
      <c r="X606" s="360"/>
      <c r="Y606" s="360"/>
      <c r="Z606" s="1057"/>
      <c r="AA606" s="1057"/>
      <c r="AB606" s="360"/>
      <c r="AC606" s="1057"/>
      <c r="AD606" s="360"/>
      <c r="AE606" s="360"/>
      <c r="AF606" s="360"/>
      <c r="AG606" s="1057"/>
      <c r="AH606" s="1057"/>
      <c r="AI606" s="360"/>
      <c r="AJ606" s="1025"/>
      <c r="AK606" s="378">
        <f>SUM(G606:AJ606)</f>
        <v>0</v>
      </c>
      <c r="AL606" s="352"/>
      <c r="AM606" s="576">
        <f t="shared" si="184"/>
        <v>0</v>
      </c>
      <c r="AN606" s="579"/>
      <c r="AO606" s="417"/>
      <c r="AP606" s="714">
        <v>30</v>
      </c>
      <c r="AQ606" s="715" t="s">
        <v>562</v>
      </c>
    </row>
    <row r="607" spans="1:44" ht="18" customHeight="1" x14ac:dyDescent="0.15">
      <c r="A607" s="417"/>
      <c r="B607" s="428"/>
      <c r="C607" s="442"/>
      <c r="D607" s="1148"/>
      <c r="E607" s="559"/>
      <c r="F607" s="356" t="s">
        <v>86</v>
      </c>
      <c r="G607" s="978">
        <f>SUMIFS('注文データ '!$C:$C,'注文データ '!$J:$J,$A600,'注文データ '!$H:$H,理論在庫!$G$4,'注文データ '!$I:$I,理論在庫!G$5)</f>
        <v>0</v>
      </c>
      <c r="H607" s="374">
        <f>SUMIFS('注文データ '!$C:$C,'注文データ '!$J:$J,$A600,'注文データ '!$H:$H,理論在庫!$G$4,'注文データ '!$I:$I,理論在庫!H$5)</f>
        <v>0</v>
      </c>
      <c r="I607" s="374">
        <f>SUMIFS('注文データ '!$C:$C,'注文データ '!$J:$J,$A600,'注文データ '!$H:$H,理論在庫!$G$4,'注文データ '!$I:$I,理論在庫!I$5)</f>
        <v>0</v>
      </c>
      <c r="J607" s="374">
        <f>SUMIFS('注文データ '!$C:$C,'注文データ '!$J:$J,$A600,'注文データ '!$H:$H,理論在庫!$G$4,'注文データ '!$I:$I,理論在庫!J$5)</f>
        <v>0</v>
      </c>
      <c r="K607" s="374">
        <f>SUMIFS('注文データ '!$C:$C,'注文データ '!$J:$J,$A600,'注文データ '!$H:$H,理論在庫!$G$4,'注文データ '!$I:$I,理論在庫!K$5)</f>
        <v>0</v>
      </c>
      <c r="L607" s="1058">
        <f>SUMIFS('注文データ '!$C:$C,'注文データ '!$J:$J,$A600,'注文データ '!$H:$H,理論在庫!$G$4,'注文データ '!$I:$I,理論在庫!L$5)</f>
        <v>0</v>
      </c>
      <c r="M607" s="1058">
        <f>SUMIFS('注文データ '!$C:$C,'注文データ '!$J:$J,$A600,'注文データ '!$H:$H,理論在庫!$G$4,'注文データ '!$I:$I,理論在庫!M$5)</f>
        <v>0</v>
      </c>
      <c r="N607" s="374">
        <f>SUMIFS('注文データ '!$C:$C,'注文データ '!$J:$J,$A600,'注文データ '!$H:$H,理論在庫!$G$4,'注文データ '!$I:$I,理論在庫!N$5)</f>
        <v>0</v>
      </c>
      <c r="O607" s="374">
        <f>SUMIFS('注文データ '!$C:$C,'注文データ '!$J:$J,$A600,'注文データ '!$H:$H,理論在庫!$G$4,'注文データ '!$I:$I,理論在庫!O$5)</f>
        <v>0</v>
      </c>
      <c r="P607" s="374">
        <f>SUMIFS('注文データ '!$C:$C,'注文データ '!$J:$J,$A600,'注文データ '!$H:$H,理論在庫!$G$4,'注文データ '!$I:$I,理論在庫!P$5)</f>
        <v>0</v>
      </c>
      <c r="Q607" s="374">
        <f>SUMIFS('注文データ '!$C:$C,'注文データ '!$J:$J,$A600,'注文データ '!$H:$H,理論在庫!$G$4,'注文データ '!$I:$I,理論在庫!Q$5)</f>
        <v>0</v>
      </c>
      <c r="R607" s="374">
        <f>SUMIFS('注文データ '!$C:$C,'注文データ '!$J:$J,$A600,'注文データ '!$H:$H,理論在庫!$G$4,'注文データ '!$I:$I,理論在庫!R$5)</f>
        <v>0</v>
      </c>
      <c r="S607" s="1058">
        <f>SUMIFS('注文データ '!$C:$C,'注文データ '!$J:$J,$A600,'注文データ '!$H:$H,理論在庫!$G$4,'注文データ '!$I:$I,理論在庫!S$5)</f>
        <v>0</v>
      </c>
      <c r="T607" s="1058">
        <f>SUMIFS('注文データ '!$C:$C,'注文データ '!$J:$J,$A600,'注文データ '!$H:$H,理論在庫!$G$4,'注文データ '!$I:$I,理論在庫!T$5)</f>
        <v>0</v>
      </c>
      <c r="U607" s="374">
        <f>SUMIFS('注文データ '!$C:$C,'注文データ '!$J:$J,$A600,'注文データ '!$H:$H,理論在庫!$G$4,'注文データ '!$I:$I,理論在庫!U$5)</f>
        <v>0</v>
      </c>
      <c r="V607" s="374">
        <f>SUMIFS('注文データ '!$C:$C,'注文データ '!$J:$J,$A600,'注文データ '!$H:$H,理論在庫!$G$4,'注文データ '!$I:$I,理論在庫!V$5)</f>
        <v>0</v>
      </c>
      <c r="W607" s="374">
        <f>SUMIFS('注文データ '!$C:$C,'注文データ '!$J:$J,$A600,'注文データ '!$H:$H,理論在庫!$G$4,'注文データ '!$I:$I,理論在庫!W$5)</f>
        <v>0</v>
      </c>
      <c r="X607" s="374">
        <f>SUMIFS('注文データ '!$C:$C,'注文データ '!$J:$J,$A600,'注文データ '!$H:$H,理論在庫!$G$4,'注文データ '!$I:$I,理論在庫!X$5)</f>
        <v>0</v>
      </c>
      <c r="Y607" s="374">
        <f>SUMIFS('注文データ '!$C:$C,'注文データ '!$J:$J,$A600,'注文データ '!$H:$H,理論在庫!$G$4,'注文データ '!$I:$I,理論在庫!Y$5)</f>
        <v>0</v>
      </c>
      <c r="Z607" s="1058">
        <f>SUMIFS('注文データ '!$C:$C,'注文データ '!$J:$J,$A600,'注文データ '!$H:$H,理論在庫!$G$4,'注文データ '!$I:$I,理論在庫!Z$5)</f>
        <v>0</v>
      </c>
      <c r="AA607" s="1058">
        <f>SUMIFS('注文データ '!$C:$C,'注文データ '!$J:$J,$A600,'注文データ '!$H:$H,理論在庫!$G$4,'注文データ '!$I:$I,理論在庫!AA$5)</f>
        <v>0</v>
      </c>
      <c r="AB607" s="374">
        <f>SUMIFS('注文データ '!$C:$C,'注文データ '!$J:$J,$A600,'注文データ '!$H:$H,理論在庫!$G$4,'注文データ '!$I:$I,理論在庫!AB$5)</f>
        <v>0</v>
      </c>
      <c r="AC607" s="1058">
        <f>SUMIFS('注文データ '!$C:$C,'注文データ '!$J:$J,$A600,'注文データ '!$H:$H,理論在庫!$G$4,'注文データ '!$I:$I,理論在庫!AC$5)</f>
        <v>0</v>
      </c>
      <c r="AD607" s="374">
        <f>SUMIFS('注文データ '!$C:$C,'注文データ '!$J:$J,$A600,'注文データ '!$H:$H,理論在庫!$G$4,'注文データ '!$I:$I,理論在庫!AD$5)</f>
        <v>0</v>
      </c>
      <c r="AE607" s="374">
        <f>SUMIFS('注文データ '!$C:$C,'注文データ '!$J:$J,$A600,'注文データ '!$H:$H,理論在庫!$G$4,'注文データ '!$I:$I,理論在庫!AE$5)</f>
        <v>0</v>
      </c>
      <c r="AF607" s="374">
        <f>SUMIFS('注文データ '!$C:$C,'注文データ '!$J:$J,$A600,'注文データ '!$H:$H,理論在庫!$G$4,'注文データ '!$I:$I,理論在庫!AF$5)</f>
        <v>0</v>
      </c>
      <c r="AG607" s="1058">
        <f>SUMIFS('注文データ '!$C:$C,'注文データ '!$J:$J,$A600,'注文データ '!$H:$H,理論在庫!$G$4,'注文データ '!$I:$I,理論在庫!AG$5)</f>
        <v>0</v>
      </c>
      <c r="AH607" s="1058">
        <f>SUMIFS('注文データ '!$C:$C,'注文データ '!$J:$J,$A600,'注文データ '!$H:$H,理論在庫!$G$4,'注文データ '!$I:$I,理論在庫!AH$5)</f>
        <v>0</v>
      </c>
      <c r="AI607" s="374">
        <f>SUMIFS('注文データ '!$C:$C,'注文データ '!$J:$J,$A600,'注文データ '!$H:$H,理論在庫!$G$4,'注文データ '!$I:$I,理論在庫!AI$5)</f>
        <v>0</v>
      </c>
      <c r="AJ607" s="1026">
        <f>SUMIFS('注文データ '!$C:$C,'注文データ '!$J:$J,$A600,'注文データ '!$H:$H,理論在庫!$G$4,'注文データ '!$I:$I,理論在庫!AJ$5)</f>
        <v>0</v>
      </c>
      <c r="AK607" s="375">
        <f>SUM(G607:AJ607)</f>
        <v>0</v>
      </c>
      <c r="AL607" s="350"/>
      <c r="AM607" s="574">
        <f t="shared" si="184"/>
        <v>0</v>
      </c>
      <c r="AN607" s="579"/>
      <c r="AO607" s="417"/>
      <c r="AP607" s="714"/>
      <c r="AQ607" s="715"/>
      <c r="AR607" s="709">
        <v>0</v>
      </c>
    </row>
    <row r="608" spans="1:44" ht="18" customHeight="1" thickBot="1" x14ac:dyDescent="0.2">
      <c r="A608" s="418"/>
      <c r="B608" s="429"/>
      <c r="C608" s="443"/>
      <c r="D608" s="1149"/>
      <c r="E608" s="562"/>
      <c r="F608" s="373" t="s">
        <v>85</v>
      </c>
      <c r="G608" s="979">
        <f>D600+G606-G607</f>
        <v>0</v>
      </c>
      <c r="H608" s="376">
        <f t="shared" ref="H608:AJ608" si="279">G608+H606-H607</f>
        <v>0</v>
      </c>
      <c r="I608" s="376">
        <f t="shared" si="279"/>
        <v>0</v>
      </c>
      <c r="J608" s="376">
        <f t="shared" si="279"/>
        <v>0</v>
      </c>
      <c r="K608" s="376">
        <f t="shared" si="279"/>
        <v>0</v>
      </c>
      <c r="L608" s="1059">
        <f t="shared" si="279"/>
        <v>0</v>
      </c>
      <c r="M608" s="1059">
        <f t="shared" si="279"/>
        <v>0</v>
      </c>
      <c r="N608" s="376">
        <f t="shared" si="279"/>
        <v>0</v>
      </c>
      <c r="O608" s="376">
        <f t="shared" si="279"/>
        <v>0</v>
      </c>
      <c r="P608" s="376">
        <f t="shared" si="279"/>
        <v>0</v>
      </c>
      <c r="Q608" s="376">
        <f t="shared" si="279"/>
        <v>0</v>
      </c>
      <c r="R608" s="376">
        <f t="shared" si="279"/>
        <v>0</v>
      </c>
      <c r="S608" s="1059">
        <f t="shared" si="279"/>
        <v>0</v>
      </c>
      <c r="T608" s="1059">
        <f t="shared" si="279"/>
        <v>0</v>
      </c>
      <c r="U608" s="376">
        <f t="shared" si="279"/>
        <v>0</v>
      </c>
      <c r="V608" s="376">
        <f t="shared" si="279"/>
        <v>0</v>
      </c>
      <c r="W608" s="376">
        <f t="shared" si="279"/>
        <v>0</v>
      </c>
      <c r="X608" s="376">
        <f t="shared" si="279"/>
        <v>0</v>
      </c>
      <c r="Y608" s="376">
        <f t="shared" si="279"/>
        <v>0</v>
      </c>
      <c r="Z608" s="1059">
        <f t="shared" si="279"/>
        <v>0</v>
      </c>
      <c r="AA608" s="1059">
        <f t="shared" si="279"/>
        <v>0</v>
      </c>
      <c r="AB608" s="376">
        <f t="shared" si="279"/>
        <v>0</v>
      </c>
      <c r="AC608" s="1059">
        <f t="shared" si="279"/>
        <v>0</v>
      </c>
      <c r="AD608" s="376">
        <f t="shared" si="279"/>
        <v>0</v>
      </c>
      <c r="AE608" s="376">
        <f t="shared" si="279"/>
        <v>0</v>
      </c>
      <c r="AF608" s="376">
        <f t="shared" si="279"/>
        <v>0</v>
      </c>
      <c r="AG608" s="1059">
        <f t="shared" si="279"/>
        <v>0</v>
      </c>
      <c r="AH608" s="1059">
        <f t="shared" si="279"/>
        <v>0</v>
      </c>
      <c r="AI608" s="376">
        <f t="shared" si="279"/>
        <v>0</v>
      </c>
      <c r="AJ608" s="1027">
        <f t="shared" si="279"/>
        <v>0</v>
      </c>
      <c r="AK608" s="377"/>
      <c r="AL608" s="351"/>
      <c r="AM608" s="577">
        <f>AK608+AL608</f>
        <v>0</v>
      </c>
      <c r="AN608" s="580"/>
      <c r="AO608" s="418"/>
      <c r="AP608" s="716"/>
      <c r="AQ608" s="717"/>
      <c r="AR608" s="709">
        <v>0</v>
      </c>
    </row>
    <row r="609" spans="1:44" ht="18" customHeight="1" x14ac:dyDescent="0.15">
      <c r="A609" s="416" t="s">
        <v>334</v>
      </c>
      <c r="B609" s="425"/>
      <c r="C609" s="889" t="s">
        <v>283</v>
      </c>
      <c r="D609" s="1147" t="s">
        <v>548</v>
      </c>
      <c r="E609" s="558" t="s">
        <v>131</v>
      </c>
      <c r="F609" s="343">
        <f t="shared" ref="F609:F614" si="280">F591</f>
        <v>45864</v>
      </c>
      <c r="G609" s="980">
        <f>SUMIFS(所用データ①!$C:$C,所用データ①!$G:$G,理論在庫!$A609,所用データ①!$E:$E,理論在庫!$G$4,所用データ①!$F:$F,理論在庫!G$5)</f>
        <v>0</v>
      </c>
      <c r="H609" s="308">
        <f>SUMIFS(所用データ①!$C:$C,所用データ①!$G:$G,理論在庫!$A609,所用データ①!$E:$E,理論在庫!$G$4,所用データ①!$F:$F,理論在庫!H$5)</f>
        <v>0</v>
      </c>
      <c r="I609" s="308">
        <f>SUMIFS(所用データ①!$C:$C,所用データ①!$G:$G,理論在庫!$A609,所用データ①!$E:$E,理論在庫!$G$4,所用データ①!$F:$F,理論在庫!I$5)</f>
        <v>0</v>
      </c>
      <c r="J609" s="308">
        <f>SUMIFS(所用データ①!$C:$C,所用データ①!$G:$G,理論在庫!$A609,所用データ①!$E:$E,理論在庫!$G$4,所用データ①!$F:$F,理論在庫!J$5)</f>
        <v>0</v>
      </c>
      <c r="K609" s="308">
        <f>SUMIFS(所用データ①!$C:$C,所用データ①!$G:$G,理論在庫!$A609,所用データ①!$E:$E,理論在庫!$G$4,所用データ①!$F:$F,理論在庫!K$5)</f>
        <v>0</v>
      </c>
      <c r="L609" s="1060">
        <f>SUMIFS(所用データ①!$C:$C,所用データ①!$G:$G,理論在庫!$A609,所用データ①!$E:$E,理論在庫!$G$4,所用データ①!$F:$F,理論在庫!L$5)</f>
        <v>0</v>
      </c>
      <c r="M609" s="1060">
        <f>SUMIFS(所用データ①!$C:$C,所用データ①!$G:$G,理論在庫!$A609,所用データ①!$E:$E,理論在庫!$G$4,所用データ①!$F:$F,理論在庫!M$5)</f>
        <v>0</v>
      </c>
      <c r="N609" s="308">
        <f>SUMIFS(所用データ①!$C:$C,所用データ①!$G:$G,理論在庫!$A609,所用データ①!$E:$E,理論在庫!$G$4,所用データ①!$F:$F,理論在庫!N$5)</f>
        <v>0</v>
      </c>
      <c r="O609" s="308">
        <f>SUMIFS(所用データ①!$C:$C,所用データ①!$G:$G,理論在庫!$A609,所用データ①!$E:$E,理論在庫!$G$4,所用データ①!$F:$F,理論在庫!O$5)</f>
        <v>0</v>
      </c>
      <c r="P609" s="308">
        <f>SUMIFS(所用データ①!$C:$C,所用データ①!$G:$G,理論在庫!$A609,所用データ①!$E:$E,理論在庫!$G$4,所用データ①!$F:$F,理論在庫!P$5)</f>
        <v>0</v>
      </c>
      <c r="Q609" s="308">
        <f>SUMIFS(所用データ①!$C:$C,所用データ①!$G:$G,理論在庫!$A609,所用データ①!$E:$E,理論在庫!$G$4,所用データ①!$F:$F,理論在庫!Q$5)</f>
        <v>0</v>
      </c>
      <c r="R609" s="308">
        <f>SUMIFS(所用データ①!$C:$C,所用データ①!$G:$G,理論在庫!$A609,所用データ①!$E:$E,理論在庫!$G$4,所用データ①!$F:$F,理論在庫!R$5)</f>
        <v>0</v>
      </c>
      <c r="S609" s="1060">
        <f>SUMIFS(所用データ①!$C:$C,所用データ①!$G:$G,理論在庫!$A609,所用データ①!$E:$E,理論在庫!$G$4,所用データ①!$F:$F,理論在庫!S$5)</f>
        <v>0</v>
      </c>
      <c r="T609" s="1060">
        <f>SUMIFS(所用データ①!$C:$C,所用データ①!$G:$G,理論在庫!$A609,所用データ①!$E:$E,理論在庫!$G$4,所用データ①!$F:$F,理論在庫!T$5)</f>
        <v>0</v>
      </c>
      <c r="U609" s="308">
        <f>SUMIFS(所用データ①!$C:$C,所用データ①!$G:$G,理論在庫!$A609,所用データ①!$E:$E,理論在庫!$G$4,所用データ①!$F:$F,理論在庫!U$5)</f>
        <v>0</v>
      </c>
      <c r="V609" s="308">
        <f>SUMIFS(所用データ①!$C:$C,所用データ①!$G:$G,理論在庫!$A609,所用データ①!$E:$E,理論在庫!$G$4,所用データ①!$F:$F,理論在庫!V$5)</f>
        <v>0</v>
      </c>
      <c r="W609" s="308">
        <f>SUMIFS(所用データ①!$C:$C,所用データ①!$G:$G,理論在庫!$A609,所用データ①!$E:$E,理論在庫!$G$4,所用データ①!$F:$F,理論在庫!W$5)</f>
        <v>0</v>
      </c>
      <c r="X609" s="308">
        <f>SUMIFS(所用データ①!$C:$C,所用データ①!$G:$G,理論在庫!$A609,所用データ①!$E:$E,理論在庫!$G$4,所用データ①!$F:$F,理論在庫!X$5)</f>
        <v>0</v>
      </c>
      <c r="Y609" s="308">
        <f>SUMIFS(所用データ①!$C:$C,所用データ①!$G:$G,理論在庫!$A609,所用データ①!$E:$E,理論在庫!$G$4,所用データ①!$F:$F,理論在庫!Y$5)</f>
        <v>0</v>
      </c>
      <c r="Z609" s="1060">
        <f>SUMIFS(所用データ①!$C:$C,所用データ①!$G:$G,理論在庫!$A609,所用データ①!$E:$E,理論在庫!$G$4,所用データ①!$F:$F,理論在庫!Z$5)</f>
        <v>0</v>
      </c>
      <c r="AA609" s="1084">
        <f>SUMIFS(所用データ①!$C:$C,所用データ①!$G:$G,理論在庫!$A609,所用データ①!$E:$E,理論在庫!$G$4,所用データ①!$F:$F,理論在庫!AA$5)</f>
        <v>0</v>
      </c>
      <c r="AB609" s="382">
        <f>SUMIFS(所用データ①!$C:$C,所用データ①!$G:$G,理論在庫!$A609,所用データ①!$E:$E,理論在庫!$G$4,所用データ①!$F:$F,理論在庫!AB$5)</f>
        <v>0</v>
      </c>
      <c r="AC609" s="1084">
        <f>SUMIFS(所用データ①!$C:$C,所用データ①!$G:$G,理論在庫!$A609,所用データ①!$E:$E,理論在庫!$G$4,所用データ①!$F:$F,理論在庫!AC$5)</f>
        <v>0</v>
      </c>
      <c r="AD609" s="382">
        <f>SUMIFS(所用データ①!$C:$C,所用データ①!$G:$G,理論在庫!$A609,所用データ①!$E:$E,理論在庫!$G$4,所用データ①!$F:$F,理論在庫!AD$5)</f>
        <v>0</v>
      </c>
      <c r="AE609" s="382">
        <f>SUMIFS(所用データ①!$C:$C,所用データ①!$G:$G,理論在庫!$A609,所用データ①!$E:$E,理論在庫!$G$4,所用データ①!$F:$F,理論在庫!AE$5)</f>
        <v>0</v>
      </c>
      <c r="AF609" s="382">
        <f>SUMIFS(所用データ①!$C:$C,所用データ①!$G:$G,理論在庫!$A609,所用データ①!$E:$E,理論在庫!$G$4,所用データ①!$F:$F,理論在庫!AF$5)</f>
        <v>0</v>
      </c>
      <c r="AG609" s="1084">
        <f>SUMIFS(所用データ①!$C:$C,所用データ①!$G:$G,理論在庫!$A609,所用データ①!$E:$E,理論在庫!$G$4,所用データ①!$F:$F,理論在庫!AG$5)</f>
        <v>0</v>
      </c>
      <c r="AH609" s="1084">
        <f>SUMIFS(所用データ①!$C:$C,所用データ①!$G:$G,理論在庫!$A609,所用データ①!$E:$E,理論在庫!$G$4,所用データ①!$F:$F,理論在庫!AH$5)</f>
        <v>0</v>
      </c>
      <c r="AI609" s="382">
        <f>SUMIFS(所用データ①!$C:$C,所用データ①!$G:$G,理論在庫!$A609,所用データ①!$E:$E,理論在庫!$G$4,所用データ①!$F:$F,理論在庫!AI$5)</f>
        <v>0</v>
      </c>
      <c r="AJ609" s="1021">
        <f>SUMIFS(所用データ①!$C:$C,所用データ①!$G:$G,理論在庫!$A609,所用データ①!$E:$E,理論在庫!$G$4,所用データ①!$F:$F,理論在庫!AJ$5)</f>
        <v>0</v>
      </c>
      <c r="AK609" s="345">
        <f t="shared" ref="AK609:AK614" si="281">SUM(G609:AJ609)</f>
        <v>0</v>
      </c>
      <c r="AL609" s="610">
        <f>SUMIFS(所用データ①!C:C,所用データ①!G:G,理論在庫!$A609,所用データ①!E:E,理論在庫!$AL$4)</f>
        <v>0</v>
      </c>
      <c r="AM609" s="574">
        <f t="shared" ref="AM609:AM616" si="282">AK609+AL609</f>
        <v>0</v>
      </c>
      <c r="AN609" s="608">
        <f>D609-AK609</f>
        <v>50</v>
      </c>
      <c r="AO609" s="416"/>
      <c r="AP609" s="718">
        <v>12</v>
      </c>
      <c r="AQ609" s="719" t="s">
        <v>289</v>
      </c>
      <c r="AR609" s="709">
        <v>0</v>
      </c>
    </row>
    <row r="610" spans="1:44" ht="18" customHeight="1" x14ac:dyDescent="0.15">
      <c r="A610" s="417"/>
      <c r="B610" s="426"/>
      <c r="C610" s="819"/>
      <c r="D610" s="1148"/>
      <c r="E610" s="559" t="s">
        <v>285</v>
      </c>
      <c r="F610" s="302">
        <f t="shared" si="280"/>
        <v>0</v>
      </c>
      <c r="G610" s="974">
        <f>SUMIFS(所用データ②!$C:$C,所用データ②!$G:$G,理論在庫!$A609,所用データ②!$E:$E,理論在庫!$G$4,所用データ②!$F:$F,理論在庫!G$5)</f>
        <v>0</v>
      </c>
      <c r="H610" s="310">
        <f>SUMIFS(所用データ②!$C:$C,所用データ②!$G:$G,理論在庫!$A609,所用データ②!$E:$E,理論在庫!$G$4,所用データ②!$F:$F,理論在庫!H$5)</f>
        <v>0</v>
      </c>
      <c r="I610" s="310">
        <f>SUMIFS(所用データ②!$C:$C,所用データ②!$G:$G,理論在庫!$A609,所用データ②!$E:$E,理論在庫!$G$4,所用データ②!$F:$F,理論在庫!I$5)</f>
        <v>0</v>
      </c>
      <c r="J610" s="310">
        <f>SUMIFS(所用データ②!$C:$C,所用データ②!$G:$G,理論在庫!$A609,所用データ②!$E:$E,理論在庫!$G$4,所用データ②!$F:$F,理論在庫!J$5)</f>
        <v>0</v>
      </c>
      <c r="K610" s="310">
        <f>SUMIFS(所用データ②!$C:$C,所用データ②!$G:$G,理論在庫!$A609,所用データ②!$E:$E,理論在庫!$G$4,所用データ②!$F:$F,理論在庫!K$5)</f>
        <v>0</v>
      </c>
      <c r="L610" s="1054">
        <f>SUMIFS(所用データ②!$C:$C,所用データ②!$G:$G,理論在庫!$A609,所用データ②!$E:$E,理論在庫!$G$4,所用データ②!$F:$F,理論在庫!L$5)</f>
        <v>0</v>
      </c>
      <c r="M610" s="1054">
        <f>SUMIFS(所用データ②!$C:$C,所用データ②!$G:$G,理論在庫!$A609,所用データ②!$E:$E,理論在庫!$G$4,所用データ②!$F:$F,理論在庫!M$5)</f>
        <v>0</v>
      </c>
      <c r="N610" s="310">
        <f>SUMIFS(所用データ②!$C:$C,所用データ②!$G:$G,理論在庫!$A609,所用データ②!$E:$E,理論在庫!$G$4,所用データ②!$F:$F,理論在庫!N$5)</f>
        <v>0</v>
      </c>
      <c r="O610" s="310">
        <f>SUMIFS(所用データ②!$C:$C,所用データ②!$G:$G,理論在庫!$A609,所用データ②!$E:$E,理論在庫!$G$4,所用データ②!$F:$F,理論在庫!O$5)</f>
        <v>0</v>
      </c>
      <c r="P610" s="310">
        <f>SUMIFS(所用データ②!$C:$C,所用データ②!$G:$G,理論在庫!$A609,所用データ②!$E:$E,理論在庫!$G$4,所用データ②!$F:$F,理論在庫!P$5)</f>
        <v>0</v>
      </c>
      <c r="Q610" s="310">
        <f>SUMIFS(所用データ②!$C:$C,所用データ②!$G:$G,理論在庫!$A609,所用データ②!$E:$E,理論在庫!$G$4,所用データ②!$F:$F,理論在庫!Q$5)</f>
        <v>0</v>
      </c>
      <c r="R610" s="310">
        <f>SUMIFS(所用データ②!$C:$C,所用データ②!$G:$G,理論在庫!$A609,所用データ②!$E:$E,理論在庫!$G$4,所用データ②!$F:$F,理論在庫!R$5)</f>
        <v>0</v>
      </c>
      <c r="S610" s="1054">
        <f>SUMIFS(所用データ②!$C:$C,所用データ②!$G:$G,理論在庫!$A609,所用データ②!$E:$E,理論在庫!$G$4,所用データ②!$F:$F,理論在庫!S$5)</f>
        <v>0</v>
      </c>
      <c r="T610" s="1054">
        <f>SUMIFS(所用データ②!$C:$C,所用データ②!$G:$G,理論在庫!$A609,所用データ②!$E:$E,理論在庫!$G$4,所用データ②!$F:$F,理論在庫!T$5)</f>
        <v>0</v>
      </c>
      <c r="U610" s="310">
        <f>SUMIFS(所用データ②!$C:$C,所用データ②!$G:$G,理論在庫!$A609,所用データ②!$E:$E,理論在庫!$G$4,所用データ②!$F:$F,理論在庫!U$5)</f>
        <v>0</v>
      </c>
      <c r="V610" s="310">
        <f>SUMIFS(所用データ②!$C:$C,所用データ②!$G:$G,理論在庫!$A609,所用データ②!$E:$E,理論在庫!$G$4,所用データ②!$F:$F,理論在庫!V$5)</f>
        <v>0</v>
      </c>
      <c r="W610" s="310">
        <f>SUMIFS(所用データ②!$C:$C,所用データ②!$G:$G,理論在庫!$A609,所用データ②!$E:$E,理論在庫!$G$4,所用データ②!$F:$F,理論在庫!W$5)</f>
        <v>0</v>
      </c>
      <c r="X610" s="310">
        <f>SUMIFS(所用データ②!$C:$C,所用データ②!$G:$G,理論在庫!$A609,所用データ②!$E:$E,理論在庫!$G$4,所用データ②!$F:$F,理論在庫!X$5)</f>
        <v>0</v>
      </c>
      <c r="Y610" s="310">
        <f>SUMIFS(所用データ②!$C:$C,所用データ②!$G:$G,理論在庫!$A609,所用データ②!$E:$E,理論在庫!$G$4,所用データ②!$F:$F,理論在庫!Y$5)</f>
        <v>0</v>
      </c>
      <c r="Z610" s="1054">
        <f>SUMIFS(所用データ②!$C:$C,所用データ②!$G:$G,理論在庫!$A609,所用データ②!$E:$E,理論在庫!$G$4,所用データ②!$F:$F,理論在庫!Z$5)</f>
        <v>0</v>
      </c>
      <c r="AA610" s="1084">
        <f>SUMIFS(所用データ②!$C:$C,所用データ②!$G:$G,理論在庫!$A609,所用データ②!$E:$E,理論在庫!$G$4,所用データ②!$F:$F,理論在庫!AA$5)</f>
        <v>0</v>
      </c>
      <c r="AB610" s="382">
        <f>SUMIFS(所用データ②!$C:$C,所用データ②!$G:$G,理論在庫!$A609,所用データ②!$E:$E,理論在庫!$G$4,所用データ②!$F:$F,理論在庫!AB$5)</f>
        <v>0</v>
      </c>
      <c r="AC610" s="1084">
        <f>SUMIFS(所用データ②!$C:$C,所用データ②!$G:$G,理論在庫!$A609,所用データ②!$E:$E,理論在庫!$G$4,所用データ②!$F:$F,理論在庫!AC$5)</f>
        <v>0</v>
      </c>
      <c r="AD610" s="382">
        <f>SUMIFS(所用データ②!$C:$C,所用データ②!$G:$G,理論在庫!$A609,所用データ②!$E:$E,理論在庫!$G$4,所用データ②!$F:$F,理論在庫!AD$5)</f>
        <v>0</v>
      </c>
      <c r="AE610" s="382">
        <f>SUMIFS(所用データ②!$C:$C,所用データ②!$G:$G,理論在庫!$A609,所用データ②!$E:$E,理論在庫!$G$4,所用データ②!$F:$F,理論在庫!AE$5)</f>
        <v>0</v>
      </c>
      <c r="AF610" s="382">
        <f>SUMIFS(所用データ②!$C:$C,所用データ②!$G:$G,理論在庫!$A609,所用データ②!$E:$E,理論在庫!$G$4,所用データ②!$F:$F,理論在庫!AF$5)</f>
        <v>0</v>
      </c>
      <c r="AG610" s="1084">
        <f>SUMIFS(所用データ②!$C:$C,所用データ②!$G:$G,理論在庫!$A609,所用データ②!$E:$E,理論在庫!$G$4,所用データ②!$F:$F,理論在庫!AG$5)</f>
        <v>0</v>
      </c>
      <c r="AH610" s="1084">
        <f>SUMIFS(所用データ②!$C:$C,所用データ②!$G:$G,理論在庫!$A609,所用データ②!$E:$E,理論在庫!$G$4,所用データ②!$F:$F,理論在庫!AH$5)</f>
        <v>0</v>
      </c>
      <c r="AI610" s="382">
        <f>SUMIFS(所用データ②!$C:$C,所用データ②!$G:$G,理論在庫!$A609,所用データ②!$E:$E,理論在庫!$G$4,所用データ②!$F:$F,理論在庫!AI$5)</f>
        <v>0</v>
      </c>
      <c r="AJ610" s="1021">
        <f>SUMIFS(所用データ②!$C:$C,所用データ②!$G:$G,理論在庫!$A609,所用データ②!$E:$E,理論在庫!$G$4,所用データ②!$F:$F,理論在庫!AJ$5)</f>
        <v>0</v>
      </c>
      <c r="AK610" s="345">
        <f t="shared" si="281"/>
        <v>0</v>
      </c>
      <c r="AL610" s="610">
        <f>SUMIFS(所用データ②!C:C,所用データ②!G:G,理論在庫!$A609,所用データ②!E:E,理論在庫!$AL$4)</f>
        <v>0</v>
      </c>
      <c r="AM610" s="574">
        <f t="shared" si="282"/>
        <v>0</v>
      </c>
      <c r="AN610" s="608">
        <f>AJ617-AK610</f>
        <v>50</v>
      </c>
      <c r="AO610" s="417"/>
      <c r="AP610" s="714">
        <v>100</v>
      </c>
      <c r="AQ610" s="715" t="s">
        <v>288</v>
      </c>
      <c r="AR610" s="709">
        <v>0</v>
      </c>
    </row>
    <row r="611" spans="1:44" ht="18" customHeight="1" x14ac:dyDescent="0.15">
      <c r="A611" s="417"/>
      <c r="B611" s="428" t="s">
        <v>154</v>
      </c>
      <c r="C611" s="890">
        <v>80263209232000</v>
      </c>
      <c r="D611" s="1148"/>
      <c r="E611" s="559"/>
      <c r="F611" s="302">
        <f t="shared" si="280"/>
        <v>45864</v>
      </c>
      <c r="G611" s="975">
        <f>SUMIFS(所用データ③!$C:$C,所用データ③!$G:$G,理論在庫!$A609,所用データ③!$E:$E,理論在庫!$G$4,所用データ③!$F:$F,理論在庫!G$5)</f>
        <v>0</v>
      </c>
      <c r="H611" s="310">
        <f>SUMIFS(所用データ③!$C:$C,所用データ③!$G:$G,理論在庫!$A609,所用データ③!$E:$E,理論在庫!$G$4,所用データ③!$F:$F,理論在庫!H$5)</f>
        <v>0</v>
      </c>
      <c r="I611" s="310">
        <f>SUMIFS(所用データ③!$C:$C,所用データ③!$G:$G,理論在庫!$A609,所用データ③!$E:$E,理論在庫!$G$4,所用データ③!$F:$F,理論在庫!I$5)</f>
        <v>0</v>
      </c>
      <c r="J611" s="310">
        <f>SUMIFS(所用データ③!$C:$C,所用データ③!$G:$G,理論在庫!$A609,所用データ③!$E:$E,理論在庫!$G$4,所用データ③!$F:$F,理論在庫!J$5)</f>
        <v>0</v>
      </c>
      <c r="K611" s="310">
        <f>SUMIFS(所用データ③!$C:$C,所用データ③!$G:$G,理論在庫!$A609,所用データ③!$E:$E,理論在庫!$G$4,所用データ③!$F:$F,理論在庫!K$5)</f>
        <v>0</v>
      </c>
      <c r="L611" s="1055">
        <f>SUMIFS(所用データ③!$C:$C,所用データ③!$G:$G,理論在庫!$A609,所用データ③!$E:$E,理論在庫!$G$4,所用データ③!$F:$F,理論在庫!L$5)</f>
        <v>0</v>
      </c>
      <c r="M611" s="1054">
        <f>SUMIFS(所用データ③!$C:$C,所用データ③!$G:$G,理論在庫!$A609,所用データ③!$E:$E,理論在庫!$G$4,所用データ③!$F:$F,理論在庫!M$5)</f>
        <v>0</v>
      </c>
      <c r="N611" s="310">
        <f>SUMIFS(所用データ③!$C:$C,所用データ③!$G:$G,理論在庫!$A609,所用データ③!$E:$E,理論在庫!$G$4,所用データ③!$F:$F,理論在庫!N$5)</f>
        <v>0</v>
      </c>
      <c r="O611" s="310">
        <f>SUMIFS(所用データ③!$C:$C,所用データ③!$G:$G,理論在庫!$A609,所用データ③!$E:$E,理論在庫!$G$4,所用データ③!$F:$F,理論在庫!O$5)</f>
        <v>0</v>
      </c>
      <c r="P611" s="310">
        <f>SUMIFS(所用データ③!$C:$C,所用データ③!$G:$G,理論在庫!$A609,所用データ③!$E:$E,理論在庫!$G$4,所用データ③!$F:$F,理論在庫!P$5)</f>
        <v>0</v>
      </c>
      <c r="Q611" s="353">
        <f>SUMIFS(所用データ③!$C:$C,所用データ③!$G:$G,理論在庫!$A609,所用データ③!$E:$E,理論在庫!$G$4,所用データ③!$F:$F,理論在庫!Q$5)</f>
        <v>0</v>
      </c>
      <c r="R611" s="310">
        <f>SUMIFS(所用データ③!$C:$C,所用データ③!$G:$G,理論在庫!$A609,所用データ③!$E:$E,理論在庫!$G$4,所用データ③!$F:$F,理論在庫!R$5)</f>
        <v>0</v>
      </c>
      <c r="S611" s="1054">
        <f>SUMIFS(所用データ③!$C:$C,所用データ③!$G:$G,理論在庫!$A609,所用データ③!$E:$E,理論在庫!$G$4,所用データ③!$F:$F,理論在庫!S$5)</f>
        <v>0</v>
      </c>
      <c r="T611" s="1054">
        <f>SUMIFS(所用データ③!$C:$C,所用データ③!$G:$G,理論在庫!$A609,所用データ③!$E:$E,理論在庫!$G$4,所用データ③!$F:$F,理論在庫!T$5)</f>
        <v>0</v>
      </c>
      <c r="U611" s="310">
        <f>SUMIFS(所用データ③!$C:$C,所用データ③!$G:$G,理論在庫!$A609,所用データ③!$E:$E,理論在庫!$G$4,所用データ③!$F:$F,理論在庫!U$5)</f>
        <v>0</v>
      </c>
      <c r="V611" s="353">
        <f>SUMIFS(所用データ③!$C:$C,所用データ③!$G:$G,理論在庫!$A609,所用データ③!$E:$E,理論在庫!$G$4,所用データ③!$F:$F,理論在庫!V$5)</f>
        <v>0</v>
      </c>
      <c r="W611" s="310">
        <f>SUMIFS(所用データ③!$C:$C,所用データ③!$G:$G,理論在庫!$A609,所用データ③!$E:$E,理論在庫!$G$4,所用データ③!$F:$F,理論在庫!W$5)</f>
        <v>0</v>
      </c>
      <c r="X611" s="310">
        <f>SUMIFS(所用データ③!$C:$C,所用データ③!$G:$G,理論在庫!$A609,所用データ③!$E:$E,理論在庫!$G$4,所用データ③!$F:$F,理論在庫!X$5)</f>
        <v>0</v>
      </c>
      <c r="Y611" s="310">
        <f>SUMIFS(所用データ③!$C:$C,所用データ③!$G:$G,理論在庫!$A609,所用データ③!$E:$E,理論在庫!$G$4,所用データ③!$F:$F,理論在庫!Y$5)</f>
        <v>0</v>
      </c>
      <c r="Z611" s="1054">
        <f>SUMIFS(所用データ③!$C:$C,所用データ③!$G:$G,理論在庫!$A609,所用データ③!$E:$E,理論在庫!$G$4,所用データ③!$F:$F,理論在庫!Z$5)</f>
        <v>0</v>
      </c>
      <c r="AA611" s="1085">
        <f>SUMIFS(所用データ③!$C:$C,所用データ③!$G:$G,理論在庫!$A609,所用データ③!$E:$E,理論在庫!$G$4,所用データ③!$F:$F,理論在庫!AA$5)</f>
        <v>0</v>
      </c>
      <c r="AB611" s="383">
        <f>SUMIFS(所用データ③!$C:$C,所用データ③!$G:$G,理論在庫!$A609,所用データ③!$E:$E,理論在庫!$G$4,所用データ③!$F:$F,理論在庫!AB$5)</f>
        <v>0</v>
      </c>
      <c r="AC611" s="1085">
        <f>SUMIFS(所用データ③!$C:$C,所用データ③!$G:$G,理論在庫!$A609,所用データ③!$E:$E,理論在庫!$G$4,所用データ③!$F:$F,理論在庫!AC$5)</f>
        <v>0</v>
      </c>
      <c r="AD611" s="383">
        <f>SUMIFS(所用データ③!$C:$C,所用データ③!$G:$G,理論在庫!$A609,所用データ③!$E:$E,理論在庫!$G$4,所用データ③!$F:$F,理論在庫!AD$5)</f>
        <v>0</v>
      </c>
      <c r="AE611" s="383">
        <f>SUMIFS(所用データ③!$C:$C,所用データ③!$G:$G,理論在庫!$A609,所用データ③!$E:$E,理論在庫!$G$4,所用データ③!$F:$F,理論在庫!AE$5)</f>
        <v>0</v>
      </c>
      <c r="AF611" s="383">
        <f>SUMIFS(所用データ③!$C:$C,所用データ③!$G:$G,理論在庫!$A609,所用データ③!$E:$E,理論在庫!$G$4,所用データ③!$F:$F,理論在庫!AF$5)</f>
        <v>0</v>
      </c>
      <c r="AG611" s="1085">
        <f>SUMIFS(所用データ③!$C:$C,所用データ③!$G:$G,理論在庫!$A609,所用データ③!$E:$E,理論在庫!$G$4,所用データ③!$F:$F,理論在庫!AG$5)</f>
        <v>0</v>
      </c>
      <c r="AH611" s="1085">
        <f>SUMIFS(所用データ③!$C:$C,所用データ③!$G:$G,理論在庫!$A609,所用データ③!$E:$E,理論在庫!$G$4,所用データ③!$F:$F,理論在庫!AH$5)</f>
        <v>0</v>
      </c>
      <c r="AI611" s="383">
        <f>SUMIFS(所用データ③!$C:$C,所用データ③!$G:$G,理論在庫!$A609,所用データ③!$E:$E,理論在庫!$G$4,所用データ③!$F:$F,理論在庫!AI$5)</f>
        <v>0</v>
      </c>
      <c r="AJ611" s="1022">
        <f>SUMIFS(所用データ③!$C:$C,所用データ③!$G:$G,理論在庫!$A609,所用データ③!$E:$E,理論在庫!$G$4,所用データ③!$F:$F,理論在庫!AJ$5)</f>
        <v>0</v>
      </c>
      <c r="AK611" s="345">
        <f t="shared" si="281"/>
        <v>0</v>
      </c>
      <c r="AL611" s="611">
        <f>SUMIFS(所用データ③!C:C,所用データ③!G:G,理論在庫!$A609,所用データ③!E:E,理論在庫!$AL$4)</f>
        <v>0</v>
      </c>
      <c r="AM611" s="574">
        <f t="shared" si="282"/>
        <v>0</v>
      </c>
      <c r="AN611" s="608">
        <f>AJ617-AK611</f>
        <v>50</v>
      </c>
      <c r="AO611" s="417"/>
      <c r="AP611" s="714">
        <v>50</v>
      </c>
      <c r="AQ611" s="715" t="s">
        <v>326</v>
      </c>
      <c r="AR611" s="709">
        <v>0</v>
      </c>
    </row>
    <row r="612" spans="1:44" ht="18" customHeight="1" x14ac:dyDescent="0.15">
      <c r="A612" s="417"/>
      <c r="B612" s="428"/>
      <c r="C612" s="819"/>
      <c r="D612" s="1148"/>
      <c r="E612" s="559"/>
      <c r="F612" s="302">
        <f t="shared" si="280"/>
        <v>45871</v>
      </c>
      <c r="G612" s="974">
        <f>SUMIFS(所用データ④!$C:$C,所用データ④!$G:$G,理論在庫!$A609,所用データ④!$E:$E,理論在庫!$G$4,所用データ④!$F:$F,理論在庫!G$5)</f>
        <v>0</v>
      </c>
      <c r="H612" s="310">
        <f>SUMIFS(所用データ④!$C:$C,所用データ④!$G:$G,理論在庫!$A609,所用データ④!$E:$E,理論在庫!$G$4,所用データ④!$F:$F,理論在庫!H$5)</f>
        <v>0</v>
      </c>
      <c r="I612" s="310">
        <f>SUMIFS(所用データ④!$C:$C,所用データ④!$G:$G,理論在庫!$A609,所用データ④!$E:$E,理論在庫!$G$4,所用データ④!$F:$F,理論在庫!I$5)</f>
        <v>0</v>
      </c>
      <c r="J612" s="310">
        <f>SUMIFS(所用データ④!$C:$C,所用データ④!$G:$G,理論在庫!$A609,所用データ④!$E:$E,理論在庫!$G$4,所用データ④!$F:$F,理論在庫!J$5)</f>
        <v>0</v>
      </c>
      <c r="K612" s="310">
        <f>SUMIFS(所用データ④!$C:$C,所用データ④!$G:$G,理論在庫!$A609,所用データ④!$E:$E,理論在庫!$G$4,所用データ④!$F:$F,理論在庫!K$5)</f>
        <v>0</v>
      </c>
      <c r="L612" s="1054">
        <f>SUMIFS(所用データ④!$C:$C,所用データ④!$G:$G,理論在庫!$A609,所用データ④!$E:$E,理論在庫!$G$4,所用データ④!$F:$F,理論在庫!L$5)</f>
        <v>0</v>
      </c>
      <c r="M612" s="1054">
        <f>SUMIFS(所用データ④!$C:$C,所用データ④!$G:$G,理論在庫!$A609,所用データ④!$E:$E,理論在庫!$G$4,所用データ④!$F:$F,理論在庫!M$5)</f>
        <v>0</v>
      </c>
      <c r="N612" s="310">
        <f>SUMIFS(所用データ④!$C:$C,所用データ④!$G:$G,理論在庫!$A609,所用データ④!$E:$E,理論在庫!$G$4,所用データ④!$F:$F,理論在庫!N$5)</f>
        <v>0</v>
      </c>
      <c r="O612" s="310">
        <f>SUMIFS(所用データ④!$C:$C,所用データ④!$G:$G,理論在庫!$A609,所用データ④!$E:$E,理論在庫!$G$4,所用データ④!$F:$F,理論在庫!O$5)</f>
        <v>0</v>
      </c>
      <c r="P612" s="310">
        <f>SUMIFS(所用データ④!$C:$C,所用データ④!$G:$G,理論在庫!$A609,所用データ④!$E:$E,理論在庫!$G$4,所用データ④!$F:$F,理論在庫!P$5)</f>
        <v>0</v>
      </c>
      <c r="Q612" s="310">
        <f>SUMIFS(所用データ④!$C:$C,所用データ④!$G:$G,理論在庫!$A609,所用データ④!$E:$E,理論在庫!$G$4,所用データ④!$F:$F,理論在庫!Q$5)</f>
        <v>0</v>
      </c>
      <c r="R612" s="310">
        <f>SUMIFS(所用データ④!$C:$C,所用データ④!$G:$G,理論在庫!$A609,所用データ④!$E:$E,理論在庫!$G$4,所用データ④!$F:$F,理論在庫!R$5)</f>
        <v>0</v>
      </c>
      <c r="S612" s="1054">
        <f>SUMIFS(所用データ④!$C:$C,所用データ④!$G:$G,理論在庫!$A609,所用データ④!$E:$E,理論在庫!$G$4,所用データ④!$F:$F,理論在庫!S$5)</f>
        <v>0</v>
      </c>
      <c r="T612" s="1054">
        <f>SUMIFS(所用データ④!$C:$C,所用データ④!$G:$G,理論在庫!$A609,所用データ④!$E:$E,理論在庫!$G$4,所用データ④!$F:$F,理論在庫!T$5)</f>
        <v>0</v>
      </c>
      <c r="U612" s="310">
        <f>SUMIFS(所用データ④!$C:$C,所用データ④!$G:$G,理論在庫!$A609,所用データ④!$E:$E,理論在庫!$G$4,所用データ④!$F:$F,理論在庫!U$5)</f>
        <v>0</v>
      </c>
      <c r="V612" s="310">
        <f>SUMIFS(所用データ④!$C:$C,所用データ④!$G:$G,理論在庫!$A609,所用データ④!$E:$E,理論在庫!$G$4,所用データ④!$F:$F,理論在庫!V$5)</f>
        <v>0</v>
      </c>
      <c r="W612" s="310">
        <f>SUMIFS(所用データ④!$C:$C,所用データ④!$G:$G,理論在庫!$A609,所用データ④!$E:$E,理論在庫!$G$4,所用データ④!$F:$F,理論在庫!W$5)</f>
        <v>0</v>
      </c>
      <c r="X612" s="310">
        <f>SUMIFS(所用データ④!$C:$C,所用データ④!$G:$G,理論在庫!$A609,所用データ④!$E:$E,理論在庫!$G$4,所用データ④!$F:$F,理論在庫!X$5)</f>
        <v>0</v>
      </c>
      <c r="Y612" s="310">
        <f>SUMIFS(所用データ④!$C:$C,所用データ④!$G:$G,理論在庫!$A609,所用データ④!$E:$E,理論在庫!$G$4,所用データ④!$F:$F,理論在庫!Y$5)</f>
        <v>0</v>
      </c>
      <c r="Z612" s="1054">
        <f>SUMIFS(所用データ④!$C:$C,所用データ④!$G:$G,理論在庫!$A609,所用データ④!$E:$E,理論在庫!$G$4,所用データ④!$F:$F,理論在庫!Z$5)</f>
        <v>0</v>
      </c>
      <c r="AA612" s="1054">
        <f>SUMIFS(所用データ④!$C:$C,所用データ④!$G:$G,理論在庫!$A609,所用データ④!$E:$E,理論在庫!$G$4,所用データ④!$F:$F,理論在庫!AA$5)</f>
        <v>0</v>
      </c>
      <c r="AB612" s="310">
        <f>SUMIFS(所用データ④!$C:$C,所用データ④!$G:$G,理論在庫!$A609,所用データ④!$E:$E,理論在庫!$G$4,所用データ④!$F:$F,理論在庫!AB$5)</f>
        <v>0</v>
      </c>
      <c r="AC612" s="1054">
        <f>SUMIFS(所用データ④!$C:$C,所用データ④!$G:$G,理論在庫!$A609,所用データ④!$E:$E,理論在庫!$G$4,所用データ④!$F:$F,理論在庫!AC$5)</f>
        <v>0</v>
      </c>
      <c r="AD612" s="310">
        <f>SUMIFS(所用データ④!$C:$C,所用データ④!$G:$G,理論在庫!$A609,所用データ④!$E:$E,理論在庫!$G$4,所用データ④!$F:$F,理論在庫!AD$5)</f>
        <v>0</v>
      </c>
      <c r="AE612" s="310">
        <f>SUMIFS(所用データ④!$C:$C,所用データ④!$G:$G,理論在庫!$A609,所用データ④!$E:$E,理論在庫!$G$4,所用データ④!$F:$F,理論在庫!AE$5)</f>
        <v>0</v>
      </c>
      <c r="AF612" s="310">
        <f>SUMIFS(所用データ④!$C:$C,所用データ④!$G:$G,理論在庫!$A609,所用データ④!$E:$E,理論在庫!$G$4,所用データ④!$F:$F,理論在庫!AF$5)</f>
        <v>0</v>
      </c>
      <c r="AG612" s="1054">
        <f>SUMIFS(所用データ④!$C:$C,所用データ④!$G:$G,理論在庫!$A609,所用データ④!$E:$E,理論在庫!$G$4,所用データ④!$F:$F,理論在庫!AG$5)</f>
        <v>0</v>
      </c>
      <c r="AH612" s="1054">
        <f>SUMIFS(所用データ④!$C:$C,所用データ④!$G:$G,理論在庫!$A609,所用データ④!$E:$E,理論在庫!$G$4,所用データ④!$F:$F,理論在庫!AH$5)</f>
        <v>0</v>
      </c>
      <c r="AI612" s="310">
        <f>SUMIFS(所用データ④!$C:$C,所用データ④!$G:$G,理論在庫!$A609,所用データ④!$E:$E,理論在庫!$G$4,所用データ④!$F:$F,理論在庫!AI$5)</f>
        <v>0</v>
      </c>
      <c r="AJ612" s="1023">
        <f>SUMIFS(所用データ④!$C:$C,所用データ④!$G:$G,理論在庫!$A609,所用データ④!$E:$E,理論在庫!$G$4,所用データ④!$F:$F,理論在庫!AJ$5)</f>
        <v>0</v>
      </c>
      <c r="AK612" s="345">
        <f t="shared" si="281"/>
        <v>0</v>
      </c>
      <c r="AL612" s="350">
        <f>SUMIFS(所用データ④!C:C,所用データ④!G:G,理論在庫!$A609,所用データ④!E:E,理論在庫!$AL$4)</f>
        <v>0</v>
      </c>
      <c r="AM612" s="574">
        <f t="shared" si="282"/>
        <v>0</v>
      </c>
      <c r="AN612" s="608">
        <f>AJ617-AK612</f>
        <v>50</v>
      </c>
      <c r="AO612" s="417"/>
      <c r="AP612" s="714">
        <v>10</v>
      </c>
      <c r="AQ612" s="715" t="s">
        <v>346</v>
      </c>
      <c r="AR612" s="709">
        <v>0</v>
      </c>
    </row>
    <row r="613" spans="1:44" ht="18" customHeight="1" x14ac:dyDescent="0.15">
      <c r="A613" s="417"/>
      <c r="B613" s="428"/>
      <c r="C613" s="442"/>
      <c r="D613" s="1148"/>
      <c r="E613" s="559"/>
      <c r="F613" s="302">
        <f t="shared" si="280"/>
        <v>0</v>
      </c>
      <c r="G613" s="974">
        <f>SUMIFS(所用データ⑤!$C:$C,所用データ⑤!$G:$G,理論在庫!$A609,所用データ⑤!$E:$E,理論在庫!$G$4,所用データ⑤!$F:$F,理論在庫!G$5)</f>
        <v>0</v>
      </c>
      <c r="H613" s="310">
        <f>SUMIFS(所用データ⑤!$C:$C,所用データ⑤!$G:$G,理論在庫!$A609,所用データ⑤!$E:$E,理論在庫!$G$4,所用データ⑤!$F:$F,理論在庫!H$5)</f>
        <v>0</v>
      </c>
      <c r="I613" s="310">
        <f>SUMIFS(所用データ⑤!$C:$C,所用データ⑤!$G:$G,理論在庫!$A609,所用データ⑤!$E:$E,理論在庫!$G$4,所用データ⑤!$F:$F,理論在庫!I$5)</f>
        <v>0</v>
      </c>
      <c r="J613" s="310">
        <f>SUMIFS(所用データ⑤!$C:$C,所用データ⑤!$G:$G,理論在庫!$A609,所用データ⑤!$E:$E,理論在庫!$G$4,所用データ⑤!$F:$F,理論在庫!J$5)</f>
        <v>0</v>
      </c>
      <c r="K613" s="310">
        <f>SUMIFS(所用データ⑤!$C:$C,所用データ⑤!$G:$G,理論在庫!$A609,所用データ⑤!$E:$E,理論在庫!$G$4,所用データ⑤!$F:$F,理論在庫!K$5)</f>
        <v>0</v>
      </c>
      <c r="L613" s="1054">
        <f>SUMIFS(所用データ⑤!$C:$C,所用データ⑤!$G:$G,理論在庫!$A609,所用データ⑤!$E:$E,理論在庫!$G$4,所用データ⑤!$F:$F,理論在庫!L$5)</f>
        <v>0</v>
      </c>
      <c r="M613" s="1054">
        <f>SUMIFS(所用データ⑤!$C:$C,所用データ⑤!$G:$G,理論在庫!$A609,所用データ⑤!$E:$E,理論在庫!$G$4,所用データ⑤!$F:$F,理論在庫!M$5)</f>
        <v>0</v>
      </c>
      <c r="N613" s="310">
        <f>SUMIFS(所用データ⑤!$C:$C,所用データ⑤!$G:$G,理論在庫!$A609,所用データ⑤!$E:$E,理論在庫!$G$4,所用データ⑤!$F:$F,理論在庫!N$5)</f>
        <v>0</v>
      </c>
      <c r="O613" s="310">
        <f>SUMIFS(所用データ⑤!$C:$C,所用データ⑤!$G:$G,理論在庫!$A609,所用データ⑤!$E:$E,理論在庫!$G$4,所用データ⑤!$F:$F,理論在庫!O$5)</f>
        <v>0</v>
      </c>
      <c r="P613" s="310">
        <f>SUMIFS(所用データ⑤!$C:$C,所用データ⑤!$G:$G,理論在庫!$A609,所用データ⑤!$E:$E,理論在庫!$G$4,所用データ⑤!$F:$F,理論在庫!P$5)</f>
        <v>0</v>
      </c>
      <c r="Q613" s="310">
        <f>SUMIFS(所用データ⑤!$C:$C,所用データ⑤!$G:$G,理論在庫!$A609,所用データ⑤!$E:$E,理論在庫!$G$4,所用データ⑤!$F:$F,理論在庫!Q$5)</f>
        <v>0</v>
      </c>
      <c r="R613" s="310">
        <f>SUMIFS(所用データ⑤!$C:$C,所用データ⑤!$G:$G,理論在庫!$A609,所用データ⑤!$E:$E,理論在庫!$G$4,所用データ⑤!$F:$F,理論在庫!R$5)</f>
        <v>0</v>
      </c>
      <c r="S613" s="1054">
        <f>SUMIFS(所用データ⑤!$C:$C,所用データ⑤!$G:$G,理論在庫!$A609,所用データ⑤!$E:$E,理論在庫!$G$4,所用データ⑤!$F:$F,理論在庫!S$5)</f>
        <v>0</v>
      </c>
      <c r="T613" s="1054">
        <f>SUMIFS(所用データ⑤!$C:$C,所用データ⑤!$G:$G,理論在庫!$A609,所用データ⑤!$E:$E,理論在庫!$G$4,所用データ⑤!$F:$F,理論在庫!T$5)</f>
        <v>0</v>
      </c>
      <c r="U613" s="310">
        <f>SUMIFS(所用データ⑤!$C:$C,所用データ⑤!$G:$G,理論在庫!$A609,所用データ⑤!$E:$E,理論在庫!$G$4,所用データ⑤!$F:$F,理論在庫!U$5)</f>
        <v>0</v>
      </c>
      <c r="V613" s="310">
        <f>SUMIFS(所用データ⑤!$C:$C,所用データ⑤!$G:$G,理論在庫!$A609,所用データ⑤!$E:$E,理論在庫!$G$4,所用データ⑤!$F:$F,理論在庫!V$5)</f>
        <v>0</v>
      </c>
      <c r="W613" s="310">
        <f>SUMIFS(所用データ⑤!$C:$C,所用データ⑤!$G:$G,理論在庫!$A609,所用データ⑤!$E:$E,理論在庫!$G$4,所用データ⑤!$F:$F,理論在庫!W$5)</f>
        <v>0</v>
      </c>
      <c r="X613" s="310">
        <f>SUMIFS(所用データ⑤!$C:$C,所用データ⑤!$G:$G,理論在庫!$A609,所用データ⑤!$E:$E,理論在庫!$G$4,所用データ⑤!$F:$F,理論在庫!X$5)</f>
        <v>0</v>
      </c>
      <c r="Y613" s="310">
        <f>SUMIFS(所用データ⑤!$C:$C,所用データ⑤!$G:$G,理論在庫!$A609,所用データ⑤!$E:$E,理論在庫!$G$4,所用データ⑤!$F:$F,理論在庫!Y$5)</f>
        <v>0</v>
      </c>
      <c r="Z613" s="1054">
        <f>SUMIFS(所用データ⑤!$C:$C,所用データ⑤!$G:$G,理論在庫!$A609,所用データ⑤!$E:$E,理論在庫!$G$4,所用データ⑤!$F:$F,理論在庫!Z$5)</f>
        <v>0</v>
      </c>
      <c r="AA613" s="1054">
        <f>SUMIFS(所用データ⑤!$C:$C,所用データ⑤!$G:$G,理論在庫!$A609,所用データ⑤!$E:$E,理論在庫!$G$4,所用データ⑤!$F:$F,理論在庫!AA$5)</f>
        <v>0</v>
      </c>
      <c r="AB613" s="310">
        <f>SUMIFS(所用データ⑤!$C:$C,所用データ⑤!$G:$G,理論在庫!$A609,所用データ⑤!$E:$E,理論在庫!$G$4,所用データ⑤!$F:$F,理論在庫!AB$5)</f>
        <v>0</v>
      </c>
      <c r="AC613" s="1054">
        <f>SUMIFS(所用データ⑤!$C:$C,所用データ⑤!$G:$G,理論在庫!$A609,所用データ⑤!$E:$E,理論在庫!$G$4,所用データ⑤!$F:$F,理論在庫!AC$5)</f>
        <v>0</v>
      </c>
      <c r="AD613" s="310">
        <f>SUMIFS(所用データ⑤!$C:$C,所用データ⑤!$G:$G,理論在庫!$A609,所用データ⑤!$E:$E,理論在庫!$G$4,所用データ⑤!$F:$F,理論在庫!AD$5)</f>
        <v>0</v>
      </c>
      <c r="AE613" s="310">
        <f>SUMIFS(所用データ⑤!$C:$C,所用データ⑤!$G:$G,理論在庫!$A609,所用データ⑤!$E:$E,理論在庫!$G$4,所用データ⑤!$F:$F,理論在庫!AE$5)</f>
        <v>0</v>
      </c>
      <c r="AF613" s="310">
        <f>SUMIFS(所用データ⑤!$C:$C,所用データ⑤!$G:$G,理論在庫!$A609,所用データ⑤!$E:$E,理論在庫!$G$4,所用データ⑤!$F:$F,理論在庫!AF$5)</f>
        <v>0</v>
      </c>
      <c r="AG613" s="1054">
        <f>SUMIFS(所用データ⑤!$C:$C,所用データ⑤!$G:$G,理論在庫!$A609,所用データ⑤!$E:$E,理論在庫!$G$4,所用データ⑤!$F:$F,理論在庫!AG$5)</f>
        <v>0</v>
      </c>
      <c r="AH613" s="1054">
        <f>SUMIFS(所用データ⑤!$C:$C,所用データ⑤!$G:$G,理論在庫!$A609,所用データ⑤!$E:$E,理論在庫!$G$4,所用データ⑤!$F:$F,理論在庫!AH$5)</f>
        <v>0</v>
      </c>
      <c r="AI613" s="310">
        <f>SUMIFS(所用データ⑤!$C:$C,所用データ⑤!$G:$G,理論在庫!$A609,所用データ⑤!$E:$E,理論在庫!$G$4,所用データ⑤!$F:$F,理論在庫!AI$5)</f>
        <v>0</v>
      </c>
      <c r="AJ613" s="1023">
        <f>SUMIFS(所用データ⑤!$C:$C,所用データ⑤!$G:$G,理論在庫!$A609,所用データ⑤!$E:$E,理論在庫!$G$4,所用データ⑤!$F:$F,理論在庫!AJ$5)</f>
        <v>0</v>
      </c>
      <c r="AK613" s="345">
        <f t="shared" si="281"/>
        <v>0</v>
      </c>
      <c r="AL613" s="350">
        <f>SUMIFS(所用データ⑤!C:C,所用データ⑤!G:G,理論在庫!$A609,所用データ⑤!E:E,理論在庫!$AL$4)</f>
        <v>0</v>
      </c>
      <c r="AM613" s="574">
        <f t="shared" si="282"/>
        <v>0</v>
      </c>
      <c r="AN613" s="608">
        <f>AJ617-AK613</f>
        <v>50</v>
      </c>
      <c r="AO613" s="417"/>
      <c r="AP613" s="714">
        <v>10</v>
      </c>
      <c r="AQ613" s="715" t="s">
        <v>486</v>
      </c>
      <c r="AR613" s="709">
        <v>0</v>
      </c>
    </row>
    <row r="614" spans="1:44" ht="18" customHeight="1" x14ac:dyDescent="0.15">
      <c r="A614" s="417"/>
      <c r="B614" s="428"/>
      <c r="C614" s="442"/>
      <c r="D614" s="1148"/>
      <c r="E614" s="559"/>
      <c r="F614" s="362">
        <f t="shared" si="280"/>
        <v>0</v>
      </c>
      <c r="G614" s="976">
        <f>SUMIFS(所用データ⑥!$C:$C,所用データ⑥!$G:$G,理論在庫!$A609,所用データ⑥!$E:$E,理論在庫!$G$4,所用データ⑥!$F:$F,理論在庫!G$5)</f>
        <v>0</v>
      </c>
      <c r="H614" s="363">
        <f>SUMIFS(所用データ⑥!$C:$C,所用データ⑥!$G:$G,理論在庫!$A609,所用データ⑥!$E:$E,理論在庫!$G$4,所用データ⑥!$F:$F,理論在庫!H$5)</f>
        <v>0</v>
      </c>
      <c r="I614" s="363">
        <f>SUMIFS(所用データ⑥!$C:$C,所用データ⑥!$G:$G,理論在庫!$A609,所用データ⑥!$E:$E,理論在庫!$G$4,所用データ⑥!$F:$F,理論在庫!I$5)</f>
        <v>0</v>
      </c>
      <c r="J614" s="363">
        <f>SUMIFS(所用データ⑥!$C:$C,所用データ⑥!$G:$G,理論在庫!$A609,所用データ⑥!$E:$E,理論在庫!$G$4,所用データ⑥!$F:$F,理論在庫!J$5)</f>
        <v>0</v>
      </c>
      <c r="K614" s="363">
        <f>SUMIFS(所用データ⑥!$C:$C,所用データ⑥!$G:$G,理論在庫!$A609,所用データ⑥!$E:$E,理論在庫!$G$4,所用データ⑥!$F:$F,理論在庫!K$5)</f>
        <v>0</v>
      </c>
      <c r="L614" s="1056">
        <f>SUMIFS(所用データ⑥!$C:$C,所用データ⑥!$G:$G,理論在庫!$A609,所用データ⑥!$E:$E,理論在庫!$G$4,所用データ⑥!$F:$F,理論在庫!L$5)</f>
        <v>0</v>
      </c>
      <c r="M614" s="1056">
        <f>SUMIFS(所用データ⑥!$C:$C,所用データ⑥!$G:$G,理論在庫!$A609,所用データ⑥!$E:$E,理論在庫!$G$4,所用データ⑥!$F:$F,理論在庫!M$5)</f>
        <v>0</v>
      </c>
      <c r="N614" s="363">
        <f>SUMIFS(所用データ⑥!$C:$C,所用データ⑥!$G:$G,理論在庫!$A609,所用データ⑥!$E:$E,理論在庫!$G$4,所用データ⑥!$F:$F,理論在庫!N$5)</f>
        <v>0</v>
      </c>
      <c r="O614" s="363">
        <f>SUMIFS(所用データ⑥!$C:$C,所用データ⑥!$G:$G,理論在庫!$A609,所用データ⑥!$E:$E,理論在庫!$G$4,所用データ⑥!$F:$F,理論在庫!O$5)</f>
        <v>0</v>
      </c>
      <c r="P614" s="363">
        <f>SUMIFS(所用データ⑥!$C:$C,所用データ⑥!$G:$G,理論在庫!$A609,所用データ⑥!$E:$E,理論在庫!$G$4,所用データ⑥!$F:$F,理論在庫!P$5)</f>
        <v>0</v>
      </c>
      <c r="Q614" s="363">
        <f>SUMIFS(所用データ⑥!$C:$C,所用データ⑥!$G:$G,理論在庫!$A609,所用データ⑥!$E:$E,理論在庫!$G$4,所用データ⑥!$F:$F,理論在庫!Q$5)</f>
        <v>0</v>
      </c>
      <c r="R614" s="363">
        <f>SUMIFS(所用データ⑥!$C:$C,所用データ⑥!$G:$G,理論在庫!$A609,所用データ⑥!$E:$E,理論在庫!$G$4,所用データ⑥!$F:$F,理論在庫!R$5)</f>
        <v>0</v>
      </c>
      <c r="S614" s="1056">
        <f>SUMIFS(所用データ⑥!$C:$C,所用データ⑥!$G:$G,理論在庫!$A609,所用データ⑥!$E:$E,理論在庫!$G$4,所用データ⑥!$F:$F,理論在庫!S$5)</f>
        <v>0</v>
      </c>
      <c r="T614" s="1056">
        <f>SUMIFS(所用データ⑥!$C:$C,所用データ⑥!$G:$G,理論在庫!$A609,所用データ⑥!$E:$E,理論在庫!$G$4,所用データ⑥!$F:$F,理論在庫!T$5)</f>
        <v>0</v>
      </c>
      <c r="U614" s="363">
        <f>SUMIFS(所用データ⑥!$C:$C,所用データ⑥!$G:$G,理論在庫!$A609,所用データ⑥!$E:$E,理論在庫!$G$4,所用データ⑥!$F:$F,理論在庫!U$5)</f>
        <v>0</v>
      </c>
      <c r="V614" s="363">
        <f>SUMIFS(所用データ⑥!$C:$C,所用データ⑥!$G:$G,理論在庫!$A609,所用データ⑥!$E:$E,理論在庫!$G$4,所用データ⑥!$F:$F,理論在庫!V$5)</f>
        <v>0</v>
      </c>
      <c r="W614" s="363">
        <f>SUMIFS(所用データ⑥!$C:$C,所用データ⑥!$G:$G,理論在庫!$A609,所用データ⑥!$E:$E,理論在庫!$G$4,所用データ⑥!$F:$F,理論在庫!W$5)</f>
        <v>0</v>
      </c>
      <c r="X614" s="363">
        <f>SUMIFS(所用データ⑥!$C:$C,所用データ⑥!$G:$G,理論在庫!$A609,所用データ⑥!$E:$E,理論在庫!$G$4,所用データ⑥!$F:$F,理論在庫!X$5)</f>
        <v>0</v>
      </c>
      <c r="Y614" s="363">
        <f>SUMIFS(所用データ⑥!$C:$C,所用データ⑥!$G:$G,理論在庫!$A609,所用データ⑥!$E:$E,理論在庫!$G$4,所用データ⑥!$F:$F,理論在庫!Y$5)</f>
        <v>0</v>
      </c>
      <c r="Z614" s="1056">
        <f>SUMIFS(所用データ⑥!$C:$C,所用データ⑥!$G:$G,理論在庫!$A609,所用データ⑥!$E:$E,理論在庫!$G$4,所用データ⑥!$F:$F,理論在庫!Z$5)</f>
        <v>0</v>
      </c>
      <c r="AA614" s="1056">
        <f>SUMIFS(所用データ⑥!$C:$C,所用データ⑥!$G:$G,理論在庫!$A609,所用データ⑥!$E:$E,理論在庫!$G$4,所用データ⑥!$F:$F,理論在庫!AA$5)</f>
        <v>0</v>
      </c>
      <c r="AB614" s="363">
        <f>SUMIFS(所用データ⑥!$C:$C,所用データ⑥!$G:$G,理論在庫!$A609,所用データ⑥!$E:$E,理論在庫!$G$4,所用データ⑥!$F:$F,理論在庫!AB$5)</f>
        <v>0</v>
      </c>
      <c r="AC614" s="1056">
        <f>SUMIFS(所用データ⑥!$C:$C,所用データ⑥!$G:$G,理論在庫!$A609,所用データ⑥!$E:$E,理論在庫!$G$4,所用データ⑥!$F:$F,理論在庫!AC$5)</f>
        <v>0</v>
      </c>
      <c r="AD614" s="363">
        <f>SUMIFS(所用データ⑥!$C:$C,所用データ⑥!$G:$G,理論在庫!$A609,所用データ⑥!$E:$E,理論在庫!$G$4,所用データ⑥!$F:$F,理論在庫!AD$5)</f>
        <v>0</v>
      </c>
      <c r="AE614" s="363">
        <f>SUMIFS(所用データ⑥!$C:$C,所用データ⑥!$G:$G,理論在庫!$A609,所用データ⑥!$E:$E,理論在庫!$G$4,所用データ⑥!$F:$F,理論在庫!AE$5)</f>
        <v>0</v>
      </c>
      <c r="AF614" s="363">
        <f>SUMIFS(所用データ⑥!$C:$C,所用データ⑥!$G:$G,理論在庫!$A609,所用データ⑥!$E:$E,理論在庫!$G$4,所用データ⑥!$F:$F,理論在庫!AF$5)</f>
        <v>0</v>
      </c>
      <c r="AG614" s="1056">
        <f>SUMIFS(所用データ⑥!$C:$C,所用データ⑥!$G:$G,理論在庫!$A609,所用データ⑥!$E:$E,理論在庫!$G$4,所用データ⑥!$F:$F,理論在庫!AG$5)</f>
        <v>0</v>
      </c>
      <c r="AH614" s="1056">
        <f>SUMIFS(所用データ⑥!$C:$C,所用データ⑥!$G:$G,理論在庫!$A609,所用データ⑥!$E:$E,理論在庫!$G$4,所用データ⑥!$F:$F,理論在庫!AH$5)</f>
        <v>0</v>
      </c>
      <c r="AI614" s="363">
        <f>SUMIFS(所用データ⑥!$C:$C,所用データ⑥!$G:$G,理論在庫!$A609,所用データ⑥!$E:$E,理論在庫!$G$4,所用データ⑥!$F:$F,理論在庫!AI$5)</f>
        <v>0</v>
      </c>
      <c r="AJ614" s="1024">
        <f>SUMIFS(所用データ⑥!$C:$C,所用データ⑥!$G:$G,理論在庫!$A609,所用データ⑥!$E:$E,理論在庫!$G$4,所用データ⑥!$F:$F,理論在庫!AJ$5)</f>
        <v>0</v>
      </c>
      <c r="AK614" s="364">
        <f t="shared" si="281"/>
        <v>0</v>
      </c>
      <c r="AL614" s="609">
        <f>SUMIFS(所用データ⑥!C:C,所用データ⑥!G:G,理論在庫!$A609,所用データ⑥!E:E,理論在庫!$AL$4)</f>
        <v>0</v>
      </c>
      <c r="AM614" s="578">
        <f t="shared" si="282"/>
        <v>0</v>
      </c>
      <c r="AN614" s="608">
        <f>AJ617-AK614</f>
        <v>50</v>
      </c>
      <c r="AO614" s="417"/>
      <c r="AP614" s="714">
        <v>12</v>
      </c>
      <c r="AQ614" s="715" t="s">
        <v>528</v>
      </c>
      <c r="AR614" s="709">
        <v>0</v>
      </c>
    </row>
    <row r="615" spans="1:44" ht="18" customHeight="1" x14ac:dyDescent="0.15">
      <c r="A615" s="417"/>
      <c r="B615" s="428"/>
      <c r="C615" s="442"/>
      <c r="D615" s="1148"/>
      <c r="E615" s="559"/>
      <c r="F615" s="359" t="s">
        <v>137</v>
      </c>
      <c r="G615" s="981"/>
      <c r="H615" s="360"/>
      <c r="I615" s="360"/>
      <c r="J615" s="360"/>
      <c r="K615" s="360"/>
      <c r="L615" s="1057"/>
      <c r="M615" s="1057"/>
      <c r="N615" s="360"/>
      <c r="O615" s="360"/>
      <c r="P615" s="360"/>
      <c r="Q615" s="360"/>
      <c r="R615" s="360"/>
      <c r="S615" s="1057"/>
      <c r="T615" s="1057"/>
      <c r="U615" s="360"/>
      <c r="V615" s="360"/>
      <c r="W615" s="360"/>
      <c r="X615" s="360"/>
      <c r="Y615" s="360"/>
      <c r="Z615" s="1057"/>
      <c r="AA615" s="1057"/>
      <c r="AB615" s="360"/>
      <c r="AC615" s="1057"/>
      <c r="AD615" s="360"/>
      <c r="AE615" s="360"/>
      <c r="AF615" s="360"/>
      <c r="AG615" s="1057"/>
      <c r="AH615" s="1057"/>
      <c r="AI615" s="360"/>
      <c r="AJ615" s="1025"/>
      <c r="AK615" s="378">
        <f>SUM(G615:AJ615)</f>
        <v>0</v>
      </c>
      <c r="AL615" s="352"/>
      <c r="AM615" s="576">
        <f t="shared" si="282"/>
        <v>0</v>
      </c>
      <c r="AN615" s="579"/>
      <c r="AO615" s="417"/>
      <c r="AP615" s="714">
        <v>50</v>
      </c>
      <c r="AQ615" s="715" t="s">
        <v>532</v>
      </c>
    </row>
    <row r="616" spans="1:44" ht="18" customHeight="1" x14ac:dyDescent="0.15">
      <c r="A616" s="417"/>
      <c r="B616" s="428"/>
      <c r="C616" s="442"/>
      <c r="D616" s="1148"/>
      <c r="E616" s="559"/>
      <c r="F616" s="356" t="s">
        <v>86</v>
      </c>
      <c r="G616" s="978">
        <f>SUMIFS('注文データ '!$C:$C,'注文データ '!$J:$J,$A609,'注文データ '!$H:$H,理論在庫!$G$4,'注文データ '!$I:$I,理論在庫!G$5)</f>
        <v>0</v>
      </c>
      <c r="H616" s="374">
        <f>SUMIFS('注文データ '!$C:$C,'注文データ '!$J:$J,$A609,'注文データ '!$H:$H,理論在庫!$G$4,'注文データ '!$I:$I,理論在庫!H$5)</f>
        <v>0</v>
      </c>
      <c r="I616" s="374">
        <f>SUMIFS('注文データ '!$C:$C,'注文データ '!$J:$J,$A609,'注文データ '!$H:$H,理論在庫!$G$4,'注文データ '!$I:$I,理論在庫!I$5)</f>
        <v>0</v>
      </c>
      <c r="J616" s="374">
        <f>SUMIFS('注文データ '!$C:$C,'注文データ '!$J:$J,$A609,'注文データ '!$H:$H,理論在庫!$G$4,'注文データ '!$I:$I,理論在庫!J$5)</f>
        <v>0</v>
      </c>
      <c r="K616" s="374">
        <f>SUMIFS('注文データ '!$C:$C,'注文データ '!$J:$J,$A609,'注文データ '!$H:$H,理論在庫!$G$4,'注文データ '!$I:$I,理論在庫!K$5)</f>
        <v>0</v>
      </c>
      <c r="L616" s="1058">
        <f>SUMIFS('注文データ '!$C:$C,'注文データ '!$J:$J,$A609,'注文データ '!$H:$H,理論在庫!$G$4,'注文データ '!$I:$I,理論在庫!L$5)</f>
        <v>0</v>
      </c>
      <c r="M616" s="1058">
        <f>SUMIFS('注文データ '!$C:$C,'注文データ '!$J:$J,$A609,'注文データ '!$H:$H,理論在庫!$G$4,'注文データ '!$I:$I,理論在庫!M$5)</f>
        <v>0</v>
      </c>
      <c r="N616" s="374">
        <f>SUMIFS('注文データ '!$C:$C,'注文データ '!$J:$J,$A609,'注文データ '!$H:$H,理論在庫!$G$4,'注文データ '!$I:$I,理論在庫!N$5)</f>
        <v>0</v>
      </c>
      <c r="O616" s="374">
        <f>SUMIFS('注文データ '!$C:$C,'注文データ '!$J:$J,$A609,'注文データ '!$H:$H,理論在庫!$G$4,'注文データ '!$I:$I,理論在庫!O$5)</f>
        <v>0</v>
      </c>
      <c r="P616" s="374">
        <f>SUMIFS('注文データ '!$C:$C,'注文データ '!$J:$J,$A609,'注文データ '!$H:$H,理論在庫!$G$4,'注文データ '!$I:$I,理論在庫!P$5)</f>
        <v>0</v>
      </c>
      <c r="Q616" s="374">
        <f>SUMIFS('注文データ '!$C:$C,'注文データ '!$J:$J,$A609,'注文データ '!$H:$H,理論在庫!$G$4,'注文データ '!$I:$I,理論在庫!Q$5)</f>
        <v>0</v>
      </c>
      <c r="R616" s="374">
        <f>SUMIFS('注文データ '!$C:$C,'注文データ '!$J:$J,$A609,'注文データ '!$H:$H,理論在庫!$G$4,'注文データ '!$I:$I,理論在庫!R$5)</f>
        <v>0</v>
      </c>
      <c r="S616" s="1058">
        <f>SUMIFS('注文データ '!$C:$C,'注文データ '!$J:$J,$A609,'注文データ '!$H:$H,理論在庫!$G$4,'注文データ '!$I:$I,理論在庫!S$5)</f>
        <v>0</v>
      </c>
      <c r="T616" s="1058">
        <f>SUMIFS('注文データ '!$C:$C,'注文データ '!$J:$J,$A609,'注文データ '!$H:$H,理論在庫!$G$4,'注文データ '!$I:$I,理論在庫!T$5)</f>
        <v>0</v>
      </c>
      <c r="U616" s="374">
        <f>SUMIFS('注文データ '!$C:$C,'注文データ '!$J:$J,$A609,'注文データ '!$H:$H,理論在庫!$G$4,'注文データ '!$I:$I,理論在庫!U$5)</f>
        <v>0</v>
      </c>
      <c r="V616" s="374">
        <f>SUMIFS('注文データ '!$C:$C,'注文データ '!$J:$J,$A609,'注文データ '!$H:$H,理論在庫!$G$4,'注文データ '!$I:$I,理論在庫!V$5)</f>
        <v>0</v>
      </c>
      <c r="W616" s="374">
        <f>SUMIFS('注文データ '!$C:$C,'注文データ '!$J:$J,$A609,'注文データ '!$H:$H,理論在庫!$G$4,'注文データ '!$I:$I,理論在庫!W$5)</f>
        <v>0</v>
      </c>
      <c r="X616" s="374">
        <f>SUMIFS('注文データ '!$C:$C,'注文データ '!$J:$J,$A609,'注文データ '!$H:$H,理論在庫!$G$4,'注文データ '!$I:$I,理論在庫!X$5)</f>
        <v>0</v>
      </c>
      <c r="Y616" s="374">
        <f>SUMIFS('注文データ '!$C:$C,'注文データ '!$J:$J,$A609,'注文データ '!$H:$H,理論在庫!$G$4,'注文データ '!$I:$I,理論在庫!Y$5)</f>
        <v>0</v>
      </c>
      <c r="Z616" s="1058">
        <f>SUMIFS('注文データ '!$C:$C,'注文データ '!$J:$J,$A609,'注文データ '!$H:$H,理論在庫!$G$4,'注文データ '!$I:$I,理論在庫!Z$5)</f>
        <v>0</v>
      </c>
      <c r="AA616" s="1058">
        <f>SUMIFS('注文データ '!$C:$C,'注文データ '!$J:$J,$A609,'注文データ '!$H:$H,理論在庫!$G$4,'注文データ '!$I:$I,理論在庫!AA$5)</f>
        <v>0</v>
      </c>
      <c r="AB616" s="374">
        <f>SUMIFS('注文データ '!$C:$C,'注文データ '!$J:$J,$A609,'注文データ '!$H:$H,理論在庫!$G$4,'注文データ '!$I:$I,理論在庫!AB$5)</f>
        <v>0</v>
      </c>
      <c r="AC616" s="1058">
        <f>SUMIFS('注文データ '!$C:$C,'注文データ '!$J:$J,$A609,'注文データ '!$H:$H,理論在庫!$G$4,'注文データ '!$I:$I,理論在庫!AC$5)</f>
        <v>0</v>
      </c>
      <c r="AD616" s="374">
        <f>SUMIFS('注文データ '!$C:$C,'注文データ '!$J:$J,$A609,'注文データ '!$H:$H,理論在庫!$G$4,'注文データ '!$I:$I,理論在庫!AD$5)</f>
        <v>0</v>
      </c>
      <c r="AE616" s="374">
        <f>SUMIFS('注文データ '!$C:$C,'注文データ '!$J:$J,$A609,'注文データ '!$H:$H,理論在庫!$G$4,'注文データ '!$I:$I,理論在庫!AE$5)</f>
        <v>0</v>
      </c>
      <c r="AF616" s="374">
        <f>SUMIFS('注文データ '!$C:$C,'注文データ '!$J:$J,$A609,'注文データ '!$H:$H,理論在庫!$G$4,'注文データ '!$I:$I,理論在庫!AF$5)</f>
        <v>0</v>
      </c>
      <c r="AG616" s="1058">
        <f>SUMIFS('注文データ '!$C:$C,'注文データ '!$J:$J,$A609,'注文データ '!$H:$H,理論在庫!$G$4,'注文データ '!$I:$I,理論在庫!AG$5)</f>
        <v>0</v>
      </c>
      <c r="AH616" s="1058">
        <f>SUMIFS('注文データ '!$C:$C,'注文データ '!$J:$J,$A609,'注文データ '!$H:$H,理論在庫!$G$4,'注文データ '!$I:$I,理論在庫!AH$5)</f>
        <v>0</v>
      </c>
      <c r="AI616" s="374">
        <f>SUMIFS('注文データ '!$C:$C,'注文データ '!$J:$J,$A609,'注文データ '!$H:$H,理論在庫!$G$4,'注文データ '!$I:$I,理論在庫!AI$5)</f>
        <v>0</v>
      </c>
      <c r="AJ616" s="1026">
        <f>SUMIFS('注文データ '!$C:$C,'注文データ '!$J:$J,$A609,'注文データ '!$H:$H,理論在庫!$G$4,'注文データ '!$I:$I,理論在庫!AJ$5)</f>
        <v>0</v>
      </c>
      <c r="AK616" s="375">
        <f>SUM(G616:AJ616)</f>
        <v>0</v>
      </c>
      <c r="AL616" s="350"/>
      <c r="AM616" s="574">
        <f t="shared" si="282"/>
        <v>0</v>
      </c>
      <c r="AN616" s="579"/>
      <c r="AO616" s="417"/>
      <c r="AP616" s="714">
        <v>100</v>
      </c>
      <c r="AQ616" s="715" t="s">
        <v>546</v>
      </c>
      <c r="AR616" s="709">
        <v>0</v>
      </c>
    </row>
    <row r="617" spans="1:44" ht="18" customHeight="1" thickBot="1" x14ac:dyDescent="0.2">
      <c r="A617" s="418"/>
      <c r="B617" s="429"/>
      <c r="C617" s="443"/>
      <c r="D617" s="1149"/>
      <c r="E617" s="562"/>
      <c r="F617" s="373" t="s">
        <v>85</v>
      </c>
      <c r="G617" s="979">
        <f>D609+G615-G616</f>
        <v>50</v>
      </c>
      <c r="H617" s="376">
        <f t="shared" ref="H617:AJ617" si="283">G617+H615-H616</f>
        <v>50</v>
      </c>
      <c r="I617" s="376">
        <f t="shared" si="283"/>
        <v>50</v>
      </c>
      <c r="J617" s="376">
        <f t="shared" si="283"/>
        <v>50</v>
      </c>
      <c r="K617" s="376">
        <f t="shared" si="283"/>
        <v>50</v>
      </c>
      <c r="L617" s="1059">
        <f t="shared" si="283"/>
        <v>50</v>
      </c>
      <c r="M617" s="1059">
        <f t="shared" si="283"/>
        <v>50</v>
      </c>
      <c r="N617" s="376">
        <f t="shared" si="283"/>
        <v>50</v>
      </c>
      <c r="O617" s="376">
        <f t="shared" si="283"/>
        <v>50</v>
      </c>
      <c r="P617" s="376">
        <f t="shared" si="283"/>
        <v>50</v>
      </c>
      <c r="Q617" s="376">
        <f t="shared" si="283"/>
        <v>50</v>
      </c>
      <c r="R617" s="376">
        <f t="shared" si="283"/>
        <v>50</v>
      </c>
      <c r="S617" s="1059">
        <f t="shared" si="283"/>
        <v>50</v>
      </c>
      <c r="T617" s="1059">
        <f t="shared" si="283"/>
        <v>50</v>
      </c>
      <c r="U617" s="376">
        <f t="shared" si="283"/>
        <v>50</v>
      </c>
      <c r="V617" s="376">
        <f t="shared" si="283"/>
        <v>50</v>
      </c>
      <c r="W617" s="376">
        <f t="shared" si="283"/>
        <v>50</v>
      </c>
      <c r="X617" s="376">
        <f t="shared" si="283"/>
        <v>50</v>
      </c>
      <c r="Y617" s="376">
        <f t="shared" si="283"/>
        <v>50</v>
      </c>
      <c r="Z617" s="1059">
        <f t="shared" si="283"/>
        <v>50</v>
      </c>
      <c r="AA617" s="1059">
        <f t="shared" si="283"/>
        <v>50</v>
      </c>
      <c r="AB617" s="376">
        <f t="shared" si="283"/>
        <v>50</v>
      </c>
      <c r="AC617" s="1059">
        <f t="shared" si="283"/>
        <v>50</v>
      </c>
      <c r="AD617" s="376">
        <f t="shared" si="283"/>
        <v>50</v>
      </c>
      <c r="AE617" s="376">
        <f t="shared" si="283"/>
        <v>50</v>
      </c>
      <c r="AF617" s="376">
        <f t="shared" si="283"/>
        <v>50</v>
      </c>
      <c r="AG617" s="1059">
        <f t="shared" si="283"/>
        <v>50</v>
      </c>
      <c r="AH617" s="1059">
        <f t="shared" si="283"/>
        <v>50</v>
      </c>
      <c r="AI617" s="376">
        <f t="shared" si="283"/>
        <v>50</v>
      </c>
      <c r="AJ617" s="1027">
        <f t="shared" si="283"/>
        <v>50</v>
      </c>
      <c r="AK617" s="377"/>
      <c r="AL617" s="351"/>
      <c r="AM617" s="577">
        <f>AK617+AL617</f>
        <v>0</v>
      </c>
      <c r="AN617" s="580"/>
      <c r="AO617" s="418"/>
      <c r="AP617" s="716"/>
      <c r="AQ617" s="717"/>
      <c r="AR617" s="709">
        <v>50</v>
      </c>
    </row>
    <row r="618" spans="1:44" ht="18" customHeight="1" x14ac:dyDescent="0.15">
      <c r="A618" s="416" t="s">
        <v>316</v>
      </c>
      <c r="B618" s="425"/>
      <c r="C618" s="889" t="s">
        <v>314</v>
      </c>
      <c r="D618" s="1147" t="s">
        <v>565</v>
      </c>
      <c r="E618" s="558" t="s">
        <v>131</v>
      </c>
      <c r="F618" s="343">
        <f t="shared" ref="F618:F623" si="284">F600</f>
        <v>45864</v>
      </c>
      <c r="G618" s="980">
        <f>SUMIFS(所用データ①!$C:$C,所用データ①!$G:$G,理論在庫!$A618,所用データ①!$E:$E,理論在庫!$G$4,所用データ①!$F:$F,理論在庫!G$5)</f>
        <v>0</v>
      </c>
      <c r="H618" s="308">
        <f>SUMIFS(所用データ①!$C:$C,所用データ①!$G:$G,理論在庫!$A618,所用データ①!$E:$E,理論在庫!$G$4,所用データ①!$F:$F,理論在庫!H$5)</f>
        <v>0</v>
      </c>
      <c r="I618" s="308">
        <f>SUMIFS(所用データ①!$C:$C,所用データ①!$G:$G,理論在庫!$A618,所用データ①!$E:$E,理論在庫!$G$4,所用データ①!$F:$F,理論在庫!I$5)</f>
        <v>0</v>
      </c>
      <c r="J618" s="308">
        <f>SUMIFS(所用データ①!$C:$C,所用データ①!$G:$G,理論在庫!$A618,所用データ①!$E:$E,理論在庫!$G$4,所用データ①!$F:$F,理論在庫!J$5)</f>
        <v>0</v>
      </c>
      <c r="K618" s="308">
        <f>SUMIFS(所用データ①!$C:$C,所用データ①!$G:$G,理論在庫!$A618,所用データ①!$E:$E,理論在庫!$G$4,所用データ①!$F:$F,理論在庫!K$5)</f>
        <v>0</v>
      </c>
      <c r="L618" s="1060">
        <f>SUMIFS(所用データ①!$C:$C,所用データ①!$G:$G,理論在庫!$A618,所用データ①!$E:$E,理論在庫!$G$4,所用データ①!$F:$F,理論在庫!L$5)</f>
        <v>0</v>
      </c>
      <c r="M618" s="1060">
        <f>SUMIFS(所用データ①!$C:$C,所用データ①!$G:$G,理論在庫!$A618,所用データ①!$E:$E,理論在庫!$G$4,所用データ①!$F:$F,理論在庫!M$5)</f>
        <v>0</v>
      </c>
      <c r="N618" s="308">
        <f>SUMIFS(所用データ①!$C:$C,所用データ①!$G:$G,理論在庫!$A618,所用データ①!$E:$E,理論在庫!$G$4,所用データ①!$F:$F,理論在庫!N$5)</f>
        <v>0</v>
      </c>
      <c r="O618" s="308">
        <f>SUMIFS(所用データ①!$C:$C,所用データ①!$G:$G,理論在庫!$A618,所用データ①!$E:$E,理論在庫!$G$4,所用データ①!$F:$F,理論在庫!O$5)</f>
        <v>0</v>
      </c>
      <c r="P618" s="308">
        <f>SUMIFS(所用データ①!$C:$C,所用データ①!$G:$G,理論在庫!$A618,所用データ①!$E:$E,理論在庫!$G$4,所用データ①!$F:$F,理論在庫!P$5)</f>
        <v>0</v>
      </c>
      <c r="Q618" s="308">
        <f>SUMIFS(所用データ①!$C:$C,所用データ①!$G:$G,理論在庫!$A618,所用データ①!$E:$E,理論在庫!$G$4,所用データ①!$F:$F,理論在庫!Q$5)</f>
        <v>0</v>
      </c>
      <c r="R618" s="308">
        <f>SUMIFS(所用データ①!$C:$C,所用データ①!$G:$G,理論在庫!$A618,所用データ①!$E:$E,理論在庫!$G$4,所用データ①!$F:$F,理論在庫!R$5)</f>
        <v>0</v>
      </c>
      <c r="S618" s="1060">
        <f>SUMIFS(所用データ①!$C:$C,所用データ①!$G:$G,理論在庫!$A618,所用データ①!$E:$E,理論在庫!$G$4,所用データ①!$F:$F,理論在庫!S$5)</f>
        <v>0</v>
      </c>
      <c r="T618" s="1060">
        <f>SUMIFS(所用データ①!$C:$C,所用データ①!$G:$G,理論在庫!$A618,所用データ①!$E:$E,理論在庫!$G$4,所用データ①!$F:$F,理論在庫!T$5)</f>
        <v>0</v>
      </c>
      <c r="U618" s="308">
        <f>SUMIFS(所用データ①!$C:$C,所用データ①!$G:$G,理論在庫!$A618,所用データ①!$E:$E,理論在庫!$G$4,所用データ①!$F:$F,理論在庫!U$5)</f>
        <v>0</v>
      </c>
      <c r="V618" s="308">
        <f>SUMIFS(所用データ①!$C:$C,所用データ①!$G:$G,理論在庫!$A618,所用データ①!$E:$E,理論在庫!$G$4,所用データ①!$F:$F,理論在庫!V$5)</f>
        <v>0</v>
      </c>
      <c r="W618" s="308">
        <f>SUMIFS(所用データ①!$C:$C,所用データ①!$G:$G,理論在庫!$A618,所用データ①!$E:$E,理論在庫!$G$4,所用データ①!$F:$F,理論在庫!W$5)</f>
        <v>0</v>
      </c>
      <c r="X618" s="308">
        <f>SUMIFS(所用データ①!$C:$C,所用データ①!$G:$G,理論在庫!$A618,所用データ①!$E:$E,理論在庫!$G$4,所用データ①!$F:$F,理論在庫!X$5)</f>
        <v>0</v>
      </c>
      <c r="Y618" s="308">
        <f>SUMIFS(所用データ①!$C:$C,所用データ①!$G:$G,理論在庫!$A618,所用データ①!$E:$E,理論在庫!$G$4,所用データ①!$F:$F,理論在庫!Y$5)</f>
        <v>0</v>
      </c>
      <c r="Z618" s="1060">
        <f>SUMIFS(所用データ①!$C:$C,所用データ①!$G:$G,理論在庫!$A618,所用データ①!$E:$E,理論在庫!$G$4,所用データ①!$F:$F,理論在庫!Z$5)</f>
        <v>0</v>
      </c>
      <c r="AA618" s="1084">
        <f>SUMIFS(所用データ①!$C:$C,所用データ①!$G:$G,理論在庫!$A618,所用データ①!$E:$E,理論在庫!$G$4,所用データ①!$F:$F,理論在庫!AA$5)</f>
        <v>0</v>
      </c>
      <c r="AB618" s="382">
        <f>SUMIFS(所用データ①!$C:$C,所用データ①!$G:$G,理論在庫!$A618,所用データ①!$E:$E,理論在庫!$G$4,所用データ①!$F:$F,理論在庫!AB$5)</f>
        <v>0</v>
      </c>
      <c r="AC618" s="1084">
        <f>SUMIFS(所用データ①!$C:$C,所用データ①!$G:$G,理論在庫!$A618,所用データ①!$E:$E,理論在庫!$G$4,所用データ①!$F:$F,理論在庫!AC$5)</f>
        <v>0</v>
      </c>
      <c r="AD618" s="382">
        <f>SUMIFS(所用データ①!$C:$C,所用データ①!$G:$G,理論在庫!$A618,所用データ①!$E:$E,理論在庫!$G$4,所用データ①!$F:$F,理論在庫!AD$5)</f>
        <v>0</v>
      </c>
      <c r="AE618" s="382">
        <f>SUMIFS(所用データ①!$C:$C,所用データ①!$G:$G,理論在庫!$A618,所用データ①!$E:$E,理論在庫!$G$4,所用データ①!$F:$F,理論在庫!AE$5)</f>
        <v>0</v>
      </c>
      <c r="AF618" s="382">
        <f>SUMIFS(所用データ①!$C:$C,所用データ①!$G:$G,理論在庫!$A618,所用データ①!$E:$E,理論在庫!$G$4,所用データ①!$F:$F,理論在庫!AF$5)</f>
        <v>0</v>
      </c>
      <c r="AG618" s="1084">
        <f>SUMIFS(所用データ①!$C:$C,所用データ①!$G:$G,理論在庫!$A618,所用データ①!$E:$E,理論在庫!$G$4,所用データ①!$F:$F,理論在庫!AG$5)</f>
        <v>0</v>
      </c>
      <c r="AH618" s="1084">
        <f>SUMIFS(所用データ①!$C:$C,所用データ①!$G:$G,理論在庫!$A618,所用データ①!$E:$E,理論在庫!$G$4,所用データ①!$F:$F,理論在庫!AH$5)</f>
        <v>0</v>
      </c>
      <c r="AI618" s="382">
        <f>SUMIFS(所用データ①!$C:$C,所用データ①!$G:$G,理論在庫!$A618,所用データ①!$E:$E,理論在庫!$G$4,所用データ①!$F:$F,理論在庫!AI$5)</f>
        <v>0</v>
      </c>
      <c r="AJ618" s="1021">
        <f>SUMIFS(所用データ①!$C:$C,所用データ①!$G:$G,理論在庫!$A618,所用データ①!$E:$E,理論在庫!$G$4,所用データ①!$F:$F,理論在庫!AJ$5)</f>
        <v>0</v>
      </c>
      <c r="AK618" s="345">
        <f t="shared" ref="AK618:AK623" si="285">SUM(G618:AJ618)</f>
        <v>0</v>
      </c>
      <c r="AL618" s="610">
        <f>SUMIFS(所用データ①!C:C,所用データ①!G:G,理論在庫!$A618,所用データ①!E:E,理論在庫!$AL$4)</f>
        <v>0</v>
      </c>
      <c r="AM618" s="574">
        <f t="shared" ref="AM618:AM625" si="286">AK618+AL618</f>
        <v>0</v>
      </c>
      <c r="AN618" s="608">
        <f>D618-AK618</f>
        <v>90</v>
      </c>
      <c r="AO618" s="416"/>
      <c r="AP618" s="718">
        <v>76</v>
      </c>
      <c r="AQ618" s="719" t="s">
        <v>524</v>
      </c>
      <c r="AR618" s="709">
        <v>0</v>
      </c>
    </row>
    <row r="619" spans="1:44" ht="18" customHeight="1" x14ac:dyDescent="0.15">
      <c r="A619" s="417"/>
      <c r="B619" s="426"/>
      <c r="C619" s="819"/>
      <c r="D619" s="1148"/>
      <c r="E619" s="559" t="s">
        <v>285</v>
      </c>
      <c r="F619" s="302">
        <f t="shared" si="284"/>
        <v>0</v>
      </c>
      <c r="G619" s="974">
        <f>SUMIFS(所用データ②!$C:$C,所用データ②!$G:$G,理論在庫!$A618,所用データ②!$E:$E,理論在庫!$G$4,所用データ②!$F:$F,理論在庫!G$5)</f>
        <v>0</v>
      </c>
      <c r="H619" s="310">
        <f>SUMIFS(所用データ②!$C:$C,所用データ②!$G:$G,理論在庫!$A618,所用データ②!$E:$E,理論在庫!$G$4,所用データ②!$F:$F,理論在庫!H$5)</f>
        <v>0</v>
      </c>
      <c r="I619" s="310">
        <f>SUMIFS(所用データ②!$C:$C,所用データ②!$G:$G,理論在庫!$A618,所用データ②!$E:$E,理論在庫!$G$4,所用データ②!$F:$F,理論在庫!I$5)</f>
        <v>0</v>
      </c>
      <c r="J619" s="310">
        <f>SUMIFS(所用データ②!$C:$C,所用データ②!$G:$G,理論在庫!$A618,所用データ②!$E:$E,理論在庫!$G$4,所用データ②!$F:$F,理論在庫!J$5)</f>
        <v>0</v>
      </c>
      <c r="K619" s="310">
        <f>SUMIFS(所用データ②!$C:$C,所用データ②!$G:$G,理論在庫!$A618,所用データ②!$E:$E,理論在庫!$G$4,所用データ②!$F:$F,理論在庫!K$5)</f>
        <v>0</v>
      </c>
      <c r="L619" s="1054">
        <f>SUMIFS(所用データ②!$C:$C,所用データ②!$G:$G,理論在庫!$A618,所用データ②!$E:$E,理論在庫!$G$4,所用データ②!$F:$F,理論在庫!L$5)</f>
        <v>0</v>
      </c>
      <c r="M619" s="1054">
        <f>SUMIFS(所用データ②!$C:$C,所用データ②!$G:$G,理論在庫!$A618,所用データ②!$E:$E,理論在庫!$G$4,所用データ②!$F:$F,理論在庫!M$5)</f>
        <v>0</v>
      </c>
      <c r="N619" s="310">
        <f>SUMIFS(所用データ②!$C:$C,所用データ②!$G:$G,理論在庫!$A618,所用データ②!$E:$E,理論在庫!$G$4,所用データ②!$F:$F,理論在庫!N$5)</f>
        <v>0</v>
      </c>
      <c r="O619" s="310">
        <f>SUMIFS(所用データ②!$C:$C,所用データ②!$G:$G,理論在庫!$A618,所用データ②!$E:$E,理論在庫!$G$4,所用データ②!$F:$F,理論在庫!O$5)</f>
        <v>0</v>
      </c>
      <c r="P619" s="310">
        <f>SUMIFS(所用データ②!$C:$C,所用データ②!$G:$G,理論在庫!$A618,所用データ②!$E:$E,理論在庫!$G$4,所用データ②!$F:$F,理論在庫!P$5)</f>
        <v>0</v>
      </c>
      <c r="Q619" s="310">
        <f>SUMIFS(所用データ②!$C:$C,所用データ②!$G:$G,理論在庫!$A618,所用データ②!$E:$E,理論在庫!$G$4,所用データ②!$F:$F,理論在庫!Q$5)</f>
        <v>0</v>
      </c>
      <c r="R619" s="310">
        <f>SUMIFS(所用データ②!$C:$C,所用データ②!$G:$G,理論在庫!$A618,所用データ②!$E:$E,理論在庫!$G$4,所用データ②!$F:$F,理論在庫!R$5)</f>
        <v>0</v>
      </c>
      <c r="S619" s="1054">
        <f>SUMIFS(所用データ②!$C:$C,所用データ②!$G:$G,理論在庫!$A618,所用データ②!$E:$E,理論在庫!$G$4,所用データ②!$F:$F,理論在庫!S$5)</f>
        <v>0</v>
      </c>
      <c r="T619" s="1054">
        <f>SUMIFS(所用データ②!$C:$C,所用データ②!$G:$G,理論在庫!$A618,所用データ②!$E:$E,理論在庫!$G$4,所用データ②!$F:$F,理論在庫!T$5)</f>
        <v>0</v>
      </c>
      <c r="U619" s="310">
        <f>SUMIFS(所用データ②!$C:$C,所用データ②!$G:$G,理論在庫!$A618,所用データ②!$E:$E,理論在庫!$G$4,所用データ②!$F:$F,理論在庫!U$5)</f>
        <v>0</v>
      </c>
      <c r="V619" s="310">
        <f>SUMIFS(所用データ②!$C:$C,所用データ②!$G:$G,理論在庫!$A618,所用データ②!$E:$E,理論在庫!$G$4,所用データ②!$F:$F,理論在庫!V$5)</f>
        <v>0</v>
      </c>
      <c r="W619" s="310">
        <f>SUMIFS(所用データ②!$C:$C,所用データ②!$G:$G,理論在庫!$A618,所用データ②!$E:$E,理論在庫!$G$4,所用データ②!$F:$F,理論在庫!W$5)</f>
        <v>0</v>
      </c>
      <c r="X619" s="310">
        <f>SUMIFS(所用データ②!$C:$C,所用データ②!$G:$G,理論在庫!$A618,所用データ②!$E:$E,理論在庫!$G$4,所用データ②!$F:$F,理論在庫!X$5)</f>
        <v>0</v>
      </c>
      <c r="Y619" s="310">
        <f>SUMIFS(所用データ②!$C:$C,所用データ②!$G:$G,理論在庫!$A618,所用データ②!$E:$E,理論在庫!$G$4,所用データ②!$F:$F,理論在庫!Y$5)</f>
        <v>0</v>
      </c>
      <c r="Z619" s="1054">
        <f>SUMIFS(所用データ②!$C:$C,所用データ②!$G:$G,理論在庫!$A618,所用データ②!$E:$E,理論在庫!$G$4,所用データ②!$F:$F,理論在庫!Z$5)</f>
        <v>0</v>
      </c>
      <c r="AA619" s="1084">
        <f>SUMIFS(所用データ②!$C:$C,所用データ②!$G:$G,理論在庫!$A618,所用データ②!$E:$E,理論在庫!$G$4,所用データ②!$F:$F,理論在庫!AA$5)</f>
        <v>0</v>
      </c>
      <c r="AB619" s="382">
        <f>SUMIFS(所用データ②!$C:$C,所用データ②!$G:$G,理論在庫!$A618,所用データ②!$E:$E,理論在庫!$G$4,所用データ②!$F:$F,理論在庫!AB$5)</f>
        <v>0</v>
      </c>
      <c r="AC619" s="1084">
        <f>SUMIFS(所用データ②!$C:$C,所用データ②!$G:$G,理論在庫!$A618,所用データ②!$E:$E,理論在庫!$G$4,所用データ②!$F:$F,理論在庫!AC$5)</f>
        <v>0</v>
      </c>
      <c r="AD619" s="382">
        <f>SUMIFS(所用データ②!$C:$C,所用データ②!$G:$G,理論在庫!$A618,所用データ②!$E:$E,理論在庫!$G$4,所用データ②!$F:$F,理論在庫!AD$5)</f>
        <v>0</v>
      </c>
      <c r="AE619" s="382">
        <f>SUMIFS(所用データ②!$C:$C,所用データ②!$G:$G,理論在庫!$A618,所用データ②!$E:$E,理論在庫!$G$4,所用データ②!$F:$F,理論在庫!AE$5)</f>
        <v>0</v>
      </c>
      <c r="AF619" s="382">
        <f>SUMIFS(所用データ②!$C:$C,所用データ②!$G:$G,理論在庫!$A618,所用データ②!$E:$E,理論在庫!$G$4,所用データ②!$F:$F,理論在庫!AF$5)</f>
        <v>0</v>
      </c>
      <c r="AG619" s="1084">
        <f>SUMIFS(所用データ②!$C:$C,所用データ②!$G:$G,理論在庫!$A618,所用データ②!$E:$E,理論在庫!$G$4,所用データ②!$F:$F,理論在庫!AG$5)</f>
        <v>0</v>
      </c>
      <c r="AH619" s="1084">
        <f>SUMIFS(所用データ②!$C:$C,所用データ②!$G:$G,理論在庫!$A618,所用データ②!$E:$E,理論在庫!$G$4,所用データ②!$F:$F,理論在庫!AH$5)</f>
        <v>0</v>
      </c>
      <c r="AI619" s="382">
        <f>SUMIFS(所用データ②!$C:$C,所用データ②!$G:$G,理論在庫!$A618,所用データ②!$E:$E,理論在庫!$G$4,所用データ②!$F:$F,理論在庫!AI$5)</f>
        <v>0</v>
      </c>
      <c r="AJ619" s="1021">
        <f>SUMIFS(所用データ②!$C:$C,所用データ②!$G:$G,理論在庫!$A618,所用データ②!$E:$E,理論在庫!$G$4,所用データ②!$F:$F,理論在庫!AJ$5)</f>
        <v>0</v>
      </c>
      <c r="AK619" s="345">
        <f t="shared" si="285"/>
        <v>0</v>
      </c>
      <c r="AL619" s="610">
        <f>SUMIFS(所用データ②!C:C,所用データ②!G:G,理論在庫!$A618,所用データ②!E:E,理論在庫!$AL$4)</f>
        <v>0</v>
      </c>
      <c r="AM619" s="574">
        <f t="shared" si="286"/>
        <v>0</v>
      </c>
      <c r="AN619" s="608">
        <f>AJ626-AK619</f>
        <v>90</v>
      </c>
      <c r="AO619" s="417"/>
      <c r="AP619" s="714">
        <v>200</v>
      </c>
      <c r="AQ619" s="715" t="s">
        <v>531</v>
      </c>
      <c r="AR619" s="709">
        <v>0</v>
      </c>
    </row>
    <row r="620" spans="1:44" ht="18" customHeight="1" x14ac:dyDescent="0.15">
      <c r="A620" s="417"/>
      <c r="B620" s="428" t="s">
        <v>154</v>
      </c>
      <c r="C620" s="890">
        <v>80263209233000</v>
      </c>
      <c r="D620" s="1148"/>
      <c r="E620" s="559"/>
      <c r="F620" s="302">
        <f t="shared" si="284"/>
        <v>45864</v>
      </c>
      <c r="G620" s="975">
        <f>SUMIFS(所用データ③!$C:$C,所用データ③!$G:$G,理論在庫!$A618,所用データ③!$E:$E,理論在庫!$G$4,所用データ③!$F:$F,理論在庫!G$5)</f>
        <v>0</v>
      </c>
      <c r="H620" s="310">
        <f>SUMIFS(所用データ③!$C:$C,所用データ③!$G:$G,理論在庫!$A618,所用データ③!$E:$E,理論在庫!$G$4,所用データ③!$F:$F,理論在庫!H$5)</f>
        <v>0</v>
      </c>
      <c r="I620" s="310">
        <f>SUMIFS(所用データ③!$C:$C,所用データ③!$G:$G,理論在庫!$A618,所用データ③!$E:$E,理論在庫!$G$4,所用データ③!$F:$F,理論在庫!I$5)</f>
        <v>0</v>
      </c>
      <c r="J620" s="310">
        <f>SUMIFS(所用データ③!$C:$C,所用データ③!$G:$G,理論在庫!$A618,所用データ③!$E:$E,理論在庫!$G$4,所用データ③!$F:$F,理論在庫!J$5)</f>
        <v>0</v>
      </c>
      <c r="K620" s="310">
        <f>SUMIFS(所用データ③!$C:$C,所用データ③!$G:$G,理論在庫!$A618,所用データ③!$E:$E,理論在庫!$G$4,所用データ③!$F:$F,理論在庫!K$5)</f>
        <v>0</v>
      </c>
      <c r="L620" s="1055">
        <f>SUMIFS(所用データ③!$C:$C,所用データ③!$G:$G,理論在庫!$A618,所用データ③!$E:$E,理論在庫!$G$4,所用データ③!$F:$F,理論在庫!L$5)</f>
        <v>0</v>
      </c>
      <c r="M620" s="1054">
        <f>SUMIFS(所用データ③!$C:$C,所用データ③!$G:$G,理論在庫!$A618,所用データ③!$E:$E,理論在庫!$G$4,所用データ③!$F:$F,理論在庫!M$5)</f>
        <v>0</v>
      </c>
      <c r="N620" s="310">
        <f>SUMIFS(所用データ③!$C:$C,所用データ③!$G:$G,理論在庫!$A618,所用データ③!$E:$E,理論在庫!$G$4,所用データ③!$F:$F,理論在庫!N$5)</f>
        <v>0</v>
      </c>
      <c r="O620" s="310">
        <f>SUMIFS(所用データ③!$C:$C,所用データ③!$G:$G,理論在庫!$A618,所用データ③!$E:$E,理論在庫!$G$4,所用データ③!$F:$F,理論在庫!O$5)</f>
        <v>0</v>
      </c>
      <c r="P620" s="310">
        <f>SUMIFS(所用データ③!$C:$C,所用データ③!$G:$G,理論在庫!$A618,所用データ③!$E:$E,理論在庫!$G$4,所用データ③!$F:$F,理論在庫!P$5)</f>
        <v>0</v>
      </c>
      <c r="Q620" s="353">
        <f>SUMIFS(所用データ③!$C:$C,所用データ③!$G:$G,理論在庫!$A618,所用データ③!$E:$E,理論在庫!$G$4,所用データ③!$F:$F,理論在庫!Q$5)</f>
        <v>0</v>
      </c>
      <c r="R620" s="310">
        <f>SUMIFS(所用データ③!$C:$C,所用データ③!$G:$G,理論在庫!$A618,所用データ③!$E:$E,理論在庫!$G$4,所用データ③!$F:$F,理論在庫!R$5)</f>
        <v>0</v>
      </c>
      <c r="S620" s="1054">
        <f>SUMIFS(所用データ③!$C:$C,所用データ③!$G:$G,理論在庫!$A618,所用データ③!$E:$E,理論在庫!$G$4,所用データ③!$F:$F,理論在庫!S$5)</f>
        <v>0</v>
      </c>
      <c r="T620" s="1054">
        <f>SUMIFS(所用データ③!$C:$C,所用データ③!$G:$G,理論在庫!$A618,所用データ③!$E:$E,理論在庫!$G$4,所用データ③!$F:$F,理論在庫!T$5)</f>
        <v>0</v>
      </c>
      <c r="U620" s="310">
        <f>SUMIFS(所用データ③!$C:$C,所用データ③!$G:$G,理論在庫!$A618,所用データ③!$E:$E,理論在庫!$G$4,所用データ③!$F:$F,理論在庫!U$5)</f>
        <v>0</v>
      </c>
      <c r="V620" s="353">
        <f>SUMIFS(所用データ③!$C:$C,所用データ③!$G:$G,理論在庫!$A618,所用データ③!$E:$E,理論在庫!$G$4,所用データ③!$F:$F,理論在庫!V$5)</f>
        <v>0</v>
      </c>
      <c r="W620" s="310">
        <f>SUMIFS(所用データ③!$C:$C,所用データ③!$G:$G,理論在庫!$A618,所用データ③!$E:$E,理論在庫!$G$4,所用データ③!$F:$F,理論在庫!W$5)</f>
        <v>0</v>
      </c>
      <c r="X620" s="310">
        <f>SUMIFS(所用データ③!$C:$C,所用データ③!$G:$G,理論在庫!$A618,所用データ③!$E:$E,理論在庫!$G$4,所用データ③!$F:$F,理論在庫!X$5)</f>
        <v>0</v>
      </c>
      <c r="Y620" s="310">
        <f>SUMIFS(所用データ③!$C:$C,所用データ③!$G:$G,理論在庫!$A618,所用データ③!$E:$E,理論在庫!$G$4,所用データ③!$F:$F,理論在庫!Y$5)</f>
        <v>0</v>
      </c>
      <c r="Z620" s="1054">
        <f>SUMIFS(所用データ③!$C:$C,所用データ③!$G:$G,理論在庫!$A618,所用データ③!$E:$E,理論在庫!$G$4,所用データ③!$F:$F,理論在庫!Z$5)</f>
        <v>0</v>
      </c>
      <c r="AA620" s="1085">
        <f>SUMIFS(所用データ③!$C:$C,所用データ③!$G:$G,理論在庫!$A618,所用データ③!$E:$E,理論在庫!$G$4,所用データ③!$F:$F,理論在庫!AA$5)</f>
        <v>0</v>
      </c>
      <c r="AB620" s="383">
        <f>SUMIFS(所用データ③!$C:$C,所用データ③!$G:$G,理論在庫!$A618,所用データ③!$E:$E,理論在庫!$G$4,所用データ③!$F:$F,理論在庫!AB$5)</f>
        <v>0</v>
      </c>
      <c r="AC620" s="1085">
        <f>SUMIFS(所用データ③!$C:$C,所用データ③!$G:$G,理論在庫!$A618,所用データ③!$E:$E,理論在庫!$G$4,所用データ③!$F:$F,理論在庫!AC$5)</f>
        <v>0</v>
      </c>
      <c r="AD620" s="383">
        <f>SUMIFS(所用データ③!$C:$C,所用データ③!$G:$G,理論在庫!$A618,所用データ③!$E:$E,理論在庫!$G$4,所用データ③!$F:$F,理論在庫!AD$5)</f>
        <v>0</v>
      </c>
      <c r="AE620" s="383">
        <f>SUMIFS(所用データ③!$C:$C,所用データ③!$G:$G,理論在庫!$A618,所用データ③!$E:$E,理論在庫!$G$4,所用データ③!$F:$F,理論在庫!AE$5)</f>
        <v>0</v>
      </c>
      <c r="AF620" s="383">
        <f>SUMIFS(所用データ③!$C:$C,所用データ③!$G:$G,理論在庫!$A618,所用データ③!$E:$E,理論在庫!$G$4,所用データ③!$F:$F,理論在庫!AF$5)</f>
        <v>0</v>
      </c>
      <c r="AG620" s="1085">
        <f>SUMIFS(所用データ③!$C:$C,所用データ③!$G:$G,理論在庫!$A618,所用データ③!$E:$E,理論在庫!$G$4,所用データ③!$F:$F,理論在庫!AG$5)</f>
        <v>0</v>
      </c>
      <c r="AH620" s="1085">
        <f>SUMIFS(所用データ③!$C:$C,所用データ③!$G:$G,理論在庫!$A618,所用データ③!$E:$E,理論在庫!$G$4,所用データ③!$F:$F,理論在庫!AH$5)</f>
        <v>0</v>
      </c>
      <c r="AI620" s="383">
        <f>SUMIFS(所用データ③!$C:$C,所用データ③!$G:$G,理論在庫!$A618,所用データ③!$E:$E,理論在庫!$G$4,所用データ③!$F:$F,理論在庫!AI$5)</f>
        <v>0</v>
      </c>
      <c r="AJ620" s="1022">
        <f>SUMIFS(所用データ③!$C:$C,所用データ③!$G:$G,理論在庫!$A618,所用データ③!$E:$E,理論在庫!$G$4,所用データ③!$F:$F,理論在庫!AJ$5)</f>
        <v>0</v>
      </c>
      <c r="AK620" s="345">
        <f t="shared" si="285"/>
        <v>0</v>
      </c>
      <c r="AL620" s="611">
        <f>SUMIFS(所用データ③!C:C,所用データ③!G:G,理論在庫!$A618,所用データ③!E:E,理論在庫!$AL$4)</f>
        <v>0</v>
      </c>
      <c r="AM620" s="574">
        <f t="shared" si="286"/>
        <v>0</v>
      </c>
      <c r="AN620" s="608">
        <f>AJ626-AK620</f>
        <v>90</v>
      </c>
      <c r="AO620" s="417"/>
      <c r="AP620" s="714">
        <v>130</v>
      </c>
      <c r="AQ620" s="715" t="s">
        <v>550</v>
      </c>
      <c r="AR620" s="709">
        <v>0</v>
      </c>
    </row>
    <row r="621" spans="1:44" ht="18" customHeight="1" x14ac:dyDescent="0.15">
      <c r="A621" s="417"/>
      <c r="B621" s="428"/>
      <c r="C621" s="819"/>
      <c r="D621" s="1148"/>
      <c r="E621" s="559"/>
      <c r="F621" s="302">
        <f t="shared" si="284"/>
        <v>45871</v>
      </c>
      <c r="G621" s="974">
        <f>SUMIFS(所用データ④!$C:$C,所用データ④!$G:$G,理論在庫!$A618,所用データ④!$E:$E,理論在庫!$G$4,所用データ④!$F:$F,理論在庫!G$5)</f>
        <v>0</v>
      </c>
      <c r="H621" s="310">
        <f>SUMIFS(所用データ④!$C:$C,所用データ④!$G:$G,理論在庫!$A618,所用データ④!$E:$E,理論在庫!$G$4,所用データ④!$F:$F,理論在庫!H$5)</f>
        <v>0</v>
      </c>
      <c r="I621" s="310">
        <f>SUMIFS(所用データ④!$C:$C,所用データ④!$G:$G,理論在庫!$A618,所用データ④!$E:$E,理論在庫!$G$4,所用データ④!$F:$F,理論在庫!I$5)</f>
        <v>0</v>
      </c>
      <c r="J621" s="310">
        <f>SUMIFS(所用データ④!$C:$C,所用データ④!$G:$G,理論在庫!$A618,所用データ④!$E:$E,理論在庫!$G$4,所用データ④!$F:$F,理論在庫!J$5)</f>
        <v>0</v>
      </c>
      <c r="K621" s="310">
        <f>SUMIFS(所用データ④!$C:$C,所用データ④!$G:$G,理論在庫!$A618,所用データ④!$E:$E,理論在庫!$G$4,所用データ④!$F:$F,理論在庫!K$5)</f>
        <v>0</v>
      </c>
      <c r="L621" s="1054">
        <f>SUMIFS(所用データ④!$C:$C,所用データ④!$G:$G,理論在庫!$A618,所用データ④!$E:$E,理論在庫!$G$4,所用データ④!$F:$F,理論在庫!L$5)</f>
        <v>0</v>
      </c>
      <c r="M621" s="1054">
        <f>SUMIFS(所用データ④!$C:$C,所用データ④!$G:$G,理論在庫!$A618,所用データ④!$E:$E,理論在庫!$G$4,所用データ④!$F:$F,理論在庫!M$5)</f>
        <v>0</v>
      </c>
      <c r="N621" s="310">
        <f>SUMIFS(所用データ④!$C:$C,所用データ④!$G:$G,理論在庫!$A618,所用データ④!$E:$E,理論在庫!$G$4,所用データ④!$F:$F,理論在庫!N$5)</f>
        <v>0</v>
      </c>
      <c r="O621" s="310">
        <f>SUMIFS(所用データ④!$C:$C,所用データ④!$G:$G,理論在庫!$A618,所用データ④!$E:$E,理論在庫!$G$4,所用データ④!$F:$F,理論在庫!O$5)</f>
        <v>0</v>
      </c>
      <c r="P621" s="310">
        <f>SUMIFS(所用データ④!$C:$C,所用データ④!$G:$G,理論在庫!$A618,所用データ④!$E:$E,理論在庫!$G$4,所用データ④!$F:$F,理論在庫!P$5)</f>
        <v>0</v>
      </c>
      <c r="Q621" s="310">
        <f>SUMIFS(所用データ④!$C:$C,所用データ④!$G:$G,理論在庫!$A618,所用データ④!$E:$E,理論在庫!$G$4,所用データ④!$F:$F,理論在庫!Q$5)</f>
        <v>0</v>
      </c>
      <c r="R621" s="310">
        <f>SUMIFS(所用データ④!$C:$C,所用データ④!$G:$G,理論在庫!$A618,所用データ④!$E:$E,理論在庫!$G$4,所用データ④!$F:$F,理論在庫!R$5)</f>
        <v>0</v>
      </c>
      <c r="S621" s="1054">
        <f>SUMIFS(所用データ④!$C:$C,所用データ④!$G:$G,理論在庫!$A618,所用データ④!$E:$E,理論在庫!$G$4,所用データ④!$F:$F,理論在庫!S$5)</f>
        <v>0</v>
      </c>
      <c r="T621" s="1054">
        <f>SUMIFS(所用データ④!$C:$C,所用データ④!$G:$G,理論在庫!$A618,所用データ④!$E:$E,理論在庫!$G$4,所用データ④!$F:$F,理論在庫!T$5)</f>
        <v>0</v>
      </c>
      <c r="U621" s="310">
        <f>SUMIFS(所用データ④!$C:$C,所用データ④!$G:$G,理論在庫!$A618,所用データ④!$E:$E,理論在庫!$G$4,所用データ④!$F:$F,理論在庫!U$5)</f>
        <v>0</v>
      </c>
      <c r="V621" s="310">
        <f>SUMIFS(所用データ④!$C:$C,所用データ④!$G:$G,理論在庫!$A618,所用データ④!$E:$E,理論在庫!$G$4,所用データ④!$F:$F,理論在庫!V$5)</f>
        <v>0</v>
      </c>
      <c r="W621" s="310">
        <f>SUMIFS(所用データ④!$C:$C,所用データ④!$G:$G,理論在庫!$A618,所用データ④!$E:$E,理論在庫!$G$4,所用データ④!$F:$F,理論在庫!W$5)</f>
        <v>0</v>
      </c>
      <c r="X621" s="310">
        <f>SUMIFS(所用データ④!$C:$C,所用データ④!$G:$G,理論在庫!$A618,所用データ④!$E:$E,理論在庫!$G$4,所用データ④!$F:$F,理論在庫!X$5)</f>
        <v>0</v>
      </c>
      <c r="Y621" s="310">
        <f>SUMIFS(所用データ④!$C:$C,所用データ④!$G:$G,理論在庫!$A618,所用データ④!$E:$E,理論在庫!$G$4,所用データ④!$F:$F,理論在庫!Y$5)</f>
        <v>0</v>
      </c>
      <c r="Z621" s="1054">
        <f>SUMIFS(所用データ④!$C:$C,所用データ④!$G:$G,理論在庫!$A618,所用データ④!$E:$E,理論在庫!$G$4,所用データ④!$F:$F,理論在庫!Z$5)</f>
        <v>0</v>
      </c>
      <c r="AA621" s="1054">
        <f>SUMIFS(所用データ④!$C:$C,所用データ④!$G:$G,理論在庫!$A618,所用データ④!$E:$E,理論在庫!$G$4,所用データ④!$F:$F,理論在庫!AA$5)</f>
        <v>0</v>
      </c>
      <c r="AB621" s="310">
        <f>SUMIFS(所用データ④!$C:$C,所用データ④!$G:$G,理論在庫!$A618,所用データ④!$E:$E,理論在庫!$G$4,所用データ④!$F:$F,理論在庫!AB$5)</f>
        <v>0</v>
      </c>
      <c r="AC621" s="1054">
        <f>SUMIFS(所用データ④!$C:$C,所用データ④!$G:$G,理論在庫!$A618,所用データ④!$E:$E,理論在庫!$G$4,所用データ④!$F:$F,理論在庫!AC$5)</f>
        <v>0</v>
      </c>
      <c r="AD621" s="310">
        <f>SUMIFS(所用データ④!$C:$C,所用データ④!$G:$G,理論在庫!$A618,所用データ④!$E:$E,理論在庫!$G$4,所用データ④!$F:$F,理論在庫!AD$5)</f>
        <v>0</v>
      </c>
      <c r="AE621" s="310">
        <f>SUMIFS(所用データ④!$C:$C,所用データ④!$G:$G,理論在庫!$A618,所用データ④!$E:$E,理論在庫!$G$4,所用データ④!$F:$F,理論在庫!AE$5)</f>
        <v>0</v>
      </c>
      <c r="AF621" s="310">
        <f>SUMIFS(所用データ④!$C:$C,所用データ④!$G:$G,理論在庫!$A618,所用データ④!$E:$E,理論在庫!$G$4,所用データ④!$F:$F,理論在庫!AF$5)</f>
        <v>0</v>
      </c>
      <c r="AG621" s="1054">
        <f>SUMIFS(所用データ④!$C:$C,所用データ④!$G:$G,理論在庫!$A618,所用データ④!$E:$E,理論在庫!$G$4,所用データ④!$F:$F,理論在庫!AG$5)</f>
        <v>0</v>
      </c>
      <c r="AH621" s="1054">
        <f>SUMIFS(所用データ④!$C:$C,所用データ④!$G:$G,理論在庫!$A618,所用データ④!$E:$E,理論在庫!$G$4,所用データ④!$F:$F,理論在庫!AH$5)</f>
        <v>0</v>
      </c>
      <c r="AI621" s="310">
        <f>SUMIFS(所用データ④!$C:$C,所用データ④!$G:$G,理論在庫!$A618,所用データ④!$E:$E,理論在庫!$G$4,所用データ④!$F:$F,理論在庫!AI$5)</f>
        <v>0</v>
      </c>
      <c r="AJ621" s="1023">
        <f>SUMIFS(所用データ④!$C:$C,所用データ④!$G:$G,理論在庫!$A618,所用データ④!$E:$E,理論在庫!$G$4,所用データ④!$F:$F,理論在庫!AJ$5)</f>
        <v>0</v>
      </c>
      <c r="AK621" s="345">
        <f t="shared" si="285"/>
        <v>0</v>
      </c>
      <c r="AL621" s="350">
        <f>SUMIFS(所用データ④!C:C,所用データ④!G:G,理論在庫!$A618,所用データ④!E:E,理論在庫!$AL$4)</f>
        <v>0</v>
      </c>
      <c r="AM621" s="574">
        <f t="shared" si="286"/>
        <v>0</v>
      </c>
      <c r="AN621" s="608">
        <f>AJ626-AK621</f>
        <v>90</v>
      </c>
      <c r="AO621" s="417"/>
      <c r="AP621" s="714">
        <v>130</v>
      </c>
      <c r="AQ621" s="715" t="s">
        <v>564</v>
      </c>
      <c r="AR621" s="709">
        <v>0</v>
      </c>
    </row>
    <row r="622" spans="1:44" ht="18" customHeight="1" x14ac:dyDescent="0.15">
      <c r="A622" s="417"/>
      <c r="B622" s="428"/>
      <c r="C622" s="442"/>
      <c r="D622" s="1148"/>
      <c r="E622" s="559"/>
      <c r="F622" s="302">
        <f t="shared" si="284"/>
        <v>0</v>
      </c>
      <c r="G622" s="974">
        <f>SUMIFS(所用データ⑤!$C:$C,所用データ⑤!$G:$G,理論在庫!$A618,所用データ⑤!$E:$E,理論在庫!$G$4,所用データ⑤!$F:$F,理論在庫!G$5)</f>
        <v>0</v>
      </c>
      <c r="H622" s="310">
        <f>SUMIFS(所用データ⑤!$C:$C,所用データ⑤!$G:$G,理論在庫!$A618,所用データ⑤!$E:$E,理論在庫!$G$4,所用データ⑤!$F:$F,理論在庫!H$5)</f>
        <v>0</v>
      </c>
      <c r="I622" s="310">
        <f>SUMIFS(所用データ⑤!$C:$C,所用データ⑤!$G:$G,理論在庫!$A618,所用データ⑤!$E:$E,理論在庫!$G$4,所用データ⑤!$F:$F,理論在庫!I$5)</f>
        <v>0</v>
      </c>
      <c r="J622" s="310">
        <f>SUMIFS(所用データ⑤!$C:$C,所用データ⑤!$G:$G,理論在庫!$A618,所用データ⑤!$E:$E,理論在庫!$G$4,所用データ⑤!$F:$F,理論在庫!J$5)</f>
        <v>0</v>
      </c>
      <c r="K622" s="310">
        <f>SUMIFS(所用データ⑤!$C:$C,所用データ⑤!$G:$G,理論在庫!$A618,所用データ⑤!$E:$E,理論在庫!$G$4,所用データ⑤!$F:$F,理論在庫!K$5)</f>
        <v>0</v>
      </c>
      <c r="L622" s="1054">
        <f>SUMIFS(所用データ⑤!$C:$C,所用データ⑤!$G:$G,理論在庫!$A618,所用データ⑤!$E:$E,理論在庫!$G$4,所用データ⑤!$F:$F,理論在庫!L$5)</f>
        <v>0</v>
      </c>
      <c r="M622" s="1054">
        <f>SUMIFS(所用データ⑤!$C:$C,所用データ⑤!$G:$G,理論在庫!$A618,所用データ⑤!$E:$E,理論在庫!$G$4,所用データ⑤!$F:$F,理論在庫!M$5)</f>
        <v>0</v>
      </c>
      <c r="N622" s="310">
        <f>SUMIFS(所用データ⑤!$C:$C,所用データ⑤!$G:$G,理論在庫!$A618,所用データ⑤!$E:$E,理論在庫!$G$4,所用データ⑤!$F:$F,理論在庫!N$5)</f>
        <v>0</v>
      </c>
      <c r="O622" s="310">
        <f>SUMIFS(所用データ⑤!$C:$C,所用データ⑤!$G:$G,理論在庫!$A618,所用データ⑤!$E:$E,理論在庫!$G$4,所用データ⑤!$F:$F,理論在庫!O$5)</f>
        <v>0</v>
      </c>
      <c r="P622" s="310">
        <f>SUMIFS(所用データ⑤!$C:$C,所用データ⑤!$G:$G,理論在庫!$A618,所用データ⑤!$E:$E,理論在庫!$G$4,所用データ⑤!$F:$F,理論在庫!P$5)</f>
        <v>0</v>
      </c>
      <c r="Q622" s="310">
        <f>SUMIFS(所用データ⑤!$C:$C,所用データ⑤!$G:$G,理論在庫!$A618,所用データ⑤!$E:$E,理論在庫!$G$4,所用データ⑤!$F:$F,理論在庫!Q$5)</f>
        <v>0</v>
      </c>
      <c r="R622" s="310">
        <f>SUMIFS(所用データ⑤!$C:$C,所用データ⑤!$G:$G,理論在庫!$A618,所用データ⑤!$E:$E,理論在庫!$G$4,所用データ⑤!$F:$F,理論在庫!R$5)</f>
        <v>0</v>
      </c>
      <c r="S622" s="1054">
        <f>SUMIFS(所用データ⑤!$C:$C,所用データ⑤!$G:$G,理論在庫!$A618,所用データ⑤!$E:$E,理論在庫!$G$4,所用データ⑤!$F:$F,理論在庫!S$5)</f>
        <v>0</v>
      </c>
      <c r="T622" s="1054">
        <f>SUMIFS(所用データ⑤!$C:$C,所用データ⑤!$G:$G,理論在庫!$A618,所用データ⑤!$E:$E,理論在庫!$G$4,所用データ⑤!$F:$F,理論在庫!T$5)</f>
        <v>0</v>
      </c>
      <c r="U622" s="310">
        <f>SUMIFS(所用データ⑤!$C:$C,所用データ⑤!$G:$G,理論在庫!$A618,所用データ⑤!$E:$E,理論在庫!$G$4,所用データ⑤!$F:$F,理論在庫!U$5)</f>
        <v>0</v>
      </c>
      <c r="V622" s="310">
        <f>SUMIFS(所用データ⑤!$C:$C,所用データ⑤!$G:$G,理論在庫!$A618,所用データ⑤!$E:$E,理論在庫!$G$4,所用データ⑤!$F:$F,理論在庫!V$5)</f>
        <v>0</v>
      </c>
      <c r="W622" s="310">
        <f>SUMIFS(所用データ⑤!$C:$C,所用データ⑤!$G:$G,理論在庫!$A618,所用データ⑤!$E:$E,理論在庫!$G$4,所用データ⑤!$F:$F,理論在庫!W$5)</f>
        <v>0</v>
      </c>
      <c r="X622" s="310">
        <f>SUMIFS(所用データ⑤!$C:$C,所用データ⑤!$G:$G,理論在庫!$A618,所用データ⑤!$E:$E,理論在庫!$G$4,所用データ⑤!$F:$F,理論在庫!X$5)</f>
        <v>0</v>
      </c>
      <c r="Y622" s="310">
        <f>SUMIFS(所用データ⑤!$C:$C,所用データ⑤!$G:$G,理論在庫!$A618,所用データ⑤!$E:$E,理論在庫!$G$4,所用データ⑤!$F:$F,理論在庫!Y$5)</f>
        <v>0</v>
      </c>
      <c r="Z622" s="1054">
        <f>SUMIFS(所用データ⑤!$C:$C,所用データ⑤!$G:$G,理論在庫!$A618,所用データ⑤!$E:$E,理論在庫!$G$4,所用データ⑤!$F:$F,理論在庫!Z$5)</f>
        <v>0</v>
      </c>
      <c r="AA622" s="1054">
        <f>SUMIFS(所用データ⑤!$C:$C,所用データ⑤!$G:$G,理論在庫!$A618,所用データ⑤!$E:$E,理論在庫!$G$4,所用データ⑤!$F:$F,理論在庫!AA$5)</f>
        <v>0</v>
      </c>
      <c r="AB622" s="310">
        <f>SUMIFS(所用データ⑤!$C:$C,所用データ⑤!$G:$G,理論在庫!$A618,所用データ⑤!$E:$E,理論在庫!$G$4,所用データ⑤!$F:$F,理論在庫!AB$5)</f>
        <v>0</v>
      </c>
      <c r="AC622" s="1054">
        <f>SUMIFS(所用データ⑤!$C:$C,所用データ⑤!$G:$G,理論在庫!$A618,所用データ⑤!$E:$E,理論在庫!$G$4,所用データ⑤!$F:$F,理論在庫!AC$5)</f>
        <v>0</v>
      </c>
      <c r="AD622" s="310">
        <f>SUMIFS(所用データ⑤!$C:$C,所用データ⑤!$G:$G,理論在庫!$A618,所用データ⑤!$E:$E,理論在庫!$G$4,所用データ⑤!$F:$F,理論在庫!AD$5)</f>
        <v>0</v>
      </c>
      <c r="AE622" s="310">
        <f>SUMIFS(所用データ⑤!$C:$C,所用データ⑤!$G:$G,理論在庫!$A618,所用データ⑤!$E:$E,理論在庫!$G$4,所用データ⑤!$F:$F,理論在庫!AE$5)</f>
        <v>0</v>
      </c>
      <c r="AF622" s="310">
        <f>SUMIFS(所用データ⑤!$C:$C,所用データ⑤!$G:$G,理論在庫!$A618,所用データ⑤!$E:$E,理論在庫!$G$4,所用データ⑤!$F:$F,理論在庫!AF$5)</f>
        <v>0</v>
      </c>
      <c r="AG622" s="1054">
        <f>SUMIFS(所用データ⑤!$C:$C,所用データ⑤!$G:$G,理論在庫!$A618,所用データ⑤!$E:$E,理論在庫!$G$4,所用データ⑤!$F:$F,理論在庫!AG$5)</f>
        <v>0</v>
      </c>
      <c r="AH622" s="1054">
        <f>SUMIFS(所用データ⑤!$C:$C,所用データ⑤!$G:$G,理論在庫!$A618,所用データ⑤!$E:$E,理論在庫!$G$4,所用データ⑤!$F:$F,理論在庫!AH$5)</f>
        <v>0</v>
      </c>
      <c r="AI622" s="310">
        <f>SUMIFS(所用データ⑤!$C:$C,所用データ⑤!$G:$G,理論在庫!$A618,所用データ⑤!$E:$E,理論在庫!$G$4,所用データ⑤!$F:$F,理論在庫!AI$5)</f>
        <v>0</v>
      </c>
      <c r="AJ622" s="1023">
        <f>SUMIFS(所用データ⑤!$C:$C,所用データ⑤!$G:$G,理論在庫!$A618,所用データ⑤!$E:$E,理論在庫!$G$4,所用データ⑤!$F:$F,理論在庫!AJ$5)</f>
        <v>0</v>
      </c>
      <c r="AK622" s="345">
        <f t="shared" si="285"/>
        <v>0</v>
      </c>
      <c r="AL622" s="350">
        <f>SUMIFS(所用データ⑤!C:C,所用データ⑤!G:G,理論在庫!$A618,所用データ⑤!E:E,理論在庫!$AL$4)</f>
        <v>0</v>
      </c>
      <c r="AM622" s="574">
        <f t="shared" si="286"/>
        <v>0</v>
      </c>
      <c r="AN622" s="608">
        <f>AJ626-AK622</f>
        <v>90</v>
      </c>
      <c r="AO622" s="417"/>
      <c r="AP622" s="714"/>
      <c r="AQ622" s="715"/>
      <c r="AR622" s="709">
        <v>0</v>
      </c>
    </row>
    <row r="623" spans="1:44" ht="18" customHeight="1" x14ac:dyDescent="0.15">
      <c r="A623" s="417"/>
      <c r="B623" s="428"/>
      <c r="C623" s="442"/>
      <c r="D623" s="1148"/>
      <c r="E623" s="559"/>
      <c r="F623" s="362">
        <f t="shared" si="284"/>
        <v>0</v>
      </c>
      <c r="G623" s="976">
        <f>SUMIFS(所用データ⑥!$C:$C,所用データ⑥!$G:$G,理論在庫!$A618,所用データ⑥!$E:$E,理論在庫!$G$4,所用データ⑥!$F:$F,理論在庫!G$5)</f>
        <v>0</v>
      </c>
      <c r="H623" s="363">
        <f>SUMIFS(所用データ⑥!$C:$C,所用データ⑥!$G:$G,理論在庫!$A618,所用データ⑥!$E:$E,理論在庫!$G$4,所用データ⑥!$F:$F,理論在庫!H$5)</f>
        <v>0</v>
      </c>
      <c r="I623" s="363">
        <f>SUMIFS(所用データ⑥!$C:$C,所用データ⑥!$G:$G,理論在庫!$A618,所用データ⑥!$E:$E,理論在庫!$G$4,所用データ⑥!$F:$F,理論在庫!I$5)</f>
        <v>0</v>
      </c>
      <c r="J623" s="363">
        <f>SUMIFS(所用データ⑥!$C:$C,所用データ⑥!$G:$G,理論在庫!$A618,所用データ⑥!$E:$E,理論在庫!$G$4,所用データ⑥!$F:$F,理論在庫!J$5)</f>
        <v>0</v>
      </c>
      <c r="K623" s="363">
        <f>SUMIFS(所用データ⑥!$C:$C,所用データ⑥!$G:$G,理論在庫!$A618,所用データ⑥!$E:$E,理論在庫!$G$4,所用データ⑥!$F:$F,理論在庫!K$5)</f>
        <v>0</v>
      </c>
      <c r="L623" s="1056">
        <f>SUMIFS(所用データ⑥!$C:$C,所用データ⑥!$G:$G,理論在庫!$A618,所用データ⑥!$E:$E,理論在庫!$G$4,所用データ⑥!$F:$F,理論在庫!L$5)</f>
        <v>0</v>
      </c>
      <c r="M623" s="1056">
        <f>SUMIFS(所用データ⑥!$C:$C,所用データ⑥!$G:$G,理論在庫!$A618,所用データ⑥!$E:$E,理論在庫!$G$4,所用データ⑥!$F:$F,理論在庫!M$5)</f>
        <v>0</v>
      </c>
      <c r="N623" s="363">
        <f>SUMIFS(所用データ⑥!$C:$C,所用データ⑥!$G:$G,理論在庫!$A618,所用データ⑥!$E:$E,理論在庫!$G$4,所用データ⑥!$F:$F,理論在庫!N$5)</f>
        <v>0</v>
      </c>
      <c r="O623" s="363">
        <f>SUMIFS(所用データ⑥!$C:$C,所用データ⑥!$G:$G,理論在庫!$A618,所用データ⑥!$E:$E,理論在庫!$G$4,所用データ⑥!$F:$F,理論在庫!O$5)</f>
        <v>0</v>
      </c>
      <c r="P623" s="363">
        <f>SUMIFS(所用データ⑥!$C:$C,所用データ⑥!$G:$G,理論在庫!$A618,所用データ⑥!$E:$E,理論在庫!$G$4,所用データ⑥!$F:$F,理論在庫!P$5)</f>
        <v>0</v>
      </c>
      <c r="Q623" s="363">
        <f>SUMIFS(所用データ⑥!$C:$C,所用データ⑥!$G:$G,理論在庫!$A618,所用データ⑥!$E:$E,理論在庫!$G$4,所用データ⑥!$F:$F,理論在庫!Q$5)</f>
        <v>0</v>
      </c>
      <c r="R623" s="363">
        <f>SUMIFS(所用データ⑥!$C:$C,所用データ⑥!$G:$G,理論在庫!$A618,所用データ⑥!$E:$E,理論在庫!$G$4,所用データ⑥!$F:$F,理論在庫!R$5)</f>
        <v>0</v>
      </c>
      <c r="S623" s="1056">
        <f>SUMIFS(所用データ⑥!$C:$C,所用データ⑥!$G:$G,理論在庫!$A618,所用データ⑥!$E:$E,理論在庫!$G$4,所用データ⑥!$F:$F,理論在庫!S$5)</f>
        <v>0</v>
      </c>
      <c r="T623" s="1056">
        <f>SUMIFS(所用データ⑥!$C:$C,所用データ⑥!$G:$G,理論在庫!$A618,所用データ⑥!$E:$E,理論在庫!$G$4,所用データ⑥!$F:$F,理論在庫!T$5)</f>
        <v>0</v>
      </c>
      <c r="U623" s="363">
        <f>SUMIFS(所用データ⑥!$C:$C,所用データ⑥!$G:$G,理論在庫!$A618,所用データ⑥!$E:$E,理論在庫!$G$4,所用データ⑥!$F:$F,理論在庫!U$5)</f>
        <v>0</v>
      </c>
      <c r="V623" s="363">
        <f>SUMIFS(所用データ⑥!$C:$C,所用データ⑥!$G:$G,理論在庫!$A618,所用データ⑥!$E:$E,理論在庫!$G$4,所用データ⑥!$F:$F,理論在庫!V$5)</f>
        <v>0</v>
      </c>
      <c r="W623" s="363">
        <f>SUMIFS(所用データ⑥!$C:$C,所用データ⑥!$G:$G,理論在庫!$A618,所用データ⑥!$E:$E,理論在庫!$G$4,所用データ⑥!$F:$F,理論在庫!W$5)</f>
        <v>0</v>
      </c>
      <c r="X623" s="363">
        <f>SUMIFS(所用データ⑥!$C:$C,所用データ⑥!$G:$G,理論在庫!$A618,所用データ⑥!$E:$E,理論在庫!$G$4,所用データ⑥!$F:$F,理論在庫!X$5)</f>
        <v>0</v>
      </c>
      <c r="Y623" s="363">
        <f>SUMIFS(所用データ⑥!$C:$C,所用データ⑥!$G:$G,理論在庫!$A618,所用データ⑥!$E:$E,理論在庫!$G$4,所用データ⑥!$F:$F,理論在庫!Y$5)</f>
        <v>0</v>
      </c>
      <c r="Z623" s="1056">
        <f>SUMIFS(所用データ⑥!$C:$C,所用データ⑥!$G:$G,理論在庫!$A618,所用データ⑥!$E:$E,理論在庫!$G$4,所用データ⑥!$F:$F,理論在庫!Z$5)</f>
        <v>0</v>
      </c>
      <c r="AA623" s="1056">
        <f>SUMIFS(所用データ⑥!$C:$C,所用データ⑥!$G:$G,理論在庫!$A618,所用データ⑥!$E:$E,理論在庫!$G$4,所用データ⑥!$F:$F,理論在庫!AA$5)</f>
        <v>0</v>
      </c>
      <c r="AB623" s="363">
        <f>SUMIFS(所用データ⑥!$C:$C,所用データ⑥!$G:$G,理論在庫!$A618,所用データ⑥!$E:$E,理論在庫!$G$4,所用データ⑥!$F:$F,理論在庫!AB$5)</f>
        <v>0</v>
      </c>
      <c r="AC623" s="1056">
        <f>SUMIFS(所用データ⑥!$C:$C,所用データ⑥!$G:$G,理論在庫!$A618,所用データ⑥!$E:$E,理論在庫!$G$4,所用データ⑥!$F:$F,理論在庫!AC$5)</f>
        <v>0</v>
      </c>
      <c r="AD623" s="363">
        <f>SUMIFS(所用データ⑥!$C:$C,所用データ⑥!$G:$G,理論在庫!$A618,所用データ⑥!$E:$E,理論在庫!$G$4,所用データ⑥!$F:$F,理論在庫!AD$5)</f>
        <v>0</v>
      </c>
      <c r="AE623" s="363">
        <f>SUMIFS(所用データ⑥!$C:$C,所用データ⑥!$G:$G,理論在庫!$A618,所用データ⑥!$E:$E,理論在庫!$G$4,所用データ⑥!$F:$F,理論在庫!AE$5)</f>
        <v>0</v>
      </c>
      <c r="AF623" s="363">
        <f>SUMIFS(所用データ⑥!$C:$C,所用データ⑥!$G:$G,理論在庫!$A618,所用データ⑥!$E:$E,理論在庫!$G$4,所用データ⑥!$F:$F,理論在庫!AF$5)</f>
        <v>0</v>
      </c>
      <c r="AG623" s="1056">
        <f>SUMIFS(所用データ⑥!$C:$C,所用データ⑥!$G:$G,理論在庫!$A618,所用データ⑥!$E:$E,理論在庫!$G$4,所用データ⑥!$F:$F,理論在庫!AG$5)</f>
        <v>0</v>
      </c>
      <c r="AH623" s="1056">
        <f>SUMIFS(所用データ⑥!$C:$C,所用データ⑥!$G:$G,理論在庫!$A618,所用データ⑥!$E:$E,理論在庫!$G$4,所用データ⑥!$F:$F,理論在庫!AH$5)</f>
        <v>0</v>
      </c>
      <c r="AI623" s="363">
        <f>SUMIFS(所用データ⑥!$C:$C,所用データ⑥!$G:$G,理論在庫!$A618,所用データ⑥!$E:$E,理論在庫!$G$4,所用データ⑥!$F:$F,理論在庫!AI$5)</f>
        <v>0</v>
      </c>
      <c r="AJ623" s="1024">
        <f>SUMIFS(所用データ⑥!$C:$C,所用データ⑥!$G:$G,理論在庫!$A618,所用データ⑥!$E:$E,理論在庫!$G$4,所用データ⑥!$F:$F,理論在庫!AJ$5)</f>
        <v>0</v>
      </c>
      <c r="AK623" s="364">
        <f t="shared" si="285"/>
        <v>0</v>
      </c>
      <c r="AL623" s="609">
        <f>SUMIFS(所用データ⑥!C:C,所用データ⑥!G:G,理論在庫!$A618,所用データ⑥!E:E,理論在庫!$AL$4)</f>
        <v>0</v>
      </c>
      <c r="AM623" s="578">
        <f t="shared" si="286"/>
        <v>0</v>
      </c>
      <c r="AN623" s="608">
        <f>AJ626-AK623</f>
        <v>90</v>
      </c>
      <c r="AO623" s="417"/>
      <c r="AP623" s="714"/>
      <c r="AQ623" s="715"/>
      <c r="AR623" s="709">
        <v>0</v>
      </c>
    </row>
    <row r="624" spans="1:44" ht="18" customHeight="1" x14ac:dyDescent="0.15">
      <c r="A624" s="417"/>
      <c r="B624" s="428"/>
      <c r="C624" s="442"/>
      <c r="D624" s="1148"/>
      <c r="E624" s="559"/>
      <c r="F624" s="359" t="s">
        <v>112</v>
      </c>
      <c r="G624" s="981"/>
      <c r="H624" s="360"/>
      <c r="I624" s="360"/>
      <c r="J624" s="360"/>
      <c r="K624" s="360"/>
      <c r="L624" s="1057"/>
      <c r="M624" s="1057"/>
      <c r="N624" s="360"/>
      <c r="O624" s="360"/>
      <c r="P624" s="360"/>
      <c r="Q624" s="360"/>
      <c r="R624" s="360"/>
      <c r="S624" s="1057"/>
      <c r="T624" s="1057"/>
      <c r="U624" s="360"/>
      <c r="V624" s="360"/>
      <c r="W624" s="360"/>
      <c r="X624" s="360"/>
      <c r="Y624" s="360"/>
      <c r="Z624" s="1057"/>
      <c r="AA624" s="1057"/>
      <c r="AB624" s="360"/>
      <c r="AC624" s="1057"/>
      <c r="AD624" s="360"/>
      <c r="AE624" s="360"/>
      <c r="AF624" s="360"/>
      <c r="AG624" s="1057"/>
      <c r="AH624" s="1057"/>
      <c r="AI624" s="360"/>
      <c r="AJ624" s="1025"/>
      <c r="AK624" s="378">
        <f>SUM(G624:AJ624)</f>
        <v>0</v>
      </c>
      <c r="AL624" s="352"/>
      <c r="AM624" s="576">
        <f t="shared" si="286"/>
        <v>0</v>
      </c>
      <c r="AN624" s="579"/>
      <c r="AO624" s="417"/>
      <c r="AP624" s="714">
        <v>11</v>
      </c>
      <c r="AQ624" s="715" t="s">
        <v>490</v>
      </c>
    </row>
    <row r="625" spans="1:44" ht="18" customHeight="1" x14ac:dyDescent="0.15">
      <c r="A625" s="417"/>
      <c r="B625" s="428"/>
      <c r="C625" s="442"/>
      <c r="D625" s="1148"/>
      <c r="E625" s="559"/>
      <c r="F625" s="356" t="s">
        <v>86</v>
      </c>
      <c r="G625" s="978">
        <f>SUMIFS('注文データ '!$C:$C,'注文データ '!$J:$J,$A618,'注文データ '!$H:$H,理論在庫!$G$4,'注文データ '!$I:$I,理論在庫!G$5)</f>
        <v>0</v>
      </c>
      <c r="H625" s="374">
        <f>SUMIFS('注文データ '!$C:$C,'注文データ '!$J:$J,$A618,'注文データ '!$H:$H,理論在庫!$G$4,'注文データ '!$I:$I,理論在庫!H$5)</f>
        <v>0</v>
      </c>
      <c r="I625" s="374">
        <f>SUMIFS('注文データ '!$C:$C,'注文データ '!$J:$J,$A618,'注文データ '!$H:$H,理論在庫!$G$4,'注文データ '!$I:$I,理論在庫!I$5)</f>
        <v>0</v>
      </c>
      <c r="J625" s="374">
        <f>SUMIFS('注文データ '!$C:$C,'注文データ '!$J:$J,$A618,'注文データ '!$H:$H,理論在庫!$G$4,'注文データ '!$I:$I,理論在庫!J$5)</f>
        <v>0</v>
      </c>
      <c r="K625" s="374">
        <f>SUMIFS('注文データ '!$C:$C,'注文データ '!$J:$J,$A618,'注文データ '!$H:$H,理論在庫!$G$4,'注文データ '!$I:$I,理論在庫!K$5)</f>
        <v>0</v>
      </c>
      <c r="L625" s="1058">
        <f>SUMIFS('注文データ '!$C:$C,'注文データ '!$J:$J,$A618,'注文データ '!$H:$H,理論在庫!$G$4,'注文データ '!$I:$I,理論在庫!L$5)</f>
        <v>0</v>
      </c>
      <c r="M625" s="1058">
        <f>SUMIFS('注文データ '!$C:$C,'注文データ '!$J:$J,$A618,'注文データ '!$H:$H,理論在庫!$G$4,'注文データ '!$I:$I,理論在庫!M$5)</f>
        <v>0</v>
      </c>
      <c r="N625" s="374">
        <f>SUMIFS('注文データ '!$C:$C,'注文データ '!$J:$J,$A618,'注文データ '!$H:$H,理論在庫!$G$4,'注文データ '!$I:$I,理論在庫!N$5)</f>
        <v>0</v>
      </c>
      <c r="O625" s="374">
        <f>SUMIFS('注文データ '!$C:$C,'注文データ '!$J:$J,$A618,'注文データ '!$H:$H,理論在庫!$G$4,'注文データ '!$I:$I,理論在庫!O$5)</f>
        <v>0</v>
      </c>
      <c r="P625" s="374">
        <f>SUMIFS('注文データ '!$C:$C,'注文データ '!$J:$J,$A618,'注文データ '!$H:$H,理論在庫!$G$4,'注文データ '!$I:$I,理論在庫!P$5)</f>
        <v>0</v>
      </c>
      <c r="Q625" s="374">
        <f>SUMIFS('注文データ '!$C:$C,'注文データ '!$J:$J,$A618,'注文データ '!$H:$H,理論在庫!$G$4,'注文データ '!$I:$I,理論在庫!Q$5)</f>
        <v>0</v>
      </c>
      <c r="R625" s="374">
        <f>SUMIFS('注文データ '!$C:$C,'注文データ '!$J:$J,$A618,'注文データ '!$H:$H,理論在庫!$G$4,'注文データ '!$I:$I,理論在庫!R$5)</f>
        <v>0</v>
      </c>
      <c r="S625" s="1058">
        <f>SUMIFS('注文データ '!$C:$C,'注文データ '!$J:$J,$A618,'注文データ '!$H:$H,理論在庫!$G$4,'注文データ '!$I:$I,理論在庫!S$5)</f>
        <v>0</v>
      </c>
      <c r="T625" s="1058">
        <f>SUMIFS('注文データ '!$C:$C,'注文データ '!$J:$J,$A618,'注文データ '!$H:$H,理論在庫!$G$4,'注文データ '!$I:$I,理論在庫!T$5)</f>
        <v>0</v>
      </c>
      <c r="U625" s="374">
        <f>SUMIFS('注文データ '!$C:$C,'注文データ '!$J:$J,$A618,'注文データ '!$H:$H,理論在庫!$G$4,'注文データ '!$I:$I,理論在庫!U$5)</f>
        <v>0</v>
      </c>
      <c r="V625" s="374">
        <f>SUMIFS('注文データ '!$C:$C,'注文データ '!$J:$J,$A618,'注文データ '!$H:$H,理論在庫!$G$4,'注文データ '!$I:$I,理論在庫!V$5)</f>
        <v>0</v>
      </c>
      <c r="W625" s="374">
        <f>SUMIFS('注文データ '!$C:$C,'注文データ '!$J:$J,$A618,'注文データ '!$H:$H,理論在庫!$G$4,'注文データ '!$I:$I,理論在庫!W$5)</f>
        <v>0</v>
      </c>
      <c r="X625" s="374">
        <f>SUMIFS('注文データ '!$C:$C,'注文データ '!$J:$J,$A618,'注文データ '!$H:$H,理論在庫!$G$4,'注文データ '!$I:$I,理論在庫!X$5)</f>
        <v>0</v>
      </c>
      <c r="Y625" s="374">
        <f>SUMIFS('注文データ '!$C:$C,'注文データ '!$J:$J,$A618,'注文データ '!$H:$H,理論在庫!$G$4,'注文データ '!$I:$I,理論在庫!Y$5)</f>
        <v>0</v>
      </c>
      <c r="Z625" s="1058">
        <f>SUMIFS('注文データ '!$C:$C,'注文データ '!$J:$J,$A618,'注文データ '!$H:$H,理論在庫!$G$4,'注文データ '!$I:$I,理論在庫!Z$5)</f>
        <v>0</v>
      </c>
      <c r="AA625" s="1058">
        <f>SUMIFS('注文データ '!$C:$C,'注文データ '!$J:$J,$A618,'注文データ '!$H:$H,理論在庫!$G$4,'注文データ '!$I:$I,理論在庫!AA$5)</f>
        <v>0</v>
      </c>
      <c r="AB625" s="374">
        <f>SUMIFS('注文データ '!$C:$C,'注文データ '!$J:$J,$A618,'注文データ '!$H:$H,理論在庫!$G$4,'注文データ '!$I:$I,理論在庫!AB$5)</f>
        <v>0</v>
      </c>
      <c r="AC625" s="1058">
        <f>SUMIFS('注文データ '!$C:$C,'注文データ '!$J:$J,$A618,'注文データ '!$H:$H,理論在庫!$G$4,'注文データ '!$I:$I,理論在庫!AC$5)</f>
        <v>0</v>
      </c>
      <c r="AD625" s="374">
        <f>SUMIFS('注文データ '!$C:$C,'注文データ '!$J:$J,$A618,'注文データ '!$H:$H,理論在庫!$G$4,'注文データ '!$I:$I,理論在庫!AD$5)</f>
        <v>0</v>
      </c>
      <c r="AE625" s="374">
        <f>SUMIFS('注文データ '!$C:$C,'注文データ '!$J:$J,$A618,'注文データ '!$H:$H,理論在庫!$G$4,'注文データ '!$I:$I,理論在庫!AE$5)</f>
        <v>0</v>
      </c>
      <c r="AF625" s="374">
        <f>SUMIFS('注文データ '!$C:$C,'注文データ '!$J:$J,$A618,'注文データ '!$H:$H,理論在庫!$G$4,'注文データ '!$I:$I,理論在庫!AF$5)</f>
        <v>0</v>
      </c>
      <c r="AG625" s="1058">
        <f>SUMIFS('注文データ '!$C:$C,'注文データ '!$J:$J,$A618,'注文データ '!$H:$H,理論在庫!$G$4,'注文データ '!$I:$I,理論在庫!AG$5)</f>
        <v>0</v>
      </c>
      <c r="AH625" s="1058">
        <f>SUMIFS('注文データ '!$C:$C,'注文データ '!$J:$J,$A618,'注文データ '!$H:$H,理論在庫!$G$4,'注文データ '!$I:$I,理論在庫!AH$5)</f>
        <v>0</v>
      </c>
      <c r="AI625" s="374">
        <f>SUMIFS('注文データ '!$C:$C,'注文データ '!$J:$J,$A618,'注文データ '!$H:$H,理論在庫!$G$4,'注文データ '!$I:$I,理論在庫!AI$5)</f>
        <v>0</v>
      </c>
      <c r="AJ625" s="1026">
        <f>SUMIFS('注文データ '!$C:$C,'注文データ '!$J:$J,$A618,'注文データ '!$H:$H,理論在庫!$G$4,'注文データ '!$I:$I,理論在庫!AJ$5)</f>
        <v>0</v>
      </c>
      <c r="AK625" s="375">
        <f>SUM(G625:AJ625)</f>
        <v>0</v>
      </c>
      <c r="AL625" s="350"/>
      <c r="AM625" s="574">
        <f t="shared" si="286"/>
        <v>0</v>
      </c>
      <c r="AN625" s="579"/>
      <c r="AO625" s="417"/>
      <c r="AP625" s="714">
        <v>56</v>
      </c>
      <c r="AQ625" s="715" t="s">
        <v>508</v>
      </c>
      <c r="AR625" s="709">
        <v>0</v>
      </c>
    </row>
    <row r="626" spans="1:44" ht="18" customHeight="1" thickBot="1" x14ac:dyDescent="0.2">
      <c r="A626" s="418"/>
      <c r="B626" s="429"/>
      <c r="C626" s="443"/>
      <c r="D626" s="1149"/>
      <c r="E626" s="562"/>
      <c r="F626" s="373" t="s">
        <v>224</v>
      </c>
      <c r="G626" s="979">
        <f>D618+G624-G625</f>
        <v>90</v>
      </c>
      <c r="H626" s="376">
        <f t="shared" ref="H626:AJ626" si="287">G626+H624-H625</f>
        <v>90</v>
      </c>
      <c r="I626" s="376">
        <f t="shared" si="287"/>
        <v>90</v>
      </c>
      <c r="J626" s="376">
        <f t="shared" si="287"/>
        <v>90</v>
      </c>
      <c r="K626" s="376">
        <f t="shared" si="287"/>
        <v>90</v>
      </c>
      <c r="L626" s="1059">
        <f t="shared" si="287"/>
        <v>90</v>
      </c>
      <c r="M626" s="1059">
        <f t="shared" si="287"/>
        <v>90</v>
      </c>
      <c r="N626" s="376">
        <f t="shared" si="287"/>
        <v>90</v>
      </c>
      <c r="O626" s="376">
        <f t="shared" si="287"/>
        <v>90</v>
      </c>
      <c r="P626" s="376">
        <f t="shared" si="287"/>
        <v>90</v>
      </c>
      <c r="Q626" s="376">
        <f t="shared" si="287"/>
        <v>90</v>
      </c>
      <c r="R626" s="376">
        <f t="shared" si="287"/>
        <v>90</v>
      </c>
      <c r="S626" s="1059">
        <f t="shared" si="287"/>
        <v>90</v>
      </c>
      <c r="T626" s="1059">
        <f t="shared" si="287"/>
        <v>90</v>
      </c>
      <c r="U626" s="376">
        <f t="shared" si="287"/>
        <v>90</v>
      </c>
      <c r="V626" s="376">
        <f t="shared" si="287"/>
        <v>90</v>
      </c>
      <c r="W626" s="376">
        <f t="shared" si="287"/>
        <v>90</v>
      </c>
      <c r="X626" s="376">
        <f t="shared" si="287"/>
        <v>90</v>
      </c>
      <c r="Y626" s="376">
        <f t="shared" si="287"/>
        <v>90</v>
      </c>
      <c r="Z626" s="1059">
        <f t="shared" si="287"/>
        <v>90</v>
      </c>
      <c r="AA626" s="1059">
        <f t="shared" si="287"/>
        <v>90</v>
      </c>
      <c r="AB626" s="376">
        <f t="shared" si="287"/>
        <v>90</v>
      </c>
      <c r="AC626" s="1059">
        <f t="shared" si="287"/>
        <v>90</v>
      </c>
      <c r="AD626" s="376">
        <f t="shared" si="287"/>
        <v>90</v>
      </c>
      <c r="AE626" s="376">
        <f t="shared" si="287"/>
        <v>90</v>
      </c>
      <c r="AF626" s="376">
        <f t="shared" si="287"/>
        <v>90</v>
      </c>
      <c r="AG626" s="1059">
        <f t="shared" si="287"/>
        <v>90</v>
      </c>
      <c r="AH626" s="1059">
        <f t="shared" si="287"/>
        <v>90</v>
      </c>
      <c r="AI626" s="376">
        <f t="shared" si="287"/>
        <v>90</v>
      </c>
      <c r="AJ626" s="1027">
        <f t="shared" si="287"/>
        <v>90</v>
      </c>
      <c r="AK626" s="377"/>
      <c r="AL626" s="351"/>
      <c r="AM626" s="577">
        <f>AK626+AL626</f>
        <v>0</v>
      </c>
      <c r="AN626" s="580"/>
      <c r="AO626" s="418"/>
      <c r="AP626" s="716">
        <v>86</v>
      </c>
      <c r="AQ626" s="717" t="s">
        <v>520</v>
      </c>
      <c r="AR626" s="709">
        <v>90</v>
      </c>
    </row>
    <row r="627" spans="1:44" ht="18" customHeight="1" thickBot="1" x14ac:dyDescent="0.2">
      <c r="A627" s="449"/>
      <c r="B627" s="427"/>
      <c r="C627" s="444"/>
      <c r="D627" s="389"/>
      <c r="E627" s="564"/>
      <c r="F627" s="386"/>
      <c r="G627" s="972">
        <v>1</v>
      </c>
      <c r="H627" s="850">
        <v>2</v>
      </c>
      <c r="I627" s="850">
        <v>3</v>
      </c>
      <c r="J627" s="850">
        <v>4</v>
      </c>
      <c r="K627" s="850">
        <v>5</v>
      </c>
      <c r="L627" s="1052">
        <v>6</v>
      </c>
      <c r="M627" s="1052">
        <v>7</v>
      </c>
      <c r="N627" s="850">
        <v>8</v>
      </c>
      <c r="O627" s="851">
        <v>9</v>
      </c>
      <c r="P627" s="851">
        <v>10</v>
      </c>
      <c r="Q627" s="850">
        <v>11</v>
      </c>
      <c r="R627" s="851">
        <v>12</v>
      </c>
      <c r="S627" s="1082">
        <v>13</v>
      </c>
      <c r="T627" s="1082">
        <v>14</v>
      </c>
      <c r="U627" s="851">
        <v>15</v>
      </c>
      <c r="V627" s="850">
        <v>16</v>
      </c>
      <c r="W627" s="851">
        <v>17</v>
      </c>
      <c r="X627" s="850">
        <v>18</v>
      </c>
      <c r="Y627" s="851">
        <v>19</v>
      </c>
      <c r="Z627" s="1082">
        <v>20</v>
      </c>
      <c r="AA627" s="1052">
        <v>21</v>
      </c>
      <c r="AB627" s="850">
        <v>22</v>
      </c>
      <c r="AC627" s="1052">
        <v>23</v>
      </c>
      <c r="AD627" s="850">
        <v>24</v>
      </c>
      <c r="AE627" s="850">
        <v>25</v>
      </c>
      <c r="AF627" s="850">
        <v>26</v>
      </c>
      <c r="AG627" s="1052">
        <v>27</v>
      </c>
      <c r="AH627" s="1052">
        <v>28</v>
      </c>
      <c r="AI627" s="851">
        <v>29</v>
      </c>
      <c r="AJ627" s="1051">
        <v>30</v>
      </c>
      <c r="AK627" s="380" t="s">
        <v>125</v>
      </c>
      <c r="AL627" s="311"/>
      <c r="AM627" s="573" t="s">
        <v>117</v>
      </c>
      <c r="AN627" s="581"/>
      <c r="AO627" s="449"/>
      <c r="AP627" s="720"/>
      <c r="AQ627" s="712"/>
      <c r="AR627" s="709">
        <v>30</v>
      </c>
    </row>
    <row r="628" spans="1:44" ht="18" thickBot="1" x14ac:dyDescent="0.2">
      <c r="AK628" s="568" t="s">
        <v>172</v>
      </c>
      <c r="AL628" s="569">
        <f>SUM(AL6:AL627)</f>
        <v>0</v>
      </c>
      <c r="AM628" s="570"/>
    </row>
  </sheetData>
  <mergeCells count="76">
    <mergeCell ref="D618:D626"/>
    <mergeCell ref="D231:D239"/>
    <mergeCell ref="D177:D185"/>
    <mergeCell ref="D555:D563"/>
    <mergeCell ref="D186:D194"/>
    <mergeCell ref="D195:D203"/>
    <mergeCell ref="D276:D284"/>
    <mergeCell ref="D204:D212"/>
    <mergeCell ref="D222:D230"/>
    <mergeCell ref="D609:D617"/>
    <mergeCell ref="D600:D608"/>
    <mergeCell ref="D492:D500"/>
    <mergeCell ref="D456:D464"/>
    <mergeCell ref="D447:D455"/>
    <mergeCell ref="D519:D527"/>
    <mergeCell ref="D402:D410"/>
    <mergeCell ref="D384:D392"/>
    <mergeCell ref="D366:D374"/>
    <mergeCell ref="D357:D365"/>
    <mergeCell ref="D375:D383"/>
    <mergeCell ref="D393:D401"/>
    <mergeCell ref="AO4:AO5"/>
    <mergeCell ref="D51:D59"/>
    <mergeCell ref="D15:D23"/>
    <mergeCell ref="F4:F5"/>
    <mergeCell ref="D132:D140"/>
    <mergeCell ref="D87:D95"/>
    <mergeCell ref="D96:D104"/>
    <mergeCell ref="D24:D32"/>
    <mergeCell ref="D78:D86"/>
    <mergeCell ref="D123:D131"/>
    <mergeCell ref="D114:D122"/>
    <mergeCell ref="D105:D113"/>
    <mergeCell ref="D60:D68"/>
    <mergeCell ref="D69:D77"/>
    <mergeCell ref="A4:A5"/>
    <mergeCell ref="D4:D5"/>
    <mergeCell ref="C4:C5"/>
    <mergeCell ref="D42:D50"/>
    <mergeCell ref="D6:D14"/>
    <mergeCell ref="D33:D41"/>
    <mergeCell ref="D591:D599"/>
    <mergeCell ref="D474:D482"/>
    <mergeCell ref="D546:D554"/>
    <mergeCell ref="D582:D590"/>
    <mergeCell ref="D537:D545"/>
    <mergeCell ref="D483:D491"/>
    <mergeCell ref="D528:D536"/>
    <mergeCell ref="D510:D518"/>
    <mergeCell ref="D501:D509"/>
    <mergeCell ref="D564:D572"/>
    <mergeCell ref="D573:D581"/>
    <mergeCell ref="D465:D473"/>
    <mergeCell ref="D438:D446"/>
    <mergeCell ref="D420:D428"/>
    <mergeCell ref="D411:D419"/>
    <mergeCell ref="D429:D437"/>
    <mergeCell ref="D321:D329"/>
    <mergeCell ref="D330:D338"/>
    <mergeCell ref="D339:D347"/>
    <mergeCell ref="D348:D356"/>
    <mergeCell ref="D213:D221"/>
    <mergeCell ref="D303:D311"/>
    <mergeCell ref="D312:D320"/>
    <mergeCell ref="D294:D302"/>
    <mergeCell ref="D267:D275"/>
    <mergeCell ref="D258:D266"/>
    <mergeCell ref="D240:D248"/>
    <mergeCell ref="D249:D257"/>
    <mergeCell ref="D285:D293"/>
    <mergeCell ref="L1:N1"/>
    <mergeCell ref="D159:D167"/>
    <mergeCell ref="D150:D158"/>
    <mergeCell ref="D141:D149"/>
    <mergeCell ref="D168:D176"/>
    <mergeCell ref="L2:N2"/>
  </mergeCells>
  <phoneticPr fontId="16"/>
  <conditionalFormatting sqref="W45:Z47">
    <cfRule type="cellIs" dxfId="575" priority="2018" operator="lessThanOrEqual">
      <formula>0</formula>
    </cfRule>
    <cfRule type="cellIs" priority="2019" operator="lessThanOrEqual">
      <formula>0</formula>
    </cfRule>
  </conditionalFormatting>
  <conditionalFormatting sqref="V45:V47">
    <cfRule type="cellIs" dxfId="574" priority="2016" operator="lessThanOrEqual">
      <formula>0</formula>
    </cfRule>
    <cfRule type="cellIs" priority="2017" operator="lessThanOrEqual">
      <formula>0</formula>
    </cfRule>
  </conditionalFormatting>
  <conditionalFormatting sqref="V45:V47">
    <cfRule type="cellIs" dxfId="573" priority="2015" operator="lessThan">
      <formula>0</formula>
    </cfRule>
  </conditionalFormatting>
  <conditionalFormatting sqref="AB45:AE47">
    <cfRule type="cellIs" dxfId="572" priority="1999" operator="lessThanOrEqual">
      <formula>0</formula>
    </cfRule>
    <cfRule type="cellIs" priority="2000" operator="lessThanOrEqual">
      <formula>0</formula>
    </cfRule>
  </conditionalFormatting>
  <conditionalFormatting sqref="AA45:AA47">
    <cfRule type="cellIs" dxfId="571" priority="1997" operator="lessThanOrEqual">
      <formula>0</formula>
    </cfRule>
    <cfRule type="cellIs" priority="1998" operator="lessThanOrEqual">
      <formula>0</formula>
    </cfRule>
  </conditionalFormatting>
  <conditionalFormatting sqref="AA45:AA47">
    <cfRule type="cellIs" dxfId="570" priority="1996" operator="lessThan">
      <formula>0</formula>
    </cfRule>
  </conditionalFormatting>
  <conditionalFormatting sqref="AG45:AL47">
    <cfRule type="cellIs" dxfId="569" priority="1994" operator="lessThanOrEqual">
      <formula>0</formula>
    </cfRule>
    <cfRule type="cellIs" priority="1995" operator="lessThanOrEqual">
      <formula>0</formula>
    </cfRule>
  </conditionalFormatting>
  <conditionalFormatting sqref="AF45:AF47">
    <cfRule type="cellIs" dxfId="568" priority="1992" operator="lessThanOrEqual">
      <formula>0</formula>
    </cfRule>
    <cfRule type="cellIs" priority="1993" operator="lessThanOrEqual">
      <formula>0</formula>
    </cfRule>
  </conditionalFormatting>
  <conditionalFormatting sqref="AF45:AF47">
    <cfRule type="cellIs" dxfId="567" priority="1991" operator="lessThan">
      <formula>0</formula>
    </cfRule>
  </conditionalFormatting>
  <conditionalFormatting sqref="H45:K47">
    <cfRule type="cellIs" dxfId="566" priority="1989" operator="lessThanOrEqual">
      <formula>0</formula>
    </cfRule>
    <cfRule type="cellIs" priority="1990" operator="lessThanOrEqual">
      <formula>0</formula>
    </cfRule>
  </conditionalFormatting>
  <conditionalFormatting sqref="G45:G47">
    <cfRule type="cellIs" dxfId="565" priority="1987" operator="lessThanOrEqual">
      <formula>0</formula>
    </cfRule>
    <cfRule type="cellIs" priority="1988" operator="lessThanOrEqual">
      <formula>0</formula>
    </cfRule>
  </conditionalFormatting>
  <conditionalFormatting sqref="G45:G47">
    <cfRule type="cellIs" dxfId="564" priority="1986" operator="lessThan">
      <formula>0</formula>
    </cfRule>
  </conditionalFormatting>
  <conditionalFormatting sqref="M45:P47">
    <cfRule type="cellIs" dxfId="563" priority="1984" operator="lessThanOrEqual">
      <formula>0</formula>
    </cfRule>
    <cfRule type="cellIs" priority="1985" operator="lessThanOrEqual">
      <formula>0</formula>
    </cfRule>
  </conditionalFormatting>
  <conditionalFormatting sqref="L45:L47">
    <cfRule type="cellIs" dxfId="562" priority="1982" operator="lessThanOrEqual">
      <formula>0</formula>
    </cfRule>
    <cfRule type="cellIs" priority="1983" operator="lessThanOrEqual">
      <formula>0</formula>
    </cfRule>
  </conditionalFormatting>
  <conditionalFormatting sqref="L45:L47">
    <cfRule type="cellIs" dxfId="561" priority="1981" operator="lessThan">
      <formula>0</formula>
    </cfRule>
  </conditionalFormatting>
  <conditionalFormatting sqref="R45:U47">
    <cfRule type="cellIs" dxfId="560" priority="1979" operator="lessThanOrEqual">
      <formula>0</formula>
    </cfRule>
    <cfRule type="cellIs" priority="1980" operator="lessThanOrEqual">
      <formula>0</formula>
    </cfRule>
  </conditionalFormatting>
  <conditionalFormatting sqref="Q45:Q47">
    <cfRule type="cellIs" dxfId="559" priority="1977" operator="lessThanOrEqual">
      <formula>0</formula>
    </cfRule>
    <cfRule type="cellIs" priority="1978" operator="lessThanOrEqual">
      <formula>0</formula>
    </cfRule>
  </conditionalFormatting>
  <conditionalFormatting sqref="Q45:Q47">
    <cfRule type="cellIs" dxfId="558" priority="1976" operator="lessThan">
      <formula>0</formula>
    </cfRule>
  </conditionalFormatting>
  <conditionalFormatting sqref="W54:Z54 W63:Z65 W72:Z74 W81:Z83 W108:Z110 W117:Z119 W126:Z128 W135:Z137 W144:Z146 W153:Z155 W162:Z164 W171:Z173 W180:Z182 W189:Z191 W198:Z200 W207:Z209 W234:Z236 W243:Z245 W252:Z254 W261:Z263 W270:Z272 W279:Z281 W288:Z290 W297:Z299 W306:Z308 W315:Z317 W324:Z326 W333:Z335 W342:Z344 W351:Z353 W360:Z362 W369:Z371 W378:Z380 W387:Z389 W396:Z398 W405:Z407 W414:Z416 W423:Z425 W432:Z434 W441:Z443 W450:Z452 W459:Z461 W468:Z470 W477:Z479 W486:Z488 W495:Z497 W504:Z506 W90:Z92 W513:Z515 W522:Z524 W531:Z533 W603:Z604 W9:Z12 W18:Z20 W96:Z101">
    <cfRule type="cellIs" dxfId="557" priority="1940" operator="lessThanOrEqual">
      <formula>0</formula>
    </cfRule>
    <cfRule type="cellIs" priority="1941" operator="lessThanOrEqual">
      <formula>0</formula>
    </cfRule>
  </conditionalFormatting>
  <conditionalFormatting sqref="V54 V63:V65 V72:V74 V81:V83 V108:V110 V117:V119 V126:V128 V135:V137 V144:V146 V153:V155 V162:V164 V171:V173 V180:V182 V189:V191 V198:V200 V207:V209 V234:V236 V243:V245 V252:V254 V261:V263 V270:V272 V279:V281 V288:V290 V297:V299 V306:V308 V315:V317 V324:V326 V333:V335 V342:V344 V351:V353 V360:V362 V369:V371 V378:V380 V387:V389 V396:V398 V405:V407 V414:V416 V423:V425 V432:V434 V441:V443 V450:V452 V459:V461 V468:V470 V477:V479 V486:V488 V495:V497 V504:V506 V90:V92 V513:V515 V522:V524 V531:V533 V603:V604 V9:V12 V18:V20 V96:V101">
    <cfRule type="cellIs" dxfId="556" priority="1938" operator="lessThanOrEqual">
      <formula>0</formula>
    </cfRule>
    <cfRule type="cellIs" priority="1939" operator="lessThanOrEqual">
      <formula>0</formula>
    </cfRule>
  </conditionalFormatting>
  <conditionalFormatting sqref="V54 V63:V65 V72:V74 V81:V83 V108:V110 V117:V119 V126:V128 V135:V137 V144:V146 V153:V155 V162:V164 V171:V173 V180:V182 V189:V191 V198:V200 V207:V209 V234:V236 V243:V245 V252:V254 V261:V263 V270:V272 V279:V281 V288:V290 V297:V299 V306:V308 V315:V317 V324:V326 V333:V335 V342:V344 V351:V353 V360:V362 V369:V371 V378:V380 V387:V389 V396:V398 V405:V407 V414:V416 V423:V425 V432:V434 V441:V443 V450:V452 V459:V461 V468:V470 V477:V479 V486:V488 V495:V497 V504:V506 V90:V92 V513:V515 V522:V524 V531:V533 V603:V604 V9:V12 V18:V20 V96:V101">
    <cfRule type="cellIs" dxfId="555" priority="1937" operator="lessThan">
      <formula>0</formula>
    </cfRule>
  </conditionalFormatting>
  <conditionalFormatting sqref="AB54:AE54 AB63:AE65 AB72:AE74 AB81:AE83 AB108:AE110 AB117:AE119 AB126:AE128 AB135:AE137 AB144:AE146 AB153:AE155 AB162:AE164 AB171:AE173 AB180:AE182 AB189:AE191 AB198:AE200 AB207:AE209 AB234:AE236 AB243:AE245 AB252:AE254 AB261:AE263 AB270:AE272 AB279:AE281 AB288:AE290 AB297:AE299 AB306:AE308 AB315:AE317 AB324:AE326 AB333:AE335 AB342:AE344 AB351:AE353 AB360:AE362 AB369:AE371 AB378:AE380 AB387:AE389 AB396:AE398 AB405:AE407 AB414:AE416 AB423:AE425 AB432:AE434 AB441:AE443 AB450:AE452 AB459:AE461 AB468:AE470 AB477:AE479 AB486:AE488 AB495:AE497 AB504:AE506 AB90:AE92 AB513:AE515 AB522:AE524 AB531:AE533 AB603:AE604 AB9:AE12 AB18:AE20 AB96:AE101">
    <cfRule type="cellIs" dxfId="554" priority="1935" operator="lessThanOrEqual">
      <formula>0</formula>
    </cfRule>
    <cfRule type="cellIs" priority="1936" operator="lessThanOrEqual">
      <formula>0</formula>
    </cfRule>
  </conditionalFormatting>
  <conditionalFormatting sqref="AA54 AA63:AA65 AA72:AA74 AA81:AA83 AA108:AA110 AA117:AA119 AA126:AA128 AA135:AA137 AA144:AA146 AA153:AA155 AA162:AA164 AA171:AA173 AA180:AA182 AA189:AA191 AA198:AA200 AA207:AA209 AA234:AA236 AA243:AA245 AA252:AA254 AA261:AA263 AA270:AA272 AA279:AA281 AA288:AA290 AA297:AA299 AA306:AA308 AA315:AA317 AA324:AA326 AA333:AA335 AA342:AA344 AA351:AA353 AA360:AA362 AA369:AA371 AA378:AA380 AA387:AA389 AA396:AA398 AA405:AA407 AA414:AA416 AA423:AA425 AA432:AA434 AA441:AA443 AA450:AA452 AA459:AA461 AA468:AA470 AA477:AA479 AA486:AA488 AA495:AA497 AA504:AA506 AA90:AA92 AA513:AA515 AA522:AA524 AA531:AA533 AA603:AA604 AA9:AA12 AA18:AA20 AA96:AA101">
    <cfRule type="cellIs" dxfId="553" priority="1933" operator="lessThanOrEqual">
      <formula>0</formula>
    </cfRule>
    <cfRule type="cellIs" priority="1934" operator="lessThanOrEqual">
      <formula>0</formula>
    </cfRule>
  </conditionalFormatting>
  <conditionalFormatting sqref="AA54 AA63:AA65 AA72:AA74 AA81:AA83 AA108:AA110 AA117:AA119 AA126:AA128 AA135:AA137 AA144:AA146 AA153:AA155 AA162:AA164 AA171:AA173 AA180:AA182 AA189:AA191 AA198:AA200 AA207:AA209 AA234:AA236 AA243:AA245 AA252:AA254 AA261:AA263 AA270:AA272 AA279:AA281 AA288:AA290 AA297:AA299 AA306:AA308 AA315:AA317 AA324:AA326 AA333:AA335 AA342:AA344 AA351:AA353 AA360:AA362 AA369:AA371 AA378:AA380 AA387:AA389 AA396:AA398 AA405:AA407 AA414:AA416 AA423:AA425 AA432:AA434 AA441:AA443 AA450:AA452 AA459:AA461 AA468:AA470 AA477:AA479 AA486:AA488 AA495:AA497 AA504:AA506 AA90:AA92 AA513:AA515 AA522:AA524 AA531:AA533 AA603:AA604 AA9:AA12 AA18:AA20 AA96:AA101">
    <cfRule type="cellIs" dxfId="552" priority="1932" operator="lessThan">
      <formula>0</formula>
    </cfRule>
  </conditionalFormatting>
  <conditionalFormatting sqref="AG54:AL54 AG63:AL65 AG72:AL74 AG81:AL83 AG108:AL110 AG117:AL119 AG135:AL137 AG144:AL146 AG153:AL155 AG162:AL164 AG171:AL173 AG180:AL182 AG189:AL191 AG198:AL200 AG207:AL209 AG234:AL236 AG243:AL245 AG252:AL254 AG261:AL263 AG270:AL272 AG279:AL281 AG288:AL290 AG297:AL299 AG306:AL308 AG315:AL317 AG324:AL326 AG333:AL335 AG342:AL344 AG351:AL353 AG360:AL362 AG369:AL371 AG378:AL380 AG387:AL389 AG396:AL398 AG405:AL407 AG414:AL416 AG423:AL425 AG432:AL434 AG441:AL443 AG450:AL452 AG459:AL461 AG468:AL470 AG477:AL479 AG486:AL488 AG495:AL497 AG504:AL506 AG513:AL515 AG522:AL524 AG531:AL533 AG603:AL604 AG9:AL12 AG18:AL20 AG126:AL128 AG90:AL92 AK14:AL14 AG96:AL101">
    <cfRule type="cellIs" dxfId="551" priority="1930" operator="lessThanOrEqual">
      <formula>0</formula>
    </cfRule>
    <cfRule type="cellIs" priority="1931" operator="lessThanOrEqual">
      <formula>0</formula>
    </cfRule>
  </conditionalFormatting>
  <conditionalFormatting sqref="AF54 AF63:AF65 AF72:AF74 AF81:AF83 AF108:AF110 AF117:AF119 AF126:AF128 AF135:AF137 AF144:AF146 AF153:AF155 AF162:AF164 AF171:AF173 AF180:AF182 AF189:AF191 AF198:AF200 AF207:AF209 AF234:AF236 AF243:AF245 AF252:AF254 AF261:AF263 AF270:AF272 AF279:AF281 AF288:AF290 AF297:AF299 AF306:AF308 AF315:AF317 AF324:AF326 AF333:AF335 AF342:AF344 AF351:AF353 AF360:AF362 AF369:AF371 AF378:AF380 AF387:AF389 AF396:AF398 AF405:AF407 AF414:AF416 AF423:AF425 AF432:AF434 AF441:AF443 AF450:AF452 AF459:AF461 AF468:AF470 AF477:AF479 AF486:AF488 AF495:AF497 AF504:AF506 AF90:AF92 AF513:AF515 AF522:AF524 AF531:AF533 AF603:AF604 AF9:AF12 AF18:AF20 AF96:AF101">
    <cfRule type="cellIs" dxfId="550" priority="1928" operator="lessThanOrEqual">
      <formula>0</formula>
    </cfRule>
    <cfRule type="cellIs" priority="1929" operator="lessThanOrEqual">
      <formula>0</formula>
    </cfRule>
  </conditionalFormatting>
  <conditionalFormatting sqref="AF54 AF63:AF65 AF72:AF74 AF81:AF83 AF108:AF110 AF117:AF119 AF126:AF128 AF135:AF137 AF144:AF146 AF153:AF155 AF162:AF164 AF171:AF173 AF180:AF182 AF189:AF191 AF198:AF200 AF207:AF209 AF234:AF236 AF243:AF245 AF252:AF254 AF261:AF263 AF270:AF272 AF279:AF281 AF288:AF290 AF297:AF299 AF306:AF308 AF315:AF317 AF324:AF326 AF333:AF335 AF342:AF344 AF351:AF353 AF360:AF362 AF369:AF371 AF378:AF380 AF387:AF389 AF396:AF398 AF405:AF407 AF414:AF416 AF423:AF425 AF432:AF434 AF441:AF443 AF450:AF452 AF459:AF461 AF468:AF470 AF477:AF479 AF486:AF488 AF495:AF497 AF504:AF506 AF90:AF92 AF513:AF515 AF522:AF524 AF531:AF533 AF603:AF604 AF9:AF12 AF18:AF20 AF96:AF101">
    <cfRule type="cellIs" dxfId="549" priority="1927" operator="lessThan">
      <formula>0</formula>
    </cfRule>
  </conditionalFormatting>
  <conditionalFormatting sqref="H54:K54 H63:K65 H72:K74 H81:K83 H108:K110 H117:K119 H126:K128 H135:K137 H144:K146 H153:K155 H162:K164 H171:K173 H180:K182 H189:K191 H198:K200 H207:K209 H234:K236 H243:K245 H252:K254 H261:K263 H270:K272 H279:K281 H288:K290 H297:K299 H306:K308 H315:K317 H324:K326 H333:K335 H342:K344 H351:K353 H360:K362 H369:K371 H378:K380 H387:K389 H396:K398 H405:K407 H414:K416 H423:K425 H432:K434 H441:K443 H450:K452 H459:K461 H468:K470 H477:K479 H486:K488 H495:K497 H504:K506 H90:K92 H513:K515 H522:K524 H531:K533 H603:K604 H9:K12 H18:K20 H14:K14 H96:K101">
    <cfRule type="cellIs" dxfId="548" priority="1925" operator="lessThanOrEqual">
      <formula>0</formula>
    </cfRule>
    <cfRule type="cellIs" priority="1926" operator="lessThanOrEqual">
      <formula>0</formula>
    </cfRule>
  </conditionalFormatting>
  <conditionalFormatting sqref="G54 G72:G74 G81:G83 G108:G110 G117:G119 G126:G128 G135:G137 G144:G146 G153:G155 G162:G164 G171:G173 G180:G182 G189:G191 G198:G200 G207:G209 G234:G236 G243:G245 G252:G254 G261:G263 G270:G272 G279:G281 G288:G290 G297:G299 G306:G308 G315:G317 G324:G326 G333:G335 G342:G344 G351:G353 G360:G362 G369:G371 G378:G380 G387:G389 G396:G398 G405:G407 G414:G416 G423:G425 G432:G434 G441:G443 G450:G452 G459:G461 G468:G470 G477:G479 G486:G488 G495:G497 G504:G506 G90:G92 G513:G515 G522:G524 G531:G533 G603:G604 G9:G12 G18:G20 G14 G96:G101">
    <cfRule type="cellIs" dxfId="547" priority="1923" operator="lessThanOrEqual">
      <formula>0</formula>
    </cfRule>
    <cfRule type="cellIs" priority="1924" operator="lessThanOrEqual">
      <formula>0</formula>
    </cfRule>
  </conditionalFormatting>
  <conditionalFormatting sqref="G54 G72:G74 G81:G83 G108:G110 G117:G119 G126:G128 G135:G137 G144:G146 G153:G155 G162:G164 G171:G173 G180:G182 G189:G191 G198:G200 G207:G209 G234:G236 G243:G245 G252:G254 G261:G263 G270:G272 G279:G281 G288:G290 G297:G299 G306:G308 G315:G317 G324:G326 G333:G335 G342:G344 G351:G353 G360:G362 G369:G371 G378:G380 G387:G389 G396:G398 G405:G407 G414:G416 G423:G425 G432:G434 G441:G443 G450:G452 G459:G461 G468:G470 G477:G479 G486:G488 G495:G497 G504:G506 G90:G92 G513:G515 G522:G524 G531:G533 G603:G604 G9:G12 G18:G20 G14 G96:G101">
    <cfRule type="cellIs" dxfId="546" priority="1922" operator="lessThan">
      <formula>0</formula>
    </cfRule>
  </conditionalFormatting>
  <conditionalFormatting sqref="M54:P54 M63:P65 M72:P74 M81:P83 M108:P110 M117:P119 M126:P128 M135:P137 M144:P146 M153:P155 M162:P164 M171:P173 M180:P182 M189:P191 M198:P200 M207:P209 M234:P236 M243:P245 M252:P254 M261:P263 M270:P272 M279:P281 M288:P290 M297:P299 M306:P308 M315:P317 M324:P326 M333:P335 M342:P344 M351:P353 M360:P362 M369:P371 M378:P380 M387:P389 M396:P398 M405:P407 M414:P416 M423:P425 M432:P434 M441:P443 M450:P452 M459:P461 M468:P470 M477:P479 M486:P488 M495:P497 M504:P506 M90:P92 M513:P515 M522:P524 M531:P533 M603:P604 M9:P12 M18:P20 M14:P14 M96:P101">
    <cfRule type="cellIs" dxfId="545" priority="1920" operator="lessThanOrEqual">
      <formula>0</formula>
    </cfRule>
    <cfRule type="cellIs" priority="1921" operator="lessThanOrEqual">
      <formula>0</formula>
    </cfRule>
  </conditionalFormatting>
  <conditionalFormatting sqref="L54 L63:L65 L72:L74 L81:L83 L108:L110 L117:L119 L126:L128 L135:L137 L144:L146 L153:L155 L162:L164 L171:L173 L180:L182 L189:L191 L198:L200 L207:L209 L234:L236 L243:L245 L252:L254 L261:L263 L270:L272 L279:L281 L288:L290 L297:L299 L306:L308 L315:L317 L324:L326 L333:L335 L342:L344 L351:L353 L360:L362 L369:L371 L378:L380 L387:L389 L396:L398 L405:L407 L414:L416 L423:L425 L432:L434 L441:L443 L450:L452 L459:L461 L468:L470 L477:L479 L486:L488 L495:L497 L504:L506 L90:L92 L513:L515 L522:L524 L531:L533 L603:L604 L9:L12 L18:L20 L14 L96:L101">
    <cfRule type="cellIs" dxfId="544" priority="1918" operator="lessThanOrEqual">
      <formula>0</formula>
    </cfRule>
    <cfRule type="cellIs" priority="1919" operator="lessThanOrEqual">
      <formula>0</formula>
    </cfRule>
  </conditionalFormatting>
  <conditionalFormatting sqref="L54 L63:L65 L72:L74 L81:L83 L108:L110 L117:L119 L126:L128 L135:L137 L144:L146 L153:L155 L162:L164 L171:L173 L180:L182 L189:L191 L198:L200 L207:L209 L234:L236 L243:L245 L252:L254 L261:L263 L270:L272 L279:L281 L288:L290 L297:L299 L306:L308 L315:L317 L324:L326 L333:L335 L342:L344 L351:L353 L360:L362 L369:L371 L378:L380 L387:L389 L396:L398 L405:L407 L414:L416 L423:L425 L432:L434 L441:L443 L450:L452 L459:L461 L468:L470 L477:L479 L486:L488 L495:L497 L504:L506 L90:L92 L513:L515 L522:L524 L531:L533 L603:L604 L9:L12 L18:L20 L14 L96:L101">
    <cfRule type="cellIs" dxfId="543" priority="1917" operator="lessThan">
      <formula>0</formula>
    </cfRule>
  </conditionalFormatting>
  <conditionalFormatting sqref="R54:U54 R63:U65 R72:U74 R81:U83 R108:U110 R117:U119 R126:U128 R135:U137 R144:U146 R153:U155 R162:U164 R171:U173 R180:U182 R189:U191 R198:U200 R207:U209 R234:U236 R243:U245 R252:U254 R261:U263 R270:U272 R279:U281 R288:U290 R297:U299 R306:U308 R315:U317 R324:U326 R333:U335 R342:U344 R351:U353 R360:U362 R369:U371 R378:U380 R387:U389 R396:U398 R405:U407 R414:U416 R423:U425 R432:U434 R441:U443 R450:U452 R459:U461 R468:U470 R477:U479 R486:U488 R495:U497 R504:U506 R90:U92 R513:U515 R522:U524 R531:U533 R603:U604 R9:U12 R18:U20 R14:U14 R96:U101">
    <cfRule type="cellIs" dxfId="542" priority="1915" operator="lessThanOrEqual">
      <formula>0</formula>
    </cfRule>
    <cfRule type="cellIs" priority="1916" operator="lessThanOrEqual">
      <formula>0</formula>
    </cfRule>
  </conditionalFormatting>
  <conditionalFormatting sqref="Q54 Q63:Q65 Q72:Q74 Q81:Q83 Q108:Q110 Q117:Q119 Q126:Q128 Q135:Q137 Q144:Q146 Q153:Q155 Q162:Q164 Q171:Q173 Q180:Q182 Q189:Q191 Q198:Q200 Q207:Q209 Q234:Q236 Q243:Q245 Q252:Q254 Q261:Q263 Q270:Q272 Q279:Q281 Q288:Q290 Q297:Q299 Q306:Q308 Q315:Q317 Q324:Q326 Q333:Q335 Q342:Q344 Q351:Q353 Q360:Q362 Q369:Q371 Q378:Q380 Q387:Q389 Q396:Q398 Q405:Q407 Q414:Q416 Q423:Q425 Q432:Q434 Q441:Q443 Q450:Q452 Q459:Q461 Q468:Q470 Q477:Q479 Q486:Q488 Q495:Q497 Q504:Q506 Q90:Q92 Q513:Q515 Q522:Q524 Q531:Q533 Q603:Q604 Q9:Q12 Q18:Q20 Q14 Q96:Q101">
    <cfRule type="cellIs" dxfId="541" priority="1913" operator="lessThanOrEqual">
      <formula>0</formula>
    </cfRule>
    <cfRule type="cellIs" priority="1914" operator="lessThanOrEqual">
      <formula>0</formula>
    </cfRule>
  </conditionalFormatting>
  <conditionalFormatting sqref="Q54 Q63:Q65 Q72:Q74 Q81:Q83 Q108:Q110 Q117:Q119 Q126:Q128 Q135:Q137 Q144:Q146 Q153:Q155 Q162:Q164 Q171:Q173 Q180:Q182 Q189:Q191 Q198:Q200 Q207:Q209 Q234:Q236 Q243:Q245 Q252:Q254 Q261:Q263 Q270:Q272 Q279:Q281 Q288:Q290 Q297:Q299 Q306:Q308 Q315:Q317 Q324:Q326 Q333:Q335 Q342:Q344 Q351:Q353 Q360:Q362 Q369:Q371 Q378:Q380 Q387:Q389 Q396:Q398 Q405:Q407 Q414:Q416 Q423:Q425 Q432:Q434 Q441:Q443 Q450:Q452 Q459:Q461 Q468:Q470 Q477:Q479 Q486:Q488 Q495:Q497 Q504:Q506 Q90:Q92 Q513:Q515 Q522:Q524 Q531:Q533 Q603:Q604 Q9:Q12 Q18:Q20 Q14 Q96:Q101">
    <cfRule type="cellIs" dxfId="540" priority="1912" operator="lessThan">
      <formula>0</formula>
    </cfRule>
  </conditionalFormatting>
  <conditionalFormatting sqref="G63:G65">
    <cfRule type="cellIs" dxfId="539" priority="1908" operator="lessThanOrEqual">
      <formula>0</formula>
    </cfRule>
    <cfRule type="cellIs" priority="1909" operator="lessThanOrEqual">
      <formula>0</formula>
    </cfRule>
  </conditionalFormatting>
  <conditionalFormatting sqref="G63:G65">
    <cfRule type="cellIs" dxfId="538" priority="1907" operator="lessThan">
      <formula>0</formula>
    </cfRule>
  </conditionalFormatting>
  <conditionalFormatting sqref="W585:Z587">
    <cfRule type="cellIs" dxfId="537" priority="1875" operator="lessThanOrEqual">
      <formula>0</formula>
    </cfRule>
    <cfRule type="cellIs" priority="1876" operator="lessThanOrEqual">
      <formula>0</formula>
    </cfRule>
  </conditionalFormatting>
  <conditionalFormatting sqref="V585:V587">
    <cfRule type="cellIs" dxfId="536" priority="1873" operator="lessThanOrEqual">
      <formula>0</formula>
    </cfRule>
    <cfRule type="cellIs" priority="1874" operator="lessThanOrEqual">
      <formula>0</formula>
    </cfRule>
  </conditionalFormatting>
  <conditionalFormatting sqref="V585:V587">
    <cfRule type="cellIs" dxfId="535" priority="1872" operator="lessThan">
      <formula>0</formula>
    </cfRule>
  </conditionalFormatting>
  <conditionalFormatting sqref="AB585:AE587">
    <cfRule type="cellIs" dxfId="534" priority="1870" operator="lessThanOrEqual">
      <formula>0</formula>
    </cfRule>
    <cfRule type="cellIs" priority="1871" operator="lessThanOrEqual">
      <formula>0</formula>
    </cfRule>
  </conditionalFormatting>
  <conditionalFormatting sqref="AA585:AA587">
    <cfRule type="cellIs" dxfId="533" priority="1868" operator="lessThanOrEqual">
      <formula>0</formula>
    </cfRule>
    <cfRule type="cellIs" priority="1869" operator="lessThanOrEqual">
      <formula>0</formula>
    </cfRule>
  </conditionalFormatting>
  <conditionalFormatting sqref="AA585:AA587">
    <cfRule type="cellIs" dxfId="532" priority="1867" operator="lessThan">
      <formula>0</formula>
    </cfRule>
  </conditionalFormatting>
  <conditionalFormatting sqref="AG585:AL587">
    <cfRule type="cellIs" dxfId="531" priority="1865" operator="lessThanOrEqual">
      <formula>0</formula>
    </cfRule>
    <cfRule type="cellIs" priority="1866" operator="lessThanOrEqual">
      <formula>0</formula>
    </cfRule>
  </conditionalFormatting>
  <conditionalFormatting sqref="AF585:AF587">
    <cfRule type="cellIs" dxfId="530" priority="1863" operator="lessThanOrEqual">
      <formula>0</formula>
    </cfRule>
    <cfRule type="cellIs" priority="1864" operator="lessThanOrEqual">
      <formula>0</formula>
    </cfRule>
  </conditionalFormatting>
  <conditionalFormatting sqref="AF585:AF587">
    <cfRule type="cellIs" dxfId="529" priority="1862" operator="lessThan">
      <formula>0</formula>
    </cfRule>
  </conditionalFormatting>
  <conditionalFormatting sqref="H585:K587">
    <cfRule type="cellIs" dxfId="528" priority="1860" operator="lessThanOrEqual">
      <formula>0</formula>
    </cfRule>
    <cfRule type="cellIs" priority="1861" operator="lessThanOrEqual">
      <formula>0</formula>
    </cfRule>
  </conditionalFormatting>
  <conditionalFormatting sqref="G585:G587">
    <cfRule type="cellIs" dxfId="527" priority="1858" operator="lessThanOrEqual">
      <formula>0</formula>
    </cfRule>
    <cfRule type="cellIs" priority="1859" operator="lessThanOrEqual">
      <formula>0</formula>
    </cfRule>
  </conditionalFormatting>
  <conditionalFormatting sqref="G585:G587">
    <cfRule type="cellIs" dxfId="526" priority="1857" operator="lessThan">
      <formula>0</formula>
    </cfRule>
  </conditionalFormatting>
  <conditionalFormatting sqref="M585:P587">
    <cfRule type="cellIs" dxfId="525" priority="1855" operator="lessThanOrEqual">
      <formula>0</formula>
    </cfRule>
    <cfRule type="cellIs" priority="1856" operator="lessThanOrEqual">
      <formula>0</formula>
    </cfRule>
  </conditionalFormatting>
  <conditionalFormatting sqref="L585:L587">
    <cfRule type="cellIs" dxfId="524" priority="1853" operator="lessThanOrEqual">
      <formula>0</formula>
    </cfRule>
    <cfRule type="cellIs" priority="1854" operator="lessThanOrEqual">
      <formula>0</formula>
    </cfRule>
  </conditionalFormatting>
  <conditionalFormatting sqref="L585:L587">
    <cfRule type="cellIs" dxfId="523" priority="1852" operator="lessThan">
      <formula>0</formula>
    </cfRule>
  </conditionalFormatting>
  <conditionalFormatting sqref="R585:U587">
    <cfRule type="cellIs" dxfId="522" priority="1850" operator="lessThanOrEqual">
      <formula>0</formula>
    </cfRule>
    <cfRule type="cellIs" priority="1851" operator="lessThanOrEqual">
      <formula>0</formula>
    </cfRule>
  </conditionalFormatting>
  <conditionalFormatting sqref="Q585:Q587">
    <cfRule type="cellIs" dxfId="521" priority="1848" operator="lessThanOrEqual">
      <formula>0</formula>
    </cfRule>
    <cfRule type="cellIs" priority="1849" operator="lessThanOrEqual">
      <formula>0</formula>
    </cfRule>
  </conditionalFormatting>
  <conditionalFormatting sqref="Q585:Q587">
    <cfRule type="cellIs" dxfId="520" priority="1847" operator="lessThan">
      <formula>0</formula>
    </cfRule>
  </conditionalFormatting>
  <conditionalFormatting sqref="W55:Z56">
    <cfRule type="cellIs" dxfId="519" priority="1845" operator="lessThanOrEqual">
      <formula>0</formula>
    </cfRule>
    <cfRule type="cellIs" priority="1846" operator="lessThanOrEqual">
      <formula>0</formula>
    </cfRule>
  </conditionalFormatting>
  <conditionalFormatting sqref="V55:V56">
    <cfRule type="cellIs" dxfId="518" priority="1843" operator="lessThanOrEqual">
      <formula>0</formula>
    </cfRule>
    <cfRule type="cellIs" priority="1844" operator="lessThanOrEqual">
      <formula>0</formula>
    </cfRule>
  </conditionalFormatting>
  <conditionalFormatting sqref="V55:V56">
    <cfRule type="cellIs" dxfId="517" priority="1842" operator="lessThan">
      <formula>0</formula>
    </cfRule>
  </conditionalFormatting>
  <conditionalFormatting sqref="AB55:AE56">
    <cfRule type="cellIs" dxfId="516" priority="1840" operator="lessThanOrEqual">
      <formula>0</formula>
    </cfRule>
    <cfRule type="cellIs" priority="1841" operator="lessThanOrEqual">
      <formula>0</formula>
    </cfRule>
  </conditionalFormatting>
  <conditionalFormatting sqref="AA55:AA56">
    <cfRule type="cellIs" dxfId="515" priority="1838" operator="lessThanOrEqual">
      <formula>0</formula>
    </cfRule>
    <cfRule type="cellIs" priority="1839" operator="lessThanOrEqual">
      <formula>0</formula>
    </cfRule>
  </conditionalFormatting>
  <conditionalFormatting sqref="AA55:AA56">
    <cfRule type="cellIs" dxfId="514" priority="1837" operator="lessThan">
      <formula>0</formula>
    </cfRule>
  </conditionalFormatting>
  <conditionalFormatting sqref="AG55:AL56">
    <cfRule type="cellIs" dxfId="513" priority="1835" operator="lessThanOrEqual">
      <formula>0</formula>
    </cfRule>
    <cfRule type="cellIs" priority="1836" operator="lessThanOrEqual">
      <formula>0</formula>
    </cfRule>
  </conditionalFormatting>
  <conditionalFormatting sqref="AF55:AF56">
    <cfRule type="cellIs" dxfId="512" priority="1833" operator="lessThanOrEqual">
      <formula>0</formula>
    </cfRule>
    <cfRule type="cellIs" priority="1834" operator="lessThanOrEqual">
      <formula>0</formula>
    </cfRule>
  </conditionalFormatting>
  <conditionalFormatting sqref="AF55:AF56">
    <cfRule type="cellIs" dxfId="511" priority="1832" operator="lessThan">
      <formula>0</formula>
    </cfRule>
  </conditionalFormatting>
  <conditionalFormatting sqref="H55:K56">
    <cfRule type="cellIs" dxfId="510" priority="1830" operator="lessThanOrEqual">
      <formula>0</formula>
    </cfRule>
    <cfRule type="cellIs" priority="1831" operator="lessThanOrEqual">
      <formula>0</formula>
    </cfRule>
  </conditionalFormatting>
  <conditionalFormatting sqref="G55:G56">
    <cfRule type="cellIs" dxfId="509" priority="1828" operator="lessThanOrEqual">
      <formula>0</formula>
    </cfRule>
    <cfRule type="cellIs" priority="1829" operator="lessThanOrEqual">
      <formula>0</formula>
    </cfRule>
  </conditionalFormatting>
  <conditionalFormatting sqref="G55:G56">
    <cfRule type="cellIs" dxfId="508" priority="1827" operator="lessThan">
      <formula>0</formula>
    </cfRule>
  </conditionalFormatting>
  <conditionalFormatting sqref="M55:P56">
    <cfRule type="cellIs" dxfId="507" priority="1825" operator="lessThanOrEqual">
      <formula>0</formula>
    </cfRule>
    <cfRule type="cellIs" priority="1826" operator="lessThanOrEqual">
      <formula>0</formula>
    </cfRule>
  </conditionalFormatting>
  <conditionalFormatting sqref="L55:L56">
    <cfRule type="cellIs" dxfId="506" priority="1823" operator="lessThanOrEqual">
      <formula>0</formula>
    </cfRule>
    <cfRule type="cellIs" priority="1824" operator="lessThanOrEqual">
      <formula>0</formula>
    </cfRule>
  </conditionalFormatting>
  <conditionalFormatting sqref="L55:L56">
    <cfRule type="cellIs" dxfId="505" priority="1822" operator="lessThan">
      <formula>0</formula>
    </cfRule>
  </conditionalFormatting>
  <conditionalFormatting sqref="R55:U56">
    <cfRule type="cellIs" dxfId="504" priority="1820" operator="lessThanOrEqual">
      <formula>0</formula>
    </cfRule>
    <cfRule type="cellIs" priority="1821" operator="lessThanOrEqual">
      <formula>0</formula>
    </cfRule>
  </conditionalFormatting>
  <conditionalFormatting sqref="Q55:Q56">
    <cfRule type="cellIs" dxfId="503" priority="1818" operator="lessThanOrEqual">
      <formula>0</formula>
    </cfRule>
    <cfRule type="cellIs" priority="1819" operator="lessThanOrEqual">
      <formula>0</formula>
    </cfRule>
  </conditionalFormatting>
  <conditionalFormatting sqref="Q55:Q56">
    <cfRule type="cellIs" dxfId="502" priority="1817" operator="lessThan">
      <formula>0</formula>
    </cfRule>
  </conditionalFormatting>
  <conditionalFormatting sqref="W605:Z605">
    <cfRule type="cellIs" dxfId="501" priority="1725" operator="lessThanOrEqual">
      <formula>0</formula>
    </cfRule>
    <cfRule type="cellIs" priority="1726" operator="lessThanOrEqual">
      <formula>0</formula>
    </cfRule>
  </conditionalFormatting>
  <conditionalFormatting sqref="V605">
    <cfRule type="cellIs" dxfId="500" priority="1723" operator="lessThanOrEqual">
      <formula>0</formula>
    </cfRule>
    <cfRule type="cellIs" priority="1724" operator="lessThanOrEqual">
      <formula>0</formula>
    </cfRule>
  </conditionalFormatting>
  <conditionalFormatting sqref="V605">
    <cfRule type="cellIs" dxfId="499" priority="1722" operator="lessThan">
      <formula>0</formula>
    </cfRule>
  </conditionalFormatting>
  <conditionalFormatting sqref="AB605:AE605">
    <cfRule type="cellIs" dxfId="498" priority="1720" operator="lessThanOrEqual">
      <formula>0</formula>
    </cfRule>
    <cfRule type="cellIs" priority="1721" operator="lessThanOrEqual">
      <formula>0</formula>
    </cfRule>
  </conditionalFormatting>
  <conditionalFormatting sqref="AA605">
    <cfRule type="cellIs" dxfId="497" priority="1718" operator="lessThanOrEqual">
      <formula>0</formula>
    </cfRule>
    <cfRule type="cellIs" priority="1719" operator="lessThanOrEqual">
      <formula>0</formula>
    </cfRule>
  </conditionalFormatting>
  <conditionalFormatting sqref="AA605">
    <cfRule type="cellIs" dxfId="496" priority="1717" operator="lessThan">
      <formula>0</formula>
    </cfRule>
  </conditionalFormatting>
  <conditionalFormatting sqref="AG605:AL605">
    <cfRule type="cellIs" dxfId="495" priority="1715" operator="lessThanOrEqual">
      <formula>0</formula>
    </cfRule>
    <cfRule type="cellIs" priority="1716" operator="lessThanOrEqual">
      <formula>0</formula>
    </cfRule>
  </conditionalFormatting>
  <conditionalFormatting sqref="AF605">
    <cfRule type="cellIs" dxfId="494" priority="1713" operator="lessThanOrEqual">
      <formula>0</formula>
    </cfRule>
    <cfRule type="cellIs" priority="1714" operator="lessThanOrEqual">
      <formula>0</formula>
    </cfRule>
  </conditionalFormatting>
  <conditionalFormatting sqref="AF605">
    <cfRule type="cellIs" dxfId="493" priority="1712" operator="lessThan">
      <formula>0</formula>
    </cfRule>
  </conditionalFormatting>
  <conditionalFormatting sqref="H605:K605">
    <cfRule type="cellIs" dxfId="492" priority="1710" operator="lessThanOrEqual">
      <formula>0</formula>
    </cfRule>
    <cfRule type="cellIs" priority="1711" operator="lessThanOrEqual">
      <formula>0</formula>
    </cfRule>
  </conditionalFormatting>
  <conditionalFormatting sqref="G605">
    <cfRule type="cellIs" dxfId="491" priority="1708" operator="lessThanOrEqual">
      <formula>0</formula>
    </cfRule>
    <cfRule type="cellIs" priority="1709" operator="lessThanOrEqual">
      <formula>0</formula>
    </cfRule>
  </conditionalFormatting>
  <conditionalFormatting sqref="G605">
    <cfRule type="cellIs" dxfId="490" priority="1707" operator="lessThan">
      <formula>0</formula>
    </cfRule>
  </conditionalFormatting>
  <conditionalFormatting sqref="M605:P605">
    <cfRule type="cellIs" dxfId="489" priority="1705" operator="lessThanOrEqual">
      <formula>0</formula>
    </cfRule>
    <cfRule type="cellIs" priority="1706" operator="lessThanOrEqual">
      <formula>0</formula>
    </cfRule>
  </conditionalFormatting>
  <conditionalFormatting sqref="L605">
    <cfRule type="cellIs" dxfId="488" priority="1703" operator="lessThanOrEqual">
      <formula>0</formula>
    </cfRule>
    <cfRule type="cellIs" priority="1704" operator="lessThanOrEqual">
      <formula>0</formula>
    </cfRule>
  </conditionalFormatting>
  <conditionalFormatting sqref="L605">
    <cfRule type="cellIs" dxfId="487" priority="1702" operator="lessThan">
      <formula>0</formula>
    </cfRule>
  </conditionalFormatting>
  <conditionalFormatting sqref="R605:U605">
    <cfRule type="cellIs" dxfId="486" priority="1700" operator="lessThanOrEqual">
      <formula>0</formula>
    </cfRule>
    <cfRule type="cellIs" priority="1701" operator="lessThanOrEqual">
      <formula>0</formula>
    </cfRule>
  </conditionalFormatting>
  <conditionalFormatting sqref="Q605">
    <cfRule type="cellIs" dxfId="485" priority="1698" operator="lessThanOrEqual">
      <formula>0</formula>
    </cfRule>
    <cfRule type="cellIs" priority="1699" operator="lessThanOrEqual">
      <formula>0</formula>
    </cfRule>
  </conditionalFormatting>
  <conditionalFormatting sqref="Q605">
    <cfRule type="cellIs" dxfId="484" priority="1697" operator="lessThan">
      <formula>0</formula>
    </cfRule>
  </conditionalFormatting>
  <conditionalFormatting sqref="W13:Z13">
    <cfRule type="cellIs" dxfId="483" priority="1665" operator="lessThanOrEqual">
      <formula>0</formula>
    </cfRule>
    <cfRule type="cellIs" priority="1666" operator="lessThanOrEqual">
      <formula>0</formula>
    </cfRule>
  </conditionalFormatting>
  <conditionalFormatting sqref="V13">
    <cfRule type="cellIs" dxfId="482" priority="1663" operator="lessThanOrEqual">
      <formula>0</formula>
    </cfRule>
    <cfRule type="cellIs" priority="1664" operator="lessThanOrEqual">
      <formula>0</formula>
    </cfRule>
  </conditionalFormatting>
  <conditionalFormatting sqref="V13">
    <cfRule type="cellIs" dxfId="481" priority="1662" operator="lessThan">
      <formula>0</formula>
    </cfRule>
  </conditionalFormatting>
  <conditionalFormatting sqref="AB13:AE13">
    <cfRule type="cellIs" dxfId="480" priority="1660" operator="lessThanOrEqual">
      <formula>0</formula>
    </cfRule>
    <cfRule type="cellIs" priority="1661" operator="lessThanOrEqual">
      <formula>0</formula>
    </cfRule>
  </conditionalFormatting>
  <conditionalFormatting sqref="AA13">
    <cfRule type="cellIs" dxfId="479" priority="1658" operator="lessThanOrEqual">
      <formula>0</formula>
    </cfRule>
    <cfRule type="cellIs" priority="1659" operator="lessThanOrEqual">
      <formula>0</formula>
    </cfRule>
  </conditionalFormatting>
  <conditionalFormatting sqref="AA13">
    <cfRule type="cellIs" dxfId="478" priority="1657" operator="lessThan">
      <formula>0</formula>
    </cfRule>
  </conditionalFormatting>
  <conditionalFormatting sqref="AG13:AL13">
    <cfRule type="cellIs" dxfId="477" priority="1655" operator="lessThanOrEqual">
      <formula>0</formula>
    </cfRule>
    <cfRule type="cellIs" priority="1656" operator="lessThanOrEqual">
      <formula>0</formula>
    </cfRule>
  </conditionalFormatting>
  <conditionalFormatting sqref="AF13">
    <cfRule type="cellIs" dxfId="476" priority="1653" operator="lessThanOrEqual">
      <formula>0</formula>
    </cfRule>
    <cfRule type="cellIs" priority="1654" operator="lessThanOrEqual">
      <formula>0</formula>
    </cfRule>
  </conditionalFormatting>
  <conditionalFormatting sqref="AF13">
    <cfRule type="cellIs" dxfId="475" priority="1652" operator="lessThan">
      <formula>0</formula>
    </cfRule>
  </conditionalFormatting>
  <conditionalFormatting sqref="H13:K13">
    <cfRule type="cellIs" dxfId="474" priority="1650" operator="lessThanOrEqual">
      <formula>0</formula>
    </cfRule>
    <cfRule type="cellIs" priority="1651" operator="lessThanOrEqual">
      <formula>0</formula>
    </cfRule>
  </conditionalFormatting>
  <conditionalFormatting sqref="M13:P13">
    <cfRule type="cellIs" dxfId="473" priority="1645" operator="lessThanOrEqual">
      <formula>0</formula>
    </cfRule>
    <cfRule type="cellIs" priority="1646" operator="lessThanOrEqual">
      <formula>0</formula>
    </cfRule>
  </conditionalFormatting>
  <conditionalFormatting sqref="L13">
    <cfRule type="cellIs" dxfId="472" priority="1643" operator="lessThanOrEqual">
      <formula>0</formula>
    </cfRule>
    <cfRule type="cellIs" priority="1644" operator="lessThanOrEqual">
      <formula>0</formula>
    </cfRule>
  </conditionalFormatting>
  <conditionalFormatting sqref="L13">
    <cfRule type="cellIs" dxfId="471" priority="1642" operator="lessThan">
      <formula>0</formula>
    </cfRule>
  </conditionalFormatting>
  <conditionalFormatting sqref="R13:U13">
    <cfRule type="cellIs" dxfId="470" priority="1640" operator="lessThanOrEqual">
      <formula>0</formula>
    </cfRule>
    <cfRule type="cellIs" priority="1641" operator="lessThanOrEqual">
      <formula>0</formula>
    </cfRule>
  </conditionalFormatting>
  <conditionalFormatting sqref="Q13">
    <cfRule type="cellIs" dxfId="469" priority="1638" operator="lessThanOrEqual">
      <formula>0</formula>
    </cfRule>
    <cfRule type="cellIs" priority="1639" operator="lessThanOrEqual">
      <formula>0</formula>
    </cfRule>
  </conditionalFormatting>
  <conditionalFormatting sqref="Q13">
    <cfRule type="cellIs" dxfId="468" priority="1637" operator="lessThan">
      <formula>0</formula>
    </cfRule>
  </conditionalFormatting>
  <conditionalFormatting sqref="G13">
    <cfRule type="cellIs" dxfId="467" priority="1635" operator="lessThanOrEqual">
      <formula>0</formula>
    </cfRule>
    <cfRule type="cellIs" priority="1636" operator="lessThanOrEqual">
      <formula>0</formula>
    </cfRule>
  </conditionalFormatting>
  <conditionalFormatting sqref="G13">
    <cfRule type="cellIs" dxfId="466" priority="1634" operator="lessThan">
      <formula>0</formula>
    </cfRule>
  </conditionalFormatting>
  <conditionalFormatting sqref="W273:Z273 W275:Z275 W156:Z156 W158:Z158">
    <cfRule type="cellIs" dxfId="465" priority="1152" operator="lessThanOrEqual">
      <formula>0</formula>
    </cfRule>
    <cfRule type="cellIs" priority="1153" operator="lessThanOrEqual">
      <formula>0</formula>
    </cfRule>
  </conditionalFormatting>
  <conditionalFormatting sqref="V273 V275 V156 V158">
    <cfRule type="cellIs" dxfId="464" priority="1150" operator="lessThanOrEqual">
      <formula>0</formula>
    </cfRule>
    <cfRule type="cellIs" priority="1151" operator="lessThanOrEqual">
      <formula>0</formula>
    </cfRule>
  </conditionalFormatting>
  <conditionalFormatting sqref="V273 V275 V156 V158">
    <cfRule type="cellIs" dxfId="463" priority="1149" operator="lessThan">
      <formula>0</formula>
    </cfRule>
  </conditionalFormatting>
  <conditionalFormatting sqref="AB273:AE273 AB275:AE275 AB156:AE156 AB158:AE158">
    <cfRule type="cellIs" dxfId="462" priority="1147" operator="lessThanOrEqual">
      <formula>0</formula>
    </cfRule>
    <cfRule type="cellIs" priority="1148" operator="lessThanOrEqual">
      <formula>0</formula>
    </cfRule>
  </conditionalFormatting>
  <conditionalFormatting sqref="AA273 AA275 AA156 AA158">
    <cfRule type="cellIs" dxfId="461" priority="1145" operator="lessThanOrEqual">
      <formula>0</formula>
    </cfRule>
    <cfRule type="cellIs" priority="1146" operator="lessThanOrEqual">
      <formula>0</formula>
    </cfRule>
  </conditionalFormatting>
  <conditionalFormatting sqref="AA273 AA275 AA156 AA158">
    <cfRule type="cellIs" dxfId="460" priority="1144" operator="lessThan">
      <formula>0</formula>
    </cfRule>
  </conditionalFormatting>
  <conditionalFormatting sqref="AG273:AL273 AG275:AL275 AG156:AL156 AG158:AL158">
    <cfRule type="cellIs" dxfId="459" priority="1142" operator="lessThanOrEqual">
      <formula>0</formula>
    </cfRule>
    <cfRule type="cellIs" priority="1143" operator="lessThanOrEqual">
      <formula>0</formula>
    </cfRule>
  </conditionalFormatting>
  <conditionalFormatting sqref="AF273 AF275 AF156 AF158">
    <cfRule type="cellIs" dxfId="458" priority="1140" operator="lessThanOrEqual">
      <formula>0</formula>
    </cfRule>
    <cfRule type="cellIs" priority="1141" operator="lessThanOrEqual">
      <formula>0</formula>
    </cfRule>
  </conditionalFormatting>
  <conditionalFormatting sqref="AF273 AF275 AF156 AF158">
    <cfRule type="cellIs" dxfId="457" priority="1139" operator="lessThan">
      <formula>0</formula>
    </cfRule>
  </conditionalFormatting>
  <conditionalFormatting sqref="H273:K273 H275:K275 H156:K156 H158:K158">
    <cfRule type="cellIs" dxfId="456" priority="1137" operator="lessThanOrEqual">
      <formula>0</formula>
    </cfRule>
    <cfRule type="cellIs" priority="1138" operator="lessThanOrEqual">
      <formula>0</formula>
    </cfRule>
  </conditionalFormatting>
  <conditionalFormatting sqref="G273 G275 G156 G158">
    <cfRule type="cellIs" dxfId="455" priority="1135" operator="lessThanOrEqual">
      <formula>0</formula>
    </cfRule>
    <cfRule type="cellIs" priority="1136" operator="lessThanOrEqual">
      <formula>0</formula>
    </cfRule>
  </conditionalFormatting>
  <conditionalFormatting sqref="G273 G275 G156 G158">
    <cfRule type="cellIs" dxfId="454" priority="1134" operator="lessThan">
      <formula>0</formula>
    </cfRule>
  </conditionalFormatting>
  <conditionalFormatting sqref="M273:P273 M275:P275 M156:P156 M158:P158">
    <cfRule type="cellIs" dxfId="453" priority="1132" operator="lessThanOrEqual">
      <formula>0</formula>
    </cfRule>
    <cfRule type="cellIs" priority="1133" operator="lessThanOrEqual">
      <formula>0</formula>
    </cfRule>
  </conditionalFormatting>
  <conditionalFormatting sqref="L273 L275 L156 L158">
    <cfRule type="cellIs" dxfId="452" priority="1130" operator="lessThanOrEqual">
      <formula>0</formula>
    </cfRule>
    <cfRule type="cellIs" priority="1131" operator="lessThanOrEqual">
      <formula>0</formula>
    </cfRule>
  </conditionalFormatting>
  <conditionalFormatting sqref="L273 L275 L156 L158">
    <cfRule type="cellIs" dxfId="451" priority="1129" operator="lessThan">
      <formula>0</formula>
    </cfRule>
  </conditionalFormatting>
  <conditionalFormatting sqref="R273:U273 R275:U275 R156:U156 R158:U158">
    <cfRule type="cellIs" dxfId="450" priority="1127" operator="lessThanOrEqual">
      <formula>0</formula>
    </cfRule>
    <cfRule type="cellIs" priority="1128" operator="lessThanOrEqual">
      <formula>0</formula>
    </cfRule>
  </conditionalFormatting>
  <conditionalFormatting sqref="Q273 Q275 Q156 Q158">
    <cfRule type="cellIs" dxfId="449" priority="1125" operator="lessThanOrEqual">
      <formula>0</formula>
    </cfRule>
    <cfRule type="cellIs" priority="1126" operator="lessThanOrEqual">
      <formula>0</formula>
    </cfRule>
  </conditionalFormatting>
  <conditionalFormatting sqref="Q273 Q275 Q156 Q158">
    <cfRule type="cellIs" dxfId="448" priority="1124" operator="lessThan">
      <formula>0</formula>
    </cfRule>
  </conditionalFormatting>
  <conditionalFormatting sqref="W274:Z274 W157:Z157">
    <cfRule type="cellIs" dxfId="447" priority="1122" operator="lessThanOrEqual">
      <formula>0</formula>
    </cfRule>
    <cfRule type="cellIs" priority="1123" operator="lessThanOrEqual">
      <formula>0</formula>
    </cfRule>
  </conditionalFormatting>
  <conditionalFormatting sqref="V274 V157">
    <cfRule type="cellIs" dxfId="446" priority="1120" operator="lessThanOrEqual">
      <formula>0</formula>
    </cfRule>
    <cfRule type="cellIs" priority="1121" operator="lessThanOrEqual">
      <formula>0</formula>
    </cfRule>
  </conditionalFormatting>
  <conditionalFormatting sqref="V274 V157">
    <cfRule type="cellIs" dxfId="445" priority="1119" operator="lessThan">
      <formula>0</formula>
    </cfRule>
  </conditionalFormatting>
  <conditionalFormatting sqref="AB274:AE274 AB157:AE157">
    <cfRule type="cellIs" dxfId="444" priority="1117" operator="lessThanOrEqual">
      <formula>0</formula>
    </cfRule>
    <cfRule type="cellIs" priority="1118" operator="lessThanOrEqual">
      <formula>0</formula>
    </cfRule>
  </conditionalFormatting>
  <conditionalFormatting sqref="AA274 AA157">
    <cfRule type="cellIs" dxfId="443" priority="1115" operator="lessThanOrEqual">
      <formula>0</formula>
    </cfRule>
    <cfRule type="cellIs" priority="1116" operator="lessThanOrEqual">
      <formula>0</formula>
    </cfRule>
  </conditionalFormatting>
  <conditionalFormatting sqref="AA274 AA157">
    <cfRule type="cellIs" dxfId="442" priority="1114" operator="lessThan">
      <formula>0</formula>
    </cfRule>
  </conditionalFormatting>
  <conditionalFormatting sqref="AG274:AL274 AG157:AL157">
    <cfRule type="cellIs" dxfId="441" priority="1112" operator="lessThanOrEqual">
      <formula>0</formula>
    </cfRule>
    <cfRule type="cellIs" priority="1113" operator="lessThanOrEqual">
      <formula>0</formula>
    </cfRule>
  </conditionalFormatting>
  <conditionalFormatting sqref="AF274 AF157">
    <cfRule type="cellIs" dxfId="440" priority="1110" operator="lessThanOrEqual">
      <formula>0</formula>
    </cfRule>
    <cfRule type="cellIs" priority="1111" operator="lessThanOrEqual">
      <formula>0</formula>
    </cfRule>
  </conditionalFormatting>
  <conditionalFormatting sqref="AF274 AF157">
    <cfRule type="cellIs" dxfId="439" priority="1109" operator="lessThan">
      <formula>0</formula>
    </cfRule>
  </conditionalFormatting>
  <conditionalFormatting sqref="H274:K274 H157:K157">
    <cfRule type="cellIs" dxfId="438" priority="1107" operator="lessThanOrEqual">
      <formula>0</formula>
    </cfRule>
    <cfRule type="cellIs" priority="1108" operator="lessThanOrEqual">
      <formula>0</formula>
    </cfRule>
  </conditionalFormatting>
  <conditionalFormatting sqref="M274:P274 M157:P157">
    <cfRule type="cellIs" dxfId="437" priority="1105" operator="lessThanOrEqual">
      <formula>0</formula>
    </cfRule>
    <cfRule type="cellIs" priority="1106" operator="lessThanOrEqual">
      <formula>0</formula>
    </cfRule>
  </conditionalFormatting>
  <conditionalFormatting sqref="L274 L157">
    <cfRule type="cellIs" dxfId="436" priority="1103" operator="lessThanOrEqual">
      <formula>0</formula>
    </cfRule>
    <cfRule type="cellIs" priority="1104" operator="lessThanOrEqual">
      <formula>0</formula>
    </cfRule>
  </conditionalFormatting>
  <conditionalFormatting sqref="L274 L157">
    <cfRule type="cellIs" dxfId="435" priority="1102" operator="lessThan">
      <formula>0</formula>
    </cfRule>
  </conditionalFormatting>
  <conditionalFormatting sqref="R274:U274 R157:U157">
    <cfRule type="cellIs" dxfId="434" priority="1100" operator="lessThanOrEqual">
      <formula>0</formula>
    </cfRule>
    <cfRule type="cellIs" priority="1101" operator="lessThanOrEqual">
      <formula>0</formula>
    </cfRule>
  </conditionalFormatting>
  <conditionalFormatting sqref="Q274 Q157">
    <cfRule type="cellIs" dxfId="433" priority="1098" operator="lessThanOrEqual">
      <formula>0</formula>
    </cfRule>
    <cfRule type="cellIs" priority="1099" operator="lessThanOrEqual">
      <formula>0</formula>
    </cfRule>
  </conditionalFormatting>
  <conditionalFormatting sqref="Q274 Q157">
    <cfRule type="cellIs" dxfId="432" priority="1097" operator="lessThan">
      <formula>0</formula>
    </cfRule>
  </conditionalFormatting>
  <conditionalFormatting sqref="G274 G157">
    <cfRule type="cellIs" dxfId="431" priority="1095" operator="lessThanOrEqual">
      <formula>0</formula>
    </cfRule>
    <cfRule type="cellIs" priority="1096" operator="lessThanOrEqual">
      <formula>0</formula>
    </cfRule>
  </conditionalFormatting>
  <conditionalFormatting sqref="G274 G157">
    <cfRule type="cellIs" dxfId="430" priority="1094" operator="lessThan">
      <formula>0</formula>
    </cfRule>
  </conditionalFormatting>
  <conditionalFormatting sqref="W21:Z21 W23:Z23">
    <cfRule type="cellIs" dxfId="429" priority="972" operator="lessThanOrEqual">
      <formula>0</formula>
    </cfRule>
    <cfRule type="cellIs" priority="973" operator="lessThanOrEqual">
      <formula>0</formula>
    </cfRule>
  </conditionalFormatting>
  <conditionalFormatting sqref="V21 V23">
    <cfRule type="cellIs" dxfId="428" priority="970" operator="lessThanOrEqual">
      <formula>0</formula>
    </cfRule>
    <cfRule type="cellIs" priority="971" operator="lessThanOrEqual">
      <formula>0</formula>
    </cfRule>
  </conditionalFormatting>
  <conditionalFormatting sqref="V21 V23">
    <cfRule type="cellIs" dxfId="427" priority="969" operator="lessThan">
      <formula>0</formula>
    </cfRule>
  </conditionalFormatting>
  <conditionalFormatting sqref="AB21:AE21 AB23:AE23">
    <cfRule type="cellIs" dxfId="426" priority="967" operator="lessThanOrEqual">
      <formula>0</formula>
    </cfRule>
    <cfRule type="cellIs" priority="968" operator="lessThanOrEqual">
      <formula>0</formula>
    </cfRule>
  </conditionalFormatting>
  <conditionalFormatting sqref="AA21 AA23">
    <cfRule type="cellIs" dxfId="425" priority="965" operator="lessThanOrEqual">
      <formula>0</formula>
    </cfRule>
    <cfRule type="cellIs" priority="966" operator="lessThanOrEqual">
      <formula>0</formula>
    </cfRule>
  </conditionalFormatting>
  <conditionalFormatting sqref="AA21 AA23">
    <cfRule type="cellIs" dxfId="424" priority="964" operator="lessThan">
      <formula>0</formula>
    </cfRule>
  </conditionalFormatting>
  <conditionalFormatting sqref="AG21:AL21 AG23:AL23">
    <cfRule type="cellIs" dxfId="423" priority="962" operator="lessThanOrEqual">
      <formula>0</formula>
    </cfRule>
    <cfRule type="cellIs" priority="963" operator="lessThanOrEqual">
      <formula>0</formula>
    </cfRule>
  </conditionalFormatting>
  <conditionalFormatting sqref="AF21 AF23">
    <cfRule type="cellIs" dxfId="422" priority="960" operator="lessThanOrEqual">
      <formula>0</formula>
    </cfRule>
    <cfRule type="cellIs" priority="961" operator="lessThanOrEqual">
      <formula>0</formula>
    </cfRule>
  </conditionalFormatting>
  <conditionalFormatting sqref="AF21 AF23">
    <cfRule type="cellIs" dxfId="421" priority="959" operator="lessThan">
      <formula>0</formula>
    </cfRule>
  </conditionalFormatting>
  <conditionalFormatting sqref="H21:K21 H23:K23">
    <cfRule type="cellIs" dxfId="420" priority="957" operator="lessThanOrEqual">
      <formula>0</formula>
    </cfRule>
    <cfRule type="cellIs" priority="958" operator="lessThanOrEqual">
      <formula>0</formula>
    </cfRule>
  </conditionalFormatting>
  <conditionalFormatting sqref="G21 G23">
    <cfRule type="cellIs" dxfId="419" priority="955" operator="lessThanOrEqual">
      <formula>0</formula>
    </cfRule>
    <cfRule type="cellIs" priority="956" operator="lessThanOrEqual">
      <formula>0</formula>
    </cfRule>
  </conditionalFormatting>
  <conditionalFormatting sqref="G21 G23">
    <cfRule type="cellIs" dxfId="418" priority="954" operator="lessThan">
      <formula>0</formula>
    </cfRule>
  </conditionalFormatting>
  <conditionalFormatting sqref="M21:P21 M23:P23">
    <cfRule type="cellIs" dxfId="417" priority="952" operator="lessThanOrEqual">
      <formula>0</formula>
    </cfRule>
    <cfRule type="cellIs" priority="953" operator="lessThanOrEqual">
      <formula>0</formula>
    </cfRule>
  </conditionalFormatting>
  <conditionalFormatting sqref="L21 L23">
    <cfRule type="cellIs" dxfId="416" priority="950" operator="lessThanOrEqual">
      <formula>0</formula>
    </cfRule>
    <cfRule type="cellIs" priority="951" operator="lessThanOrEqual">
      <formula>0</formula>
    </cfRule>
  </conditionalFormatting>
  <conditionalFormatting sqref="L21 L23">
    <cfRule type="cellIs" dxfId="415" priority="949" operator="lessThan">
      <formula>0</formula>
    </cfRule>
  </conditionalFormatting>
  <conditionalFormatting sqref="R21:U21 R23:U23">
    <cfRule type="cellIs" dxfId="414" priority="947" operator="lessThanOrEqual">
      <formula>0</formula>
    </cfRule>
    <cfRule type="cellIs" priority="948" operator="lessThanOrEqual">
      <formula>0</formula>
    </cfRule>
  </conditionalFormatting>
  <conditionalFormatting sqref="Q21 Q23">
    <cfRule type="cellIs" dxfId="413" priority="945" operator="lessThanOrEqual">
      <formula>0</formula>
    </cfRule>
    <cfRule type="cellIs" priority="946" operator="lessThanOrEqual">
      <formula>0</formula>
    </cfRule>
  </conditionalFormatting>
  <conditionalFormatting sqref="Q21 Q23">
    <cfRule type="cellIs" dxfId="412" priority="944" operator="lessThan">
      <formula>0</formula>
    </cfRule>
  </conditionalFormatting>
  <conditionalFormatting sqref="W22:Z22">
    <cfRule type="cellIs" dxfId="411" priority="942" operator="lessThanOrEqual">
      <formula>0</formula>
    </cfRule>
    <cfRule type="cellIs" priority="943" operator="lessThanOrEqual">
      <formula>0</formula>
    </cfRule>
  </conditionalFormatting>
  <conditionalFormatting sqref="V22">
    <cfRule type="cellIs" dxfId="410" priority="940" operator="lessThanOrEqual">
      <formula>0</formula>
    </cfRule>
    <cfRule type="cellIs" priority="941" operator="lessThanOrEqual">
      <formula>0</formula>
    </cfRule>
  </conditionalFormatting>
  <conditionalFormatting sqref="V22">
    <cfRule type="cellIs" dxfId="409" priority="939" operator="lessThan">
      <formula>0</formula>
    </cfRule>
  </conditionalFormatting>
  <conditionalFormatting sqref="AB22:AE22">
    <cfRule type="cellIs" dxfId="408" priority="937" operator="lessThanOrEqual">
      <formula>0</formula>
    </cfRule>
    <cfRule type="cellIs" priority="938" operator="lessThanOrEqual">
      <formula>0</formula>
    </cfRule>
  </conditionalFormatting>
  <conditionalFormatting sqref="AA22">
    <cfRule type="cellIs" dxfId="407" priority="935" operator="lessThanOrEqual">
      <formula>0</formula>
    </cfRule>
    <cfRule type="cellIs" priority="936" operator="lessThanOrEqual">
      <formula>0</formula>
    </cfRule>
  </conditionalFormatting>
  <conditionalFormatting sqref="AA22">
    <cfRule type="cellIs" dxfId="406" priority="934" operator="lessThan">
      <formula>0</formula>
    </cfRule>
  </conditionalFormatting>
  <conditionalFormatting sqref="AG22:AL22">
    <cfRule type="cellIs" dxfId="405" priority="932" operator="lessThanOrEqual">
      <formula>0</formula>
    </cfRule>
    <cfRule type="cellIs" priority="933" operator="lessThanOrEqual">
      <formula>0</formula>
    </cfRule>
  </conditionalFormatting>
  <conditionalFormatting sqref="AF22">
    <cfRule type="cellIs" dxfId="404" priority="930" operator="lessThanOrEqual">
      <formula>0</formula>
    </cfRule>
    <cfRule type="cellIs" priority="931" operator="lessThanOrEqual">
      <formula>0</formula>
    </cfRule>
  </conditionalFormatting>
  <conditionalFormatting sqref="AF22">
    <cfRule type="cellIs" dxfId="403" priority="929" operator="lessThan">
      <formula>0</formula>
    </cfRule>
  </conditionalFormatting>
  <conditionalFormatting sqref="H22:K22">
    <cfRule type="cellIs" dxfId="402" priority="927" operator="lessThanOrEqual">
      <formula>0</formula>
    </cfRule>
    <cfRule type="cellIs" priority="928" operator="lessThanOrEqual">
      <formula>0</formula>
    </cfRule>
  </conditionalFormatting>
  <conditionalFormatting sqref="M22:P22">
    <cfRule type="cellIs" dxfId="401" priority="925" operator="lessThanOrEqual">
      <formula>0</formula>
    </cfRule>
    <cfRule type="cellIs" priority="926" operator="lessThanOrEqual">
      <formula>0</formula>
    </cfRule>
  </conditionalFormatting>
  <conditionalFormatting sqref="L22">
    <cfRule type="cellIs" dxfId="400" priority="923" operator="lessThanOrEqual">
      <formula>0</formula>
    </cfRule>
    <cfRule type="cellIs" priority="924" operator="lessThanOrEqual">
      <formula>0</formula>
    </cfRule>
  </conditionalFormatting>
  <conditionalFormatting sqref="L22">
    <cfRule type="cellIs" dxfId="399" priority="922" operator="lessThan">
      <formula>0</formula>
    </cfRule>
  </conditionalFormatting>
  <conditionalFormatting sqref="R22:U22">
    <cfRule type="cellIs" dxfId="398" priority="920" operator="lessThanOrEqual">
      <formula>0</formula>
    </cfRule>
    <cfRule type="cellIs" priority="921" operator="lessThanOrEqual">
      <formula>0</formula>
    </cfRule>
  </conditionalFormatting>
  <conditionalFormatting sqref="Q22">
    <cfRule type="cellIs" dxfId="397" priority="918" operator="lessThanOrEqual">
      <formula>0</formula>
    </cfRule>
    <cfRule type="cellIs" priority="919" operator="lessThanOrEqual">
      <formula>0</formula>
    </cfRule>
  </conditionalFormatting>
  <conditionalFormatting sqref="Q22">
    <cfRule type="cellIs" dxfId="396" priority="917" operator="lessThan">
      <formula>0</formula>
    </cfRule>
  </conditionalFormatting>
  <conditionalFormatting sqref="G22">
    <cfRule type="cellIs" dxfId="395" priority="915" operator="lessThanOrEqual">
      <formula>0</formula>
    </cfRule>
    <cfRule type="cellIs" priority="916" operator="lessThanOrEqual">
      <formula>0</formula>
    </cfRule>
  </conditionalFormatting>
  <conditionalFormatting sqref="G22">
    <cfRule type="cellIs" dxfId="394" priority="914" operator="lessThan">
      <formula>0</formula>
    </cfRule>
  </conditionalFormatting>
  <conditionalFormatting sqref="W48:Z48 W50:Z50">
    <cfRule type="cellIs" dxfId="393" priority="912" operator="lessThanOrEqual">
      <formula>0</formula>
    </cfRule>
    <cfRule type="cellIs" priority="913" operator="lessThanOrEqual">
      <formula>0</formula>
    </cfRule>
  </conditionalFormatting>
  <conditionalFormatting sqref="V48 V50">
    <cfRule type="cellIs" dxfId="392" priority="910" operator="lessThanOrEqual">
      <formula>0</formula>
    </cfRule>
    <cfRule type="cellIs" priority="911" operator="lessThanOrEqual">
      <formula>0</formula>
    </cfRule>
  </conditionalFormatting>
  <conditionalFormatting sqref="V48 V50">
    <cfRule type="cellIs" dxfId="391" priority="909" operator="lessThan">
      <formula>0</formula>
    </cfRule>
  </conditionalFormatting>
  <conditionalFormatting sqref="AB48:AE48 AB50:AE50">
    <cfRule type="cellIs" dxfId="390" priority="907" operator="lessThanOrEqual">
      <formula>0</formula>
    </cfRule>
    <cfRule type="cellIs" priority="908" operator="lessThanOrEqual">
      <formula>0</formula>
    </cfRule>
  </conditionalFormatting>
  <conditionalFormatting sqref="AA48 AA50">
    <cfRule type="cellIs" dxfId="389" priority="905" operator="lessThanOrEqual">
      <formula>0</formula>
    </cfRule>
    <cfRule type="cellIs" priority="906" operator="lessThanOrEqual">
      <formula>0</formula>
    </cfRule>
  </conditionalFormatting>
  <conditionalFormatting sqref="AA48 AA50">
    <cfRule type="cellIs" dxfId="388" priority="904" operator="lessThan">
      <formula>0</formula>
    </cfRule>
  </conditionalFormatting>
  <conditionalFormatting sqref="AG48:AL48 AG50:AL50">
    <cfRule type="cellIs" dxfId="387" priority="902" operator="lessThanOrEqual">
      <formula>0</formula>
    </cfRule>
    <cfRule type="cellIs" priority="903" operator="lessThanOrEqual">
      <formula>0</formula>
    </cfRule>
  </conditionalFormatting>
  <conditionalFormatting sqref="AF48 AF50">
    <cfRule type="cellIs" dxfId="386" priority="900" operator="lessThanOrEqual">
      <formula>0</formula>
    </cfRule>
    <cfRule type="cellIs" priority="901" operator="lessThanOrEqual">
      <formula>0</formula>
    </cfRule>
  </conditionalFormatting>
  <conditionalFormatting sqref="AF48 AF50">
    <cfRule type="cellIs" dxfId="385" priority="899" operator="lessThan">
      <formula>0</formula>
    </cfRule>
  </conditionalFormatting>
  <conditionalFormatting sqref="H48:K48 H50:K50">
    <cfRule type="cellIs" dxfId="384" priority="897" operator="lessThanOrEqual">
      <formula>0</formula>
    </cfRule>
    <cfRule type="cellIs" priority="898" operator="lessThanOrEqual">
      <formula>0</formula>
    </cfRule>
  </conditionalFormatting>
  <conditionalFormatting sqref="G48 G50">
    <cfRule type="cellIs" dxfId="383" priority="895" operator="lessThanOrEqual">
      <formula>0</formula>
    </cfRule>
    <cfRule type="cellIs" priority="896" operator="lessThanOrEqual">
      <formula>0</formula>
    </cfRule>
  </conditionalFormatting>
  <conditionalFormatting sqref="G48 G50">
    <cfRule type="cellIs" dxfId="382" priority="894" operator="lessThan">
      <formula>0</formula>
    </cfRule>
  </conditionalFormatting>
  <conditionalFormatting sqref="M48:P48 M50:P50">
    <cfRule type="cellIs" dxfId="381" priority="892" operator="lessThanOrEqual">
      <formula>0</formula>
    </cfRule>
    <cfRule type="cellIs" priority="893" operator="lessThanOrEqual">
      <formula>0</formula>
    </cfRule>
  </conditionalFormatting>
  <conditionalFormatting sqref="L48 L50">
    <cfRule type="cellIs" dxfId="380" priority="890" operator="lessThanOrEqual">
      <formula>0</formula>
    </cfRule>
    <cfRule type="cellIs" priority="891" operator="lessThanOrEqual">
      <formula>0</formula>
    </cfRule>
  </conditionalFormatting>
  <conditionalFormatting sqref="L48 L50">
    <cfRule type="cellIs" dxfId="379" priority="889" operator="lessThan">
      <formula>0</formula>
    </cfRule>
  </conditionalFormatting>
  <conditionalFormatting sqref="R48:U48 R50:U50">
    <cfRule type="cellIs" dxfId="378" priority="887" operator="lessThanOrEqual">
      <formula>0</formula>
    </cfRule>
    <cfRule type="cellIs" priority="888" operator="lessThanOrEqual">
      <formula>0</formula>
    </cfRule>
  </conditionalFormatting>
  <conditionalFormatting sqref="Q48 Q50">
    <cfRule type="cellIs" dxfId="377" priority="885" operator="lessThanOrEqual">
      <formula>0</formula>
    </cfRule>
    <cfRule type="cellIs" priority="886" operator="lessThanOrEqual">
      <formula>0</formula>
    </cfRule>
  </conditionalFormatting>
  <conditionalFormatting sqref="Q48 Q50">
    <cfRule type="cellIs" dxfId="376" priority="884" operator="lessThan">
      <formula>0</formula>
    </cfRule>
  </conditionalFormatting>
  <conditionalFormatting sqref="W49:Z49">
    <cfRule type="cellIs" dxfId="375" priority="882" operator="lessThanOrEqual">
      <formula>0</formula>
    </cfRule>
    <cfRule type="cellIs" priority="883" operator="lessThanOrEqual">
      <formula>0</formula>
    </cfRule>
  </conditionalFormatting>
  <conditionalFormatting sqref="V49">
    <cfRule type="cellIs" dxfId="374" priority="880" operator="lessThanOrEqual">
      <formula>0</formula>
    </cfRule>
    <cfRule type="cellIs" priority="881" operator="lessThanOrEqual">
      <formula>0</formula>
    </cfRule>
  </conditionalFormatting>
  <conditionalFormatting sqref="V49">
    <cfRule type="cellIs" dxfId="373" priority="879" operator="lessThan">
      <formula>0</formula>
    </cfRule>
  </conditionalFormatting>
  <conditionalFormatting sqref="AB49:AE49">
    <cfRule type="cellIs" dxfId="372" priority="877" operator="lessThanOrEqual">
      <formula>0</formula>
    </cfRule>
    <cfRule type="cellIs" priority="878" operator="lessThanOrEqual">
      <formula>0</formula>
    </cfRule>
  </conditionalFormatting>
  <conditionalFormatting sqref="AA49">
    <cfRule type="cellIs" dxfId="371" priority="875" operator="lessThanOrEqual">
      <formula>0</formula>
    </cfRule>
    <cfRule type="cellIs" priority="876" operator="lessThanOrEqual">
      <formula>0</formula>
    </cfRule>
  </conditionalFormatting>
  <conditionalFormatting sqref="AA49">
    <cfRule type="cellIs" dxfId="370" priority="874" operator="lessThan">
      <formula>0</formula>
    </cfRule>
  </conditionalFormatting>
  <conditionalFormatting sqref="AG49:AL49">
    <cfRule type="cellIs" dxfId="369" priority="872" operator="lessThanOrEqual">
      <formula>0</formula>
    </cfRule>
    <cfRule type="cellIs" priority="873" operator="lessThanOrEqual">
      <formula>0</formula>
    </cfRule>
  </conditionalFormatting>
  <conditionalFormatting sqref="AF49">
    <cfRule type="cellIs" dxfId="368" priority="870" operator="lessThanOrEqual">
      <formula>0</formula>
    </cfRule>
    <cfRule type="cellIs" priority="871" operator="lessThanOrEqual">
      <formula>0</formula>
    </cfRule>
  </conditionalFormatting>
  <conditionalFormatting sqref="AF49">
    <cfRule type="cellIs" dxfId="367" priority="869" operator="lessThan">
      <formula>0</formula>
    </cfRule>
  </conditionalFormatting>
  <conditionalFormatting sqref="H49:K49">
    <cfRule type="cellIs" dxfId="366" priority="867" operator="lessThanOrEqual">
      <formula>0</formula>
    </cfRule>
    <cfRule type="cellIs" priority="868" operator="lessThanOrEqual">
      <formula>0</formula>
    </cfRule>
  </conditionalFormatting>
  <conditionalFormatting sqref="M49:P49">
    <cfRule type="cellIs" dxfId="365" priority="865" operator="lessThanOrEqual">
      <formula>0</formula>
    </cfRule>
    <cfRule type="cellIs" priority="866" operator="lessThanOrEqual">
      <formula>0</formula>
    </cfRule>
  </conditionalFormatting>
  <conditionalFormatting sqref="L49">
    <cfRule type="cellIs" dxfId="364" priority="863" operator="lessThanOrEqual">
      <formula>0</formula>
    </cfRule>
    <cfRule type="cellIs" priority="864" operator="lessThanOrEqual">
      <formula>0</formula>
    </cfRule>
  </conditionalFormatting>
  <conditionalFormatting sqref="L49">
    <cfRule type="cellIs" dxfId="363" priority="862" operator="lessThan">
      <formula>0</formula>
    </cfRule>
  </conditionalFormatting>
  <conditionalFormatting sqref="R49:U49">
    <cfRule type="cellIs" dxfId="362" priority="860" operator="lessThanOrEqual">
      <formula>0</formula>
    </cfRule>
    <cfRule type="cellIs" priority="861" operator="lessThanOrEqual">
      <formula>0</formula>
    </cfRule>
  </conditionalFormatting>
  <conditionalFormatting sqref="Q49">
    <cfRule type="cellIs" dxfId="361" priority="858" operator="lessThanOrEqual">
      <formula>0</formula>
    </cfRule>
    <cfRule type="cellIs" priority="859" operator="lessThanOrEqual">
      <formula>0</formula>
    </cfRule>
  </conditionalFormatting>
  <conditionalFormatting sqref="Q49">
    <cfRule type="cellIs" dxfId="360" priority="857" operator="lessThan">
      <formula>0</formula>
    </cfRule>
  </conditionalFormatting>
  <conditionalFormatting sqref="G49">
    <cfRule type="cellIs" dxfId="359" priority="855" operator="lessThanOrEqual">
      <formula>0</formula>
    </cfRule>
    <cfRule type="cellIs" priority="856" operator="lessThanOrEqual">
      <formula>0</formula>
    </cfRule>
  </conditionalFormatting>
  <conditionalFormatting sqref="G49">
    <cfRule type="cellIs" dxfId="358" priority="854" operator="lessThan">
      <formula>0</formula>
    </cfRule>
  </conditionalFormatting>
  <conditionalFormatting sqref="W75:Z75 W77:Z77 W66:Z66 W68:Z68 W57:Z57 W59:Z59">
    <cfRule type="cellIs" dxfId="357" priority="852" operator="lessThanOrEqual">
      <formula>0</formula>
    </cfRule>
    <cfRule type="cellIs" priority="853" operator="lessThanOrEqual">
      <formula>0</formula>
    </cfRule>
  </conditionalFormatting>
  <conditionalFormatting sqref="V75 V77 V66 V68 V57 V59">
    <cfRule type="cellIs" dxfId="356" priority="850" operator="lessThanOrEqual">
      <formula>0</formula>
    </cfRule>
    <cfRule type="cellIs" priority="851" operator="lessThanOrEqual">
      <formula>0</formula>
    </cfRule>
  </conditionalFormatting>
  <conditionalFormatting sqref="V75 V77 V66 V68 V57 V59">
    <cfRule type="cellIs" dxfId="355" priority="849" operator="lessThan">
      <formula>0</formula>
    </cfRule>
  </conditionalFormatting>
  <conditionalFormatting sqref="AB75:AE75 AB77:AE77 AB66:AE66 AB68:AE68 AB57:AE57 AB59:AE59">
    <cfRule type="cellIs" dxfId="354" priority="847" operator="lessThanOrEqual">
      <formula>0</formula>
    </cfRule>
    <cfRule type="cellIs" priority="848" operator="lessThanOrEqual">
      <formula>0</formula>
    </cfRule>
  </conditionalFormatting>
  <conditionalFormatting sqref="AA75 AA77 AA66 AA68 AA57 AA59">
    <cfRule type="cellIs" dxfId="353" priority="845" operator="lessThanOrEqual">
      <formula>0</formula>
    </cfRule>
    <cfRule type="cellIs" priority="846" operator="lessThanOrEqual">
      <formula>0</formula>
    </cfRule>
  </conditionalFormatting>
  <conditionalFormatting sqref="AA75 AA77 AA66 AA68 AA57 AA59">
    <cfRule type="cellIs" dxfId="352" priority="844" operator="lessThan">
      <formula>0</formula>
    </cfRule>
  </conditionalFormatting>
  <conditionalFormatting sqref="AG75:AL75 AG77:AL77 AG66:AL66 AG68:AL68 AG57:AL57 AG59:AL59">
    <cfRule type="cellIs" dxfId="351" priority="842" operator="lessThanOrEqual">
      <formula>0</formula>
    </cfRule>
    <cfRule type="cellIs" priority="843" operator="lessThanOrEqual">
      <formula>0</formula>
    </cfRule>
  </conditionalFormatting>
  <conditionalFormatting sqref="AF75 AF77 AF66 AF68 AF57 AF59">
    <cfRule type="cellIs" dxfId="350" priority="840" operator="lessThanOrEqual">
      <formula>0</formula>
    </cfRule>
    <cfRule type="cellIs" priority="841" operator="lessThanOrEqual">
      <formula>0</formula>
    </cfRule>
  </conditionalFormatting>
  <conditionalFormatting sqref="AF75 AF77 AF66 AF68 AF57 AF59">
    <cfRule type="cellIs" dxfId="349" priority="839" operator="lessThan">
      <formula>0</formula>
    </cfRule>
  </conditionalFormatting>
  <conditionalFormatting sqref="H75:K75 H77:K77 H66:K66 H68:K68 H57:K57 H59:K59">
    <cfRule type="cellIs" dxfId="348" priority="837" operator="lessThanOrEqual">
      <formula>0</formula>
    </cfRule>
    <cfRule type="cellIs" priority="838" operator="lessThanOrEqual">
      <formula>0</formula>
    </cfRule>
  </conditionalFormatting>
  <conditionalFormatting sqref="G75 G77 G66 G68 G57 G59">
    <cfRule type="cellIs" dxfId="347" priority="835" operator="lessThanOrEqual">
      <formula>0</formula>
    </cfRule>
    <cfRule type="cellIs" priority="836" operator="lessThanOrEqual">
      <formula>0</formula>
    </cfRule>
  </conditionalFormatting>
  <conditionalFormatting sqref="G75 G77 G66 G68 G57 G59">
    <cfRule type="cellIs" dxfId="346" priority="834" operator="lessThan">
      <formula>0</formula>
    </cfRule>
  </conditionalFormatting>
  <conditionalFormatting sqref="M75:P75 M77:P77 M66:P66 M68:P68 M57:P57 M59:P59">
    <cfRule type="cellIs" dxfId="345" priority="832" operator="lessThanOrEqual">
      <formula>0</formula>
    </cfRule>
    <cfRule type="cellIs" priority="833" operator="lessThanOrEqual">
      <formula>0</formula>
    </cfRule>
  </conditionalFormatting>
  <conditionalFormatting sqref="L75 L77 L66 L68 L57 L59">
    <cfRule type="cellIs" dxfId="344" priority="830" operator="lessThanOrEqual">
      <formula>0</formula>
    </cfRule>
    <cfRule type="cellIs" priority="831" operator="lessThanOrEqual">
      <formula>0</formula>
    </cfRule>
  </conditionalFormatting>
  <conditionalFormatting sqref="L75 L77 L66 L68 L57 L59">
    <cfRule type="cellIs" dxfId="343" priority="829" operator="lessThan">
      <formula>0</formula>
    </cfRule>
  </conditionalFormatting>
  <conditionalFormatting sqref="R75:U75 R77:U77 R66:U66 R68:U68 R57:U57 R59:U59">
    <cfRule type="cellIs" dxfId="342" priority="827" operator="lessThanOrEqual">
      <formula>0</formula>
    </cfRule>
    <cfRule type="cellIs" priority="828" operator="lessThanOrEqual">
      <formula>0</formula>
    </cfRule>
  </conditionalFormatting>
  <conditionalFormatting sqref="Q75 Q77 Q66 Q68 Q57 Q59">
    <cfRule type="cellIs" dxfId="341" priority="825" operator="lessThanOrEqual">
      <formula>0</formula>
    </cfRule>
    <cfRule type="cellIs" priority="826" operator="lessThanOrEqual">
      <formula>0</formula>
    </cfRule>
  </conditionalFormatting>
  <conditionalFormatting sqref="Q75 Q77 Q66 Q68 Q57 Q59">
    <cfRule type="cellIs" dxfId="340" priority="824" operator="lessThan">
      <formula>0</formula>
    </cfRule>
  </conditionalFormatting>
  <conditionalFormatting sqref="W76:Z76 W67:Z67 W58:Z58">
    <cfRule type="cellIs" dxfId="339" priority="822" operator="lessThanOrEqual">
      <formula>0</formula>
    </cfRule>
    <cfRule type="cellIs" priority="823" operator="lessThanOrEqual">
      <formula>0</formula>
    </cfRule>
  </conditionalFormatting>
  <conditionalFormatting sqref="V76 V67 V58">
    <cfRule type="cellIs" dxfId="338" priority="820" operator="lessThanOrEqual">
      <formula>0</formula>
    </cfRule>
    <cfRule type="cellIs" priority="821" operator="lessThanOrEqual">
      <formula>0</formula>
    </cfRule>
  </conditionalFormatting>
  <conditionalFormatting sqref="V76 V67 V58">
    <cfRule type="cellIs" dxfId="337" priority="819" operator="lessThan">
      <formula>0</formula>
    </cfRule>
  </conditionalFormatting>
  <conditionalFormatting sqref="AB76:AE76 AB67:AE67 AB58:AE58">
    <cfRule type="cellIs" dxfId="336" priority="817" operator="lessThanOrEqual">
      <formula>0</formula>
    </cfRule>
    <cfRule type="cellIs" priority="818" operator="lessThanOrEqual">
      <formula>0</formula>
    </cfRule>
  </conditionalFormatting>
  <conditionalFormatting sqref="AA76 AA67 AA58">
    <cfRule type="cellIs" dxfId="335" priority="815" operator="lessThanOrEqual">
      <formula>0</formula>
    </cfRule>
    <cfRule type="cellIs" priority="816" operator="lessThanOrEqual">
      <formula>0</formula>
    </cfRule>
  </conditionalFormatting>
  <conditionalFormatting sqref="AA76 AA67 AA58">
    <cfRule type="cellIs" dxfId="334" priority="814" operator="lessThan">
      <formula>0</formula>
    </cfRule>
  </conditionalFormatting>
  <conditionalFormatting sqref="AG76:AL76 AG67:AL67 AG58:AL58">
    <cfRule type="cellIs" dxfId="333" priority="812" operator="lessThanOrEqual">
      <formula>0</formula>
    </cfRule>
    <cfRule type="cellIs" priority="813" operator="lessThanOrEqual">
      <formula>0</formula>
    </cfRule>
  </conditionalFormatting>
  <conditionalFormatting sqref="AF76 AF67 AF58">
    <cfRule type="cellIs" dxfId="332" priority="810" operator="lessThanOrEqual">
      <formula>0</formula>
    </cfRule>
    <cfRule type="cellIs" priority="811" operator="lessThanOrEqual">
      <formula>0</formula>
    </cfRule>
  </conditionalFormatting>
  <conditionalFormatting sqref="AF76 AF67 AF58">
    <cfRule type="cellIs" dxfId="331" priority="809" operator="lessThan">
      <formula>0</formula>
    </cfRule>
  </conditionalFormatting>
  <conditionalFormatting sqref="H76:K76 H67:K67 H58:K58">
    <cfRule type="cellIs" dxfId="330" priority="807" operator="lessThanOrEqual">
      <formula>0</formula>
    </cfRule>
    <cfRule type="cellIs" priority="808" operator="lessThanOrEqual">
      <formula>0</formula>
    </cfRule>
  </conditionalFormatting>
  <conditionalFormatting sqref="M76:P76 M67:P67 M58:P58">
    <cfRule type="cellIs" dxfId="329" priority="805" operator="lessThanOrEqual">
      <formula>0</formula>
    </cfRule>
    <cfRule type="cellIs" priority="806" operator="lessThanOrEqual">
      <formula>0</formula>
    </cfRule>
  </conditionalFormatting>
  <conditionalFormatting sqref="L76 L67 L58">
    <cfRule type="cellIs" dxfId="328" priority="803" operator="lessThanOrEqual">
      <formula>0</formula>
    </cfRule>
    <cfRule type="cellIs" priority="804" operator="lessThanOrEqual">
      <formula>0</formula>
    </cfRule>
  </conditionalFormatting>
  <conditionalFormatting sqref="L76 L67 L58">
    <cfRule type="cellIs" dxfId="327" priority="802" operator="lessThan">
      <formula>0</formula>
    </cfRule>
  </conditionalFormatting>
  <conditionalFormatting sqref="R76:U76 R67:U67 R58:U58">
    <cfRule type="cellIs" dxfId="326" priority="800" operator="lessThanOrEqual">
      <formula>0</formula>
    </cfRule>
    <cfRule type="cellIs" priority="801" operator="lessThanOrEqual">
      <formula>0</formula>
    </cfRule>
  </conditionalFormatting>
  <conditionalFormatting sqref="Q76 Q67 Q58">
    <cfRule type="cellIs" dxfId="325" priority="798" operator="lessThanOrEqual">
      <formula>0</formula>
    </cfRule>
    <cfRule type="cellIs" priority="799" operator="lessThanOrEqual">
      <formula>0</formula>
    </cfRule>
  </conditionalFormatting>
  <conditionalFormatting sqref="Q76 Q67 Q58">
    <cfRule type="cellIs" dxfId="324" priority="797" operator="lessThan">
      <formula>0</formula>
    </cfRule>
  </conditionalFormatting>
  <conditionalFormatting sqref="G76 G67 G58">
    <cfRule type="cellIs" dxfId="323" priority="795" operator="lessThanOrEqual">
      <formula>0</formula>
    </cfRule>
    <cfRule type="cellIs" priority="796" operator="lessThanOrEqual">
      <formula>0</formula>
    </cfRule>
  </conditionalFormatting>
  <conditionalFormatting sqref="G76 G67 G58">
    <cfRule type="cellIs" dxfId="322" priority="794" operator="lessThan">
      <formula>0</formula>
    </cfRule>
  </conditionalFormatting>
  <conditionalFormatting sqref="W606:Z606 W608:Z608 W588:Z588 W590:Z590 W534:Z534 W525:Z525 W527:Z527 W516:Z516 W518:Z518 W507:Z507 W509:Z509 W498:Z498 W500:Z500 W489:Z489 W491:Z491 W480:Z480 W482:Z482 W471:Z471 W473:Z473 W462:Z462 W464:Z464 W453:Z453 W455:Z455 W444:Z444 W446:Z446 W435:Z435 W437:Z437 W426:Z426 W428:Z428 W417:Z417 W419:Z419 W408:Z408 W410:Z410 W399:Z399 W401:Z401 W390:Z390 W392:Z392 W381:Z381 W383:Z383 W372:Z372 W374:Z374 W363:Z363 W365:Z365 W354:Z354 W356:Z356 W345:Z345 W347:Z347 W336:Z336 W338:Z338 W327:Z327 W329:Z329 W318:Z318 W320:Z320 W309:Z309 W311:Z311 W300:Z300 W302:Z302 W291:Z291 W293:Z293 W282:Z282 W284:Z284 W264:Z264 W266:Z266 W255:Z255 W257:Z257 W246:Z246 W248:Z248 W237:Z237 W239:Z239 W210:Z210 W201:Z201 W203:Z203 W192:Z192 W194:Z194 W183:Z183 W185:Z185 W174:Z174 W176:Z176 W165:Z165 W167:Z167 W147:Z147 W149:Z149 W138:Z138 W140:Z140 W129:Z129 W131:Z131 W120:Z120 W122:Z122 W111:Z111 W113:Z113 W102:Z102 W104:Z104 W93:Z93 W95:Z95 W597:Z597 W599:Z599 W615:Z615 W617:Z617 W624:Z624 W626:Z626 W212:Z230 W536:Z581">
    <cfRule type="cellIs" dxfId="321" priority="792" operator="lessThanOrEqual">
      <formula>0</formula>
    </cfRule>
    <cfRule type="cellIs" priority="793" operator="lessThanOrEqual">
      <formula>0</formula>
    </cfRule>
  </conditionalFormatting>
  <conditionalFormatting sqref="V606 V608 V588 V590 V534 V525 V527 V516 V518 V507 V509 V498 V500 V489 V491 V480 V482 V471 V473 V462 V464 V453 V455 V444 V446 V435 V437 V426 V428 V417 V419 V408 V410 V399 V401 V390 V392 V381 V383 V372 V374 V363 V365 V354 V356 V345 V347 V336 V338 V327 V329 V318 V320 V309 V311 V300 V302 V291 V293 V282 V284 V264 V266 V255 V257 V246 V248 V237 V239 V210 V201 V203 V192 V194 V183 V185 V174 V176 V165 V167 V147 V149 V138 V140 V129 V131 V120 V122 V111 V113 V102 V104 V93 V95 V597 V599 V615 V617 V624 V626 V212:V230 V536:V581">
    <cfRule type="cellIs" dxfId="320" priority="790" operator="lessThanOrEqual">
      <formula>0</formula>
    </cfRule>
    <cfRule type="cellIs" priority="791" operator="lessThanOrEqual">
      <formula>0</formula>
    </cfRule>
  </conditionalFormatting>
  <conditionalFormatting sqref="V606 V608 V588 V590 V534 V525 V527 V516 V518 V507 V509 V498 V500 V489 V491 V480 V482 V471 V473 V462 V464 V453 V455 V444 V446 V435 V437 V426 V428 V417 V419 V408 V410 V399 V401 V390 V392 V381 V383 V372 V374 V363 V365 V354 V356 V345 V347 V336 V338 V327 V329 V318 V320 V309 V311 V300 V302 V291 V293 V282 V284 V264 V266 V255 V257 V246 V248 V237 V239 V210 V201 V203 V192 V194 V183 V185 V174 V176 V165 V167 V147 V149 V138 V140 V129 V131 V120 V122 V111 V113 V102 V104 V93 V95 V597 V599 V615 V617 V624 V626 V212:V230 V536:V581">
    <cfRule type="cellIs" dxfId="319" priority="789" operator="lessThan">
      <formula>0</formula>
    </cfRule>
  </conditionalFormatting>
  <conditionalFormatting sqref="AB606:AE606 AB608:AE608 AB588:AE588 AB590:AE590 AB534:AE534 AB525:AE525 AB527:AE527 AB516:AE516 AB518:AE518 AB507:AE507 AB509:AE509 AB498:AE498 AB500:AE500 AB489:AE489 AB491:AE491 AB480:AE480 AB482:AE482 AB471:AE471 AB473:AE473 AB462:AE462 AB464:AE464 AB453:AE453 AB455:AE455 AB444:AE444 AB446:AE446 AB435:AE435 AB437:AE437 AB426:AE426 AB428:AE428 AB417:AE417 AB419:AE419 AB408:AE408 AB410:AE410 AB399:AE399 AB401:AE401 AB390:AE390 AB392:AE392 AB381:AE381 AB383:AE383 AB372:AE372 AB374:AE374 AB363:AE363 AB365:AE365 AB354:AE354 AB356:AE356 AB345:AE345 AB347:AE347 AB336:AE336 AB338:AE338 AB327:AE327 AB329:AE329 AB318:AE318 AB320:AE320 AB309:AE309 AB311:AE311 AB300:AE300 AB302:AE302 AB291:AE291 AB293:AE293 AB282:AE282 AB284:AE284 AB264:AE264 AB266:AE266 AB255:AE255 AB257:AE257 AB246:AE246 AB248:AE248 AB237:AE237 AB239:AE239 AB210:AE210 AB201:AE201 AB203:AE203 AB192:AE192 AB194:AE194 AB183:AE183 AB185:AE185 AB174:AE174 AB176:AE176 AB165:AE165 AB167:AE167 AB147:AE147 AB149:AE149 AB138:AE138 AB140:AE140 AB129:AE129 AB131:AE131 AB120:AE120 AB122:AE122 AB111:AE111 AB113:AE113 AB102:AE102 AB104:AE104 AB93:AE93 AB95:AE95 AB597:AE597 AB599:AE599 AB615:AE615 AB617:AE617 AB624:AE624 AB626:AE626 AB212:AE230 AB536:AE581">
    <cfRule type="cellIs" dxfId="318" priority="787" operator="lessThanOrEqual">
      <formula>0</formula>
    </cfRule>
    <cfRule type="cellIs" priority="788" operator="lessThanOrEqual">
      <formula>0</formula>
    </cfRule>
  </conditionalFormatting>
  <conditionalFormatting sqref="AA606 AA608 AA588 AA590 AA534 AA525 AA527 AA516 AA518 AA507 AA509 AA498 AA500 AA489 AA491 AA480 AA482 AA471 AA473 AA462 AA464 AA453 AA455 AA444 AA446 AA435 AA437 AA426 AA428 AA417 AA419 AA408 AA410 AA399 AA401 AA390 AA392 AA381 AA383 AA372 AA374 AA363 AA365 AA354 AA356 AA345 AA347 AA336 AA338 AA327 AA329 AA318 AA320 AA309 AA311 AA300 AA302 AA291 AA293 AA282 AA284 AA264 AA266 AA255 AA257 AA246 AA248 AA237 AA239 AA210 AA201 AA203 AA192 AA194 AA183 AA185 AA174 AA176 AA165 AA167 AA147 AA149 AA138 AA140 AA129 AA131 AA120 AA122 AA111 AA113 AA102 AA104 AA93 AA95 AA597 AA599 AA615 AA617 AA624 AA626 AA212:AA230 AA536:AA581">
    <cfRule type="cellIs" dxfId="317" priority="785" operator="lessThanOrEqual">
      <formula>0</formula>
    </cfRule>
    <cfRule type="cellIs" priority="786" operator="lessThanOrEqual">
      <formula>0</formula>
    </cfRule>
  </conditionalFormatting>
  <conditionalFormatting sqref="AA606 AA608 AA588 AA590 AA534 AA525 AA527 AA516 AA518 AA507 AA509 AA498 AA500 AA489 AA491 AA480 AA482 AA471 AA473 AA462 AA464 AA453 AA455 AA444 AA446 AA435 AA437 AA426 AA428 AA417 AA419 AA408 AA410 AA399 AA401 AA390 AA392 AA381 AA383 AA372 AA374 AA363 AA365 AA354 AA356 AA345 AA347 AA336 AA338 AA327 AA329 AA318 AA320 AA309 AA311 AA300 AA302 AA291 AA293 AA282 AA284 AA264 AA266 AA255 AA257 AA246 AA248 AA237 AA239 AA210 AA201 AA203 AA192 AA194 AA183 AA185 AA174 AA176 AA165 AA167 AA147 AA149 AA138 AA140 AA129 AA131 AA120 AA122 AA111 AA113 AA102 AA104 AA93 AA95 AA597 AA599 AA615 AA617 AA624 AA626 AA212:AA230 AA536:AA581">
    <cfRule type="cellIs" dxfId="316" priority="784" operator="lessThan">
      <formula>0</formula>
    </cfRule>
  </conditionalFormatting>
  <conditionalFormatting sqref="AG606:AL606 AG608:AL608 AG588:AL588 AG590:AL590 AG534:AL534 AG525:AL525 AG527:AL527 AG516:AL516 AG518:AL518 AG507:AL507 AG509:AL509 AG498:AL498 AG500:AL500 AG489:AL489 AG491:AL491 AG480:AL480 AG482:AL482 AG471:AL471 AG473:AL473 AG462:AL462 AG464:AL464 AG453:AL453 AG455:AL455 AG444:AL444 AG446:AL446 AG435:AL435 AG437:AL437 AG426:AL426 AG428:AL428 AG417:AL417 AG419:AL419 AG408:AL408 AG410:AL410 AG399:AL399 AG401:AL401 AG390:AL390 AG392:AL392 AG381:AL381 AG383:AL383 AG372:AL372 AG374:AL374 AG363:AL363 AG365:AL365 AG354:AL354 AG356:AL356 AG345:AL345 AG347:AL347 AG336:AL336 AG338:AL338 AG327:AL327 AG329:AL329 AG318:AL318 AG320:AL320 AG309:AL309 AG311:AL311 AG300:AL300 AG302:AL302 AG291:AL291 AG293:AL293 AG282:AL282 AG284:AL284 AG264:AL264 AG266:AL266 AG255:AL255 AG257:AL257 AG246:AL246 AG248:AL248 AG237:AL237 AG239:AL239 AG210:AL210 AG201:AL201 AG203:AL203 AG192:AL192 AG194:AL194 AG183:AL183 AG185:AL185 AG174:AL174 AG176:AL176 AG165:AL165 AG167:AL167 AG147:AL147 AG149:AL149 AG138:AL138 AG140:AL140 AG129:AL129 AG131:AL131 AG120:AL120 AG122:AL122 AG111:AL111 AG113:AL113 AG102:AL102 AG104:AL104 AG93:AL93 AG95:AL95 AG597:AL597 AG599:AL599 AG615:AL615 AG617:AL617 AG624:AL624 AG626:AL626 AG212:AL230 AG536:AL581">
    <cfRule type="cellIs" dxfId="315" priority="782" operator="lessThanOrEqual">
      <formula>0</formula>
    </cfRule>
    <cfRule type="cellIs" priority="783" operator="lessThanOrEqual">
      <formula>0</formula>
    </cfRule>
  </conditionalFormatting>
  <conditionalFormatting sqref="AF606 AF608 AF588 AF590 AF534 AF525 AF527 AF516 AF518 AF507 AF509 AF498 AF500 AF489 AF491 AF480 AF482 AF471 AF473 AF462 AF464 AF453 AF455 AF444 AF446 AF435 AF437 AF426 AF428 AF417 AF419 AF408 AF410 AF399 AF401 AF390 AF392 AF381 AF383 AF372 AF374 AF363 AF365 AF354 AF356 AF345 AF347 AF336 AF338 AF327 AF329 AF318 AF320 AF309 AF311 AF300 AF302 AF291 AF293 AF282 AF284 AF264 AF266 AF255 AF257 AF246 AF248 AF237 AF239 AF210 AF201 AF203 AF192 AF194 AF183 AF185 AF174 AF176 AF165 AF167 AF147 AF149 AF138 AF140 AF129 AF131 AF120 AF122 AF111 AF113 AF102 AF104 AF93 AF95 AF597 AF599 AF615 AF617 AF624 AF626 AF212:AF230 AF536:AF581">
    <cfRule type="cellIs" dxfId="314" priority="780" operator="lessThanOrEqual">
      <formula>0</formula>
    </cfRule>
    <cfRule type="cellIs" priority="781" operator="lessThanOrEqual">
      <formula>0</formula>
    </cfRule>
  </conditionalFormatting>
  <conditionalFormatting sqref="AF606 AF608 AF588 AF590 AF534 AF525 AF527 AF516 AF518 AF507 AF509 AF498 AF500 AF489 AF491 AF480 AF482 AF471 AF473 AF462 AF464 AF453 AF455 AF444 AF446 AF435 AF437 AF426 AF428 AF417 AF419 AF408 AF410 AF399 AF401 AF390 AF392 AF381 AF383 AF372 AF374 AF363 AF365 AF354 AF356 AF345 AF347 AF336 AF338 AF327 AF329 AF318 AF320 AF309 AF311 AF300 AF302 AF291 AF293 AF282 AF284 AF264 AF266 AF255 AF257 AF246 AF248 AF237 AF239 AF210 AF201 AF203 AF192 AF194 AF183 AF185 AF174 AF176 AF165 AF167 AF147 AF149 AF138 AF140 AF129 AF131 AF120 AF122 AF111 AF113 AF102 AF104 AF93 AF95 AF597 AF599 AF615 AF617 AF624 AF626 AF212:AF230 AF536:AF581">
    <cfRule type="cellIs" dxfId="313" priority="779" operator="lessThan">
      <formula>0</formula>
    </cfRule>
  </conditionalFormatting>
  <conditionalFormatting sqref="H606:K606 H608:K608 H588:K588 H590:K590 H534:K534 H525:K525 H527:K527 H516:K516 H518:K518 H507:K507 H509:K509 H498:K498 H500:K500 H489:K489 H491:K491 H480:K480 H482:K482 H471:K471 H473:K473 H462:K462 H464:K464 H453:K453 H455:K455 H444:K444 H446:K446 H435:K435 H437:K437 H426:K426 H428:K428 H417:K417 H419:K419 H408:K408 H410:K410 H399:K399 H401:K401 H390:K390 H392:K392 H381:K381 H383:K383 H372:K372 H374:K374 H363:K363 H365:K365 H354:K354 H356:K356 H345:K345 H347:K347 H336:K336 H338:K338 H327:K327 H329:K329 H318:K318 I320:K320 H309:K309 H311:K311 H300:K300 H302:K302 H291:K291 H293:K293 H282:K282 H284:K284 H264:K264 H266:K266 H255:K255 H257:K257 H246:K246 H248:K248 H237:K237 H239:K239 H210:K210 H201:K201 H203:K203 H192:K192 H194:K194 H183:K183 H185:K185 H174:K174 H176:K176 H165:K165 H167:K167 H147:K147 H149:K149 H138:K138 H140:K140 H129:K129 H131:K131 H120:K120 H122:K122 H111:K111 H113:K113 H102:K102 H104:K104 H93:K93 H95:K95 H597:K597 H599:K599 H615:K615 H617:K617 H624:K624 H626:K626 H212:K230 H536:K581">
    <cfRule type="cellIs" dxfId="312" priority="777" operator="lessThanOrEqual">
      <formula>0</formula>
    </cfRule>
    <cfRule type="cellIs" priority="778" operator="lessThanOrEqual">
      <formula>0</formula>
    </cfRule>
  </conditionalFormatting>
  <conditionalFormatting sqref="G606 G608 G588 G590 G534 G525 G527 G516 G518 G507 G509 G498 G500 G489 G491 G480 G482 G471 G473 G462 G464 G453 G455 G444 G446 G435 G437 G426 G428 G417 G419 G408 G410 G399 G401 G390 G392 G381 G383 G372 G374 G363 G365 G354 G356 G345 G347 G336 G338 G327 G329 G318 G320 G309 G311 G300 G302 G291 G293 G282 G284 G264 G266 G255 G257 G246 G248 G237 G239 G210 G201 G203 G192 G194 G183 G185 G174 G176 G165 G167 G147 G149 G138 G140 G129 G131 G120 G122 G111 G113 G102 G104 G93 G95 G597 G599 G615 G617 G624 G626 G212:G230 G536:G581">
    <cfRule type="cellIs" dxfId="311" priority="775" operator="lessThanOrEqual">
      <formula>0</formula>
    </cfRule>
    <cfRule type="cellIs" priority="776" operator="lessThanOrEqual">
      <formula>0</formula>
    </cfRule>
  </conditionalFormatting>
  <conditionalFormatting sqref="G606 G608 G588 G590 G534 G525 G527 G516 G518 G507 G509 G498 G500 G489 G491 G480 G482 G471 G473 G462 G464 G453 G455 G444 G446 G435 G437 G426 G428 G417 G419 G408 G410 G399 G401 G390 G392 G381 G383 G372 G374 G363 G365 G354 G356 G345 G347 G336 G338 G327 G329 G318 G320 G309 G311 G300 G302 G291 G293 G282 G284 G264 G266 G255 G257 G246 G248 G237 G239 G210 G201 G203 G192 G194 G183 G185 G174 G176 G165 G167 G147 G149 G138 G140 G129 G131 G120 G122 G111 G113 G102 G104 G93 G95 G597 G599 G615 G617 G624 G626 G212:G230 G536:G581">
    <cfRule type="cellIs" dxfId="310" priority="774" operator="lessThan">
      <formula>0</formula>
    </cfRule>
  </conditionalFormatting>
  <conditionalFormatting sqref="M606:P606 M608:P608 M588:P588 M590:P590 M534:P534 M525:P525 M527:P527 M516:P516 M518:P518 M507:P507 M509:P509 M498:P498 M500:P500 M489:P489 M491:P491 M480:P480 M482:P482 M471:P471 M473:P473 M462:P462 M464:P464 M453:P453 M455:P455 M444:P444 M446:P446 M435:P435 M437:P437 M426:P426 M428:P428 M417:P417 M419:P419 M408:P408 M410:P410 M399:P399 M401:P401 M390:P390 M392:P392 M381:P381 M383:P383 M372:P372 M374:P374 M363:P363 M365:P365 M354:P354 M356:P356 M345:P345 M347:P347 M336:P336 M338:P338 M327:P327 M329:P329 M318:P318 M320:P320 M309:P309 M311:P311 M300:P300 M302:P302 M291:P291 M293:P293 M282:P282 M284:P284 M264:P264 M266:P266 M255:P255 M257:P257 M246:P246 M248:P248 M237:P237 M239:P239 M210:P210 M201:P201 M203:P203 M192:P192 M194:P194 M183:P183 M185:P185 M174:P174 M176:P176 M165:P165 M167:P167 M147:P147 M149:P149 M138:P138 M140:P140 M129:P129 M131:P131 M120:P120 M122:P122 M111:P111 M113:P113 M102:P102 M104:P104 M93:P93 M95:P95 M597:P597 M599:P599 M615:P615 M617:P617 M624:P624 M626:P626 M212:P230 M536:P581">
    <cfRule type="cellIs" dxfId="309" priority="772" operator="lessThanOrEqual">
      <formula>0</formula>
    </cfRule>
    <cfRule type="cellIs" priority="773" operator="lessThanOrEqual">
      <formula>0</formula>
    </cfRule>
  </conditionalFormatting>
  <conditionalFormatting sqref="L606 L608 L588 L590 L534 L525 L527 L516 L518 L507 L509 L498 L500 L489 L491 L480 L482 L471 L473 L462 L464 L453 L455 L444 L446 L435 L437 L426 L428 L417 L419 L408 L410 L399 L401 L390 L392 L381 L383 L372 L374 L363 L365 L354 L356 L345 L347 L336 L338 L327 L329 L318 L320 L309 L311 L300 L302 L291 L293 L282 L284 L264 L266 L255 L257 L246 L248 L237 L239 L210 L201 L203 L192 L194 L183 L185 L174 L176 L165 L167 L147 L149 L138 L140 L129 L131 L120 L122 L111 L113 L102 L104 L93 L95 L597 L599 L615 L617 L624 L626 L212:L230 L536:L581">
    <cfRule type="cellIs" dxfId="308" priority="770" operator="lessThanOrEqual">
      <formula>0</formula>
    </cfRule>
    <cfRule type="cellIs" priority="771" operator="lessThanOrEqual">
      <formula>0</formula>
    </cfRule>
  </conditionalFormatting>
  <conditionalFormatting sqref="L606 L608 L588 L590 L534 L525 L527 L516 L518 L507 L509 L498 L500 L489 L491 L480 L482 L471 L473 L462 L464 L453 L455 L444 L446 L435 L437 L426 L428 L417 L419 L408 L410 L399 L401 L390 L392 L381 L383 L372 L374 L363 L365 L354 L356 L345 L347 L336 L338 L327 L329 L318 L320 L309 L311 L300 L302 L291 L293 L282 L284 L264 L266 L255 L257 L246 L248 L237 L239 L210 L201 L203 L192 L194 L183 L185 L174 L176 L165 L167 L147 L149 L138 L140 L129 L131 L120 L122 L111 L113 L102 L104 L93 L95 L597 L599 L615 L617 L624 L626 L212:L230 L536:L581">
    <cfRule type="cellIs" dxfId="307" priority="769" operator="lessThan">
      <formula>0</formula>
    </cfRule>
  </conditionalFormatting>
  <conditionalFormatting sqref="R606:U606 R608:U608 R588:U588 R590:U590 R534:U534 R525:U525 R527:U527 R516:U516 R518:U518 R507:U507 R509:U509 R498:U498 R500:U500 R489:U489 R491:U491 R480:U480 R482:U482 R471:U471 R473:U473 R462:U462 R464:U464 R453:U453 R455:U455 R444:U444 R446:U446 R435:U435 R437:U437 R426:U426 R428:U428 R417:U417 R419:U419 R408:U408 R410:U410 R399:U399 R401:U401 R390:U390 R392:U392 R381:U381 R383:U383 R372:U372 R374:U374 R363:U363 R365:U365 R354:U354 R356:U356 R345:U345 R347:U347 R336:U336 R338:U338 R327:U327 R329:U329 R318:U318 R320:U320 R309:U309 R311:U311 R300:U300 R302:U302 R291:U291 R293:U293 R282:U282 R284:U284 R264:U264 R266:U266 R255:U255 R257:U257 R246:U246 R248:U248 R237:U237 R239:U239 R210:U210 R201:U201 R203:U203 R192:U192 R194:U194 R183:U183 R185:U185 R174:U174 R176:U176 R165:U165 R167:U167 R147:U147 R149:U149 R138:U138 R140:U140 R129:U129 R131:U131 R120:U120 R122:U122 R111:U111 R113:U113 R102:U102 R104:U104 R93:U93 R95:U95 R597:U597 R599:U599 R615:U615 R617:U617 R624:U624 R626:U626 R212:U230 R536:U581">
    <cfRule type="cellIs" dxfId="306" priority="767" operator="lessThanOrEqual">
      <formula>0</formula>
    </cfRule>
    <cfRule type="cellIs" priority="768" operator="lessThanOrEqual">
      <formula>0</formula>
    </cfRule>
  </conditionalFormatting>
  <conditionalFormatting sqref="Q606 Q608 Q588 Q590 Q534 Q525 Q527 Q516 Q518 Q507 Q509 Q498 Q500 Q489 Q491 Q480 Q482 Q471 Q473 Q462 Q464 Q453 Q455 Q444 Q446 Q435 Q437 Q426 Q428 Q417 Q419 Q408 Q410 Q399 Q401 Q390 Q392 Q381 Q383 Q372 Q374 Q363 Q365 Q354 Q356 Q345 Q347 Q336 Q338 Q327 Q329 Q318 Q320 Q309 Q311 Q300 Q302 Q291 Q293 Q282 Q284 Q264 Q266 Q255 Q257 Q246 Q248 Q237 Q239 Q210 Q201 Q203 Q192 Q194 Q183 Q185 Q174 Q176 Q165 Q167 Q147 Q149 Q138 Q140 Q129 Q131 Q120 Q122 Q111 Q113 Q102 Q104 Q93 Q95 Q597 Q599 Q615 Q617 Q624 Q626 Q212:Q230 Q536:Q581">
    <cfRule type="cellIs" dxfId="305" priority="765" operator="lessThanOrEqual">
      <formula>0</formula>
    </cfRule>
    <cfRule type="cellIs" priority="766" operator="lessThanOrEqual">
      <formula>0</formula>
    </cfRule>
  </conditionalFormatting>
  <conditionalFormatting sqref="Q606 Q608 Q588 Q590 Q534 Q525 Q527 Q516 Q518 Q507 Q509 Q498 Q500 Q489 Q491 Q480 Q482 Q471 Q473 Q462 Q464 Q453 Q455 Q444 Q446 Q435 Q437 Q426 Q428 Q417 Q419 Q408 Q410 Q399 Q401 Q390 Q392 Q381 Q383 Q372 Q374 Q363 Q365 Q354 Q356 Q345 Q347 Q336 Q338 Q327 Q329 Q318 Q320 Q309 Q311 Q300 Q302 Q291 Q293 Q282 Q284 Q264 Q266 Q255 Q257 Q246 Q248 Q237 Q239 Q210 Q201 Q203 Q192 Q194 Q183 Q185 Q174 Q176 Q165 Q167 Q147 Q149 Q138 Q140 Q129 Q131 Q120 Q122 Q111 Q113 Q102 Q104 Q93 Q95 Q597 Q599 Q615 Q617 Q624 Q626 Q212:Q230 Q536:Q581">
    <cfRule type="cellIs" dxfId="304" priority="764" operator="lessThan">
      <formula>0</formula>
    </cfRule>
  </conditionalFormatting>
  <conditionalFormatting sqref="W607:Z607 W589:Z589 W535:Z535 W526:Z526 W517:Z517 W508:Z508 W499:Z499 W490:Z490 W481:Z481 W472:Z472 W463:Z463 W454:Z454 W445:Z445 W436:Z436 W427:Z427 W418:Z418 W409:Z409 W400:Z400 W391:Z391 W382:Z382 W373:Z373 W364:Z364 W355:Z355 W346:Z346 W337:Z337 W328:Z328 W319:Z319 W310:Z310 W301:Z301 W292:Z292 W283:Z283 W265:Z265 W256:Z256 W247:Z247 W238:Z238 W211:Z211 W202:Z202 W193:Z193 W184:Z184 W175:Z175 W166:Z166 W148:Z148 W139:Z139 W130:Z130 W121:Z121 W112:Z112 W103:Z103 W94:Z94">
    <cfRule type="cellIs" dxfId="303" priority="762" operator="lessThanOrEqual">
      <formula>0</formula>
    </cfRule>
    <cfRule type="cellIs" priority="763" operator="lessThanOrEqual">
      <formula>0</formula>
    </cfRule>
  </conditionalFormatting>
  <conditionalFormatting sqref="V607 V589 V535 V526 V517 V508 V499 V490 V481 V472 V463 V454 V445 V436 V427 V418 V409 V400 V391 V382 V373 V364 V355 V346 V337 V328 V319 V310 V301 V292 V283 V265 V256 V247 V238 V211 V202 V193 V184 V175 V166 V148 V139 V130 V121 V112 V103 V94">
    <cfRule type="cellIs" dxfId="302" priority="760" operator="lessThanOrEqual">
      <formula>0</formula>
    </cfRule>
    <cfRule type="cellIs" priority="761" operator="lessThanOrEqual">
      <formula>0</formula>
    </cfRule>
  </conditionalFormatting>
  <conditionalFormatting sqref="V607 V589 V535 V526 V517 V508 V499 V490 V481 V472 V463 V454 V445 V436 V427 V418 V409 V400 V391 V382 V373 V364 V355 V346 V337 V328 V319 V310 V301 V292 V283 V265 V256 V247 V238 V211 V202 V193 V184 V175 V166 V148 V139 V130 V121 V112 V103 V94">
    <cfRule type="cellIs" dxfId="301" priority="759" operator="lessThan">
      <formula>0</formula>
    </cfRule>
  </conditionalFormatting>
  <conditionalFormatting sqref="AB607:AE607 AB589:AE589 AB535:AE535 AB526:AE526 AB517:AE517 AB508:AE508 AB499:AE499 AB490:AE490 AB481:AE481 AB472:AE472 AB463:AE463 AB454:AE454 AB445:AE445 AB436:AE436 AB427:AE427 AB418:AE418 AB409:AE409 AB400:AE400 AB391:AE391 AB382:AE382 AB373:AE373 AB364:AE364 AB355:AE355 AB346:AE346 AB337:AE337 AB328:AE328 AB319:AE319 AB310:AE310 AB301:AE301 AB292:AE292 AB283:AE283 AB265:AE265 AB256:AE256 AB247:AE247 AB238:AE238 AB211:AE211 AB202:AE202 AB193:AE193 AB184:AE184 AB175:AE175 AB166:AE166 AB148:AE148 AB139:AE139 AB130:AE130 AB121:AE121 AB112:AE112 AB103:AE103 AB94:AE94">
    <cfRule type="cellIs" dxfId="300" priority="757" operator="lessThanOrEqual">
      <formula>0</formula>
    </cfRule>
    <cfRule type="cellIs" priority="758" operator="lessThanOrEqual">
      <formula>0</formula>
    </cfRule>
  </conditionalFormatting>
  <conditionalFormatting sqref="AA607 AA589 AA535 AA526 AA517 AA508 AA499 AA490 AA481 AA472 AA463 AA454 AA445 AA436 AA427 AA418 AA409 AA400 AA391 AA382 AA373 AA364 AA355 AA346 AA337 AA328 AA319 AA310 AA301 AA292 AA283 AA265 AA256 AA247 AA238 AA211 AA202 AA193 AA184 AA175 AA166 AA148 AA139 AA130 AA121 AA112 AA103 AA94">
    <cfRule type="cellIs" dxfId="299" priority="755" operator="lessThanOrEqual">
      <formula>0</formula>
    </cfRule>
    <cfRule type="cellIs" priority="756" operator="lessThanOrEqual">
      <formula>0</formula>
    </cfRule>
  </conditionalFormatting>
  <conditionalFormatting sqref="AA607 AA589 AA535 AA526 AA517 AA508 AA499 AA490 AA481 AA472 AA463 AA454 AA445 AA436 AA427 AA418 AA409 AA400 AA391 AA382 AA373 AA364 AA355 AA346 AA337 AA328 AA319 AA310 AA301 AA292 AA283 AA265 AA256 AA247 AA238 AA211 AA202 AA193 AA184 AA175 AA166 AA148 AA139 AA130 AA121 AA112 AA103 AA94">
    <cfRule type="cellIs" dxfId="298" priority="754" operator="lessThan">
      <formula>0</formula>
    </cfRule>
  </conditionalFormatting>
  <conditionalFormatting sqref="AG607:AL607 AG589:AL589 AG535:AL535 AG526:AL526 AG517:AL517 AG508:AL508 AG499:AL499 AG490:AL490 AG481:AL481 AG472:AL472 AG463:AL463 AG454:AL454 AG445:AL445 AG436:AL436 AG427:AL427 AG418:AL418 AG409:AL409 AG400:AL400 AG391:AL391 AG382:AL382 AG373:AL373 AG364:AL364 AG355:AL355 AG346:AL346 AG337:AL337 AG328:AL328 AG319:AL319 AG310:AL310 AG301:AL301 AG292:AL292 AG283:AL283 AG265:AL265 AG256:AL256 AG247:AL247 AG238:AL238 AG211:AL211 AG202:AL202 AG193:AL193 AG184:AL184 AG175:AL175 AG166:AL166 AG148:AL148 AG139:AL139 AG130:AL130 AG121:AL121 AG112:AL112 AG103:AL103 AG94:AL94">
    <cfRule type="cellIs" dxfId="297" priority="752" operator="lessThanOrEqual">
      <formula>0</formula>
    </cfRule>
    <cfRule type="cellIs" priority="753" operator="lessThanOrEqual">
      <formula>0</formula>
    </cfRule>
  </conditionalFormatting>
  <conditionalFormatting sqref="AF607 AF589 AF535 AF526 AF517 AF508 AF499 AF490 AF481 AF472 AF463 AF454 AF445 AF436 AF427 AF418 AF409 AF400 AF391 AF382 AF373 AF364 AF355 AF346 AF337 AF328 AF319 AF310 AF301 AF292 AF283 AF265 AF256 AF247 AF238 AF211 AF202 AF193 AF184 AF175 AF166 AF148 AF139 AF130 AF121 AF112 AF103 AF94">
    <cfRule type="cellIs" dxfId="296" priority="750" operator="lessThanOrEqual">
      <formula>0</formula>
    </cfRule>
    <cfRule type="cellIs" priority="751" operator="lessThanOrEqual">
      <formula>0</formula>
    </cfRule>
  </conditionalFormatting>
  <conditionalFormatting sqref="AF607 AF589 AF535 AF526 AF517 AF508 AF499 AF490 AF481 AF472 AF463 AF454 AF445 AF436 AF427 AF418 AF409 AF400 AF391 AF382 AF373 AF364 AF355 AF346 AF337 AF328 AF319 AF310 AF301 AF292 AF283 AF265 AF256 AF247 AF238 AF211 AF202 AF193 AF184 AF175 AF166 AF148 AF139 AF130 AF121 AF112 AF103 AF94">
    <cfRule type="cellIs" dxfId="295" priority="749" operator="lessThan">
      <formula>0</formula>
    </cfRule>
  </conditionalFormatting>
  <conditionalFormatting sqref="H607:K607 H589:K589 H535:K535 H526:K526 H517:K517 H508:K508 H499:K499 H490:K490 H481:K481 H472:K472 H463:K463 H454:K454 H445:K445 H436:K436 H427:K427 H418:K418 H409:K409 H400:K400 H391:K391 H382:K382 H373:K373 H364:K364 H355:K355 H346:K346 H337:K337 H328:K328 H319:K319 H310:K310 H301:K301 H292:K292 H283:K283 H265:K265 H256:K256 H247:K247 H238:K238 H211:K211 H202:K202 H193:K193 H184:K184 H175:K175 H166:K166 H148:K148 H139:K139 H130:K130 H121:K121 H112:K112 H103:K103 H94:K94">
    <cfRule type="cellIs" dxfId="294" priority="747" operator="lessThanOrEqual">
      <formula>0</formula>
    </cfRule>
    <cfRule type="cellIs" priority="748" operator="lessThanOrEqual">
      <formula>0</formula>
    </cfRule>
  </conditionalFormatting>
  <conditionalFormatting sqref="M607:P607 M589:P589 M535:P535 M526:P526 M517:P517 M508:P508 M499:P499 M490:P490 M481:P481 M472:P472 M463:P463 M454:P454 M445:P445 M436:P436 M427:P427 M418:P418 M409:P409 M400:P400 M391:P391 M382:P382 M373:P373 M364:P364 M355:P355 M346:P346 M337:P337 M328:P328 M319:P319 M310:P310 M301:P301 M292:P292 M283:P283 M265:P265 M256:P256 M247:P247 M238:P238 M211:P211 M202:P202 M193:P193 M184:P184 M175:P175 M166:P166 M148:P148 M139:P139 M130:P130 M121:P121 M112:P112 M103:P103 M94:P94">
    <cfRule type="cellIs" dxfId="293" priority="745" operator="lessThanOrEqual">
      <formula>0</formula>
    </cfRule>
    <cfRule type="cellIs" priority="746" operator="lessThanOrEqual">
      <formula>0</formula>
    </cfRule>
  </conditionalFormatting>
  <conditionalFormatting sqref="L607 L589 L535 L526 L517 L508 L499 L490 L481 L472 L463 L454 L445 L436 L427 L418 L409 L400 L391 L382 L373 L364 L355 L346 L337 L328 L319 L310 L301 L292 L283 L265 L256 L247 L238 L211 L202 L193 L184 L175 L166 L148 L139 L130 L121 L112 L103 L94">
    <cfRule type="cellIs" dxfId="292" priority="743" operator="lessThanOrEqual">
      <formula>0</formula>
    </cfRule>
    <cfRule type="cellIs" priority="744" operator="lessThanOrEqual">
      <formula>0</formula>
    </cfRule>
  </conditionalFormatting>
  <conditionalFormatting sqref="L607 L589 L535 L526 L517 L508 L499 L490 L481 L472 L463 L454 L445 L436 L427 L418 L409 L400 L391 L382 L373 L364 L355 L346 L337 L328 L319 L310 L301 L292 L283 L265 L256 L247 L238 L211 L202 L193 L184 L175 L166 L148 L139 L130 L121 L112 L103 L94">
    <cfRule type="cellIs" dxfId="291" priority="742" operator="lessThan">
      <formula>0</formula>
    </cfRule>
  </conditionalFormatting>
  <conditionalFormatting sqref="R607:U607 R589:U589 R535:U535 R526:U526 R517:U517 R508:U508 R499:U499 R490:U490 R481:U481 R472:U472 R463:U463 R454:U454 R445:U445 R436:U436 R427:U427 R418:U418 R409:U409 R400:U400 R391:U391 R382:U382 R373:U373 R364:U364 R355:U355 R346:U346 R337:U337 R328:U328 R319:U319 R310:U310 R301:U301 R292:U292 R283:U283 R265:U265 R256:U256 R247:U247 R238:U238 R211:U211 R202:U202 R193:U193 R184:U184 R175:U175 R166:U166 R148:U148 R139:U139 R130:U130 R121:U121 R112:U112 R103:U103 R94:U94">
    <cfRule type="cellIs" dxfId="290" priority="740" operator="lessThanOrEqual">
      <formula>0</formula>
    </cfRule>
    <cfRule type="cellIs" priority="741" operator="lessThanOrEqual">
      <formula>0</formula>
    </cfRule>
  </conditionalFormatting>
  <conditionalFormatting sqref="Q607 Q589 Q535 Q526 Q517 Q508 Q499 Q490 Q481 Q472 Q463 Q454 Q445 Q436 Q427 Q418 Q409 Q400 Q391 Q382 Q373 Q364 Q355 Q346 Q337 Q328 Q319 Q310 Q301 Q292 Q283 Q265 Q256 Q247 Q238 Q211 Q202 Q193 Q184 Q175 Q166 Q148 Q139 Q130 Q121 Q112 Q103 Q94">
    <cfRule type="cellIs" dxfId="289" priority="738" operator="lessThanOrEqual">
      <formula>0</formula>
    </cfRule>
    <cfRule type="cellIs" priority="739" operator="lessThanOrEqual">
      <formula>0</formula>
    </cfRule>
  </conditionalFormatting>
  <conditionalFormatting sqref="Q607 Q589 Q535 Q526 Q517 Q508 Q499 Q490 Q481 Q472 Q463 Q454 Q445 Q436 Q427 Q418 Q409 Q400 Q391 Q382 Q373 Q364 Q355 Q346 Q337 Q328 Q319 Q310 Q301 Q292 Q283 Q265 Q256 Q247 Q238 Q211 Q202 Q193 Q184 Q175 Q166 Q148 Q139 Q130 Q121 Q112 Q103 Q94">
    <cfRule type="cellIs" dxfId="288" priority="737" operator="lessThan">
      <formula>0</formula>
    </cfRule>
  </conditionalFormatting>
  <conditionalFormatting sqref="G607 G589 G535 G526 G517 G508 G499 G490 G481 G472 G463 G454 G445 G436 G427 G418 G409 G400 G391 G382 G373 G364 G355 G346 G337 G328 G319 G310 G301 G292 G283 G265 G256 G247 G238 G211 G202 G193 G184 G175 G166 G148 G139 G130 G121 G112 G103 G94">
    <cfRule type="cellIs" dxfId="287" priority="735" operator="lessThanOrEqual">
      <formula>0</formula>
    </cfRule>
    <cfRule type="cellIs" priority="736" operator="lessThanOrEqual">
      <formula>0</formula>
    </cfRule>
  </conditionalFormatting>
  <conditionalFormatting sqref="G607 G589 G535 G526 G517 G508 G499 G490 G481 G472 G463 G454 G445 G436 G427 G418 G409 G400 G391 G382 G373 G364 G355 G346 G337 G328 G319 G310 G301 G292 G283 G265 G256 G247 G238 G211 G202 G193 G184 G175 G166 G148 G139 G130 G121 G112 G103 G94">
    <cfRule type="cellIs" dxfId="286" priority="734" operator="lessThan">
      <formula>0</formula>
    </cfRule>
  </conditionalFormatting>
  <conditionalFormatting sqref="W84:Z84 W86:Z86">
    <cfRule type="cellIs" dxfId="285" priority="732" operator="lessThanOrEqual">
      <formula>0</formula>
    </cfRule>
    <cfRule type="cellIs" priority="733" operator="lessThanOrEqual">
      <formula>0</formula>
    </cfRule>
  </conditionalFormatting>
  <conditionalFormatting sqref="V84 V86">
    <cfRule type="cellIs" dxfId="284" priority="730" operator="lessThanOrEqual">
      <formula>0</formula>
    </cfRule>
    <cfRule type="cellIs" priority="731" operator="lessThanOrEqual">
      <formula>0</formula>
    </cfRule>
  </conditionalFormatting>
  <conditionalFormatting sqref="V84 V86">
    <cfRule type="cellIs" dxfId="283" priority="729" operator="lessThan">
      <formula>0</formula>
    </cfRule>
  </conditionalFormatting>
  <conditionalFormatting sqref="AB84:AE84 AB86:AE86">
    <cfRule type="cellIs" dxfId="282" priority="727" operator="lessThanOrEqual">
      <formula>0</formula>
    </cfRule>
    <cfRule type="cellIs" priority="728" operator="lessThanOrEqual">
      <formula>0</formula>
    </cfRule>
  </conditionalFormatting>
  <conditionalFormatting sqref="AA84 AA86">
    <cfRule type="cellIs" dxfId="281" priority="725" operator="lessThanOrEqual">
      <formula>0</formula>
    </cfRule>
    <cfRule type="cellIs" priority="726" operator="lessThanOrEqual">
      <formula>0</formula>
    </cfRule>
  </conditionalFormatting>
  <conditionalFormatting sqref="AA84 AA86">
    <cfRule type="cellIs" dxfId="280" priority="724" operator="lessThan">
      <formula>0</formula>
    </cfRule>
  </conditionalFormatting>
  <conditionalFormatting sqref="AG84:AL84 AG86:AL86">
    <cfRule type="cellIs" dxfId="279" priority="722" operator="lessThanOrEqual">
      <formula>0</formula>
    </cfRule>
    <cfRule type="cellIs" priority="723" operator="lessThanOrEqual">
      <formula>0</formula>
    </cfRule>
  </conditionalFormatting>
  <conditionalFormatting sqref="AF84 AF86">
    <cfRule type="cellIs" dxfId="278" priority="720" operator="lessThanOrEqual">
      <formula>0</formula>
    </cfRule>
    <cfRule type="cellIs" priority="721" operator="lessThanOrEqual">
      <formula>0</formula>
    </cfRule>
  </conditionalFormatting>
  <conditionalFormatting sqref="AF84 AF86">
    <cfRule type="cellIs" dxfId="277" priority="719" operator="lessThan">
      <formula>0</formula>
    </cfRule>
  </conditionalFormatting>
  <conditionalFormatting sqref="H84:K84 H86:K86">
    <cfRule type="cellIs" dxfId="276" priority="717" operator="lessThanOrEqual">
      <formula>0</formula>
    </cfRule>
    <cfRule type="cellIs" priority="718" operator="lessThanOrEqual">
      <formula>0</formula>
    </cfRule>
  </conditionalFormatting>
  <conditionalFormatting sqref="G84 G86">
    <cfRule type="cellIs" dxfId="275" priority="715" operator="lessThanOrEqual">
      <formula>0</formula>
    </cfRule>
    <cfRule type="cellIs" priority="716" operator="lessThanOrEqual">
      <formula>0</formula>
    </cfRule>
  </conditionalFormatting>
  <conditionalFormatting sqref="G84 G86">
    <cfRule type="cellIs" dxfId="274" priority="714" operator="lessThan">
      <formula>0</formula>
    </cfRule>
  </conditionalFormatting>
  <conditionalFormatting sqref="M84:P84 M86:P86">
    <cfRule type="cellIs" dxfId="273" priority="712" operator="lessThanOrEqual">
      <formula>0</formula>
    </cfRule>
    <cfRule type="cellIs" priority="713" operator="lessThanOrEqual">
      <formula>0</formula>
    </cfRule>
  </conditionalFormatting>
  <conditionalFormatting sqref="L84 L86">
    <cfRule type="cellIs" dxfId="272" priority="710" operator="lessThanOrEqual">
      <formula>0</formula>
    </cfRule>
    <cfRule type="cellIs" priority="711" operator="lessThanOrEqual">
      <formula>0</formula>
    </cfRule>
  </conditionalFormatting>
  <conditionalFormatting sqref="L84 L86">
    <cfRule type="cellIs" dxfId="271" priority="709" operator="lessThan">
      <formula>0</formula>
    </cfRule>
  </conditionalFormatting>
  <conditionalFormatting sqref="R84:U84 R86:U86">
    <cfRule type="cellIs" dxfId="270" priority="707" operator="lessThanOrEqual">
      <formula>0</formula>
    </cfRule>
    <cfRule type="cellIs" priority="708" operator="lessThanOrEqual">
      <formula>0</formula>
    </cfRule>
  </conditionalFormatting>
  <conditionalFormatting sqref="Q84 Q86">
    <cfRule type="cellIs" dxfId="269" priority="705" operator="lessThanOrEqual">
      <formula>0</formula>
    </cfRule>
    <cfRule type="cellIs" priority="706" operator="lessThanOrEqual">
      <formula>0</formula>
    </cfRule>
  </conditionalFormatting>
  <conditionalFormatting sqref="Q84 Q86">
    <cfRule type="cellIs" dxfId="268" priority="704" operator="lessThan">
      <formula>0</formula>
    </cfRule>
  </conditionalFormatting>
  <conditionalFormatting sqref="W85:Z85">
    <cfRule type="cellIs" dxfId="267" priority="702" operator="lessThanOrEqual">
      <formula>0</formula>
    </cfRule>
    <cfRule type="cellIs" priority="703" operator="lessThanOrEqual">
      <formula>0</formula>
    </cfRule>
  </conditionalFormatting>
  <conditionalFormatting sqref="V85">
    <cfRule type="cellIs" dxfId="266" priority="700" operator="lessThanOrEqual">
      <formula>0</formula>
    </cfRule>
    <cfRule type="cellIs" priority="701" operator="lessThanOrEqual">
      <formula>0</formula>
    </cfRule>
  </conditionalFormatting>
  <conditionalFormatting sqref="V85">
    <cfRule type="cellIs" dxfId="265" priority="699" operator="lessThan">
      <formula>0</formula>
    </cfRule>
  </conditionalFormatting>
  <conditionalFormatting sqref="AB85:AE85">
    <cfRule type="cellIs" dxfId="264" priority="697" operator="lessThanOrEqual">
      <formula>0</formula>
    </cfRule>
    <cfRule type="cellIs" priority="698" operator="lessThanOrEqual">
      <formula>0</formula>
    </cfRule>
  </conditionalFormatting>
  <conditionalFormatting sqref="AA85">
    <cfRule type="cellIs" dxfId="263" priority="695" operator="lessThanOrEqual">
      <formula>0</formula>
    </cfRule>
    <cfRule type="cellIs" priority="696" operator="lessThanOrEqual">
      <formula>0</formula>
    </cfRule>
  </conditionalFormatting>
  <conditionalFormatting sqref="AA85">
    <cfRule type="cellIs" dxfId="262" priority="694" operator="lessThan">
      <formula>0</formula>
    </cfRule>
  </conditionalFormatting>
  <conditionalFormatting sqref="AG85:AL85">
    <cfRule type="cellIs" dxfId="261" priority="692" operator="lessThanOrEqual">
      <formula>0</formula>
    </cfRule>
    <cfRule type="cellIs" priority="693" operator="lessThanOrEqual">
      <formula>0</formula>
    </cfRule>
  </conditionalFormatting>
  <conditionalFormatting sqref="AF85">
    <cfRule type="cellIs" dxfId="260" priority="690" operator="lessThanOrEqual">
      <formula>0</formula>
    </cfRule>
    <cfRule type="cellIs" priority="691" operator="lessThanOrEqual">
      <formula>0</formula>
    </cfRule>
  </conditionalFormatting>
  <conditionalFormatting sqref="AF85">
    <cfRule type="cellIs" dxfId="259" priority="689" operator="lessThan">
      <formula>0</formula>
    </cfRule>
  </conditionalFormatting>
  <conditionalFormatting sqref="H85:K85">
    <cfRule type="cellIs" dxfId="258" priority="687" operator="lessThanOrEqual">
      <formula>0</formula>
    </cfRule>
    <cfRule type="cellIs" priority="688" operator="lessThanOrEqual">
      <formula>0</formula>
    </cfRule>
  </conditionalFormatting>
  <conditionalFormatting sqref="M85:P85">
    <cfRule type="cellIs" dxfId="257" priority="685" operator="lessThanOrEqual">
      <formula>0</formula>
    </cfRule>
    <cfRule type="cellIs" priority="686" operator="lessThanOrEqual">
      <formula>0</formula>
    </cfRule>
  </conditionalFormatting>
  <conditionalFormatting sqref="L85">
    <cfRule type="cellIs" dxfId="256" priority="683" operator="lessThanOrEqual">
      <formula>0</formula>
    </cfRule>
    <cfRule type="cellIs" priority="684" operator="lessThanOrEqual">
      <formula>0</formula>
    </cfRule>
  </conditionalFormatting>
  <conditionalFormatting sqref="L85">
    <cfRule type="cellIs" dxfId="255" priority="682" operator="lessThan">
      <formula>0</formula>
    </cfRule>
  </conditionalFormatting>
  <conditionalFormatting sqref="R85:U85">
    <cfRule type="cellIs" dxfId="254" priority="680" operator="lessThanOrEqual">
      <formula>0</formula>
    </cfRule>
    <cfRule type="cellIs" priority="681" operator="lessThanOrEqual">
      <formula>0</formula>
    </cfRule>
  </conditionalFormatting>
  <conditionalFormatting sqref="Q85">
    <cfRule type="cellIs" dxfId="253" priority="678" operator="lessThanOrEqual">
      <formula>0</formula>
    </cfRule>
    <cfRule type="cellIs" priority="679" operator="lessThanOrEqual">
      <formula>0</formula>
    </cfRule>
  </conditionalFormatting>
  <conditionalFormatting sqref="Q85">
    <cfRule type="cellIs" dxfId="252" priority="677" operator="lessThan">
      <formula>0</formula>
    </cfRule>
  </conditionalFormatting>
  <conditionalFormatting sqref="G85">
    <cfRule type="cellIs" dxfId="251" priority="675" operator="lessThanOrEqual">
      <formula>0</formula>
    </cfRule>
    <cfRule type="cellIs" priority="676" operator="lessThanOrEqual">
      <formula>0</formula>
    </cfRule>
  </conditionalFormatting>
  <conditionalFormatting sqref="G85">
    <cfRule type="cellIs" dxfId="250" priority="674" operator="lessThan">
      <formula>0</formula>
    </cfRule>
  </conditionalFormatting>
  <conditionalFormatting sqref="AK36:AL37">
    <cfRule type="cellIs" dxfId="249" priority="662" operator="lessThanOrEqual">
      <formula>0</formula>
    </cfRule>
    <cfRule type="cellIs" priority="663" operator="lessThanOrEqual">
      <formula>0</formula>
    </cfRule>
  </conditionalFormatting>
  <conditionalFormatting sqref="AK38:AL38">
    <cfRule type="cellIs" dxfId="248" priority="632" operator="lessThanOrEqual">
      <formula>0</formula>
    </cfRule>
    <cfRule type="cellIs" priority="633" operator="lessThanOrEqual">
      <formula>0</formula>
    </cfRule>
  </conditionalFormatting>
  <conditionalFormatting sqref="W39:Z39 W41:Z41">
    <cfRule type="cellIs" dxfId="247" priority="612" operator="lessThanOrEqual">
      <formula>0</formula>
    </cfRule>
    <cfRule type="cellIs" priority="613" operator="lessThanOrEqual">
      <formula>0</formula>
    </cfRule>
  </conditionalFormatting>
  <conditionalFormatting sqref="V39 V41">
    <cfRule type="cellIs" dxfId="246" priority="610" operator="lessThanOrEqual">
      <formula>0</formula>
    </cfRule>
    <cfRule type="cellIs" priority="611" operator="lessThanOrEqual">
      <formula>0</formula>
    </cfRule>
  </conditionalFormatting>
  <conditionalFormatting sqref="V39 V41">
    <cfRule type="cellIs" dxfId="245" priority="609" operator="lessThan">
      <formula>0</formula>
    </cfRule>
  </conditionalFormatting>
  <conditionalFormatting sqref="AB39:AE39 AB41:AE41">
    <cfRule type="cellIs" dxfId="244" priority="607" operator="lessThanOrEqual">
      <formula>0</formula>
    </cfRule>
    <cfRule type="cellIs" priority="608" operator="lessThanOrEqual">
      <formula>0</formula>
    </cfRule>
  </conditionalFormatting>
  <conditionalFormatting sqref="AA39 AA41">
    <cfRule type="cellIs" dxfId="243" priority="605" operator="lessThanOrEqual">
      <formula>0</formula>
    </cfRule>
    <cfRule type="cellIs" priority="606" operator="lessThanOrEqual">
      <formula>0</formula>
    </cfRule>
  </conditionalFormatting>
  <conditionalFormatting sqref="AA39 AA41">
    <cfRule type="cellIs" dxfId="242" priority="604" operator="lessThan">
      <formula>0</formula>
    </cfRule>
  </conditionalFormatting>
  <conditionalFormatting sqref="AG39:AL39 AG41:AL41">
    <cfRule type="cellIs" dxfId="241" priority="602" operator="lessThanOrEqual">
      <formula>0</formula>
    </cfRule>
    <cfRule type="cellIs" priority="603" operator="lessThanOrEqual">
      <formula>0</formula>
    </cfRule>
  </conditionalFormatting>
  <conditionalFormatting sqref="AF39 AF41">
    <cfRule type="cellIs" dxfId="240" priority="600" operator="lessThanOrEqual">
      <formula>0</formula>
    </cfRule>
    <cfRule type="cellIs" priority="601" operator="lessThanOrEqual">
      <formula>0</formula>
    </cfRule>
  </conditionalFormatting>
  <conditionalFormatting sqref="AF39 AF41">
    <cfRule type="cellIs" dxfId="239" priority="599" operator="lessThan">
      <formula>0</formula>
    </cfRule>
  </conditionalFormatting>
  <conditionalFormatting sqref="H39:K39 H41:K41">
    <cfRule type="cellIs" dxfId="238" priority="597" operator="lessThanOrEqual">
      <formula>0</formula>
    </cfRule>
    <cfRule type="cellIs" priority="598" operator="lessThanOrEqual">
      <formula>0</formula>
    </cfRule>
  </conditionalFormatting>
  <conditionalFormatting sqref="G39 G41">
    <cfRule type="cellIs" dxfId="237" priority="595" operator="lessThanOrEqual">
      <formula>0</formula>
    </cfRule>
    <cfRule type="cellIs" priority="596" operator="lessThanOrEqual">
      <formula>0</formula>
    </cfRule>
  </conditionalFormatting>
  <conditionalFormatting sqref="G39 G41">
    <cfRule type="cellIs" dxfId="236" priority="594" operator="lessThan">
      <formula>0</formula>
    </cfRule>
  </conditionalFormatting>
  <conditionalFormatting sqref="M39:P39 M41:P41">
    <cfRule type="cellIs" dxfId="235" priority="592" operator="lessThanOrEqual">
      <formula>0</formula>
    </cfRule>
    <cfRule type="cellIs" priority="593" operator="lessThanOrEqual">
      <formula>0</formula>
    </cfRule>
  </conditionalFormatting>
  <conditionalFormatting sqref="L39 L41">
    <cfRule type="cellIs" dxfId="234" priority="590" operator="lessThanOrEqual">
      <formula>0</formula>
    </cfRule>
    <cfRule type="cellIs" priority="591" operator="lessThanOrEqual">
      <formula>0</formula>
    </cfRule>
  </conditionalFormatting>
  <conditionalFormatting sqref="L39 L41">
    <cfRule type="cellIs" dxfId="233" priority="589" operator="lessThan">
      <formula>0</formula>
    </cfRule>
  </conditionalFormatting>
  <conditionalFormatting sqref="R39:U39 R41:U41">
    <cfRule type="cellIs" dxfId="232" priority="587" operator="lessThanOrEqual">
      <formula>0</formula>
    </cfRule>
    <cfRule type="cellIs" priority="588" operator="lessThanOrEqual">
      <formula>0</formula>
    </cfRule>
  </conditionalFormatting>
  <conditionalFormatting sqref="Q39 Q41">
    <cfRule type="cellIs" dxfId="231" priority="585" operator="lessThanOrEqual">
      <formula>0</formula>
    </cfRule>
    <cfRule type="cellIs" priority="586" operator="lessThanOrEqual">
      <formula>0</formula>
    </cfRule>
  </conditionalFormatting>
  <conditionalFormatting sqref="Q39 Q41">
    <cfRule type="cellIs" dxfId="230" priority="584" operator="lessThan">
      <formula>0</formula>
    </cfRule>
  </conditionalFormatting>
  <conditionalFormatting sqref="W40:Z40">
    <cfRule type="cellIs" dxfId="229" priority="582" operator="lessThanOrEqual">
      <formula>0</formula>
    </cfRule>
    <cfRule type="cellIs" priority="583" operator="lessThanOrEqual">
      <formula>0</formula>
    </cfRule>
  </conditionalFormatting>
  <conditionalFormatting sqref="V40">
    <cfRule type="cellIs" dxfId="228" priority="580" operator="lessThanOrEqual">
      <formula>0</formula>
    </cfRule>
    <cfRule type="cellIs" priority="581" operator="lessThanOrEqual">
      <formula>0</formula>
    </cfRule>
  </conditionalFormatting>
  <conditionalFormatting sqref="V40">
    <cfRule type="cellIs" dxfId="227" priority="579" operator="lessThan">
      <formula>0</formula>
    </cfRule>
  </conditionalFormatting>
  <conditionalFormatting sqref="AB40:AE40">
    <cfRule type="cellIs" dxfId="226" priority="577" operator="lessThanOrEqual">
      <formula>0</formula>
    </cfRule>
    <cfRule type="cellIs" priority="578" operator="lessThanOrEqual">
      <formula>0</formula>
    </cfRule>
  </conditionalFormatting>
  <conditionalFormatting sqref="AA40">
    <cfRule type="cellIs" dxfId="225" priority="575" operator="lessThanOrEqual">
      <formula>0</formula>
    </cfRule>
    <cfRule type="cellIs" priority="576" operator="lessThanOrEqual">
      <formula>0</formula>
    </cfRule>
  </conditionalFormatting>
  <conditionalFormatting sqref="AA40">
    <cfRule type="cellIs" dxfId="224" priority="574" operator="lessThan">
      <formula>0</formula>
    </cfRule>
  </conditionalFormatting>
  <conditionalFormatting sqref="AG40:AL40">
    <cfRule type="cellIs" dxfId="223" priority="572" operator="lessThanOrEqual">
      <formula>0</formula>
    </cfRule>
    <cfRule type="cellIs" priority="573" operator="lessThanOrEqual">
      <formula>0</formula>
    </cfRule>
  </conditionalFormatting>
  <conditionalFormatting sqref="AF40">
    <cfRule type="cellIs" dxfId="222" priority="570" operator="lessThanOrEqual">
      <formula>0</formula>
    </cfRule>
    <cfRule type="cellIs" priority="571" operator="lessThanOrEqual">
      <formula>0</formula>
    </cfRule>
  </conditionalFormatting>
  <conditionalFormatting sqref="AF40">
    <cfRule type="cellIs" dxfId="221" priority="569" operator="lessThan">
      <formula>0</formula>
    </cfRule>
  </conditionalFormatting>
  <conditionalFormatting sqref="H40:K40">
    <cfRule type="cellIs" dxfId="220" priority="567" operator="lessThanOrEqual">
      <formula>0</formula>
    </cfRule>
    <cfRule type="cellIs" priority="568" operator="lessThanOrEqual">
      <formula>0</formula>
    </cfRule>
  </conditionalFormatting>
  <conditionalFormatting sqref="M40:P40">
    <cfRule type="cellIs" dxfId="219" priority="565" operator="lessThanOrEqual">
      <formula>0</formula>
    </cfRule>
    <cfRule type="cellIs" priority="566" operator="lessThanOrEqual">
      <formula>0</formula>
    </cfRule>
  </conditionalFormatting>
  <conditionalFormatting sqref="L40">
    <cfRule type="cellIs" dxfId="218" priority="563" operator="lessThanOrEqual">
      <formula>0</formula>
    </cfRule>
    <cfRule type="cellIs" priority="564" operator="lessThanOrEqual">
      <formula>0</formula>
    </cfRule>
  </conditionalFormatting>
  <conditionalFormatting sqref="L40">
    <cfRule type="cellIs" dxfId="217" priority="562" operator="lessThan">
      <formula>0</formula>
    </cfRule>
  </conditionalFormatting>
  <conditionalFormatting sqref="R40:U40">
    <cfRule type="cellIs" dxfId="216" priority="560" operator="lessThanOrEqual">
      <formula>0</formula>
    </cfRule>
    <cfRule type="cellIs" priority="561" operator="lessThanOrEqual">
      <formula>0</formula>
    </cfRule>
  </conditionalFormatting>
  <conditionalFormatting sqref="Q40">
    <cfRule type="cellIs" dxfId="215" priority="558" operator="lessThanOrEqual">
      <formula>0</formula>
    </cfRule>
    <cfRule type="cellIs" priority="559" operator="lessThanOrEqual">
      <formula>0</formula>
    </cfRule>
  </conditionalFormatting>
  <conditionalFormatting sqref="Q40">
    <cfRule type="cellIs" dxfId="214" priority="557" operator="lessThan">
      <formula>0</formula>
    </cfRule>
  </conditionalFormatting>
  <conditionalFormatting sqref="G40">
    <cfRule type="cellIs" dxfId="213" priority="555" operator="lessThanOrEqual">
      <formula>0</formula>
    </cfRule>
    <cfRule type="cellIs" priority="556" operator="lessThanOrEqual">
      <formula>0</formula>
    </cfRule>
  </conditionalFormatting>
  <conditionalFormatting sqref="G40">
    <cfRule type="cellIs" dxfId="212" priority="554" operator="lessThan">
      <formula>0</formula>
    </cfRule>
  </conditionalFormatting>
  <conditionalFormatting sqref="V14:AJ14">
    <cfRule type="cellIs" dxfId="211" priority="432" operator="lessThanOrEqual">
      <formula>0</formula>
    </cfRule>
    <cfRule type="cellIs" priority="433" operator="lessThanOrEqual">
      <formula>0</formula>
    </cfRule>
  </conditionalFormatting>
  <conditionalFormatting sqref="H320">
    <cfRule type="cellIs" dxfId="210" priority="430" operator="lessThanOrEqual">
      <formula>0</formula>
    </cfRule>
    <cfRule type="cellIs" priority="431" operator="lessThanOrEqual">
      <formula>0</formula>
    </cfRule>
  </conditionalFormatting>
  <conditionalFormatting sqref="H320">
    <cfRule type="cellIs" dxfId="209" priority="429" operator="lessThan">
      <formula>0</formula>
    </cfRule>
  </conditionalFormatting>
  <conditionalFormatting sqref="W27:Z28">
    <cfRule type="cellIs" dxfId="208" priority="427" operator="lessThanOrEqual">
      <formula>0</formula>
    </cfRule>
    <cfRule type="cellIs" priority="428" operator="lessThanOrEqual">
      <formula>0</formula>
    </cfRule>
  </conditionalFormatting>
  <conditionalFormatting sqref="V27:V28">
    <cfRule type="cellIs" dxfId="207" priority="425" operator="lessThanOrEqual">
      <formula>0</formula>
    </cfRule>
    <cfRule type="cellIs" priority="426" operator="lessThanOrEqual">
      <formula>0</formula>
    </cfRule>
  </conditionalFormatting>
  <conditionalFormatting sqref="V27:V28">
    <cfRule type="cellIs" dxfId="206" priority="424" operator="lessThan">
      <formula>0</formula>
    </cfRule>
  </conditionalFormatting>
  <conditionalFormatting sqref="AB27:AE28">
    <cfRule type="cellIs" dxfId="205" priority="422" operator="lessThanOrEqual">
      <formula>0</formula>
    </cfRule>
    <cfRule type="cellIs" priority="423" operator="lessThanOrEqual">
      <formula>0</formula>
    </cfRule>
  </conditionalFormatting>
  <conditionalFormatting sqref="AA27:AA28">
    <cfRule type="cellIs" dxfId="204" priority="420" operator="lessThanOrEqual">
      <formula>0</formula>
    </cfRule>
    <cfRule type="cellIs" priority="421" operator="lessThanOrEqual">
      <formula>0</formula>
    </cfRule>
  </conditionalFormatting>
  <conditionalFormatting sqref="AA27:AA28">
    <cfRule type="cellIs" dxfId="203" priority="419" operator="lessThan">
      <formula>0</formula>
    </cfRule>
  </conditionalFormatting>
  <conditionalFormatting sqref="AG27:AL28">
    <cfRule type="cellIs" dxfId="202" priority="417" operator="lessThanOrEqual">
      <formula>0</formula>
    </cfRule>
    <cfRule type="cellIs" priority="418" operator="lessThanOrEqual">
      <formula>0</formula>
    </cfRule>
  </conditionalFormatting>
  <conditionalFormatting sqref="AF27:AF28">
    <cfRule type="cellIs" dxfId="201" priority="415" operator="lessThanOrEqual">
      <formula>0</formula>
    </cfRule>
    <cfRule type="cellIs" priority="416" operator="lessThanOrEqual">
      <formula>0</formula>
    </cfRule>
  </conditionalFormatting>
  <conditionalFormatting sqref="AF27:AF28">
    <cfRule type="cellIs" dxfId="200" priority="414" operator="lessThan">
      <formula>0</formula>
    </cfRule>
  </conditionalFormatting>
  <conditionalFormatting sqref="H27:K28">
    <cfRule type="cellIs" dxfId="199" priority="412" operator="lessThanOrEqual">
      <formula>0</formula>
    </cfRule>
    <cfRule type="cellIs" priority="413" operator="lessThanOrEqual">
      <formula>0</formula>
    </cfRule>
  </conditionalFormatting>
  <conditionalFormatting sqref="G27:G28">
    <cfRule type="cellIs" dxfId="198" priority="410" operator="lessThanOrEqual">
      <formula>0</formula>
    </cfRule>
    <cfRule type="cellIs" priority="411" operator="lessThanOrEqual">
      <formula>0</formula>
    </cfRule>
  </conditionalFormatting>
  <conditionalFormatting sqref="G27:G28">
    <cfRule type="cellIs" dxfId="197" priority="409" operator="lessThan">
      <formula>0</formula>
    </cfRule>
  </conditionalFormatting>
  <conditionalFormatting sqref="M27:P28">
    <cfRule type="cellIs" dxfId="196" priority="407" operator="lessThanOrEqual">
      <formula>0</formula>
    </cfRule>
    <cfRule type="cellIs" priority="408" operator="lessThanOrEqual">
      <formula>0</formula>
    </cfRule>
  </conditionalFormatting>
  <conditionalFormatting sqref="L27:L28">
    <cfRule type="cellIs" dxfId="195" priority="405" operator="lessThanOrEqual">
      <formula>0</formula>
    </cfRule>
    <cfRule type="cellIs" priority="406" operator="lessThanOrEqual">
      <formula>0</formula>
    </cfRule>
  </conditionalFormatting>
  <conditionalFormatting sqref="L27:L28">
    <cfRule type="cellIs" dxfId="194" priority="404" operator="lessThan">
      <formula>0</formula>
    </cfRule>
  </conditionalFormatting>
  <conditionalFormatting sqref="R27:U28">
    <cfRule type="cellIs" dxfId="193" priority="402" operator="lessThanOrEqual">
      <formula>0</formula>
    </cfRule>
    <cfRule type="cellIs" priority="403" operator="lessThanOrEqual">
      <formula>0</formula>
    </cfRule>
  </conditionalFormatting>
  <conditionalFormatting sqref="Q27:Q28">
    <cfRule type="cellIs" dxfId="192" priority="400" operator="lessThanOrEqual">
      <formula>0</formula>
    </cfRule>
    <cfRule type="cellIs" priority="401" operator="lessThanOrEqual">
      <formula>0</formula>
    </cfRule>
  </conditionalFormatting>
  <conditionalFormatting sqref="Q27:Q28">
    <cfRule type="cellIs" dxfId="191" priority="399" operator="lessThan">
      <formula>0</formula>
    </cfRule>
  </conditionalFormatting>
  <conditionalFormatting sqref="W29:Z29">
    <cfRule type="cellIs" dxfId="190" priority="397" operator="lessThanOrEqual">
      <formula>0</formula>
    </cfRule>
    <cfRule type="cellIs" priority="398" operator="lessThanOrEqual">
      <formula>0</formula>
    </cfRule>
  </conditionalFormatting>
  <conditionalFormatting sqref="V29">
    <cfRule type="cellIs" dxfId="189" priority="395" operator="lessThanOrEqual">
      <formula>0</formula>
    </cfRule>
    <cfRule type="cellIs" priority="396" operator="lessThanOrEqual">
      <formula>0</formula>
    </cfRule>
  </conditionalFormatting>
  <conditionalFormatting sqref="V29">
    <cfRule type="cellIs" dxfId="188" priority="394" operator="lessThan">
      <formula>0</formula>
    </cfRule>
  </conditionalFormatting>
  <conditionalFormatting sqref="AB29:AE29">
    <cfRule type="cellIs" dxfId="187" priority="392" operator="lessThanOrEqual">
      <formula>0</formula>
    </cfRule>
    <cfRule type="cellIs" priority="393" operator="lessThanOrEqual">
      <formula>0</formula>
    </cfRule>
  </conditionalFormatting>
  <conditionalFormatting sqref="AA29">
    <cfRule type="cellIs" dxfId="186" priority="390" operator="lessThanOrEqual">
      <formula>0</formula>
    </cfRule>
    <cfRule type="cellIs" priority="391" operator="lessThanOrEqual">
      <formula>0</formula>
    </cfRule>
  </conditionalFormatting>
  <conditionalFormatting sqref="AA29">
    <cfRule type="cellIs" dxfId="185" priority="389" operator="lessThan">
      <formula>0</formula>
    </cfRule>
  </conditionalFormatting>
  <conditionalFormatting sqref="AG29:AL29">
    <cfRule type="cellIs" dxfId="184" priority="387" operator="lessThanOrEqual">
      <formula>0</formula>
    </cfRule>
    <cfRule type="cellIs" priority="388" operator="lessThanOrEqual">
      <formula>0</formula>
    </cfRule>
  </conditionalFormatting>
  <conditionalFormatting sqref="AF29">
    <cfRule type="cellIs" dxfId="183" priority="385" operator="lessThanOrEqual">
      <formula>0</formula>
    </cfRule>
    <cfRule type="cellIs" priority="386" operator="lessThanOrEqual">
      <formula>0</formula>
    </cfRule>
  </conditionalFormatting>
  <conditionalFormatting sqref="AF29">
    <cfRule type="cellIs" dxfId="182" priority="384" operator="lessThan">
      <formula>0</formula>
    </cfRule>
  </conditionalFormatting>
  <conditionalFormatting sqref="H29:K29">
    <cfRule type="cellIs" dxfId="181" priority="382" operator="lessThanOrEqual">
      <formula>0</formula>
    </cfRule>
    <cfRule type="cellIs" priority="383" operator="lessThanOrEqual">
      <formula>0</formula>
    </cfRule>
  </conditionalFormatting>
  <conditionalFormatting sqref="G29">
    <cfRule type="cellIs" dxfId="180" priority="380" operator="lessThanOrEqual">
      <formula>0</formula>
    </cfRule>
    <cfRule type="cellIs" priority="381" operator="lessThanOrEqual">
      <formula>0</formula>
    </cfRule>
  </conditionalFormatting>
  <conditionalFormatting sqref="G29">
    <cfRule type="cellIs" dxfId="179" priority="379" operator="lessThan">
      <formula>0</formula>
    </cfRule>
  </conditionalFormatting>
  <conditionalFormatting sqref="M29:P29">
    <cfRule type="cellIs" dxfId="178" priority="377" operator="lessThanOrEqual">
      <formula>0</formula>
    </cfRule>
    <cfRule type="cellIs" priority="378" operator="lessThanOrEqual">
      <formula>0</formula>
    </cfRule>
  </conditionalFormatting>
  <conditionalFormatting sqref="L29">
    <cfRule type="cellIs" dxfId="177" priority="375" operator="lessThanOrEqual">
      <formula>0</formula>
    </cfRule>
    <cfRule type="cellIs" priority="376" operator="lessThanOrEqual">
      <formula>0</formula>
    </cfRule>
  </conditionalFormatting>
  <conditionalFormatting sqref="L29">
    <cfRule type="cellIs" dxfId="176" priority="374" operator="lessThan">
      <formula>0</formula>
    </cfRule>
  </conditionalFormatting>
  <conditionalFormatting sqref="R29:U29">
    <cfRule type="cellIs" dxfId="175" priority="372" operator="lessThanOrEqual">
      <formula>0</formula>
    </cfRule>
    <cfRule type="cellIs" priority="373" operator="lessThanOrEqual">
      <formula>0</formula>
    </cfRule>
  </conditionalFormatting>
  <conditionalFormatting sqref="Q29">
    <cfRule type="cellIs" dxfId="174" priority="370" operator="lessThanOrEqual">
      <formula>0</formula>
    </cfRule>
    <cfRule type="cellIs" priority="371" operator="lessThanOrEqual">
      <formula>0</formula>
    </cfRule>
  </conditionalFormatting>
  <conditionalFormatting sqref="Q29">
    <cfRule type="cellIs" dxfId="173" priority="369" operator="lessThan">
      <formula>0</formula>
    </cfRule>
  </conditionalFormatting>
  <conditionalFormatting sqref="W30:Z30 W32:Z32">
    <cfRule type="cellIs" dxfId="172" priority="367" operator="lessThanOrEqual">
      <formula>0</formula>
    </cfRule>
    <cfRule type="cellIs" priority="368" operator="lessThanOrEqual">
      <formula>0</formula>
    </cfRule>
  </conditionalFormatting>
  <conditionalFormatting sqref="V30 V32">
    <cfRule type="cellIs" dxfId="171" priority="365" operator="lessThanOrEqual">
      <formula>0</formula>
    </cfRule>
    <cfRule type="cellIs" priority="366" operator="lessThanOrEqual">
      <formula>0</formula>
    </cfRule>
  </conditionalFormatting>
  <conditionalFormatting sqref="V30 V32">
    <cfRule type="cellIs" dxfId="170" priority="364" operator="lessThan">
      <formula>0</formula>
    </cfRule>
  </conditionalFormatting>
  <conditionalFormatting sqref="AB30:AE30 AB32:AE32">
    <cfRule type="cellIs" dxfId="169" priority="362" operator="lessThanOrEqual">
      <formula>0</formula>
    </cfRule>
    <cfRule type="cellIs" priority="363" operator="lessThanOrEqual">
      <formula>0</formula>
    </cfRule>
  </conditionalFormatting>
  <conditionalFormatting sqref="AA30 AA32">
    <cfRule type="cellIs" dxfId="168" priority="360" operator="lessThanOrEqual">
      <formula>0</formula>
    </cfRule>
    <cfRule type="cellIs" priority="361" operator="lessThanOrEqual">
      <formula>0</formula>
    </cfRule>
  </conditionalFormatting>
  <conditionalFormatting sqref="AA30 AA32">
    <cfRule type="cellIs" dxfId="167" priority="359" operator="lessThan">
      <formula>0</formula>
    </cfRule>
  </conditionalFormatting>
  <conditionalFormatting sqref="AG30:AL30 AG32:AL32">
    <cfRule type="cellIs" dxfId="166" priority="357" operator="lessThanOrEqual">
      <formula>0</formula>
    </cfRule>
    <cfRule type="cellIs" priority="358" operator="lessThanOrEqual">
      <formula>0</formula>
    </cfRule>
  </conditionalFormatting>
  <conditionalFormatting sqref="AF30 AF32">
    <cfRule type="cellIs" dxfId="165" priority="355" operator="lessThanOrEqual">
      <formula>0</formula>
    </cfRule>
    <cfRule type="cellIs" priority="356" operator="lessThanOrEqual">
      <formula>0</formula>
    </cfRule>
  </conditionalFormatting>
  <conditionalFormatting sqref="AF30 AF32">
    <cfRule type="cellIs" dxfId="164" priority="354" operator="lessThan">
      <formula>0</formula>
    </cfRule>
  </conditionalFormatting>
  <conditionalFormatting sqref="H30:K30 H32:K32">
    <cfRule type="cellIs" dxfId="163" priority="352" operator="lessThanOrEqual">
      <formula>0</formula>
    </cfRule>
    <cfRule type="cellIs" priority="353" operator="lessThanOrEqual">
      <formula>0</formula>
    </cfRule>
  </conditionalFormatting>
  <conditionalFormatting sqref="G30 G32">
    <cfRule type="cellIs" dxfId="162" priority="350" operator="lessThanOrEqual">
      <formula>0</formula>
    </cfRule>
    <cfRule type="cellIs" priority="351" operator="lessThanOrEqual">
      <formula>0</formula>
    </cfRule>
  </conditionalFormatting>
  <conditionalFormatting sqref="G30 G32">
    <cfRule type="cellIs" dxfId="161" priority="349" operator="lessThan">
      <formula>0</formula>
    </cfRule>
  </conditionalFormatting>
  <conditionalFormatting sqref="M30:P30 M32:P32">
    <cfRule type="cellIs" dxfId="160" priority="347" operator="lessThanOrEqual">
      <formula>0</formula>
    </cfRule>
    <cfRule type="cellIs" priority="348" operator="lessThanOrEqual">
      <formula>0</formula>
    </cfRule>
  </conditionalFormatting>
  <conditionalFormatting sqref="L30 L32">
    <cfRule type="cellIs" dxfId="159" priority="345" operator="lessThanOrEqual">
      <formula>0</formula>
    </cfRule>
    <cfRule type="cellIs" priority="346" operator="lessThanOrEqual">
      <formula>0</formula>
    </cfRule>
  </conditionalFormatting>
  <conditionalFormatting sqref="L30 L32">
    <cfRule type="cellIs" dxfId="158" priority="344" operator="lessThan">
      <formula>0</formula>
    </cfRule>
  </conditionalFormatting>
  <conditionalFormatting sqref="R30:U30 R32:U32">
    <cfRule type="cellIs" dxfId="157" priority="342" operator="lessThanOrEqual">
      <formula>0</formula>
    </cfRule>
    <cfRule type="cellIs" priority="343" operator="lessThanOrEqual">
      <formula>0</formula>
    </cfRule>
  </conditionalFormatting>
  <conditionalFormatting sqref="Q30 Q32">
    <cfRule type="cellIs" dxfId="156" priority="340" operator="lessThanOrEqual">
      <formula>0</formula>
    </cfRule>
    <cfRule type="cellIs" priority="341" operator="lessThanOrEqual">
      <formula>0</formula>
    </cfRule>
  </conditionalFormatting>
  <conditionalFormatting sqref="Q30 Q32">
    <cfRule type="cellIs" dxfId="155" priority="339" operator="lessThan">
      <formula>0</formula>
    </cfRule>
  </conditionalFormatting>
  <conditionalFormatting sqref="W31:Z31">
    <cfRule type="cellIs" dxfId="154" priority="337" operator="lessThanOrEqual">
      <formula>0</formula>
    </cfRule>
    <cfRule type="cellIs" priority="338" operator="lessThanOrEqual">
      <formula>0</formula>
    </cfRule>
  </conditionalFormatting>
  <conditionalFormatting sqref="V31">
    <cfRule type="cellIs" dxfId="153" priority="335" operator="lessThanOrEqual">
      <formula>0</formula>
    </cfRule>
    <cfRule type="cellIs" priority="336" operator="lessThanOrEqual">
      <formula>0</formula>
    </cfRule>
  </conditionalFormatting>
  <conditionalFormatting sqref="V31">
    <cfRule type="cellIs" dxfId="152" priority="334" operator="lessThan">
      <formula>0</formula>
    </cfRule>
  </conditionalFormatting>
  <conditionalFormatting sqref="AB31:AE31">
    <cfRule type="cellIs" dxfId="151" priority="332" operator="lessThanOrEqual">
      <formula>0</formula>
    </cfRule>
    <cfRule type="cellIs" priority="333" operator="lessThanOrEqual">
      <formula>0</formula>
    </cfRule>
  </conditionalFormatting>
  <conditionalFormatting sqref="AA31">
    <cfRule type="cellIs" dxfId="150" priority="330" operator="lessThanOrEqual">
      <formula>0</formula>
    </cfRule>
    <cfRule type="cellIs" priority="331" operator="lessThanOrEqual">
      <formula>0</formula>
    </cfRule>
  </conditionalFormatting>
  <conditionalFormatting sqref="AA31">
    <cfRule type="cellIs" dxfId="149" priority="329" operator="lessThan">
      <formula>0</formula>
    </cfRule>
  </conditionalFormatting>
  <conditionalFormatting sqref="AG31:AL31">
    <cfRule type="cellIs" dxfId="148" priority="327" operator="lessThanOrEqual">
      <formula>0</formula>
    </cfRule>
    <cfRule type="cellIs" priority="328" operator="lessThanOrEqual">
      <formula>0</formula>
    </cfRule>
  </conditionalFormatting>
  <conditionalFormatting sqref="AF31">
    <cfRule type="cellIs" dxfId="147" priority="325" operator="lessThanOrEqual">
      <formula>0</formula>
    </cfRule>
    <cfRule type="cellIs" priority="326" operator="lessThanOrEqual">
      <formula>0</formula>
    </cfRule>
  </conditionalFormatting>
  <conditionalFormatting sqref="AF31">
    <cfRule type="cellIs" dxfId="146" priority="324" operator="lessThan">
      <formula>0</formula>
    </cfRule>
  </conditionalFormatting>
  <conditionalFormatting sqref="H31:K31">
    <cfRule type="cellIs" dxfId="145" priority="322" operator="lessThanOrEqual">
      <formula>0</formula>
    </cfRule>
    <cfRule type="cellIs" priority="323" operator="lessThanOrEqual">
      <formula>0</formula>
    </cfRule>
  </conditionalFormatting>
  <conditionalFormatting sqref="M31:P31">
    <cfRule type="cellIs" dxfId="144" priority="320" operator="lessThanOrEqual">
      <formula>0</formula>
    </cfRule>
    <cfRule type="cellIs" priority="321" operator="lessThanOrEqual">
      <formula>0</formula>
    </cfRule>
  </conditionalFormatting>
  <conditionalFormatting sqref="L31">
    <cfRule type="cellIs" dxfId="143" priority="318" operator="lessThanOrEqual">
      <formula>0</formula>
    </cfRule>
    <cfRule type="cellIs" priority="319" operator="lessThanOrEqual">
      <formula>0</formula>
    </cfRule>
  </conditionalFormatting>
  <conditionalFormatting sqref="L31">
    <cfRule type="cellIs" dxfId="142" priority="317" operator="lessThan">
      <formula>0</formula>
    </cfRule>
  </conditionalFormatting>
  <conditionalFormatting sqref="R31:U31">
    <cfRule type="cellIs" dxfId="141" priority="315" operator="lessThanOrEqual">
      <formula>0</formula>
    </cfRule>
    <cfRule type="cellIs" priority="316" operator="lessThanOrEqual">
      <formula>0</formula>
    </cfRule>
  </conditionalFormatting>
  <conditionalFormatting sqref="Q31">
    <cfRule type="cellIs" dxfId="140" priority="313" operator="lessThanOrEqual">
      <formula>0</formula>
    </cfRule>
    <cfRule type="cellIs" priority="314" operator="lessThanOrEqual">
      <formula>0</formula>
    </cfRule>
  </conditionalFormatting>
  <conditionalFormatting sqref="Q31">
    <cfRule type="cellIs" dxfId="139" priority="312" operator="lessThan">
      <formula>0</formula>
    </cfRule>
  </conditionalFormatting>
  <conditionalFormatting sqref="G31">
    <cfRule type="cellIs" dxfId="138" priority="310" operator="lessThanOrEqual">
      <formula>0</formula>
    </cfRule>
    <cfRule type="cellIs" priority="311" operator="lessThanOrEqual">
      <formula>0</formula>
    </cfRule>
  </conditionalFormatting>
  <conditionalFormatting sqref="G31">
    <cfRule type="cellIs" dxfId="137" priority="309" operator="lessThan">
      <formula>0</formula>
    </cfRule>
  </conditionalFormatting>
  <conditionalFormatting sqref="AK594:AL595">
    <cfRule type="cellIs" dxfId="136" priority="297" operator="lessThanOrEqual">
      <formula>0</formula>
    </cfRule>
    <cfRule type="cellIs" priority="298" operator="lessThanOrEqual">
      <formula>0</formula>
    </cfRule>
  </conditionalFormatting>
  <conditionalFormatting sqref="AK596:AL596">
    <cfRule type="cellIs" dxfId="135" priority="267" operator="lessThanOrEqual">
      <formula>0</formula>
    </cfRule>
    <cfRule type="cellIs" priority="268" operator="lessThanOrEqual">
      <formula>0</formula>
    </cfRule>
  </conditionalFormatting>
  <conditionalFormatting sqref="W598:Z598">
    <cfRule type="cellIs" dxfId="134" priority="247" operator="lessThanOrEqual">
      <formula>0</formula>
    </cfRule>
    <cfRule type="cellIs" priority="248" operator="lessThanOrEqual">
      <formula>0</formula>
    </cfRule>
  </conditionalFormatting>
  <conditionalFormatting sqref="V598">
    <cfRule type="cellIs" dxfId="133" priority="245" operator="lessThanOrEqual">
      <formula>0</formula>
    </cfRule>
    <cfRule type="cellIs" priority="246" operator="lessThanOrEqual">
      <formula>0</formula>
    </cfRule>
  </conditionalFormatting>
  <conditionalFormatting sqref="V598">
    <cfRule type="cellIs" dxfId="132" priority="244" operator="lessThan">
      <formula>0</formula>
    </cfRule>
  </conditionalFormatting>
  <conditionalFormatting sqref="AB598:AE598">
    <cfRule type="cellIs" dxfId="131" priority="242" operator="lessThanOrEqual">
      <formula>0</formula>
    </cfRule>
    <cfRule type="cellIs" priority="243" operator="lessThanOrEqual">
      <formula>0</formula>
    </cfRule>
  </conditionalFormatting>
  <conditionalFormatting sqref="AA598">
    <cfRule type="cellIs" dxfId="130" priority="240" operator="lessThanOrEqual">
      <formula>0</formula>
    </cfRule>
    <cfRule type="cellIs" priority="241" operator="lessThanOrEqual">
      <formula>0</formula>
    </cfRule>
  </conditionalFormatting>
  <conditionalFormatting sqref="AA598">
    <cfRule type="cellIs" dxfId="129" priority="239" operator="lessThan">
      <formula>0</formula>
    </cfRule>
  </conditionalFormatting>
  <conditionalFormatting sqref="AG598:AL598">
    <cfRule type="cellIs" dxfId="128" priority="237" operator="lessThanOrEqual">
      <formula>0</formula>
    </cfRule>
    <cfRule type="cellIs" priority="238" operator="lessThanOrEqual">
      <formula>0</formula>
    </cfRule>
  </conditionalFormatting>
  <conditionalFormatting sqref="AF598">
    <cfRule type="cellIs" dxfId="127" priority="235" operator="lessThanOrEqual">
      <formula>0</formula>
    </cfRule>
    <cfRule type="cellIs" priority="236" operator="lessThanOrEqual">
      <formula>0</formula>
    </cfRule>
  </conditionalFormatting>
  <conditionalFormatting sqref="AF598">
    <cfRule type="cellIs" dxfId="126" priority="234" operator="lessThan">
      <formula>0</formula>
    </cfRule>
  </conditionalFormatting>
  <conditionalFormatting sqref="H598:K598">
    <cfRule type="cellIs" dxfId="125" priority="232" operator="lessThanOrEqual">
      <formula>0</formula>
    </cfRule>
    <cfRule type="cellIs" priority="233" operator="lessThanOrEqual">
      <formula>0</formula>
    </cfRule>
  </conditionalFormatting>
  <conditionalFormatting sqref="M598:P598">
    <cfRule type="cellIs" dxfId="124" priority="230" operator="lessThanOrEqual">
      <formula>0</formula>
    </cfRule>
    <cfRule type="cellIs" priority="231" operator="lessThanOrEqual">
      <formula>0</formula>
    </cfRule>
  </conditionalFormatting>
  <conditionalFormatting sqref="L598">
    <cfRule type="cellIs" dxfId="123" priority="228" operator="lessThanOrEqual">
      <formula>0</formula>
    </cfRule>
    <cfRule type="cellIs" priority="229" operator="lessThanOrEqual">
      <formula>0</formula>
    </cfRule>
  </conditionalFormatting>
  <conditionalFormatting sqref="L598">
    <cfRule type="cellIs" dxfId="122" priority="227" operator="lessThan">
      <formula>0</formula>
    </cfRule>
  </conditionalFormatting>
  <conditionalFormatting sqref="R598:U598">
    <cfRule type="cellIs" dxfId="121" priority="225" operator="lessThanOrEqual">
      <formula>0</formula>
    </cfRule>
    <cfRule type="cellIs" priority="226" operator="lessThanOrEqual">
      <formula>0</formula>
    </cfRule>
  </conditionalFormatting>
  <conditionalFormatting sqref="Q598">
    <cfRule type="cellIs" dxfId="120" priority="223" operator="lessThanOrEqual">
      <formula>0</formula>
    </cfRule>
    <cfRule type="cellIs" priority="224" operator="lessThanOrEqual">
      <formula>0</formula>
    </cfRule>
  </conditionalFormatting>
  <conditionalFormatting sqref="Q598">
    <cfRule type="cellIs" dxfId="119" priority="222" operator="lessThan">
      <formula>0</formula>
    </cfRule>
  </conditionalFormatting>
  <conditionalFormatting sqref="G598">
    <cfRule type="cellIs" dxfId="118" priority="220" operator="lessThanOrEqual">
      <formula>0</formula>
    </cfRule>
    <cfRule type="cellIs" priority="221" operator="lessThanOrEqual">
      <formula>0</formula>
    </cfRule>
  </conditionalFormatting>
  <conditionalFormatting sqref="G598">
    <cfRule type="cellIs" dxfId="117" priority="219" operator="lessThan">
      <formula>0</formula>
    </cfRule>
  </conditionalFormatting>
  <conditionalFormatting sqref="W612:Z612">
    <cfRule type="cellIs" dxfId="116" priority="217" operator="lessThanOrEqual">
      <formula>0</formula>
    </cfRule>
    <cfRule type="cellIs" priority="218" operator="lessThanOrEqual">
      <formula>0</formula>
    </cfRule>
  </conditionalFormatting>
  <conditionalFormatting sqref="V612:V614">
    <cfRule type="cellIs" dxfId="115" priority="215" operator="lessThanOrEqual">
      <formula>0</formula>
    </cfRule>
    <cfRule type="cellIs" priority="216" operator="lessThanOrEqual">
      <formula>0</formula>
    </cfRule>
  </conditionalFormatting>
  <conditionalFormatting sqref="V612:V614">
    <cfRule type="cellIs" dxfId="114" priority="214" operator="lessThan">
      <formula>0</formula>
    </cfRule>
  </conditionalFormatting>
  <conditionalFormatting sqref="AB612:AE612">
    <cfRule type="cellIs" dxfId="113" priority="212" operator="lessThanOrEqual">
      <formula>0</formula>
    </cfRule>
    <cfRule type="cellIs" priority="213" operator="lessThanOrEqual">
      <formula>0</formula>
    </cfRule>
  </conditionalFormatting>
  <conditionalFormatting sqref="AA612:AA614">
    <cfRule type="cellIs" dxfId="112" priority="210" operator="lessThanOrEqual">
      <formula>0</formula>
    </cfRule>
    <cfRule type="cellIs" priority="211" operator="lessThanOrEqual">
      <formula>0</formula>
    </cfRule>
  </conditionalFormatting>
  <conditionalFormatting sqref="AA612:AA614">
    <cfRule type="cellIs" dxfId="111" priority="209" operator="lessThan">
      <formula>0</formula>
    </cfRule>
  </conditionalFormatting>
  <conditionalFormatting sqref="AG612:AL613">
    <cfRule type="cellIs" dxfId="110" priority="207" operator="lessThanOrEqual">
      <formula>0</formula>
    </cfRule>
    <cfRule type="cellIs" priority="208" operator="lessThanOrEqual">
      <formula>0</formula>
    </cfRule>
  </conditionalFormatting>
  <conditionalFormatting sqref="AF612:AF614">
    <cfRule type="cellIs" dxfId="109" priority="205" operator="lessThanOrEqual">
      <formula>0</formula>
    </cfRule>
    <cfRule type="cellIs" priority="206" operator="lessThanOrEqual">
      <formula>0</formula>
    </cfRule>
  </conditionalFormatting>
  <conditionalFormatting sqref="AF612:AF614">
    <cfRule type="cellIs" dxfId="108" priority="204" operator="lessThan">
      <formula>0</formula>
    </cfRule>
  </conditionalFormatting>
  <conditionalFormatting sqref="H612:K612">
    <cfRule type="cellIs" dxfId="107" priority="202" operator="lessThanOrEqual">
      <formula>0</formula>
    </cfRule>
    <cfRule type="cellIs" priority="203" operator="lessThanOrEqual">
      <formula>0</formula>
    </cfRule>
  </conditionalFormatting>
  <conditionalFormatting sqref="G612:G614">
    <cfRule type="cellIs" dxfId="106" priority="200" operator="lessThanOrEqual">
      <formula>0</formula>
    </cfRule>
    <cfRule type="cellIs" priority="201" operator="lessThanOrEqual">
      <formula>0</formula>
    </cfRule>
  </conditionalFormatting>
  <conditionalFormatting sqref="G612:G614">
    <cfRule type="cellIs" dxfId="105" priority="199" operator="lessThan">
      <formula>0</formula>
    </cfRule>
  </conditionalFormatting>
  <conditionalFormatting sqref="M612:P612">
    <cfRule type="cellIs" dxfId="104" priority="197" operator="lessThanOrEqual">
      <formula>0</formula>
    </cfRule>
    <cfRule type="cellIs" priority="198" operator="lessThanOrEqual">
      <formula>0</formula>
    </cfRule>
  </conditionalFormatting>
  <conditionalFormatting sqref="L612:L614">
    <cfRule type="cellIs" dxfId="103" priority="195" operator="lessThanOrEqual">
      <formula>0</formula>
    </cfRule>
    <cfRule type="cellIs" priority="196" operator="lessThanOrEqual">
      <formula>0</formula>
    </cfRule>
  </conditionalFormatting>
  <conditionalFormatting sqref="L612:L614">
    <cfRule type="cellIs" dxfId="102" priority="194" operator="lessThan">
      <formula>0</formula>
    </cfRule>
  </conditionalFormatting>
  <conditionalFormatting sqref="R612:U612">
    <cfRule type="cellIs" dxfId="101" priority="192" operator="lessThanOrEqual">
      <formula>0</formula>
    </cfRule>
    <cfRule type="cellIs" priority="193" operator="lessThanOrEqual">
      <formula>0</formula>
    </cfRule>
  </conditionalFormatting>
  <conditionalFormatting sqref="Q612:Q614">
    <cfRule type="cellIs" dxfId="100" priority="190" operator="lessThanOrEqual">
      <formula>0</formula>
    </cfRule>
    <cfRule type="cellIs" priority="191" operator="lessThanOrEqual">
      <formula>0</formula>
    </cfRule>
  </conditionalFormatting>
  <conditionalFormatting sqref="Q612:Q614">
    <cfRule type="cellIs" dxfId="99" priority="189" operator="lessThan">
      <formula>0</formula>
    </cfRule>
  </conditionalFormatting>
  <conditionalFormatting sqref="AK614:AL614">
    <cfRule type="cellIs" dxfId="98" priority="177" operator="lessThanOrEqual">
      <formula>0</formula>
    </cfRule>
    <cfRule type="cellIs" priority="178" operator="lessThanOrEqual">
      <formula>0</formula>
    </cfRule>
  </conditionalFormatting>
  <conditionalFormatting sqref="W616:Z616">
    <cfRule type="cellIs" dxfId="97" priority="157" operator="lessThanOrEqual">
      <formula>0</formula>
    </cfRule>
    <cfRule type="cellIs" priority="158" operator="lessThanOrEqual">
      <formula>0</formula>
    </cfRule>
  </conditionalFormatting>
  <conditionalFormatting sqref="V616">
    <cfRule type="cellIs" dxfId="96" priority="155" operator="lessThanOrEqual">
      <formula>0</formula>
    </cfRule>
    <cfRule type="cellIs" priority="156" operator="lessThanOrEqual">
      <formula>0</formula>
    </cfRule>
  </conditionalFormatting>
  <conditionalFormatting sqref="V616">
    <cfRule type="cellIs" dxfId="95" priority="154" operator="lessThan">
      <formula>0</formula>
    </cfRule>
  </conditionalFormatting>
  <conditionalFormatting sqref="AB616:AE616">
    <cfRule type="cellIs" dxfId="94" priority="152" operator="lessThanOrEqual">
      <formula>0</formula>
    </cfRule>
    <cfRule type="cellIs" priority="153" operator="lessThanOrEqual">
      <formula>0</formula>
    </cfRule>
  </conditionalFormatting>
  <conditionalFormatting sqref="AA616">
    <cfRule type="cellIs" dxfId="93" priority="150" operator="lessThanOrEqual">
      <formula>0</formula>
    </cfRule>
    <cfRule type="cellIs" priority="151" operator="lessThanOrEqual">
      <formula>0</formula>
    </cfRule>
  </conditionalFormatting>
  <conditionalFormatting sqref="AA616">
    <cfRule type="cellIs" dxfId="92" priority="149" operator="lessThan">
      <formula>0</formula>
    </cfRule>
  </conditionalFormatting>
  <conditionalFormatting sqref="AG616:AL616">
    <cfRule type="cellIs" dxfId="91" priority="147" operator="lessThanOrEqual">
      <formula>0</formula>
    </cfRule>
    <cfRule type="cellIs" priority="148" operator="lessThanOrEqual">
      <formula>0</formula>
    </cfRule>
  </conditionalFormatting>
  <conditionalFormatting sqref="AF616">
    <cfRule type="cellIs" dxfId="90" priority="145" operator="lessThanOrEqual">
      <formula>0</formula>
    </cfRule>
    <cfRule type="cellIs" priority="146" operator="lessThanOrEqual">
      <formula>0</formula>
    </cfRule>
  </conditionalFormatting>
  <conditionalFormatting sqref="AF616">
    <cfRule type="cellIs" dxfId="89" priority="144" operator="lessThan">
      <formula>0</formula>
    </cfRule>
  </conditionalFormatting>
  <conditionalFormatting sqref="H616:K616">
    <cfRule type="cellIs" dxfId="88" priority="142" operator="lessThanOrEqual">
      <formula>0</formula>
    </cfRule>
    <cfRule type="cellIs" priority="143" operator="lessThanOrEqual">
      <formula>0</formula>
    </cfRule>
  </conditionalFormatting>
  <conditionalFormatting sqref="M616:P616">
    <cfRule type="cellIs" dxfId="87" priority="140" operator="lessThanOrEqual">
      <formula>0</formula>
    </cfRule>
    <cfRule type="cellIs" priority="141" operator="lessThanOrEqual">
      <formula>0</formula>
    </cfRule>
  </conditionalFormatting>
  <conditionalFormatting sqref="L616">
    <cfRule type="cellIs" dxfId="86" priority="138" operator="lessThanOrEqual">
      <formula>0</formula>
    </cfRule>
    <cfRule type="cellIs" priority="139" operator="lessThanOrEqual">
      <formula>0</formula>
    </cfRule>
  </conditionalFormatting>
  <conditionalFormatting sqref="L616">
    <cfRule type="cellIs" dxfId="85" priority="137" operator="lessThan">
      <formula>0</formula>
    </cfRule>
  </conditionalFormatting>
  <conditionalFormatting sqref="R616:U616">
    <cfRule type="cellIs" dxfId="84" priority="135" operator="lessThanOrEqual">
      <formula>0</formula>
    </cfRule>
    <cfRule type="cellIs" priority="136" operator="lessThanOrEqual">
      <formula>0</formula>
    </cfRule>
  </conditionalFormatting>
  <conditionalFormatting sqref="Q616">
    <cfRule type="cellIs" dxfId="83" priority="133" operator="lessThanOrEqual">
      <formula>0</formula>
    </cfRule>
    <cfRule type="cellIs" priority="134" operator="lessThanOrEqual">
      <formula>0</formula>
    </cfRule>
  </conditionalFormatting>
  <conditionalFormatting sqref="Q616">
    <cfRule type="cellIs" dxfId="82" priority="132" operator="lessThan">
      <formula>0</formula>
    </cfRule>
  </conditionalFormatting>
  <conditionalFormatting sqref="G616">
    <cfRule type="cellIs" dxfId="81" priority="130" operator="lessThanOrEqual">
      <formula>0</formula>
    </cfRule>
    <cfRule type="cellIs" priority="131" operator="lessThanOrEqual">
      <formula>0</formula>
    </cfRule>
  </conditionalFormatting>
  <conditionalFormatting sqref="G616">
    <cfRule type="cellIs" dxfId="80" priority="129" operator="lessThan">
      <formula>0</formula>
    </cfRule>
  </conditionalFormatting>
  <conditionalFormatting sqref="W613:Z614">
    <cfRule type="cellIs" dxfId="79" priority="115" operator="lessThanOrEqual">
      <formula>0</formula>
    </cfRule>
    <cfRule type="cellIs" priority="116" operator="lessThanOrEqual">
      <formula>0</formula>
    </cfRule>
  </conditionalFormatting>
  <conditionalFormatting sqref="AB613:AE614">
    <cfRule type="cellIs" dxfId="78" priority="113" operator="lessThanOrEqual">
      <formula>0</formula>
    </cfRule>
    <cfRule type="cellIs" priority="114" operator="lessThanOrEqual">
      <formula>0</formula>
    </cfRule>
  </conditionalFormatting>
  <conditionalFormatting sqref="H613:K614">
    <cfRule type="cellIs" dxfId="77" priority="111" operator="lessThanOrEqual">
      <formula>0</formula>
    </cfRule>
    <cfRule type="cellIs" priority="112" operator="lessThanOrEqual">
      <formula>0</formula>
    </cfRule>
  </conditionalFormatting>
  <conditionalFormatting sqref="M613:P614">
    <cfRule type="cellIs" dxfId="76" priority="109" operator="lessThanOrEqual">
      <formula>0</formula>
    </cfRule>
    <cfRule type="cellIs" priority="110" operator="lessThanOrEqual">
      <formula>0</formula>
    </cfRule>
  </conditionalFormatting>
  <conditionalFormatting sqref="R613:U614">
    <cfRule type="cellIs" dxfId="75" priority="107" operator="lessThanOrEqual">
      <formula>0</formula>
    </cfRule>
    <cfRule type="cellIs" priority="108" operator="lessThanOrEqual">
      <formula>0</formula>
    </cfRule>
  </conditionalFormatting>
  <conditionalFormatting sqref="AG614:AJ614">
    <cfRule type="cellIs" dxfId="74" priority="105" operator="lessThanOrEqual">
      <formula>0</formula>
    </cfRule>
    <cfRule type="cellIs" priority="106" operator="lessThanOrEqual">
      <formula>0</formula>
    </cfRule>
  </conditionalFormatting>
  <conditionalFormatting sqref="W594:Z596">
    <cfRule type="cellIs" dxfId="73" priority="103" operator="lessThanOrEqual">
      <formula>0</formula>
    </cfRule>
    <cfRule type="cellIs" priority="104" operator="lessThanOrEqual">
      <formula>0</formula>
    </cfRule>
  </conditionalFormatting>
  <conditionalFormatting sqref="V594:V596">
    <cfRule type="cellIs" dxfId="72" priority="101" operator="lessThanOrEqual">
      <formula>0</formula>
    </cfRule>
    <cfRule type="cellIs" priority="102" operator="lessThanOrEqual">
      <formula>0</formula>
    </cfRule>
  </conditionalFormatting>
  <conditionalFormatting sqref="V594:V596">
    <cfRule type="cellIs" dxfId="71" priority="100" operator="lessThan">
      <formula>0</formula>
    </cfRule>
  </conditionalFormatting>
  <conditionalFormatting sqref="AB594:AE596">
    <cfRule type="cellIs" dxfId="70" priority="98" operator="lessThanOrEqual">
      <formula>0</formula>
    </cfRule>
    <cfRule type="cellIs" priority="99" operator="lessThanOrEqual">
      <formula>0</formula>
    </cfRule>
  </conditionalFormatting>
  <conditionalFormatting sqref="AA594:AA596">
    <cfRule type="cellIs" dxfId="69" priority="96" operator="lessThanOrEqual">
      <formula>0</formula>
    </cfRule>
    <cfRule type="cellIs" priority="97" operator="lessThanOrEqual">
      <formula>0</formula>
    </cfRule>
  </conditionalFormatting>
  <conditionalFormatting sqref="AA594:AA596">
    <cfRule type="cellIs" dxfId="68" priority="95" operator="lessThan">
      <formula>0</formula>
    </cfRule>
  </conditionalFormatting>
  <conditionalFormatting sqref="AG594:AJ596">
    <cfRule type="cellIs" dxfId="67" priority="93" operator="lessThanOrEqual">
      <formula>0</formula>
    </cfRule>
    <cfRule type="cellIs" priority="94" operator="lessThanOrEqual">
      <formula>0</formula>
    </cfRule>
  </conditionalFormatting>
  <conditionalFormatting sqref="AF594:AF596">
    <cfRule type="cellIs" dxfId="66" priority="91" operator="lessThanOrEqual">
      <formula>0</formula>
    </cfRule>
    <cfRule type="cellIs" priority="92" operator="lessThanOrEqual">
      <formula>0</formula>
    </cfRule>
  </conditionalFormatting>
  <conditionalFormatting sqref="AF594:AF596">
    <cfRule type="cellIs" dxfId="65" priority="90" operator="lessThan">
      <formula>0</formula>
    </cfRule>
  </conditionalFormatting>
  <conditionalFormatting sqref="H594:K596">
    <cfRule type="cellIs" dxfId="64" priority="88" operator="lessThanOrEqual">
      <formula>0</formula>
    </cfRule>
    <cfRule type="cellIs" priority="89" operator="lessThanOrEqual">
      <formula>0</formula>
    </cfRule>
  </conditionalFormatting>
  <conditionalFormatting sqref="G594:G596">
    <cfRule type="cellIs" dxfId="63" priority="86" operator="lessThanOrEqual">
      <formula>0</formula>
    </cfRule>
    <cfRule type="cellIs" priority="87" operator="lessThanOrEqual">
      <formula>0</formula>
    </cfRule>
  </conditionalFormatting>
  <conditionalFormatting sqref="G594:G596">
    <cfRule type="cellIs" dxfId="62" priority="85" operator="lessThan">
      <formula>0</formula>
    </cfRule>
  </conditionalFormatting>
  <conditionalFormatting sqref="M594:P596">
    <cfRule type="cellIs" dxfId="61" priority="83" operator="lessThanOrEqual">
      <formula>0</formula>
    </cfRule>
    <cfRule type="cellIs" priority="84" operator="lessThanOrEqual">
      <formula>0</formula>
    </cfRule>
  </conditionalFormatting>
  <conditionalFormatting sqref="L594:L596">
    <cfRule type="cellIs" dxfId="60" priority="81" operator="lessThanOrEqual">
      <formula>0</formula>
    </cfRule>
    <cfRule type="cellIs" priority="82" operator="lessThanOrEqual">
      <formula>0</formula>
    </cfRule>
  </conditionalFormatting>
  <conditionalFormatting sqref="L594:L596">
    <cfRule type="cellIs" dxfId="59" priority="80" operator="lessThan">
      <formula>0</formula>
    </cfRule>
  </conditionalFormatting>
  <conditionalFormatting sqref="R594:U596">
    <cfRule type="cellIs" dxfId="58" priority="78" operator="lessThanOrEqual">
      <formula>0</formula>
    </cfRule>
    <cfRule type="cellIs" priority="79" operator="lessThanOrEqual">
      <formula>0</formula>
    </cfRule>
  </conditionalFormatting>
  <conditionalFormatting sqref="Q594:Q596">
    <cfRule type="cellIs" dxfId="57" priority="76" operator="lessThanOrEqual">
      <formula>0</formula>
    </cfRule>
    <cfRule type="cellIs" priority="77" operator="lessThanOrEqual">
      <formula>0</formula>
    </cfRule>
  </conditionalFormatting>
  <conditionalFormatting sqref="Q594:Q596">
    <cfRule type="cellIs" dxfId="56" priority="75" operator="lessThan">
      <formula>0</formula>
    </cfRule>
  </conditionalFormatting>
  <conditionalFormatting sqref="W621:Z621">
    <cfRule type="cellIs" dxfId="55" priority="73" operator="lessThanOrEqual">
      <formula>0</formula>
    </cfRule>
    <cfRule type="cellIs" priority="74" operator="lessThanOrEqual">
      <formula>0</formula>
    </cfRule>
  </conditionalFormatting>
  <conditionalFormatting sqref="V621:V623">
    <cfRule type="cellIs" dxfId="54" priority="71" operator="lessThanOrEqual">
      <formula>0</formula>
    </cfRule>
    <cfRule type="cellIs" priority="72" operator="lessThanOrEqual">
      <formula>0</formula>
    </cfRule>
  </conditionalFormatting>
  <conditionalFormatting sqref="V621:V623">
    <cfRule type="cellIs" dxfId="53" priority="70" operator="lessThan">
      <formula>0</formula>
    </cfRule>
  </conditionalFormatting>
  <conditionalFormatting sqref="AB621:AE621">
    <cfRule type="cellIs" dxfId="52" priority="68" operator="lessThanOrEqual">
      <formula>0</formula>
    </cfRule>
    <cfRule type="cellIs" priority="69" operator="lessThanOrEqual">
      <formula>0</formula>
    </cfRule>
  </conditionalFormatting>
  <conditionalFormatting sqref="AA621:AA623">
    <cfRule type="cellIs" dxfId="51" priority="66" operator="lessThanOrEqual">
      <formula>0</formula>
    </cfRule>
    <cfRule type="cellIs" priority="67" operator="lessThanOrEqual">
      <formula>0</formula>
    </cfRule>
  </conditionalFormatting>
  <conditionalFormatting sqref="AA621:AA623">
    <cfRule type="cellIs" dxfId="50" priority="65" operator="lessThan">
      <formula>0</formula>
    </cfRule>
  </conditionalFormatting>
  <conditionalFormatting sqref="AG621:AL622">
    <cfRule type="cellIs" dxfId="49" priority="63" operator="lessThanOrEqual">
      <formula>0</formula>
    </cfRule>
    <cfRule type="cellIs" priority="64" operator="lessThanOrEqual">
      <formula>0</formula>
    </cfRule>
  </conditionalFormatting>
  <conditionalFormatting sqref="AF621:AF623">
    <cfRule type="cellIs" dxfId="48" priority="61" operator="lessThanOrEqual">
      <formula>0</formula>
    </cfRule>
    <cfRule type="cellIs" priority="62" operator="lessThanOrEqual">
      <formula>0</formula>
    </cfRule>
  </conditionalFormatting>
  <conditionalFormatting sqref="AF621:AF623">
    <cfRule type="cellIs" dxfId="47" priority="60" operator="lessThan">
      <formula>0</formula>
    </cfRule>
  </conditionalFormatting>
  <conditionalFormatting sqref="H621:K621">
    <cfRule type="cellIs" dxfId="46" priority="58" operator="lessThanOrEqual">
      <formula>0</formula>
    </cfRule>
    <cfRule type="cellIs" priority="59" operator="lessThanOrEqual">
      <formula>0</formula>
    </cfRule>
  </conditionalFormatting>
  <conditionalFormatting sqref="G621:G623">
    <cfRule type="cellIs" dxfId="45" priority="56" operator="lessThanOrEqual">
      <formula>0</formula>
    </cfRule>
    <cfRule type="cellIs" priority="57" operator="lessThanOrEqual">
      <formula>0</formula>
    </cfRule>
  </conditionalFormatting>
  <conditionalFormatting sqref="G621:G623">
    <cfRule type="cellIs" dxfId="44" priority="55" operator="lessThan">
      <formula>0</formula>
    </cfRule>
  </conditionalFormatting>
  <conditionalFormatting sqref="M621:P621">
    <cfRule type="cellIs" dxfId="43" priority="53" operator="lessThanOrEqual">
      <formula>0</formula>
    </cfRule>
    <cfRule type="cellIs" priority="54" operator="lessThanOrEqual">
      <formula>0</formula>
    </cfRule>
  </conditionalFormatting>
  <conditionalFormatting sqref="L621:L623">
    <cfRule type="cellIs" dxfId="42" priority="51" operator="lessThanOrEqual">
      <formula>0</formula>
    </cfRule>
    <cfRule type="cellIs" priority="52" operator="lessThanOrEqual">
      <formula>0</formula>
    </cfRule>
  </conditionalFormatting>
  <conditionalFormatting sqref="L621:L623">
    <cfRule type="cellIs" dxfId="41" priority="50" operator="lessThan">
      <formula>0</formula>
    </cfRule>
  </conditionalFormatting>
  <conditionalFormatting sqref="R621:U621">
    <cfRule type="cellIs" dxfId="40" priority="48" operator="lessThanOrEqual">
      <formula>0</formula>
    </cfRule>
    <cfRule type="cellIs" priority="49" operator="lessThanOrEqual">
      <formula>0</formula>
    </cfRule>
  </conditionalFormatting>
  <conditionalFormatting sqref="Q621:Q623">
    <cfRule type="cellIs" dxfId="39" priority="46" operator="lessThanOrEqual">
      <formula>0</formula>
    </cfRule>
    <cfRule type="cellIs" priority="47" operator="lessThanOrEqual">
      <formula>0</formula>
    </cfRule>
  </conditionalFormatting>
  <conditionalFormatting sqref="Q621:Q623">
    <cfRule type="cellIs" dxfId="38" priority="45" operator="lessThan">
      <formula>0</formula>
    </cfRule>
  </conditionalFormatting>
  <conditionalFormatting sqref="AK623:AL623">
    <cfRule type="cellIs" dxfId="37" priority="43" operator="lessThanOrEqual">
      <formula>0</formula>
    </cfRule>
    <cfRule type="cellIs" priority="44" operator="lessThanOrEqual">
      <formula>0</formula>
    </cfRule>
  </conditionalFormatting>
  <conditionalFormatting sqref="W625:Z625">
    <cfRule type="cellIs" dxfId="36" priority="41" operator="lessThanOrEqual">
      <formula>0</formula>
    </cfRule>
    <cfRule type="cellIs" priority="42" operator="lessThanOrEqual">
      <formula>0</formula>
    </cfRule>
  </conditionalFormatting>
  <conditionalFormatting sqref="V625">
    <cfRule type="cellIs" dxfId="35" priority="39" operator="lessThanOrEqual">
      <formula>0</formula>
    </cfRule>
    <cfRule type="cellIs" priority="40" operator="lessThanOrEqual">
      <formula>0</formula>
    </cfRule>
  </conditionalFormatting>
  <conditionalFormatting sqref="V625">
    <cfRule type="cellIs" dxfId="34" priority="38" operator="lessThan">
      <formula>0</formula>
    </cfRule>
  </conditionalFormatting>
  <conditionalFormatting sqref="AB625:AE625">
    <cfRule type="cellIs" dxfId="33" priority="36" operator="lessThanOrEqual">
      <formula>0</formula>
    </cfRule>
    <cfRule type="cellIs" priority="37" operator="lessThanOrEqual">
      <formula>0</formula>
    </cfRule>
  </conditionalFormatting>
  <conditionalFormatting sqref="AA625">
    <cfRule type="cellIs" dxfId="32" priority="34" operator="lessThanOrEqual">
      <formula>0</formula>
    </cfRule>
    <cfRule type="cellIs" priority="35" operator="lessThanOrEqual">
      <formula>0</formula>
    </cfRule>
  </conditionalFormatting>
  <conditionalFormatting sqref="AA625">
    <cfRule type="cellIs" dxfId="31" priority="33" operator="lessThan">
      <formula>0</formula>
    </cfRule>
  </conditionalFormatting>
  <conditionalFormatting sqref="AG625:AL625">
    <cfRule type="cellIs" dxfId="30" priority="31" operator="lessThanOrEqual">
      <formula>0</formula>
    </cfRule>
    <cfRule type="cellIs" priority="32" operator="lessThanOrEqual">
      <formula>0</formula>
    </cfRule>
  </conditionalFormatting>
  <conditionalFormatting sqref="AF625">
    <cfRule type="cellIs" dxfId="29" priority="29" operator="lessThanOrEqual">
      <formula>0</formula>
    </cfRule>
    <cfRule type="cellIs" priority="30" operator="lessThanOrEqual">
      <formula>0</formula>
    </cfRule>
  </conditionalFormatting>
  <conditionalFormatting sqref="AF625">
    <cfRule type="cellIs" dxfId="28" priority="28" operator="lessThan">
      <formula>0</formula>
    </cfRule>
  </conditionalFormatting>
  <conditionalFormatting sqref="H625:K625">
    <cfRule type="cellIs" dxfId="27" priority="26" operator="lessThanOrEqual">
      <formula>0</formula>
    </cfRule>
    <cfRule type="cellIs" priority="27" operator="lessThanOrEqual">
      <formula>0</formula>
    </cfRule>
  </conditionalFormatting>
  <conditionalFormatting sqref="M625:P625">
    <cfRule type="cellIs" dxfId="26" priority="24" operator="lessThanOrEqual">
      <formula>0</formula>
    </cfRule>
    <cfRule type="cellIs" priority="25" operator="lessThanOrEqual">
      <formula>0</formula>
    </cfRule>
  </conditionalFormatting>
  <conditionalFormatting sqref="L625">
    <cfRule type="cellIs" dxfId="25" priority="22" operator="lessThanOrEqual">
      <formula>0</formula>
    </cfRule>
    <cfRule type="cellIs" priority="23" operator="lessThanOrEqual">
      <formula>0</formula>
    </cfRule>
  </conditionalFormatting>
  <conditionalFormatting sqref="L625">
    <cfRule type="cellIs" dxfId="24" priority="21" operator="lessThan">
      <formula>0</formula>
    </cfRule>
  </conditionalFormatting>
  <conditionalFormatting sqref="R625:U625">
    <cfRule type="cellIs" dxfId="23" priority="19" operator="lessThanOrEqual">
      <formula>0</formula>
    </cfRule>
    <cfRule type="cellIs" priority="20" operator="lessThanOrEqual">
      <formula>0</formula>
    </cfRule>
  </conditionalFormatting>
  <conditionalFormatting sqref="Q625">
    <cfRule type="cellIs" dxfId="22" priority="17" operator="lessThanOrEqual">
      <formula>0</formula>
    </cfRule>
    <cfRule type="cellIs" priority="18" operator="lessThanOrEqual">
      <formula>0</formula>
    </cfRule>
  </conditionalFormatting>
  <conditionalFormatting sqref="Q625">
    <cfRule type="cellIs" dxfId="21" priority="16" operator="lessThan">
      <formula>0</formula>
    </cfRule>
  </conditionalFormatting>
  <conditionalFormatting sqref="G625">
    <cfRule type="cellIs" dxfId="20" priority="14" operator="lessThanOrEqual">
      <formula>0</formula>
    </cfRule>
    <cfRule type="cellIs" priority="15" operator="lessThanOrEqual">
      <formula>0</formula>
    </cfRule>
  </conditionalFormatting>
  <conditionalFormatting sqref="G625">
    <cfRule type="cellIs" dxfId="19" priority="13" operator="lessThan">
      <formula>0</formula>
    </cfRule>
  </conditionalFormatting>
  <conditionalFormatting sqref="W622:Z623">
    <cfRule type="cellIs" dxfId="18" priority="11" operator="lessThanOrEqual">
      <formula>0</formula>
    </cfRule>
    <cfRule type="cellIs" priority="12" operator="lessThanOrEqual">
      <formula>0</formula>
    </cfRule>
  </conditionalFormatting>
  <conditionalFormatting sqref="AB622:AE623">
    <cfRule type="cellIs" dxfId="17" priority="9" operator="lessThanOrEqual">
      <formula>0</formula>
    </cfRule>
    <cfRule type="cellIs" priority="10" operator="lessThanOrEqual">
      <formula>0</formula>
    </cfRule>
  </conditionalFormatting>
  <conditionalFormatting sqref="H622:K623">
    <cfRule type="cellIs" dxfId="16" priority="7" operator="lessThanOrEqual">
      <formula>0</formula>
    </cfRule>
    <cfRule type="cellIs" priority="8" operator="lessThanOrEqual">
      <formula>0</formula>
    </cfRule>
  </conditionalFormatting>
  <conditionalFormatting sqref="M622:P623">
    <cfRule type="cellIs" dxfId="15" priority="5" operator="lessThanOrEqual">
      <formula>0</formula>
    </cfRule>
    <cfRule type="cellIs" priority="6" operator="lessThanOrEqual">
      <formula>0</formula>
    </cfRule>
  </conditionalFormatting>
  <conditionalFormatting sqref="R622:U623">
    <cfRule type="cellIs" dxfId="14" priority="3" operator="lessThanOrEqual">
      <formula>0</formula>
    </cfRule>
    <cfRule type="cellIs" priority="4" operator="lessThanOrEqual">
      <formula>0</formula>
    </cfRule>
  </conditionalFormatting>
  <conditionalFormatting sqref="AG623:AJ623">
    <cfRule type="cellIs" dxfId="13" priority="1" operator="lessThanOrEqual">
      <formula>0</formula>
    </cfRule>
    <cfRule type="cellIs" priority="2" operator="lessThanOrEqual">
      <formula>0</formula>
    </cfRule>
  </conditionalFormatting>
  <dataValidations disablePrompts="1" count="1">
    <dataValidation operator="lessThan" allowBlank="1" showInputMessage="1" showErrorMessage="1" sqref="G53 G62" xr:uid="{C7AC9CFC-AFF5-44E7-A79C-ACCF0F7AA2DB}"/>
  </dataValidations>
  <pageMargins left="0.35433070866141736" right="0.19685039370078741" top="0.31496062992125984" bottom="0.23622047244094491" header="0.31496062992125984" footer="0.19685039370078741"/>
  <pageSetup paperSize="9" scale="55" orientation="landscape" r:id="rId1"/>
  <rowBreaks count="9" manualBreakCount="9">
    <brk id="59" max="42" man="1"/>
    <brk id="113" max="42" man="1"/>
    <brk id="167" max="42" man="1"/>
    <brk id="239" max="42" man="1"/>
    <brk id="293" max="42" man="1"/>
    <brk id="347" max="42" man="1"/>
    <brk id="401" max="42" man="1"/>
    <brk id="455" max="42" man="1"/>
    <brk id="509" max="42" man="1"/>
  </rowBreaks>
  <drawing r:id="rId2"/>
  <legacyDrawing r:id="rId3"/>
  <mc:AlternateContent xmlns:mc="http://schemas.openxmlformats.org/markup-compatibility/2006">
    <mc:Choice Requires="x14">
      <controls>
        <mc:AlternateContent xmlns:mc="http://schemas.openxmlformats.org/markup-compatibility/2006">
          <mc:Choice Requires="x14">
            <control shapeId="411774" r:id="rId4" name="Button 126">
              <controlPr defaultSize="0" print="0" autoFill="0" autoPict="0" macro="[1]!STCデータ削除生産計画表理論在庫タブ入荷数計1削除">
                <anchor moveWithCells="1" sizeWithCells="1">
                  <from>
                    <xdr:col>15</xdr:col>
                    <xdr:colOff>57150</xdr:colOff>
                    <xdr:row>0</xdr:row>
                    <xdr:rowOff>95250</xdr:rowOff>
                  </from>
                  <to>
                    <xdr:col>19</xdr:col>
                    <xdr:colOff>28575</xdr:colOff>
                    <xdr:row>1</xdr:row>
                    <xdr:rowOff>200025</xdr:rowOff>
                  </to>
                </anchor>
              </controlPr>
            </control>
          </mc:Choice>
        </mc:AlternateContent>
        <mc:AlternateContent xmlns:mc="http://schemas.openxmlformats.org/markup-compatibility/2006">
          <mc:Choice Requires="x14">
            <control shapeId="411777" r:id="rId5" name="Button 129">
              <controlPr defaultSize="0" print="0" autoFill="0" autoPict="0" macro="[1]!STCデータ削除生産計画表理論在庫タブ入荷数計2削除">
                <anchor moveWithCells="1" sizeWithCells="1">
                  <from>
                    <xdr:col>19</xdr:col>
                    <xdr:colOff>123825</xdr:colOff>
                    <xdr:row>0</xdr:row>
                    <xdr:rowOff>95250</xdr:rowOff>
                  </from>
                  <to>
                    <xdr:col>23</xdr:col>
                    <xdr:colOff>104775</xdr:colOff>
                    <xdr:row>1</xdr:row>
                    <xdr:rowOff>200025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02C72-EB80-4399-89A4-A329A776331A}">
  <sheetPr codeName="Sheet6"/>
  <dimension ref="A1:J1001"/>
  <sheetViews>
    <sheetView showZeros="0" workbookViewId="0">
      <pane ySplit="2" topLeftCell="A3" activePane="bottomLeft" state="frozen"/>
      <selection activeCell="F1005" sqref="F1005"/>
      <selection pane="bottomLeft" activeCell="P441" sqref="P441"/>
    </sheetView>
  </sheetViews>
  <sheetFormatPr defaultRowHeight="13.5" x14ac:dyDescent="0.15"/>
  <cols>
    <col min="1" max="1" width="25.75" style="23" customWidth="1"/>
    <col min="2" max="2" width="15.75" style="24" customWidth="1"/>
    <col min="3" max="3" width="8.875" style="25" customWidth="1"/>
    <col min="4" max="4" width="20.75" style="30" customWidth="1"/>
    <col min="5" max="5" width="9.5" style="30" bestFit="1" customWidth="1"/>
    <col min="6" max="6" width="8.875" style="30" customWidth="1"/>
    <col min="7" max="7" width="10.625" style="30" bestFit="1" customWidth="1"/>
    <col min="8" max="8" width="5.25" bestFit="1" customWidth="1"/>
    <col min="9" max="9" width="11.75" customWidth="1"/>
    <col min="10" max="10" width="11" bestFit="1" customWidth="1"/>
    <col min="12" max="12" width="9.625" customWidth="1"/>
  </cols>
  <sheetData>
    <row r="1" spans="1:10" s="403" customFormat="1" ht="14.25" thickBot="1" x14ac:dyDescent="0.2">
      <c r="A1" s="404"/>
      <c r="B1" s="405"/>
      <c r="H1" s="367" t="s">
        <v>89</v>
      </c>
      <c r="I1" s="392" t="s">
        <v>143</v>
      </c>
      <c r="J1" s="392" t="s">
        <v>144</v>
      </c>
    </row>
    <row r="2" spans="1:10" ht="39.950000000000003" customHeight="1" thickBot="1" x14ac:dyDescent="0.2">
      <c r="A2" s="368" t="s">
        <v>50</v>
      </c>
      <c r="B2" s="369" t="s">
        <v>0</v>
      </c>
      <c r="C2" s="370" t="s">
        <v>77</v>
      </c>
      <c r="D2" s="371" t="s">
        <v>78</v>
      </c>
      <c r="E2" s="371" t="s">
        <v>79</v>
      </c>
      <c r="F2" s="371" t="s">
        <v>80</v>
      </c>
      <c r="G2" s="371" t="s">
        <v>70</v>
      </c>
      <c r="H2" s="4"/>
      <c r="I2" s="407">
        <f>C1001</f>
        <v>0</v>
      </c>
      <c r="J2" s="406">
        <v>45864</v>
      </c>
    </row>
    <row r="3" spans="1:10" x14ac:dyDescent="0.15">
      <c r="A3" s="20"/>
      <c r="B3" s="21"/>
      <c r="C3" s="22"/>
      <c r="D3" s="29" t="str">
        <f>IFERROR(VLOOKUP(A3,部品コード!A:E,2,FALSE),"")</f>
        <v/>
      </c>
      <c r="E3" s="29" t="str">
        <f t="shared" ref="E3:E53" si="0">IF(B3="","",(MONTH(B3)))</f>
        <v/>
      </c>
      <c r="F3" s="29" t="str">
        <f>IF(B3="","",(DAY(B3)))</f>
        <v/>
      </c>
      <c r="G3" s="29" t="str">
        <f>IFERROR(VLOOKUP(A3,部品コード!A:E,3,FALSE),"")</f>
        <v/>
      </c>
      <c r="H3" s="4"/>
      <c r="I3" s="365"/>
      <c r="J3" s="314"/>
    </row>
    <row r="4" spans="1:10" x14ac:dyDescent="0.15">
      <c r="A4" s="20"/>
      <c r="B4" s="21"/>
      <c r="C4" s="22"/>
      <c r="D4" s="29" t="str">
        <f>IFERROR(VLOOKUP(A4,部品コード!A:E,2,FALSE),"")</f>
        <v/>
      </c>
      <c r="E4" s="29" t="str">
        <f t="shared" si="0"/>
        <v/>
      </c>
      <c r="F4" s="29" t="str">
        <f t="shared" ref="F4:F67" si="1">IF(B4="","",(DAY(B4)))</f>
        <v/>
      </c>
      <c r="G4" s="29" t="str">
        <f>IFERROR(VLOOKUP(A4,部品コード!A:E,3,FALSE),"")</f>
        <v/>
      </c>
      <c r="H4" s="4"/>
    </row>
    <row r="5" spans="1:10" x14ac:dyDescent="0.15">
      <c r="A5" s="20"/>
      <c r="B5" s="21"/>
      <c r="C5" s="22"/>
      <c r="D5" s="29" t="str">
        <f>IFERROR(VLOOKUP(A5,部品コード!A:E,2,FALSE),"")</f>
        <v/>
      </c>
      <c r="E5" s="29" t="str">
        <f t="shared" si="0"/>
        <v/>
      </c>
      <c r="F5" s="29" t="str">
        <f t="shared" si="1"/>
        <v/>
      </c>
      <c r="G5" s="29" t="str">
        <f>IFERROR(VLOOKUP(A5,部品コード!A:E,3,FALSE),"")</f>
        <v/>
      </c>
      <c r="H5" s="4"/>
    </row>
    <row r="6" spans="1:10" x14ac:dyDescent="0.15">
      <c r="A6" s="20"/>
      <c r="B6" s="21"/>
      <c r="C6" s="22"/>
      <c r="D6" s="29" t="str">
        <f>IFERROR(VLOOKUP(A6,部品コード!A:E,2,FALSE),"")</f>
        <v/>
      </c>
      <c r="E6" s="29" t="str">
        <f t="shared" si="0"/>
        <v/>
      </c>
      <c r="F6" s="29" t="str">
        <f t="shared" si="1"/>
        <v/>
      </c>
      <c r="G6" s="29" t="str">
        <f>IFERROR(VLOOKUP(A6,部品コード!A:E,3,FALSE),"")</f>
        <v/>
      </c>
      <c r="H6" s="4"/>
    </row>
    <row r="7" spans="1:10" x14ac:dyDescent="0.15">
      <c r="A7" s="20"/>
      <c r="B7" s="21"/>
      <c r="C7" s="22"/>
      <c r="D7" s="29" t="str">
        <f>IFERROR(VLOOKUP(A7,部品コード!A:E,2,FALSE),"")</f>
        <v/>
      </c>
      <c r="E7" s="29" t="str">
        <f t="shared" si="0"/>
        <v/>
      </c>
      <c r="F7" s="29" t="str">
        <f t="shared" si="1"/>
        <v/>
      </c>
      <c r="G7" s="29" t="str">
        <f>IFERROR(VLOOKUP(A7,部品コード!A:E,3,FALSE),"")</f>
        <v/>
      </c>
      <c r="H7" s="4"/>
    </row>
    <row r="8" spans="1:10" x14ac:dyDescent="0.15">
      <c r="A8" s="20"/>
      <c r="B8" s="21"/>
      <c r="C8" s="22"/>
      <c r="D8" s="29" t="str">
        <f>IFERROR(VLOOKUP(A8,部品コード!A:E,2,FALSE),"")</f>
        <v/>
      </c>
      <c r="E8" s="29" t="str">
        <f t="shared" si="0"/>
        <v/>
      </c>
      <c r="F8" s="29" t="str">
        <f t="shared" si="1"/>
        <v/>
      </c>
      <c r="G8" s="29" t="str">
        <f>IFERROR(VLOOKUP(A8,部品コード!A:E,3,FALSE),"")</f>
        <v/>
      </c>
      <c r="H8" s="4"/>
    </row>
    <row r="9" spans="1:10" x14ac:dyDescent="0.15">
      <c r="A9" s="20"/>
      <c r="B9" s="21"/>
      <c r="C9" s="22"/>
      <c r="D9" s="29" t="str">
        <f>IFERROR(VLOOKUP(A9,部品コード!A:E,2,FALSE),"")</f>
        <v/>
      </c>
      <c r="E9" s="29" t="str">
        <f t="shared" si="0"/>
        <v/>
      </c>
      <c r="F9" s="29" t="str">
        <f t="shared" si="1"/>
        <v/>
      </c>
      <c r="G9" s="29" t="str">
        <f>IFERROR(VLOOKUP(A9,部品コード!A:E,3,FALSE),"")</f>
        <v/>
      </c>
      <c r="H9" s="4"/>
    </row>
    <row r="10" spans="1:10" x14ac:dyDescent="0.15">
      <c r="A10" s="20"/>
      <c r="B10" s="21"/>
      <c r="C10" s="22"/>
      <c r="D10" s="29" t="str">
        <f>IFERROR(VLOOKUP(A10,部品コード!A:E,2,FALSE),"")</f>
        <v/>
      </c>
      <c r="E10" s="29" t="str">
        <f t="shared" si="0"/>
        <v/>
      </c>
      <c r="F10" s="29" t="str">
        <f t="shared" si="1"/>
        <v/>
      </c>
      <c r="G10" s="29" t="str">
        <f>IFERROR(VLOOKUP(A10,部品コード!A:E,3,FALSE),"")</f>
        <v/>
      </c>
      <c r="H10" s="4"/>
    </row>
    <row r="11" spans="1:10" x14ac:dyDescent="0.15">
      <c r="A11" s="20"/>
      <c r="B11" s="21"/>
      <c r="C11" s="22"/>
      <c r="D11" s="29" t="str">
        <f>IFERROR(VLOOKUP(A11,部品コード!A:E,2,FALSE),"")</f>
        <v/>
      </c>
      <c r="E11" s="29" t="str">
        <f t="shared" si="0"/>
        <v/>
      </c>
      <c r="F11" s="29" t="str">
        <f t="shared" si="1"/>
        <v/>
      </c>
      <c r="G11" s="29" t="str">
        <f>IFERROR(VLOOKUP(A11,部品コード!A:E,3,FALSE),"")</f>
        <v/>
      </c>
      <c r="H11" s="4"/>
    </row>
    <row r="12" spans="1:10" x14ac:dyDescent="0.15">
      <c r="A12" s="20"/>
      <c r="B12" s="21"/>
      <c r="C12" s="22"/>
      <c r="D12" s="29" t="str">
        <f>IFERROR(VLOOKUP(A12,部品コード!A:E,2,FALSE),"")</f>
        <v/>
      </c>
      <c r="E12" s="29" t="str">
        <f t="shared" si="0"/>
        <v/>
      </c>
      <c r="F12" s="29" t="str">
        <f t="shared" si="1"/>
        <v/>
      </c>
      <c r="G12" s="29" t="str">
        <f>IFERROR(VLOOKUP(A12,部品コード!A:E,3,FALSE),"")</f>
        <v/>
      </c>
      <c r="H12" s="4"/>
    </row>
    <row r="13" spans="1:10" x14ac:dyDescent="0.15">
      <c r="A13" s="20"/>
      <c r="B13" s="21"/>
      <c r="C13" s="22"/>
      <c r="D13" s="29" t="str">
        <f>IFERROR(VLOOKUP(A13,部品コード!A:E,2,FALSE),"")</f>
        <v/>
      </c>
      <c r="E13" s="29" t="str">
        <f t="shared" si="0"/>
        <v/>
      </c>
      <c r="F13" s="29" t="str">
        <f t="shared" si="1"/>
        <v/>
      </c>
      <c r="G13" s="29" t="str">
        <f>IFERROR(VLOOKUP(A13,部品コード!A:E,3,FALSE),"")</f>
        <v/>
      </c>
      <c r="H13" s="4"/>
    </row>
    <row r="14" spans="1:10" x14ac:dyDescent="0.15">
      <c r="A14" s="20"/>
      <c r="B14" s="21"/>
      <c r="C14" s="22"/>
      <c r="D14" s="29" t="str">
        <f>IFERROR(VLOOKUP(A14,部品コード!A:E,2,FALSE),"")</f>
        <v/>
      </c>
      <c r="E14" s="29" t="str">
        <f t="shared" si="0"/>
        <v/>
      </c>
      <c r="F14" s="29" t="str">
        <f t="shared" si="1"/>
        <v/>
      </c>
      <c r="G14" s="29" t="str">
        <f>IFERROR(VLOOKUP(A14,部品コード!A:E,3,FALSE),"")</f>
        <v/>
      </c>
      <c r="H14" s="4"/>
    </row>
    <row r="15" spans="1:10" x14ac:dyDescent="0.15">
      <c r="A15" s="20"/>
      <c r="B15" s="21"/>
      <c r="C15" s="22"/>
      <c r="D15" s="29" t="str">
        <f>IFERROR(VLOOKUP(A15,部品コード!A:E,2,FALSE),"")</f>
        <v/>
      </c>
      <c r="E15" s="29" t="str">
        <f t="shared" si="0"/>
        <v/>
      </c>
      <c r="F15" s="29" t="str">
        <f t="shared" si="1"/>
        <v/>
      </c>
      <c r="G15" s="29" t="str">
        <f>IFERROR(VLOOKUP(A15,部品コード!A:E,3,FALSE),"")</f>
        <v/>
      </c>
      <c r="H15" s="4"/>
    </row>
    <row r="16" spans="1:10" x14ac:dyDescent="0.15">
      <c r="A16" s="20"/>
      <c r="B16" s="21"/>
      <c r="C16" s="22"/>
      <c r="D16" s="29" t="str">
        <f>IFERROR(VLOOKUP(A16,部品コード!A:E,2,FALSE),"")</f>
        <v/>
      </c>
      <c r="E16" s="29" t="str">
        <f t="shared" si="0"/>
        <v/>
      </c>
      <c r="F16" s="29" t="str">
        <f t="shared" si="1"/>
        <v/>
      </c>
      <c r="G16" s="29" t="str">
        <f>IFERROR(VLOOKUP(A16,部品コード!A:E,3,FALSE),"")</f>
        <v/>
      </c>
      <c r="H16" s="4"/>
    </row>
    <row r="17" spans="1:10" x14ac:dyDescent="0.15">
      <c r="A17" s="20"/>
      <c r="B17" s="21"/>
      <c r="C17" s="22"/>
      <c r="D17" s="29" t="str">
        <f>IFERROR(VLOOKUP(A17,部品コード!A:E,2,FALSE),"")</f>
        <v/>
      </c>
      <c r="E17" s="29" t="str">
        <f t="shared" si="0"/>
        <v/>
      </c>
      <c r="F17" s="29" t="str">
        <f t="shared" si="1"/>
        <v/>
      </c>
      <c r="G17" s="29" t="str">
        <f>IFERROR(VLOOKUP(A17,部品コード!A:E,3,FALSE),"")</f>
        <v/>
      </c>
      <c r="H17" s="4"/>
    </row>
    <row r="18" spans="1:10" x14ac:dyDescent="0.15">
      <c r="A18" s="20"/>
      <c r="B18" s="21"/>
      <c r="C18" s="22"/>
      <c r="D18" s="29" t="str">
        <f>IFERROR(VLOOKUP(A18,部品コード!A:E,2,FALSE),"")</f>
        <v/>
      </c>
      <c r="E18" s="29" t="str">
        <f t="shared" si="0"/>
        <v/>
      </c>
      <c r="F18" s="29" t="str">
        <f t="shared" si="1"/>
        <v/>
      </c>
      <c r="G18" s="29" t="str">
        <f>IFERROR(VLOOKUP(A18,部品コード!A:E,3,FALSE),"")</f>
        <v/>
      </c>
      <c r="H18" s="4"/>
    </row>
    <row r="19" spans="1:10" x14ac:dyDescent="0.15">
      <c r="A19" s="20"/>
      <c r="B19" s="21"/>
      <c r="C19" s="22"/>
      <c r="D19" s="29" t="str">
        <f>IFERROR(VLOOKUP(A19,部品コード!A:E,2,FALSE),"")</f>
        <v/>
      </c>
      <c r="E19" s="29" t="str">
        <f t="shared" si="0"/>
        <v/>
      </c>
      <c r="F19" s="29" t="str">
        <f t="shared" si="1"/>
        <v/>
      </c>
      <c r="G19" s="29" t="str">
        <f>IFERROR(VLOOKUP(A19,部品コード!A:E,3,FALSE),"")</f>
        <v/>
      </c>
      <c r="H19" s="4"/>
      <c r="J19" s="315"/>
    </row>
    <row r="20" spans="1:10" x14ac:dyDescent="0.15">
      <c r="A20" s="20"/>
      <c r="B20" s="21"/>
      <c r="C20" s="22"/>
      <c r="D20" s="29" t="str">
        <f>IFERROR(VLOOKUP(A20,部品コード!A:E,2,FALSE),"")</f>
        <v/>
      </c>
      <c r="E20" s="29" t="str">
        <f t="shared" si="0"/>
        <v/>
      </c>
      <c r="F20" s="29" t="str">
        <f t="shared" si="1"/>
        <v/>
      </c>
      <c r="G20" s="29" t="str">
        <f>IFERROR(VLOOKUP(A20,部品コード!A:E,3,FALSE),"")</f>
        <v/>
      </c>
      <c r="H20" s="4"/>
      <c r="J20" s="315"/>
    </row>
    <row r="21" spans="1:10" x14ac:dyDescent="0.15">
      <c r="A21" s="20"/>
      <c r="B21" s="21"/>
      <c r="C21" s="22"/>
      <c r="D21" s="29" t="str">
        <f>IFERROR(VLOOKUP(A21,部品コード!A:E,2,FALSE),"")</f>
        <v/>
      </c>
      <c r="E21" s="29" t="str">
        <f t="shared" si="0"/>
        <v/>
      </c>
      <c r="F21" s="29" t="str">
        <f t="shared" si="1"/>
        <v/>
      </c>
      <c r="G21" s="29" t="str">
        <f>IFERROR(VLOOKUP(A21,部品コード!A:E,3,FALSE),"")</f>
        <v/>
      </c>
      <c r="H21" s="4"/>
    </row>
    <row r="22" spans="1:10" x14ac:dyDescent="0.15">
      <c r="A22" s="20"/>
      <c r="B22" s="21"/>
      <c r="C22" s="22"/>
      <c r="D22" s="29" t="str">
        <f>IFERROR(VLOOKUP(A22,部品コード!A:E,2,FALSE),"")</f>
        <v/>
      </c>
      <c r="E22" s="29" t="str">
        <f t="shared" si="0"/>
        <v/>
      </c>
      <c r="F22" s="29" t="str">
        <f t="shared" si="1"/>
        <v/>
      </c>
      <c r="G22" s="29" t="str">
        <f>IFERROR(VLOOKUP(A22,部品コード!A:E,3,FALSE),"")</f>
        <v/>
      </c>
      <c r="H22" s="4"/>
    </row>
    <row r="23" spans="1:10" x14ac:dyDescent="0.15">
      <c r="A23" s="20"/>
      <c r="B23" s="21"/>
      <c r="C23" s="22"/>
      <c r="D23" s="29" t="str">
        <f>IFERROR(VLOOKUP(A23,部品コード!A:E,2,FALSE),"")</f>
        <v/>
      </c>
      <c r="E23" s="29" t="str">
        <f t="shared" si="0"/>
        <v/>
      </c>
      <c r="F23" s="29" t="str">
        <f t="shared" si="1"/>
        <v/>
      </c>
      <c r="G23" s="29" t="str">
        <f>IFERROR(VLOOKUP(A23,部品コード!A:E,3,FALSE),"")</f>
        <v/>
      </c>
      <c r="H23" s="4"/>
    </row>
    <row r="24" spans="1:10" x14ac:dyDescent="0.15">
      <c r="A24" s="20"/>
      <c r="B24" s="21"/>
      <c r="C24" s="22"/>
      <c r="D24" s="29" t="str">
        <f>IFERROR(VLOOKUP(A24,部品コード!A:E,2,FALSE),"")</f>
        <v/>
      </c>
      <c r="E24" s="29" t="str">
        <f t="shared" si="0"/>
        <v/>
      </c>
      <c r="F24" s="29" t="str">
        <f t="shared" si="1"/>
        <v/>
      </c>
      <c r="G24" s="29" t="str">
        <f>IFERROR(VLOOKUP(A24,部品コード!A:E,3,FALSE),"")</f>
        <v/>
      </c>
      <c r="H24" s="4"/>
    </row>
    <row r="25" spans="1:10" x14ac:dyDescent="0.15">
      <c r="A25" s="20"/>
      <c r="B25" s="21"/>
      <c r="C25" s="22"/>
      <c r="D25" s="29" t="str">
        <f>IFERROR(VLOOKUP(A25,部品コード!A:E,2,FALSE),"")</f>
        <v/>
      </c>
      <c r="E25" s="29" t="str">
        <f t="shared" si="0"/>
        <v/>
      </c>
      <c r="F25" s="29" t="str">
        <f t="shared" si="1"/>
        <v/>
      </c>
      <c r="G25" s="29" t="str">
        <f>IFERROR(VLOOKUP(A25,部品コード!A:E,3,FALSE),"")</f>
        <v/>
      </c>
      <c r="H25" s="4"/>
    </row>
    <row r="26" spans="1:10" x14ac:dyDescent="0.15">
      <c r="A26" s="20"/>
      <c r="B26" s="21"/>
      <c r="C26" s="22"/>
      <c r="D26" s="29" t="str">
        <f>IFERROR(VLOOKUP(A26,部品コード!A:E,2,FALSE),"")</f>
        <v/>
      </c>
      <c r="E26" s="29" t="str">
        <f t="shared" si="0"/>
        <v/>
      </c>
      <c r="F26" s="29" t="str">
        <f t="shared" si="1"/>
        <v/>
      </c>
      <c r="G26" s="29" t="str">
        <f>IFERROR(VLOOKUP(A26,部品コード!A:E,3,FALSE),"")</f>
        <v/>
      </c>
      <c r="H26" s="4"/>
    </row>
    <row r="27" spans="1:10" x14ac:dyDescent="0.15">
      <c r="A27" s="20"/>
      <c r="B27" s="21"/>
      <c r="C27" s="22"/>
      <c r="D27" s="29" t="str">
        <f>IFERROR(VLOOKUP(A27,部品コード!A:E,2,FALSE),"")</f>
        <v/>
      </c>
      <c r="E27" s="29" t="str">
        <f t="shared" si="0"/>
        <v/>
      </c>
      <c r="F27" s="29" t="str">
        <f t="shared" si="1"/>
        <v/>
      </c>
      <c r="G27" s="29" t="str">
        <f>IFERROR(VLOOKUP(A27,部品コード!A:E,3,FALSE),"")</f>
        <v/>
      </c>
      <c r="H27" s="4"/>
    </row>
    <row r="28" spans="1:10" x14ac:dyDescent="0.15">
      <c r="A28" s="20"/>
      <c r="B28" s="21"/>
      <c r="C28" s="22"/>
      <c r="D28" s="29" t="str">
        <f>IFERROR(VLOOKUP(A28,部品コード!A:E,2,FALSE),"")</f>
        <v/>
      </c>
      <c r="E28" s="29" t="str">
        <f t="shared" si="0"/>
        <v/>
      </c>
      <c r="F28" s="29" t="str">
        <f t="shared" si="1"/>
        <v/>
      </c>
      <c r="G28" s="29" t="str">
        <f>IFERROR(VLOOKUP(A28,部品コード!A:E,3,FALSE),"")</f>
        <v/>
      </c>
      <c r="H28" s="4"/>
    </row>
    <row r="29" spans="1:10" x14ac:dyDescent="0.15">
      <c r="A29" s="20"/>
      <c r="B29" s="21"/>
      <c r="C29" s="22"/>
      <c r="D29" s="29" t="str">
        <f>IFERROR(VLOOKUP(A29,部品コード!A:E,2,FALSE),"")</f>
        <v/>
      </c>
      <c r="E29" s="29" t="str">
        <f t="shared" si="0"/>
        <v/>
      </c>
      <c r="F29" s="29" t="str">
        <f t="shared" si="1"/>
        <v/>
      </c>
      <c r="G29" s="29" t="str">
        <f>IFERROR(VLOOKUP(A29,部品コード!A:E,3,FALSE),"")</f>
        <v/>
      </c>
      <c r="H29" s="4"/>
    </row>
    <row r="30" spans="1:10" x14ac:dyDescent="0.15">
      <c r="A30" s="20"/>
      <c r="B30" s="21"/>
      <c r="C30" s="22"/>
      <c r="D30" s="29" t="str">
        <f>IFERROR(VLOOKUP(A30,部品コード!A:E,2,FALSE),"")</f>
        <v/>
      </c>
      <c r="E30" s="29" t="str">
        <f t="shared" si="0"/>
        <v/>
      </c>
      <c r="F30" s="29" t="str">
        <f t="shared" si="1"/>
        <v/>
      </c>
      <c r="G30" s="29" t="str">
        <f>IFERROR(VLOOKUP(A30,部品コード!A:E,3,FALSE),"")</f>
        <v/>
      </c>
      <c r="H30" s="4"/>
    </row>
    <row r="31" spans="1:10" x14ac:dyDescent="0.15">
      <c r="A31" s="20"/>
      <c r="B31" s="21"/>
      <c r="C31" s="22"/>
      <c r="D31" s="29" t="str">
        <f>IFERROR(VLOOKUP(A31,部品コード!A:E,2,FALSE),"")</f>
        <v/>
      </c>
      <c r="E31" s="29" t="str">
        <f t="shared" si="0"/>
        <v/>
      </c>
      <c r="F31" s="29" t="str">
        <f t="shared" si="1"/>
        <v/>
      </c>
      <c r="G31" s="29" t="str">
        <f>IFERROR(VLOOKUP(A31,部品コード!A:E,3,FALSE),"")</f>
        <v/>
      </c>
      <c r="H31" s="4"/>
    </row>
    <row r="32" spans="1:10" x14ac:dyDescent="0.15">
      <c r="A32" s="20"/>
      <c r="B32" s="21"/>
      <c r="C32" s="22"/>
      <c r="D32" s="29" t="str">
        <f>IFERROR(VLOOKUP(A32,部品コード!A:E,2,FALSE),"")</f>
        <v/>
      </c>
      <c r="E32" s="29" t="str">
        <f t="shared" si="0"/>
        <v/>
      </c>
      <c r="F32" s="29" t="str">
        <f t="shared" si="1"/>
        <v/>
      </c>
      <c r="G32" s="29" t="str">
        <f>IFERROR(VLOOKUP(A32,部品コード!A:E,3,FALSE),"")</f>
        <v/>
      </c>
      <c r="H32" s="4"/>
    </row>
    <row r="33" spans="1:8" x14ac:dyDescent="0.15">
      <c r="A33" s="20"/>
      <c r="B33" s="21"/>
      <c r="C33" s="22"/>
      <c r="D33" s="29" t="str">
        <f>IFERROR(VLOOKUP(A33,部品コード!A:E,2,FALSE),"")</f>
        <v/>
      </c>
      <c r="E33" s="29" t="str">
        <f t="shared" si="0"/>
        <v/>
      </c>
      <c r="F33" s="29" t="str">
        <f t="shared" si="1"/>
        <v/>
      </c>
      <c r="G33" s="29" t="str">
        <f>IFERROR(VLOOKUP(A33,部品コード!A:E,3,FALSE),"")</f>
        <v/>
      </c>
      <c r="H33" s="4"/>
    </row>
    <row r="34" spans="1:8" x14ac:dyDescent="0.15">
      <c r="A34" s="20"/>
      <c r="B34" s="21"/>
      <c r="C34" s="22"/>
      <c r="D34" s="29" t="str">
        <f>IFERROR(VLOOKUP(A34,部品コード!A:E,2,FALSE),"")</f>
        <v/>
      </c>
      <c r="E34" s="29" t="str">
        <f t="shared" si="0"/>
        <v/>
      </c>
      <c r="F34" s="29" t="str">
        <f t="shared" si="1"/>
        <v/>
      </c>
      <c r="G34" s="29" t="str">
        <f>IFERROR(VLOOKUP(A34,部品コード!A:E,3,FALSE),"")</f>
        <v/>
      </c>
      <c r="H34" s="4"/>
    </row>
    <row r="35" spans="1:8" x14ac:dyDescent="0.15">
      <c r="A35" s="20"/>
      <c r="B35" s="21"/>
      <c r="C35" s="22"/>
      <c r="D35" s="29" t="str">
        <f>IFERROR(VLOOKUP(A35,部品コード!A:E,2,FALSE),"")</f>
        <v/>
      </c>
      <c r="E35" s="29" t="str">
        <f t="shared" si="0"/>
        <v/>
      </c>
      <c r="F35" s="29" t="str">
        <f t="shared" si="1"/>
        <v/>
      </c>
      <c r="G35" s="29" t="str">
        <f>IFERROR(VLOOKUP(A35,部品コード!A:E,3,FALSE),"")</f>
        <v/>
      </c>
      <c r="H35" s="4"/>
    </row>
    <row r="36" spans="1:8" x14ac:dyDescent="0.15">
      <c r="A36" s="20"/>
      <c r="B36" s="21"/>
      <c r="C36" s="22"/>
      <c r="D36" s="29" t="str">
        <f>IFERROR(VLOOKUP(A36,部品コード!A:E,2,FALSE),"")</f>
        <v/>
      </c>
      <c r="E36" s="29" t="str">
        <f t="shared" si="0"/>
        <v/>
      </c>
      <c r="F36" s="29" t="str">
        <f t="shared" si="1"/>
        <v/>
      </c>
      <c r="G36" s="29" t="str">
        <f>IFERROR(VLOOKUP(A36,部品コード!A:E,3,FALSE),"")</f>
        <v/>
      </c>
      <c r="H36" s="4"/>
    </row>
    <row r="37" spans="1:8" x14ac:dyDescent="0.15">
      <c r="A37" s="20"/>
      <c r="B37" s="21"/>
      <c r="C37" s="22"/>
      <c r="D37" s="29" t="str">
        <f>IFERROR(VLOOKUP(A37,部品コード!A:E,2,FALSE),"")</f>
        <v/>
      </c>
      <c r="E37" s="29" t="str">
        <f t="shared" si="0"/>
        <v/>
      </c>
      <c r="F37" s="29" t="str">
        <f t="shared" si="1"/>
        <v/>
      </c>
      <c r="G37" s="29" t="str">
        <f>IFERROR(VLOOKUP(A37,部品コード!A:E,3,FALSE),"")</f>
        <v/>
      </c>
      <c r="H37" s="4"/>
    </row>
    <row r="38" spans="1:8" x14ac:dyDescent="0.15">
      <c r="A38" s="20"/>
      <c r="B38" s="21"/>
      <c r="C38" s="22"/>
      <c r="D38" s="29" t="str">
        <f>IFERROR(VLOOKUP(A38,部品コード!A:E,2,FALSE),"")</f>
        <v/>
      </c>
      <c r="E38" s="29" t="str">
        <f t="shared" si="0"/>
        <v/>
      </c>
      <c r="F38" s="29" t="str">
        <f t="shared" si="1"/>
        <v/>
      </c>
      <c r="G38" s="29" t="str">
        <f>IFERROR(VLOOKUP(A38,部品コード!A:E,3,FALSE),"")</f>
        <v/>
      </c>
      <c r="H38" s="4"/>
    </row>
    <row r="39" spans="1:8" x14ac:dyDescent="0.15">
      <c r="A39" s="20"/>
      <c r="B39" s="21"/>
      <c r="C39" s="22"/>
      <c r="D39" s="29" t="str">
        <f>IFERROR(VLOOKUP(A39,部品コード!A:E,2,FALSE),"")</f>
        <v/>
      </c>
      <c r="E39" s="29" t="str">
        <f t="shared" si="0"/>
        <v/>
      </c>
      <c r="F39" s="29" t="str">
        <f t="shared" si="1"/>
        <v/>
      </c>
      <c r="G39" s="29" t="str">
        <f>IFERROR(VLOOKUP(A39,部品コード!A:E,3,FALSE),"")</f>
        <v/>
      </c>
      <c r="H39" s="4"/>
    </row>
    <row r="40" spans="1:8" x14ac:dyDescent="0.15">
      <c r="A40" s="20"/>
      <c r="B40" s="21"/>
      <c r="C40" s="22"/>
      <c r="D40" s="29" t="str">
        <f>IFERROR(VLOOKUP(A40,部品コード!A:E,2,FALSE),"")</f>
        <v/>
      </c>
      <c r="E40" s="29" t="str">
        <f t="shared" si="0"/>
        <v/>
      </c>
      <c r="F40" s="29" t="str">
        <f t="shared" si="1"/>
        <v/>
      </c>
      <c r="G40" s="29" t="str">
        <f>IFERROR(VLOOKUP(A40,部品コード!A:E,3,FALSE),"")</f>
        <v/>
      </c>
      <c r="H40" s="4"/>
    </row>
    <row r="41" spans="1:8" x14ac:dyDescent="0.15">
      <c r="A41" s="20"/>
      <c r="B41" s="21"/>
      <c r="C41" s="22"/>
      <c r="D41" s="29" t="str">
        <f>IFERROR(VLOOKUP(A41,部品コード!A:E,2,FALSE),"")</f>
        <v/>
      </c>
      <c r="E41" s="29" t="str">
        <f t="shared" si="0"/>
        <v/>
      </c>
      <c r="F41" s="29" t="str">
        <f t="shared" si="1"/>
        <v/>
      </c>
      <c r="G41" s="29" t="str">
        <f>IFERROR(VLOOKUP(A41,部品コード!A:E,3,FALSE),"")</f>
        <v/>
      </c>
      <c r="H41" s="4"/>
    </row>
    <row r="42" spans="1:8" x14ac:dyDescent="0.15">
      <c r="A42" s="20"/>
      <c r="B42" s="21"/>
      <c r="C42" s="22"/>
      <c r="D42" s="29" t="str">
        <f>IFERROR(VLOOKUP(A42,部品コード!A:E,2,FALSE),"")</f>
        <v/>
      </c>
      <c r="E42" s="29" t="str">
        <f t="shared" si="0"/>
        <v/>
      </c>
      <c r="F42" s="29" t="str">
        <f t="shared" si="1"/>
        <v/>
      </c>
      <c r="G42" s="29" t="str">
        <f>IFERROR(VLOOKUP(A42,部品コード!A:E,3,FALSE),"")</f>
        <v/>
      </c>
      <c r="H42" s="4"/>
    </row>
    <row r="43" spans="1:8" x14ac:dyDescent="0.15">
      <c r="A43" s="20"/>
      <c r="B43" s="21"/>
      <c r="C43" s="22"/>
      <c r="D43" s="29" t="str">
        <f>IFERROR(VLOOKUP(A43,部品コード!A:E,2,FALSE),"")</f>
        <v/>
      </c>
      <c r="E43" s="29" t="str">
        <f t="shared" si="0"/>
        <v/>
      </c>
      <c r="F43" s="29" t="str">
        <f t="shared" si="1"/>
        <v/>
      </c>
      <c r="G43" s="29" t="str">
        <f>IFERROR(VLOOKUP(A43,部品コード!A:E,3,FALSE),"")</f>
        <v/>
      </c>
      <c r="H43" s="4"/>
    </row>
    <row r="44" spans="1:8" x14ac:dyDescent="0.15">
      <c r="A44" s="20"/>
      <c r="B44" s="21"/>
      <c r="C44" s="22"/>
      <c r="D44" s="29" t="str">
        <f>IFERROR(VLOOKUP(A44,部品コード!A:E,2,FALSE),"")</f>
        <v/>
      </c>
      <c r="E44" s="29" t="str">
        <f t="shared" si="0"/>
        <v/>
      </c>
      <c r="F44" s="29" t="str">
        <f t="shared" si="1"/>
        <v/>
      </c>
      <c r="G44" s="29" t="str">
        <f>IFERROR(VLOOKUP(A44,部品コード!A:E,3,FALSE),"")</f>
        <v/>
      </c>
      <c r="H44" s="4"/>
    </row>
    <row r="45" spans="1:8" x14ac:dyDescent="0.15">
      <c r="A45" s="20"/>
      <c r="B45" s="21"/>
      <c r="C45" s="22"/>
      <c r="D45" s="29" t="str">
        <f>IFERROR(VLOOKUP(A45,部品コード!A:E,2,FALSE),"")</f>
        <v/>
      </c>
      <c r="E45" s="29" t="str">
        <f t="shared" si="0"/>
        <v/>
      </c>
      <c r="F45" s="29" t="str">
        <f t="shared" si="1"/>
        <v/>
      </c>
      <c r="G45" s="29" t="str">
        <f>IFERROR(VLOOKUP(A45,部品コード!A:E,3,FALSE),"")</f>
        <v/>
      </c>
      <c r="H45" s="4"/>
    </row>
    <row r="46" spans="1:8" x14ac:dyDescent="0.15">
      <c r="A46" s="20"/>
      <c r="B46" s="21"/>
      <c r="C46" s="22"/>
      <c r="D46" s="29" t="str">
        <f>IFERROR(VLOOKUP(A46,部品コード!A:E,2,FALSE),"")</f>
        <v/>
      </c>
      <c r="E46" s="29" t="str">
        <f t="shared" si="0"/>
        <v/>
      </c>
      <c r="F46" s="29" t="str">
        <f t="shared" si="1"/>
        <v/>
      </c>
      <c r="G46" s="29" t="str">
        <f>IFERROR(VLOOKUP(A46,部品コード!A:E,3,FALSE),"")</f>
        <v/>
      </c>
      <c r="H46" s="4"/>
    </row>
    <row r="47" spans="1:8" x14ac:dyDescent="0.15">
      <c r="A47" s="20"/>
      <c r="B47" s="21"/>
      <c r="C47" s="22"/>
      <c r="D47" s="29" t="str">
        <f>IFERROR(VLOOKUP(A47,部品コード!A:E,2,FALSE),"")</f>
        <v/>
      </c>
      <c r="E47" s="29" t="str">
        <f t="shared" si="0"/>
        <v/>
      </c>
      <c r="F47" s="29" t="str">
        <f t="shared" si="1"/>
        <v/>
      </c>
      <c r="G47" s="29" t="str">
        <f>IFERROR(VLOOKUP(A47,部品コード!A:E,3,FALSE),"")</f>
        <v/>
      </c>
      <c r="H47" s="4"/>
    </row>
    <row r="48" spans="1:8" x14ac:dyDescent="0.15">
      <c r="A48" s="20"/>
      <c r="B48" s="21"/>
      <c r="C48" s="22"/>
      <c r="D48" s="29" t="str">
        <f>IFERROR(VLOOKUP(A48,部品コード!A:E,2,FALSE),"")</f>
        <v/>
      </c>
      <c r="E48" s="29" t="str">
        <f t="shared" si="0"/>
        <v/>
      </c>
      <c r="F48" s="29" t="str">
        <f t="shared" si="1"/>
        <v/>
      </c>
      <c r="G48" s="29" t="str">
        <f>IFERROR(VLOOKUP(A48,部品コード!A:E,3,FALSE),"")</f>
        <v/>
      </c>
      <c r="H48" s="4"/>
    </row>
    <row r="49" spans="1:8" x14ac:dyDescent="0.15">
      <c r="A49" s="20"/>
      <c r="B49" s="21"/>
      <c r="C49" s="22"/>
      <c r="D49" s="29" t="str">
        <f>IFERROR(VLOOKUP(A49,部品コード!A:E,2,FALSE),"")</f>
        <v/>
      </c>
      <c r="E49" s="29" t="str">
        <f t="shared" si="0"/>
        <v/>
      </c>
      <c r="F49" s="29" t="str">
        <f t="shared" si="1"/>
        <v/>
      </c>
      <c r="G49" s="29" t="str">
        <f>IFERROR(VLOOKUP(A49,部品コード!A:E,3,FALSE),"")</f>
        <v/>
      </c>
      <c r="H49" s="4"/>
    </row>
    <row r="50" spans="1:8" x14ac:dyDescent="0.15">
      <c r="A50" s="20"/>
      <c r="B50" s="21"/>
      <c r="C50" s="22"/>
      <c r="D50" s="29" t="str">
        <f>IFERROR(VLOOKUP(A50,部品コード!A:E,2,FALSE),"")</f>
        <v/>
      </c>
      <c r="E50" s="29" t="str">
        <f t="shared" si="0"/>
        <v/>
      </c>
      <c r="F50" s="29" t="str">
        <f t="shared" si="1"/>
        <v/>
      </c>
      <c r="G50" s="29" t="str">
        <f>IFERROR(VLOOKUP(A50,部品コード!A:E,3,FALSE),"")</f>
        <v/>
      </c>
      <c r="H50" s="4"/>
    </row>
    <row r="51" spans="1:8" x14ac:dyDescent="0.15">
      <c r="A51" s="20"/>
      <c r="B51" s="21"/>
      <c r="C51" s="22"/>
      <c r="D51" s="29" t="str">
        <f>IFERROR(VLOOKUP(A51,部品コード!A:E,2,FALSE),"")</f>
        <v/>
      </c>
      <c r="E51" s="29" t="str">
        <f t="shared" si="0"/>
        <v/>
      </c>
      <c r="F51" s="29" t="str">
        <f t="shared" si="1"/>
        <v/>
      </c>
      <c r="G51" s="29" t="str">
        <f>IFERROR(VLOOKUP(A51,部品コード!A:E,3,FALSE),"")</f>
        <v/>
      </c>
      <c r="H51" s="4"/>
    </row>
    <row r="52" spans="1:8" x14ac:dyDescent="0.15">
      <c r="A52" s="20"/>
      <c r="B52" s="21"/>
      <c r="C52" s="22"/>
      <c r="D52" s="29" t="str">
        <f>IFERROR(VLOOKUP(A52,部品コード!A:E,2,FALSE),"")</f>
        <v/>
      </c>
      <c r="E52" s="29" t="str">
        <f t="shared" si="0"/>
        <v/>
      </c>
      <c r="F52" s="29" t="str">
        <f t="shared" si="1"/>
        <v/>
      </c>
      <c r="G52" s="29" t="str">
        <f>IFERROR(VLOOKUP(A52,部品コード!A:E,3,FALSE),"")</f>
        <v/>
      </c>
      <c r="H52" s="4"/>
    </row>
    <row r="53" spans="1:8" x14ac:dyDescent="0.15">
      <c r="A53" s="20"/>
      <c r="B53" s="21"/>
      <c r="C53" s="22"/>
      <c r="D53" s="29" t="str">
        <f>IFERROR(VLOOKUP(A53,部品コード!A:E,2,FALSE),"")</f>
        <v/>
      </c>
      <c r="E53" s="29" t="str">
        <f t="shared" si="0"/>
        <v/>
      </c>
      <c r="F53" s="29" t="str">
        <f t="shared" si="1"/>
        <v/>
      </c>
      <c r="G53" s="29" t="str">
        <f>IFERROR(VLOOKUP(A53,部品コード!A:E,3,FALSE),"")</f>
        <v/>
      </c>
      <c r="H53" s="4"/>
    </row>
    <row r="54" spans="1:8" x14ac:dyDescent="0.15">
      <c r="A54" s="20"/>
      <c r="B54" s="21"/>
      <c r="C54" s="22"/>
      <c r="D54" s="29" t="str">
        <f>IFERROR(VLOOKUP(A54,部品コード!A:E,2,FALSE),"")</f>
        <v/>
      </c>
      <c r="E54" s="29" t="str">
        <f t="shared" ref="E54:E67" si="2">IF(B54="","",(MONTH(B54)))</f>
        <v/>
      </c>
      <c r="F54" s="29" t="str">
        <f t="shared" si="1"/>
        <v/>
      </c>
      <c r="G54" s="29" t="str">
        <f>IFERROR(VLOOKUP(A54,部品コード!A:E,3,FALSE),"")</f>
        <v/>
      </c>
      <c r="H54" s="4"/>
    </row>
    <row r="55" spans="1:8" x14ac:dyDescent="0.15">
      <c r="A55" s="20"/>
      <c r="B55" s="21"/>
      <c r="C55" s="22"/>
      <c r="D55" s="29" t="str">
        <f>IFERROR(VLOOKUP(A55,部品コード!A:E,2,FALSE),"")</f>
        <v/>
      </c>
      <c r="E55" s="29" t="str">
        <f t="shared" si="2"/>
        <v/>
      </c>
      <c r="F55" s="29" t="str">
        <f t="shared" si="1"/>
        <v/>
      </c>
      <c r="G55" s="29" t="str">
        <f>IFERROR(VLOOKUP(A55,部品コード!A:E,3,FALSE),"")</f>
        <v/>
      </c>
      <c r="H55" s="4"/>
    </row>
    <row r="56" spans="1:8" x14ac:dyDescent="0.15">
      <c r="A56" s="20"/>
      <c r="B56" s="21"/>
      <c r="C56" s="22"/>
      <c r="D56" s="29" t="str">
        <f>IFERROR(VLOOKUP(A56,部品コード!A:E,2,FALSE),"")</f>
        <v/>
      </c>
      <c r="E56" s="29" t="str">
        <f t="shared" si="2"/>
        <v/>
      </c>
      <c r="F56" s="29" t="str">
        <f t="shared" si="1"/>
        <v/>
      </c>
      <c r="G56" s="29" t="str">
        <f>IFERROR(VLOOKUP(A56,部品コード!A:E,3,FALSE),"")</f>
        <v/>
      </c>
      <c r="H56" s="4"/>
    </row>
    <row r="57" spans="1:8" x14ac:dyDescent="0.15">
      <c r="A57" s="20"/>
      <c r="B57" s="21"/>
      <c r="C57" s="22"/>
      <c r="D57" s="29" t="str">
        <f>IFERROR(VLOOKUP(A57,部品コード!A:E,2,FALSE),"")</f>
        <v/>
      </c>
      <c r="E57" s="29" t="str">
        <f t="shared" si="2"/>
        <v/>
      </c>
      <c r="F57" s="29" t="str">
        <f t="shared" si="1"/>
        <v/>
      </c>
      <c r="G57" s="29" t="str">
        <f>IFERROR(VLOOKUP(A57,部品コード!A:E,3,FALSE),"")</f>
        <v/>
      </c>
      <c r="H57" s="4"/>
    </row>
    <row r="58" spans="1:8" x14ac:dyDescent="0.15">
      <c r="A58" s="20"/>
      <c r="B58" s="21"/>
      <c r="C58" s="22"/>
      <c r="D58" s="29" t="str">
        <f>IFERROR(VLOOKUP(A58,部品コード!A:E,2,FALSE),"")</f>
        <v/>
      </c>
      <c r="E58" s="29" t="str">
        <f t="shared" si="2"/>
        <v/>
      </c>
      <c r="F58" s="29" t="str">
        <f t="shared" si="1"/>
        <v/>
      </c>
      <c r="G58" s="29" t="str">
        <f>IFERROR(VLOOKUP(A58,部品コード!A:E,3,FALSE),"")</f>
        <v/>
      </c>
      <c r="H58" s="4"/>
    </row>
    <row r="59" spans="1:8" x14ac:dyDescent="0.15">
      <c r="A59" s="20"/>
      <c r="B59" s="21"/>
      <c r="C59" s="22"/>
      <c r="D59" s="29" t="str">
        <f>IFERROR(VLOOKUP(A59,部品コード!A:E,2,FALSE),"")</f>
        <v/>
      </c>
      <c r="E59" s="29" t="str">
        <f t="shared" si="2"/>
        <v/>
      </c>
      <c r="F59" s="29" t="str">
        <f t="shared" si="1"/>
        <v/>
      </c>
      <c r="G59" s="29" t="str">
        <f>IFERROR(VLOOKUP(A59,部品コード!A:E,3,FALSE),"")</f>
        <v/>
      </c>
      <c r="H59" s="4"/>
    </row>
    <row r="60" spans="1:8" x14ac:dyDescent="0.15">
      <c r="A60" s="20"/>
      <c r="B60" s="21"/>
      <c r="C60" s="22"/>
      <c r="D60" s="29" t="str">
        <f>IFERROR(VLOOKUP(A60,部品コード!A:E,2,FALSE),"")</f>
        <v/>
      </c>
      <c r="E60" s="29" t="str">
        <f t="shared" si="2"/>
        <v/>
      </c>
      <c r="F60" s="29" t="str">
        <f t="shared" si="1"/>
        <v/>
      </c>
      <c r="G60" s="29" t="str">
        <f>IFERROR(VLOOKUP(A60,部品コード!A:E,3,FALSE),"")</f>
        <v/>
      </c>
      <c r="H60" s="4"/>
    </row>
    <row r="61" spans="1:8" x14ac:dyDescent="0.15">
      <c r="A61" s="20"/>
      <c r="B61" s="21"/>
      <c r="C61" s="22"/>
      <c r="D61" s="29" t="str">
        <f>IFERROR(VLOOKUP(A61,部品コード!A:E,2,FALSE),"")</f>
        <v/>
      </c>
      <c r="E61" s="29" t="str">
        <f t="shared" si="2"/>
        <v/>
      </c>
      <c r="F61" s="29" t="str">
        <f t="shared" si="1"/>
        <v/>
      </c>
      <c r="G61" s="29" t="str">
        <f>IFERROR(VLOOKUP(A61,部品コード!A:E,3,FALSE),"")</f>
        <v/>
      </c>
      <c r="H61" s="4"/>
    </row>
    <row r="62" spans="1:8" x14ac:dyDescent="0.15">
      <c r="A62" s="20"/>
      <c r="B62" s="21"/>
      <c r="C62" s="22"/>
      <c r="D62" s="29" t="str">
        <f>IFERROR(VLOOKUP(A62,部品コード!A:E,2,FALSE),"")</f>
        <v/>
      </c>
      <c r="E62" s="29" t="str">
        <f t="shared" si="2"/>
        <v/>
      </c>
      <c r="F62" s="29" t="str">
        <f t="shared" si="1"/>
        <v/>
      </c>
      <c r="G62" s="29" t="str">
        <f>IFERROR(VLOOKUP(A62,部品コード!A:E,3,FALSE),"")</f>
        <v/>
      </c>
      <c r="H62" s="4"/>
    </row>
    <row r="63" spans="1:8" x14ac:dyDescent="0.15">
      <c r="A63" s="20"/>
      <c r="B63" s="21"/>
      <c r="C63" s="22"/>
      <c r="D63" s="29" t="str">
        <f>IFERROR(VLOOKUP(A63,部品コード!A:E,2,FALSE),"")</f>
        <v/>
      </c>
      <c r="E63" s="29" t="str">
        <f t="shared" si="2"/>
        <v/>
      </c>
      <c r="F63" s="29" t="str">
        <f t="shared" si="1"/>
        <v/>
      </c>
      <c r="G63" s="29" t="str">
        <f>IFERROR(VLOOKUP(A63,部品コード!A:E,3,FALSE),"")</f>
        <v/>
      </c>
      <c r="H63" s="4"/>
    </row>
    <row r="64" spans="1:8" x14ac:dyDescent="0.15">
      <c r="A64" s="20"/>
      <c r="B64" s="21"/>
      <c r="C64" s="22"/>
      <c r="D64" s="29" t="str">
        <f>IFERROR(VLOOKUP(A64,部品コード!A:E,2,FALSE),"")</f>
        <v/>
      </c>
      <c r="E64" s="29" t="str">
        <f t="shared" si="2"/>
        <v/>
      </c>
      <c r="F64" s="29" t="str">
        <f t="shared" si="1"/>
        <v/>
      </c>
      <c r="G64" s="29" t="str">
        <f>IFERROR(VLOOKUP(A64,部品コード!A:E,3,FALSE),"")</f>
        <v/>
      </c>
      <c r="H64" s="4"/>
    </row>
    <row r="65" spans="1:8" x14ac:dyDescent="0.15">
      <c r="A65" s="20"/>
      <c r="B65" s="21"/>
      <c r="C65" s="22"/>
      <c r="D65" s="29" t="str">
        <f>IFERROR(VLOOKUP(A65,部品コード!A:E,2,FALSE),"")</f>
        <v/>
      </c>
      <c r="E65" s="29" t="str">
        <f t="shared" si="2"/>
        <v/>
      </c>
      <c r="F65" s="29" t="str">
        <f t="shared" si="1"/>
        <v/>
      </c>
      <c r="G65" s="29" t="str">
        <f>IFERROR(VLOOKUP(A65,部品コード!A:E,3,FALSE),"")</f>
        <v/>
      </c>
      <c r="H65" s="4"/>
    </row>
    <row r="66" spans="1:8" x14ac:dyDescent="0.15">
      <c r="A66" s="20"/>
      <c r="B66" s="21"/>
      <c r="C66" s="22"/>
      <c r="D66" s="29" t="str">
        <f>IFERROR(VLOOKUP(A66,部品コード!A:E,2,FALSE),"")</f>
        <v/>
      </c>
      <c r="E66" s="29" t="str">
        <f t="shared" si="2"/>
        <v/>
      </c>
      <c r="F66" s="29" t="str">
        <f t="shared" si="1"/>
        <v/>
      </c>
      <c r="G66" s="29" t="str">
        <f>IFERROR(VLOOKUP(A66,部品コード!A:E,3,FALSE),"")</f>
        <v/>
      </c>
      <c r="H66" s="4"/>
    </row>
    <row r="67" spans="1:8" x14ac:dyDescent="0.15">
      <c r="A67" s="20"/>
      <c r="B67" s="21"/>
      <c r="C67" s="22"/>
      <c r="D67" s="29" t="str">
        <f>IFERROR(VLOOKUP(A67,部品コード!A:E,2,FALSE),"")</f>
        <v/>
      </c>
      <c r="E67" s="29" t="str">
        <f t="shared" si="2"/>
        <v/>
      </c>
      <c r="F67" s="29" t="str">
        <f t="shared" si="1"/>
        <v/>
      </c>
      <c r="G67" s="29" t="str">
        <f>IFERROR(VLOOKUP(A67,部品コード!A:E,3,FALSE),"")</f>
        <v/>
      </c>
      <c r="H67" s="4"/>
    </row>
    <row r="68" spans="1:8" x14ac:dyDescent="0.15">
      <c r="A68" s="20"/>
      <c r="B68" s="21"/>
      <c r="C68" s="22"/>
      <c r="D68" s="29" t="str">
        <f>IFERROR(VLOOKUP(A68,部品コード!A:E,2,FALSE),"")</f>
        <v/>
      </c>
      <c r="E68" s="29" t="str">
        <f t="shared" ref="E68:E131" si="3">IF(B68="","",(MONTH(B68)))</f>
        <v/>
      </c>
      <c r="F68" s="29" t="str">
        <f t="shared" ref="F68:F131" si="4">IF(B68="","",(DAY(B68)))</f>
        <v/>
      </c>
      <c r="G68" s="29" t="str">
        <f>IFERROR(VLOOKUP(A68,部品コード!A:E,3,FALSE),"")</f>
        <v/>
      </c>
      <c r="H68" s="4"/>
    </row>
    <row r="69" spans="1:8" x14ac:dyDescent="0.15">
      <c r="A69" s="20"/>
      <c r="B69" s="21"/>
      <c r="C69" s="22"/>
      <c r="D69" s="29" t="str">
        <f>IFERROR(VLOOKUP(A69,部品コード!A:E,2,FALSE),"")</f>
        <v/>
      </c>
      <c r="E69" s="29" t="str">
        <f t="shared" si="3"/>
        <v/>
      </c>
      <c r="F69" s="29" t="str">
        <f t="shared" si="4"/>
        <v/>
      </c>
      <c r="G69" s="29" t="str">
        <f>IFERROR(VLOOKUP(A69,部品コード!A:E,3,FALSE),"")</f>
        <v/>
      </c>
      <c r="H69" s="4"/>
    </row>
    <row r="70" spans="1:8" x14ac:dyDescent="0.15">
      <c r="A70" s="20"/>
      <c r="B70" s="21"/>
      <c r="C70" s="22"/>
      <c r="D70" s="29" t="str">
        <f>IFERROR(VLOOKUP(A70,部品コード!A:E,2,FALSE),"")</f>
        <v/>
      </c>
      <c r="E70" s="29" t="str">
        <f t="shared" si="3"/>
        <v/>
      </c>
      <c r="F70" s="29" t="str">
        <f t="shared" si="4"/>
        <v/>
      </c>
      <c r="G70" s="29" t="str">
        <f>IFERROR(VLOOKUP(A70,部品コード!A:E,3,FALSE),"")</f>
        <v/>
      </c>
      <c r="H70" s="4"/>
    </row>
    <row r="71" spans="1:8" x14ac:dyDescent="0.15">
      <c r="A71" s="20"/>
      <c r="B71" s="21"/>
      <c r="C71" s="22"/>
      <c r="D71" s="29" t="str">
        <f>IFERROR(VLOOKUP(A71,部品コード!A:E,2,FALSE),"")</f>
        <v/>
      </c>
      <c r="E71" s="29" t="str">
        <f t="shared" si="3"/>
        <v/>
      </c>
      <c r="F71" s="29" t="str">
        <f t="shared" si="4"/>
        <v/>
      </c>
      <c r="G71" s="29" t="str">
        <f>IFERROR(VLOOKUP(A71,部品コード!A:E,3,FALSE),"")</f>
        <v/>
      </c>
      <c r="H71" s="4"/>
    </row>
    <row r="72" spans="1:8" x14ac:dyDescent="0.15">
      <c r="A72" s="20"/>
      <c r="B72" s="21"/>
      <c r="C72" s="22"/>
      <c r="D72" s="29" t="str">
        <f>IFERROR(VLOOKUP(A72,部品コード!A:E,2,FALSE),"")</f>
        <v/>
      </c>
      <c r="E72" s="29" t="str">
        <f t="shared" si="3"/>
        <v/>
      </c>
      <c r="F72" s="29" t="str">
        <f t="shared" si="4"/>
        <v/>
      </c>
      <c r="G72" s="29" t="str">
        <f>IFERROR(VLOOKUP(A72,部品コード!A:E,3,FALSE),"")</f>
        <v/>
      </c>
      <c r="H72" s="4"/>
    </row>
    <row r="73" spans="1:8" x14ac:dyDescent="0.15">
      <c r="A73" s="20"/>
      <c r="B73" s="21"/>
      <c r="C73" s="22"/>
      <c r="D73" s="29" t="str">
        <f>IFERROR(VLOOKUP(A73,部品コード!A:E,2,FALSE),"")</f>
        <v/>
      </c>
      <c r="E73" s="29" t="str">
        <f t="shared" si="3"/>
        <v/>
      </c>
      <c r="F73" s="29" t="str">
        <f t="shared" si="4"/>
        <v/>
      </c>
      <c r="G73" s="29" t="str">
        <f>IFERROR(VLOOKUP(A73,部品コード!A:E,3,FALSE),"")</f>
        <v/>
      </c>
      <c r="H73" s="4"/>
    </row>
    <row r="74" spans="1:8" x14ac:dyDescent="0.15">
      <c r="A74" s="20"/>
      <c r="B74" s="21"/>
      <c r="C74" s="22"/>
      <c r="D74" s="29" t="str">
        <f>IFERROR(VLOOKUP(A74,部品コード!A:E,2,FALSE),"")</f>
        <v/>
      </c>
      <c r="E74" s="29" t="str">
        <f t="shared" si="3"/>
        <v/>
      </c>
      <c r="F74" s="29" t="str">
        <f t="shared" si="4"/>
        <v/>
      </c>
      <c r="G74" s="29" t="str">
        <f>IFERROR(VLOOKUP(A74,部品コード!A:E,3,FALSE),"")</f>
        <v/>
      </c>
      <c r="H74" s="4"/>
    </row>
    <row r="75" spans="1:8" x14ac:dyDescent="0.15">
      <c r="A75" s="20"/>
      <c r="B75" s="21"/>
      <c r="C75" s="22"/>
      <c r="D75" s="29" t="str">
        <f>IFERROR(VLOOKUP(A75,部品コード!A:E,2,FALSE),"")</f>
        <v/>
      </c>
      <c r="E75" s="29" t="str">
        <f t="shared" si="3"/>
        <v/>
      </c>
      <c r="F75" s="29" t="str">
        <f t="shared" si="4"/>
        <v/>
      </c>
      <c r="G75" s="29" t="str">
        <f>IFERROR(VLOOKUP(A75,部品コード!A:E,3,FALSE),"")</f>
        <v/>
      </c>
      <c r="H75" s="4"/>
    </row>
    <row r="76" spans="1:8" x14ac:dyDescent="0.15">
      <c r="A76" s="20"/>
      <c r="B76" s="21"/>
      <c r="C76" s="22"/>
      <c r="D76" s="29" t="str">
        <f>IFERROR(VLOOKUP(A76,部品コード!A:E,2,FALSE),"")</f>
        <v/>
      </c>
      <c r="E76" s="29" t="str">
        <f t="shared" si="3"/>
        <v/>
      </c>
      <c r="F76" s="29" t="str">
        <f t="shared" si="4"/>
        <v/>
      </c>
      <c r="G76" s="29" t="str">
        <f>IFERROR(VLOOKUP(A76,部品コード!A:E,3,FALSE),"")</f>
        <v/>
      </c>
      <c r="H76" s="4"/>
    </row>
    <row r="77" spans="1:8" x14ac:dyDescent="0.15">
      <c r="A77" s="20"/>
      <c r="B77" s="21"/>
      <c r="C77" s="22"/>
      <c r="D77" s="29" t="str">
        <f>IFERROR(VLOOKUP(A77,部品コード!A:E,2,FALSE),"")</f>
        <v/>
      </c>
      <c r="E77" s="29" t="str">
        <f t="shared" si="3"/>
        <v/>
      </c>
      <c r="F77" s="29" t="str">
        <f t="shared" si="4"/>
        <v/>
      </c>
      <c r="G77" s="29" t="str">
        <f>IFERROR(VLOOKUP(A77,部品コード!A:E,3,FALSE),"")</f>
        <v/>
      </c>
      <c r="H77" s="4"/>
    </row>
    <row r="78" spans="1:8" x14ac:dyDescent="0.15">
      <c r="A78" s="20"/>
      <c r="B78" s="21"/>
      <c r="C78" s="22"/>
      <c r="D78" s="29" t="str">
        <f>IFERROR(VLOOKUP(A78,部品コード!A:E,2,FALSE),"")</f>
        <v/>
      </c>
      <c r="E78" s="29" t="str">
        <f t="shared" si="3"/>
        <v/>
      </c>
      <c r="F78" s="29" t="str">
        <f t="shared" si="4"/>
        <v/>
      </c>
      <c r="G78" s="29" t="str">
        <f>IFERROR(VLOOKUP(A78,部品コード!A:E,3,FALSE),"")</f>
        <v/>
      </c>
      <c r="H78" s="4"/>
    </row>
    <row r="79" spans="1:8" x14ac:dyDescent="0.15">
      <c r="A79" s="20"/>
      <c r="B79" s="21"/>
      <c r="C79" s="22"/>
      <c r="D79" s="29" t="str">
        <f>IFERROR(VLOOKUP(A79,部品コード!A:E,2,FALSE),"")</f>
        <v/>
      </c>
      <c r="E79" s="29" t="str">
        <f t="shared" si="3"/>
        <v/>
      </c>
      <c r="F79" s="29" t="str">
        <f t="shared" si="4"/>
        <v/>
      </c>
      <c r="G79" s="29" t="str">
        <f>IFERROR(VLOOKUP(A79,部品コード!A:E,3,FALSE),"")</f>
        <v/>
      </c>
      <c r="H79" s="4"/>
    </row>
    <row r="80" spans="1:8" x14ac:dyDescent="0.15">
      <c r="A80" s="20"/>
      <c r="B80" s="21"/>
      <c r="C80" s="22"/>
      <c r="D80" s="29" t="str">
        <f>IFERROR(VLOOKUP(A80,部品コード!A:E,2,FALSE),"")</f>
        <v/>
      </c>
      <c r="E80" s="29" t="str">
        <f t="shared" si="3"/>
        <v/>
      </c>
      <c r="F80" s="29" t="str">
        <f t="shared" si="4"/>
        <v/>
      </c>
      <c r="G80" s="29" t="str">
        <f>IFERROR(VLOOKUP(A80,部品コード!A:E,3,FALSE),"")</f>
        <v/>
      </c>
      <c r="H80" s="4"/>
    </row>
    <row r="81" spans="1:8" x14ac:dyDescent="0.15">
      <c r="A81" s="20"/>
      <c r="B81" s="21"/>
      <c r="C81" s="22"/>
      <c r="D81" s="29" t="str">
        <f>IFERROR(VLOOKUP(A81,部品コード!A:E,2,FALSE),"")</f>
        <v/>
      </c>
      <c r="E81" s="29" t="str">
        <f t="shared" si="3"/>
        <v/>
      </c>
      <c r="F81" s="29" t="str">
        <f t="shared" si="4"/>
        <v/>
      </c>
      <c r="G81" s="29" t="str">
        <f>IFERROR(VLOOKUP(A81,部品コード!A:E,3,FALSE),"")</f>
        <v/>
      </c>
      <c r="H81" s="4"/>
    </row>
    <row r="82" spans="1:8" x14ac:dyDescent="0.15">
      <c r="A82" s="20"/>
      <c r="B82" s="21"/>
      <c r="C82" s="22"/>
      <c r="D82" s="29" t="str">
        <f>IFERROR(VLOOKUP(A82,部品コード!A:E,2,FALSE),"")</f>
        <v/>
      </c>
      <c r="E82" s="29" t="str">
        <f t="shared" si="3"/>
        <v/>
      </c>
      <c r="F82" s="29" t="str">
        <f t="shared" si="4"/>
        <v/>
      </c>
      <c r="G82" s="29" t="str">
        <f>IFERROR(VLOOKUP(A82,部品コード!A:E,3,FALSE),"")</f>
        <v/>
      </c>
      <c r="H82" s="4"/>
    </row>
    <row r="83" spans="1:8" x14ac:dyDescent="0.15">
      <c r="A83" s="20"/>
      <c r="B83" s="21"/>
      <c r="C83" s="22"/>
      <c r="D83" s="29" t="str">
        <f>IFERROR(VLOOKUP(A83,部品コード!A:E,2,FALSE),"")</f>
        <v/>
      </c>
      <c r="E83" s="29" t="str">
        <f t="shared" si="3"/>
        <v/>
      </c>
      <c r="F83" s="29" t="str">
        <f t="shared" si="4"/>
        <v/>
      </c>
      <c r="G83" s="29" t="str">
        <f>IFERROR(VLOOKUP(A83,部品コード!A:E,3,FALSE),"")</f>
        <v/>
      </c>
      <c r="H83" s="4"/>
    </row>
    <row r="84" spans="1:8" x14ac:dyDescent="0.15">
      <c r="A84" s="20"/>
      <c r="B84" s="21"/>
      <c r="C84" s="22"/>
      <c r="D84" s="29" t="str">
        <f>IFERROR(VLOOKUP(A84,部品コード!A:E,2,FALSE),"")</f>
        <v/>
      </c>
      <c r="E84" s="29" t="str">
        <f t="shared" si="3"/>
        <v/>
      </c>
      <c r="F84" s="29" t="str">
        <f t="shared" si="4"/>
        <v/>
      </c>
      <c r="G84" s="29" t="str">
        <f>IFERROR(VLOOKUP(A84,部品コード!A:E,3,FALSE),"")</f>
        <v/>
      </c>
      <c r="H84" s="4"/>
    </row>
    <row r="85" spans="1:8" x14ac:dyDescent="0.15">
      <c r="A85" s="20"/>
      <c r="B85" s="21"/>
      <c r="C85" s="22"/>
      <c r="D85" s="29" t="str">
        <f>IFERROR(VLOOKUP(A85,部品コード!A:E,2,FALSE),"")</f>
        <v/>
      </c>
      <c r="E85" s="29" t="str">
        <f t="shared" si="3"/>
        <v/>
      </c>
      <c r="F85" s="29" t="str">
        <f t="shared" si="4"/>
        <v/>
      </c>
      <c r="G85" s="29" t="str">
        <f>IFERROR(VLOOKUP(A85,部品コード!A:E,3,FALSE),"")</f>
        <v/>
      </c>
      <c r="H85" s="4"/>
    </row>
    <row r="86" spans="1:8" x14ac:dyDescent="0.15">
      <c r="A86" s="20"/>
      <c r="B86" s="21"/>
      <c r="C86" s="22"/>
      <c r="D86" s="29" t="str">
        <f>IFERROR(VLOOKUP(A86,部品コード!A:E,2,FALSE),"")</f>
        <v/>
      </c>
      <c r="E86" s="29" t="str">
        <f t="shared" si="3"/>
        <v/>
      </c>
      <c r="F86" s="29" t="str">
        <f t="shared" si="4"/>
        <v/>
      </c>
      <c r="G86" s="29" t="str">
        <f>IFERROR(VLOOKUP(A86,部品コード!A:E,3,FALSE),"")</f>
        <v/>
      </c>
      <c r="H86" s="4"/>
    </row>
    <row r="87" spans="1:8" x14ac:dyDescent="0.15">
      <c r="A87" s="20"/>
      <c r="B87" s="21"/>
      <c r="C87" s="22"/>
      <c r="D87" s="29" t="str">
        <f>IFERROR(VLOOKUP(A87,部品コード!A:E,2,FALSE),"")</f>
        <v/>
      </c>
      <c r="E87" s="29" t="str">
        <f t="shared" si="3"/>
        <v/>
      </c>
      <c r="F87" s="29" t="str">
        <f t="shared" si="4"/>
        <v/>
      </c>
      <c r="G87" s="29" t="str">
        <f>IFERROR(VLOOKUP(A87,部品コード!A:E,3,FALSE),"")</f>
        <v/>
      </c>
      <c r="H87" s="4"/>
    </row>
    <row r="88" spans="1:8" x14ac:dyDescent="0.15">
      <c r="A88" s="20"/>
      <c r="B88" s="21"/>
      <c r="C88" s="22"/>
      <c r="D88" s="29" t="str">
        <f>IFERROR(VLOOKUP(A88,部品コード!A:E,2,FALSE),"")</f>
        <v/>
      </c>
      <c r="E88" s="29" t="str">
        <f t="shared" si="3"/>
        <v/>
      </c>
      <c r="F88" s="29" t="str">
        <f t="shared" si="4"/>
        <v/>
      </c>
      <c r="G88" s="29" t="str">
        <f>IFERROR(VLOOKUP(A88,部品コード!A:E,3,FALSE),"")</f>
        <v/>
      </c>
      <c r="H88" s="4"/>
    </row>
    <row r="89" spans="1:8" x14ac:dyDescent="0.15">
      <c r="A89" s="20"/>
      <c r="B89" s="21"/>
      <c r="C89" s="22"/>
      <c r="D89" s="29" t="str">
        <f>IFERROR(VLOOKUP(A89,部品コード!A:E,2,FALSE),"")</f>
        <v/>
      </c>
      <c r="E89" s="29" t="str">
        <f t="shared" si="3"/>
        <v/>
      </c>
      <c r="F89" s="29" t="str">
        <f t="shared" si="4"/>
        <v/>
      </c>
      <c r="G89" s="29" t="str">
        <f>IFERROR(VLOOKUP(A89,部品コード!A:E,3,FALSE),"")</f>
        <v/>
      </c>
      <c r="H89" s="4"/>
    </row>
    <row r="90" spans="1:8" x14ac:dyDescent="0.15">
      <c r="A90" s="20"/>
      <c r="B90" s="21"/>
      <c r="C90" s="22"/>
      <c r="D90" s="29" t="str">
        <f>IFERROR(VLOOKUP(A90,部品コード!A:E,2,FALSE),"")</f>
        <v/>
      </c>
      <c r="E90" s="29" t="str">
        <f t="shared" si="3"/>
        <v/>
      </c>
      <c r="F90" s="29" t="str">
        <f t="shared" si="4"/>
        <v/>
      </c>
      <c r="G90" s="29" t="str">
        <f>IFERROR(VLOOKUP(A90,部品コード!A:E,3,FALSE),"")</f>
        <v/>
      </c>
      <c r="H90" s="4"/>
    </row>
    <row r="91" spans="1:8" x14ac:dyDescent="0.15">
      <c r="A91" s="20"/>
      <c r="B91" s="21"/>
      <c r="C91" s="22"/>
      <c r="D91" s="29" t="str">
        <f>IFERROR(VLOOKUP(A91,部品コード!A:E,2,FALSE),"")</f>
        <v/>
      </c>
      <c r="E91" s="29" t="str">
        <f t="shared" si="3"/>
        <v/>
      </c>
      <c r="F91" s="29" t="str">
        <f t="shared" si="4"/>
        <v/>
      </c>
      <c r="G91" s="29" t="str">
        <f>IFERROR(VLOOKUP(A91,部品コード!A:E,3,FALSE),"")</f>
        <v/>
      </c>
      <c r="H91" s="4"/>
    </row>
    <row r="92" spans="1:8" x14ac:dyDescent="0.15">
      <c r="A92" s="20"/>
      <c r="B92" s="21"/>
      <c r="C92" s="22"/>
      <c r="D92" s="29" t="str">
        <f>IFERROR(VLOOKUP(A92,部品コード!A:E,2,FALSE),"")</f>
        <v/>
      </c>
      <c r="E92" s="29" t="str">
        <f t="shared" si="3"/>
        <v/>
      </c>
      <c r="F92" s="29" t="str">
        <f t="shared" si="4"/>
        <v/>
      </c>
      <c r="G92" s="29" t="str">
        <f>IFERROR(VLOOKUP(A92,部品コード!A:E,3,FALSE),"")</f>
        <v/>
      </c>
      <c r="H92" s="4"/>
    </row>
    <row r="93" spans="1:8" x14ac:dyDescent="0.15">
      <c r="A93" s="20"/>
      <c r="B93" s="21"/>
      <c r="C93" s="22"/>
      <c r="D93" s="29" t="str">
        <f>IFERROR(VLOOKUP(A93,部品コード!A:E,2,FALSE),"")</f>
        <v/>
      </c>
      <c r="E93" s="29" t="str">
        <f t="shared" si="3"/>
        <v/>
      </c>
      <c r="F93" s="29" t="str">
        <f t="shared" si="4"/>
        <v/>
      </c>
      <c r="G93" s="29" t="str">
        <f>IFERROR(VLOOKUP(A93,部品コード!A:E,3,FALSE),"")</f>
        <v/>
      </c>
      <c r="H93" s="4"/>
    </row>
    <row r="94" spans="1:8" x14ac:dyDescent="0.15">
      <c r="A94" s="20"/>
      <c r="B94" s="21"/>
      <c r="C94" s="22"/>
      <c r="D94" s="29" t="str">
        <f>IFERROR(VLOOKUP(A94,部品コード!A:E,2,FALSE),"")</f>
        <v/>
      </c>
      <c r="E94" s="29" t="str">
        <f t="shared" si="3"/>
        <v/>
      </c>
      <c r="F94" s="29" t="str">
        <f t="shared" si="4"/>
        <v/>
      </c>
      <c r="G94" s="29" t="str">
        <f>IFERROR(VLOOKUP(A94,部品コード!A:E,3,FALSE),"")</f>
        <v/>
      </c>
      <c r="H94" s="4"/>
    </row>
    <row r="95" spans="1:8" x14ac:dyDescent="0.15">
      <c r="A95" s="20"/>
      <c r="B95" s="21"/>
      <c r="C95" s="22"/>
      <c r="D95" s="29" t="str">
        <f>IFERROR(VLOOKUP(A95,部品コード!A:E,2,FALSE),"")</f>
        <v/>
      </c>
      <c r="E95" s="29" t="str">
        <f t="shared" si="3"/>
        <v/>
      </c>
      <c r="F95" s="29" t="str">
        <f t="shared" si="4"/>
        <v/>
      </c>
      <c r="G95" s="29" t="str">
        <f>IFERROR(VLOOKUP(A95,部品コード!A:E,3,FALSE),"")</f>
        <v/>
      </c>
      <c r="H95" s="4"/>
    </row>
    <row r="96" spans="1:8" x14ac:dyDescent="0.15">
      <c r="A96" s="20"/>
      <c r="B96" s="21"/>
      <c r="C96" s="22"/>
      <c r="D96" s="29" t="str">
        <f>IFERROR(VLOOKUP(A96,部品コード!A:E,2,FALSE),"")</f>
        <v/>
      </c>
      <c r="E96" s="29" t="str">
        <f t="shared" si="3"/>
        <v/>
      </c>
      <c r="F96" s="29" t="str">
        <f t="shared" si="4"/>
        <v/>
      </c>
      <c r="G96" s="29" t="str">
        <f>IFERROR(VLOOKUP(A96,部品コード!A:E,3,FALSE),"")</f>
        <v/>
      </c>
      <c r="H96" s="4"/>
    </row>
    <row r="97" spans="1:8" x14ac:dyDescent="0.15">
      <c r="A97" s="20"/>
      <c r="B97" s="21"/>
      <c r="C97" s="22"/>
      <c r="D97" s="29" t="str">
        <f>IFERROR(VLOOKUP(A97,部品コード!A:E,2,FALSE),"")</f>
        <v/>
      </c>
      <c r="E97" s="29" t="str">
        <f t="shared" si="3"/>
        <v/>
      </c>
      <c r="F97" s="29" t="str">
        <f t="shared" si="4"/>
        <v/>
      </c>
      <c r="G97" s="29" t="str">
        <f>IFERROR(VLOOKUP(A97,部品コード!A:E,3,FALSE),"")</f>
        <v/>
      </c>
      <c r="H97" s="4"/>
    </row>
    <row r="98" spans="1:8" x14ac:dyDescent="0.15">
      <c r="A98" s="20"/>
      <c r="B98" s="21"/>
      <c r="C98" s="22"/>
      <c r="D98" s="29" t="str">
        <f>IFERROR(VLOOKUP(A98,部品コード!A:E,2,FALSE),"")</f>
        <v/>
      </c>
      <c r="E98" s="29" t="str">
        <f t="shared" si="3"/>
        <v/>
      </c>
      <c r="F98" s="29" t="str">
        <f t="shared" si="4"/>
        <v/>
      </c>
      <c r="G98" s="29" t="str">
        <f>IFERROR(VLOOKUP(A98,部品コード!A:E,3,FALSE),"")</f>
        <v/>
      </c>
      <c r="H98" s="4"/>
    </row>
    <row r="99" spans="1:8" x14ac:dyDescent="0.15">
      <c r="A99" s="20"/>
      <c r="B99" s="21"/>
      <c r="C99" s="22"/>
      <c r="D99" s="29" t="str">
        <f>IFERROR(VLOOKUP(A99,部品コード!A:E,2,FALSE),"")</f>
        <v/>
      </c>
      <c r="E99" s="29" t="str">
        <f t="shared" si="3"/>
        <v/>
      </c>
      <c r="F99" s="29" t="str">
        <f t="shared" si="4"/>
        <v/>
      </c>
      <c r="G99" s="29" t="str">
        <f>IFERROR(VLOOKUP(A99,部品コード!A:E,3,FALSE),"")</f>
        <v/>
      </c>
      <c r="H99" s="4"/>
    </row>
    <row r="100" spans="1:8" x14ac:dyDescent="0.15">
      <c r="A100" s="20"/>
      <c r="B100" s="21"/>
      <c r="C100" s="22"/>
      <c r="D100" s="29" t="str">
        <f>IFERROR(VLOOKUP(A100,部品コード!A:E,2,FALSE),"")</f>
        <v/>
      </c>
      <c r="E100" s="29" t="str">
        <f t="shared" si="3"/>
        <v/>
      </c>
      <c r="F100" s="29" t="str">
        <f t="shared" si="4"/>
        <v/>
      </c>
      <c r="G100" s="29" t="str">
        <f>IFERROR(VLOOKUP(A100,部品コード!A:E,3,FALSE),"")</f>
        <v/>
      </c>
      <c r="H100" s="4"/>
    </row>
    <row r="101" spans="1:8" x14ac:dyDescent="0.15">
      <c r="A101" s="20"/>
      <c r="B101" s="21"/>
      <c r="C101" s="22"/>
      <c r="D101" s="29" t="str">
        <f>IFERROR(VLOOKUP(A101,部品コード!A:E,2,FALSE),"")</f>
        <v/>
      </c>
      <c r="E101" s="29" t="str">
        <f t="shared" si="3"/>
        <v/>
      </c>
      <c r="F101" s="29" t="str">
        <f t="shared" si="4"/>
        <v/>
      </c>
      <c r="G101" s="29" t="str">
        <f>IFERROR(VLOOKUP(A101,部品コード!A:E,3,FALSE),"")</f>
        <v/>
      </c>
      <c r="H101" s="4"/>
    </row>
    <row r="102" spans="1:8" x14ac:dyDescent="0.15">
      <c r="A102" s="20"/>
      <c r="B102" s="21"/>
      <c r="C102" s="22"/>
      <c r="D102" s="29" t="str">
        <f>IFERROR(VLOOKUP(A102,部品コード!A:E,2,FALSE),"")</f>
        <v/>
      </c>
      <c r="E102" s="29" t="str">
        <f t="shared" si="3"/>
        <v/>
      </c>
      <c r="F102" s="29" t="str">
        <f t="shared" si="4"/>
        <v/>
      </c>
      <c r="G102" s="29" t="str">
        <f>IFERROR(VLOOKUP(A102,部品コード!A:E,3,FALSE),"")</f>
        <v/>
      </c>
      <c r="H102" s="4"/>
    </row>
    <row r="103" spans="1:8" x14ac:dyDescent="0.15">
      <c r="A103" s="20"/>
      <c r="B103" s="21"/>
      <c r="C103" s="22"/>
      <c r="D103" s="29" t="str">
        <f>IFERROR(VLOOKUP(A103,部品コード!A:E,2,FALSE),"")</f>
        <v/>
      </c>
      <c r="E103" s="29" t="str">
        <f t="shared" si="3"/>
        <v/>
      </c>
      <c r="F103" s="29" t="str">
        <f t="shared" si="4"/>
        <v/>
      </c>
      <c r="G103" s="29" t="str">
        <f>IFERROR(VLOOKUP(A103,部品コード!A:E,3,FALSE),"")</f>
        <v/>
      </c>
      <c r="H103" s="4"/>
    </row>
    <row r="104" spans="1:8" x14ac:dyDescent="0.15">
      <c r="A104" s="20"/>
      <c r="B104" s="21"/>
      <c r="C104" s="22"/>
      <c r="D104" s="29" t="str">
        <f>IFERROR(VLOOKUP(A104,部品コード!A:E,2,FALSE),"")</f>
        <v/>
      </c>
      <c r="E104" s="29" t="str">
        <f t="shared" si="3"/>
        <v/>
      </c>
      <c r="F104" s="29" t="str">
        <f t="shared" si="4"/>
        <v/>
      </c>
      <c r="G104" s="29" t="str">
        <f>IFERROR(VLOOKUP(A104,部品コード!A:E,3,FALSE),"")</f>
        <v/>
      </c>
      <c r="H104" s="4"/>
    </row>
    <row r="105" spans="1:8" x14ac:dyDescent="0.15">
      <c r="A105" s="20"/>
      <c r="B105" s="21"/>
      <c r="C105" s="22"/>
      <c r="D105" s="29" t="str">
        <f>IFERROR(VLOOKUP(A105,部品コード!A:E,2,FALSE),"")</f>
        <v/>
      </c>
      <c r="E105" s="29" t="str">
        <f t="shared" si="3"/>
        <v/>
      </c>
      <c r="F105" s="29" t="str">
        <f t="shared" si="4"/>
        <v/>
      </c>
      <c r="G105" s="29" t="str">
        <f>IFERROR(VLOOKUP(A105,部品コード!A:E,3,FALSE),"")</f>
        <v/>
      </c>
      <c r="H105" s="4"/>
    </row>
    <row r="106" spans="1:8" x14ac:dyDescent="0.15">
      <c r="A106" s="20"/>
      <c r="B106" s="21"/>
      <c r="C106" s="22"/>
      <c r="D106" s="29" t="str">
        <f>IFERROR(VLOOKUP(A106,部品コード!A:E,2,FALSE),"")</f>
        <v/>
      </c>
      <c r="E106" s="29" t="str">
        <f t="shared" si="3"/>
        <v/>
      </c>
      <c r="F106" s="29" t="str">
        <f t="shared" si="4"/>
        <v/>
      </c>
      <c r="G106" s="29" t="str">
        <f>IFERROR(VLOOKUP(A106,部品コード!A:E,3,FALSE),"")</f>
        <v/>
      </c>
      <c r="H106" s="4"/>
    </row>
    <row r="107" spans="1:8" x14ac:dyDescent="0.15">
      <c r="A107" s="20"/>
      <c r="B107" s="21"/>
      <c r="C107" s="22"/>
      <c r="D107" s="29" t="str">
        <f>IFERROR(VLOOKUP(A107,部品コード!A:E,2,FALSE),"")</f>
        <v/>
      </c>
      <c r="E107" s="29" t="str">
        <f t="shared" si="3"/>
        <v/>
      </c>
      <c r="F107" s="29" t="str">
        <f t="shared" si="4"/>
        <v/>
      </c>
      <c r="G107" s="29" t="str">
        <f>IFERROR(VLOOKUP(A107,部品コード!A:E,3,FALSE),"")</f>
        <v/>
      </c>
      <c r="H107" s="4"/>
    </row>
    <row r="108" spans="1:8" x14ac:dyDescent="0.15">
      <c r="A108" s="20"/>
      <c r="B108" s="21"/>
      <c r="C108" s="22"/>
      <c r="D108" s="29" t="str">
        <f>IFERROR(VLOOKUP(A108,部品コード!A:E,2,FALSE),"")</f>
        <v/>
      </c>
      <c r="E108" s="29" t="str">
        <f t="shared" si="3"/>
        <v/>
      </c>
      <c r="F108" s="29" t="str">
        <f t="shared" si="4"/>
        <v/>
      </c>
      <c r="G108" s="29" t="str">
        <f>IFERROR(VLOOKUP(A108,部品コード!A:E,3,FALSE),"")</f>
        <v/>
      </c>
      <c r="H108" s="4"/>
    </row>
    <row r="109" spans="1:8" x14ac:dyDescent="0.15">
      <c r="A109" s="20"/>
      <c r="B109" s="21"/>
      <c r="C109" s="22"/>
      <c r="D109" s="29" t="str">
        <f>IFERROR(VLOOKUP(A109,部品コード!A:E,2,FALSE),"")</f>
        <v/>
      </c>
      <c r="E109" s="29" t="str">
        <f t="shared" si="3"/>
        <v/>
      </c>
      <c r="F109" s="29" t="str">
        <f t="shared" si="4"/>
        <v/>
      </c>
      <c r="G109" s="29" t="str">
        <f>IFERROR(VLOOKUP(A109,部品コード!A:E,3,FALSE),"")</f>
        <v/>
      </c>
      <c r="H109" s="4"/>
    </row>
    <row r="110" spans="1:8" x14ac:dyDescent="0.15">
      <c r="A110" s="20"/>
      <c r="B110" s="21"/>
      <c r="C110" s="22"/>
      <c r="D110" s="29" t="str">
        <f>IFERROR(VLOOKUP(A110,部品コード!A:E,2,FALSE),"")</f>
        <v/>
      </c>
      <c r="E110" s="29" t="str">
        <f t="shared" si="3"/>
        <v/>
      </c>
      <c r="F110" s="29" t="str">
        <f t="shared" si="4"/>
        <v/>
      </c>
      <c r="G110" s="29" t="str">
        <f>IFERROR(VLOOKUP(A110,部品コード!A:E,3,FALSE),"")</f>
        <v/>
      </c>
      <c r="H110" s="4"/>
    </row>
    <row r="111" spans="1:8" x14ac:dyDescent="0.15">
      <c r="A111" s="20"/>
      <c r="B111" s="21"/>
      <c r="C111" s="22"/>
      <c r="D111" s="29" t="str">
        <f>IFERROR(VLOOKUP(A111,部品コード!A:E,2,FALSE),"")</f>
        <v/>
      </c>
      <c r="E111" s="29" t="str">
        <f t="shared" si="3"/>
        <v/>
      </c>
      <c r="F111" s="29" t="str">
        <f t="shared" si="4"/>
        <v/>
      </c>
      <c r="G111" s="29" t="str">
        <f>IFERROR(VLOOKUP(A111,部品コード!A:E,3,FALSE),"")</f>
        <v/>
      </c>
      <c r="H111" s="4"/>
    </row>
    <row r="112" spans="1:8" x14ac:dyDescent="0.15">
      <c r="A112" s="20"/>
      <c r="B112" s="21"/>
      <c r="C112" s="22"/>
      <c r="D112" s="29" t="str">
        <f>IFERROR(VLOOKUP(A112,部品コード!A:E,2,FALSE),"")</f>
        <v/>
      </c>
      <c r="E112" s="29" t="str">
        <f t="shared" si="3"/>
        <v/>
      </c>
      <c r="F112" s="29" t="str">
        <f t="shared" si="4"/>
        <v/>
      </c>
      <c r="G112" s="29" t="str">
        <f>IFERROR(VLOOKUP(A112,部品コード!A:E,3,FALSE),"")</f>
        <v/>
      </c>
      <c r="H112" s="4"/>
    </row>
    <row r="113" spans="1:8" x14ac:dyDescent="0.15">
      <c r="A113" s="20"/>
      <c r="B113" s="21"/>
      <c r="C113" s="22"/>
      <c r="D113" s="29" t="str">
        <f>IFERROR(VLOOKUP(A113,部品コード!A:E,2,FALSE),"")</f>
        <v/>
      </c>
      <c r="E113" s="29" t="str">
        <f t="shared" si="3"/>
        <v/>
      </c>
      <c r="F113" s="29" t="str">
        <f t="shared" si="4"/>
        <v/>
      </c>
      <c r="G113" s="29" t="str">
        <f>IFERROR(VLOOKUP(A113,部品コード!A:E,3,FALSE),"")</f>
        <v/>
      </c>
      <c r="H113" s="4"/>
    </row>
    <row r="114" spans="1:8" x14ac:dyDescent="0.15">
      <c r="A114" s="20"/>
      <c r="B114" s="21"/>
      <c r="C114" s="22"/>
      <c r="D114" s="29" t="str">
        <f>IFERROR(VLOOKUP(A114,部品コード!A:E,2,FALSE),"")</f>
        <v/>
      </c>
      <c r="E114" s="29" t="str">
        <f t="shared" si="3"/>
        <v/>
      </c>
      <c r="F114" s="29" t="str">
        <f t="shared" si="4"/>
        <v/>
      </c>
      <c r="G114" s="29" t="str">
        <f>IFERROR(VLOOKUP(A114,部品コード!A:E,3,FALSE),"")</f>
        <v/>
      </c>
      <c r="H114" s="4"/>
    </row>
    <row r="115" spans="1:8" x14ac:dyDescent="0.15">
      <c r="A115" s="20"/>
      <c r="B115" s="21"/>
      <c r="C115" s="22"/>
      <c r="D115" s="29" t="str">
        <f>IFERROR(VLOOKUP(A115,部品コード!A:E,2,FALSE),"")</f>
        <v/>
      </c>
      <c r="E115" s="29" t="str">
        <f t="shared" si="3"/>
        <v/>
      </c>
      <c r="F115" s="29" t="str">
        <f t="shared" si="4"/>
        <v/>
      </c>
      <c r="G115" s="29" t="str">
        <f>IFERROR(VLOOKUP(A115,部品コード!A:E,3,FALSE),"")</f>
        <v/>
      </c>
      <c r="H115" s="4"/>
    </row>
    <row r="116" spans="1:8" x14ac:dyDescent="0.15">
      <c r="A116" s="20"/>
      <c r="B116" s="21"/>
      <c r="C116" s="22"/>
      <c r="D116" s="29" t="str">
        <f>IFERROR(VLOOKUP(A116,部品コード!A:E,2,FALSE),"")</f>
        <v/>
      </c>
      <c r="E116" s="29" t="str">
        <f t="shared" si="3"/>
        <v/>
      </c>
      <c r="F116" s="29" t="str">
        <f t="shared" si="4"/>
        <v/>
      </c>
      <c r="G116" s="29" t="str">
        <f>IFERROR(VLOOKUP(A116,部品コード!A:E,3,FALSE),"")</f>
        <v/>
      </c>
      <c r="H116" s="4"/>
    </row>
    <row r="117" spans="1:8" x14ac:dyDescent="0.15">
      <c r="A117" s="20"/>
      <c r="B117" s="21"/>
      <c r="C117" s="22"/>
      <c r="D117" s="29" t="str">
        <f>IFERROR(VLOOKUP(A117,部品コード!A:E,2,FALSE),"")</f>
        <v/>
      </c>
      <c r="E117" s="29" t="str">
        <f t="shared" si="3"/>
        <v/>
      </c>
      <c r="F117" s="29" t="str">
        <f t="shared" si="4"/>
        <v/>
      </c>
      <c r="G117" s="29" t="str">
        <f>IFERROR(VLOOKUP(A117,部品コード!A:E,3,FALSE),"")</f>
        <v/>
      </c>
      <c r="H117" s="4"/>
    </row>
    <row r="118" spans="1:8" x14ac:dyDescent="0.15">
      <c r="A118" s="20"/>
      <c r="B118" s="21"/>
      <c r="C118" s="22"/>
      <c r="D118" s="29" t="str">
        <f>IFERROR(VLOOKUP(A118,部品コード!A:E,2,FALSE),"")</f>
        <v/>
      </c>
      <c r="E118" s="29" t="str">
        <f t="shared" si="3"/>
        <v/>
      </c>
      <c r="F118" s="29" t="str">
        <f t="shared" si="4"/>
        <v/>
      </c>
      <c r="G118" s="29" t="str">
        <f>IFERROR(VLOOKUP(A118,部品コード!A:E,3,FALSE),"")</f>
        <v/>
      </c>
      <c r="H118" s="4"/>
    </row>
    <row r="119" spans="1:8" x14ac:dyDescent="0.15">
      <c r="A119" s="20"/>
      <c r="B119" s="21"/>
      <c r="C119" s="22"/>
      <c r="D119" s="29" t="str">
        <f>IFERROR(VLOOKUP(A119,部品コード!A:E,2,FALSE),"")</f>
        <v/>
      </c>
      <c r="E119" s="29" t="str">
        <f t="shared" si="3"/>
        <v/>
      </c>
      <c r="F119" s="29" t="str">
        <f t="shared" si="4"/>
        <v/>
      </c>
      <c r="G119" s="29" t="str">
        <f>IFERROR(VLOOKUP(A119,部品コード!A:E,3,FALSE),"")</f>
        <v/>
      </c>
      <c r="H119" s="4"/>
    </row>
    <row r="120" spans="1:8" x14ac:dyDescent="0.15">
      <c r="A120" s="20"/>
      <c r="B120" s="21"/>
      <c r="C120" s="22"/>
      <c r="D120" s="29" t="str">
        <f>IFERROR(VLOOKUP(A120,部品コード!A:E,2,FALSE),"")</f>
        <v/>
      </c>
      <c r="E120" s="29" t="str">
        <f t="shared" si="3"/>
        <v/>
      </c>
      <c r="F120" s="29" t="str">
        <f t="shared" si="4"/>
        <v/>
      </c>
      <c r="G120" s="29" t="str">
        <f>IFERROR(VLOOKUP(A120,部品コード!A:E,3,FALSE),"")</f>
        <v/>
      </c>
      <c r="H120" s="4"/>
    </row>
    <row r="121" spans="1:8" x14ac:dyDescent="0.15">
      <c r="A121" s="20"/>
      <c r="B121" s="21"/>
      <c r="C121" s="22"/>
      <c r="D121" s="29" t="str">
        <f>IFERROR(VLOOKUP(A121,部品コード!A:E,2,FALSE),"")</f>
        <v/>
      </c>
      <c r="E121" s="29" t="str">
        <f t="shared" si="3"/>
        <v/>
      </c>
      <c r="F121" s="29" t="str">
        <f t="shared" si="4"/>
        <v/>
      </c>
      <c r="G121" s="29" t="str">
        <f>IFERROR(VLOOKUP(A121,部品コード!A:E,3,FALSE),"")</f>
        <v/>
      </c>
      <c r="H121" s="4"/>
    </row>
    <row r="122" spans="1:8" x14ac:dyDescent="0.15">
      <c r="A122" s="20"/>
      <c r="B122" s="21"/>
      <c r="C122" s="22"/>
      <c r="D122" s="29" t="str">
        <f>IFERROR(VLOOKUP(A122,部品コード!A:E,2,FALSE),"")</f>
        <v/>
      </c>
      <c r="E122" s="29" t="str">
        <f t="shared" si="3"/>
        <v/>
      </c>
      <c r="F122" s="29" t="str">
        <f t="shared" si="4"/>
        <v/>
      </c>
      <c r="G122" s="29" t="str">
        <f>IFERROR(VLOOKUP(A122,部品コード!A:E,3,FALSE),"")</f>
        <v/>
      </c>
      <c r="H122" s="4"/>
    </row>
    <row r="123" spans="1:8" x14ac:dyDescent="0.15">
      <c r="A123" s="20"/>
      <c r="B123" s="21"/>
      <c r="C123" s="22"/>
      <c r="D123" s="29" t="str">
        <f>IFERROR(VLOOKUP(A123,部品コード!A:E,2,FALSE),"")</f>
        <v/>
      </c>
      <c r="E123" s="29" t="str">
        <f t="shared" si="3"/>
        <v/>
      </c>
      <c r="F123" s="29" t="str">
        <f t="shared" si="4"/>
        <v/>
      </c>
      <c r="G123" s="29" t="str">
        <f>IFERROR(VLOOKUP(A123,部品コード!A:E,3,FALSE),"")</f>
        <v/>
      </c>
      <c r="H123" s="4"/>
    </row>
    <row r="124" spans="1:8" x14ac:dyDescent="0.15">
      <c r="A124" s="20"/>
      <c r="B124" s="21"/>
      <c r="C124" s="22"/>
      <c r="D124" s="29" t="str">
        <f>IFERROR(VLOOKUP(A124,部品コード!A:E,2,FALSE),"")</f>
        <v/>
      </c>
      <c r="E124" s="29" t="str">
        <f t="shared" si="3"/>
        <v/>
      </c>
      <c r="F124" s="29" t="str">
        <f t="shared" si="4"/>
        <v/>
      </c>
      <c r="G124" s="29" t="str">
        <f>IFERROR(VLOOKUP(A124,部品コード!A:E,3,FALSE),"")</f>
        <v/>
      </c>
      <c r="H124" s="4"/>
    </row>
    <row r="125" spans="1:8" x14ac:dyDescent="0.15">
      <c r="A125" s="20"/>
      <c r="B125" s="21"/>
      <c r="C125" s="22"/>
      <c r="D125" s="29" t="str">
        <f>IFERROR(VLOOKUP(A125,部品コード!A:E,2,FALSE),"")</f>
        <v/>
      </c>
      <c r="E125" s="29" t="str">
        <f t="shared" si="3"/>
        <v/>
      </c>
      <c r="F125" s="29" t="str">
        <f t="shared" si="4"/>
        <v/>
      </c>
      <c r="G125" s="29" t="str">
        <f>IFERROR(VLOOKUP(A125,部品コード!A:E,3,FALSE),"")</f>
        <v/>
      </c>
      <c r="H125" s="4"/>
    </row>
    <row r="126" spans="1:8" x14ac:dyDescent="0.15">
      <c r="A126" s="20"/>
      <c r="B126" s="21"/>
      <c r="C126" s="22"/>
      <c r="D126" s="29" t="str">
        <f>IFERROR(VLOOKUP(A126,部品コード!A:E,2,FALSE),"")</f>
        <v/>
      </c>
      <c r="E126" s="29" t="str">
        <f t="shared" si="3"/>
        <v/>
      </c>
      <c r="F126" s="29" t="str">
        <f t="shared" si="4"/>
        <v/>
      </c>
      <c r="G126" s="29" t="str">
        <f>IFERROR(VLOOKUP(A126,部品コード!A:E,3,FALSE),"")</f>
        <v/>
      </c>
      <c r="H126" s="4"/>
    </row>
    <row r="127" spans="1:8" x14ac:dyDescent="0.15">
      <c r="A127" s="20"/>
      <c r="B127" s="21"/>
      <c r="C127" s="22"/>
      <c r="D127" s="29" t="str">
        <f>IFERROR(VLOOKUP(A127,部品コード!A:E,2,FALSE),"")</f>
        <v/>
      </c>
      <c r="E127" s="29" t="str">
        <f t="shared" si="3"/>
        <v/>
      </c>
      <c r="F127" s="29" t="str">
        <f t="shared" si="4"/>
        <v/>
      </c>
      <c r="G127" s="29" t="str">
        <f>IFERROR(VLOOKUP(A127,部品コード!A:E,3,FALSE),"")</f>
        <v/>
      </c>
      <c r="H127" s="4"/>
    </row>
    <row r="128" spans="1:8" x14ac:dyDescent="0.15">
      <c r="A128" s="20"/>
      <c r="B128" s="21"/>
      <c r="C128" s="22"/>
      <c r="D128" s="29" t="str">
        <f>IFERROR(VLOOKUP(A128,部品コード!A:E,2,FALSE),"")</f>
        <v/>
      </c>
      <c r="E128" s="29" t="str">
        <f t="shared" si="3"/>
        <v/>
      </c>
      <c r="F128" s="29" t="str">
        <f t="shared" si="4"/>
        <v/>
      </c>
      <c r="G128" s="29" t="str">
        <f>IFERROR(VLOOKUP(A128,部品コード!A:E,3,FALSE),"")</f>
        <v/>
      </c>
      <c r="H128" s="4"/>
    </row>
    <row r="129" spans="1:8" x14ac:dyDescent="0.15">
      <c r="A129" s="20"/>
      <c r="B129" s="21"/>
      <c r="C129" s="22"/>
      <c r="D129" s="29" t="str">
        <f>IFERROR(VLOOKUP(A129,部品コード!A:E,2,FALSE),"")</f>
        <v/>
      </c>
      <c r="E129" s="29" t="str">
        <f t="shared" si="3"/>
        <v/>
      </c>
      <c r="F129" s="29" t="str">
        <f t="shared" si="4"/>
        <v/>
      </c>
      <c r="G129" s="29" t="str">
        <f>IFERROR(VLOOKUP(A129,部品コード!A:E,3,FALSE),"")</f>
        <v/>
      </c>
      <c r="H129" s="4"/>
    </row>
    <row r="130" spans="1:8" x14ac:dyDescent="0.15">
      <c r="A130" s="20"/>
      <c r="B130" s="21"/>
      <c r="C130" s="22"/>
      <c r="D130" s="29" t="str">
        <f>IFERROR(VLOOKUP(A130,部品コード!A:E,2,FALSE),"")</f>
        <v/>
      </c>
      <c r="E130" s="29" t="str">
        <f t="shared" si="3"/>
        <v/>
      </c>
      <c r="F130" s="29" t="str">
        <f t="shared" si="4"/>
        <v/>
      </c>
      <c r="G130" s="29" t="str">
        <f>IFERROR(VLOOKUP(A130,部品コード!A:E,3,FALSE),"")</f>
        <v/>
      </c>
      <c r="H130" s="4"/>
    </row>
    <row r="131" spans="1:8" x14ac:dyDescent="0.15">
      <c r="A131" s="20"/>
      <c r="B131" s="21"/>
      <c r="C131" s="22"/>
      <c r="D131" s="29" t="str">
        <f>IFERROR(VLOOKUP(A131,部品コード!A:E,2,FALSE),"")</f>
        <v/>
      </c>
      <c r="E131" s="29" t="str">
        <f t="shared" si="3"/>
        <v/>
      </c>
      <c r="F131" s="29" t="str">
        <f t="shared" si="4"/>
        <v/>
      </c>
      <c r="G131" s="29" t="str">
        <f>IFERROR(VLOOKUP(A131,部品コード!A:E,3,FALSE),"")</f>
        <v/>
      </c>
      <c r="H131" s="4"/>
    </row>
    <row r="132" spans="1:8" x14ac:dyDescent="0.15">
      <c r="A132" s="20"/>
      <c r="B132" s="21"/>
      <c r="C132" s="22"/>
      <c r="D132" s="29" t="str">
        <f>IFERROR(VLOOKUP(A132,部品コード!A:E,2,FALSE),"")</f>
        <v/>
      </c>
      <c r="E132" s="29" t="str">
        <f t="shared" ref="E132:E195" si="5">IF(B132="","",(MONTH(B132)))</f>
        <v/>
      </c>
      <c r="F132" s="29" t="str">
        <f t="shared" ref="F132:F195" si="6">IF(B132="","",(DAY(B132)))</f>
        <v/>
      </c>
      <c r="G132" s="29" t="str">
        <f>IFERROR(VLOOKUP(A132,部品コード!A:E,3,FALSE),"")</f>
        <v/>
      </c>
      <c r="H132" s="4"/>
    </row>
    <row r="133" spans="1:8" x14ac:dyDescent="0.15">
      <c r="A133" s="20"/>
      <c r="B133" s="21"/>
      <c r="C133" s="22"/>
      <c r="D133" s="29" t="str">
        <f>IFERROR(VLOOKUP(A133,部品コード!A:E,2,FALSE),"")</f>
        <v/>
      </c>
      <c r="E133" s="29" t="str">
        <f t="shared" si="5"/>
        <v/>
      </c>
      <c r="F133" s="29" t="str">
        <f t="shared" si="6"/>
        <v/>
      </c>
      <c r="G133" s="29" t="str">
        <f>IFERROR(VLOOKUP(A133,部品コード!A:E,3,FALSE),"")</f>
        <v/>
      </c>
      <c r="H133" s="4"/>
    </row>
    <row r="134" spans="1:8" x14ac:dyDescent="0.15">
      <c r="A134" s="20"/>
      <c r="B134" s="21"/>
      <c r="C134" s="22"/>
      <c r="D134" s="29" t="str">
        <f>IFERROR(VLOOKUP(A134,部品コード!A:E,2,FALSE),"")</f>
        <v/>
      </c>
      <c r="E134" s="29" t="str">
        <f t="shared" si="5"/>
        <v/>
      </c>
      <c r="F134" s="29" t="str">
        <f t="shared" si="6"/>
        <v/>
      </c>
      <c r="G134" s="29" t="str">
        <f>IFERROR(VLOOKUP(A134,部品コード!A:E,3,FALSE),"")</f>
        <v/>
      </c>
      <c r="H134" s="4"/>
    </row>
    <row r="135" spans="1:8" x14ac:dyDescent="0.15">
      <c r="A135" s="20"/>
      <c r="B135" s="21"/>
      <c r="C135" s="22"/>
      <c r="D135" s="29" t="str">
        <f>IFERROR(VLOOKUP(A135,部品コード!A:E,2,FALSE),"")</f>
        <v/>
      </c>
      <c r="E135" s="29" t="str">
        <f t="shared" si="5"/>
        <v/>
      </c>
      <c r="F135" s="29" t="str">
        <f t="shared" si="6"/>
        <v/>
      </c>
      <c r="G135" s="29" t="str">
        <f>IFERROR(VLOOKUP(A135,部品コード!A:E,3,FALSE),"")</f>
        <v/>
      </c>
      <c r="H135" s="4"/>
    </row>
    <row r="136" spans="1:8" x14ac:dyDescent="0.15">
      <c r="A136" s="20"/>
      <c r="B136" s="21"/>
      <c r="C136" s="22"/>
      <c r="D136" s="29" t="str">
        <f>IFERROR(VLOOKUP(A136,部品コード!A:E,2,FALSE),"")</f>
        <v/>
      </c>
      <c r="E136" s="29" t="str">
        <f t="shared" si="5"/>
        <v/>
      </c>
      <c r="F136" s="29" t="str">
        <f t="shared" si="6"/>
        <v/>
      </c>
      <c r="G136" s="29" t="str">
        <f>IFERROR(VLOOKUP(A136,部品コード!A:E,3,FALSE),"")</f>
        <v/>
      </c>
      <c r="H136" s="4"/>
    </row>
    <row r="137" spans="1:8" x14ac:dyDescent="0.15">
      <c r="A137" s="20"/>
      <c r="B137" s="21"/>
      <c r="C137" s="22"/>
      <c r="D137" s="29" t="str">
        <f>IFERROR(VLOOKUP(A137,部品コード!A:E,2,FALSE),"")</f>
        <v/>
      </c>
      <c r="E137" s="29" t="str">
        <f t="shared" si="5"/>
        <v/>
      </c>
      <c r="F137" s="29" t="str">
        <f t="shared" si="6"/>
        <v/>
      </c>
      <c r="G137" s="29" t="str">
        <f>IFERROR(VLOOKUP(A137,部品コード!A:E,3,FALSE),"")</f>
        <v/>
      </c>
      <c r="H137" s="4"/>
    </row>
    <row r="138" spans="1:8" x14ac:dyDescent="0.15">
      <c r="A138" s="20"/>
      <c r="B138" s="21"/>
      <c r="C138" s="22"/>
      <c r="D138" s="29" t="str">
        <f>IFERROR(VLOOKUP(A138,部品コード!A:E,2,FALSE),"")</f>
        <v/>
      </c>
      <c r="E138" s="29" t="str">
        <f t="shared" si="5"/>
        <v/>
      </c>
      <c r="F138" s="29" t="str">
        <f t="shared" si="6"/>
        <v/>
      </c>
      <c r="G138" s="29" t="str">
        <f>IFERROR(VLOOKUP(A138,部品コード!A:E,3,FALSE),"")</f>
        <v/>
      </c>
      <c r="H138" s="4"/>
    </row>
    <row r="139" spans="1:8" x14ac:dyDescent="0.15">
      <c r="A139" s="20"/>
      <c r="B139" s="21"/>
      <c r="C139" s="22"/>
      <c r="D139" s="29" t="str">
        <f>IFERROR(VLOOKUP(A139,部品コード!A:E,2,FALSE),"")</f>
        <v/>
      </c>
      <c r="E139" s="29" t="str">
        <f t="shared" si="5"/>
        <v/>
      </c>
      <c r="F139" s="29" t="str">
        <f t="shared" si="6"/>
        <v/>
      </c>
      <c r="G139" s="29" t="str">
        <f>IFERROR(VLOOKUP(A139,部品コード!A:E,3,FALSE),"")</f>
        <v/>
      </c>
      <c r="H139" s="4"/>
    </row>
    <row r="140" spans="1:8" x14ac:dyDescent="0.15">
      <c r="A140" s="20"/>
      <c r="B140" s="21"/>
      <c r="C140" s="22"/>
      <c r="D140" s="29" t="str">
        <f>IFERROR(VLOOKUP(A140,部品コード!A:E,2,FALSE),"")</f>
        <v/>
      </c>
      <c r="E140" s="29" t="str">
        <f t="shared" si="5"/>
        <v/>
      </c>
      <c r="F140" s="29" t="str">
        <f t="shared" si="6"/>
        <v/>
      </c>
      <c r="G140" s="29" t="str">
        <f>IFERROR(VLOOKUP(A140,部品コード!A:E,3,FALSE),"")</f>
        <v/>
      </c>
      <c r="H140" s="4"/>
    </row>
    <row r="141" spans="1:8" x14ac:dyDescent="0.15">
      <c r="A141" s="20"/>
      <c r="B141" s="21"/>
      <c r="C141" s="22"/>
      <c r="D141" s="29" t="str">
        <f>IFERROR(VLOOKUP(A141,部品コード!A:E,2,FALSE),"")</f>
        <v/>
      </c>
      <c r="E141" s="29" t="str">
        <f t="shared" si="5"/>
        <v/>
      </c>
      <c r="F141" s="29" t="str">
        <f t="shared" si="6"/>
        <v/>
      </c>
      <c r="G141" s="29" t="str">
        <f>IFERROR(VLOOKUP(A141,部品コード!A:E,3,FALSE),"")</f>
        <v/>
      </c>
      <c r="H141" s="4"/>
    </row>
    <row r="142" spans="1:8" x14ac:dyDescent="0.15">
      <c r="A142" s="20"/>
      <c r="B142" s="21"/>
      <c r="C142" s="22"/>
      <c r="D142" s="29" t="str">
        <f>IFERROR(VLOOKUP(A142,部品コード!A:E,2,FALSE),"")</f>
        <v/>
      </c>
      <c r="E142" s="29" t="str">
        <f t="shared" si="5"/>
        <v/>
      </c>
      <c r="F142" s="29" t="str">
        <f t="shared" si="6"/>
        <v/>
      </c>
      <c r="G142" s="29" t="str">
        <f>IFERROR(VLOOKUP(A142,部品コード!A:E,3,FALSE),"")</f>
        <v/>
      </c>
      <c r="H142" s="4"/>
    </row>
    <row r="143" spans="1:8" x14ac:dyDescent="0.15">
      <c r="A143" s="20"/>
      <c r="B143" s="21"/>
      <c r="C143" s="22"/>
      <c r="D143" s="29" t="str">
        <f>IFERROR(VLOOKUP(A143,部品コード!A:E,2,FALSE),"")</f>
        <v/>
      </c>
      <c r="E143" s="29" t="str">
        <f t="shared" si="5"/>
        <v/>
      </c>
      <c r="F143" s="29" t="str">
        <f t="shared" si="6"/>
        <v/>
      </c>
      <c r="G143" s="29" t="str">
        <f>IFERROR(VLOOKUP(A143,部品コード!A:E,3,FALSE),"")</f>
        <v/>
      </c>
      <c r="H143" s="4"/>
    </row>
    <row r="144" spans="1:8" x14ac:dyDescent="0.15">
      <c r="A144" s="20"/>
      <c r="B144" s="21"/>
      <c r="C144" s="22"/>
      <c r="D144" s="29" t="str">
        <f>IFERROR(VLOOKUP(A144,部品コード!A:E,2,FALSE),"")</f>
        <v/>
      </c>
      <c r="E144" s="29" t="str">
        <f t="shared" si="5"/>
        <v/>
      </c>
      <c r="F144" s="29" t="str">
        <f t="shared" si="6"/>
        <v/>
      </c>
      <c r="G144" s="29" t="str">
        <f>IFERROR(VLOOKUP(A144,部品コード!A:E,3,FALSE),"")</f>
        <v/>
      </c>
      <c r="H144" s="4"/>
    </row>
    <row r="145" spans="1:8" x14ac:dyDescent="0.15">
      <c r="A145" s="20"/>
      <c r="B145" s="21"/>
      <c r="C145" s="22"/>
      <c r="D145" s="29" t="str">
        <f>IFERROR(VLOOKUP(A145,部品コード!A:E,2,FALSE),"")</f>
        <v/>
      </c>
      <c r="E145" s="29" t="str">
        <f t="shared" si="5"/>
        <v/>
      </c>
      <c r="F145" s="29" t="str">
        <f t="shared" si="6"/>
        <v/>
      </c>
      <c r="G145" s="29" t="str">
        <f>IFERROR(VLOOKUP(A145,部品コード!A:E,3,FALSE),"")</f>
        <v/>
      </c>
      <c r="H145" s="4"/>
    </row>
    <row r="146" spans="1:8" x14ac:dyDescent="0.15">
      <c r="A146" s="20"/>
      <c r="B146" s="21"/>
      <c r="C146" s="22"/>
      <c r="D146" s="29" t="str">
        <f>IFERROR(VLOOKUP(A146,部品コード!A:E,2,FALSE),"")</f>
        <v/>
      </c>
      <c r="E146" s="29" t="str">
        <f t="shared" si="5"/>
        <v/>
      </c>
      <c r="F146" s="29" t="str">
        <f t="shared" si="6"/>
        <v/>
      </c>
      <c r="G146" s="29" t="str">
        <f>IFERROR(VLOOKUP(A146,部品コード!A:E,3,FALSE),"")</f>
        <v/>
      </c>
      <c r="H146" s="4"/>
    </row>
    <row r="147" spans="1:8" x14ac:dyDescent="0.15">
      <c r="A147" s="20"/>
      <c r="B147" s="21"/>
      <c r="C147" s="22"/>
      <c r="D147" s="29" t="str">
        <f>IFERROR(VLOOKUP(A147,部品コード!A:E,2,FALSE),"")</f>
        <v/>
      </c>
      <c r="E147" s="29" t="str">
        <f t="shared" si="5"/>
        <v/>
      </c>
      <c r="F147" s="29" t="str">
        <f t="shared" si="6"/>
        <v/>
      </c>
      <c r="G147" s="29" t="str">
        <f>IFERROR(VLOOKUP(A147,部品コード!A:E,3,FALSE),"")</f>
        <v/>
      </c>
      <c r="H147" s="4"/>
    </row>
    <row r="148" spans="1:8" x14ac:dyDescent="0.15">
      <c r="A148" s="20"/>
      <c r="B148" s="21"/>
      <c r="C148" s="22"/>
      <c r="D148" s="29" t="str">
        <f>IFERROR(VLOOKUP(A148,部品コード!A:E,2,FALSE),"")</f>
        <v/>
      </c>
      <c r="E148" s="29" t="str">
        <f t="shared" si="5"/>
        <v/>
      </c>
      <c r="F148" s="29" t="str">
        <f t="shared" si="6"/>
        <v/>
      </c>
      <c r="G148" s="29" t="str">
        <f>IFERROR(VLOOKUP(A148,部品コード!A:E,3,FALSE),"")</f>
        <v/>
      </c>
      <c r="H148" s="4"/>
    </row>
    <row r="149" spans="1:8" x14ac:dyDescent="0.15">
      <c r="A149" s="20"/>
      <c r="B149" s="21"/>
      <c r="C149" s="22"/>
      <c r="D149" s="29" t="str">
        <f>IFERROR(VLOOKUP(A149,部品コード!A:E,2,FALSE),"")</f>
        <v/>
      </c>
      <c r="E149" s="29" t="str">
        <f t="shared" si="5"/>
        <v/>
      </c>
      <c r="F149" s="29" t="str">
        <f t="shared" si="6"/>
        <v/>
      </c>
      <c r="G149" s="29" t="str">
        <f>IFERROR(VLOOKUP(A149,部品コード!A:E,3,FALSE),"")</f>
        <v/>
      </c>
      <c r="H149" s="4"/>
    </row>
    <row r="150" spans="1:8" x14ac:dyDescent="0.15">
      <c r="A150" s="20"/>
      <c r="B150" s="21"/>
      <c r="C150" s="22"/>
      <c r="D150" s="29" t="str">
        <f>IFERROR(VLOOKUP(A150,部品コード!A:E,2,FALSE),"")</f>
        <v/>
      </c>
      <c r="E150" s="29" t="str">
        <f t="shared" si="5"/>
        <v/>
      </c>
      <c r="F150" s="29" t="str">
        <f t="shared" si="6"/>
        <v/>
      </c>
      <c r="G150" s="29" t="str">
        <f>IFERROR(VLOOKUP(A150,部品コード!A:E,3,FALSE),"")</f>
        <v/>
      </c>
      <c r="H150" s="4"/>
    </row>
    <row r="151" spans="1:8" x14ac:dyDescent="0.15">
      <c r="A151" s="20"/>
      <c r="B151" s="21"/>
      <c r="C151" s="22"/>
      <c r="D151" s="29" t="str">
        <f>IFERROR(VLOOKUP(A151,部品コード!A:E,2,FALSE),"")</f>
        <v/>
      </c>
      <c r="E151" s="29" t="str">
        <f t="shared" si="5"/>
        <v/>
      </c>
      <c r="F151" s="29" t="str">
        <f t="shared" si="6"/>
        <v/>
      </c>
      <c r="G151" s="29" t="str">
        <f>IFERROR(VLOOKUP(A151,部品コード!A:E,3,FALSE),"")</f>
        <v/>
      </c>
      <c r="H151" s="4"/>
    </row>
    <row r="152" spans="1:8" x14ac:dyDescent="0.15">
      <c r="A152" s="20"/>
      <c r="B152" s="21"/>
      <c r="C152" s="22"/>
      <c r="D152" s="29" t="str">
        <f>IFERROR(VLOOKUP(A152,部品コード!A:E,2,FALSE),"")</f>
        <v/>
      </c>
      <c r="E152" s="29" t="str">
        <f t="shared" si="5"/>
        <v/>
      </c>
      <c r="F152" s="29" t="str">
        <f t="shared" si="6"/>
        <v/>
      </c>
      <c r="G152" s="29" t="str">
        <f>IFERROR(VLOOKUP(A152,部品コード!A:E,3,FALSE),"")</f>
        <v/>
      </c>
      <c r="H152" s="4"/>
    </row>
    <row r="153" spans="1:8" x14ac:dyDescent="0.15">
      <c r="A153" s="20"/>
      <c r="B153" s="21"/>
      <c r="C153" s="22"/>
      <c r="D153" s="29" t="str">
        <f>IFERROR(VLOOKUP(A153,部品コード!A:E,2,FALSE),"")</f>
        <v/>
      </c>
      <c r="E153" s="29" t="str">
        <f t="shared" si="5"/>
        <v/>
      </c>
      <c r="F153" s="29" t="str">
        <f t="shared" si="6"/>
        <v/>
      </c>
      <c r="G153" s="29" t="str">
        <f>IFERROR(VLOOKUP(A153,部品コード!A:E,3,FALSE),"")</f>
        <v/>
      </c>
      <c r="H153" s="4"/>
    </row>
    <row r="154" spans="1:8" x14ac:dyDescent="0.15">
      <c r="A154" s="20"/>
      <c r="B154" s="21"/>
      <c r="C154" s="22"/>
      <c r="D154" s="29" t="str">
        <f>IFERROR(VLOOKUP(A154,部品コード!A:E,2,FALSE),"")</f>
        <v/>
      </c>
      <c r="E154" s="29" t="str">
        <f t="shared" si="5"/>
        <v/>
      </c>
      <c r="F154" s="29" t="str">
        <f t="shared" si="6"/>
        <v/>
      </c>
      <c r="G154" s="29" t="str">
        <f>IFERROR(VLOOKUP(A154,部品コード!A:E,3,FALSE),"")</f>
        <v/>
      </c>
      <c r="H154" s="4"/>
    </row>
    <row r="155" spans="1:8" x14ac:dyDescent="0.15">
      <c r="A155" s="20"/>
      <c r="B155" s="21"/>
      <c r="C155" s="22"/>
      <c r="D155" s="29" t="str">
        <f>IFERROR(VLOOKUP(A155,部品コード!A:E,2,FALSE),"")</f>
        <v/>
      </c>
      <c r="E155" s="29" t="str">
        <f t="shared" si="5"/>
        <v/>
      </c>
      <c r="F155" s="29" t="str">
        <f t="shared" si="6"/>
        <v/>
      </c>
      <c r="G155" s="29" t="str">
        <f>IFERROR(VLOOKUP(A155,部品コード!A:E,3,FALSE),"")</f>
        <v/>
      </c>
      <c r="H155" s="4"/>
    </row>
    <row r="156" spans="1:8" x14ac:dyDescent="0.15">
      <c r="A156" s="20"/>
      <c r="B156" s="21"/>
      <c r="C156" s="22"/>
      <c r="D156" s="29" t="str">
        <f>IFERROR(VLOOKUP(A156,部品コード!A:E,2,FALSE),"")</f>
        <v/>
      </c>
      <c r="E156" s="29" t="str">
        <f t="shared" si="5"/>
        <v/>
      </c>
      <c r="F156" s="29" t="str">
        <f t="shared" si="6"/>
        <v/>
      </c>
      <c r="G156" s="29" t="str">
        <f>IFERROR(VLOOKUP(A156,部品コード!A:E,3,FALSE),"")</f>
        <v/>
      </c>
      <c r="H156" s="4"/>
    </row>
    <row r="157" spans="1:8" x14ac:dyDescent="0.15">
      <c r="A157" s="20"/>
      <c r="B157" s="21"/>
      <c r="C157" s="22"/>
      <c r="D157" s="29" t="str">
        <f>IFERROR(VLOOKUP(A157,部品コード!A:E,2,FALSE),"")</f>
        <v/>
      </c>
      <c r="E157" s="29" t="str">
        <f t="shared" si="5"/>
        <v/>
      </c>
      <c r="F157" s="29" t="str">
        <f t="shared" si="6"/>
        <v/>
      </c>
      <c r="G157" s="29" t="str">
        <f>IFERROR(VLOOKUP(A157,部品コード!A:E,3,FALSE),"")</f>
        <v/>
      </c>
      <c r="H157" s="4"/>
    </row>
    <row r="158" spans="1:8" x14ac:dyDescent="0.15">
      <c r="A158" s="20"/>
      <c r="B158" s="21"/>
      <c r="C158" s="22"/>
      <c r="D158" s="29" t="str">
        <f>IFERROR(VLOOKUP(A158,部品コード!A:E,2,FALSE),"")</f>
        <v/>
      </c>
      <c r="E158" s="29" t="str">
        <f t="shared" si="5"/>
        <v/>
      </c>
      <c r="F158" s="29" t="str">
        <f t="shared" si="6"/>
        <v/>
      </c>
      <c r="G158" s="29" t="str">
        <f>IFERROR(VLOOKUP(A158,部品コード!A:E,3,FALSE),"")</f>
        <v/>
      </c>
      <c r="H158" s="4"/>
    </row>
    <row r="159" spans="1:8" x14ac:dyDescent="0.15">
      <c r="A159" s="20"/>
      <c r="B159" s="21"/>
      <c r="C159" s="22"/>
      <c r="D159" s="29" t="str">
        <f>IFERROR(VLOOKUP(A159,部品コード!A:E,2,FALSE),"")</f>
        <v/>
      </c>
      <c r="E159" s="29" t="str">
        <f t="shared" si="5"/>
        <v/>
      </c>
      <c r="F159" s="29" t="str">
        <f t="shared" si="6"/>
        <v/>
      </c>
      <c r="G159" s="29" t="str">
        <f>IFERROR(VLOOKUP(A159,部品コード!A:E,3,FALSE),"")</f>
        <v/>
      </c>
      <c r="H159" s="4"/>
    </row>
    <row r="160" spans="1:8" x14ac:dyDescent="0.15">
      <c r="A160" s="20"/>
      <c r="B160" s="21"/>
      <c r="C160" s="22"/>
      <c r="D160" s="29" t="str">
        <f>IFERROR(VLOOKUP(A160,部品コード!A:E,2,FALSE),"")</f>
        <v/>
      </c>
      <c r="E160" s="29" t="str">
        <f t="shared" si="5"/>
        <v/>
      </c>
      <c r="F160" s="29" t="str">
        <f t="shared" si="6"/>
        <v/>
      </c>
      <c r="G160" s="29" t="str">
        <f>IFERROR(VLOOKUP(A160,部品コード!A:E,3,FALSE),"")</f>
        <v/>
      </c>
      <c r="H160" s="4"/>
    </row>
    <row r="161" spans="1:8" x14ac:dyDescent="0.15">
      <c r="A161" s="20"/>
      <c r="B161" s="21"/>
      <c r="C161" s="22"/>
      <c r="D161" s="29" t="str">
        <f>IFERROR(VLOOKUP(A161,部品コード!A:E,2,FALSE),"")</f>
        <v/>
      </c>
      <c r="E161" s="29" t="str">
        <f t="shared" si="5"/>
        <v/>
      </c>
      <c r="F161" s="29" t="str">
        <f t="shared" si="6"/>
        <v/>
      </c>
      <c r="G161" s="29" t="str">
        <f>IFERROR(VLOOKUP(A161,部品コード!A:E,3,FALSE),"")</f>
        <v/>
      </c>
      <c r="H161" s="4"/>
    </row>
    <row r="162" spans="1:8" x14ac:dyDescent="0.15">
      <c r="A162" s="20"/>
      <c r="B162" s="21"/>
      <c r="C162" s="22"/>
      <c r="D162" s="29" t="str">
        <f>IFERROR(VLOOKUP(A162,部品コード!A:E,2,FALSE),"")</f>
        <v/>
      </c>
      <c r="E162" s="29" t="str">
        <f t="shared" si="5"/>
        <v/>
      </c>
      <c r="F162" s="29" t="str">
        <f t="shared" si="6"/>
        <v/>
      </c>
      <c r="G162" s="29" t="str">
        <f>IFERROR(VLOOKUP(A162,部品コード!A:E,3,FALSE),"")</f>
        <v/>
      </c>
      <c r="H162" s="4"/>
    </row>
    <row r="163" spans="1:8" x14ac:dyDescent="0.15">
      <c r="A163" s="20"/>
      <c r="B163" s="21"/>
      <c r="C163" s="22"/>
      <c r="D163" s="29" t="str">
        <f>IFERROR(VLOOKUP(A163,部品コード!A:E,2,FALSE),"")</f>
        <v/>
      </c>
      <c r="E163" s="29" t="str">
        <f t="shared" si="5"/>
        <v/>
      </c>
      <c r="F163" s="29" t="str">
        <f t="shared" si="6"/>
        <v/>
      </c>
      <c r="G163" s="29" t="str">
        <f>IFERROR(VLOOKUP(A163,部品コード!A:E,3,FALSE),"")</f>
        <v/>
      </c>
      <c r="H163" s="4"/>
    </row>
    <row r="164" spans="1:8" x14ac:dyDescent="0.15">
      <c r="A164" s="20"/>
      <c r="B164" s="21"/>
      <c r="C164" s="22"/>
      <c r="D164" s="29" t="str">
        <f>IFERROR(VLOOKUP(A164,部品コード!A:E,2,FALSE),"")</f>
        <v/>
      </c>
      <c r="E164" s="29" t="str">
        <f t="shared" si="5"/>
        <v/>
      </c>
      <c r="F164" s="29" t="str">
        <f t="shared" si="6"/>
        <v/>
      </c>
      <c r="G164" s="29" t="str">
        <f>IFERROR(VLOOKUP(A164,部品コード!A:E,3,FALSE),"")</f>
        <v/>
      </c>
      <c r="H164" s="4"/>
    </row>
    <row r="165" spans="1:8" x14ac:dyDescent="0.15">
      <c r="A165" s="20"/>
      <c r="B165" s="21"/>
      <c r="C165" s="22"/>
      <c r="D165" s="29" t="str">
        <f>IFERROR(VLOOKUP(A165,部品コード!A:E,2,FALSE),"")</f>
        <v/>
      </c>
      <c r="E165" s="29" t="str">
        <f t="shared" si="5"/>
        <v/>
      </c>
      <c r="F165" s="29" t="str">
        <f t="shared" si="6"/>
        <v/>
      </c>
      <c r="G165" s="29" t="str">
        <f>IFERROR(VLOOKUP(A165,部品コード!A:E,3,FALSE),"")</f>
        <v/>
      </c>
      <c r="H165" s="4"/>
    </row>
    <row r="166" spans="1:8" x14ac:dyDescent="0.15">
      <c r="A166" s="20"/>
      <c r="B166" s="21"/>
      <c r="C166" s="22"/>
      <c r="D166" s="29" t="str">
        <f>IFERROR(VLOOKUP(A166,部品コード!A:E,2,FALSE),"")</f>
        <v/>
      </c>
      <c r="E166" s="29" t="str">
        <f t="shared" si="5"/>
        <v/>
      </c>
      <c r="F166" s="29" t="str">
        <f t="shared" si="6"/>
        <v/>
      </c>
      <c r="G166" s="29" t="str">
        <f>IFERROR(VLOOKUP(A166,部品コード!A:E,3,FALSE),"")</f>
        <v/>
      </c>
      <c r="H166" s="4"/>
    </row>
    <row r="167" spans="1:8" x14ac:dyDescent="0.15">
      <c r="A167" s="20"/>
      <c r="B167" s="21"/>
      <c r="C167" s="22"/>
      <c r="D167" s="29" t="str">
        <f>IFERROR(VLOOKUP(A167,部品コード!A:E,2,FALSE),"")</f>
        <v/>
      </c>
      <c r="E167" s="29" t="str">
        <f t="shared" si="5"/>
        <v/>
      </c>
      <c r="F167" s="29" t="str">
        <f t="shared" si="6"/>
        <v/>
      </c>
      <c r="G167" s="29" t="str">
        <f>IFERROR(VLOOKUP(A167,部品コード!A:E,3,FALSE),"")</f>
        <v/>
      </c>
      <c r="H167" s="4"/>
    </row>
    <row r="168" spans="1:8" x14ac:dyDescent="0.15">
      <c r="A168" s="20"/>
      <c r="B168" s="21"/>
      <c r="C168" s="22"/>
      <c r="D168" s="29" t="str">
        <f>IFERROR(VLOOKUP(A168,部品コード!A:E,2,FALSE),"")</f>
        <v/>
      </c>
      <c r="E168" s="29" t="str">
        <f t="shared" si="5"/>
        <v/>
      </c>
      <c r="F168" s="29" t="str">
        <f t="shared" si="6"/>
        <v/>
      </c>
      <c r="G168" s="29" t="str">
        <f>IFERROR(VLOOKUP(A168,部品コード!A:E,3,FALSE),"")</f>
        <v/>
      </c>
      <c r="H168" s="4"/>
    </row>
    <row r="169" spans="1:8" x14ac:dyDescent="0.15">
      <c r="A169" s="20"/>
      <c r="B169" s="21"/>
      <c r="C169" s="22"/>
      <c r="D169" s="29" t="str">
        <f>IFERROR(VLOOKUP(A169,部品コード!A:E,2,FALSE),"")</f>
        <v/>
      </c>
      <c r="E169" s="29" t="str">
        <f t="shared" si="5"/>
        <v/>
      </c>
      <c r="F169" s="29" t="str">
        <f t="shared" si="6"/>
        <v/>
      </c>
      <c r="G169" s="29" t="str">
        <f>IFERROR(VLOOKUP(A169,部品コード!A:E,3,FALSE),"")</f>
        <v/>
      </c>
      <c r="H169" s="4"/>
    </row>
    <row r="170" spans="1:8" x14ac:dyDescent="0.15">
      <c r="A170" s="20"/>
      <c r="B170" s="21"/>
      <c r="C170" s="22"/>
      <c r="D170" s="29" t="str">
        <f>IFERROR(VLOOKUP(A170,部品コード!A:E,2,FALSE),"")</f>
        <v/>
      </c>
      <c r="E170" s="29" t="str">
        <f t="shared" si="5"/>
        <v/>
      </c>
      <c r="F170" s="29" t="str">
        <f t="shared" si="6"/>
        <v/>
      </c>
      <c r="G170" s="29" t="str">
        <f>IFERROR(VLOOKUP(A170,部品コード!A:E,3,FALSE),"")</f>
        <v/>
      </c>
      <c r="H170" s="4"/>
    </row>
    <row r="171" spans="1:8" x14ac:dyDescent="0.15">
      <c r="A171" s="20"/>
      <c r="B171" s="21"/>
      <c r="C171" s="22"/>
      <c r="D171" s="29" t="str">
        <f>IFERROR(VLOOKUP(A171,部品コード!A:E,2,FALSE),"")</f>
        <v/>
      </c>
      <c r="E171" s="29" t="str">
        <f t="shared" si="5"/>
        <v/>
      </c>
      <c r="F171" s="29" t="str">
        <f t="shared" si="6"/>
        <v/>
      </c>
      <c r="G171" s="29" t="str">
        <f>IFERROR(VLOOKUP(A171,部品コード!A:E,3,FALSE),"")</f>
        <v/>
      </c>
      <c r="H171" s="4"/>
    </row>
    <row r="172" spans="1:8" x14ac:dyDescent="0.15">
      <c r="A172" s="20"/>
      <c r="B172" s="21"/>
      <c r="C172" s="22"/>
      <c r="D172" s="29" t="str">
        <f>IFERROR(VLOOKUP(A172,部品コード!A:E,2,FALSE),"")</f>
        <v/>
      </c>
      <c r="E172" s="29" t="str">
        <f t="shared" si="5"/>
        <v/>
      </c>
      <c r="F172" s="29" t="str">
        <f t="shared" si="6"/>
        <v/>
      </c>
      <c r="G172" s="29" t="str">
        <f>IFERROR(VLOOKUP(A172,部品コード!A:E,3,FALSE),"")</f>
        <v/>
      </c>
      <c r="H172" s="4"/>
    </row>
    <row r="173" spans="1:8" x14ac:dyDescent="0.15">
      <c r="A173" s="20"/>
      <c r="B173" s="21"/>
      <c r="C173" s="22"/>
      <c r="D173" s="29" t="str">
        <f>IFERROR(VLOOKUP(A173,部品コード!A:E,2,FALSE),"")</f>
        <v/>
      </c>
      <c r="E173" s="29" t="str">
        <f t="shared" si="5"/>
        <v/>
      </c>
      <c r="F173" s="29" t="str">
        <f t="shared" si="6"/>
        <v/>
      </c>
      <c r="G173" s="29" t="str">
        <f>IFERROR(VLOOKUP(A173,部品コード!A:E,3,FALSE),"")</f>
        <v/>
      </c>
      <c r="H173" s="4"/>
    </row>
    <row r="174" spans="1:8" x14ac:dyDescent="0.15">
      <c r="A174" s="20"/>
      <c r="B174" s="21"/>
      <c r="C174" s="22"/>
      <c r="D174" s="29" t="str">
        <f>IFERROR(VLOOKUP(A174,部品コード!A:E,2,FALSE),"")</f>
        <v/>
      </c>
      <c r="E174" s="29" t="str">
        <f t="shared" si="5"/>
        <v/>
      </c>
      <c r="F174" s="29" t="str">
        <f t="shared" si="6"/>
        <v/>
      </c>
      <c r="G174" s="29" t="str">
        <f>IFERROR(VLOOKUP(A174,部品コード!A:E,3,FALSE),"")</f>
        <v/>
      </c>
      <c r="H174" s="4"/>
    </row>
    <row r="175" spans="1:8" x14ac:dyDescent="0.15">
      <c r="A175" s="20"/>
      <c r="B175" s="21"/>
      <c r="C175" s="22"/>
      <c r="D175" s="29" t="str">
        <f>IFERROR(VLOOKUP(A175,部品コード!A:E,2,FALSE),"")</f>
        <v/>
      </c>
      <c r="E175" s="29" t="str">
        <f t="shared" si="5"/>
        <v/>
      </c>
      <c r="F175" s="29" t="str">
        <f t="shared" si="6"/>
        <v/>
      </c>
      <c r="G175" s="29" t="str">
        <f>IFERROR(VLOOKUP(A175,部品コード!A:E,3,FALSE),"")</f>
        <v/>
      </c>
      <c r="H175" s="4"/>
    </row>
    <row r="176" spans="1:8" x14ac:dyDescent="0.15">
      <c r="A176" s="20"/>
      <c r="B176" s="21"/>
      <c r="C176" s="22"/>
      <c r="D176" s="29" t="str">
        <f>IFERROR(VLOOKUP(A176,部品コード!A:E,2,FALSE),"")</f>
        <v/>
      </c>
      <c r="E176" s="29" t="str">
        <f t="shared" si="5"/>
        <v/>
      </c>
      <c r="F176" s="29" t="str">
        <f t="shared" si="6"/>
        <v/>
      </c>
      <c r="G176" s="29" t="str">
        <f>IFERROR(VLOOKUP(A176,部品コード!A:E,3,FALSE),"")</f>
        <v/>
      </c>
      <c r="H176" s="4"/>
    </row>
    <row r="177" spans="1:8" x14ac:dyDescent="0.15">
      <c r="A177" s="20"/>
      <c r="B177" s="21"/>
      <c r="C177" s="22"/>
      <c r="D177" s="29" t="str">
        <f>IFERROR(VLOOKUP(A177,部品コード!A:E,2,FALSE),"")</f>
        <v/>
      </c>
      <c r="E177" s="29" t="str">
        <f t="shared" si="5"/>
        <v/>
      </c>
      <c r="F177" s="29" t="str">
        <f t="shared" si="6"/>
        <v/>
      </c>
      <c r="G177" s="29" t="str">
        <f>IFERROR(VLOOKUP(A177,部品コード!A:E,3,FALSE),"")</f>
        <v/>
      </c>
      <c r="H177" s="4"/>
    </row>
    <row r="178" spans="1:8" x14ac:dyDescent="0.15">
      <c r="A178" s="20"/>
      <c r="B178" s="21"/>
      <c r="C178" s="22"/>
      <c r="D178" s="29" t="str">
        <f>IFERROR(VLOOKUP(A178,部品コード!A:E,2,FALSE),"")</f>
        <v/>
      </c>
      <c r="E178" s="29" t="str">
        <f t="shared" si="5"/>
        <v/>
      </c>
      <c r="F178" s="29" t="str">
        <f t="shared" si="6"/>
        <v/>
      </c>
      <c r="G178" s="29" t="str">
        <f>IFERROR(VLOOKUP(A178,部品コード!A:E,3,FALSE),"")</f>
        <v/>
      </c>
      <c r="H178" s="4"/>
    </row>
    <row r="179" spans="1:8" x14ac:dyDescent="0.15">
      <c r="A179" s="20"/>
      <c r="B179" s="21"/>
      <c r="C179" s="22"/>
      <c r="D179" s="29" t="str">
        <f>IFERROR(VLOOKUP(A179,部品コード!A:E,2,FALSE),"")</f>
        <v/>
      </c>
      <c r="E179" s="29" t="str">
        <f t="shared" si="5"/>
        <v/>
      </c>
      <c r="F179" s="29" t="str">
        <f t="shared" si="6"/>
        <v/>
      </c>
      <c r="G179" s="29" t="str">
        <f>IFERROR(VLOOKUP(A179,部品コード!A:E,3,FALSE),"")</f>
        <v/>
      </c>
      <c r="H179" s="4"/>
    </row>
    <row r="180" spans="1:8" x14ac:dyDescent="0.15">
      <c r="A180" s="20"/>
      <c r="B180" s="21"/>
      <c r="C180" s="22"/>
      <c r="D180" s="29" t="str">
        <f>IFERROR(VLOOKUP(A180,部品コード!A:E,2,FALSE),"")</f>
        <v/>
      </c>
      <c r="E180" s="29" t="str">
        <f t="shared" si="5"/>
        <v/>
      </c>
      <c r="F180" s="29" t="str">
        <f t="shared" si="6"/>
        <v/>
      </c>
      <c r="G180" s="29" t="str">
        <f>IFERROR(VLOOKUP(A180,部品コード!A:E,3,FALSE),"")</f>
        <v/>
      </c>
      <c r="H180" s="4"/>
    </row>
    <row r="181" spans="1:8" x14ac:dyDescent="0.15">
      <c r="A181" s="20"/>
      <c r="B181" s="21"/>
      <c r="C181" s="22"/>
      <c r="D181" s="29" t="str">
        <f>IFERROR(VLOOKUP(A181,部品コード!A:E,2,FALSE),"")</f>
        <v/>
      </c>
      <c r="E181" s="29" t="str">
        <f t="shared" si="5"/>
        <v/>
      </c>
      <c r="F181" s="29" t="str">
        <f t="shared" si="6"/>
        <v/>
      </c>
      <c r="G181" s="29" t="str">
        <f>IFERROR(VLOOKUP(A181,部品コード!A:E,3,FALSE),"")</f>
        <v/>
      </c>
      <c r="H181" s="4"/>
    </row>
    <row r="182" spans="1:8" x14ac:dyDescent="0.15">
      <c r="A182" s="20"/>
      <c r="B182" s="21"/>
      <c r="C182" s="22"/>
      <c r="D182" s="29" t="str">
        <f>IFERROR(VLOOKUP(A182,部品コード!A:E,2,FALSE),"")</f>
        <v/>
      </c>
      <c r="E182" s="29" t="str">
        <f t="shared" si="5"/>
        <v/>
      </c>
      <c r="F182" s="29" t="str">
        <f t="shared" si="6"/>
        <v/>
      </c>
      <c r="G182" s="29" t="str">
        <f>IFERROR(VLOOKUP(A182,部品コード!A:E,3,FALSE),"")</f>
        <v/>
      </c>
      <c r="H182" s="4"/>
    </row>
    <row r="183" spans="1:8" x14ac:dyDescent="0.15">
      <c r="A183" s="20"/>
      <c r="B183" s="21"/>
      <c r="C183" s="22"/>
      <c r="D183" s="29" t="str">
        <f>IFERROR(VLOOKUP(A183,部品コード!A:E,2,FALSE),"")</f>
        <v/>
      </c>
      <c r="E183" s="29" t="str">
        <f t="shared" si="5"/>
        <v/>
      </c>
      <c r="F183" s="29" t="str">
        <f t="shared" si="6"/>
        <v/>
      </c>
      <c r="G183" s="29" t="str">
        <f>IFERROR(VLOOKUP(A183,部品コード!A:E,3,FALSE),"")</f>
        <v/>
      </c>
      <c r="H183" s="4"/>
    </row>
    <row r="184" spans="1:8" x14ac:dyDescent="0.15">
      <c r="A184" s="20"/>
      <c r="B184" s="21"/>
      <c r="C184" s="22"/>
      <c r="D184" s="29" t="str">
        <f>IFERROR(VLOOKUP(A184,部品コード!A:E,2,FALSE),"")</f>
        <v/>
      </c>
      <c r="E184" s="29" t="str">
        <f t="shared" si="5"/>
        <v/>
      </c>
      <c r="F184" s="29" t="str">
        <f t="shared" si="6"/>
        <v/>
      </c>
      <c r="G184" s="29" t="str">
        <f>IFERROR(VLOOKUP(A184,部品コード!A:E,3,FALSE),"")</f>
        <v/>
      </c>
      <c r="H184" s="4"/>
    </row>
    <row r="185" spans="1:8" x14ac:dyDescent="0.15">
      <c r="A185" s="20"/>
      <c r="B185" s="21"/>
      <c r="C185" s="22"/>
      <c r="D185" s="29" t="str">
        <f>IFERROR(VLOOKUP(A185,部品コード!A:E,2,FALSE),"")</f>
        <v/>
      </c>
      <c r="E185" s="29" t="str">
        <f t="shared" si="5"/>
        <v/>
      </c>
      <c r="F185" s="29" t="str">
        <f t="shared" si="6"/>
        <v/>
      </c>
      <c r="G185" s="29" t="str">
        <f>IFERROR(VLOOKUP(A185,部品コード!A:E,3,FALSE),"")</f>
        <v/>
      </c>
      <c r="H185" s="4"/>
    </row>
    <row r="186" spans="1:8" x14ac:dyDescent="0.15">
      <c r="A186" s="20"/>
      <c r="B186" s="21"/>
      <c r="C186" s="22"/>
      <c r="D186" s="29" t="str">
        <f>IFERROR(VLOOKUP(A186,部品コード!A:E,2,FALSE),"")</f>
        <v/>
      </c>
      <c r="E186" s="29" t="str">
        <f t="shared" si="5"/>
        <v/>
      </c>
      <c r="F186" s="29" t="str">
        <f t="shared" si="6"/>
        <v/>
      </c>
      <c r="G186" s="29" t="str">
        <f>IFERROR(VLOOKUP(A186,部品コード!A:E,3,FALSE),"")</f>
        <v/>
      </c>
      <c r="H186" s="4"/>
    </row>
    <row r="187" spans="1:8" x14ac:dyDescent="0.15">
      <c r="A187" s="20"/>
      <c r="B187" s="21"/>
      <c r="C187" s="22"/>
      <c r="D187" s="29" t="str">
        <f>IFERROR(VLOOKUP(A187,部品コード!A:E,2,FALSE),"")</f>
        <v/>
      </c>
      <c r="E187" s="29" t="str">
        <f t="shared" si="5"/>
        <v/>
      </c>
      <c r="F187" s="29" t="str">
        <f t="shared" si="6"/>
        <v/>
      </c>
      <c r="G187" s="29" t="str">
        <f>IFERROR(VLOOKUP(A187,部品コード!A:E,3,FALSE),"")</f>
        <v/>
      </c>
      <c r="H187" s="4"/>
    </row>
    <row r="188" spans="1:8" x14ac:dyDescent="0.15">
      <c r="A188" s="20"/>
      <c r="B188" s="21"/>
      <c r="C188" s="22"/>
      <c r="D188" s="29" t="str">
        <f>IFERROR(VLOOKUP(A188,部品コード!A:E,2,FALSE),"")</f>
        <v/>
      </c>
      <c r="E188" s="29" t="str">
        <f t="shared" si="5"/>
        <v/>
      </c>
      <c r="F188" s="29" t="str">
        <f t="shared" si="6"/>
        <v/>
      </c>
      <c r="G188" s="29" t="str">
        <f>IFERROR(VLOOKUP(A188,部品コード!A:E,3,FALSE),"")</f>
        <v/>
      </c>
      <c r="H188" s="4"/>
    </row>
    <row r="189" spans="1:8" x14ac:dyDescent="0.15">
      <c r="A189" s="20"/>
      <c r="B189" s="21"/>
      <c r="C189" s="22"/>
      <c r="D189" s="29" t="str">
        <f>IFERROR(VLOOKUP(A189,部品コード!A:E,2,FALSE),"")</f>
        <v/>
      </c>
      <c r="E189" s="29" t="str">
        <f t="shared" si="5"/>
        <v/>
      </c>
      <c r="F189" s="29" t="str">
        <f t="shared" si="6"/>
        <v/>
      </c>
      <c r="G189" s="29" t="str">
        <f>IFERROR(VLOOKUP(A189,部品コード!A:E,3,FALSE),"")</f>
        <v/>
      </c>
      <c r="H189" s="4"/>
    </row>
    <row r="190" spans="1:8" x14ac:dyDescent="0.15">
      <c r="A190" s="20"/>
      <c r="B190" s="21"/>
      <c r="C190" s="22"/>
      <c r="D190" s="29" t="str">
        <f>IFERROR(VLOOKUP(A190,部品コード!A:E,2,FALSE),"")</f>
        <v/>
      </c>
      <c r="E190" s="29" t="str">
        <f t="shared" si="5"/>
        <v/>
      </c>
      <c r="F190" s="29" t="str">
        <f t="shared" si="6"/>
        <v/>
      </c>
      <c r="G190" s="29" t="str">
        <f>IFERROR(VLOOKUP(A190,部品コード!A:E,3,FALSE),"")</f>
        <v/>
      </c>
      <c r="H190" s="4"/>
    </row>
    <row r="191" spans="1:8" x14ac:dyDescent="0.15">
      <c r="A191" s="20"/>
      <c r="B191" s="21"/>
      <c r="C191" s="22"/>
      <c r="D191" s="29" t="str">
        <f>IFERROR(VLOOKUP(A191,部品コード!A:E,2,FALSE),"")</f>
        <v/>
      </c>
      <c r="E191" s="29" t="str">
        <f t="shared" si="5"/>
        <v/>
      </c>
      <c r="F191" s="29" t="str">
        <f t="shared" si="6"/>
        <v/>
      </c>
      <c r="G191" s="29" t="str">
        <f>IFERROR(VLOOKUP(A191,部品コード!A:E,3,FALSE),"")</f>
        <v/>
      </c>
      <c r="H191" s="4"/>
    </row>
    <row r="192" spans="1:8" x14ac:dyDescent="0.15">
      <c r="A192" s="20"/>
      <c r="B192" s="21"/>
      <c r="C192" s="22"/>
      <c r="D192" s="29" t="str">
        <f>IFERROR(VLOOKUP(A192,部品コード!A:E,2,FALSE),"")</f>
        <v/>
      </c>
      <c r="E192" s="29" t="str">
        <f t="shared" si="5"/>
        <v/>
      </c>
      <c r="F192" s="29" t="str">
        <f t="shared" si="6"/>
        <v/>
      </c>
      <c r="G192" s="29" t="str">
        <f>IFERROR(VLOOKUP(A192,部品コード!A:E,3,FALSE),"")</f>
        <v/>
      </c>
      <c r="H192" s="4"/>
    </row>
    <row r="193" spans="1:8" x14ac:dyDescent="0.15">
      <c r="A193" s="20"/>
      <c r="B193" s="21"/>
      <c r="C193" s="22"/>
      <c r="D193" s="29" t="str">
        <f>IFERROR(VLOOKUP(A193,部品コード!A:E,2,FALSE),"")</f>
        <v/>
      </c>
      <c r="E193" s="29" t="str">
        <f t="shared" si="5"/>
        <v/>
      </c>
      <c r="F193" s="29" t="str">
        <f t="shared" si="6"/>
        <v/>
      </c>
      <c r="G193" s="29" t="str">
        <f>IFERROR(VLOOKUP(A193,部品コード!A:E,3,FALSE),"")</f>
        <v/>
      </c>
      <c r="H193" s="4"/>
    </row>
    <row r="194" spans="1:8" x14ac:dyDescent="0.15">
      <c r="A194" s="20"/>
      <c r="B194" s="21"/>
      <c r="C194" s="22"/>
      <c r="D194" s="29" t="str">
        <f>IFERROR(VLOOKUP(A194,部品コード!A:E,2,FALSE),"")</f>
        <v/>
      </c>
      <c r="E194" s="29" t="str">
        <f t="shared" si="5"/>
        <v/>
      </c>
      <c r="F194" s="29" t="str">
        <f t="shared" si="6"/>
        <v/>
      </c>
      <c r="G194" s="29" t="str">
        <f>IFERROR(VLOOKUP(A194,部品コード!A:E,3,FALSE),"")</f>
        <v/>
      </c>
      <c r="H194" s="4"/>
    </row>
    <row r="195" spans="1:8" x14ac:dyDescent="0.15">
      <c r="A195" s="20"/>
      <c r="B195" s="21"/>
      <c r="C195" s="22"/>
      <c r="D195" s="29" t="str">
        <f>IFERROR(VLOOKUP(A195,部品コード!A:E,2,FALSE),"")</f>
        <v/>
      </c>
      <c r="E195" s="29" t="str">
        <f t="shared" si="5"/>
        <v/>
      </c>
      <c r="F195" s="29" t="str">
        <f t="shared" si="6"/>
        <v/>
      </c>
      <c r="G195" s="29" t="str">
        <f>IFERROR(VLOOKUP(A195,部品コード!A:E,3,FALSE),"")</f>
        <v/>
      </c>
      <c r="H195" s="4"/>
    </row>
    <row r="196" spans="1:8" x14ac:dyDescent="0.15">
      <c r="A196" s="20"/>
      <c r="B196" s="21"/>
      <c r="C196" s="22"/>
      <c r="D196" s="29" t="str">
        <f>IFERROR(VLOOKUP(A196,部品コード!A:E,2,FALSE),"")</f>
        <v/>
      </c>
      <c r="E196" s="29" t="str">
        <f t="shared" ref="E196:E259" si="7">IF(B196="","",(MONTH(B196)))</f>
        <v/>
      </c>
      <c r="F196" s="29" t="str">
        <f t="shared" ref="F196:F259" si="8">IF(B196="","",(DAY(B196)))</f>
        <v/>
      </c>
      <c r="G196" s="29" t="str">
        <f>IFERROR(VLOOKUP(A196,部品コード!A:E,3,FALSE),"")</f>
        <v/>
      </c>
      <c r="H196" s="4"/>
    </row>
    <row r="197" spans="1:8" x14ac:dyDescent="0.15">
      <c r="A197" s="20"/>
      <c r="B197" s="21"/>
      <c r="C197" s="22"/>
      <c r="D197" s="29" t="str">
        <f>IFERROR(VLOOKUP(A197,部品コード!A:E,2,FALSE),"")</f>
        <v/>
      </c>
      <c r="E197" s="29" t="str">
        <f t="shared" si="7"/>
        <v/>
      </c>
      <c r="F197" s="29" t="str">
        <f t="shared" si="8"/>
        <v/>
      </c>
      <c r="G197" s="29" t="str">
        <f>IFERROR(VLOOKUP(A197,部品コード!A:E,3,FALSE),"")</f>
        <v/>
      </c>
      <c r="H197" s="4"/>
    </row>
    <row r="198" spans="1:8" x14ac:dyDescent="0.15">
      <c r="A198" s="20"/>
      <c r="B198" s="21"/>
      <c r="C198" s="22"/>
      <c r="D198" s="29" t="str">
        <f>IFERROR(VLOOKUP(A198,部品コード!A:E,2,FALSE),"")</f>
        <v/>
      </c>
      <c r="E198" s="29" t="str">
        <f t="shared" si="7"/>
        <v/>
      </c>
      <c r="F198" s="29" t="str">
        <f t="shared" si="8"/>
        <v/>
      </c>
      <c r="G198" s="29" t="str">
        <f>IFERROR(VLOOKUP(A198,部品コード!A:E,3,FALSE),"")</f>
        <v/>
      </c>
      <c r="H198" s="4"/>
    </row>
    <row r="199" spans="1:8" x14ac:dyDescent="0.15">
      <c r="A199" s="20"/>
      <c r="B199" s="21"/>
      <c r="C199" s="22"/>
      <c r="D199" s="29" t="str">
        <f>IFERROR(VLOOKUP(A199,部品コード!A:E,2,FALSE),"")</f>
        <v/>
      </c>
      <c r="E199" s="29" t="str">
        <f t="shared" si="7"/>
        <v/>
      </c>
      <c r="F199" s="29" t="str">
        <f t="shared" si="8"/>
        <v/>
      </c>
      <c r="G199" s="29" t="str">
        <f>IFERROR(VLOOKUP(A199,部品コード!A:E,3,FALSE),"")</f>
        <v/>
      </c>
      <c r="H199" s="4"/>
    </row>
    <row r="200" spans="1:8" x14ac:dyDescent="0.15">
      <c r="A200" s="20"/>
      <c r="B200" s="21"/>
      <c r="C200" s="22"/>
      <c r="D200" s="29" t="str">
        <f>IFERROR(VLOOKUP(A200,部品コード!A:E,2,FALSE),"")</f>
        <v/>
      </c>
      <c r="E200" s="29" t="str">
        <f t="shared" si="7"/>
        <v/>
      </c>
      <c r="F200" s="29" t="str">
        <f t="shared" si="8"/>
        <v/>
      </c>
      <c r="G200" s="29" t="str">
        <f>IFERROR(VLOOKUP(A200,部品コード!A:E,3,FALSE),"")</f>
        <v/>
      </c>
      <c r="H200" s="4"/>
    </row>
    <row r="201" spans="1:8" x14ac:dyDescent="0.15">
      <c r="A201" s="20"/>
      <c r="B201" s="21"/>
      <c r="C201" s="22"/>
      <c r="D201" s="29" t="str">
        <f>IFERROR(VLOOKUP(A201,部品コード!A:E,2,FALSE),"")</f>
        <v/>
      </c>
      <c r="E201" s="29" t="str">
        <f t="shared" si="7"/>
        <v/>
      </c>
      <c r="F201" s="29" t="str">
        <f t="shared" si="8"/>
        <v/>
      </c>
      <c r="G201" s="29" t="str">
        <f>IFERROR(VLOOKUP(A201,部品コード!A:E,3,FALSE),"")</f>
        <v/>
      </c>
      <c r="H201" s="4"/>
    </row>
    <row r="202" spans="1:8" x14ac:dyDescent="0.15">
      <c r="A202" s="20"/>
      <c r="B202" s="21"/>
      <c r="C202" s="22"/>
      <c r="D202" s="29" t="str">
        <f>IFERROR(VLOOKUP(A202,部品コード!A:E,2,FALSE),"")</f>
        <v/>
      </c>
      <c r="E202" s="29" t="str">
        <f t="shared" si="7"/>
        <v/>
      </c>
      <c r="F202" s="29" t="str">
        <f t="shared" si="8"/>
        <v/>
      </c>
      <c r="G202" s="29" t="str">
        <f>IFERROR(VLOOKUP(A202,部品コード!A:E,3,FALSE),"")</f>
        <v/>
      </c>
      <c r="H202" s="4"/>
    </row>
    <row r="203" spans="1:8" x14ac:dyDescent="0.15">
      <c r="A203" s="20"/>
      <c r="B203" s="21"/>
      <c r="C203" s="22"/>
      <c r="D203" s="29" t="str">
        <f>IFERROR(VLOOKUP(A203,部品コード!A:E,2,FALSE),"")</f>
        <v/>
      </c>
      <c r="E203" s="29" t="str">
        <f t="shared" si="7"/>
        <v/>
      </c>
      <c r="F203" s="29" t="str">
        <f t="shared" si="8"/>
        <v/>
      </c>
      <c r="G203" s="29" t="str">
        <f>IFERROR(VLOOKUP(A203,部品コード!A:E,3,FALSE),"")</f>
        <v/>
      </c>
      <c r="H203" s="4"/>
    </row>
    <row r="204" spans="1:8" x14ac:dyDescent="0.15">
      <c r="A204" s="20"/>
      <c r="B204" s="21"/>
      <c r="C204" s="22"/>
      <c r="D204" s="29" t="str">
        <f>IFERROR(VLOOKUP(A204,部品コード!A:E,2,FALSE),"")</f>
        <v/>
      </c>
      <c r="E204" s="29" t="str">
        <f t="shared" si="7"/>
        <v/>
      </c>
      <c r="F204" s="29" t="str">
        <f t="shared" si="8"/>
        <v/>
      </c>
      <c r="G204" s="29" t="str">
        <f>IFERROR(VLOOKUP(A204,部品コード!A:E,3,FALSE),"")</f>
        <v/>
      </c>
      <c r="H204" s="4"/>
    </row>
    <row r="205" spans="1:8" x14ac:dyDescent="0.15">
      <c r="A205" s="20"/>
      <c r="B205" s="21"/>
      <c r="C205" s="22"/>
      <c r="D205" s="29" t="str">
        <f>IFERROR(VLOOKUP(A205,部品コード!A:E,2,FALSE),"")</f>
        <v/>
      </c>
      <c r="E205" s="29" t="str">
        <f t="shared" si="7"/>
        <v/>
      </c>
      <c r="F205" s="29" t="str">
        <f t="shared" si="8"/>
        <v/>
      </c>
      <c r="G205" s="29" t="str">
        <f>IFERROR(VLOOKUP(A205,部品コード!A:E,3,FALSE),"")</f>
        <v/>
      </c>
      <c r="H205" s="4"/>
    </row>
    <row r="206" spans="1:8" x14ac:dyDescent="0.15">
      <c r="A206" s="20"/>
      <c r="B206" s="21"/>
      <c r="C206" s="22"/>
      <c r="D206" s="29" t="str">
        <f>IFERROR(VLOOKUP(A206,部品コード!A:E,2,FALSE),"")</f>
        <v/>
      </c>
      <c r="E206" s="29" t="str">
        <f t="shared" si="7"/>
        <v/>
      </c>
      <c r="F206" s="29" t="str">
        <f t="shared" si="8"/>
        <v/>
      </c>
      <c r="G206" s="29" t="str">
        <f>IFERROR(VLOOKUP(A206,部品コード!A:E,3,FALSE),"")</f>
        <v/>
      </c>
      <c r="H206" s="4"/>
    </row>
    <row r="207" spans="1:8" x14ac:dyDescent="0.15">
      <c r="A207" s="20"/>
      <c r="B207" s="21"/>
      <c r="C207" s="22"/>
      <c r="D207" s="29" t="str">
        <f>IFERROR(VLOOKUP(A207,部品コード!A:E,2,FALSE),"")</f>
        <v/>
      </c>
      <c r="E207" s="29" t="str">
        <f t="shared" si="7"/>
        <v/>
      </c>
      <c r="F207" s="29" t="str">
        <f t="shared" si="8"/>
        <v/>
      </c>
      <c r="G207" s="29" t="str">
        <f>IFERROR(VLOOKUP(A207,部品コード!A:E,3,FALSE),"")</f>
        <v/>
      </c>
      <c r="H207" s="4"/>
    </row>
    <row r="208" spans="1:8" x14ac:dyDescent="0.15">
      <c r="A208" s="20"/>
      <c r="B208" s="21"/>
      <c r="C208" s="22"/>
      <c r="D208" s="29" t="str">
        <f>IFERROR(VLOOKUP(A208,部品コード!A:E,2,FALSE),"")</f>
        <v/>
      </c>
      <c r="E208" s="29" t="str">
        <f t="shared" si="7"/>
        <v/>
      </c>
      <c r="F208" s="29" t="str">
        <f t="shared" si="8"/>
        <v/>
      </c>
      <c r="G208" s="29" t="str">
        <f>IFERROR(VLOOKUP(A208,部品コード!A:E,3,FALSE),"")</f>
        <v/>
      </c>
      <c r="H208" s="4"/>
    </row>
    <row r="209" spans="1:8" x14ac:dyDescent="0.15">
      <c r="A209" s="20"/>
      <c r="B209" s="21"/>
      <c r="C209" s="22"/>
      <c r="D209" s="29" t="str">
        <f>IFERROR(VLOOKUP(A209,部品コード!A:E,2,FALSE),"")</f>
        <v/>
      </c>
      <c r="E209" s="29" t="str">
        <f t="shared" si="7"/>
        <v/>
      </c>
      <c r="F209" s="29" t="str">
        <f t="shared" si="8"/>
        <v/>
      </c>
      <c r="G209" s="29" t="str">
        <f>IFERROR(VLOOKUP(A209,部品コード!A:E,3,FALSE),"")</f>
        <v/>
      </c>
      <c r="H209" s="4"/>
    </row>
    <row r="210" spans="1:8" x14ac:dyDescent="0.15">
      <c r="A210" s="20"/>
      <c r="B210" s="21"/>
      <c r="C210" s="22"/>
      <c r="D210" s="29" t="str">
        <f>IFERROR(VLOOKUP(A210,部品コード!A:E,2,FALSE),"")</f>
        <v/>
      </c>
      <c r="E210" s="29" t="str">
        <f t="shared" si="7"/>
        <v/>
      </c>
      <c r="F210" s="29" t="str">
        <f t="shared" si="8"/>
        <v/>
      </c>
      <c r="G210" s="29" t="str">
        <f>IFERROR(VLOOKUP(A210,部品コード!A:E,3,FALSE),"")</f>
        <v/>
      </c>
      <c r="H210" s="4"/>
    </row>
    <row r="211" spans="1:8" x14ac:dyDescent="0.15">
      <c r="A211" s="20"/>
      <c r="B211" s="21"/>
      <c r="C211" s="22"/>
      <c r="D211" s="29" t="str">
        <f>IFERROR(VLOOKUP(A211,部品コード!A:E,2,FALSE),"")</f>
        <v/>
      </c>
      <c r="E211" s="29" t="str">
        <f t="shared" si="7"/>
        <v/>
      </c>
      <c r="F211" s="29" t="str">
        <f t="shared" si="8"/>
        <v/>
      </c>
      <c r="G211" s="29" t="str">
        <f>IFERROR(VLOOKUP(A211,部品コード!A:E,3,FALSE),"")</f>
        <v/>
      </c>
      <c r="H211" s="4"/>
    </row>
    <row r="212" spans="1:8" x14ac:dyDescent="0.15">
      <c r="A212" s="20"/>
      <c r="B212" s="21"/>
      <c r="C212" s="22"/>
      <c r="D212" s="29" t="str">
        <f>IFERROR(VLOOKUP(A212,部品コード!A:E,2,FALSE),"")</f>
        <v/>
      </c>
      <c r="E212" s="29" t="str">
        <f t="shared" si="7"/>
        <v/>
      </c>
      <c r="F212" s="29" t="str">
        <f t="shared" si="8"/>
        <v/>
      </c>
      <c r="G212" s="29" t="str">
        <f>IFERROR(VLOOKUP(A212,部品コード!A:E,3,FALSE),"")</f>
        <v/>
      </c>
      <c r="H212" s="4"/>
    </row>
    <row r="213" spans="1:8" x14ac:dyDescent="0.15">
      <c r="A213" s="20"/>
      <c r="B213" s="21"/>
      <c r="C213" s="22"/>
      <c r="D213" s="29" t="str">
        <f>IFERROR(VLOOKUP(A213,部品コード!A:E,2,FALSE),"")</f>
        <v/>
      </c>
      <c r="E213" s="29" t="str">
        <f t="shared" si="7"/>
        <v/>
      </c>
      <c r="F213" s="29" t="str">
        <f t="shared" si="8"/>
        <v/>
      </c>
      <c r="G213" s="29" t="str">
        <f>IFERROR(VLOOKUP(A213,部品コード!A:E,3,FALSE),"")</f>
        <v/>
      </c>
      <c r="H213" s="4"/>
    </row>
    <row r="214" spans="1:8" x14ac:dyDescent="0.15">
      <c r="A214" s="20"/>
      <c r="B214" s="21"/>
      <c r="C214" s="22"/>
      <c r="D214" s="29" t="str">
        <f>IFERROR(VLOOKUP(A214,部品コード!A:E,2,FALSE),"")</f>
        <v/>
      </c>
      <c r="E214" s="29" t="str">
        <f t="shared" si="7"/>
        <v/>
      </c>
      <c r="F214" s="29" t="str">
        <f t="shared" si="8"/>
        <v/>
      </c>
      <c r="G214" s="29" t="str">
        <f>IFERROR(VLOOKUP(A214,部品コード!A:E,3,FALSE),"")</f>
        <v/>
      </c>
      <c r="H214" s="4"/>
    </row>
    <row r="215" spans="1:8" x14ac:dyDescent="0.15">
      <c r="A215" s="20"/>
      <c r="B215" s="21"/>
      <c r="C215" s="22"/>
      <c r="D215" s="29" t="str">
        <f>IFERROR(VLOOKUP(A215,部品コード!A:E,2,FALSE),"")</f>
        <v/>
      </c>
      <c r="E215" s="29" t="str">
        <f t="shared" si="7"/>
        <v/>
      </c>
      <c r="F215" s="29" t="str">
        <f t="shared" si="8"/>
        <v/>
      </c>
      <c r="G215" s="29" t="str">
        <f>IFERROR(VLOOKUP(A215,部品コード!A:E,3,FALSE),"")</f>
        <v/>
      </c>
      <c r="H215" s="4"/>
    </row>
    <row r="216" spans="1:8" x14ac:dyDescent="0.15">
      <c r="A216" s="20"/>
      <c r="B216" s="21"/>
      <c r="C216" s="22"/>
      <c r="D216" s="29" t="str">
        <f>IFERROR(VLOOKUP(A216,部品コード!A:E,2,FALSE),"")</f>
        <v/>
      </c>
      <c r="E216" s="29" t="str">
        <f t="shared" si="7"/>
        <v/>
      </c>
      <c r="F216" s="29" t="str">
        <f t="shared" si="8"/>
        <v/>
      </c>
      <c r="G216" s="29" t="str">
        <f>IFERROR(VLOOKUP(A216,部品コード!A:E,3,FALSE),"")</f>
        <v/>
      </c>
      <c r="H216" s="4"/>
    </row>
    <row r="217" spans="1:8" x14ac:dyDescent="0.15">
      <c r="A217" s="20"/>
      <c r="B217" s="21"/>
      <c r="C217" s="22"/>
      <c r="D217" s="29" t="str">
        <f>IFERROR(VLOOKUP(A217,部品コード!A:E,2,FALSE),"")</f>
        <v/>
      </c>
      <c r="E217" s="29" t="str">
        <f t="shared" si="7"/>
        <v/>
      </c>
      <c r="F217" s="29" t="str">
        <f t="shared" si="8"/>
        <v/>
      </c>
      <c r="G217" s="29" t="str">
        <f>IFERROR(VLOOKUP(A217,部品コード!A:E,3,FALSE),"")</f>
        <v/>
      </c>
      <c r="H217" s="4"/>
    </row>
    <row r="218" spans="1:8" x14ac:dyDescent="0.15">
      <c r="A218" s="20"/>
      <c r="B218" s="21"/>
      <c r="C218" s="22"/>
      <c r="D218" s="29" t="str">
        <f>IFERROR(VLOOKUP(A218,部品コード!A:E,2,FALSE),"")</f>
        <v/>
      </c>
      <c r="E218" s="29" t="str">
        <f t="shared" si="7"/>
        <v/>
      </c>
      <c r="F218" s="29" t="str">
        <f t="shared" si="8"/>
        <v/>
      </c>
      <c r="G218" s="29" t="str">
        <f>IFERROR(VLOOKUP(A218,部品コード!A:E,3,FALSE),"")</f>
        <v/>
      </c>
      <c r="H218" s="4"/>
    </row>
    <row r="219" spans="1:8" x14ac:dyDescent="0.15">
      <c r="A219" s="20"/>
      <c r="B219" s="21"/>
      <c r="C219" s="22"/>
      <c r="D219" s="29" t="str">
        <f>IFERROR(VLOOKUP(A219,部品コード!A:E,2,FALSE),"")</f>
        <v/>
      </c>
      <c r="E219" s="29" t="str">
        <f t="shared" si="7"/>
        <v/>
      </c>
      <c r="F219" s="29" t="str">
        <f t="shared" si="8"/>
        <v/>
      </c>
      <c r="G219" s="29" t="str">
        <f>IFERROR(VLOOKUP(A219,部品コード!A:E,3,FALSE),"")</f>
        <v/>
      </c>
      <c r="H219" s="4"/>
    </row>
    <row r="220" spans="1:8" x14ac:dyDescent="0.15">
      <c r="A220" s="20"/>
      <c r="B220" s="21"/>
      <c r="C220" s="22"/>
      <c r="D220" s="29" t="str">
        <f>IFERROR(VLOOKUP(A220,部品コード!A:E,2,FALSE),"")</f>
        <v/>
      </c>
      <c r="E220" s="29" t="str">
        <f t="shared" si="7"/>
        <v/>
      </c>
      <c r="F220" s="29" t="str">
        <f t="shared" si="8"/>
        <v/>
      </c>
      <c r="G220" s="29" t="str">
        <f>IFERROR(VLOOKUP(A220,部品コード!A:E,3,FALSE),"")</f>
        <v/>
      </c>
      <c r="H220" s="4"/>
    </row>
    <row r="221" spans="1:8" x14ac:dyDescent="0.15">
      <c r="A221" s="20"/>
      <c r="B221" s="21"/>
      <c r="C221" s="22"/>
      <c r="D221" s="29" t="str">
        <f>IFERROR(VLOOKUP(A221,部品コード!A:E,2,FALSE),"")</f>
        <v/>
      </c>
      <c r="E221" s="29" t="str">
        <f t="shared" si="7"/>
        <v/>
      </c>
      <c r="F221" s="29" t="str">
        <f t="shared" si="8"/>
        <v/>
      </c>
      <c r="G221" s="29" t="str">
        <f>IFERROR(VLOOKUP(A221,部品コード!A:E,3,FALSE),"")</f>
        <v/>
      </c>
      <c r="H221" s="4"/>
    </row>
    <row r="222" spans="1:8" x14ac:dyDescent="0.15">
      <c r="A222" s="20"/>
      <c r="B222" s="21"/>
      <c r="C222" s="22"/>
      <c r="D222" s="29" t="str">
        <f>IFERROR(VLOOKUP(A222,部品コード!A:E,2,FALSE),"")</f>
        <v/>
      </c>
      <c r="E222" s="29" t="str">
        <f t="shared" si="7"/>
        <v/>
      </c>
      <c r="F222" s="29" t="str">
        <f t="shared" si="8"/>
        <v/>
      </c>
      <c r="G222" s="29" t="str">
        <f>IFERROR(VLOOKUP(A222,部品コード!A:E,3,FALSE),"")</f>
        <v/>
      </c>
      <c r="H222" s="4"/>
    </row>
    <row r="223" spans="1:8" x14ac:dyDescent="0.15">
      <c r="A223" s="20"/>
      <c r="B223" s="21"/>
      <c r="C223" s="22"/>
      <c r="D223" s="29" t="str">
        <f>IFERROR(VLOOKUP(A223,部品コード!A:E,2,FALSE),"")</f>
        <v/>
      </c>
      <c r="E223" s="29" t="str">
        <f t="shared" si="7"/>
        <v/>
      </c>
      <c r="F223" s="29" t="str">
        <f t="shared" si="8"/>
        <v/>
      </c>
      <c r="G223" s="29" t="str">
        <f>IFERROR(VLOOKUP(A223,部品コード!A:E,3,FALSE),"")</f>
        <v/>
      </c>
      <c r="H223" s="4"/>
    </row>
    <row r="224" spans="1:8" x14ac:dyDescent="0.15">
      <c r="A224" s="20"/>
      <c r="B224" s="21"/>
      <c r="C224" s="22"/>
      <c r="D224" s="29" t="str">
        <f>IFERROR(VLOOKUP(A224,部品コード!A:E,2,FALSE),"")</f>
        <v/>
      </c>
      <c r="E224" s="29" t="str">
        <f t="shared" si="7"/>
        <v/>
      </c>
      <c r="F224" s="29" t="str">
        <f t="shared" si="8"/>
        <v/>
      </c>
      <c r="G224" s="29" t="str">
        <f>IFERROR(VLOOKUP(A224,部品コード!A:E,3,FALSE),"")</f>
        <v/>
      </c>
      <c r="H224" s="4"/>
    </row>
    <row r="225" spans="1:8" x14ac:dyDescent="0.15">
      <c r="A225" s="20"/>
      <c r="B225" s="21"/>
      <c r="C225" s="22"/>
      <c r="D225" s="29" t="str">
        <f>IFERROR(VLOOKUP(A225,部品コード!A:E,2,FALSE),"")</f>
        <v/>
      </c>
      <c r="E225" s="29" t="str">
        <f t="shared" si="7"/>
        <v/>
      </c>
      <c r="F225" s="29" t="str">
        <f t="shared" si="8"/>
        <v/>
      </c>
      <c r="G225" s="29" t="str">
        <f>IFERROR(VLOOKUP(A225,部品コード!A:E,3,FALSE),"")</f>
        <v/>
      </c>
      <c r="H225" s="4"/>
    </row>
    <row r="226" spans="1:8" x14ac:dyDescent="0.15">
      <c r="A226" s="20"/>
      <c r="B226" s="21"/>
      <c r="C226" s="22"/>
      <c r="D226" s="29" t="str">
        <f>IFERROR(VLOOKUP(A226,部品コード!A:E,2,FALSE),"")</f>
        <v/>
      </c>
      <c r="E226" s="29" t="str">
        <f t="shared" si="7"/>
        <v/>
      </c>
      <c r="F226" s="29" t="str">
        <f t="shared" si="8"/>
        <v/>
      </c>
      <c r="G226" s="29" t="str">
        <f>IFERROR(VLOOKUP(A226,部品コード!A:E,3,FALSE),"")</f>
        <v/>
      </c>
      <c r="H226" s="4"/>
    </row>
    <row r="227" spans="1:8" x14ac:dyDescent="0.15">
      <c r="A227" s="20"/>
      <c r="B227" s="21"/>
      <c r="C227" s="22"/>
      <c r="D227" s="29" t="str">
        <f>IFERROR(VLOOKUP(A227,部品コード!A:E,2,FALSE),"")</f>
        <v/>
      </c>
      <c r="E227" s="29" t="str">
        <f t="shared" si="7"/>
        <v/>
      </c>
      <c r="F227" s="29" t="str">
        <f t="shared" si="8"/>
        <v/>
      </c>
      <c r="G227" s="29" t="str">
        <f>IFERROR(VLOOKUP(A227,部品コード!A:E,3,FALSE),"")</f>
        <v/>
      </c>
      <c r="H227" s="4"/>
    </row>
    <row r="228" spans="1:8" x14ac:dyDescent="0.15">
      <c r="A228" s="20"/>
      <c r="B228" s="21"/>
      <c r="C228" s="22"/>
      <c r="D228" s="29" t="str">
        <f>IFERROR(VLOOKUP(A228,部品コード!A:E,2,FALSE),"")</f>
        <v/>
      </c>
      <c r="E228" s="29" t="str">
        <f t="shared" si="7"/>
        <v/>
      </c>
      <c r="F228" s="29" t="str">
        <f t="shared" si="8"/>
        <v/>
      </c>
      <c r="G228" s="29" t="str">
        <f>IFERROR(VLOOKUP(A228,部品コード!A:E,3,FALSE),"")</f>
        <v/>
      </c>
      <c r="H228" s="4"/>
    </row>
    <row r="229" spans="1:8" x14ac:dyDescent="0.15">
      <c r="A229" s="20"/>
      <c r="B229" s="21"/>
      <c r="C229" s="22"/>
      <c r="D229" s="29" t="str">
        <f>IFERROR(VLOOKUP(A229,部品コード!A:E,2,FALSE),"")</f>
        <v/>
      </c>
      <c r="E229" s="29" t="str">
        <f t="shared" si="7"/>
        <v/>
      </c>
      <c r="F229" s="29" t="str">
        <f t="shared" si="8"/>
        <v/>
      </c>
      <c r="G229" s="29" t="str">
        <f>IFERROR(VLOOKUP(A229,部品コード!A:E,3,FALSE),"")</f>
        <v/>
      </c>
      <c r="H229" s="4"/>
    </row>
    <row r="230" spans="1:8" x14ac:dyDescent="0.15">
      <c r="A230" s="20"/>
      <c r="B230" s="21"/>
      <c r="C230" s="22"/>
      <c r="D230" s="29" t="str">
        <f>IFERROR(VLOOKUP(A230,部品コード!A:E,2,FALSE),"")</f>
        <v/>
      </c>
      <c r="E230" s="29" t="str">
        <f t="shared" si="7"/>
        <v/>
      </c>
      <c r="F230" s="29" t="str">
        <f t="shared" si="8"/>
        <v/>
      </c>
      <c r="G230" s="29" t="str">
        <f>IFERROR(VLOOKUP(A230,部品コード!A:E,3,FALSE),"")</f>
        <v/>
      </c>
      <c r="H230" s="4"/>
    </row>
    <row r="231" spans="1:8" x14ac:dyDescent="0.15">
      <c r="A231" s="20"/>
      <c r="B231" s="21"/>
      <c r="C231" s="22"/>
      <c r="D231" s="29" t="str">
        <f>IFERROR(VLOOKUP(A231,部品コード!A:E,2,FALSE),"")</f>
        <v/>
      </c>
      <c r="E231" s="29" t="str">
        <f t="shared" si="7"/>
        <v/>
      </c>
      <c r="F231" s="29" t="str">
        <f t="shared" si="8"/>
        <v/>
      </c>
      <c r="G231" s="29" t="str">
        <f>IFERROR(VLOOKUP(A231,部品コード!A:E,3,FALSE),"")</f>
        <v/>
      </c>
      <c r="H231" s="4"/>
    </row>
    <row r="232" spans="1:8" x14ac:dyDescent="0.15">
      <c r="A232" s="20"/>
      <c r="B232" s="21"/>
      <c r="C232" s="22"/>
      <c r="D232" s="29" t="str">
        <f>IFERROR(VLOOKUP(A232,部品コード!A:E,2,FALSE),"")</f>
        <v/>
      </c>
      <c r="E232" s="29" t="str">
        <f t="shared" si="7"/>
        <v/>
      </c>
      <c r="F232" s="29" t="str">
        <f t="shared" si="8"/>
        <v/>
      </c>
      <c r="G232" s="29" t="str">
        <f>IFERROR(VLOOKUP(A232,部品コード!A:E,3,FALSE),"")</f>
        <v/>
      </c>
      <c r="H232" s="4"/>
    </row>
    <row r="233" spans="1:8" x14ac:dyDescent="0.15">
      <c r="A233" s="20"/>
      <c r="B233" s="21"/>
      <c r="C233" s="22"/>
      <c r="D233" s="29" t="str">
        <f>IFERROR(VLOOKUP(A233,部品コード!A:E,2,FALSE),"")</f>
        <v/>
      </c>
      <c r="E233" s="29" t="str">
        <f t="shared" si="7"/>
        <v/>
      </c>
      <c r="F233" s="29" t="str">
        <f t="shared" si="8"/>
        <v/>
      </c>
      <c r="G233" s="29" t="str">
        <f>IFERROR(VLOOKUP(A233,部品コード!A:E,3,FALSE),"")</f>
        <v/>
      </c>
      <c r="H233" s="4"/>
    </row>
    <row r="234" spans="1:8" x14ac:dyDescent="0.15">
      <c r="A234" s="20"/>
      <c r="B234" s="21"/>
      <c r="C234" s="22"/>
      <c r="D234" s="29" t="str">
        <f>IFERROR(VLOOKUP(A234,部品コード!A:E,2,FALSE),"")</f>
        <v/>
      </c>
      <c r="E234" s="29" t="str">
        <f t="shared" si="7"/>
        <v/>
      </c>
      <c r="F234" s="29" t="str">
        <f t="shared" si="8"/>
        <v/>
      </c>
      <c r="G234" s="29" t="str">
        <f>IFERROR(VLOOKUP(A234,部品コード!A:E,3,FALSE),"")</f>
        <v/>
      </c>
      <c r="H234" s="4"/>
    </row>
    <row r="235" spans="1:8" x14ac:dyDescent="0.15">
      <c r="A235" s="20"/>
      <c r="B235" s="21"/>
      <c r="C235" s="22"/>
      <c r="D235" s="29" t="str">
        <f>IFERROR(VLOOKUP(A235,部品コード!A:E,2,FALSE),"")</f>
        <v/>
      </c>
      <c r="E235" s="29" t="str">
        <f t="shared" si="7"/>
        <v/>
      </c>
      <c r="F235" s="29" t="str">
        <f t="shared" si="8"/>
        <v/>
      </c>
      <c r="G235" s="29" t="str">
        <f>IFERROR(VLOOKUP(A235,部品コード!A:E,3,FALSE),"")</f>
        <v/>
      </c>
      <c r="H235" s="4"/>
    </row>
    <row r="236" spans="1:8" x14ac:dyDescent="0.15">
      <c r="A236" s="20"/>
      <c r="B236" s="21"/>
      <c r="C236" s="22"/>
      <c r="D236" s="29" t="str">
        <f>IFERROR(VLOOKUP(A236,部品コード!A:E,2,FALSE),"")</f>
        <v/>
      </c>
      <c r="E236" s="29" t="str">
        <f t="shared" si="7"/>
        <v/>
      </c>
      <c r="F236" s="29" t="str">
        <f t="shared" si="8"/>
        <v/>
      </c>
      <c r="G236" s="29" t="str">
        <f>IFERROR(VLOOKUP(A236,部品コード!A:E,3,FALSE),"")</f>
        <v/>
      </c>
      <c r="H236" s="4"/>
    </row>
    <row r="237" spans="1:8" x14ac:dyDescent="0.15">
      <c r="A237" s="20"/>
      <c r="B237" s="21"/>
      <c r="C237" s="22"/>
      <c r="D237" s="29" t="str">
        <f>IFERROR(VLOOKUP(A237,部品コード!A:E,2,FALSE),"")</f>
        <v/>
      </c>
      <c r="E237" s="29" t="str">
        <f t="shared" si="7"/>
        <v/>
      </c>
      <c r="F237" s="29" t="str">
        <f t="shared" si="8"/>
        <v/>
      </c>
      <c r="G237" s="29" t="str">
        <f>IFERROR(VLOOKUP(A237,部品コード!A:E,3,FALSE),"")</f>
        <v/>
      </c>
      <c r="H237" s="4"/>
    </row>
    <row r="238" spans="1:8" x14ac:dyDescent="0.15">
      <c r="A238" s="20"/>
      <c r="B238" s="21"/>
      <c r="C238" s="22"/>
      <c r="D238" s="29" t="str">
        <f>IFERROR(VLOOKUP(A238,部品コード!A:E,2,FALSE),"")</f>
        <v/>
      </c>
      <c r="E238" s="29" t="str">
        <f t="shared" si="7"/>
        <v/>
      </c>
      <c r="F238" s="29" t="str">
        <f t="shared" si="8"/>
        <v/>
      </c>
      <c r="G238" s="29" t="str">
        <f>IFERROR(VLOOKUP(A238,部品コード!A:E,3,FALSE),"")</f>
        <v/>
      </c>
      <c r="H238" s="4"/>
    </row>
    <row r="239" spans="1:8" x14ac:dyDescent="0.15">
      <c r="A239" s="20"/>
      <c r="B239" s="21"/>
      <c r="C239" s="22"/>
      <c r="D239" s="29" t="str">
        <f>IFERROR(VLOOKUP(A239,部品コード!A:E,2,FALSE),"")</f>
        <v/>
      </c>
      <c r="E239" s="29" t="str">
        <f t="shared" si="7"/>
        <v/>
      </c>
      <c r="F239" s="29" t="str">
        <f t="shared" si="8"/>
        <v/>
      </c>
      <c r="G239" s="29" t="str">
        <f>IFERROR(VLOOKUP(A239,部品コード!A:E,3,FALSE),"")</f>
        <v/>
      </c>
      <c r="H239" s="4"/>
    </row>
    <row r="240" spans="1:8" x14ac:dyDescent="0.15">
      <c r="A240" s="20"/>
      <c r="B240" s="21"/>
      <c r="C240" s="22"/>
      <c r="D240" s="29" t="str">
        <f>IFERROR(VLOOKUP(A240,部品コード!A:E,2,FALSE),"")</f>
        <v/>
      </c>
      <c r="E240" s="29" t="str">
        <f t="shared" si="7"/>
        <v/>
      </c>
      <c r="F240" s="29" t="str">
        <f t="shared" si="8"/>
        <v/>
      </c>
      <c r="G240" s="29" t="str">
        <f>IFERROR(VLOOKUP(A240,部品コード!A:E,3,FALSE),"")</f>
        <v/>
      </c>
      <c r="H240" s="4"/>
    </row>
    <row r="241" spans="1:8" x14ac:dyDescent="0.15">
      <c r="A241" s="20"/>
      <c r="B241" s="21"/>
      <c r="C241" s="22"/>
      <c r="D241" s="29" t="str">
        <f>IFERROR(VLOOKUP(A241,部品コード!A:E,2,FALSE),"")</f>
        <v/>
      </c>
      <c r="E241" s="29" t="str">
        <f t="shared" si="7"/>
        <v/>
      </c>
      <c r="F241" s="29" t="str">
        <f t="shared" si="8"/>
        <v/>
      </c>
      <c r="G241" s="29" t="str">
        <f>IFERROR(VLOOKUP(A241,部品コード!A:E,3,FALSE),"")</f>
        <v/>
      </c>
      <c r="H241" s="4"/>
    </row>
    <row r="242" spans="1:8" x14ac:dyDescent="0.15">
      <c r="A242" s="20"/>
      <c r="B242" s="21"/>
      <c r="C242" s="22"/>
      <c r="D242" s="29" t="str">
        <f>IFERROR(VLOOKUP(A242,部品コード!A:E,2,FALSE),"")</f>
        <v/>
      </c>
      <c r="E242" s="29" t="str">
        <f t="shared" si="7"/>
        <v/>
      </c>
      <c r="F242" s="29" t="str">
        <f t="shared" si="8"/>
        <v/>
      </c>
      <c r="G242" s="29" t="str">
        <f>IFERROR(VLOOKUP(A242,部品コード!A:E,3,FALSE),"")</f>
        <v/>
      </c>
      <c r="H242" s="4"/>
    </row>
    <row r="243" spans="1:8" x14ac:dyDescent="0.15">
      <c r="A243" s="20"/>
      <c r="B243" s="21"/>
      <c r="C243" s="22"/>
      <c r="D243" s="29" t="str">
        <f>IFERROR(VLOOKUP(A243,部品コード!A:E,2,FALSE),"")</f>
        <v/>
      </c>
      <c r="E243" s="29" t="str">
        <f t="shared" si="7"/>
        <v/>
      </c>
      <c r="F243" s="29" t="str">
        <f t="shared" si="8"/>
        <v/>
      </c>
      <c r="G243" s="29" t="str">
        <f>IFERROR(VLOOKUP(A243,部品コード!A:E,3,FALSE),"")</f>
        <v/>
      </c>
      <c r="H243" s="4"/>
    </row>
    <row r="244" spans="1:8" x14ac:dyDescent="0.15">
      <c r="A244" s="20"/>
      <c r="B244" s="21"/>
      <c r="C244" s="22"/>
      <c r="D244" s="29" t="str">
        <f>IFERROR(VLOOKUP(A244,部品コード!A:E,2,FALSE),"")</f>
        <v/>
      </c>
      <c r="E244" s="29" t="str">
        <f t="shared" si="7"/>
        <v/>
      </c>
      <c r="F244" s="29" t="str">
        <f t="shared" si="8"/>
        <v/>
      </c>
      <c r="G244" s="29" t="str">
        <f>IFERROR(VLOOKUP(A244,部品コード!A:E,3,FALSE),"")</f>
        <v/>
      </c>
      <c r="H244" s="4"/>
    </row>
    <row r="245" spans="1:8" x14ac:dyDescent="0.15">
      <c r="A245" s="20"/>
      <c r="B245" s="21"/>
      <c r="C245" s="22"/>
      <c r="D245" s="29" t="str">
        <f>IFERROR(VLOOKUP(A245,部品コード!A:E,2,FALSE),"")</f>
        <v/>
      </c>
      <c r="E245" s="29" t="str">
        <f t="shared" si="7"/>
        <v/>
      </c>
      <c r="F245" s="29" t="str">
        <f t="shared" si="8"/>
        <v/>
      </c>
      <c r="G245" s="29" t="str">
        <f>IFERROR(VLOOKUP(A245,部品コード!A:E,3,FALSE),"")</f>
        <v/>
      </c>
      <c r="H245" s="4"/>
    </row>
    <row r="246" spans="1:8" x14ac:dyDescent="0.15">
      <c r="A246" s="20"/>
      <c r="B246" s="21"/>
      <c r="C246" s="22"/>
      <c r="D246" s="29" t="str">
        <f>IFERROR(VLOOKUP(A246,部品コード!A:E,2,FALSE),"")</f>
        <v/>
      </c>
      <c r="E246" s="29" t="str">
        <f t="shared" si="7"/>
        <v/>
      </c>
      <c r="F246" s="29" t="str">
        <f t="shared" si="8"/>
        <v/>
      </c>
      <c r="G246" s="29" t="str">
        <f>IFERROR(VLOOKUP(A246,部品コード!A:E,3,FALSE),"")</f>
        <v/>
      </c>
      <c r="H246" s="4"/>
    </row>
    <row r="247" spans="1:8" x14ac:dyDescent="0.15">
      <c r="A247" s="20"/>
      <c r="B247" s="21"/>
      <c r="C247" s="22"/>
      <c r="D247" s="29" t="str">
        <f>IFERROR(VLOOKUP(A247,部品コード!A:E,2,FALSE),"")</f>
        <v/>
      </c>
      <c r="E247" s="29" t="str">
        <f t="shared" si="7"/>
        <v/>
      </c>
      <c r="F247" s="29" t="str">
        <f t="shared" si="8"/>
        <v/>
      </c>
      <c r="G247" s="29" t="str">
        <f>IFERROR(VLOOKUP(A247,部品コード!A:E,3,FALSE),"")</f>
        <v/>
      </c>
      <c r="H247" s="4"/>
    </row>
    <row r="248" spans="1:8" x14ac:dyDescent="0.15">
      <c r="A248" s="20"/>
      <c r="B248" s="21"/>
      <c r="C248" s="22"/>
      <c r="D248" s="29" t="str">
        <f>IFERROR(VLOOKUP(A248,部品コード!A:E,2,FALSE),"")</f>
        <v/>
      </c>
      <c r="E248" s="29" t="str">
        <f t="shared" si="7"/>
        <v/>
      </c>
      <c r="F248" s="29" t="str">
        <f t="shared" si="8"/>
        <v/>
      </c>
      <c r="G248" s="29" t="str">
        <f>IFERROR(VLOOKUP(A248,部品コード!A:E,3,FALSE),"")</f>
        <v/>
      </c>
      <c r="H248" s="4"/>
    </row>
    <row r="249" spans="1:8" x14ac:dyDescent="0.15">
      <c r="A249" s="20"/>
      <c r="B249" s="21"/>
      <c r="C249" s="22"/>
      <c r="D249" s="29" t="str">
        <f>IFERROR(VLOOKUP(A249,部品コード!A:E,2,FALSE),"")</f>
        <v/>
      </c>
      <c r="E249" s="29" t="str">
        <f t="shared" si="7"/>
        <v/>
      </c>
      <c r="F249" s="29" t="str">
        <f t="shared" si="8"/>
        <v/>
      </c>
      <c r="G249" s="29" t="str">
        <f>IFERROR(VLOOKUP(A249,部品コード!A:E,3,FALSE),"")</f>
        <v/>
      </c>
      <c r="H249" s="4"/>
    </row>
    <row r="250" spans="1:8" x14ac:dyDescent="0.15">
      <c r="A250" s="20"/>
      <c r="B250" s="21"/>
      <c r="C250" s="22"/>
      <c r="D250" s="29" t="str">
        <f>IFERROR(VLOOKUP(A250,部品コード!A:E,2,FALSE),"")</f>
        <v/>
      </c>
      <c r="E250" s="29" t="str">
        <f t="shared" si="7"/>
        <v/>
      </c>
      <c r="F250" s="29" t="str">
        <f t="shared" si="8"/>
        <v/>
      </c>
      <c r="G250" s="29" t="str">
        <f>IFERROR(VLOOKUP(A250,部品コード!A:E,3,FALSE),"")</f>
        <v/>
      </c>
      <c r="H250" s="4"/>
    </row>
    <row r="251" spans="1:8" x14ac:dyDescent="0.15">
      <c r="A251" s="20"/>
      <c r="B251" s="21"/>
      <c r="C251" s="22"/>
      <c r="D251" s="29" t="str">
        <f>IFERROR(VLOOKUP(A251,部品コード!A:E,2,FALSE),"")</f>
        <v/>
      </c>
      <c r="E251" s="29" t="str">
        <f t="shared" si="7"/>
        <v/>
      </c>
      <c r="F251" s="29" t="str">
        <f t="shared" si="8"/>
        <v/>
      </c>
      <c r="G251" s="29" t="str">
        <f>IFERROR(VLOOKUP(A251,部品コード!A:E,3,FALSE),"")</f>
        <v/>
      </c>
      <c r="H251" s="4"/>
    </row>
    <row r="252" spans="1:8" x14ac:dyDescent="0.15">
      <c r="A252" s="20"/>
      <c r="B252" s="21"/>
      <c r="C252" s="22"/>
      <c r="D252" s="29" t="str">
        <f>IFERROR(VLOOKUP(A252,部品コード!A:E,2,FALSE),"")</f>
        <v/>
      </c>
      <c r="E252" s="29" t="str">
        <f t="shared" si="7"/>
        <v/>
      </c>
      <c r="F252" s="29" t="str">
        <f t="shared" si="8"/>
        <v/>
      </c>
      <c r="G252" s="29" t="str">
        <f>IFERROR(VLOOKUP(A252,部品コード!A:E,3,FALSE),"")</f>
        <v/>
      </c>
      <c r="H252" s="4"/>
    </row>
    <row r="253" spans="1:8" x14ac:dyDescent="0.15">
      <c r="A253" s="20"/>
      <c r="B253" s="21"/>
      <c r="C253" s="22"/>
      <c r="D253" s="29" t="str">
        <f>IFERROR(VLOOKUP(A253,部品コード!A:E,2,FALSE),"")</f>
        <v/>
      </c>
      <c r="E253" s="29" t="str">
        <f t="shared" si="7"/>
        <v/>
      </c>
      <c r="F253" s="29" t="str">
        <f t="shared" si="8"/>
        <v/>
      </c>
      <c r="G253" s="29" t="str">
        <f>IFERROR(VLOOKUP(A253,部品コード!A:E,3,FALSE),"")</f>
        <v/>
      </c>
      <c r="H253" s="4"/>
    </row>
    <row r="254" spans="1:8" x14ac:dyDescent="0.15">
      <c r="A254" s="20"/>
      <c r="B254" s="21"/>
      <c r="C254" s="22"/>
      <c r="D254" s="29" t="str">
        <f>IFERROR(VLOOKUP(A254,部品コード!A:E,2,FALSE),"")</f>
        <v/>
      </c>
      <c r="E254" s="29" t="str">
        <f t="shared" si="7"/>
        <v/>
      </c>
      <c r="F254" s="29" t="str">
        <f t="shared" si="8"/>
        <v/>
      </c>
      <c r="G254" s="29" t="str">
        <f>IFERROR(VLOOKUP(A254,部品コード!A:E,3,FALSE),"")</f>
        <v/>
      </c>
      <c r="H254" s="4"/>
    </row>
    <row r="255" spans="1:8" x14ac:dyDescent="0.15">
      <c r="A255" s="20"/>
      <c r="B255" s="21"/>
      <c r="C255" s="22"/>
      <c r="D255" s="29" t="str">
        <f>IFERROR(VLOOKUP(A255,部品コード!A:E,2,FALSE),"")</f>
        <v/>
      </c>
      <c r="E255" s="29" t="str">
        <f t="shared" si="7"/>
        <v/>
      </c>
      <c r="F255" s="29" t="str">
        <f t="shared" si="8"/>
        <v/>
      </c>
      <c r="G255" s="29" t="str">
        <f>IFERROR(VLOOKUP(A255,部品コード!A:E,3,FALSE),"")</f>
        <v/>
      </c>
      <c r="H255" s="4"/>
    </row>
    <row r="256" spans="1:8" x14ac:dyDescent="0.15">
      <c r="A256" s="20"/>
      <c r="B256" s="21"/>
      <c r="C256" s="22"/>
      <c r="D256" s="29" t="str">
        <f>IFERROR(VLOOKUP(A256,部品コード!A:E,2,FALSE),"")</f>
        <v/>
      </c>
      <c r="E256" s="29" t="str">
        <f t="shared" si="7"/>
        <v/>
      </c>
      <c r="F256" s="29" t="str">
        <f t="shared" si="8"/>
        <v/>
      </c>
      <c r="G256" s="29" t="str">
        <f>IFERROR(VLOOKUP(A256,部品コード!A:E,3,FALSE),"")</f>
        <v/>
      </c>
      <c r="H256" s="4"/>
    </row>
    <row r="257" spans="1:8" x14ac:dyDescent="0.15">
      <c r="A257" s="20"/>
      <c r="B257" s="21"/>
      <c r="C257" s="22"/>
      <c r="D257" s="29" t="str">
        <f>IFERROR(VLOOKUP(A257,部品コード!A:E,2,FALSE),"")</f>
        <v/>
      </c>
      <c r="E257" s="29" t="str">
        <f t="shared" si="7"/>
        <v/>
      </c>
      <c r="F257" s="29" t="str">
        <f t="shared" si="8"/>
        <v/>
      </c>
      <c r="G257" s="29" t="str">
        <f>IFERROR(VLOOKUP(A257,部品コード!A:E,3,FALSE),"")</f>
        <v/>
      </c>
      <c r="H257" s="4"/>
    </row>
    <row r="258" spans="1:8" x14ac:dyDescent="0.15">
      <c r="A258" s="20"/>
      <c r="B258" s="21"/>
      <c r="C258" s="22"/>
      <c r="D258" s="29" t="str">
        <f>IFERROR(VLOOKUP(A258,部品コード!A:E,2,FALSE),"")</f>
        <v/>
      </c>
      <c r="E258" s="29" t="str">
        <f t="shared" si="7"/>
        <v/>
      </c>
      <c r="F258" s="29" t="str">
        <f t="shared" si="8"/>
        <v/>
      </c>
      <c r="G258" s="29" t="str">
        <f>IFERROR(VLOOKUP(A258,部品コード!A:E,3,FALSE),"")</f>
        <v/>
      </c>
      <c r="H258" s="4"/>
    </row>
    <row r="259" spans="1:8" x14ac:dyDescent="0.15">
      <c r="A259" s="20"/>
      <c r="B259" s="21"/>
      <c r="C259" s="22"/>
      <c r="D259" s="29" t="str">
        <f>IFERROR(VLOOKUP(A259,部品コード!A:E,2,FALSE),"")</f>
        <v/>
      </c>
      <c r="E259" s="29" t="str">
        <f t="shared" si="7"/>
        <v/>
      </c>
      <c r="F259" s="29" t="str">
        <f t="shared" si="8"/>
        <v/>
      </c>
      <c r="G259" s="29" t="str">
        <f>IFERROR(VLOOKUP(A259,部品コード!A:E,3,FALSE),"")</f>
        <v/>
      </c>
      <c r="H259" s="4"/>
    </row>
    <row r="260" spans="1:8" x14ac:dyDescent="0.15">
      <c r="A260" s="20"/>
      <c r="B260" s="21"/>
      <c r="C260" s="22"/>
      <c r="D260" s="29" t="str">
        <f>IFERROR(VLOOKUP(A260,部品コード!A:E,2,FALSE),"")</f>
        <v/>
      </c>
      <c r="E260" s="29" t="str">
        <f t="shared" ref="E260:E284" si="9">IF(B260="","",(MONTH(B260)))</f>
        <v/>
      </c>
      <c r="F260" s="29" t="str">
        <f t="shared" ref="F260:F284" si="10">IF(B260="","",(DAY(B260)))</f>
        <v/>
      </c>
      <c r="G260" s="29" t="str">
        <f>IFERROR(VLOOKUP(A260,部品コード!A:E,3,FALSE),"")</f>
        <v/>
      </c>
      <c r="H260" s="4"/>
    </row>
    <row r="261" spans="1:8" x14ac:dyDescent="0.15">
      <c r="A261" s="20"/>
      <c r="B261" s="21"/>
      <c r="C261" s="22"/>
      <c r="D261" s="29" t="str">
        <f>IFERROR(VLOOKUP(A261,部品コード!A:E,2,FALSE),"")</f>
        <v/>
      </c>
      <c r="E261" s="29" t="str">
        <f t="shared" si="9"/>
        <v/>
      </c>
      <c r="F261" s="29" t="str">
        <f t="shared" si="10"/>
        <v/>
      </c>
      <c r="G261" s="29" t="str">
        <f>IFERROR(VLOOKUP(A261,部品コード!A:E,3,FALSE),"")</f>
        <v/>
      </c>
      <c r="H261" s="4"/>
    </row>
    <row r="262" spans="1:8" x14ac:dyDescent="0.15">
      <c r="A262" s="20"/>
      <c r="B262" s="21"/>
      <c r="C262" s="22"/>
      <c r="D262" s="29" t="str">
        <f>IFERROR(VLOOKUP(A262,部品コード!A:E,2,FALSE),"")</f>
        <v/>
      </c>
      <c r="E262" s="29" t="str">
        <f t="shared" si="9"/>
        <v/>
      </c>
      <c r="F262" s="29" t="str">
        <f t="shared" si="10"/>
        <v/>
      </c>
      <c r="G262" s="29" t="str">
        <f>IFERROR(VLOOKUP(A262,部品コード!A:E,3,FALSE),"")</f>
        <v/>
      </c>
      <c r="H262" s="4"/>
    </row>
    <row r="263" spans="1:8" x14ac:dyDescent="0.15">
      <c r="A263" s="20"/>
      <c r="B263" s="21"/>
      <c r="C263" s="22"/>
      <c r="D263" s="29" t="str">
        <f>IFERROR(VLOOKUP(A263,部品コード!A:E,2,FALSE),"")</f>
        <v/>
      </c>
      <c r="E263" s="29" t="str">
        <f t="shared" si="9"/>
        <v/>
      </c>
      <c r="F263" s="29" t="str">
        <f t="shared" si="10"/>
        <v/>
      </c>
      <c r="G263" s="29" t="str">
        <f>IFERROR(VLOOKUP(A263,部品コード!A:E,3,FALSE),"")</f>
        <v/>
      </c>
      <c r="H263" s="4"/>
    </row>
    <row r="264" spans="1:8" x14ac:dyDescent="0.15">
      <c r="A264" s="20"/>
      <c r="B264" s="21"/>
      <c r="C264" s="22"/>
      <c r="D264" s="29" t="str">
        <f>IFERROR(VLOOKUP(A264,部品コード!A:E,2,FALSE),"")</f>
        <v/>
      </c>
      <c r="E264" s="29" t="str">
        <f t="shared" si="9"/>
        <v/>
      </c>
      <c r="F264" s="29" t="str">
        <f t="shared" si="10"/>
        <v/>
      </c>
      <c r="G264" s="29" t="str">
        <f>IFERROR(VLOOKUP(A264,部品コード!A:E,3,FALSE),"")</f>
        <v/>
      </c>
      <c r="H264" s="4"/>
    </row>
    <row r="265" spans="1:8" x14ac:dyDescent="0.15">
      <c r="A265" s="20"/>
      <c r="B265" s="21"/>
      <c r="C265" s="22"/>
      <c r="D265" s="29" t="str">
        <f>IFERROR(VLOOKUP(A265,部品コード!A:E,2,FALSE),"")</f>
        <v/>
      </c>
      <c r="E265" s="29" t="str">
        <f t="shared" si="9"/>
        <v/>
      </c>
      <c r="F265" s="29" t="str">
        <f t="shared" si="10"/>
        <v/>
      </c>
      <c r="G265" s="29" t="str">
        <f>IFERROR(VLOOKUP(A265,部品コード!A:E,3,FALSE),"")</f>
        <v/>
      </c>
      <c r="H265" s="4"/>
    </row>
    <row r="266" spans="1:8" x14ac:dyDescent="0.15">
      <c r="A266" s="20"/>
      <c r="B266" s="21"/>
      <c r="C266" s="22"/>
      <c r="D266" s="29" t="str">
        <f>IFERROR(VLOOKUP(A266,部品コード!A:E,2,FALSE),"")</f>
        <v/>
      </c>
      <c r="E266" s="29" t="str">
        <f t="shared" si="9"/>
        <v/>
      </c>
      <c r="F266" s="29" t="str">
        <f t="shared" si="10"/>
        <v/>
      </c>
      <c r="G266" s="29" t="str">
        <f>IFERROR(VLOOKUP(A266,部品コード!A:E,3,FALSE),"")</f>
        <v/>
      </c>
      <c r="H266" s="4"/>
    </row>
    <row r="267" spans="1:8" x14ac:dyDescent="0.15">
      <c r="A267" s="20"/>
      <c r="B267" s="21"/>
      <c r="C267" s="22"/>
      <c r="D267" s="29" t="str">
        <f>IFERROR(VLOOKUP(A267,部品コード!A:E,2,FALSE),"")</f>
        <v/>
      </c>
      <c r="E267" s="29" t="str">
        <f t="shared" si="9"/>
        <v/>
      </c>
      <c r="F267" s="29" t="str">
        <f t="shared" si="10"/>
        <v/>
      </c>
      <c r="G267" s="29" t="str">
        <f>IFERROR(VLOOKUP(A267,部品コード!A:E,3,FALSE),"")</f>
        <v/>
      </c>
      <c r="H267" s="4"/>
    </row>
    <row r="268" spans="1:8" x14ac:dyDescent="0.15">
      <c r="A268" s="20"/>
      <c r="B268" s="21"/>
      <c r="C268" s="22"/>
      <c r="D268" s="29" t="str">
        <f>IFERROR(VLOOKUP(A268,部品コード!A:E,2,FALSE),"")</f>
        <v/>
      </c>
      <c r="E268" s="29" t="str">
        <f t="shared" si="9"/>
        <v/>
      </c>
      <c r="F268" s="29" t="str">
        <f t="shared" si="10"/>
        <v/>
      </c>
      <c r="G268" s="29" t="str">
        <f>IFERROR(VLOOKUP(A268,部品コード!A:E,3,FALSE),"")</f>
        <v/>
      </c>
      <c r="H268" s="4"/>
    </row>
    <row r="269" spans="1:8" x14ac:dyDescent="0.15">
      <c r="A269" s="20"/>
      <c r="B269" s="21"/>
      <c r="C269" s="22"/>
      <c r="D269" s="29" t="str">
        <f>IFERROR(VLOOKUP(A269,部品コード!A:E,2,FALSE),"")</f>
        <v/>
      </c>
      <c r="E269" s="29" t="str">
        <f t="shared" si="9"/>
        <v/>
      </c>
      <c r="F269" s="29" t="str">
        <f t="shared" si="10"/>
        <v/>
      </c>
      <c r="G269" s="29" t="str">
        <f>IFERROR(VLOOKUP(A269,部品コード!A:E,3,FALSE),"")</f>
        <v/>
      </c>
      <c r="H269" s="4"/>
    </row>
    <row r="270" spans="1:8" x14ac:dyDescent="0.15">
      <c r="A270" s="20"/>
      <c r="B270" s="21"/>
      <c r="C270" s="22"/>
      <c r="D270" s="29" t="str">
        <f>IFERROR(VLOOKUP(A270,部品コード!A:E,2,FALSE),"")</f>
        <v/>
      </c>
      <c r="E270" s="29" t="str">
        <f t="shared" si="9"/>
        <v/>
      </c>
      <c r="F270" s="29" t="str">
        <f t="shared" si="10"/>
        <v/>
      </c>
      <c r="G270" s="29" t="str">
        <f>IFERROR(VLOOKUP(A270,部品コード!A:E,3,FALSE),"")</f>
        <v/>
      </c>
      <c r="H270" s="4"/>
    </row>
    <row r="271" spans="1:8" x14ac:dyDescent="0.15">
      <c r="A271" s="20"/>
      <c r="B271" s="21"/>
      <c r="C271" s="22"/>
      <c r="D271" s="29" t="str">
        <f>IFERROR(VLOOKUP(A271,部品コード!A:E,2,FALSE),"")</f>
        <v/>
      </c>
      <c r="E271" s="29" t="str">
        <f t="shared" si="9"/>
        <v/>
      </c>
      <c r="F271" s="29" t="str">
        <f t="shared" si="10"/>
        <v/>
      </c>
      <c r="G271" s="29" t="str">
        <f>IFERROR(VLOOKUP(A271,部品コード!A:E,3,FALSE),"")</f>
        <v/>
      </c>
      <c r="H271" s="4"/>
    </row>
    <row r="272" spans="1:8" x14ac:dyDescent="0.15">
      <c r="A272" s="20"/>
      <c r="B272" s="21"/>
      <c r="C272" s="22"/>
      <c r="D272" s="29" t="str">
        <f>IFERROR(VLOOKUP(A272,部品コード!A:E,2,FALSE),"")</f>
        <v/>
      </c>
      <c r="E272" s="29" t="str">
        <f t="shared" si="9"/>
        <v/>
      </c>
      <c r="F272" s="29" t="str">
        <f t="shared" si="10"/>
        <v/>
      </c>
      <c r="G272" s="29" t="str">
        <f>IFERROR(VLOOKUP(A272,部品コード!A:E,3,FALSE),"")</f>
        <v/>
      </c>
      <c r="H272" s="4"/>
    </row>
    <row r="273" spans="1:8" x14ac:dyDescent="0.15">
      <c r="A273" s="20"/>
      <c r="B273" s="21"/>
      <c r="C273" s="22"/>
      <c r="D273" s="29" t="str">
        <f>IFERROR(VLOOKUP(A273,部品コード!A:E,2,FALSE),"")</f>
        <v/>
      </c>
      <c r="E273" s="29" t="str">
        <f t="shared" si="9"/>
        <v/>
      </c>
      <c r="F273" s="29" t="str">
        <f t="shared" si="10"/>
        <v/>
      </c>
      <c r="G273" s="29" t="str">
        <f>IFERROR(VLOOKUP(A273,部品コード!A:E,3,FALSE),"")</f>
        <v/>
      </c>
      <c r="H273" s="4"/>
    </row>
    <row r="274" spans="1:8" x14ac:dyDescent="0.15">
      <c r="A274" s="20"/>
      <c r="B274" s="21"/>
      <c r="C274" s="22"/>
      <c r="D274" s="29" t="str">
        <f>IFERROR(VLOOKUP(A274,部品コード!A:E,2,FALSE),"")</f>
        <v/>
      </c>
      <c r="E274" s="29" t="str">
        <f t="shared" si="9"/>
        <v/>
      </c>
      <c r="F274" s="29" t="str">
        <f t="shared" si="10"/>
        <v/>
      </c>
      <c r="G274" s="29" t="str">
        <f>IFERROR(VLOOKUP(A274,部品コード!A:E,3,FALSE),"")</f>
        <v/>
      </c>
      <c r="H274" s="4"/>
    </row>
    <row r="275" spans="1:8" x14ac:dyDescent="0.15">
      <c r="A275" s="20"/>
      <c r="B275" s="21"/>
      <c r="C275" s="22"/>
      <c r="D275" s="29" t="str">
        <f>IFERROR(VLOOKUP(A275,部品コード!A:E,2,FALSE),"")</f>
        <v/>
      </c>
      <c r="E275" s="29" t="str">
        <f t="shared" si="9"/>
        <v/>
      </c>
      <c r="F275" s="29" t="str">
        <f t="shared" si="10"/>
        <v/>
      </c>
      <c r="G275" s="29" t="str">
        <f>IFERROR(VLOOKUP(A275,部品コード!A:E,3,FALSE),"")</f>
        <v/>
      </c>
      <c r="H275" s="4"/>
    </row>
    <row r="276" spans="1:8" x14ac:dyDescent="0.15">
      <c r="A276" s="20"/>
      <c r="B276" s="21"/>
      <c r="C276" s="22"/>
      <c r="D276" s="29" t="str">
        <f>IFERROR(VLOOKUP(A276,部品コード!A:E,2,FALSE),"")</f>
        <v/>
      </c>
      <c r="E276" s="29" t="str">
        <f t="shared" si="9"/>
        <v/>
      </c>
      <c r="F276" s="29" t="str">
        <f t="shared" si="10"/>
        <v/>
      </c>
      <c r="G276" s="29" t="str">
        <f>IFERROR(VLOOKUP(A276,部品コード!A:E,3,FALSE),"")</f>
        <v/>
      </c>
      <c r="H276" s="4"/>
    </row>
    <row r="277" spans="1:8" x14ac:dyDescent="0.15">
      <c r="A277" s="20"/>
      <c r="B277" s="21"/>
      <c r="C277" s="22"/>
      <c r="D277" s="29" t="str">
        <f>IFERROR(VLOOKUP(A277,部品コード!A:E,2,FALSE),"")</f>
        <v/>
      </c>
      <c r="E277" s="29" t="str">
        <f t="shared" si="9"/>
        <v/>
      </c>
      <c r="F277" s="29" t="str">
        <f t="shared" si="10"/>
        <v/>
      </c>
      <c r="G277" s="29" t="str">
        <f>IFERROR(VLOOKUP(A277,部品コード!A:E,3,FALSE),"")</f>
        <v/>
      </c>
      <c r="H277" s="4"/>
    </row>
    <row r="278" spans="1:8" x14ac:dyDescent="0.15">
      <c r="A278" s="20"/>
      <c r="B278" s="21"/>
      <c r="C278" s="22"/>
      <c r="D278" s="29" t="str">
        <f>IFERROR(VLOOKUP(A278,部品コード!A:E,2,FALSE),"")</f>
        <v/>
      </c>
      <c r="E278" s="29" t="str">
        <f t="shared" si="9"/>
        <v/>
      </c>
      <c r="F278" s="29" t="str">
        <f t="shared" si="10"/>
        <v/>
      </c>
      <c r="G278" s="29" t="str">
        <f>IFERROR(VLOOKUP(A278,部品コード!A:E,3,FALSE),"")</f>
        <v/>
      </c>
      <c r="H278" s="4"/>
    </row>
    <row r="279" spans="1:8" x14ac:dyDescent="0.15">
      <c r="A279" s="20"/>
      <c r="B279" s="21"/>
      <c r="C279" s="22"/>
      <c r="D279" s="29" t="str">
        <f>IFERROR(VLOOKUP(A279,部品コード!A:E,2,FALSE),"")</f>
        <v/>
      </c>
      <c r="E279" s="29" t="str">
        <f t="shared" si="9"/>
        <v/>
      </c>
      <c r="F279" s="29" t="str">
        <f t="shared" si="10"/>
        <v/>
      </c>
      <c r="G279" s="29" t="str">
        <f>IFERROR(VLOOKUP(A279,部品コード!A:E,3,FALSE),"")</f>
        <v/>
      </c>
      <c r="H279" s="4"/>
    </row>
    <row r="280" spans="1:8" x14ac:dyDescent="0.15">
      <c r="A280" s="20"/>
      <c r="B280" s="21"/>
      <c r="C280" s="22"/>
      <c r="D280" s="29" t="str">
        <f>IFERROR(VLOOKUP(A280,部品コード!A:E,2,FALSE),"")</f>
        <v/>
      </c>
      <c r="E280" s="29" t="str">
        <f t="shared" si="9"/>
        <v/>
      </c>
      <c r="F280" s="29" t="str">
        <f t="shared" si="10"/>
        <v/>
      </c>
      <c r="G280" s="29" t="str">
        <f>IFERROR(VLOOKUP(A280,部品コード!A:E,3,FALSE),"")</f>
        <v/>
      </c>
      <c r="H280" s="4"/>
    </row>
    <row r="281" spans="1:8" x14ac:dyDescent="0.15">
      <c r="A281" s="20"/>
      <c r="B281" s="21"/>
      <c r="C281" s="22"/>
      <c r="D281" s="29" t="str">
        <f>IFERROR(VLOOKUP(A281,部品コード!A:E,2,FALSE),"")</f>
        <v/>
      </c>
      <c r="E281" s="29" t="str">
        <f t="shared" si="9"/>
        <v/>
      </c>
      <c r="F281" s="29" t="str">
        <f t="shared" si="10"/>
        <v/>
      </c>
      <c r="G281" s="29" t="str">
        <f>IFERROR(VLOOKUP(A281,部品コード!A:E,3,FALSE),"")</f>
        <v/>
      </c>
      <c r="H281" s="4"/>
    </row>
    <row r="282" spans="1:8" x14ac:dyDescent="0.15">
      <c r="A282" s="20"/>
      <c r="B282" s="21"/>
      <c r="C282" s="22"/>
      <c r="D282" s="29" t="str">
        <f>IFERROR(VLOOKUP(A282,部品コード!A:E,2,FALSE),"")</f>
        <v/>
      </c>
      <c r="E282" s="29" t="str">
        <f t="shared" si="9"/>
        <v/>
      </c>
      <c r="F282" s="29" t="str">
        <f t="shared" si="10"/>
        <v/>
      </c>
      <c r="G282" s="29" t="str">
        <f>IFERROR(VLOOKUP(A282,部品コード!A:E,3,FALSE),"")</f>
        <v/>
      </c>
      <c r="H282" s="4"/>
    </row>
    <row r="283" spans="1:8" x14ac:dyDescent="0.15">
      <c r="A283" s="20"/>
      <c r="B283" s="21"/>
      <c r="C283" s="22"/>
      <c r="D283" s="29" t="str">
        <f>IFERROR(VLOOKUP(A283,部品コード!A:E,2,FALSE),"")</f>
        <v/>
      </c>
      <c r="E283" s="29" t="str">
        <f t="shared" si="9"/>
        <v/>
      </c>
      <c r="F283" s="29" t="str">
        <f t="shared" si="10"/>
        <v/>
      </c>
      <c r="G283" s="29" t="str">
        <f>IFERROR(VLOOKUP(A283,部品コード!A:E,3,FALSE),"")</f>
        <v/>
      </c>
      <c r="H283" s="4"/>
    </row>
    <row r="284" spans="1:8" x14ac:dyDescent="0.15">
      <c r="A284" s="20"/>
      <c r="B284" s="21"/>
      <c r="C284" s="22"/>
      <c r="D284" s="29" t="str">
        <f>IFERROR(VLOOKUP(A284,部品コード!A:E,2,FALSE),"")</f>
        <v/>
      </c>
      <c r="E284" s="29" t="str">
        <f t="shared" si="9"/>
        <v/>
      </c>
      <c r="F284" s="29" t="str">
        <f t="shared" si="10"/>
        <v/>
      </c>
      <c r="G284" s="29" t="str">
        <f>IFERROR(VLOOKUP(A284,部品コード!A:E,3,FALSE),"")</f>
        <v/>
      </c>
      <c r="H284" s="4"/>
    </row>
    <row r="285" spans="1:8" x14ac:dyDescent="0.15">
      <c r="A285" s="20"/>
      <c r="B285" s="21"/>
      <c r="C285" s="22"/>
      <c r="D285" s="29" t="str">
        <f>IFERROR(VLOOKUP(A285,部品コード!A:E,2,FALSE),"")</f>
        <v/>
      </c>
      <c r="E285" s="29" t="str">
        <f t="shared" ref="E285:E348" si="11">IF(B285="","",(MONTH(B285)))</f>
        <v/>
      </c>
      <c r="F285" s="29" t="str">
        <f t="shared" ref="F285:F348" si="12">IF(B285="","",(DAY(B285)))</f>
        <v/>
      </c>
      <c r="G285" s="29" t="str">
        <f>IFERROR(VLOOKUP(A285,部品コード!A:E,3,FALSE),"")</f>
        <v/>
      </c>
      <c r="H285" s="4"/>
    </row>
    <row r="286" spans="1:8" x14ac:dyDescent="0.15">
      <c r="A286" s="20"/>
      <c r="B286" s="21"/>
      <c r="C286" s="22"/>
      <c r="D286" s="29" t="str">
        <f>IFERROR(VLOOKUP(A286,部品コード!A:E,2,FALSE),"")</f>
        <v/>
      </c>
      <c r="E286" s="29" t="str">
        <f t="shared" si="11"/>
        <v/>
      </c>
      <c r="F286" s="29" t="str">
        <f t="shared" si="12"/>
        <v/>
      </c>
      <c r="G286" s="29" t="str">
        <f>IFERROR(VLOOKUP(A286,部品コード!A:E,3,FALSE),"")</f>
        <v/>
      </c>
      <c r="H286" s="4"/>
    </row>
    <row r="287" spans="1:8" x14ac:dyDescent="0.15">
      <c r="A287" s="20"/>
      <c r="B287" s="21"/>
      <c r="C287" s="22"/>
      <c r="D287" s="29" t="str">
        <f>IFERROR(VLOOKUP(A287,部品コード!A:E,2,FALSE),"")</f>
        <v/>
      </c>
      <c r="E287" s="29" t="str">
        <f t="shared" si="11"/>
        <v/>
      </c>
      <c r="F287" s="29" t="str">
        <f t="shared" si="12"/>
        <v/>
      </c>
      <c r="G287" s="29" t="str">
        <f>IFERROR(VLOOKUP(A287,部品コード!A:E,3,FALSE),"")</f>
        <v/>
      </c>
      <c r="H287" s="4"/>
    </row>
    <row r="288" spans="1:8" x14ac:dyDescent="0.15">
      <c r="A288" s="20"/>
      <c r="B288" s="21"/>
      <c r="C288" s="22"/>
      <c r="D288" s="29" t="str">
        <f>IFERROR(VLOOKUP(A288,部品コード!A:E,2,FALSE),"")</f>
        <v/>
      </c>
      <c r="E288" s="29" t="str">
        <f t="shared" si="11"/>
        <v/>
      </c>
      <c r="F288" s="29" t="str">
        <f t="shared" si="12"/>
        <v/>
      </c>
      <c r="G288" s="29" t="str">
        <f>IFERROR(VLOOKUP(A288,部品コード!A:E,3,FALSE),"")</f>
        <v/>
      </c>
      <c r="H288" s="4"/>
    </row>
    <row r="289" spans="1:8" x14ac:dyDescent="0.15">
      <c r="A289" s="20"/>
      <c r="B289" s="21"/>
      <c r="C289" s="22"/>
      <c r="D289" s="29" t="str">
        <f>IFERROR(VLOOKUP(A289,部品コード!A:E,2,FALSE),"")</f>
        <v/>
      </c>
      <c r="E289" s="29" t="str">
        <f t="shared" si="11"/>
        <v/>
      </c>
      <c r="F289" s="29" t="str">
        <f t="shared" si="12"/>
        <v/>
      </c>
      <c r="G289" s="29" t="str">
        <f>IFERROR(VLOOKUP(A289,部品コード!A:E,3,FALSE),"")</f>
        <v/>
      </c>
      <c r="H289" s="4"/>
    </row>
    <row r="290" spans="1:8" x14ac:dyDescent="0.15">
      <c r="A290" s="20"/>
      <c r="B290" s="21"/>
      <c r="C290" s="22"/>
      <c r="D290" s="29" t="str">
        <f>IFERROR(VLOOKUP(A290,部品コード!A:E,2,FALSE),"")</f>
        <v/>
      </c>
      <c r="E290" s="29" t="str">
        <f t="shared" si="11"/>
        <v/>
      </c>
      <c r="F290" s="29" t="str">
        <f t="shared" si="12"/>
        <v/>
      </c>
      <c r="G290" s="29" t="str">
        <f>IFERROR(VLOOKUP(A290,部品コード!A:E,3,FALSE),"")</f>
        <v/>
      </c>
      <c r="H290" s="4"/>
    </row>
    <row r="291" spans="1:8" x14ac:dyDescent="0.15">
      <c r="A291" s="20"/>
      <c r="B291" s="21"/>
      <c r="C291" s="22"/>
      <c r="D291" s="29" t="str">
        <f>IFERROR(VLOOKUP(A291,部品コード!A:E,2,FALSE),"")</f>
        <v/>
      </c>
      <c r="E291" s="29" t="str">
        <f t="shared" si="11"/>
        <v/>
      </c>
      <c r="F291" s="29" t="str">
        <f t="shared" si="12"/>
        <v/>
      </c>
      <c r="G291" s="29" t="str">
        <f>IFERROR(VLOOKUP(A291,部品コード!A:E,3,FALSE),"")</f>
        <v/>
      </c>
      <c r="H291" s="4"/>
    </row>
    <row r="292" spans="1:8" x14ac:dyDescent="0.15">
      <c r="A292" s="20"/>
      <c r="B292" s="21"/>
      <c r="C292" s="22"/>
      <c r="D292" s="29" t="str">
        <f>IFERROR(VLOOKUP(A292,部品コード!A:E,2,FALSE),"")</f>
        <v/>
      </c>
      <c r="E292" s="29" t="str">
        <f t="shared" si="11"/>
        <v/>
      </c>
      <c r="F292" s="29" t="str">
        <f t="shared" si="12"/>
        <v/>
      </c>
      <c r="G292" s="29" t="str">
        <f>IFERROR(VLOOKUP(A292,部品コード!A:E,3,FALSE),"")</f>
        <v/>
      </c>
      <c r="H292" s="4"/>
    </row>
    <row r="293" spans="1:8" x14ac:dyDescent="0.15">
      <c r="A293" s="20"/>
      <c r="B293" s="21"/>
      <c r="C293" s="22"/>
      <c r="D293" s="29" t="str">
        <f>IFERROR(VLOOKUP(A293,部品コード!A:E,2,FALSE),"")</f>
        <v/>
      </c>
      <c r="E293" s="29" t="str">
        <f t="shared" si="11"/>
        <v/>
      </c>
      <c r="F293" s="29" t="str">
        <f t="shared" si="12"/>
        <v/>
      </c>
      <c r="G293" s="29" t="str">
        <f>IFERROR(VLOOKUP(A293,部品コード!A:E,3,FALSE),"")</f>
        <v/>
      </c>
      <c r="H293" s="4"/>
    </row>
    <row r="294" spans="1:8" x14ac:dyDescent="0.15">
      <c r="A294" s="20"/>
      <c r="B294" s="21"/>
      <c r="C294" s="22"/>
      <c r="D294" s="29" t="str">
        <f>IFERROR(VLOOKUP(A294,部品コード!A:E,2,FALSE),"")</f>
        <v/>
      </c>
      <c r="E294" s="29" t="str">
        <f t="shared" si="11"/>
        <v/>
      </c>
      <c r="F294" s="29" t="str">
        <f t="shared" si="12"/>
        <v/>
      </c>
      <c r="G294" s="29" t="str">
        <f>IFERROR(VLOOKUP(A294,部品コード!A:E,3,FALSE),"")</f>
        <v/>
      </c>
      <c r="H294" s="4"/>
    </row>
    <row r="295" spans="1:8" x14ac:dyDescent="0.15">
      <c r="A295" s="20"/>
      <c r="B295" s="21"/>
      <c r="C295" s="22"/>
      <c r="D295" s="29" t="str">
        <f>IFERROR(VLOOKUP(A295,部品コード!A:E,2,FALSE),"")</f>
        <v/>
      </c>
      <c r="E295" s="29" t="str">
        <f t="shared" si="11"/>
        <v/>
      </c>
      <c r="F295" s="29" t="str">
        <f t="shared" si="12"/>
        <v/>
      </c>
      <c r="G295" s="29" t="str">
        <f>IFERROR(VLOOKUP(A295,部品コード!A:E,3,FALSE),"")</f>
        <v/>
      </c>
      <c r="H295" s="4"/>
    </row>
    <row r="296" spans="1:8" x14ac:dyDescent="0.15">
      <c r="A296" s="20"/>
      <c r="B296" s="21"/>
      <c r="C296" s="22"/>
      <c r="D296" s="29" t="str">
        <f>IFERROR(VLOOKUP(A296,部品コード!A:E,2,FALSE),"")</f>
        <v/>
      </c>
      <c r="E296" s="29" t="str">
        <f t="shared" si="11"/>
        <v/>
      </c>
      <c r="F296" s="29" t="str">
        <f t="shared" si="12"/>
        <v/>
      </c>
      <c r="G296" s="29" t="str">
        <f>IFERROR(VLOOKUP(A296,部品コード!A:E,3,FALSE),"")</f>
        <v/>
      </c>
      <c r="H296" s="4"/>
    </row>
    <row r="297" spans="1:8" x14ac:dyDescent="0.15">
      <c r="A297" s="20"/>
      <c r="B297" s="21"/>
      <c r="C297" s="22"/>
      <c r="D297" s="29" t="str">
        <f>IFERROR(VLOOKUP(A297,部品コード!A:E,2,FALSE),"")</f>
        <v/>
      </c>
      <c r="E297" s="29" t="str">
        <f t="shared" si="11"/>
        <v/>
      </c>
      <c r="F297" s="29" t="str">
        <f t="shared" si="12"/>
        <v/>
      </c>
      <c r="G297" s="29" t="str">
        <f>IFERROR(VLOOKUP(A297,部品コード!A:E,3,FALSE),"")</f>
        <v/>
      </c>
      <c r="H297" s="4"/>
    </row>
    <row r="298" spans="1:8" x14ac:dyDescent="0.15">
      <c r="A298" s="20"/>
      <c r="B298" s="21"/>
      <c r="C298" s="22"/>
      <c r="D298" s="29" t="str">
        <f>IFERROR(VLOOKUP(A298,部品コード!A:E,2,FALSE),"")</f>
        <v/>
      </c>
      <c r="E298" s="29" t="str">
        <f t="shared" si="11"/>
        <v/>
      </c>
      <c r="F298" s="29" t="str">
        <f t="shared" si="12"/>
        <v/>
      </c>
      <c r="G298" s="29" t="str">
        <f>IFERROR(VLOOKUP(A298,部品コード!A:E,3,FALSE),"")</f>
        <v/>
      </c>
      <c r="H298" s="4"/>
    </row>
    <row r="299" spans="1:8" x14ac:dyDescent="0.15">
      <c r="A299" s="20"/>
      <c r="B299" s="21"/>
      <c r="C299" s="22"/>
      <c r="D299" s="29" t="str">
        <f>IFERROR(VLOOKUP(A299,部品コード!A:E,2,FALSE),"")</f>
        <v/>
      </c>
      <c r="E299" s="29" t="str">
        <f t="shared" si="11"/>
        <v/>
      </c>
      <c r="F299" s="29" t="str">
        <f t="shared" si="12"/>
        <v/>
      </c>
      <c r="G299" s="29" t="str">
        <f>IFERROR(VLOOKUP(A299,部品コード!A:E,3,FALSE),"")</f>
        <v/>
      </c>
      <c r="H299" s="4"/>
    </row>
    <row r="300" spans="1:8" x14ac:dyDescent="0.15">
      <c r="A300" s="20"/>
      <c r="B300" s="21"/>
      <c r="C300" s="22"/>
      <c r="D300" s="29" t="str">
        <f>IFERROR(VLOOKUP(A300,部品コード!A:E,2,FALSE),"")</f>
        <v/>
      </c>
      <c r="E300" s="29" t="str">
        <f t="shared" si="11"/>
        <v/>
      </c>
      <c r="F300" s="29" t="str">
        <f t="shared" si="12"/>
        <v/>
      </c>
      <c r="G300" s="29" t="str">
        <f>IFERROR(VLOOKUP(A300,部品コード!A:E,3,FALSE),"")</f>
        <v/>
      </c>
      <c r="H300" s="4"/>
    </row>
    <row r="301" spans="1:8" x14ac:dyDescent="0.15">
      <c r="A301" s="20"/>
      <c r="B301" s="21"/>
      <c r="C301" s="22"/>
      <c r="D301" s="29" t="str">
        <f>IFERROR(VLOOKUP(A301,部品コード!A:E,2,FALSE),"")</f>
        <v/>
      </c>
      <c r="E301" s="29" t="str">
        <f t="shared" si="11"/>
        <v/>
      </c>
      <c r="F301" s="29" t="str">
        <f t="shared" si="12"/>
        <v/>
      </c>
      <c r="G301" s="29" t="str">
        <f>IFERROR(VLOOKUP(A301,部品コード!A:E,3,FALSE),"")</f>
        <v/>
      </c>
      <c r="H301" s="4"/>
    </row>
    <row r="302" spans="1:8" x14ac:dyDescent="0.15">
      <c r="A302" s="20"/>
      <c r="B302" s="21"/>
      <c r="C302" s="22"/>
      <c r="D302" s="29" t="str">
        <f>IFERROR(VLOOKUP(A302,部品コード!A:E,2,FALSE),"")</f>
        <v/>
      </c>
      <c r="E302" s="29" t="str">
        <f t="shared" si="11"/>
        <v/>
      </c>
      <c r="F302" s="29" t="str">
        <f t="shared" si="12"/>
        <v/>
      </c>
      <c r="G302" s="29" t="str">
        <f>IFERROR(VLOOKUP(A302,部品コード!A:E,3,FALSE),"")</f>
        <v/>
      </c>
      <c r="H302" s="4"/>
    </row>
    <row r="303" spans="1:8" x14ac:dyDescent="0.15">
      <c r="A303" s="20"/>
      <c r="B303" s="21"/>
      <c r="C303" s="22"/>
      <c r="D303" s="29" t="str">
        <f>IFERROR(VLOOKUP(A303,部品コード!A:E,2,FALSE),"")</f>
        <v/>
      </c>
      <c r="E303" s="29" t="str">
        <f t="shared" si="11"/>
        <v/>
      </c>
      <c r="F303" s="29" t="str">
        <f t="shared" si="12"/>
        <v/>
      </c>
      <c r="G303" s="29" t="str">
        <f>IFERROR(VLOOKUP(A303,部品コード!A:E,3,FALSE),"")</f>
        <v/>
      </c>
      <c r="H303" s="4"/>
    </row>
    <row r="304" spans="1:8" x14ac:dyDescent="0.15">
      <c r="A304" s="20"/>
      <c r="B304" s="21"/>
      <c r="C304" s="22"/>
      <c r="D304" s="29" t="str">
        <f>IFERROR(VLOOKUP(A304,部品コード!A:E,2,FALSE),"")</f>
        <v/>
      </c>
      <c r="E304" s="29" t="str">
        <f t="shared" si="11"/>
        <v/>
      </c>
      <c r="F304" s="29" t="str">
        <f t="shared" si="12"/>
        <v/>
      </c>
      <c r="G304" s="29" t="str">
        <f>IFERROR(VLOOKUP(A304,部品コード!A:E,3,FALSE),"")</f>
        <v/>
      </c>
      <c r="H304" s="4"/>
    </row>
    <row r="305" spans="1:8" x14ac:dyDescent="0.15">
      <c r="A305" s="20"/>
      <c r="B305" s="21"/>
      <c r="C305" s="22"/>
      <c r="D305" s="29" t="str">
        <f>IFERROR(VLOOKUP(A305,部品コード!A:E,2,FALSE),"")</f>
        <v/>
      </c>
      <c r="E305" s="29" t="str">
        <f t="shared" si="11"/>
        <v/>
      </c>
      <c r="F305" s="29" t="str">
        <f t="shared" si="12"/>
        <v/>
      </c>
      <c r="G305" s="29" t="str">
        <f>IFERROR(VLOOKUP(A305,部品コード!A:E,3,FALSE),"")</f>
        <v/>
      </c>
      <c r="H305" s="4"/>
    </row>
    <row r="306" spans="1:8" x14ac:dyDescent="0.15">
      <c r="A306" s="20"/>
      <c r="B306" s="21"/>
      <c r="C306" s="22"/>
      <c r="D306" s="29" t="str">
        <f>IFERROR(VLOOKUP(A306,部品コード!A:E,2,FALSE),"")</f>
        <v/>
      </c>
      <c r="E306" s="29" t="str">
        <f t="shared" si="11"/>
        <v/>
      </c>
      <c r="F306" s="29" t="str">
        <f t="shared" si="12"/>
        <v/>
      </c>
      <c r="G306" s="29" t="str">
        <f>IFERROR(VLOOKUP(A306,部品コード!A:E,3,FALSE),"")</f>
        <v/>
      </c>
      <c r="H306" s="4"/>
    </row>
    <row r="307" spans="1:8" x14ac:dyDescent="0.15">
      <c r="A307" s="20"/>
      <c r="B307" s="21"/>
      <c r="C307" s="22"/>
      <c r="D307" s="29" t="str">
        <f>IFERROR(VLOOKUP(A307,部品コード!A:E,2,FALSE),"")</f>
        <v/>
      </c>
      <c r="E307" s="29" t="str">
        <f t="shared" si="11"/>
        <v/>
      </c>
      <c r="F307" s="29" t="str">
        <f t="shared" si="12"/>
        <v/>
      </c>
      <c r="G307" s="29" t="str">
        <f>IFERROR(VLOOKUP(A307,部品コード!A:E,3,FALSE),"")</f>
        <v/>
      </c>
      <c r="H307" s="4"/>
    </row>
    <row r="308" spans="1:8" x14ac:dyDescent="0.15">
      <c r="A308" s="20"/>
      <c r="B308" s="21"/>
      <c r="C308" s="22"/>
      <c r="D308" s="29" t="str">
        <f>IFERROR(VLOOKUP(A308,部品コード!A:E,2,FALSE),"")</f>
        <v/>
      </c>
      <c r="E308" s="29" t="str">
        <f t="shared" si="11"/>
        <v/>
      </c>
      <c r="F308" s="29" t="str">
        <f t="shared" si="12"/>
        <v/>
      </c>
      <c r="G308" s="29" t="str">
        <f>IFERROR(VLOOKUP(A308,部品コード!A:E,3,FALSE),"")</f>
        <v/>
      </c>
      <c r="H308" s="4"/>
    </row>
    <row r="309" spans="1:8" x14ac:dyDescent="0.15">
      <c r="A309" s="20"/>
      <c r="B309" s="21"/>
      <c r="C309" s="22"/>
      <c r="D309" s="29" t="str">
        <f>IFERROR(VLOOKUP(A309,部品コード!A:E,2,FALSE),"")</f>
        <v/>
      </c>
      <c r="E309" s="29" t="str">
        <f t="shared" si="11"/>
        <v/>
      </c>
      <c r="F309" s="29" t="str">
        <f t="shared" si="12"/>
        <v/>
      </c>
      <c r="G309" s="29" t="str">
        <f>IFERROR(VLOOKUP(A309,部品コード!A:E,3,FALSE),"")</f>
        <v/>
      </c>
      <c r="H309" s="4"/>
    </row>
    <row r="310" spans="1:8" x14ac:dyDescent="0.15">
      <c r="A310" s="20"/>
      <c r="B310" s="21"/>
      <c r="C310" s="22"/>
      <c r="D310" s="29" t="str">
        <f>IFERROR(VLOOKUP(A310,部品コード!A:E,2,FALSE),"")</f>
        <v/>
      </c>
      <c r="E310" s="29" t="str">
        <f t="shared" si="11"/>
        <v/>
      </c>
      <c r="F310" s="29" t="str">
        <f t="shared" si="12"/>
        <v/>
      </c>
      <c r="G310" s="29" t="str">
        <f>IFERROR(VLOOKUP(A310,部品コード!A:E,3,FALSE),"")</f>
        <v/>
      </c>
      <c r="H310" s="4"/>
    </row>
    <row r="311" spans="1:8" x14ac:dyDescent="0.15">
      <c r="A311" s="20"/>
      <c r="B311" s="21"/>
      <c r="C311" s="22"/>
      <c r="D311" s="29" t="str">
        <f>IFERROR(VLOOKUP(A311,部品コード!A:E,2,FALSE),"")</f>
        <v/>
      </c>
      <c r="E311" s="29" t="str">
        <f t="shared" si="11"/>
        <v/>
      </c>
      <c r="F311" s="29" t="str">
        <f t="shared" si="12"/>
        <v/>
      </c>
      <c r="G311" s="29" t="str">
        <f>IFERROR(VLOOKUP(A311,部品コード!A:E,3,FALSE),"")</f>
        <v/>
      </c>
      <c r="H311" s="4"/>
    </row>
    <row r="312" spans="1:8" x14ac:dyDescent="0.15">
      <c r="A312" s="20"/>
      <c r="B312" s="21"/>
      <c r="C312" s="22"/>
      <c r="D312" s="29" t="str">
        <f>IFERROR(VLOOKUP(A312,部品コード!A:E,2,FALSE),"")</f>
        <v/>
      </c>
      <c r="E312" s="29" t="str">
        <f t="shared" si="11"/>
        <v/>
      </c>
      <c r="F312" s="29" t="str">
        <f t="shared" si="12"/>
        <v/>
      </c>
      <c r="G312" s="29" t="str">
        <f>IFERROR(VLOOKUP(A312,部品コード!A:E,3,FALSE),"")</f>
        <v/>
      </c>
      <c r="H312" s="4"/>
    </row>
    <row r="313" spans="1:8" x14ac:dyDescent="0.15">
      <c r="A313" s="20"/>
      <c r="B313" s="21"/>
      <c r="C313" s="22"/>
      <c r="D313" s="29" t="str">
        <f>IFERROR(VLOOKUP(A313,部品コード!A:E,2,FALSE),"")</f>
        <v/>
      </c>
      <c r="E313" s="29" t="str">
        <f t="shared" si="11"/>
        <v/>
      </c>
      <c r="F313" s="29" t="str">
        <f t="shared" si="12"/>
        <v/>
      </c>
      <c r="G313" s="29" t="str">
        <f>IFERROR(VLOOKUP(A313,部品コード!A:E,3,FALSE),"")</f>
        <v/>
      </c>
      <c r="H313" s="4"/>
    </row>
    <row r="314" spans="1:8" x14ac:dyDescent="0.15">
      <c r="A314" s="20"/>
      <c r="B314" s="21"/>
      <c r="C314" s="22"/>
      <c r="D314" s="29" t="str">
        <f>IFERROR(VLOOKUP(A314,部品コード!A:E,2,FALSE),"")</f>
        <v/>
      </c>
      <c r="E314" s="29" t="str">
        <f t="shared" si="11"/>
        <v/>
      </c>
      <c r="F314" s="29" t="str">
        <f t="shared" si="12"/>
        <v/>
      </c>
      <c r="G314" s="29" t="str">
        <f>IFERROR(VLOOKUP(A314,部品コード!A:E,3,FALSE),"")</f>
        <v/>
      </c>
      <c r="H314" s="4"/>
    </row>
    <row r="315" spans="1:8" x14ac:dyDescent="0.15">
      <c r="A315" s="20"/>
      <c r="B315" s="21"/>
      <c r="C315" s="22"/>
      <c r="D315" s="29" t="str">
        <f>IFERROR(VLOOKUP(A315,部品コード!A:E,2,FALSE),"")</f>
        <v/>
      </c>
      <c r="E315" s="29" t="str">
        <f t="shared" si="11"/>
        <v/>
      </c>
      <c r="F315" s="29" t="str">
        <f t="shared" si="12"/>
        <v/>
      </c>
      <c r="G315" s="29" t="str">
        <f>IFERROR(VLOOKUP(A315,部品コード!A:E,3,FALSE),"")</f>
        <v/>
      </c>
      <c r="H315" s="4"/>
    </row>
    <row r="316" spans="1:8" x14ac:dyDescent="0.15">
      <c r="A316" s="20"/>
      <c r="B316" s="21"/>
      <c r="C316" s="22"/>
      <c r="D316" s="29" t="str">
        <f>IFERROR(VLOOKUP(A316,部品コード!A:E,2,FALSE),"")</f>
        <v/>
      </c>
      <c r="E316" s="29" t="str">
        <f t="shared" si="11"/>
        <v/>
      </c>
      <c r="F316" s="29" t="str">
        <f t="shared" si="12"/>
        <v/>
      </c>
      <c r="G316" s="29" t="str">
        <f>IFERROR(VLOOKUP(A316,部品コード!A:E,3,FALSE),"")</f>
        <v/>
      </c>
      <c r="H316" s="4"/>
    </row>
    <row r="317" spans="1:8" x14ac:dyDescent="0.15">
      <c r="A317" s="20"/>
      <c r="B317" s="21"/>
      <c r="C317" s="22"/>
      <c r="D317" s="29" t="str">
        <f>IFERROR(VLOOKUP(A317,部品コード!A:E,2,FALSE),"")</f>
        <v/>
      </c>
      <c r="E317" s="29" t="str">
        <f t="shared" si="11"/>
        <v/>
      </c>
      <c r="F317" s="29" t="str">
        <f t="shared" si="12"/>
        <v/>
      </c>
      <c r="G317" s="29" t="str">
        <f>IFERROR(VLOOKUP(A317,部品コード!A:E,3,FALSE),"")</f>
        <v/>
      </c>
      <c r="H317" s="4"/>
    </row>
    <row r="318" spans="1:8" x14ac:dyDescent="0.15">
      <c r="A318" s="20"/>
      <c r="B318" s="21"/>
      <c r="C318" s="22"/>
      <c r="D318" s="29" t="str">
        <f>IFERROR(VLOOKUP(A318,部品コード!A:E,2,FALSE),"")</f>
        <v/>
      </c>
      <c r="E318" s="29" t="str">
        <f t="shared" si="11"/>
        <v/>
      </c>
      <c r="F318" s="29" t="str">
        <f t="shared" si="12"/>
        <v/>
      </c>
      <c r="G318" s="29" t="str">
        <f>IFERROR(VLOOKUP(A318,部品コード!A:E,3,FALSE),"")</f>
        <v/>
      </c>
      <c r="H318" s="4"/>
    </row>
    <row r="319" spans="1:8" x14ac:dyDescent="0.15">
      <c r="A319" s="20"/>
      <c r="B319" s="21"/>
      <c r="C319" s="22"/>
      <c r="D319" s="29" t="str">
        <f>IFERROR(VLOOKUP(A319,部品コード!A:E,2,FALSE),"")</f>
        <v/>
      </c>
      <c r="E319" s="29" t="str">
        <f t="shared" si="11"/>
        <v/>
      </c>
      <c r="F319" s="29" t="str">
        <f t="shared" si="12"/>
        <v/>
      </c>
      <c r="G319" s="29" t="str">
        <f>IFERROR(VLOOKUP(A319,部品コード!A:E,3,FALSE),"")</f>
        <v/>
      </c>
      <c r="H319" s="4"/>
    </row>
    <row r="320" spans="1:8" x14ac:dyDescent="0.15">
      <c r="A320" s="20"/>
      <c r="B320" s="21"/>
      <c r="C320" s="22"/>
      <c r="D320" s="29" t="str">
        <f>IFERROR(VLOOKUP(A320,部品コード!A:E,2,FALSE),"")</f>
        <v/>
      </c>
      <c r="E320" s="29" t="str">
        <f t="shared" si="11"/>
        <v/>
      </c>
      <c r="F320" s="29" t="str">
        <f t="shared" si="12"/>
        <v/>
      </c>
      <c r="G320" s="29" t="str">
        <f>IFERROR(VLOOKUP(A320,部品コード!A:E,3,FALSE),"")</f>
        <v/>
      </c>
      <c r="H320" s="4"/>
    </row>
    <row r="321" spans="1:8" x14ac:dyDescent="0.15">
      <c r="A321" s="20"/>
      <c r="B321" s="21"/>
      <c r="C321" s="22"/>
      <c r="D321" s="29" t="str">
        <f>IFERROR(VLOOKUP(A321,部品コード!A:E,2,FALSE),"")</f>
        <v/>
      </c>
      <c r="E321" s="29" t="str">
        <f t="shared" si="11"/>
        <v/>
      </c>
      <c r="F321" s="29" t="str">
        <f t="shared" si="12"/>
        <v/>
      </c>
      <c r="G321" s="29" t="str">
        <f>IFERROR(VLOOKUP(A321,部品コード!A:E,3,FALSE),"")</f>
        <v/>
      </c>
      <c r="H321" s="4"/>
    </row>
    <row r="322" spans="1:8" x14ac:dyDescent="0.15">
      <c r="A322" s="20"/>
      <c r="B322" s="21"/>
      <c r="C322" s="22"/>
      <c r="D322" s="29" t="str">
        <f>IFERROR(VLOOKUP(A322,部品コード!A:E,2,FALSE),"")</f>
        <v/>
      </c>
      <c r="E322" s="29" t="str">
        <f t="shared" si="11"/>
        <v/>
      </c>
      <c r="F322" s="29" t="str">
        <f t="shared" si="12"/>
        <v/>
      </c>
      <c r="G322" s="29" t="str">
        <f>IFERROR(VLOOKUP(A322,部品コード!A:E,3,FALSE),"")</f>
        <v/>
      </c>
      <c r="H322" s="4"/>
    </row>
    <row r="323" spans="1:8" x14ac:dyDescent="0.15">
      <c r="A323" s="20"/>
      <c r="B323" s="21"/>
      <c r="C323" s="22"/>
      <c r="D323" s="29" t="str">
        <f>IFERROR(VLOOKUP(A323,部品コード!A:E,2,FALSE),"")</f>
        <v/>
      </c>
      <c r="E323" s="29" t="str">
        <f t="shared" si="11"/>
        <v/>
      </c>
      <c r="F323" s="29" t="str">
        <f t="shared" si="12"/>
        <v/>
      </c>
      <c r="G323" s="29" t="str">
        <f>IFERROR(VLOOKUP(A323,部品コード!A:E,3,FALSE),"")</f>
        <v/>
      </c>
      <c r="H323" s="4"/>
    </row>
    <row r="324" spans="1:8" x14ac:dyDescent="0.15">
      <c r="A324" s="20"/>
      <c r="B324" s="21"/>
      <c r="C324" s="22"/>
      <c r="D324" s="29" t="str">
        <f>IFERROR(VLOOKUP(A324,部品コード!A:E,2,FALSE),"")</f>
        <v/>
      </c>
      <c r="E324" s="29" t="str">
        <f t="shared" si="11"/>
        <v/>
      </c>
      <c r="F324" s="29" t="str">
        <f t="shared" si="12"/>
        <v/>
      </c>
      <c r="G324" s="29" t="str">
        <f>IFERROR(VLOOKUP(A324,部品コード!A:E,3,FALSE),"")</f>
        <v/>
      </c>
      <c r="H324" s="4"/>
    </row>
    <row r="325" spans="1:8" x14ac:dyDescent="0.15">
      <c r="A325" s="20"/>
      <c r="B325" s="21"/>
      <c r="C325" s="22"/>
      <c r="D325" s="29" t="str">
        <f>IFERROR(VLOOKUP(A325,部品コード!A:E,2,FALSE),"")</f>
        <v/>
      </c>
      <c r="E325" s="29" t="str">
        <f t="shared" si="11"/>
        <v/>
      </c>
      <c r="F325" s="29" t="str">
        <f t="shared" si="12"/>
        <v/>
      </c>
      <c r="G325" s="29" t="str">
        <f>IFERROR(VLOOKUP(A325,部品コード!A:E,3,FALSE),"")</f>
        <v/>
      </c>
      <c r="H325" s="4"/>
    </row>
    <row r="326" spans="1:8" x14ac:dyDescent="0.15">
      <c r="A326" s="20"/>
      <c r="B326" s="21"/>
      <c r="C326" s="22"/>
      <c r="D326" s="29" t="str">
        <f>IFERROR(VLOOKUP(A326,部品コード!A:E,2,FALSE),"")</f>
        <v/>
      </c>
      <c r="E326" s="29" t="str">
        <f t="shared" si="11"/>
        <v/>
      </c>
      <c r="F326" s="29" t="str">
        <f t="shared" si="12"/>
        <v/>
      </c>
      <c r="G326" s="29" t="str">
        <f>IFERROR(VLOOKUP(A326,部品コード!A:E,3,FALSE),"")</f>
        <v/>
      </c>
      <c r="H326" s="4"/>
    </row>
    <row r="327" spans="1:8" x14ac:dyDescent="0.15">
      <c r="A327" s="20"/>
      <c r="B327" s="21"/>
      <c r="C327" s="22"/>
      <c r="D327" s="29" t="str">
        <f>IFERROR(VLOOKUP(A327,部品コード!A:E,2,FALSE),"")</f>
        <v/>
      </c>
      <c r="E327" s="29" t="str">
        <f t="shared" si="11"/>
        <v/>
      </c>
      <c r="F327" s="29" t="str">
        <f t="shared" si="12"/>
        <v/>
      </c>
      <c r="G327" s="29" t="str">
        <f>IFERROR(VLOOKUP(A327,部品コード!A:E,3,FALSE),"")</f>
        <v/>
      </c>
      <c r="H327" s="4"/>
    </row>
    <row r="328" spans="1:8" x14ac:dyDescent="0.15">
      <c r="A328" s="20"/>
      <c r="B328" s="21"/>
      <c r="C328" s="22"/>
      <c r="D328" s="29" t="str">
        <f>IFERROR(VLOOKUP(A328,部品コード!A:E,2,FALSE),"")</f>
        <v/>
      </c>
      <c r="E328" s="29" t="str">
        <f t="shared" si="11"/>
        <v/>
      </c>
      <c r="F328" s="29" t="str">
        <f t="shared" si="12"/>
        <v/>
      </c>
      <c r="G328" s="29" t="str">
        <f>IFERROR(VLOOKUP(A328,部品コード!A:E,3,FALSE),"")</f>
        <v/>
      </c>
      <c r="H328" s="4"/>
    </row>
    <row r="329" spans="1:8" x14ac:dyDescent="0.15">
      <c r="A329" s="20"/>
      <c r="B329" s="21"/>
      <c r="C329" s="22"/>
      <c r="D329" s="29" t="str">
        <f>IFERROR(VLOOKUP(A329,部品コード!A:E,2,FALSE),"")</f>
        <v/>
      </c>
      <c r="E329" s="29" t="str">
        <f t="shared" si="11"/>
        <v/>
      </c>
      <c r="F329" s="29" t="str">
        <f t="shared" si="12"/>
        <v/>
      </c>
      <c r="G329" s="29" t="str">
        <f>IFERROR(VLOOKUP(A329,部品コード!A:E,3,FALSE),"")</f>
        <v/>
      </c>
      <c r="H329" s="4"/>
    </row>
    <row r="330" spans="1:8" x14ac:dyDescent="0.15">
      <c r="A330" s="20"/>
      <c r="B330" s="21"/>
      <c r="C330" s="22"/>
      <c r="D330" s="29" t="str">
        <f>IFERROR(VLOOKUP(A330,部品コード!A:E,2,FALSE),"")</f>
        <v/>
      </c>
      <c r="E330" s="29" t="str">
        <f t="shared" si="11"/>
        <v/>
      </c>
      <c r="F330" s="29" t="str">
        <f t="shared" si="12"/>
        <v/>
      </c>
      <c r="G330" s="29" t="str">
        <f>IFERROR(VLOOKUP(A330,部品コード!A:E,3,FALSE),"")</f>
        <v/>
      </c>
      <c r="H330" s="4"/>
    </row>
    <row r="331" spans="1:8" x14ac:dyDescent="0.15">
      <c r="A331" s="20"/>
      <c r="B331" s="21"/>
      <c r="C331" s="22"/>
      <c r="D331" s="29" t="str">
        <f>IFERROR(VLOOKUP(A331,部品コード!A:E,2,FALSE),"")</f>
        <v/>
      </c>
      <c r="E331" s="29" t="str">
        <f t="shared" si="11"/>
        <v/>
      </c>
      <c r="F331" s="29" t="str">
        <f t="shared" si="12"/>
        <v/>
      </c>
      <c r="G331" s="29" t="str">
        <f>IFERROR(VLOOKUP(A331,部品コード!A:E,3,FALSE),"")</f>
        <v/>
      </c>
      <c r="H331" s="4"/>
    </row>
    <row r="332" spans="1:8" x14ac:dyDescent="0.15">
      <c r="A332" s="20"/>
      <c r="B332" s="21"/>
      <c r="C332" s="22"/>
      <c r="D332" s="29" t="str">
        <f>IFERROR(VLOOKUP(A332,部品コード!A:E,2,FALSE),"")</f>
        <v/>
      </c>
      <c r="E332" s="29" t="str">
        <f t="shared" si="11"/>
        <v/>
      </c>
      <c r="F332" s="29" t="str">
        <f t="shared" si="12"/>
        <v/>
      </c>
      <c r="G332" s="29" t="str">
        <f>IFERROR(VLOOKUP(A332,部品コード!A:E,3,FALSE),"")</f>
        <v/>
      </c>
      <c r="H332" s="4"/>
    </row>
    <row r="333" spans="1:8" x14ac:dyDescent="0.15">
      <c r="A333" s="20"/>
      <c r="B333" s="21"/>
      <c r="C333" s="22"/>
      <c r="D333" s="29" t="str">
        <f>IFERROR(VLOOKUP(A333,部品コード!A:E,2,FALSE),"")</f>
        <v/>
      </c>
      <c r="E333" s="29" t="str">
        <f t="shared" si="11"/>
        <v/>
      </c>
      <c r="F333" s="29" t="str">
        <f t="shared" si="12"/>
        <v/>
      </c>
      <c r="G333" s="29" t="str">
        <f>IFERROR(VLOOKUP(A333,部品コード!A:E,3,FALSE),"")</f>
        <v/>
      </c>
      <c r="H333" s="4"/>
    </row>
    <row r="334" spans="1:8" x14ac:dyDescent="0.15">
      <c r="A334" s="20"/>
      <c r="B334" s="21"/>
      <c r="C334" s="22"/>
      <c r="D334" s="29" t="str">
        <f>IFERROR(VLOOKUP(A334,部品コード!A:E,2,FALSE),"")</f>
        <v/>
      </c>
      <c r="E334" s="29" t="str">
        <f t="shared" si="11"/>
        <v/>
      </c>
      <c r="F334" s="29" t="str">
        <f t="shared" si="12"/>
        <v/>
      </c>
      <c r="G334" s="29" t="str">
        <f>IFERROR(VLOOKUP(A334,部品コード!A:E,3,FALSE),"")</f>
        <v/>
      </c>
      <c r="H334" s="4"/>
    </row>
    <row r="335" spans="1:8" x14ac:dyDescent="0.15">
      <c r="A335" s="20"/>
      <c r="B335" s="21"/>
      <c r="C335" s="22"/>
      <c r="D335" s="29" t="str">
        <f>IFERROR(VLOOKUP(A335,部品コード!A:E,2,FALSE),"")</f>
        <v/>
      </c>
      <c r="E335" s="29" t="str">
        <f t="shared" si="11"/>
        <v/>
      </c>
      <c r="F335" s="29" t="str">
        <f t="shared" si="12"/>
        <v/>
      </c>
      <c r="G335" s="29" t="str">
        <f>IFERROR(VLOOKUP(A335,部品コード!A:E,3,FALSE),"")</f>
        <v/>
      </c>
      <c r="H335" s="4"/>
    </row>
    <row r="336" spans="1:8" x14ac:dyDescent="0.15">
      <c r="A336" s="20"/>
      <c r="B336" s="21"/>
      <c r="C336" s="22"/>
      <c r="D336" s="29" t="str">
        <f>IFERROR(VLOOKUP(A336,部品コード!A:E,2,FALSE),"")</f>
        <v/>
      </c>
      <c r="E336" s="29" t="str">
        <f t="shared" si="11"/>
        <v/>
      </c>
      <c r="F336" s="29" t="str">
        <f t="shared" si="12"/>
        <v/>
      </c>
      <c r="G336" s="29" t="str">
        <f>IFERROR(VLOOKUP(A336,部品コード!A:E,3,FALSE),"")</f>
        <v/>
      </c>
      <c r="H336" s="4"/>
    </row>
    <row r="337" spans="1:8" x14ac:dyDescent="0.15">
      <c r="A337" s="20"/>
      <c r="B337" s="21"/>
      <c r="C337" s="22"/>
      <c r="D337" s="29" t="str">
        <f>IFERROR(VLOOKUP(A337,部品コード!A:E,2,FALSE),"")</f>
        <v/>
      </c>
      <c r="E337" s="29" t="str">
        <f t="shared" si="11"/>
        <v/>
      </c>
      <c r="F337" s="29" t="str">
        <f t="shared" si="12"/>
        <v/>
      </c>
      <c r="G337" s="29" t="str">
        <f>IFERROR(VLOOKUP(A337,部品コード!A:E,3,FALSE),"")</f>
        <v/>
      </c>
      <c r="H337" s="4"/>
    </row>
    <row r="338" spans="1:8" x14ac:dyDescent="0.15">
      <c r="A338" s="20"/>
      <c r="B338" s="21"/>
      <c r="C338" s="22"/>
      <c r="D338" s="29" t="str">
        <f>IFERROR(VLOOKUP(A338,部品コード!A:E,2,FALSE),"")</f>
        <v/>
      </c>
      <c r="E338" s="29" t="str">
        <f t="shared" si="11"/>
        <v/>
      </c>
      <c r="F338" s="29" t="str">
        <f t="shared" si="12"/>
        <v/>
      </c>
      <c r="G338" s="29" t="str">
        <f>IFERROR(VLOOKUP(A338,部品コード!A:E,3,FALSE),"")</f>
        <v/>
      </c>
      <c r="H338" s="4"/>
    </row>
    <row r="339" spans="1:8" x14ac:dyDescent="0.15">
      <c r="A339" s="20"/>
      <c r="B339" s="21"/>
      <c r="C339" s="22"/>
      <c r="D339" s="29" t="str">
        <f>IFERROR(VLOOKUP(A339,部品コード!A:E,2,FALSE),"")</f>
        <v/>
      </c>
      <c r="E339" s="29" t="str">
        <f t="shared" si="11"/>
        <v/>
      </c>
      <c r="F339" s="29" t="str">
        <f t="shared" si="12"/>
        <v/>
      </c>
      <c r="G339" s="29" t="str">
        <f>IFERROR(VLOOKUP(A339,部品コード!A:E,3,FALSE),"")</f>
        <v/>
      </c>
      <c r="H339" s="4"/>
    </row>
    <row r="340" spans="1:8" x14ac:dyDescent="0.15">
      <c r="A340" s="20"/>
      <c r="B340" s="21"/>
      <c r="C340" s="22"/>
      <c r="D340" s="29" t="str">
        <f>IFERROR(VLOOKUP(A340,部品コード!A:E,2,FALSE),"")</f>
        <v/>
      </c>
      <c r="E340" s="29" t="str">
        <f t="shared" si="11"/>
        <v/>
      </c>
      <c r="F340" s="29" t="str">
        <f t="shared" si="12"/>
        <v/>
      </c>
      <c r="G340" s="29" t="str">
        <f>IFERROR(VLOOKUP(A340,部品コード!A:E,3,FALSE),"")</f>
        <v/>
      </c>
      <c r="H340" s="4"/>
    </row>
    <row r="341" spans="1:8" x14ac:dyDescent="0.15">
      <c r="A341" s="20"/>
      <c r="B341" s="21"/>
      <c r="C341" s="22"/>
      <c r="D341" s="29" t="str">
        <f>IFERROR(VLOOKUP(A341,部品コード!A:E,2,FALSE),"")</f>
        <v/>
      </c>
      <c r="E341" s="29" t="str">
        <f t="shared" si="11"/>
        <v/>
      </c>
      <c r="F341" s="29" t="str">
        <f t="shared" si="12"/>
        <v/>
      </c>
      <c r="G341" s="29" t="str">
        <f>IFERROR(VLOOKUP(A341,部品コード!A:E,3,FALSE),"")</f>
        <v/>
      </c>
      <c r="H341" s="4"/>
    </row>
    <row r="342" spans="1:8" x14ac:dyDescent="0.15">
      <c r="A342" s="20"/>
      <c r="B342" s="21"/>
      <c r="C342" s="22"/>
      <c r="D342" s="29" t="str">
        <f>IFERROR(VLOOKUP(A342,部品コード!A:E,2,FALSE),"")</f>
        <v/>
      </c>
      <c r="E342" s="29" t="str">
        <f t="shared" si="11"/>
        <v/>
      </c>
      <c r="F342" s="29" t="str">
        <f t="shared" si="12"/>
        <v/>
      </c>
      <c r="G342" s="29" t="str">
        <f>IFERROR(VLOOKUP(A342,部品コード!A:E,3,FALSE),"")</f>
        <v/>
      </c>
      <c r="H342" s="4"/>
    </row>
    <row r="343" spans="1:8" x14ac:dyDescent="0.15">
      <c r="A343" s="20"/>
      <c r="B343" s="21"/>
      <c r="C343" s="22"/>
      <c r="D343" s="29" t="str">
        <f>IFERROR(VLOOKUP(A343,部品コード!A:E,2,FALSE),"")</f>
        <v/>
      </c>
      <c r="E343" s="29" t="str">
        <f t="shared" si="11"/>
        <v/>
      </c>
      <c r="F343" s="29" t="str">
        <f t="shared" si="12"/>
        <v/>
      </c>
      <c r="G343" s="29" t="str">
        <f>IFERROR(VLOOKUP(A343,部品コード!A:E,3,FALSE),"")</f>
        <v/>
      </c>
      <c r="H343" s="4"/>
    </row>
    <row r="344" spans="1:8" x14ac:dyDescent="0.15">
      <c r="A344" s="20"/>
      <c r="B344" s="21"/>
      <c r="C344" s="22"/>
      <c r="D344" s="29" t="str">
        <f>IFERROR(VLOOKUP(A344,部品コード!A:E,2,FALSE),"")</f>
        <v/>
      </c>
      <c r="E344" s="29" t="str">
        <f t="shared" si="11"/>
        <v/>
      </c>
      <c r="F344" s="29" t="str">
        <f t="shared" si="12"/>
        <v/>
      </c>
      <c r="G344" s="29" t="str">
        <f>IFERROR(VLOOKUP(A344,部品コード!A:E,3,FALSE),"")</f>
        <v/>
      </c>
      <c r="H344" s="4"/>
    </row>
    <row r="345" spans="1:8" x14ac:dyDescent="0.15">
      <c r="A345" s="20"/>
      <c r="B345" s="21"/>
      <c r="C345" s="22"/>
      <c r="D345" s="29" t="str">
        <f>IFERROR(VLOOKUP(A345,部品コード!A:E,2,FALSE),"")</f>
        <v/>
      </c>
      <c r="E345" s="29" t="str">
        <f t="shared" si="11"/>
        <v/>
      </c>
      <c r="F345" s="29" t="str">
        <f t="shared" si="12"/>
        <v/>
      </c>
      <c r="G345" s="29" t="str">
        <f>IFERROR(VLOOKUP(A345,部品コード!A:E,3,FALSE),"")</f>
        <v/>
      </c>
      <c r="H345" s="4"/>
    </row>
    <row r="346" spans="1:8" x14ac:dyDescent="0.15">
      <c r="A346" s="20"/>
      <c r="B346" s="21"/>
      <c r="C346" s="22"/>
      <c r="D346" s="29" t="str">
        <f>IFERROR(VLOOKUP(A346,部品コード!A:E,2,FALSE),"")</f>
        <v/>
      </c>
      <c r="E346" s="29" t="str">
        <f t="shared" si="11"/>
        <v/>
      </c>
      <c r="F346" s="29" t="str">
        <f t="shared" si="12"/>
        <v/>
      </c>
      <c r="G346" s="29" t="str">
        <f>IFERROR(VLOOKUP(A346,部品コード!A:E,3,FALSE),"")</f>
        <v/>
      </c>
      <c r="H346" s="4"/>
    </row>
    <row r="347" spans="1:8" x14ac:dyDescent="0.15">
      <c r="A347" s="20"/>
      <c r="B347" s="21"/>
      <c r="C347" s="22"/>
      <c r="D347" s="29" t="str">
        <f>IFERROR(VLOOKUP(A347,部品コード!A:E,2,FALSE),"")</f>
        <v/>
      </c>
      <c r="E347" s="29" t="str">
        <f t="shared" si="11"/>
        <v/>
      </c>
      <c r="F347" s="29" t="str">
        <f t="shared" si="12"/>
        <v/>
      </c>
      <c r="G347" s="29" t="str">
        <f>IFERROR(VLOOKUP(A347,部品コード!A:E,3,FALSE),"")</f>
        <v/>
      </c>
      <c r="H347" s="4"/>
    </row>
    <row r="348" spans="1:8" x14ac:dyDescent="0.15">
      <c r="A348" s="20"/>
      <c r="B348" s="21"/>
      <c r="C348" s="22"/>
      <c r="D348" s="29" t="str">
        <f>IFERROR(VLOOKUP(A348,部品コード!A:E,2,FALSE),"")</f>
        <v/>
      </c>
      <c r="E348" s="29" t="str">
        <f t="shared" si="11"/>
        <v/>
      </c>
      <c r="F348" s="29" t="str">
        <f t="shared" si="12"/>
        <v/>
      </c>
      <c r="G348" s="29" t="str">
        <f>IFERROR(VLOOKUP(A348,部品コード!A:E,3,FALSE),"")</f>
        <v/>
      </c>
      <c r="H348" s="4"/>
    </row>
    <row r="349" spans="1:8" x14ac:dyDescent="0.15">
      <c r="A349" s="20"/>
      <c r="B349" s="21"/>
      <c r="C349" s="22"/>
      <c r="D349" s="29" t="str">
        <f>IFERROR(VLOOKUP(A349,部品コード!A:E,2,FALSE),"")</f>
        <v/>
      </c>
      <c r="E349" s="29" t="str">
        <f t="shared" ref="E349:E412" si="13">IF(B349="","",(MONTH(B349)))</f>
        <v/>
      </c>
      <c r="F349" s="29" t="str">
        <f t="shared" ref="F349:F412" si="14">IF(B349="","",(DAY(B349)))</f>
        <v/>
      </c>
      <c r="G349" s="29" t="str">
        <f>IFERROR(VLOOKUP(A349,部品コード!A:E,3,FALSE),"")</f>
        <v/>
      </c>
      <c r="H349" s="4"/>
    </row>
    <row r="350" spans="1:8" x14ac:dyDescent="0.15">
      <c r="A350" s="20"/>
      <c r="B350" s="21"/>
      <c r="C350" s="22"/>
      <c r="D350" s="29" t="str">
        <f>IFERROR(VLOOKUP(A350,部品コード!A:E,2,FALSE),"")</f>
        <v/>
      </c>
      <c r="E350" s="29" t="str">
        <f t="shared" si="13"/>
        <v/>
      </c>
      <c r="F350" s="29" t="str">
        <f t="shared" si="14"/>
        <v/>
      </c>
      <c r="G350" s="29" t="str">
        <f>IFERROR(VLOOKUP(A350,部品コード!A:E,3,FALSE),"")</f>
        <v/>
      </c>
      <c r="H350" s="4"/>
    </row>
    <row r="351" spans="1:8" x14ac:dyDescent="0.15">
      <c r="A351" s="20"/>
      <c r="B351" s="21"/>
      <c r="C351" s="22"/>
      <c r="D351" s="29" t="str">
        <f>IFERROR(VLOOKUP(A351,部品コード!A:E,2,FALSE),"")</f>
        <v/>
      </c>
      <c r="E351" s="29" t="str">
        <f t="shared" si="13"/>
        <v/>
      </c>
      <c r="F351" s="29" t="str">
        <f t="shared" si="14"/>
        <v/>
      </c>
      <c r="G351" s="29" t="str">
        <f>IFERROR(VLOOKUP(A351,部品コード!A:E,3,FALSE),"")</f>
        <v/>
      </c>
      <c r="H351" s="4"/>
    </row>
    <row r="352" spans="1:8" x14ac:dyDescent="0.15">
      <c r="A352" s="20"/>
      <c r="B352" s="21"/>
      <c r="C352" s="22"/>
      <c r="D352" s="29" t="str">
        <f>IFERROR(VLOOKUP(A352,部品コード!A:E,2,FALSE),"")</f>
        <v/>
      </c>
      <c r="E352" s="29" t="str">
        <f t="shared" si="13"/>
        <v/>
      </c>
      <c r="F352" s="29" t="str">
        <f t="shared" si="14"/>
        <v/>
      </c>
      <c r="G352" s="29" t="str">
        <f>IFERROR(VLOOKUP(A352,部品コード!A:E,3,FALSE),"")</f>
        <v/>
      </c>
      <c r="H352" s="4"/>
    </row>
    <row r="353" spans="1:8" x14ac:dyDescent="0.15">
      <c r="A353" s="20"/>
      <c r="B353" s="21"/>
      <c r="C353" s="22"/>
      <c r="D353" s="29" t="str">
        <f>IFERROR(VLOOKUP(A353,部品コード!A:E,2,FALSE),"")</f>
        <v/>
      </c>
      <c r="E353" s="29" t="str">
        <f t="shared" si="13"/>
        <v/>
      </c>
      <c r="F353" s="29" t="str">
        <f t="shared" si="14"/>
        <v/>
      </c>
      <c r="G353" s="29" t="str">
        <f>IFERROR(VLOOKUP(A353,部品コード!A:E,3,FALSE),"")</f>
        <v/>
      </c>
      <c r="H353" s="4"/>
    </row>
    <row r="354" spans="1:8" x14ac:dyDescent="0.15">
      <c r="A354" s="20"/>
      <c r="B354" s="21"/>
      <c r="C354" s="22"/>
      <c r="D354" s="29" t="str">
        <f>IFERROR(VLOOKUP(A354,部品コード!A:E,2,FALSE),"")</f>
        <v/>
      </c>
      <c r="E354" s="29" t="str">
        <f t="shared" si="13"/>
        <v/>
      </c>
      <c r="F354" s="29" t="str">
        <f t="shared" si="14"/>
        <v/>
      </c>
      <c r="G354" s="29" t="str">
        <f>IFERROR(VLOOKUP(A354,部品コード!A:E,3,FALSE),"")</f>
        <v/>
      </c>
      <c r="H354" s="4"/>
    </row>
    <row r="355" spans="1:8" x14ac:dyDescent="0.15">
      <c r="A355" s="20"/>
      <c r="B355" s="21"/>
      <c r="C355" s="22"/>
      <c r="D355" s="29" t="str">
        <f>IFERROR(VLOOKUP(A355,部品コード!A:E,2,FALSE),"")</f>
        <v/>
      </c>
      <c r="E355" s="29" t="str">
        <f t="shared" si="13"/>
        <v/>
      </c>
      <c r="F355" s="29" t="str">
        <f t="shared" si="14"/>
        <v/>
      </c>
      <c r="G355" s="29" t="str">
        <f>IFERROR(VLOOKUP(A355,部品コード!A:E,3,FALSE),"")</f>
        <v/>
      </c>
      <c r="H355" s="4"/>
    </row>
    <row r="356" spans="1:8" x14ac:dyDescent="0.15">
      <c r="A356" s="20"/>
      <c r="B356" s="21"/>
      <c r="C356" s="22"/>
      <c r="D356" s="29" t="str">
        <f>IFERROR(VLOOKUP(A356,部品コード!A:E,2,FALSE),"")</f>
        <v/>
      </c>
      <c r="E356" s="29" t="str">
        <f t="shared" si="13"/>
        <v/>
      </c>
      <c r="F356" s="29" t="str">
        <f t="shared" si="14"/>
        <v/>
      </c>
      <c r="G356" s="29" t="str">
        <f>IFERROR(VLOOKUP(A356,部品コード!A:E,3,FALSE),"")</f>
        <v/>
      </c>
      <c r="H356" s="4"/>
    </row>
    <row r="357" spans="1:8" x14ac:dyDescent="0.15">
      <c r="A357" s="20"/>
      <c r="B357" s="21"/>
      <c r="C357" s="22"/>
      <c r="D357" s="29" t="str">
        <f>IFERROR(VLOOKUP(A357,部品コード!A:E,2,FALSE),"")</f>
        <v/>
      </c>
      <c r="E357" s="29" t="str">
        <f t="shared" si="13"/>
        <v/>
      </c>
      <c r="F357" s="29" t="str">
        <f t="shared" si="14"/>
        <v/>
      </c>
      <c r="G357" s="29" t="str">
        <f>IFERROR(VLOOKUP(A357,部品コード!A:E,3,FALSE),"")</f>
        <v/>
      </c>
      <c r="H357" s="4"/>
    </row>
    <row r="358" spans="1:8" x14ac:dyDescent="0.15">
      <c r="A358" s="20"/>
      <c r="B358" s="21"/>
      <c r="C358" s="22"/>
      <c r="D358" s="29" t="str">
        <f>IFERROR(VLOOKUP(A358,部品コード!A:E,2,FALSE),"")</f>
        <v/>
      </c>
      <c r="E358" s="29" t="str">
        <f t="shared" si="13"/>
        <v/>
      </c>
      <c r="F358" s="29" t="str">
        <f t="shared" si="14"/>
        <v/>
      </c>
      <c r="G358" s="29" t="str">
        <f>IFERROR(VLOOKUP(A358,部品コード!A:E,3,FALSE),"")</f>
        <v/>
      </c>
      <c r="H358" s="4"/>
    </row>
    <row r="359" spans="1:8" x14ac:dyDescent="0.15">
      <c r="A359" s="20"/>
      <c r="B359" s="21"/>
      <c r="C359" s="22"/>
      <c r="D359" s="29" t="str">
        <f>IFERROR(VLOOKUP(A359,部品コード!A:E,2,FALSE),"")</f>
        <v/>
      </c>
      <c r="E359" s="29" t="str">
        <f t="shared" si="13"/>
        <v/>
      </c>
      <c r="F359" s="29" t="str">
        <f t="shared" si="14"/>
        <v/>
      </c>
      <c r="G359" s="29" t="str">
        <f>IFERROR(VLOOKUP(A359,部品コード!A:E,3,FALSE),"")</f>
        <v/>
      </c>
      <c r="H359" s="4"/>
    </row>
    <row r="360" spans="1:8" x14ac:dyDescent="0.15">
      <c r="A360" s="20"/>
      <c r="B360" s="21"/>
      <c r="C360" s="22"/>
      <c r="D360" s="29" t="str">
        <f>IFERROR(VLOOKUP(A360,部品コード!A:E,2,FALSE),"")</f>
        <v/>
      </c>
      <c r="E360" s="29" t="str">
        <f t="shared" si="13"/>
        <v/>
      </c>
      <c r="F360" s="29" t="str">
        <f t="shared" si="14"/>
        <v/>
      </c>
      <c r="G360" s="29" t="str">
        <f>IFERROR(VLOOKUP(A360,部品コード!A:E,3,FALSE),"")</f>
        <v/>
      </c>
      <c r="H360" s="4"/>
    </row>
    <row r="361" spans="1:8" x14ac:dyDescent="0.15">
      <c r="A361" s="20"/>
      <c r="B361" s="21"/>
      <c r="C361" s="22"/>
      <c r="D361" s="29" t="str">
        <f>IFERROR(VLOOKUP(A361,部品コード!A:E,2,FALSE),"")</f>
        <v/>
      </c>
      <c r="E361" s="29" t="str">
        <f t="shared" si="13"/>
        <v/>
      </c>
      <c r="F361" s="29" t="str">
        <f t="shared" si="14"/>
        <v/>
      </c>
      <c r="G361" s="29" t="str">
        <f>IFERROR(VLOOKUP(A361,部品コード!A:E,3,FALSE),"")</f>
        <v/>
      </c>
      <c r="H361" s="4"/>
    </row>
    <row r="362" spans="1:8" x14ac:dyDescent="0.15">
      <c r="A362" s="20"/>
      <c r="B362" s="21"/>
      <c r="C362" s="22"/>
      <c r="D362" s="29" t="str">
        <f>IFERROR(VLOOKUP(A362,部品コード!A:E,2,FALSE),"")</f>
        <v/>
      </c>
      <c r="E362" s="29" t="str">
        <f t="shared" si="13"/>
        <v/>
      </c>
      <c r="F362" s="29" t="str">
        <f t="shared" si="14"/>
        <v/>
      </c>
      <c r="G362" s="29" t="str">
        <f>IFERROR(VLOOKUP(A362,部品コード!A:E,3,FALSE),"")</f>
        <v/>
      </c>
      <c r="H362" s="4"/>
    </row>
    <row r="363" spans="1:8" x14ac:dyDescent="0.15">
      <c r="A363" s="20"/>
      <c r="B363" s="21"/>
      <c r="C363" s="22"/>
      <c r="D363" s="29" t="str">
        <f>IFERROR(VLOOKUP(A363,部品コード!A:E,2,FALSE),"")</f>
        <v/>
      </c>
      <c r="E363" s="29" t="str">
        <f t="shared" si="13"/>
        <v/>
      </c>
      <c r="F363" s="29" t="str">
        <f t="shared" si="14"/>
        <v/>
      </c>
      <c r="G363" s="29" t="str">
        <f>IFERROR(VLOOKUP(A363,部品コード!A:E,3,FALSE),"")</f>
        <v/>
      </c>
      <c r="H363" s="4"/>
    </row>
    <row r="364" spans="1:8" x14ac:dyDescent="0.15">
      <c r="A364" s="20"/>
      <c r="B364" s="21"/>
      <c r="C364" s="22"/>
      <c r="D364" s="29" t="str">
        <f>IFERROR(VLOOKUP(A364,部品コード!A:E,2,FALSE),"")</f>
        <v/>
      </c>
      <c r="E364" s="29" t="str">
        <f t="shared" si="13"/>
        <v/>
      </c>
      <c r="F364" s="29" t="str">
        <f t="shared" si="14"/>
        <v/>
      </c>
      <c r="G364" s="29" t="str">
        <f>IFERROR(VLOOKUP(A364,部品コード!A:E,3,FALSE),"")</f>
        <v/>
      </c>
      <c r="H364" s="4"/>
    </row>
    <row r="365" spans="1:8" x14ac:dyDescent="0.15">
      <c r="A365" s="20"/>
      <c r="B365" s="21"/>
      <c r="C365" s="22"/>
      <c r="D365" s="29" t="str">
        <f>IFERROR(VLOOKUP(A365,部品コード!A:E,2,FALSE),"")</f>
        <v/>
      </c>
      <c r="E365" s="29" t="str">
        <f t="shared" si="13"/>
        <v/>
      </c>
      <c r="F365" s="29" t="str">
        <f t="shared" si="14"/>
        <v/>
      </c>
      <c r="G365" s="29" t="str">
        <f>IFERROR(VLOOKUP(A365,部品コード!A:E,3,FALSE),"")</f>
        <v/>
      </c>
      <c r="H365" s="4"/>
    </row>
    <row r="366" spans="1:8" x14ac:dyDescent="0.15">
      <c r="A366" s="20"/>
      <c r="B366" s="21"/>
      <c r="C366" s="22"/>
      <c r="D366" s="29" t="str">
        <f>IFERROR(VLOOKUP(A366,部品コード!A:E,2,FALSE),"")</f>
        <v/>
      </c>
      <c r="E366" s="29" t="str">
        <f t="shared" si="13"/>
        <v/>
      </c>
      <c r="F366" s="29" t="str">
        <f t="shared" si="14"/>
        <v/>
      </c>
      <c r="G366" s="29" t="str">
        <f>IFERROR(VLOOKUP(A366,部品コード!A:E,3,FALSE),"")</f>
        <v/>
      </c>
      <c r="H366" s="4"/>
    </row>
    <row r="367" spans="1:8" x14ac:dyDescent="0.15">
      <c r="A367" s="20"/>
      <c r="B367" s="21"/>
      <c r="C367" s="22"/>
      <c r="D367" s="29" t="str">
        <f>IFERROR(VLOOKUP(A367,部品コード!A:E,2,FALSE),"")</f>
        <v/>
      </c>
      <c r="E367" s="29" t="str">
        <f t="shared" si="13"/>
        <v/>
      </c>
      <c r="F367" s="29" t="str">
        <f t="shared" si="14"/>
        <v/>
      </c>
      <c r="G367" s="29" t="str">
        <f>IFERROR(VLOOKUP(A367,部品コード!A:E,3,FALSE),"")</f>
        <v/>
      </c>
      <c r="H367" s="4"/>
    </row>
    <row r="368" spans="1:8" x14ac:dyDescent="0.15">
      <c r="A368" s="20"/>
      <c r="B368" s="21"/>
      <c r="C368" s="22"/>
      <c r="D368" s="29" t="str">
        <f>IFERROR(VLOOKUP(A368,部品コード!A:E,2,FALSE),"")</f>
        <v/>
      </c>
      <c r="E368" s="29" t="str">
        <f t="shared" si="13"/>
        <v/>
      </c>
      <c r="F368" s="29" t="str">
        <f t="shared" si="14"/>
        <v/>
      </c>
      <c r="G368" s="29" t="str">
        <f>IFERROR(VLOOKUP(A368,部品コード!A:E,3,FALSE),"")</f>
        <v/>
      </c>
      <c r="H368" s="4"/>
    </row>
    <row r="369" spans="1:8" x14ac:dyDescent="0.15">
      <c r="A369" s="20"/>
      <c r="B369" s="21"/>
      <c r="C369" s="22"/>
      <c r="D369" s="29" t="str">
        <f>IFERROR(VLOOKUP(A369,部品コード!A:E,2,FALSE),"")</f>
        <v/>
      </c>
      <c r="E369" s="29" t="str">
        <f t="shared" si="13"/>
        <v/>
      </c>
      <c r="F369" s="29" t="str">
        <f t="shared" si="14"/>
        <v/>
      </c>
      <c r="G369" s="29" t="str">
        <f>IFERROR(VLOOKUP(A369,部品コード!A:E,3,FALSE),"")</f>
        <v/>
      </c>
      <c r="H369" s="4"/>
    </row>
    <row r="370" spans="1:8" x14ac:dyDescent="0.15">
      <c r="A370" s="20"/>
      <c r="B370" s="21"/>
      <c r="C370" s="22"/>
      <c r="D370" s="29" t="str">
        <f>IFERROR(VLOOKUP(A370,部品コード!A:E,2,FALSE),"")</f>
        <v/>
      </c>
      <c r="E370" s="29" t="str">
        <f t="shared" si="13"/>
        <v/>
      </c>
      <c r="F370" s="29" t="str">
        <f t="shared" si="14"/>
        <v/>
      </c>
      <c r="G370" s="29" t="str">
        <f>IFERROR(VLOOKUP(A370,部品コード!A:E,3,FALSE),"")</f>
        <v/>
      </c>
      <c r="H370" s="4"/>
    </row>
    <row r="371" spans="1:8" x14ac:dyDescent="0.15">
      <c r="A371" s="20"/>
      <c r="B371" s="21"/>
      <c r="C371" s="22"/>
      <c r="D371" s="29" t="str">
        <f>IFERROR(VLOOKUP(A371,部品コード!A:E,2,FALSE),"")</f>
        <v/>
      </c>
      <c r="E371" s="29" t="str">
        <f t="shared" si="13"/>
        <v/>
      </c>
      <c r="F371" s="29" t="str">
        <f t="shared" si="14"/>
        <v/>
      </c>
      <c r="G371" s="29" t="str">
        <f>IFERROR(VLOOKUP(A371,部品コード!A:E,3,FALSE),"")</f>
        <v/>
      </c>
      <c r="H371" s="4"/>
    </row>
    <row r="372" spans="1:8" x14ac:dyDescent="0.15">
      <c r="A372" s="20"/>
      <c r="B372" s="21"/>
      <c r="C372" s="22"/>
      <c r="D372" s="29" t="str">
        <f>IFERROR(VLOOKUP(A372,部品コード!A:E,2,FALSE),"")</f>
        <v/>
      </c>
      <c r="E372" s="29" t="str">
        <f t="shared" si="13"/>
        <v/>
      </c>
      <c r="F372" s="29" t="str">
        <f t="shared" si="14"/>
        <v/>
      </c>
      <c r="G372" s="29" t="str">
        <f>IFERROR(VLOOKUP(A372,部品コード!A:E,3,FALSE),"")</f>
        <v/>
      </c>
      <c r="H372" s="4"/>
    </row>
    <row r="373" spans="1:8" x14ac:dyDescent="0.15">
      <c r="A373" s="20"/>
      <c r="B373" s="21"/>
      <c r="C373" s="22"/>
      <c r="D373" s="29" t="str">
        <f>IFERROR(VLOOKUP(A373,部品コード!A:E,2,FALSE),"")</f>
        <v/>
      </c>
      <c r="E373" s="29" t="str">
        <f t="shared" si="13"/>
        <v/>
      </c>
      <c r="F373" s="29" t="str">
        <f t="shared" si="14"/>
        <v/>
      </c>
      <c r="G373" s="29" t="str">
        <f>IFERROR(VLOOKUP(A373,部品コード!A:E,3,FALSE),"")</f>
        <v/>
      </c>
      <c r="H373" s="4"/>
    </row>
    <row r="374" spans="1:8" x14ac:dyDescent="0.15">
      <c r="A374" s="20"/>
      <c r="B374" s="21"/>
      <c r="C374" s="22"/>
      <c r="D374" s="29" t="str">
        <f>IFERROR(VLOOKUP(A374,部品コード!A:E,2,FALSE),"")</f>
        <v/>
      </c>
      <c r="E374" s="29" t="str">
        <f t="shared" si="13"/>
        <v/>
      </c>
      <c r="F374" s="29" t="str">
        <f t="shared" si="14"/>
        <v/>
      </c>
      <c r="G374" s="29" t="str">
        <f>IFERROR(VLOOKUP(A374,部品コード!A:E,3,FALSE),"")</f>
        <v/>
      </c>
      <c r="H374" s="4"/>
    </row>
    <row r="375" spans="1:8" x14ac:dyDescent="0.15">
      <c r="A375" s="20"/>
      <c r="B375" s="21"/>
      <c r="C375" s="22"/>
      <c r="D375" s="29" t="str">
        <f>IFERROR(VLOOKUP(A375,部品コード!A:E,2,FALSE),"")</f>
        <v/>
      </c>
      <c r="E375" s="29" t="str">
        <f t="shared" si="13"/>
        <v/>
      </c>
      <c r="F375" s="29" t="str">
        <f t="shared" si="14"/>
        <v/>
      </c>
      <c r="G375" s="29" t="str">
        <f>IFERROR(VLOOKUP(A375,部品コード!A:E,3,FALSE),"")</f>
        <v/>
      </c>
      <c r="H375" s="4"/>
    </row>
    <row r="376" spans="1:8" x14ac:dyDescent="0.15">
      <c r="A376" s="20"/>
      <c r="B376" s="21"/>
      <c r="C376" s="22"/>
      <c r="D376" s="29" t="str">
        <f>IFERROR(VLOOKUP(A376,部品コード!A:E,2,FALSE),"")</f>
        <v/>
      </c>
      <c r="E376" s="29" t="str">
        <f t="shared" si="13"/>
        <v/>
      </c>
      <c r="F376" s="29" t="str">
        <f t="shared" si="14"/>
        <v/>
      </c>
      <c r="G376" s="29" t="str">
        <f>IFERROR(VLOOKUP(A376,部品コード!A:E,3,FALSE),"")</f>
        <v/>
      </c>
      <c r="H376" s="4"/>
    </row>
    <row r="377" spans="1:8" x14ac:dyDescent="0.15">
      <c r="A377" s="20"/>
      <c r="B377" s="21"/>
      <c r="C377" s="22"/>
      <c r="D377" s="29" t="str">
        <f>IFERROR(VLOOKUP(A377,部品コード!A:E,2,FALSE),"")</f>
        <v/>
      </c>
      <c r="E377" s="29" t="str">
        <f t="shared" si="13"/>
        <v/>
      </c>
      <c r="F377" s="29" t="str">
        <f t="shared" si="14"/>
        <v/>
      </c>
      <c r="G377" s="29" t="str">
        <f>IFERROR(VLOOKUP(A377,部品コード!A:E,3,FALSE),"")</f>
        <v/>
      </c>
      <c r="H377" s="4"/>
    </row>
    <row r="378" spans="1:8" x14ac:dyDescent="0.15">
      <c r="A378" s="20"/>
      <c r="B378" s="21"/>
      <c r="C378" s="22"/>
      <c r="D378" s="29" t="str">
        <f>IFERROR(VLOOKUP(A378,部品コード!A:E,2,FALSE),"")</f>
        <v/>
      </c>
      <c r="E378" s="29" t="str">
        <f t="shared" si="13"/>
        <v/>
      </c>
      <c r="F378" s="29" t="str">
        <f t="shared" si="14"/>
        <v/>
      </c>
      <c r="G378" s="29" t="str">
        <f>IFERROR(VLOOKUP(A378,部品コード!A:E,3,FALSE),"")</f>
        <v/>
      </c>
      <c r="H378" s="4"/>
    </row>
    <row r="379" spans="1:8" x14ac:dyDescent="0.15">
      <c r="A379" s="20"/>
      <c r="B379" s="21"/>
      <c r="C379" s="22"/>
      <c r="D379" s="29" t="str">
        <f>IFERROR(VLOOKUP(A379,部品コード!A:E,2,FALSE),"")</f>
        <v/>
      </c>
      <c r="E379" s="29" t="str">
        <f t="shared" si="13"/>
        <v/>
      </c>
      <c r="F379" s="29" t="str">
        <f t="shared" si="14"/>
        <v/>
      </c>
      <c r="G379" s="29" t="str">
        <f>IFERROR(VLOOKUP(A379,部品コード!A:E,3,FALSE),"")</f>
        <v/>
      </c>
      <c r="H379" s="4"/>
    </row>
    <row r="380" spans="1:8" x14ac:dyDescent="0.15">
      <c r="A380" s="20"/>
      <c r="B380" s="21"/>
      <c r="C380" s="22"/>
      <c r="D380" s="29" t="str">
        <f>IFERROR(VLOOKUP(A380,部品コード!A:E,2,FALSE),"")</f>
        <v/>
      </c>
      <c r="E380" s="29" t="str">
        <f t="shared" si="13"/>
        <v/>
      </c>
      <c r="F380" s="29" t="str">
        <f t="shared" si="14"/>
        <v/>
      </c>
      <c r="G380" s="29" t="str">
        <f>IFERROR(VLOOKUP(A380,部品コード!A:E,3,FALSE),"")</f>
        <v/>
      </c>
      <c r="H380" s="4"/>
    </row>
    <row r="381" spans="1:8" x14ac:dyDescent="0.15">
      <c r="A381" s="20"/>
      <c r="B381" s="21"/>
      <c r="C381" s="22"/>
      <c r="D381" s="29" t="str">
        <f>IFERROR(VLOOKUP(A381,部品コード!A:E,2,FALSE),"")</f>
        <v/>
      </c>
      <c r="E381" s="29" t="str">
        <f t="shared" si="13"/>
        <v/>
      </c>
      <c r="F381" s="29" t="str">
        <f t="shared" si="14"/>
        <v/>
      </c>
      <c r="G381" s="29" t="str">
        <f>IFERROR(VLOOKUP(A381,部品コード!A:E,3,FALSE),"")</f>
        <v/>
      </c>
      <c r="H381" s="4"/>
    </row>
    <row r="382" spans="1:8" x14ac:dyDescent="0.15">
      <c r="A382" s="20"/>
      <c r="B382" s="21"/>
      <c r="C382" s="22"/>
      <c r="D382" s="29" t="str">
        <f>IFERROR(VLOOKUP(A382,部品コード!A:E,2,FALSE),"")</f>
        <v/>
      </c>
      <c r="E382" s="29" t="str">
        <f t="shared" si="13"/>
        <v/>
      </c>
      <c r="F382" s="29" t="str">
        <f t="shared" si="14"/>
        <v/>
      </c>
      <c r="G382" s="29" t="str">
        <f>IFERROR(VLOOKUP(A382,部品コード!A:E,3,FALSE),"")</f>
        <v/>
      </c>
      <c r="H382" s="4"/>
    </row>
    <row r="383" spans="1:8" x14ac:dyDescent="0.15">
      <c r="A383" s="20"/>
      <c r="B383" s="21"/>
      <c r="C383" s="22"/>
      <c r="D383" s="29" t="str">
        <f>IFERROR(VLOOKUP(A383,部品コード!A:E,2,FALSE),"")</f>
        <v/>
      </c>
      <c r="E383" s="29" t="str">
        <f t="shared" si="13"/>
        <v/>
      </c>
      <c r="F383" s="29" t="str">
        <f t="shared" si="14"/>
        <v/>
      </c>
      <c r="G383" s="29" t="str">
        <f>IFERROR(VLOOKUP(A383,部品コード!A:E,3,FALSE),"")</f>
        <v/>
      </c>
      <c r="H383" s="4"/>
    </row>
    <row r="384" spans="1:8" x14ac:dyDescent="0.15">
      <c r="A384" s="20"/>
      <c r="B384" s="21"/>
      <c r="C384" s="22"/>
      <c r="D384" s="29" t="str">
        <f>IFERROR(VLOOKUP(A384,部品コード!A:E,2,FALSE),"")</f>
        <v/>
      </c>
      <c r="E384" s="29" t="str">
        <f t="shared" si="13"/>
        <v/>
      </c>
      <c r="F384" s="29" t="str">
        <f t="shared" si="14"/>
        <v/>
      </c>
      <c r="G384" s="29" t="str">
        <f>IFERROR(VLOOKUP(A384,部品コード!A:E,3,FALSE),"")</f>
        <v/>
      </c>
      <c r="H384" s="4"/>
    </row>
    <row r="385" spans="1:8" x14ac:dyDescent="0.15">
      <c r="A385" s="20"/>
      <c r="B385" s="21"/>
      <c r="C385" s="22"/>
      <c r="D385" s="29" t="str">
        <f>IFERROR(VLOOKUP(A385,部品コード!A:E,2,FALSE),"")</f>
        <v/>
      </c>
      <c r="E385" s="29" t="str">
        <f t="shared" si="13"/>
        <v/>
      </c>
      <c r="F385" s="29" t="str">
        <f t="shared" si="14"/>
        <v/>
      </c>
      <c r="G385" s="29" t="str">
        <f>IFERROR(VLOOKUP(A385,部品コード!A:E,3,FALSE),"")</f>
        <v/>
      </c>
      <c r="H385" s="4"/>
    </row>
    <row r="386" spans="1:8" x14ac:dyDescent="0.15">
      <c r="A386" s="20"/>
      <c r="B386" s="21"/>
      <c r="C386" s="22"/>
      <c r="D386" s="29" t="str">
        <f>IFERROR(VLOOKUP(A386,部品コード!A:E,2,FALSE),"")</f>
        <v/>
      </c>
      <c r="E386" s="29" t="str">
        <f t="shared" si="13"/>
        <v/>
      </c>
      <c r="F386" s="29" t="str">
        <f t="shared" si="14"/>
        <v/>
      </c>
      <c r="G386" s="29" t="str">
        <f>IFERROR(VLOOKUP(A386,部品コード!A:E,3,FALSE),"")</f>
        <v/>
      </c>
      <c r="H386" s="4"/>
    </row>
    <row r="387" spans="1:8" x14ac:dyDescent="0.15">
      <c r="A387" s="20"/>
      <c r="B387" s="21"/>
      <c r="C387" s="22"/>
      <c r="D387" s="29" t="str">
        <f>IFERROR(VLOOKUP(A387,部品コード!A:E,2,FALSE),"")</f>
        <v/>
      </c>
      <c r="E387" s="29" t="str">
        <f t="shared" si="13"/>
        <v/>
      </c>
      <c r="F387" s="29" t="str">
        <f t="shared" si="14"/>
        <v/>
      </c>
      <c r="G387" s="29" t="str">
        <f>IFERROR(VLOOKUP(A387,部品コード!A:E,3,FALSE),"")</f>
        <v/>
      </c>
      <c r="H387" s="4"/>
    </row>
    <row r="388" spans="1:8" x14ac:dyDescent="0.15">
      <c r="A388" s="20"/>
      <c r="B388" s="21"/>
      <c r="C388" s="22"/>
      <c r="D388" s="29" t="str">
        <f>IFERROR(VLOOKUP(A388,部品コード!A:E,2,FALSE),"")</f>
        <v/>
      </c>
      <c r="E388" s="29" t="str">
        <f t="shared" si="13"/>
        <v/>
      </c>
      <c r="F388" s="29" t="str">
        <f t="shared" si="14"/>
        <v/>
      </c>
      <c r="G388" s="29" t="str">
        <f>IFERROR(VLOOKUP(A388,部品コード!A:E,3,FALSE),"")</f>
        <v/>
      </c>
      <c r="H388" s="4"/>
    </row>
    <row r="389" spans="1:8" x14ac:dyDescent="0.15">
      <c r="A389" s="20"/>
      <c r="B389" s="21"/>
      <c r="C389" s="22"/>
      <c r="D389" s="29" t="str">
        <f>IFERROR(VLOOKUP(A389,部品コード!A:E,2,FALSE),"")</f>
        <v/>
      </c>
      <c r="E389" s="29" t="str">
        <f t="shared" si="13"/>
        <v/>
      </c>
      <c r="F389" s="29" t="str">
        <f t="shared" si="14"/>
        <v/>
      </c>
      <c r="G389" s="29" t="str">
        <f>IFERROR(VLOOKUP(A389,部品コード!A:E,3,FALSE),"")</f>
        <v/>
      </c>
      <c r="H389" s="4"/>
    </row>
    <row r="390" spans="1:8" x14ac:dyDescent="0.15">
      <c r="A390" s="20"/>
      <c r="B390" s="21"/>
      <c r="C390" s="22"/>
      <c r="D390" s="29" t="str">
        <f>IFERROR(VLOOKUP(A390,部品コード!A:E,2,FALSE),"")</f>
        <v/>
      </c>
      <c r="E390" s="29" t="str">
        <f t="shared" si="13"/>
        <v/>
      </c>
      <c r="F390" s="29" t="str">
        <f t="shared" si="14"/>
        <v/>
      </c>
      <c r="G390" s="29" t="str">
        <f>IFERROR(VLOOKUP(A390,部品コード!A:E,3,FALSE),"")</f>
        <v/>
      </c>
      <c r="H390" s="4"/>
    </row>
    <row r="391" spans="1:8" x14ac:dyDescent="0.15">
      <c r="A391" s="20"/>
      <c r="B391" s="21"/>
      <c r="C391" s="22"/>
      <c r="D391" s="29" t="str">
        <f>IFERROR(VLOOKUP(A391,部品コード!A:E,2,FALSE),"")</f>
        <v/>
      </c>
      <c r="E391" s="29" t="str">
        <f t="shared" si="13"/>
        <v/>
      </c>
      <c r="F391" s="29" t="str">
        <f t="shared" si="14"/>
        <v/>
      </c>
      <c r="G391" s="29" t="str">
        <f>IFERROR(VLOOKUP(A391,部品コード!A:E,3,FALSE),"")</f>
        <v/>
      </c>
      <c r="H391" s="4"/>
    </row>
    <row r="392" spans="1:8" x14ac:dyDescent="0.15">
      <c r="A392" s="20"/>
      <c r="B392" s="21"/>
      <c r="C392" s="22"/>
      <c r="D392" s="29" t="str">
        <f>IFERROR(VLOOKUP(A392,部品コード!A:E,2,FALSE),"")</f>
        <v/>
      </c>
      <c r="E392" s="29" t="str">
        <f t="shared" si="13"/>
        <v/>
      </c>
      <c r="F392" s="29" t="str">
        <f t="shared" si="14"/>
        <v/>
      </c>
      <c r="G392" s="29" t="str">
        <f>IFERROR(VLOOKUP(A392,部品コード!A:E,3,FALSE),"")</f>
        <v/>
      </c>
      <c r="H392" s="4"/>
    </row>
    <row r="393" spans="1:8" x14ac:dyDescent="0.15">
      <c r="A393" s="20"/>
      <c r="B393" s="21"/>
      <c r="C393" s="22"/>
      <c r="D393" s="29" t="str">
        <f>IFERROR(VLOOKUP(A393,部品コード!A:E,2,FALSE),"")</f>
        <v/>
      </c>
      <c r="E393" s="29" t="str">
        <f t="shared" si="13"/>
        <v/>
      </c>
      <c r="F393" s="29" t="str">
        <f t="shared" si="14"/>
        <v/>
      </c>
      <c r="G393" s="29" t="str">
        <f>IFERROR(VLOOKUP(A393,部品コード!A:E,3,FALSE),"")</f>
        <v/>
      </c>
      <c r="H393" s="4"/>
    </row>
    <row r="394" spans="1:8" x14ac:dyDescent="0.15">
      <c r="A394" s="20"/>
      <c r="B394" s="21"/>
      <c r="C394" s="22"/>
      <c r="D394" s="29" t="str">
        <f>IFERROR(VLOOKUP(A394,部品コード!A:E,2,FALSE),"")</f>
        <v/>
      </c>
      <c r="E394" s="29" t="str">
        <f t="shared" si="13"/>
        <v/>
      </c>
      <c r="F394" s="29" t="str">
        <f t="shared" si="14"/>
        <v/>
      </c>
      <c r="G394" s="29" t="str">
        <f>IFERROR(VLOOKUP(A394,部品コード!A:E,3,FALSE),"")</f>
        <v/>
      </c>
      <c r="H394" s="4"/>
    </row>
    <row r="395" spans="1:8" x14ac:dyDescent="0.15">
      <c r="A395" s="20"/>
      <c r="B395" s="21"/>
      <c r="C395" s="22"/>
      <c r="D395" s="29" t="str">
        <f>IFERROR(VLOOKUP(A395,部品コード!A:E,2,FALSE),"")</f>
        <v/>
      </c>
      <c r="E395" s="29" t="str">
        <f t="shared" si="13"/>
        <v/>
      </c>
      <c r="F395" s="29" t="str">
        <f t="shared" si="14"/>
        <v/>
      </c>
      <c r="G395" s="29" t="str">
        <f>IFERROR(VLOOKUP(A395,部品コード!A:E,3,FALSE),"")</f>
        <v/>
      </c>
      <c r="H395" s="4"/>
    </row>
    <row r="396" spans="1:8" x14ac:dyDescent="0.15">
      <c r="A396" s="20"/>
      <c r="B396" s="21"/>
      <c r="C396" s="22"/>
      <c r="D396" s="29" t="str">
        <f>IFERROR(VLOOKUP(A396,部品コード!A:E,2,FALSE),"")</f>
        <v/>
      </c>
      <c r="E396" s="29" t="str">
        <f t="shared" si="13"/>
        <v/>
      </c>
      <c r="F396" s="29" t="str">
        <f t="shared" si="14"/>
        <v/>
      </c>
      <c r="G396" s="29" t="str">
        <f>IFERROR(VLOOKUP(A396,部品コード!A:E,3,FALSE),"")</f>
        <v/>
      </c>
      <c r="H396" s="4"/>
    </row>
    <row r="397" spans="1:8" x14ac:dyDescent="0.15">
      <c r="A397" s="20"/>
      <c r="B397" s="21"/>
      <c r="C397" s="22"/>
      <c r="D397" s="29" t="str">
        <f>IFERROR(VLOOKUP(A397,部品コード!A:E,2,FALSE),"")</f>
        <v/>
      </c>
      <c r="E397" s="29" t="str">
        <f t="shared" si="13"/>
        <v/>
      </c>
      <c r="F397" s="29" t="str">
        <f t="shared" si="14"/>
        <v/>
      </c>
      <c r="G397" s="29" t="str">
        <f>IFERROR(VLOOKUP(A397,部品コード!A:E,3,FALSE),"")</f>
        <v/>
      </c>
      <c r="H397" s="4"/>
    </row>
    <row r="398" spans="1:8" x14ac:dyDescent="0.15">
      <c r="A398" s="20"/>
      <c r="B398" s="21"/>
      <c r="C398" s="22"/>
      <c r="D398" s="29" t="str">
        <f>IFERROR(VLOOKUP(A398,部品コード!A:E,2,FALSE),"")</f>
        <v/>
      </c>
      <c r="E398" s="29" t="str">
        <f t="shared" si="13"/>
        <v/>
      </c>
      <c r="F398" s="29" t="str">
        <f t="shared" si="14"/>
        <v/>
      </c>
      <c r="G398" s="29" t="str">
        <f>IFERROR(VLOOKUP(A398,部品コード!A:E,3,FALSE),"")</f>
        <v/>
      </c>
      <c r="H398" s="4"/>
    </row>
    <row r="399" spans="1:8" x14ac:dyDescent="0.15">
      <c r="A399" s="20"/>
      <c r="B399" s="21"/>
      <c r="C399" s="22"/>
      <c r="D399" s="29" t="str">
        <f>IFERROR(VLOOKUP(A399,部品コード!A:E,2,FALSE),"")</f>
        <v/>
      </c>
      <c r="E399" s="29" t="str">
        <f t="shared" si="13"/>
        <v/>
      </c>
      <c r="F399" s="29" t="str">
        <f t="shared" si="14"/>
        <v/>
      </c>
      <c r="G399" s="29" t="str">
        <f>IFERROR(VLOOKUP(A399,部品コード!A:E,3,FALSE),"")</f>
        <v/>
      </c>
      <c r="H399" s="4"/>
    </row>
    <row r="400" spans="1:8" x14ac:dyDescent="0.15">
      <c r="A400" s="20"/>
      <c r="B400" s="21"/>
      <c r="C400" s="22"/>
      <c r="D400" s="29" t="str">
        <f>IFERROR(VLOOKUP(A400,部品コード!A:E,2,FALSE),"")</f>
        <v/>
      </c>
      <c r="E400" s="29" t="str">
        <f t="shared" si="13"/>
        <v/>
      </c>
      <c r="F400" s="29" t="str">
        <f t="shared" si="14"/>
        <v/>
      </c>
      <c r="G400" s="29" t="str">
        <f>IFERROR(VLOOKUP(A400,部品コード!A:E,3,FALSE),"")</f>
        <v/>
      </c>
      <c r="H400" s="4"/>
    </row>
    <row r="401" spans="1:8" x14ac:dyDescent="0.15">
      <c r="A401" s="20"/>
      <c r="B401" s="21"/>
      <c r="C401" s="22"/>
      <c r="D401" s="29" t="str">
        <f>IFERROR(VLOOKUP(A401,部品コード!A:E,2,FALSE),"")</f>
        <v/>
      </c>
      <c r="E401" s="29" t="str">
        <f t="shared" si="13"/>
        <v/>
      </c>
      <c r="F401" s="29" t="str">
        <f t="shared" si="14"/>
        <v/>
      </c>
      <c r="G401" s="29" t="str">
        <f>IFERROR(VLOOKUP(A401,部品コード!A:E,3,FALSE),"")</f>
        <v/>
      </c>
      <c r="H401" s="4"/>
    </row>
    <row r="402" spans="1:8" x14ac:dyDescent="0.15">
      <c r="A402" s="20"/>
      <c r="B402" s="21"/>
      <c r="C402" s="22"/>
      <c r="D402" s="29" t="str">
        <f>IFERROR(VLOOKUP(A402,部品コード!A:E,2,FALSE),"")</f>
        <v/>
      </c>
      <c r="E402" s="29" t="str">
        <f t="shared" si="13"/>
        <v/>
      </c>
      <c r="F402" s="29" t="str">
        <f t="shared" si="14"/>
        <v/>
      </c>
      <c r="G402" s="29" t="str">
        <f>IFERROR(VLOOKUP(A402,部品コード!A:E,3,FALSE),"")</f>
        <v/>
      </c>
      <c r="H402" s="4"/>
    </row>
    <row r="403" spans="1:8" x14ac:dyDescent="0.15">
      <c r="A403" s="20"/>
      <c r="B403" s="21"/>
      <c r="C403" s="22"/>
      <c r="D403" s="29" t="str">
        <f>IFERROR(VLOOKUP(A403,部品コード!A:E,2,FALSE),"")</f>
        <v/>
      </c>
      <c r="E403" s="29" t="str">
        <f t="shared" si="13"/>
        <v/>
      </c>
      <c r="F403" s="29" t="str">
        <f t="shared" si="14"/>
        <v/>
      </c>
      <c r="G403" s="29" t="str">
        <f>IFERROR(VLOOKUP(A403,部品コード!A:E,3,FALSE),"")</f>
        <v/>
      </c>
      <c r="H403" s="4"/>
    </row>
    <row r="404" spans="1:8" x14ac:dyDescent="0.15">
      <c r="A404" s="20"/>
      <c r="B404" s="21"/>
      <c r="C404" s="22"/>
      <c r="D404" s="29" t="str">
        <f>IFERROR(VLOOKUP(A404,部品コード!A:E,2,FALSE),"")</f>
        <v/>
      </c>
      <c r="E404" s="29" t="str">
        <f t="shared" si="13"/>
        <v/>
      </c>
      <c r="F404" s="29" t="str">
        <f t="shared" si="14"/>
        <v/>
      </c>
      <c r="G404" s="29" t="str">
        <f>IFERROR(VLOOKUP(A404,部品コード!A:E,3,FALSE),"")</f>
        <v/>
      </c>
      <c r="H404" s="4"/>
    </row>
    <row r="405" spans="1:8" x14ac:dyDescent="0.15">
      <c r="A405" s="20"/>
      <c r="B405" s="21"/>
      <c r="C405" s="22"/>
      <c r="D405" s="29" t="str">
        <f>IFERROR(VLOOKUP(A405,部品コード!A:E,2,FALSE),"")</f>
        <v/>
      </c>
      <c r="E405" s="29" t="str">
        <f t="shared" si="13"/>
        <v/>
      </c>
      <c r="F405" s="29" t="str">
        <f t="shared" si="14"/>
        <v/>
      </c>
      <c r="G405" s="29" t="str">
        <f>IFERROR(VLOOKUP(A405,部品コード!A:E,3,FALSE),"")</f>
        <v/>
      </c>
      <c r="H405" s="4"/>
    </row>
    <row r="406" spans="1:8" x14ac:dyDescent="0.15">
      <c r="A406" s="20"/>
      <c r="B406" s="21"/>
      <c r="C406" s="22"/>
      <c r="D406" s="29" t="str">
        <f>IFERROR(VLOOKUP(A406,部品コード!A:E,2,FALSE),"")</f>
        <v/>
      </c>
      <c r="E406" s="29" t="str">
        <f t="shared" si="13"/>
        <v/>
      </c>
      <c r="F406" s="29" t="str">
        <f t="shared" si="14"/>
        <v/>
      </c>
      <c r="G406" s="29" t="str">
        <f>IFERROR(VLOOKUP(A406,部品コード!A:E,3,FALSE),"")</f>
        <v/>
      </c>
      <c r="H406" s="4"/>
    </row>
    <row r="407" spans="1:8" x14ac:dyDescent="0.15">
      <c r="A407" s="20"/>
      <c r="B407" s="21"/>
      <c r="C407" s="22"/>
      <c r="D407" s="29" t="str">
        <f>IFERROR(VLOOKUP(A407,部品コード!A:E,2,FALSE),"")</f>
        <v/>
      </c>
      <c r="E407" s="29" t="str">
        <f t="shared" si="13"/>
        <v/>
      </c>
      <c r="F407" s="29" t="str">
        <f t="shared" si="14"/>
        <v/>
      </c>
      <c r="G407" s="29" t="str">
        <f>IFERROR(VLOOKUP(A407,部品コード!A:E,3,FALSE),"")</f>
        <v/>
      </c>
      <c r="H407" s="4"/>
    </row>
    <row r="408" spans="1:8" x14ac:dyDescent="0.15">
      <c r="A408" s="20"/>
      <c r="B408" s="21"/>
      <c r="C408" s="22"/>
      <c r="D408" s="29" t="str">
        <f>IFERROR(VLOOKUP(A408,部品コード!A:E,2,FALSE),"")</f>
        <v/>
      </c>
      <c r="E408" s="29" t="str">
        <f t="shared" si="13"/>
        <v/>
      </c>
      <c r="F408" s="29" t="str">
        <f t="shared" si="14"/>
        <v/>
      </c>
      <c r="G408" s="29" t="str">
        <f>IFERROR(VLOOKUP(A408,部品コード!A:E,3,FALSE),"")</f>
        <v/>
      </c>
      <c r="H408" s="4"/>
    </row>
    <row r="409" spans="1:8" x14ac:dyDescent="0.15">
      <c r="A409" s="20"/>
      <c r="B409" s="21"/>
      <c r="C409" s="22"/>
      <c r="D409" s="29" t="str">
        <f>IFERROR(VLOOKUP(A409,部品コード!A:E,2,FALSE),"")</f>
        <v/>
      </c>
      <c r="E409" s="29" t="str">
        <f t="shared" si="13"/>
        <v/>
      </c>
      <c r="F409" s="29" t="str">
        <f t="shared" si="14"/>
        <v/>
      </c>
      <c r="G409" s="29" t="str">
        <f>IFERROR(VLOOKUP(A409,部品コード!A:E,3,FALSE),"")</f>
        <v/>
      </c>
      <c r="H409" s="4"/>
    </row>
    <row r="410" spans="1:8" x14ac:dyDescent="0.15">
      <c r="A410" s="20"/>
      <c r="B410" s="21"/>
      <c r="C410" s="22"/>
      <c r="D410" s="29" t="str">
        <f>IFERROR(VLOOKUP(A410,部品コード!A:E,2,FALSE),"")</f>
        <v/>
      </c>
      <c r="E410" s="29" t="str">
        <f t="shared" si="13"/>
        <v/>
      </c>
      <c r="F410" s="29" t="str">
        <f t="shared" si="14"/>
        <v/>
      </c>
      <c r="G410" s="29" t="str">
        <f>IFERROR(VLOOKUP(A410,部品コード!A:E,3,FALSE),"")</f>
        <v/>
      </c>
      <c r="H410" s="4"/>
    </row>
    <row r="411" spans="1:8" x14ac:dyDescent="0.15">
      <c r="A411" s="20"/>
      <c r="B411" s="21"/>
      <c r="C411" s="22"/>
      <c r="D411" s="29" t="str">
        <f>IFERROR(VLOOKUP(A411,部品コード!A:E,2,FALSE),"")</f>
        <v/>
      </c>
      <c r="E411" s="29" t="str">
        <f t="shared" si="13"/>
        <v/>
      </c>
      <c r="F411" s="29" t="str">
        <f t="shared" si="14"/>
        <v/>
      </c>
      <c r="G411" s="29" t="str">
        <f>IFERROR(VLOOKUP(A411,部品コード!A:E,3,FALSE),"")</f>
        <v/>
      </c>
      <c r="H411" s="4"/>
    </row>
    <row r="412" spans="1:8" x14ac:dyDescent="0.15">
      <c r="A412" s="20"/>
      <c r="B412" s="21"/>
      <c r="C412" s="22"/>
      <c r="D412" s="29" t="str">
        <f>IFERROR(VLOOKUP(A412,部品コード!A:E,2,FALSE),"")</f>
        <v/>
      </c>
      <c r="E412" s="29" t="str">
        <f t="shared" si="13"/>
        <v/>
      </c>
      <c r="F412" s="29" t="str">
        <f t="shared" si="14"/>
        <v/>
      </c>
      <c r="G412" s="29" t="str">
        <f>IFERROR(VLOOKUP(A412,部品コード!A:E,3,FALSE),"")</f>
        <v/>
      </c>
      <c r="H412" s="4"/>
    </row>
    <row r="413" spans="1:8" x14ac:dyDescent="0.15">
      <c r="A413" s="20"/>
      <c r="B413" s="21"/>
      <c r="C413" s="22"/>
      <c r="D413" s="29" t="str">
        <f>IFERROR(VLOOKUP(A413,部品コード!A:E,2,FALSE),"")</f>
        <v/>
      </c>
      <c r="E413" s="29" t="str">
        <f t="shared" ref="E413:E476" si="15">IF(B413="","",(MONTH(B413)))</f>
        <v/>
      </c>
      <c r="F413" s="29" t="str">
        <f t="shared" ref="F413:F476" si="16">IF(B413="","",(DAY(B413)))</f>
        <v/>
      </c>
      <c r="G413" s="29" t="str">
        <f>IFERROR(VLOOKUP(A413,部品コード!A:E,3,FALSE),"")</f>
        <v/>
      </c>
      <c r="H413" s="4"/>
    </row>
    <row r="414" spans="1:8" x14ac:dyDescent="0.15">
      <c r="A414" s="20"/>
      <c r="B414" s="21"/>
      <c r="C414" s="22"/>
      <c r="D414" s="29" t="str">
        <f>IFERROR(VLOOKUP(A414,部品コード!A:E,2,FALSE),"")</f>
        <v/>
      </c>
      <c r="E414" s="29" t="str">
        <f t="shared" si="15"/>
        <v/>
      </c>
      <c r="F414" s="29" t="str">
        <f t="shared" si="16"/>
        <v/>
      </c>
      <c r="G414" s="29" t="str">
        <f>IFERROR(VLOOKUP(A414,部品コード!A:E,3,FALSE),"")</f>
        <v/>
      </c>
      <c r="H414" s="4"/>
    </row>
    <row r="415" spans="1:8" x14ac:dyDescent="0.15">
      <c r="A415" s="20"/>
      <c r="B415" s="21"/>
      <c r="C415" s="22"/>
      <c r="D415" s="29" t="str">
        <f>IFERROR(VLOOKUP(A415,部品コード!A:E,2,FALSE),"")</f>
        <v/>
      </c>
      <c r="E415" s="29" t="str">
        <f t="shared" si="15"/>
        <v/>
      </c>
      <c r="F415" s="29" t="str">
        <f t="shared" si="16"/>
        <v/>
      </c>
      <c r="G415" s="29" t="str">
        <f>IFERROR(VLOOKUP(A415,部品コード!A:E,3,FALSE),"")</f>
        <v/>
      </c>
      <c r="H415" s="4"/>
    </row>
    <row r="416" spans="1:8" x14ac:dyDescent="0.15">
      <c r="A416" s="20"/>
      <c r="B416" s="21"/>
      <c r="C416" s="22"/>
      <c r="D416" s="29" t="str">
        <f>IFERROR(VLOOKUP(A416,部品コード!A:E,2,FALSE),"")</f>
        <v/>
      </c>
      <c r="E416" s="29" t="str">
        <f t="shared" si="15"/>
        <v/>
      </c>
      <c r="F416" s="29" t="str">
        <f t="shared" si="16"/>
        <v/>
      </c>
      <c r="G416" s="29" t="str">
        <f>IFERROR(VLOOKUP(A416,部品コード!A:E,3,FALSE),"")</f>
        <v/>
      </c>
      <c r="H416" s="4"/>
    </row>
    <row r="417" spans="1:8" x14ac:dyDescent="0.15">
      <c r="A417" s="20"/>
      <c r="B417" s="21"/>
      <c r="C417" s="22"/>
      <c r="D417" s="29" t="str">
        <f>IFERROR(VLOOKUP(A417,部品コード!A:E,2,FALSE),"")</f>
        <v/>
      </c>
      <c r="E417" s="29" t="str">
        <f t="shared" si="15"/>
        <v/>
      </c>
      <c r="F417" s="29" t="str">
        <f t="shared" si="16"/>
        <v/>
      </c>
      <c r="G417" s="29" t="str">
        <f>IFERROR(VLOOKUP(A417,部品コード!A:E,3,FALSE),"")</f>
        <v/>
      </c>
      <c r="H417" s="4"/>
    </row>
    <row r="418" spans="1:8" x14ac:dyDescent="0.15">
      <c r="A418" s="20"/>
      <c r="B418" s="21"/>
      <c r="C418" s="22"/>
      <c r="D418" s="29" t="str">
        <f>IFERROR(VLOOKUP(A418,部品コード!A:E,2,FALSE),"")</f>
        <v/>
      </c>
      <c r="E418" s="29" t="str">
        <f t="shared" si="15"/>
        <v/>
      </c>
      <c r="F418" s="29" t="str">
        <f t="shared" si="16"/>
        <v/>
      </c>
      <c r="G418" s="29" t="str">
        <f>IFERROR(VLOOKUP(A418,部品コード!A:E,3,FALSE),"")</f>
        <v/>
      </c>
      <c r="H418" s="4"/>
    </row>
    <row r="419" spans="1:8" x14ac:dyDescent="0.15">
      <c r="A419" s="20"/>
      <c r="B419" s="21"/>
      <c r="C419" s="22"/>
      <c r="D419" s="29" t="str">
        <f>IFERROR(VLOOKUP(A419,部品コード!A:E,2,FALSE),"")</f>
        <v/>
      </c>
      <c r="E419" s="29" t="str">
        <f t="shared" si="15"/>
        <v/>
      </c>
      <c r="F419" s="29" t="str">
        <f t="shared" si="16"/>
        <v/>
      </c>
      <c r="G419" s="29" t="str">
        <f>IFERROR(VLOOKUP(A419,部品コード!A:E,3,FALSE),"")</f>
        <v/>
      </c>
      <c r="H419" s="4"/>
    </row>
    <row r="420" spans="1:8" x14ac:dyDescent="0.15">
      <c r="A420" s="20"/>
      <c r="B420" s="21"/>
      <c r="C420" s="22"/>
      <c r="D420" s="29" t="str">
        <f>IFERROR(VLOOKUP(A420,部品コード!A:E,2,FALSE),"")</f>
        <v/>
      </c>
      <c r="E420" s="29" t="str">
        <f t="shared" si="15"/>
        <v/>
      </c>
      <c r="F420" s="29" t="str">
        <f t="shared" si="16"/>
        <v/>
      </c>
      <c r="G420" s="29" t="str">
        <f>IFERROR(VLOOKUP(A420,部品コード!A:E,3,FALSE),"")</f>
        <v/>
      </c>
      <c r="H420" s="4"/>
    </row>
    <row r="421" spans="1:8" x14ac:dyDescent="0.15">
      <c r="A421" s="20"/>
      <c r="B421" s="21"/>
      <c r="C421" s="22"/>
      <c r="D421" s="29" t="str">
        <f>IFERROR(VLOOKUP(A421,部品コード!A:E,2,FALSE),"")</f>
        <v/>
      </c>
      <c r="E421" s="29" t="str">
        <f t="shared" si="15"/>
        <v/>
      </c>
      <c r="F421" s="29" t="str">
        <f t="shared" si="16"/>
        <v/>
      </c>
      <c r="G421" s="29" t="str">
        <f>IFERROR(VLOOKUP(A421,部品コード!A:E,3,FALSE),"")</f>
        <v/>
      </c>
      <c r="H421" s="4"/>
    </row>
    <row r="422" spans="1:8" x14ac:dyDescent="0.15">
      <c r="A422" s="20"/>
      <c r="B422" s="21"/>
      <c r="C422" s="22"/>
      <c r="D422" s="29" t="str">
        <f>IFERROR(VLOOKUP(A422,部品コード!A:E,2,FALSE),"")</f>
        <v/>
      </c>
      <c r="E422" s="29" t="str">
        <f t="shared" si="15"/>
        <v/>
      </c>
      <c r="F422" s="29" t="str">
        <f t="shared" si="16"/>
        <v/>
      </c>
      <c r="G422" s="29" t="str">
        <f>IFERROR(VLOOKUP(A422,部品コード!A:E,3,FALSE),"")</f>
        <v/>
      </c>
      <c r="H422" s="4"/>
    </row>
    <row r="423" spans="1:8" x14ac:dyDescent="0.15">
      <c r="A423" s="20"/>
      <c r="B423" s="21"/>
      <c r="C423" s="22"/>
      <c r="D423" s="29" t="str">
        <f>IFERROR(VLOOKUP(A423,部品コード!A:E,2,FALSE),"")</f>
        <v/>
      </c>
      <c r="E423" s="29" t="str">
        <f t="shared" si="15"/>
        <v/>
      </c>
      <c r="F423" s="29" t="str">
        <f t="shared" si="16"/>
        <v/>
      </c>
      <c r="G423" s="29" t="str">
        <f>IFERROR(VLOOKUP(A423,部品コード!A:E,3,FALSE),"")</f>
        <v/>
      </c>
      <c r="H423" s="4"/>
    </row>
    <row r="424" spans="1:8" x14ac:dyDescent="0.15">
      <c r="A424" s="20"/>
      <c r="B424" s="21"/>
      <c r="C424" s="22"/>
      <c r="D424" s="29" t="str">
        <f>IFERROR(VLOOKUP(A424,部品コード!A:E,2,FALSE),"")</f>
        <v/>
      </c>
      <c r="E424" s="29" t="str">
        <f t="shared" si="15"/>
        <v/>
      </c>
      <c r="F424" s="29" t="str">
        <f t="shared" si="16"/>
        <v/>
      </c>
      <c r="G424" s="29" t="str">
        <f>IFERROR(VLOOKUP(A424,部品コード!A:E,3,FALSE),"")</f>
        <v/>
      </c>
      <c r="H424" s="4"/>
    </row>
    <row r="425" spans="1:8" x14ac:dyDescent="0.15">
      <c r="A425" s="20"/>
      <c r="B425" s="21"/>
      <c r="C425" s="22"/>
      <c r="D425" s="29" t="str">
        <f>IFERROR(VLOOKUP(A425,部品コード!A:E,2,FALSE),"")</f>
        <v/>
      </c>
      <c r="E425" s="29" t="str">
        <f t="shared" si="15"/>
        <v/>
      </c>
      <c r="F425" s="29" t="str">
        <f t="shared" si="16"/>
        <v/>
      </c>
      <c r="G425" s="29" t="str">
        <f>IFERROR(VLOOKUP(A425,部品コード!A:E,3,FALSE),"")</f>
        <v/>
      </c>
      <c r="H425" s="4"/>
    </row>
    <row r="426" spans="1:8" x14ac:dyDescent="0.15">
      <c r="A426" s="20"/>
      <c r="B426" s="21"/>
      <c r="C426" s="22"/>
      <c r="D426" s="29" t="str">
        <f>IFERROR(VLOOKUP(A426,部品コード!A:E,2,FALSE),"")</f>
        <v/>
      </c>
      <c r="E426" s="29" t="str">
        <f t="shared" si="15"/>
        <v/>
      </c>
      <c r="F426" s="29" t="str">
        <f t="shared" si="16"/>
        <v/>
      </c>
      <c r="G426" s="29" t="str">
        <f>IFERROR(VLOOKUP(A426,部品コード!A:E,3,FALSE),"")</f>
        <v/>
      </c>
      <c r="H426" s="4"/>
    </row>
    <row r="427" spans="1:8" x14ac:dyDescent="0.15">
      <c r="A427" s="20"/>
      <c r="B427" s="21"/>
      <c r="C427" s="22"/>
      <c r="D427" s="29" t="str">
        <f>IFERROR(VLOOKUP(A427,部品コード!A:E,2,FALSE),"")</f>
        <v/>
      </c>
      <c r="E427" s="29" t="str">
        <f t="shared" si="15"/>
        <v/>
      </c>
      <c r="F427" s="29" t="str">
        <f t="shared" si="16"/>
        <v/>
      </c>
      <c r="G427" s="29" t="str">
        <f>IFERROR(VLOOKUP(A427,部品コード!A:E,3,FALSE),"")</f>
        <v/>
      </c>
      <c r="H427" s="4"/>
    </row>
    <row r="428" spans="1:8" x14ac:dyDescent="0.15">
      <c r="A428" s="20"/>
      <c r="B428" s="21"/>
      <c r="C428" s="22"/>
      <c r="D428" s="29" t="str">
        <f>IFERROR(VLOOKUP(A428,部品コード!A:E,2,FALSE),"")</f>
        <v/>
      </c>
      <c r="E428" s="29" t="str">
        <f t="shared" si="15"/>
        <v/>
      </c>
      <c r="F428" s="29" t="str">
        <f t="shared" si="16"/>
        <v/>
      </c>
      <c r="G428" s="29" t="str">
        <f>IFERROR(VLOOKUP(A428,部品コード!A:E,3,FALSE),"")</f>
        <v/>
      </c>
      <c r="H428" s="4"/>
    </row>
    <row r="429" spans="1:8" x14ac:dyDescent="0.15">
      <c r="A429" s="20"/>
      <c r="B429" s="21"/>
      <c r="C429" s="22"/>
      <c r="D429" s="29" t="str">
        <f>IFERROR(VLOOKUP(A429,部品コード!A:E,2,FALSE),"")</f>
        <v/>
      </c>
      <c r="E429" s="29" t="str">
        <f t="shared" si="15"/>
        <v/>
      </c>
      <c r="F429" s="29" t="str">
        <f t="shared" si="16"/>
        <v/>
      </c>
      <c r="G429" s="29" t="str">
        <f>IFERROR(VLOOKUP(A429,部品コード!A:E,3,FALSE),"")</f>
        <v/>
      </c>
      <c r="H429" s="4"/>
    </row>
    <row r="430" spans="1:8" x14ac:dyDescent="0.15">
      <c r="A430" s="20"/>
      <c r="B430" s="21"/>
      <c r="C430" s="22"/>
      <c r="D430" s="29" t="str">
        <f>IFERROR(VLOOKUP(A430,部品コード!A:E,2,FALSE),"")</f>
        <v/>
      </c>
      <c r="E430" s="29" t="str">
        <f t="shared" si="15"/>
        <v/>
      </c>
      <c r="F430" s="29" t="str">
        <f t="shared" si="16"/>
        <v/>
      </c>
      <c r="G430" s="29" t="str">
        <f>IFERROR(VLOOKUP(A430,部品コード!A:E,3,FALSE),"")</f>
        <v/>
      </c>
      <c r="H430" s="4"/>
    </row>
    <row r="431" spans="1:8" x14ac:dyDescent="0.15">
      <c r="A431" s="20"/>
      <c r="B431" s="21"/>
      <c r="C431" s="22"/>
      <c r="D431" s="29" t="str">
        <f>IFERROR(VLOOKUP(A431,部品コード!A:E,2,FALSE),"")</f>
        <v/>
      </c>
      <c r="E431" s="29" t="str">
        <f t="shared" si="15"/>
        <v/>
      </c>
      <c r="F431" s="29" t="str">
        <f t="shared" si="16"/>
        <v/>
      </c>
      <c r="G431" s="29" t="str">
        <f>IFERROR(VLOOKUP(A431,部品コード!A:E,3,FALSE),"")</f>
        <v/>
      </c>
      <c r="H431" s="4"/>
    </row>
    <row r="432" spans="1:8" x14ac:dyDescent="0.15">
      <c r="A432" s="20"/>
      <c r="B432" s="21"/>
      <c r="C432" s="22"/>
      <c r="D432" s="29" t="str">
        <f>IFERROR(VLOOKUP(A432,部品コード!A:E,2,FALSE),"")</f>
        <v/>
      </c>
      <c r="E432" s="29" t="str">
        <f t="shared" si="15"/>
        <v/>
      </c>
      <c r="F432" s="29" t="str">
        <f t="shared" si="16"/>
        <v/>
      </c>
      <c r="G432" s="29" t="str">
        <f>IFERROR(VLOOKUP(A432,部品コード!A:E,3,FALSE),"")</f>
        <v/>
      </c>
      <c r="H432" s="4"/>
    </row>
    <row r="433" spans="1:8" x14ac:dyDescent="0.15">
      <c r="A433" s="20"/>
      <c r="B433" s="21"/>
      <c r="C433" s="22"/>
      <c r="D433" s="29" t="str">
        <f>IFERROR(VLOOKUP(A433,部品コード!A:E,2,FALSE),"")</f>
        <v/>
      </c>
      <c r="E433" s="29" t="str">
        <f t="shared" si="15"/>
        <v/>
      </c>
      <c r="F433" s="29" t="str">
        <f t="shared" si="16"/>
        <v/>
      </c>
      <c r="G433" s="29" t="str">
        <f>IFERROR(VLOOKUP(A433,部品コード!A:E,3,FALSE),"")</f>
        <v/>
      </c>
      <c r="H433" s="4"/>
    </row>
    <row r="434" spans="1:8" x14ac:dyDescent="0.15">
      <c r="A434" s="20"/>
      <c r="B434" s="21"/>
      <c r="C434" s="22"/>
      <c r="D434" s="29" t="str">
        <f>IFERROR(VLOOKUP(A434,部品コード!A:E,2,FALSE),"")</f>
        <v/>
      </c>
      <c r="E434" s="29" t="str">
        <f t="shared" si="15"/>
        <v/>
      </c>
      <c r="F434" s="29" t="str">
        <f t="shared" si="16"/>
        <v/>
      </c>
      <c r="G434" s="29" t="str">
        <f>IFERROR(VLOOKUP(A434,部品コード!A:E,3,FALSE),"")</f>
        <v/>
      </c>
      <c r="H434" s="4"/>
    </row>
    <row r="435" spans="1:8" x14ac:dyDescent="0.15">
      <c r="A435" s="20"/>
      <c r="B435" s="21"/>
      <c r="C435" s="22"/>
      <c r="D435" s="29" t="str">
        <f>IFERROR(VLOOKUP(A435,部品コード!A:E,2,FALSE),"")</f>
        <v/>
      </c>
      <c r="E435" s="29" t="str">
        <f t="shared" si="15"/>
        <v/>
      </c>
      <c r="F435" s="29" t="str">
        <f t="shared" si="16"/>
        <v/>
      </c>
      <c r="G435" s="29" t="str">
        <f>IFERROR(VLOOKUP(A435,部品コード!A:E,3,FALSE),"")</f>
        <v/>
      </c>
      <c r="H435" s="4"/>
    </row>
    <row r="436" spans="1:8" x14ac:dyDescent="0.15">
      <c r="A436" s="20"/>
      <c r="B436" s="21"/>
      <c r="C436" s="22"/>
      <c r="D436" s="29" t="str">
        <f>IFERROR(VLOOKUP(A436,部品コード!A:E,2,FALSE),"")</f>
        <v/>
      </c>
      <c r="E436" s="29" t="str">
        <f t="shared" si="15"/>
        <v/>
      </c>
      <c r="F436" s="29" t="str">
        <f t="shared" si="16"/>
        <v/>
      </c>
      <c r="G436" s="29" t="str">
        <f>IFERROR(VLOOKUP(A436,部品コード!A:E,3,FALSE),"")</f>
        <v/>
      </c>
      <c r="H436" s="4"/>
    </row>
    <row r="437" spans="1:8" x14ac:dyDescent="0.15">
      <c r="A437" s="20"/>
      <c r="B437" s="21"/>
      <c r="C437" s="22"/>
      <c r="D437" s="29" t="str">
        <f>IFERROR(VLOOKUP(A437,部品コード!A:E,2,FALSE),"")</f>
        <v/>
      </c>
      <c r="E437" s="29" t="str">
        <f t="shared" si="15"/>
        <v/>
      </c>
      <c r="F437" s="29" t="str">
        <f t="shared" si="16"/>
        <v/>
      </c>
      <c r="G437" s="29" t="str">
        <f>IFERROR(VLOOKUP(A437,部品コード!A:E,3,FALSE),"")</f>
        <v/>
      </c>
      <c r="H437" s="4"/>
    </row>
    <row r="438" spans="1:8" x14ac:dyDescent="0.15">
      <c r="A438" s="20"/>
      <c r="B438" s="21"/>
      <c r="C438" s="22"/>
      <c r="D438" s="29" t="str">
        <f>IFERROR(VLOOKUP(A438,部品コード!A:E,2,FALSE),"")</f>
        <v/>
      </c>
      <c r="E438" s="29" t="str">
        <f t="shared" si="15"/>
        <v/>
      </c>
      <c r="F438" s="29" t="str">
        <f t="shared" si="16"/>
        <v/>
      </c>
      <c r="G438" s="29" t="str">
        <f>IFERROR(VLOOKUP(A438,部品コード!A:E,3,FALSE),"")</f>
        <v/>
      </c>
      <c r="H438" s="4"/>
    </row>
    <row r="439" spans="1:8" x14ac:dyDescent="0.15">
      <c r="A439" s="20"/>
      <c r="B439" s="21"/>
      <c r="C439" s="22"/>
      <c r="D439" s="29" t="str">
        <f>IFERROR(VLOOKUP(A439,部品コード!A:E,2,FALSE),"")</f>
        <v/>
      </c>
      <c r="E439" s="29" t="str">
        <f t="shared" si="15"/>
        <v/>
      </c>
      <c r="F439" s="29" t="str">
        <f t="shared" si="16"/>
        <v/>
      </c>
      <c r="G439" s="29" t="str">
        <f>IFERROR(VLOOKUP(A439,部品コード!A:E,3,FALSE),"")</f>
        <v/>
      </c>
      <c r="H439" s="4"/>
    </row>
    <row r="440" spans="1:8" x14ac:dyDescent="0.15">
      <c r="A440" s="20"/>
      <c r="B440" s="21"/>
      <c r="C440" s="22"/>
      <c r="D440" s="29" t="str">
        <f>IFERROR(VLOOKUP(A440,部品コード!A:E,2,FALSE),"")</f>
        <v/>
      </c>
      <c r="E440" s="29" t="str">
        <f t="shared" si="15"/>
        <v/>
      </c>
      <c r="F440" s="29" t="str">
        <f t="shared" si="16"/>
        <v/>
      </c>
      <c r="G440" s="29" t="str">
        <f>IFERROR(VLOOKUP(A440,部品コード!A:E,3,FALSE),"")</f>
        <v/>
      </c>
      <c r="H440" s="4"/>
    </row>
    <row r="441" spans="1:8" x14ac:dyDescent="0.15">
      <c r="A441" s="20"/>
      <c r="B441" s="21"/>
      <c r="C441" s="22"/>
      <c r="D441" s="29" t="str">
        <f>IFERROR(VLOOKUP(A441,部品コード!A:E,2,FALSE),"")</f>
        <v/>
      </c>
      <c r="E441" s="29" t="str">
        <f t="shared" si="15"/>
        <v/>
      </c>
      <c r="F441" s="29" t="str">
        <f t="shared" si="16"/>
        <v/>
      </c>
      <c r="G441" s="29" t="str">
        <f>IFERROR(VLOOKUP(A441,部品コード!A:E,3,FALSE),"")</f>
        <v/>
      </c>
      <c r="H441" s="4"/>
    </row>
    <row r="442" spans="1:8" x14ac:dyDescent="0.15">
      <c r="A442" s="20"/>
      <c r="B442" s="21"/>
      <c r="C442" s="22"/>
      <c r="D442" s="29" t="str">
        <f>IFERROR(VLOOKUP(A442,部品コード!A:E,2,FALSE),"")</f>
        <v/>
      </c>
      <c r="E442" s="29" t="str">
        <f t="shared" si="15"/>
        <v/>
      </c>
      <c r="F442" s="29" t="str">
        <f t="shared" si="16"/>
        <v/>
      </c>
      <c r="G442" s="29" t="str">
        <f>IFERROR(VLOOKUP(A442,部品コード!A:E,3,FALSE),"")</f>
        <v/>
      </c>
      <c r="H442" s="4"/>
    </row>
    <row r="443" spans="1:8" x14ac:dyDescent="0.15">
      <c r="A443" s="20"/>
      <c r="B443" s="21"/>
      <c r="C443" s="22"/>
      <c r="D443" s="29" t="str">
        <f>IFERROR(VLOOKUP(A443,部品コード!A:E,2,FALSE),"")</f>
        <v/>
      </c>
      <c r="E443" s="29" t="str">
        <f t="shared" si="15"/>
        <v/>
      </c>
      <c r="F443" s="29" t="str">
        <f t="shared" si="16"/>
        <v/>
      </c>
      <c r="G443" s="29" t="str">
        <f>IFERROR(VLOOKUP(A443,部品コード!A:E,3,FALSE),"")</f>
        <v/>
      </c>
      <c r="H443" s="4"/>
    </row>
    <row r="444" spans="1:8" x14ac:dyDescent="0.15">
      <c r="A444" s="20"/>
      <c r="B444" s="21"/>
      <c r="C444" s="22"/>
      <c r="D444" s="29" t="str">
        <f>IFERROR(VLOOKUP(A444,部品コード!A:E,2,FALSE),"")</f>
        <v/>
      </c>
      <c r="E444" s="29" t="str">
        <f t="shared" si="15"/>
        <v/>
      </c>
      <c r="F444" s="29" t="str">
        <f t="shared" si="16"/>
        <v/>
      </c>
      <c r="G444" s="29" t="str">
        <f>IFERROR(VLOOKUP(A444,部品コード!A:E,3,FALSE),"")</f>
        <v/>
      </c>
      <c r="H444" s="4"/>
    </row>
    <row r="445" spans="1:8" x14ac:dyDescent="0.15">
      <c r="A445" s="20"/>
      <c r="B445" s="21"/>
      <c r="C445" s="22"/>
      <c r="D445" s="29" t="str">
        <f>IFERROR(VLOOKUP(A445,部品コード!A:E,2,FALSE),"")</f>
        <v/>
      </c>
      <c r="E445" s="29" t="str">
        <f t="shared" si="15"/>
        <v/>
      </c>
      <c r="F445" s="29" t="str">
        <f t="shared" si="16"/>
        <v/>
      </c>
      <c r="G445" s="29" t="str">
        <f>IFERROR(VLOOKUP(A445,部品コード!A:E,3,FALSE),"")</f>
        <v/>
      </c>
      <c r="H445" s="4"/>
    </row>
    <row r="446" spans="1:8" x14ac:dyDescent="0.15">
      <c r="A446" s="20"/>
      <c r="B446" s="21"/>
      <c r="C446" s="22"/>
      <c r="D446" s="29" t="str">
        <f>IFERROR(VLOOKUP(A446,部品コード!A:E,2,FALSE),"")</f>
        <v/>
      </c>
      <c r="E446" s="29" t="str">
        <f t="shared" si="15"/>
        <v/>
      </c>
      <c r="F446" s="29" t="str">
        <f t="shared" si="16"/>
        <v/>
      </c>
      <c r="G446" s="29" t="str">
        <f>IFERROR(VLOOKUP(A446,部品コード!A:E,3,FALSE),"")</f>
        <v/>
      </c>
      <c r="H446" s="4"/>
    </row>
    <row r="447" spans="1:8" x14ac:dyDescent="0.15">
      <c r="A447" s="20"/>
      <c r="B447" s="21"/>
      <c r="C447" s="22"/>
      <c r="D447" s="29" t="str">
        <f>IFERROR(VLOOKUP(A447,部品コード!A:E,2,FALSE),"")</f>
        <v/>
      </c>
      <c r="E447" s="29" t="str">
        <f t="shared" si="15"/>
        <v/>
      </c>
      <c r="F447" s="29" t="str">
        <f t="shared" si="16"/>
        <v/>
      </c>
      <c r="G447" s="29" t="str">
        <f>IFERROR(VLOOKUP(A447,部品コード!A:E,3,FALSE),"")</f>
        <v/>
      </c>
      <c r="H447" s="4"/>
    </row>
    <row r="448" spans="1:8" x14ac:dyDescent="0.15">
      <c r="A448" s="20"/>
      <c r="B448" s="21"/>
      <c r="C448" s="22"/>
      <c r="D448" s="29" t="str">
        <f>IFERROR(VLOOKUP(A448,部品コード!A:E,2,FALSE),"")</f>
        <v/>
      </c>
      <c r="E448" s="29" t="str">
        <f t="shared" si="15"/>
        <v/>
      </c>
      <c r="F448" s="29" t="str">
        <f t="shared" si="16"/>
        <v/>
      </c>
      <c r="G448" s="29" t="str">
        <f>IFERROR(VLOOKUP(A448,部品コード!A:E,3,FALSE),"")</f>
        <v/>
      </c>
      <c r="H448" s="4"/>
    </row>
    <row r="449" spans="1:8" x14ac:dyDescent="0.15">
      <c r="A449" s="20"/>
      <c r="B449" s="21"/>
      <c r="C449" s="22"/>
      <c r="D449" s="29" t="str">
        <f>IFERROR(VLOOKUP(A449,部品コード!A:E,2,FALSE),"")</f>
        <v/>
      </c>
      <c r="E449" s="29" t="str">
        <f t="shared" si="15"/>
        <v/>
      </c>
      <c r="F449" s="29" t="str">
        <f t="shared" si="16"/>
        <v/>
      </c>
      <c r="G449" s="29" t="str">
        <f>IFERROR(VLOOKUP(A449,部品コード!A:E,3,FALSE),"")</f>
        <v/>
      </c>
      <c r="H449" s="4"/>
    </row>
    <row r="450" spans="1:8" x14ac:dyDescent="0.15">
      <c r="A450" s="20"/>
      <c r="B450" s="21"/>
      <c r="C450" s="22"/>
      <c r="D450" s="29" t="str">
        <f>IFERROR(VLOOKUP(A450,部品コード!A:E,2,FALSE),"")</f>
        <v/>
      </c>
      <c r="E450" s="29" t="str">
        <f t="shared" si="15"/>
        <v/>
      </c>
      <c r="F450" s="29" t="str">
        <f t="shared" si="16"/>
        <v/>
      </c>
      <c r="G450" s="29" t="str">
        <f>IFERROR(VLOOKUP(A450,部品コード!A:E,3,FALSE),"")</f>
        <v/>
      </c>
      <c r="H450" s="4"/>
    </row>
    <row r="451" spans="1:8" x14ac:dyDescent="0.15">
      <c r="A451" s="20"/>
      <c r="B451" s="21"/>
      <c r="C451" s="22"/>
      <c r="D451" s="29" t="str">
        <f>IFERROR(VLOOKUP(A451,部品コード!A:E,2,FALSE),"")</f>
        <v/>
      </c>
      <c r="E451" s="29" t="str">
        <f t="shared" si="15"/>
        <v/>
      </c>
      <c r="F451" s="29" t="str">
        <f t="shared" si="16"/>
        <v/>
      </c>
      <c r="G451" s="29" t="str">
        <f>IFERROR(VLOOKUP(A451,部品コード!A:E,3,FALSE),"")</f>
        <v/>
      </c>
      <c r="H451" s="4"/>
    </row>
    <row r="452" spans="1:8" x14ac:dyDescent="0.15">
      <c r="A452" s="20"/>
      <c r="B452" s="21"/>
      <c r="C452" s="22"/>
      <c r="D452" s="29" t="str">
        <f>IFERROR(VLOOKUP(A452,部品コード!A:E,2,FALSE),"")</f>
        <v/>
      </c>
      <c r="E452" s="29" t="str">
        <f t="shared" si="15"/>
        <v/>
      </c>
      <c r="F452" s="29" t="str">
        <f t="shared" si="16"/>
        <v/>
      </c>
      <c r="G452" s="29" t="str">
        <f>IFERROR(VLOOKUP(A452,部品コード!A:E,3,FALSE),"")</f>
        <v/>
      </c>
      <c r="H452" s="4"/>
    </row>
    <row r="453" spans="1:8" x14ac:dyDescent="0.15">
      <c r="A453" s="20"/>
      <c r="B453" s="21"/>
      <c r="C453" s="22"/>
      <c r="D453" s="29" t="str">
        <f>IFERROR(VLOOKUP(A453,部品コード!A:E,2,FALSE),"")</f>
        <v/>
      </c>
      <c r="E453" s="29" t="str">
        <f t="shared" si="15"/>
        <v/>
      </c>
      <c r="F453" s="29" t="str">
        <f t="shared" si="16"/>
        <v/>
      </c>
      <c r="G453" s="29" t="str">
        <f>IFERROR(VLOOKUP(A453,部品コード!A:E,3,FALSE),"")</f>
        <v/>
      </c>
      <c r="H453" s="4"/>
    </row>
    <row r="454" spans="1:8" x14ac:dyDescent="0.15">
      <c r="A454" s="20"/>
      <c r="B454" s="21"/>
      <c r="C454" s="22"/>
      <c r="D454" s="29" t="str">
        <f>IFERROR(VLOOKUP(A454,部品コード!A:E,2,FALSE),"")</f>
        <v/>
      </c>
      <c r="E454" s="29" t="str">
        <f t="shared" si="15"/>
        <v/>
      </c>
      <c r="F454" s="29" t="str">
        <f t="shared" si="16"/>
        <v/>
      </c>
      <c r="G454" s="29" t="str">
        <f>IFERROR(VLOOKUP(A454,部品コード!A:E,3,FALSE),"")</f>
        <v/>
      </c>
      <c r="H454" s="4"/>
    </row>
    <row r="455" spans="1:8" x14ac:dyDescent="0.15">
      <c r="A455" s="20"/>
      <c r="B455" s="21"/>
      <c r="C455" s="22"/>
      <c r="D455" s="29" t="str">
        <f>IFERROR(VLOOKUP(A455,部品コード!A:E,2,FALSE),"")</f>
        <v/>
      </c>
      <c r="E455" s="29" t="str">
        <f t="shared" si="15"/>
        <v/>
      </c>
      <c r="F455" s="29" t="str">
        <f t="shared" si="16"/>
        <v/>
      </c>
      <c r="G455" s="29" t="str">
        <f>IFERROR(VLOOKUP(A455,部品コード!A:E,3,FALSE),"")</f>
        <v/>
      </c>
      <c r="H455" s="4"/>
    </row>
    <row r="456" spans="1:8" x14ac:dyDescent="0.15">
      <c r="A456" s="20"/>
      <c r="B456" s="21"/>
      <c r="C456" s="22"/>
      <c r="D456" s="29" t="str">
        <f>IFERROR(VLOOKUP(A456,部品コード!A:E,2,FALSE),"")</f>
        <v/>
      </c>
      <c r="E456" s="29" t="str">
        <f t="shared" si="15"/>
        <v/>
      </c>
      <c r="F456" s="29" t="str">
        <f t="shared" si="16"/>
        <v/>
      </c>
      <c r="G456" s="29" t="str">
        <f>IFERROR(VLOOKUP(A456,部品コード!A:E,3,FALSE),"")</f>
        <v/>
      </c>
      <c r="H456" s="4"/>
    </row>
    <row r="457" spans="1:8" x14ac:dyDescent="0.15">
      <c r="A457" s="20"/>
      <c r="B457" s="21"/>
      <c r="C457" s="22"/>
      <c r="D457" s="29" t="str">
        <f>IFERROR(VLOOKUP(A457,部品コード!A:E,2,FALSE),"")</f>
        <v/>
      </c>
      <c r="E457" s="29" t="str">
        <f t="shared" si="15"/>
        <v/>
      </c>
      <c r="F457" s="29" t="str">
        <f t="shared" si="16"/>
        <v/>
      </c>
      <c r="G457" s="29" t="str">
        <f>IFERROR(VLOOKUP(A457,部品コード!A:E,3,FALSE),"")</f>
        <v/>
      </c>
      <c r="H457" s="4"/>
    </row>
    <row r="458" spans="1:8" x14ac:dyDescent="0.15">
      <c r="A458" s="20"/>
      <c r="B458" s="21"/>
      <c r="C458" s="22"/>
      <c r="D458" s="29" t="str">
        <f>IFERROR(VLOOKUP(A458,部品コード!A:E,2,FALSE),"")</f>
        <v/>
      </c>
      <c r="E458" s="29" t="str">
        <f t="shared" si="15"/>
        <v/>
      </c>
      <c r="F458" s="29" t="str">
        <f t="shared" si="16"/>
        <v/>
      </c>
      <c r="G458" s="29" t="str">
        <f>IFERROR(VLOOKUP(A458,部品コード!A:E,3,FALSE),"")</f>
        <v/>
      </c>
      <c r="H458" s="4"/>
    </row>
    <row r="459" spans="1:8" x14ac:dyDescent="0.15">
      <c r="A459" s="20"/>
      <c r="B459" s="21"/>
      <c r="C459" s="22"/>
      <c r="D459" s="29" t="str">
        <f>IFERROR(VLOOKUP(A459,部品コード!A:E,2,FALSE),"")</f>
        <v/>
      </c>
      <c r="E459" s="29" t="str">
        <f t="shared" si="15"/>
        <v/>
      </c>
      <c r="F459" s="29" t="str">
        <f t="shared" si="16"/>
        <v/>
      </c>
      <c r="G459" s="29" t="str">
        <f>IFERROR(VLOOKUP(A459,部品コード!A:E,3,FALSE),"")</f>
        <v/>
      </c>
      <c r="H459" s="4"/>
    </row>
    <row r="460" spans="1:8" x14ac:dyDescent="0.15">
      <c r="A460" s="20"/>
      <c r="B460" s="21"/>
      <c r="C460" s="22"/>
      <c r="D460" s="29" t="str">
        <f>IFERROR(VLOOKUP(A460,部品コード!A:E,2,FALSE),"")</f>
        <v/>
      </c>
      <c r="E460" s="29" t="str">
        <f t="shared" si="15"/>
        <v/>
      </c>
      <c r="F460" s="29" t="str">
        <f t="shared" si="16"/>
        <v/>
      </c>
      <c r="G460" s="29" t="str">
        <f>IFERROR(VLOOKUP(A460,部品コード!A:E,3,FALSE),"")</f>
        <v/>
      </c>
      <c r="H460" s="4"/>
    </row>
    <row r="461" spans="1:8" x14ac:dyDescent="0.15">
      <c r="A461" s="20"/>
      <c r="B461" s="21"/>
      <c r="C461" s="22"/>
      <c r="D461" s="29" t="str">
        <f>IFERROR(VLOOKUP(A461,部品コード!A:E,2,FALSE),"")</f>
        <v/>
      </c>
      <c r="E461" s="29" t="str">
        <f t="shared" si="15"/>
        <v/>
      </c>
      <c r="F461" s="29" t="str">
        <f t="shared" si="16"/>
        <v/>
      </c>
      <c r="G461" s="29" t="str">
        <f>IFERROR(VLOOKUP(A461,部品コード!A:E,3,FALSE),"")</f>
        <v/>
      </c>
      <c r="H461" s="4"/>
    </row>
    <row r="462" spans="1:8" x14ac:dyDescent="0.15">
      <c r="A462" s="20"/>
      <c r="B462" s="21"/>
      <c r="C462" s="22"/>
      <c r="D462" s="29" t="str">
        <f>IFERROR(VLOOKUP(A462,部品コード!A:E,2,FALSE),"")</f>
        <v/>
      </c>
      <c r="E462" s="29" t="str">
        <f t="shared" si="15"/>
        <v/>
      </c>
      <c r="F462" s="29" t="str">
        <f t="shared" si="16"/>
        <v/>
      </c>
      <c r="G462" s="29" t="str">
        <f>IFERROR(VLOOKUP(A462,部品コード!A:E,3,FALSE),"")</f>
        <v/>
      </c>
      <c r="H462" s="4"/>
    </row>
    <row r="463" spans="1:8" x14ac:dyDescent="0.15">
      <c r="A463" s="20"/>
      <c r="B463" s="21"/>
      <c r="C463" s="22"/>
      <c r="D463" s="29" t="str">
        <f>IFERROR(VLOOKUP(A463,部品コード!A:E,2,FALSE),"")</f>
        <v/>
      </c>
      <c r="E463" s="29" t="str">
        <f t="shared" si="15"/>
        <v/>
      </c>
      <c r="F463" s="29" t="str">
        <f t="shared" si="16"/>
        <v/>
      </c>
      <c r="G463" s="29" t="str">
        <f>IFERROR(VLOOKUP(A463,部品コード!A:E,3,FALSE),"")</f>
        <v/>
      </c>
      <c r="H463" s="4"/>
    </row>
    <row r="464" spans="1:8" x14ac:dyDescent="0.15">
      <c r="A464" s="20"/>
      <c r="B464" s="21"/>
      <c r="C464" s="22"/>
      <c r="D464" s="29" t="str">
        <f>IFERROR(VLOOKUP(A464,部品コード!A:E,2,FALSE),"")</f>
        <v/>
      </c>
      <c r="E464" s="29" t="str">
        <f t="shared" si="15"/>
        <v/>
      </c>
      <c r="F464" s="29" t="str">
        <f t="shared" si="16"/>
        <v/>
      </c>
      <c r="G464" s="29" t="str">
        <f>IFERROR(VLOOKUP(A464,部品コード!A:E,3,FALSE),"")</f>
        <v/>
      </c>
      <c r="H464" s="4"/>
    </row>
    <row r="465" spans="1:8" x14ac:dyDescent="0.15">
      <c r="A465" s="20"/>
      <c r="B465" s="21"/>
      <c r="C465" s="22"/>
      <c r="D465" s="29" t="str">
        <f>IFERROR(VLOOKUP(A465,部品コード!A:E,2,FALSE),"")</f>
        <v/>
      </c>
      <c r="E465" s="29" t="str">
        <f t="shared" si="15"/>
        <v/>
      </c>
      <c r="F465" s="29" t="str">
        <f t="shared" si="16"/>
        <v/>
      </c>
      <c r="G465" s="29" t="str">
        <f>IFERROR(VLOOKUP(A465,部品コード!A:E,3,FALSE),"")</f>
        <v/>
      </c>
      <c r="H465" s="4"/>
    </row>
    <row r="466" spans="1:8" x14ac:dyDescent="0.15">
      <c r="A466" s="20"/>
      <c r="B466" s="21"/>
      <c r="C466" s="22"/>
      <c r="D466" s="29" t="str">
        <f>IFERROR(VLOOKUP(A466,部品コード!A:E,2,FALSE),"")</f>
        <v/>
      </c>
      <c r="E466" s="29" t="str">
        <f t="shared" si="15"/>
        <v/>
      </c>
      <c r="F466" s="29" t="str">
        <f t="shared" si="16"/>
        <v/>
      </c>
      <c r="G466" s="29" t="str">
        <f>IFERROR(VLOOKUP(A466,部品コード!A:E,3,FALSE),"")</f>
        <v/>
      </c>
      <c r="H466" s="4"/>
    </row>
    <row r="467" spans="1:8" x14ac:dyDescent="0.15">
      <c r="A467" s="20"/>
      <c r="B467" s="21"/>
      <c r="C467" s="22"/>
      <c r="D467" s="29" t="str">
        <f>IFERROR(VLOOKUP(A467,部品コード!A:E,2,FALSE),"")</f>
        <v/>
      </c>
      <c r="E467" s="29" t="str">
        <f t="shared" si="15"/>
        <v/>
      </c>
      <c r="F467" s="29" t="str">
        <f t="shared" si="16"/>
        <v/>
      </c>
      <c r="G467" s="29" t="str">
        <f>IFERROR(VLOOKUP(A467,部品コード!A:E,3,FALSE),"")</f>
        <v/>
      </c>
      <c r="H467" s="4"/>
    </row>
    <row r="468" spans="1:8" x14ac:dyDescent="0.15">
      <c r="A468" s="20"/>
      <c r="B468" s="21"/>
      <c r="C468" s="22"/>
      <c r="D468" s="29" t="str">
        <f>IFERROR(VLOOKUP(A468,部品コード!A:E,2,FALSE),"")</f>
        <v/>
      </c>
      <c r="E468" s="29" t="str">
        <f t="shared" si="15"/>
        <v/>
      </c>
      <c r="F468" s="29" t="str">
        <f t="shared" si="16"/>
        <v/>
      </c>
      <c r="G468" s="29" t="str">
        <f>IFERROR(VLOOKUP(A468,部品コード!A:E,3,FALSE),"")</f>
        <v/>
      </c>
      <c r="H468" s="4"/>
    </row>
    <row r="469" spans="1:8" x14ac:dyDescent="0.15">
      <c r="A469" s="20"/>
      <c r="B469" s="21"/>
      <c r="C469" s="22"/>
      <c r="D469" s="29" t="str">
        <f>IFERROR(VLOOKUP(A469,部品コード!A:E,2,FALSE),"")</f>
        <v/>
      </c>
      <c r="E469" s="29" t="str">
        <f t="shared" si="15"/>
        <v/>
      </c>
      <c r="F469" s="29" t="str">
        <f t="shared" si="16"/>
        <v/>
      </c>
      <c r="G469" s="29" t="str">
        <f>IFERROR(VLOOKUP(A469,部品コード!A:E,3,FALSE),"")</f>
        <v/>
      </c>
      <c r="H469" s="4"/>
    </row>
    <row r="470" spans="1:8" x14ac:dyDescent="0.15">
      <c r="A470" s="20"/>
      <c r="B470" s="21"/>
      <c r="C470" s="22"/>
      <c r="D470" s="29" t="str">
        <f>IFERROR(VLOOKUP(A470,部品コード!A:E,2,FALSE),"")</f>
        <v/>
      </c>
      <c r="E470" s="29" t="str">
        <f t="shared" si="15"/>
        <v/>
      </c>
      <c r="F470" s="29" t="str">
        <f t="shared" si="16"/>
        <v/>
      </c>
      <c r="G470" s="29" t="str">
        <f>IFERROR(VLOOKUP(A470,部品コード!A:E,3,FALSE),"")</f>
        <v/>
      </c>
      <c r="H470" s="4"/>
    </row>
    <row r="471" spans="1:8" x14ac:dyDescent="0.15">
      <c r="A471" s="20"/>
      <c r="B471" s="21"/>
      <c r="C471" s="22"/>
      <c r="D471" s="29" t="str">
        <f>IFERROR(VLOOKUP(A471,部品コード!A:E,2,FALSE),"")</f>
        <v/>
      </c>
      <c r="E471" s="29" t="str">
        <f t="shared" si="15"/>
        <v/>
      </c>
      <c r="F471" s="29" t="str">
        <f t="shared" si="16"/>
        <v/>
      </c>
      <c r="G471" s="29" t="str">
        <f>IFERROR(VLOOKUP(A471,部品コード!A:E,3,FALSE),"")</f>
        <v/>
      </c>
      <c r="H471" s="4"/>
    </row>
    <row r="472" spans="1:8" x14ac:dyDescent="0.15">
      <c r="A472" s="20"/>
      <c r="B472" s="21"/>
      <c r="C472" s="22"/>
      <c r="D472" s="29" t="str">
        <f>IFERROR(VLOOKUP(A472,部品コード!A:E,2,FALSE),"")</f>
        <v/>
      </c>
      <c r="E472" s="29" t="str">
        <f t="shared" si="15"/>
        <v/>
      </c>
      <c r="F472" s="29" t="str">
        <f t="shared" si="16"/>
        <v/>
      </c>
      <c r="G472" s="29" t="str">
        <f>IFERROR(VLOOKUP(A472,部品コード!A:E,3,FALSE),"")</f>
        <v/>
      </c>
      <c r="H472" s="4"/>
    </row>
    <row r="473" spans="1:8" x14ac:dyDescent="0.15">
      <c r="A473" s="20"/>
      <c r="B473" s="21"/>
      <c r="C473" s="22"/>
      <c r="D473" s="29" t="str">
        <f>IFERROR(VLOOKUP(A473,部品コード!A:E,2,FALSE),"")</f>
        <v/>
      </c>
      <c r="E473" s="29" t="str">
        <f t="shared" si="15"/>
        <v/>
      </c>
      <c r="F473" s="29" t="str">
        <f t="shared" si="16"/>
        <v/>
      </c>
      <c r="G473" s="29" t="str">
        <f>IFERROR(VLOOKUP(A473,部品コード!A:E,3,FALSE),"")</f>
        <v/>
      </c>
      <c r="H473" s="4"/>
    </row>
    <row r="474" spans="1:8" x14ac:dyDescent="0.15">
      <c r="A474" s="20"/>
      <c r="B474" s="21"/>
      <c r="C474" s="22"/>
      <c r="D474" s="29" t="str">
        <f>IFERROR(VLOOKUP(A474,部品コード!A:E,2,FALSE),"")</f>
        <v/>
      </c>
      <c r="E474" s="29" t="str">
        <f t="shared" si="15"/>
        <v/>
      </c>
      <c r="F474" s="29" t="str">
        <f t="shared" si="16"/>
        <v/>
      </c>
      <c r="G474" s="29" t="str">
        <f>IFERROR(VLOOKUP(A474,部品コード!A:E,3,FALSE),"")</f>
        <v/>
      </c>
      <c r="H474" s="4"/>
    </row>
    <row r="475" spans="1:8" x14ac:dyDescent="0.15">
      <c r="A475" s="20"/>
      <c r="B475" s="21"/>
      <c r="C475" s="22"/>
      <c r="D475" s="29" t="str">
        <f>IFERROR(VLOOKUP(A475,部品コード!A:E,2,FALSE),"")</f>
        <v/>
      </c>
      <c r="E475" s="29" t="str">
        <f t="shared" si="15"/>
        <v/>
      </c>
      <c r="F475" s="29" t="str">
        <f t="shared" si="16"/>
        <v/>
      </c>
      <c r="G475" s="29" t="str">
        <f>IFERROR(VLOOKUP(A475,部品コード!A:E,3,FALSE),"")</f>
        <v/>
      </c>
      <c r="H475" s="4"/>
    </row>
    <row r="476" spans="1:8" x14ac:dyDescent="0.15">
      <c r="A476" s="20"/>
      <c r="B476" s="21"/>
      <c r="C476" s="22"/>
      <c r="D476" s="29" t="str">
        <f>IFERROR(VLOOKUP(A476,部品コード!A:E,2,FALSE),"")</f>
        <v/>
      </c>
      <c r="E476" s="29" t="str">
        <f t="shared" si="15"/>
        <v/>
      </c>
      <c r="F476" s="29" t="str">
        <f t="shared" si="16"/>
        <v/>
      </c>
      <c r="G476" s="29" t="str">
        <f>IFERROR(VLOOKUP(A476,部品コード!A:E,3,FALSE),"")</f>
        <v/>
      </c>
      <c r="H476" s="4"/>
    </row>
    <row r="477" spans="1:8" x14ac:dyDescent="0.15">
      <c r="A477" s="20"/>
      <c r="B477" s="21"/>
      <c r="C477" s="22"/>
      <c r="D477" s="29" t="str">
        <f>IFERROR(VLOOKUP(A477,部品コード!A:E,2,FALSE),"")</f>
        <v/>
      </c>
      <c r="E477" s="29" t="str">
        <f t="shared" ref="E477:E540" si="17">IF(B477="","",(MONTH(B477)))</f>
        <v/>
      </c>
      <c r="F477" s="29" t="str">
        <f t="shared" ref="F477:F540" si="18">IF(B477="","",(DAY(B477)))</f>
        <v/>
      </c>
      <c r="G477" s="29" t="str">
        <f>IFERROR(VLOOKUP(A477,部品コード!A:E,3,FALSE),"")</f>
        <v/>
      </c>
      <c r="H477" s="4"/>
    </row>
    <row r="478" spans="1:8" x14ac:dyDescent="0.15">
      <c r="A478" s="20"/>
      <c r="B478" s="21"/>
      <c r="C478" s="22"/>
      <c r="D478" s="29" t="str">
        <f>IFERROR(VLOOKUP(A478,部品コード!A:E,2,FALSE),"")</f>
        <v/>
      </c>
      <c r="E478" s="29" t="str">
        <f t="shared" si="17"/>
        <v/>
      </c>
      <c r="F478" s="29" t="str">
        <f t="shared" si="18"/>
        <v/>
      </c>
      <c r="G478" s="29" t="str">
        <f>IFERROR(VLOOKUP(A478,部品コード!A:E,3,FALSE),"")</f>
        <v/>
      </c>
      <c r="H478" s="4"/>
    </row>
    <row r="479" spans="1:8" x14ac:dyDescent="0.15">
      <c r="A479" s="20"/>
      <c r="B479" s="21"/>
      <c r="C479" s="22"/>
      <c r="D479" s="29" t="str">
        <f>IFERROR(VLOOKUP(A479,部品コード!A:E,2,FALSE),"")</f>
        <v/>
      </c>
      <c r="E479" s="29" t="str">
        <f t="shared" si="17"/>
        <v/>
      </c>
      <c r="F479" s="29" t="str">
        <f t="shared" si="18"/>
        <v/>
      </c>
      <c r="G479" s="29" t="str">
        <f>IFERROR(VLOOKUP(A479,部品コード!A:E,3,FALSE),"")</f>
        <v/>
      </c>
      <c r="H479" s="4"/>
    </row>
    <row r="480" spans="1:8" x14ac:dyDescent="0.15">
      <c r="A480" s="20"/>
      <c r="B480" s="21"/>
      <c r="C480" s="22"/>
      <c r="D480" s="29" t="str">
        <f>IFERROR(VLOOKUP(A480,部品コード!A:E,2,FALSE),"")</f>
        <v/>
      </c>
      <c r="E480" s="29" t="str">
        <f t="shared" si="17"/>
        <v/>
      </c>
      <c r="F480" s="29" t="str">
        <f t="shared" si="18"/>
        <v/>
      </c>
      <c r="G480" s="29" t="str">
        <f>IFERROR(VLOOKUP(A480,部品コード!A:E,3,FALSE),"")</f>
        <v/>
      </c>
      <c r="H480" s="4"/>
    </row>
    <row r="481" spans="1:8" x14ac:dyDescent="0.15">
      <c r="A481" s="20"/>
      <c r="B481" s="21"/>
      <c r="C481" s="22"/>
      <c r="D481" s="29" t="str">
        <f>IFERROR(VLOOKUP(A481,部品コード!A:E,2,FALSE),"")</f>
        <v/>
      </c>
      <c r="E481" s="29" t="str">
        <f t="shared" si="17"/>
        <v/>
      </c>
      <c r="F481" s="29" t="str">
        <f t="shared" si="18"/>
        <v/>
      </c>
      <c r="G481" s="29" t="str">
        <f>IFERROR(VLOOKUP(A481,部品コード!A:E,3,FALSE),"")</f>
        <v/>
      </c>
      <c r="H481" s="4"/>
    </row>
    <row r="482" spans="1:8" x14ac:dyDescent="0.15">
      <c r="A482" s="20"/>
      <c r="B482" s="21"/>
      <c r="C482" s="22"/>
      <c r="D482" s="29" t="str">
        <f>IFERROR(VLOOKUP(A482,部品コード!A:E,2,FALSE),"")</f>
        <v/>
      </c>
      <c r="E482" s="29" t="str">
        <f t="shared" si="17"/>
        <v/>
      </c>
      <c r="F482" s="29" t="str">
        <f t="shared" si="18"/>
        <v/>
      </c>
      <c r="G482" s="29" t="str">
        <f>IFERROR(VLOOKUP(A482,部品コード!A:E,3,FALSE),"")</f>
        <v/>
      </c>
      <c r="H482" s="4"/>
    </row>
    <row r="483" spans="1:8" x14ac:dyDescent="0.15">
      <c r="A483" s="20"/>
      <c r="B483" s="21"/>
      <c r="C483" s="22"/>
      <c r="D483" s="29" t="str">
        <f>IFERROR(VLOOKUP(A483,部品コード!A:E,2,FALSE),"")</f>
        <v/>
      </c>
      <c r="E483" s="29" t="str">
        <f t="shared" si="17"/>
        <v/>
      </c>
      <c r="F483" s="29" t="str">
        <f t="shared" si="18"/>
        <v/>
      </c>
      <c r="G483" s="29" t="str">
        <f>IFERROR(VLOOKUP(A483,部品コード!A:E,3,FALSE),"")</f>
        <v/>
      </c>
      <c r="H483" s="4"/>
    </row>
    <row r="484" spans="1:8" x14ac:dyDescent="0.15">
      <c r="A484" s="20"/>
      <c r="B484" s="21"/>
      <c r="C484" s="22"/>
      <c r="D484" s="29" t="str">
        <f>IFERROR(VLOOKUP(A484,部品コード!A:E,2,FALSE),"")</f>
        <v/>
      </c>
      <c r="E484" s="29" t="str">
        <f t="shared" si="17"/>
        <v/>
      </c>
      <c r="F484" s="29" t="str">
        <f t="shared" si="18"/>
        <v/>
      </c>
      <c r="G484" s="29" t="str">
        <f>IFERROR(VLOOKUP(A484,部品コード!A:E,3,FALSE),"")</f>
        <v/>
      </c>
      <c r="H484" s="4"/>
    </row>
    <row r="485" spans="1:8" x14ac:dyDescent="0.15">
      <c r="A485" s="20"/>
      <c r="B485" s="21"/>
      <c r="C485" s="22"/>
      <c r="D485" s="29" t="str">
        <f>IFERROR(VLOOKUP(A485,部品コード!A:E,2,FALSE),"")</f>
        <v/>
      </c>
      <c r="E485" s="29" t="str">
        <f t="shared" si="17"/>
        <v/>
      </c>
      <c r="F485" s="29" t="str">
        <f t="shared" si="18"/>
        <v/>
      </c>
      <c r="G485" s="29" t="str">
        <f>IFERROR(VLOOKUP(A485,部品コード!A:E,3,FALSE),"")</f>
        <v/>
      </c>
      <c r="H485" s="4"/>
    </row>
    <row r="486" spans="1:8" x14ac:dyDescent="0.15">
      <c r="A486" s="20"/>
      <c r="B486" s="21"/>
      <c r="C486" s="22"/>
      <c r="D486" s="29" t="str">
        <f>IFERROR(VLOOKUP(A486,部品コード!A:E,2,FALSE),"")</f>
        <v/>
      </c>
      <c r="E486" s="29" t="str">
        <f t="shared" si="17"/>
        <v/>
      </c>
      <c r="F486" s="29" t="str">
        <f t="shared" si="18"/>
        <v/>
      </c>
      <c r="G486" s="29" t="str">
        <f>IFERROR(VLOOKUP(A486,部品コード!A:E,3,FALSE),"")</f>
        <v/>
      </c>
      <c r="H486" s="4"/>
    </row>
    <row r="487" spans="1:8" x14ac:dyDescent="0.15">
      <c r="A487" s="20"/>
      <c r="B487" s="21"/>
      <c r="C487" s="22"/>
      <c r="D487" s="29" t="str">
        <f>IFERROR(VLOOKUP(A487,部品コード!A:E,2,FALSE),"")</f>
        <v/>
      </c>
      <c r="E487" s="29" t="str">
        <f t="shared" si="17"/>
        <v/>
      </c>
      <c r="F487" s="29" t="str">
        <f t="shared" si="18"/>
        <v/>
      </c>
      <c r="G487" s="29" t="str">
        <f>IFERROR(VLOOKUP(A487,部品コード!A:E,3,FALSE),"")</f>
        <v/>
      </c>
      <c r="H487" s="4"/>
    </row>
    <row r="488" spans="1:8" x14ac:dyDescent="0.15">
      <c r="A488" s="20"/>
      <c r="B488" s="21"/>
      <c r="C488" s="22"/>
      <c r="D488" s="29" t="str">
        <f>IFERROR(VLOOKUP(A488,部品コード!A:E,2,FALSE),"")</f>
        <v/>
      </c>
      <c r="E488" s="29" t="str">
        <f t="shared" si="17"/>
        <v/>
      </c>
      <c r="F488" s="29" t="str">
        <f t="shared" si="18"/>
        <v/>
      </c>
      <c r="G488" s="29" t="str">
        <f>IFERROR(VLOOKUP(A488,部品コード!A:E,3,FALSE),"")</f>
        <v/>
      </c>
      <c r="H488" s="4"/>
    </row>
    <row r="489" spans="1:8" x14ac:dyDescent="0.15">
      <c r="A489" s="20"/>
      <c r="B489" s="21"/>
      <c r="C489" s="22"/>
      <c r="D489" s="29" t="str">
        <f>IFERROR(VLOOKUP(A489,部品コード!A:E,2,FALSE),"")</f>
        <v/>
      </c>
      <c r="E489" s="29" t="str">
        <f t="shared" si="17"/>
        <v/>
      </c>
      <c r="F489" s="29" t="str">
        <f t="shared" si="18"/>
        <v/>
      </c>
      <c r="G489" s="29" t="str">
        <f>IFERROR(VLOOKUP(A489,部品コード!A:E,3,FALSE),"")</f>
        <v/>
      </c>
      <c r="H489" s="4"/>
    </row>
    <row r="490" spans="1:8" x14ac:dyDescent="0.15">
      <c r="A490" s="20"/>
      <c r="B490" s="21"/>
      <c r="C490" s="22"/>
      <c r="D490" s="29" t="str">
        <f>IFERROR(VLOOKUP(A490,部品コード!A:E,2,FALSE),"")</f>
        <v/>
      </c>
      <c r="E490" s="29" t="str">
        <f t="shared" si="17"/>
        <v/>
      </c>
      <c r="F490" s="29" t="str">
        <f t="shared" si="18"/>
        <v/>
      </c>
      <c r="G490" s="29" t="str">
        <f>IFERROR(VLOOKUP(A490,部品コード!A:E,3,FALSE),"")</f>
        <v/>
      </c>
      <c r="H490" s="4"/>
    </row>
    <row r="491" spans="1:8" x14ac:dyDescent="0.15">
      <c r="A491" s="20"/>
      <c r="B491" s="21"/>
      <c r="C491" s="22"/>
      <c r="D491" s="29" t="str">
        <f>IFERROR(VLOOKUP(A491,部品コード!A:E,2,FALSE),"")</f>
        <v/>
      </c>
      <c r="E491" s="29" t="str">
        <f t="shared" si="17"/>
        <v/>
      </c>
      <c r="F491" s="29" t="str">
        <f t="shared" si="18"/>
        <v/>
      </c>
      <c r="G491" s="29" t="str">
        <f>IFERROR(VLOOKUP(A491,部品コード!A:E,3,FALSE),"")</f>
        <v/>
      </c>
      <c r="H491" s="4"/>
    </row>
    <row r="492" spans="1:8" x14ac:dyDescent="0.15">
      <c r="A492" s="20"/>
      <c r="B492" s="21"/>
      <c r="C492" s="22"/>
      <c r="D492" s="29" t="str">
        <f>IFERROR(VLOOKUP(A492,部品コード!A:E,2,FALSE),"")</f>
        <v/>
      </c>
      <c r="E492" s="29" t="str">
        <f t="shared" si="17"/>
        <v/>
      </c>
      <c r="F492" s="29" t="str">
        <f t="shared" si="18"/>
        <v/>
      </c>
      <c r="G492" s="29" t="str">
        <f>IFERROR(VLOOKUP(A492,部品コード!A:E,3,FALSE),"")</f>
        <v/>
      </c>
      <c r="H492" s="4"/>
    </row>
    <row r="493" spans="1:8" x14ac:dyDescent="0.15">
      <c r="A493" s="20"/>
      <c r="B493" s="21"/>
      <c r="C493" s="22"/>
      <c r="D493" s="29" t="str">
        <f>IFERROR(VLOOKUP(A493,部品コード!A:E,2,FALSE),"")</f>
        <v/>
      </c>
      <c r="E493" s="29" t="str">
        <f t="shared" si="17"/>
        <v/>
      </c>
      <c r="F493" s="29" t="str">
        <f t="shared" si="18"/>
        <v/>
      </c>
      <c r="G493" s="29" t="str">
        <f>IFERROR(VLOOKUP(A493,部品コード!A:E,3,FALSE),"")</f>
        <v/>
      </c>
      <c r="H493" s="4"/>
    </row>
    <row r="494" spans="1:8" x14ac:dyDescent="0.15">
      <c r="A494" s="20"/>
      <c r="B494" s="21"/>
      <c r="C494" s="22"/>
      <c r="D494" s="29" t="str">
        <f>IFERROR(VLOOKUP(A494,部品コード!A:E,2,FALSE),"")</f>
        <v/>
      </c>
      <c r="E494" s="29" t="str">
        <f t="shared" si="17"/>
        <v/>
      </c>
      <c r="F494" s="29" t="str">
        <f t="shared" si="18"/>
        <v/>
      </c>
      <c r="G494" s="29" t="str">
        <f>IFERROR(VLOOKUP(A494,部品コード!A:E,3,FALSE),"")</f>
        <v/>
      </c>
      <c r="H494" s="4"/>
    </row>
    <row r="495" spans="1:8" x14ac:dyDescent="0.15">
      <c r="A495" s="20"/>
      <c r="B495" s="21"/>
      <c r="C495" s="22"/>
      <c r="D495" s="29" t="str">
        <f>IFERROR(VLOOKUP(A495,部品コード!A:E,2,FALSE),"")</f>
        <v/>
      </c>
      <c r="E495" s="29" t="str">
        <f t="shared" si="17"/>
        <v/>
      </c>
      <c r="F495" s="29" t="str">
        <f t="shared" si="18"/>
        <v/>
      </c>
      <c r="G495" s="29" t="str">
        <f>IFERROR(VLOOKUP(A495,部品コード!A:E,3,FALSE),"")</f>
        <v/>
      </c>
      <c r="H495" s="4"/>
    </row>
    <row r="496" spans="1:8" x14ac:dyDescent="0.15">
      <c r="A496" s="20"/>
      <c r="B496" s="21"/>
      <c r="C496" s="22"/>
      <c r="D496" s="29" t="str">
        <f>IFERROR(VLOOKUP(A496,部品コード!A:E,2,FALSE),"")</f>
        <v/>
      </c>
      <c r="E496" s="29" t="str">
        <f t="shared" si="17"/>
        <v/>
      </c>
      <c r="F496" s="29" t="str">
        <f t="shared" si="18"/>
        <v/>
      </c>
      <c r="G496" s="29" t="str">
        <f>IFERROR(VLOOKUP(A496,部品コード!A:E,3,FALSE),"")</f>
        <v/>
      </c>
      <c r="H496" s="4"/>
    </row>
    <row r="497" spans="1:8" x14ac:dyDescent="0.15">
      <c r="A497" s="20"/>
      <c r="B497" s="21"/>
      <c r="C497" s="22"/>
      <c r="D497" s="29" t="str">
        <f>IFERROR(VLOOKUP(A497,部品コード!A:E,2,FALSE),"")</f>
        <v/>
      </c>
      <c r="E497" s="29" t="str">
        <f t="shared" si="17"/>
        <v/>
      </c>
      <c r="F497" s="29" t="str">
        <f t="shared" si="18"/>
        <v/>
      </c>
      <c r="G497" s="29" t="str">
        <f>IFERROR(VLOOKUP(A497,部品コード!A:E,3,FALSE),"")</f>
        <v/>
      </c>
      <c r="H497" s="4"/>
    </row>
    <row r="498" spans="1:8" x14ac:dyDescent="0.15">
      <c r="A498" s="20"/>
      <c r="B498" s="21"/>
      <c r="C498" s="22"/>
      <c r="D498" s="29" t="str">
        <f>IFERROR(VLOOKUP(A498,部品コード!A:E,2,FALSE),"")</f>
        <v/>
      </c>
      <c r="E498" s="29" t="str">
        <f t="shared" si="17"/>
        <v/>
      </c>
      <c r="F498" s="29" t="str">
        <f t="shared" si="18"/>
        <v/>
      </c>
      <c r="G498" s="29" t="str">
        <f>IFERROR(VLOOKUP(A498,部品コード!A:E,3,FALSE),"")</f>
        <v/>
      </c>
      <c r="H498" s="4"/>
    </row>
    <row r="499" spans="1:8" x14ac:dyDescent="0.15">
      <c r="A499" s="20"/>
      <c r="B499" s="21"/>
      <c r="C499" s="22"/>
      <c r="D499" s="29" t="str">
        <f>IFERROR(VLOOKUP(A499,部品コード!A:E,2,FALSE),"")</f>
        <v/>
      </c>
      <c r="E499" s="29" t="str">
        <f t="shared" si="17"/>
        <v/>
      </c>
      <c r="F499" s="29" t="str">
        <f t="shared" si="18"/>
        <v/>
      </c>
      <c r="G499" s="29" t="str">
        <f>IFERROR(VLOOKUP(A499,部品コード!A:E,3,FALSE),"")</f>
        <v/>
      </c>
      <c r="H499" s="4"/>
    </row>
    <row r="500" spans="1:8" x14ac:dyDescent="0.15">
      <c r="A500" s="20"/>
      <c r="B500" s="21"/>
      <c r="C500" s="22"/>
      <c r="D500" s="29" t="str">
        <f>IFERROR(VLOOKUP(A500,部品コード!A:E,2,FALSE),"")</f>
        <v/>
      </c>
      <c r="E500" s="29" t="str">
        <f t="shared" si="17"/>
        <v/>
      </c>
      <c r="F500" s="29" t="str">
        <f t="shared" si="18"/>
        <v/>
      </c>
      <c r="G500" s="29" t="str">
        <f>IFERROR(VLOOKUP(A500,部品コード!A:E,3,FALSE),"")</f>
        <v/>
      </c>
      <c r="H500" s="4"/>
    </row>
    <row r="501" spans="1:8" x14ac:dyDescent="0.15">
      <c r="A501" s="20"/>
      <c r="B501" s="21"/>
      <c r="C501" s="22"/>
      <c r="D501" s="29" t="str">
        <f>IFERROR(VLOOKUP(A501,部品コード!A:E,2,FALSE),"")</f>
        <v/>
      </c>
      <c r="E501" s="29" t="str">
        <f t="shared" si="17"/>
        <v/>
      </c>
      <c r="F501" s="29" t="str">
        <f t="shared" si="18"/>
        <v/>
      </c>
      <c r="G501" s="29" t="str">
        <f>IFERROR(VLOOKUP(A501,部品コード!A:E,3,FALSE),"")</f>
        <v/>
      </c>
      <c r="H501" s="4"/>
    </row>
    <row r="502" spans="1:8" x14ac:dyDescent="0.15">
      <c r="A502" s="20"/>
      <c r="B502" s="21"/>
      <c r="C502" s="22"/>
      <c r="D502" s="29" t="str">
        <f>IFERROR(VLOOKUP(A502,部品コード!A:E,2,FALSE),"")</f>
        <v/>
      </c>
      <c r="E502" s="29" t="str">
        <f t="shared" si="17"/>
        <v/>
      </c>
      <c r="F502" s="29" t="str">
        <f t="shared" si="18"/>
        <v/>
      </c>
      <c r="G502" s="29" t="str">
        <f>IFERROR(VLOOKUP(A502,部品コード!A:E,3,FALSE),"")</f>
        <v/>
      </c>
      <c r="H502" s="4"/>
    </row>
    <row r="503" spans="1:8" x14ac:dyDescent="0.15">
      <c r="A503" s="20"/>
      <c r="B503" s="21"/>
      <c r="C503" s="22"/>
      <c r="D503" s="29" t="str">
        <f>IFERROR(VLOOKUP(A503,部品コード!A:E,2,FALSE),"")</f>
        <v/>
      </c>
      <c r="E503" s="29" t="str">
        <f t="shared" si="17"/>
        <v/>
      </c>
      <c r="F503" s="29" t="str">
        <f t="shared" si="18"/>
        <v/>
      </c>
      <c r="G503" s="29" t="str">
        <f>IFERROR(VLOOKUP(A503,部品コード!A:E,3,FALSE),"")</f>
        <v/>
      </c>
      <c r="H503" s="4"/>
    </row>
    <row r="504" spans="1:8" x14ac:dyDescent="0.15">
      <c r="A504" s="20"/>
      <c r="B504" s="21"/>
      <c r="C504" s="22"/>
      <c r="D504" s="29" t="str">
        <f>IFERROR(VLOOKUP(A504,部品コード!A:E,2,FALSE),"")</f>
        <v/>
      </c>
      <c r="E504" s="29" t="str">
        <f t="shared" si="17"/>
        <v/>
      </c>
      <c r="F504" s="29" t="str">
        <f t="shared" si="18"/>
        <v/>
      </c>
      <c r="G504" s="29" t="str">
        <f>IFERROR(VLOOKUP(A504,部品コード!A:E,3,FALSE),"")</f>
        <v/>
      </c>
      <c r="H504" s="4"/>
    </row>
    <row r="505" spans="1:8" x14ac:dyDescent="0.15">
      <c r="A505" s="20"/>
      <c r="B505" s="21"/>
      <c r="C505" s="22"/>
      <c r="D505" s="29" t="str">
        <f>IFERROR(VLOOKUP(A505,部品コード!A:E,2,FALSE),"")</f>
        <v/>
      </c>
      <c r="E505" s="29" t="str">
        <f t="shared" si="17"/>
        <v/>
      </c>
      <c r="F505" s="29" t="str">
        <f t="shared" si="18"/>
        <v/>
      </c>
      <c r="G505" s="29" t="str">
        <f>IFERROR(VLOOKUP(A505,部品コード!A:E,3,FALSE),"")</f>
        <v/>
      </c>
      <c r="H505" s="4"/>
    </row>
    <row r="506" spans="1:8" x14ac:dyDescent="0.15">
      <c r="A506" s="20"/>
      <c r="B506" s="21"/>
      <c r="C506" s="22"/>
      <c r="D506" s="29" t="str">
        <f>IFERROR(VLOOKUP(A506,部品コード!A:E,2,FALSE),"")</f>
        <v/>
      </c>
      <c r="E506" s="29" t="str">
        <f t="shared" si="17"/>
        <v/>
      </c>
      <c r="F506" s="29" t="str">
        <f t="shared" si="18"/>
        <v/>
      </c>
      <c r="G506" s="29" t="str">
        <f>IFERROR(VLOOKUP(A506,部品コード!A:E,3,FALSE),"")</f>
        <v/>
      </c>
      <c r="H506" s="4"/>
    </row>
    <row r="507" spans="1:8" x14ac:dyDescent="0.15">
      <c r="A507" s="20"/>
      <c r="B507" s="21"/>
      <c r="C507" s="22"/>
      <c r="D507" s="29" t="str">
        <f>IFERROR(VLOOKUP(A507,部品コード!A:E,2,FALSE),"")</f>
        <v/>
      </c>
      <c r="E507" s="29" t="str">
        <f t="shared" si="17"/>
        <v/>
      </c>
      <c r="F507" s="29" t="str">
        <f t="shared" si="18"/>
        <v/>
      </c>
      <c r="G507" s="29" t="str">
        <f>IFERROR(VLOOKUP(A507,部品コード!A:E,3,FALSE),"")</f>
        <v/>
      </c>
      <c r="H507" s="4"/>
    </row>
    <row r="508" spans="1:8" x14ac:dyDescent="0.15">
      <c r="A508" s="20"/>
      <c r="B508" s="21"/>
      <c r="C508" s="22"/>
      <c r="D508" s="29" t="str">
        <f>IFERROR(VLOOKUP(A508,部品コード!A:E,2,FALSE),"")</f>
        <v/>
      </c>
      <c r="E508" s="29" t="str">
        <f t="shared" si="17"/>
        <v/>
      </c>
      <c r="F508" s="29" t="str">
        <f t="shared" si="18"/>
        <v/>
      </c>
      <c r="G508" s="29" t="str">
        <f>IFERROR(VLOOKUP(A508,部品コード!A:E,3,FALSE),"")</f>
        <v/>
      </c>
      <c r="H508" s="4"/>
    </row>
    <row r="509" spans="1:8" x14ac:dyDescent="0.15">
      <c r="A509" s="20"/>
      <c r="B509" s="21"/>
      <c r="C509" s="22"/>
      <c r="D509" s="29" t="str">
        <f>IFERROR(VLOOKUP(A509,部品コード!A:E,2,FALSE),"")</f>
        <v/>
      </c>
      <c r="E509" s="29" t="str">
        <f t="shared" si="17"/>
        <v/>
      </c>
      <c r="F509" s="29" t="str">
        <f t="shared" si="18"/>
        <v/>
      </c>
      <c r="G509" s="29" t="str">
        <f>IFERROR(VLOOKUP(A509,部品コード!A:E,3,FALSE),"")</f>
        <v/>
      </c>
      <c r="H509" s="4"/>
    </row>
    <row r="510" spans="1:8" x14ac:dyDescent="0.15">
      <c r="A510" s="20"/>
      <c r="B510" s="21"/>
      <c r="C510" s="22"/>
      <c r="D510" s="29" t="str">
        <f>IFERROR(VLOOKUP(A510,部品コード!A:E,2,FALSE),"")</f>
        <v/>
      </c>
      <c r="E510" s="29" t="str">
        <f t="shared" si="17"/>
        <v/>
      </c>
      <c r="F510" s="29" t="str">
        <f t="shared" si="18"/>
        <v/>
      </c>
      <c r="G510" s="29" t="str">
        <f>IFERROR(VLOOKUP(A510,部品コード!A:E,3,FALSE),"")</f>
        <v/>
      </c>
      <c r="H510" s="4"/>
    </row>
    <row r="511" spans="1:8" x14ac:dyDescent="0.15">
      <c r="A511" s="20"/>
      <c r="B511" s="21"/>
      <c r="C511" s="22"/>
      <c r="D511" s="29" t="str">
        <f>IFERROR(VLOOKUP(A511,部品コード!A:E,2,FALSE),"")</f>
        <v/>
      </c>
      <c r="E511" s="29" t="str">
        <f t="shared" si="17"/>
        <v/>
      </c>
      <c r="F511" s="29" t="str">
        <f t="shared" si="18"/>
        <v/>
      </c>
      <c r="G511" s="29" t="str">
        <f>IFERROR(VLOOKUP(A511,部品コード!A:E,3,FALSE),"")</f>
        <v/>
      </c>
      <c r="H511" s="4"/>
    </row>
    <row r="512" spans="1:8" x14ac:dyDescent="0.15">
      <c r="A512" s="20"/>
      <c r="B512" s="21"/>
      <c r="C512" s="22"/>
      <c r="D512" s="29" t="str">
        <f>IFERROR(VLOOKUP(A512,部品コード!A:E,2,FALSE),"")</f>
        <v/>
      </c>
      <c r="E512" s="29" t="str">
        <f t="shared" si="17"/>
        <v/>
      </c>
      <c r="F512" s="29" t="str">
        <f t="shared" si="18"/>
        <v/>
      </c>
      <c r="G512" s="29" t="str">
        <f>IFERROR(VLOOKUP(A512,部品コード!A:E,3,FALSE),"")</f>
        <v/>
      </c>
      <c r="H512" s="4"/>
    </row>
    <row r="513" spans="1:8" x14ac:dyDescent="0.15">
      <c r="A513" s="20"/>
      <c r="B513" s="21"/>
      <c r="C513" s="22"/>
      <c r="D513" s="29" t="str">
        <f>IFERROR(VLOOKUP(A513,部品コード!A:E,2,FALSE),"")</f>
        <v/>
      </c>
      <c r="E513" s="29" t="str">
        <f t="shared" si="17"/>
        <v/>
      </c>
      <c r="F513" s="29" t="str">
        <f t="shared" si="18"/>
        <v/>
      </c>
      <c r="G513" s="29" t="str">
        <f>IFERROR(VLOOKUP(A513,部品コード!A:E,3,FALSE),"")</f>
        <v/>
      </c>
      <c r="H513" s="4"/>
    </row>
    <row r="514" spans="1:8" x14ac:dyDescent="0.15">
      <c r="A514" s="20"/>
      <c r="B514" s="21"/>
      <c r="C514" s="22"/>
      <c r="D514" s="29" t="str">
        <f>IFERROR(VLOOKUP(A514,部品コード!A:E,2,FALSE),"")</f>
        <v/>
      </c>
      <c r="E514" s="29" t="str">
        <f t="shared" si="17"/>
        <v/>
      </c>
      <c r="F514" s="29" t="str">
        <f t="shared" si="18"/>
        <v/>
      </c>
      <c r="G514" s="29" t="str">
        <f>IFERROR(VLOOKUP(A514,部品コード!A:E,3,FALSE),"")</f>
        <v/>
      </c>
      <c r="H514" s="4"/>
    </row>
    <row r="515" spans="1:8" x14ac:dyDescent="0.15">
      <c r="A515" s="20"/>
      <c r="B515" s="21"/>
      <c r="C515" s="22"/>
      <c r="D515" s="29" t="str">
        <f>IFERROR(VLOOKUP(A515,部品コード!A:E,2,FALSE),"")</f>
        <v/>
      </c>
      <c r="E515" s="29" t="str">
        <f t="shared" si="17"/>
        <v/>
      </c>
      <c r="F515" s="29" t="str">
        <f t="shared" si="18"/>
        <v/>
      </c>
      <c r="G515" s="29" t="str">
        <f>IFERROR(VLOOKUP(A515,部品コード!A:E,3,FALSE),"")</f>
        <v/>
      </c>
      <c r="H515" s="4"/>
    </row>
    <row r="516" spans="1:8" x14ac:dyDescent="0.15">
      <c r="A516" s="20"/>
      <c r="B516" s="21"/>
      <c r="C516" s="22"/>
      <c r="D516" s="29" t="str">
        <f>IFERROR(VLOOKUP(A516,部品コード!A:E,2,FALSE),"")</f>
        <v/>
      </c>
      <c r="E516" s="29" t="str">
        <f t="shared" si="17"/>
        <v/>
      </c>
      <c r="F516" s="29" t="str">
        <f t="shared" si="18"/>
        <v/>
      </c>
      <c r="G516" s="29" t="str">
        <f>IFERROR(VLOOKUP(A516,部品コード!A:E,3,FALSE),"")</f>
        <v/>
      </c>
      <c r="H516" s="4"/>
    </row>
    <row r="517" spans="1:8" x14ac:dyDescent="0.15">
      <c r="A517" s="20"/>
      <c r="B517" s="21"/>
      <c r="C517" s="22"/>
      <c r="D517" s="29" t="str">
        <f>IFERROR(VLOOKUP(A517,部品コード!A:E,2,FALSE),"")</f>
        <v/>
      </c>
      <c r="E517" s="29" t="str">
        <f t="shared" si="17"/>
        <v/>
      </c>
      <c r="F517" s="29" t="str">
        <f t="shared" si="18"/>
        <v/>
      </c>
      <c r="G517" s="29" t="str">
        <f>IFERROR(VLOOKUP(A517,部品コード!A:E,3,FALSE),"")</f>
        <v/>
      </c>
      <c r="H517" s="4"/>
    </row>
    <row r="518" spans="1:8" x14ac:dyDescent="0.15">
      <c r="A518" s="20"/>
      <c r="B518" s="21"/>
      <c r="C518" s="22"/>
      <c r="D518" s="29" t="str">
        <f>IFERROR(VLOOKUP(A518,部品コード!A:E,2,FALSE),"")</f>
        <v/>
      </c>
      <c r="E518" s="29" t="str">
        <f t="shared" si="17"/>
        <v/>
      </c>
      <c r="F518" s="29" t="str">
        <f t="shared" si="18"/>
        <v/>
      </c>
      <c r="G518" s="29" t="str">
        <f>IFERROR(VLOOKUP(A518,部品コード!A:E,3,FALSE),"")</f>
        <v/>
      </c>
      <c r="H518" s="4"/>
    </row>
    <row r="519" spans="1:8" x14ac:dyDescent="0.15">
      <c r="A519" s="20"/>
      <c r="B519" s="21"/>
      <c r="C519" s="22"/>
      <c r="D519" s="29" t="str">
        <f>IFERROR(VLOOKUP(A519,部品コード!A:E,2,FALSE),"")</f>
        <v/>
      </c>
      <c r="E519" s="29" t="str">
        <f t="shared" si="17"/>
        <v/>
      </c>
      <c r="F519" s="29" t="str">
        <f t="shared" si="18"/>
        <v/>
      </c>
      <c r="G519" s="29" t="str">
        <f>IFERROR(VLOOKUP(A519,部品コード!A:E,3,FALSE),"")</f>
        <v/>
      </c>
      <c r="H519" s="4"/>
    </row>
    <row r="520" spans="1:8" x14ac:dyDescent="0.15">
      <c r="A520" s="20"/>
      <c r="B520" s="21"/>
      <c r="C520" s="22"/>
      <c r="D520" s="29" t="str">
        <f>IFERROR(VLOOKUP(A520,部品コード!A:E,2,FALSE),"")</f>
        <v/>
      </c>
      <c r="E520" s="29" t="str">
        <f t="shared" si="17"/>
        <v/>
      </c>
      <c r="F520" s="29" t="str">
        <f t="shared" si="18"/>
        <v/>
      </c>
      <c r="G520" s="29" t="str">
        <f>IFERROR(VLOOKUP(A520,部品コード!A:E,3,FALSE),"")</f>
        <v/>
      </c>
      <c r="H520" s="4"/>
    </row>
    <row r="521" spans="1:8" x14ac:dyDescent="0.15">
      <c r="A521" s="20"/>
      <c r="B521" s="21"/>
      <c r="C521" s="22"/>
      <c r="D521" s="29" t="str">
        <f>IFERROR(VLOOKUP(A521,部品コード!A:E,2,FALSE),"")</f>
        <v/>
      </c>
      <c r="E521" s="29" t="str">
        <f t="shared" si="17"/>
        <v/>
      </c>
      <c r="F521" s="29" t="str">
        <f t="shared" si="18"/>
        <v/>
      </c>
      <c r="G521" s="29" t="str">
        <f>IFERROR(VLOOKUP(A521,部品コード!A:E,3,FALSE),"")</f>
        <v/>
      </c>
      <c r="H521" s="4"/>
    </row>
    <row r="522" spans="1:8" x14ac:dyDescent="0.15">
      <c r="A522" s="20"/>
      <c r="B522" s="21"/>
      <c r="C522" s="22"/>
      <c r="D522" s="29" t="str">
        <f>IFERROR(VLOOKUP(A522,部品コード!A:E,2,FALSE),"")</f>
        <v/>
      </c>
      <c r="E522" s="29" t="str">
        <f t="shared" si="17"/>
        <v/>
      </c>
      <c r="F522" s="29" t="str">
        <f t="shared" si="18"/>
        <v/>
      </c>
      <c r="G522" s="29" t="str">
        <f>IFERROR(VLOOKUP(A522,部品コード!A:E,3,FALSE),"")</f>
        <v/>
      </c>
      <c r="H522" s="4"/>
    </row>
    <row r="523" spans="1:8" x14ac:dyDescent="0.15">
      <c r="A523" s="20"/>
      <c r="B523" s="21"/>
      <c r="C523" s="22"/>
      <c r="D523" s="29" t="str">
        <f>IFERROR(VLOOKUP(A523,部品コード!A:E,2,FALSE),"")</f>
        <v/>
      </c>
      <c r="E523" s="29" t="str">
        <f t="shared" si="17"/>
        <v/>
      </c>
      <c r="F523" s="29" t="str">
        <f t="shared" si="18"/>
        <v/>
      </c>
      <c r="G523" s="29" t="str">
        <f>IFERROR(VLOOKUP(A523,部品コード!A:E,3,FALSE),"")</f>
        <v/>
      </c>
      <c r="H523" s="4"/>
    </row>
    <row r="524" spans="1:8" x14ac:dyDescent="0.15">
      <c r="A524" s="20"/>
      <c r="B524" s="21"/>
      <c r="C524" s="22"/>
      <c r="D524" s="29" t="str">
        <f>IFERROR(VLOOKUP(A524,部品コード!A:E,2,FALSE),"")</f>
        <v/>
      </c>
      <c r="E524" s="29" t="str">
        <f t="shared" si="17"/>
        <v/>
      </c>
      <c r="F524" s="29" t="str">
        <f t="shared" si="18"/>
        <v/>
      </c>
      <c r="G524" s="29" t="str">
        <f>IFERROR(VLOOKUP(A524,部品コード!A:E,3,FALSE),"")</f>
        <v/>
      </c>
      <c r="H524" s="4"/>
    </row>
    <row r="525" spans="1:8" x14ac:dyDescent="0.15">
      <c r="A525" s="20"/>
      <c r="B525" s="21"/>
      <c r="C525" s="22"/>
      <c r="D525" s="29" t="str">
        <f>IFERROR(VLOOKUP(A525,部品コード!A:E,2,FALSE),"")</f>
        <v/>
      </c>
      <c r="E525" s="29" t="str">
        <f t="shared" si="17"/>
        <v/>
      </c>
      <c r="F525" s="29" t="str">
        <f t="shared" si="18"/>
        <v/>
      </c>
      <c r="G525" s="29" t="str">
        <f>IFERROR(VLOOKUP(A525,部品コード!A:E,3,FALSE),"")</f>
        <v/>
      </c>
      <c r="H525" s="4"/>
    </row>
    <row r="526" spans="1:8" x14ac:dyDescent="0.15">
      <c r="A526" s="20"/>
      <c r="B526" s="21"/>
      <c r="C526" s="22"/>
      <c r="D526" s="29" t="str">
        <f>IFERROR(VLOOKUP(A526,部品コード!A:E,2,FALSE),"")</f>
        <v/>
      </c>
      <c r="E526" s="29" t="str">
        <f t="shared" si="17"/>
        <v/>
      </c>
      <c r="F526" s="29" t="str">
        <f t="shared" si="18"/>
        <v/>
      </c>
      <c r="G526" s="29" t="str">
        <f>IFERROR(VLOOKUP(A526,部品コード!A:E,3,FALSE),"")</f>
        <v/>
      </c>
      <c r="H526" s="4"/>
    </row>
    <row r="527" spans="1:8" x14ac:dyDescent="0.15">
      <c r="A527" s="20"/>
      <c r="B527" s="21"/>
      <c r="C527" s="22"/>
      <c r="D527" s="29" t="str">
        <f>IFERROR(VLOOKUP(A527,部品コード!A:E,2,FALSE),"")</f>
        <v/>
      </c>
      <c r="E527" s="29" t="str">
        <f t="shared" si="17"/>
        <v/>
      </c>
      <c r="F527" s="29" t="str">
        <f t="shared" si="18"/>
        <v/>
      </c>
      <c r="G527" s="29" t="str">
        <f>IFERROR(VLOOKUP(A527,部品コード!A:E,3,FALSE),"")</f>
        <v/>
      </c>
      <c r="H527" s="4"/>
    </row>
    <row r="528" spans="1:8" x14ac:dyDescent="0.15">
      <c r="A528" s="20"/>
      <c r="B528" s="21"/>
      <c r="C528" s="22"/>
      <c r="D528" s="29" t="str">
        <f>IFERROR(VLOOKUP(A528,部品コード!A:E,2,FALSE),"")</f>
        <v/>
      </c>
      <c r="E528" s="29" t="str">
        <f t="shared" si="17"/>
        <v/>
      </c>
      <c r="F528" s="29" t="str">
        <f t="shared" si="18"/>
        <v/>
      </c>
      <c r="G528" s="29" t="str">
        <f>IFERROR(VLOOKUP(A528,部品コード!A:E,3,FALSE),"")</f>
        <v/>
      </c>
      <c r="H528" s="4"/>
    </row>
    <row r="529" spans="1:8" x14ac:dyDescent="0.15">
      <c r="A529" s="20"/>
      <c r="B529" s="21"/>
      <c r="C529" s="22"/>
      <c r="D529" s="29" t="str">
        <f>IFERROR(VLOOKUP(A529,部品コード!A:E,2,FALSE),"")</f>
        <v/>
      </c>
      <c r="E529" s="29" t="str">
        <f t="shared" si="17"/>
        <v/>
      </c>
      <c r="F529" s="29" t="str">
        <f t="shared" si="18"/>
        <v/>
      </c>
      <c r="G529" s="29" t="str">
        <f>IFERROR(VLOOKUP(A529,部品コード!A:E,3,FALSE),"")</f>
        <v/>
      </c>
      <c r="H529" s="4"/>
    </row>
    <row r="530" spans="1:8" x14ac:dyDescent="0.15">
      <c r="A530" s="20"/>
      <c r="B530" s="21"/>
      <c r="C530" s="22"/>
      <c r="D530" s="29" t="str">
        <f>IFERROR(VLOOKUP(A530,部品コード!A:E,2,FALSE),"")</f>
        <v/>
      </c>
      <c r="E530" s="29" t="str">
        <f t="shared" si="17"/>
        <v/>
      </c>
      <c r="F530" s="29" t="str">
        <f t="shared" si="18"/>
        <v/>
      </c>
      <c r="G530" s="29" t="str">
        <f>IFERROR(VLOOKUP(A530,部品コード!A:E,3,FALSE),"")</f>
        <v/>
      </c>
      <c r="H530" s="4"/>
    </row>
    <row r="531" spans="1:8" x14ac:dyDescent="0.15">
      <c r="A531" s="20"/>
      <c r="B531" s="21"/>
      <c r="C531" s="22"/>
      <c r="D531" s="29" t="str">
        <f>IFERROR(VLOOKUP(A531,部品コード!A:E,2,FALSE),"")</f>
        <v/>
      </c>
      <c r="E531" s="29" t="str">
        <f t="shared" si="17"/>
        <v/>
      </c>
      <c r="F531" s="29" t="str">
        <f t="shared" si="18"/>
        <v/>
      </c>
      <c r="G531" s="29" t="str">
        <f>IFERROR(VLOOKUP(A531,部品コード!A:E,3,FALSE),"")</f>
        <v/>
      </c>
      <c r="H531" s="4"/>
    </row>
    <row r="532" spans="1:8" x14ac:dyDescent="0.15">
      <c r="A532" s="20"/>
      <c r="B532" s="21"/>
      <c r="C532" s="22"/>
      <c r="D532" s="29" t="str">
        <f>IFERROR(VLOOKUP(A532,部品コード!A:E,2,FALSE),"")</f>
        <v/>
      </c>
      <c r="E532" s="29" t="str">
        <f t="shared" si="17"/>
        <v/>
      </c>
      <c r="F532" s="29" t="str">
        <f t="shared" si="18"/>
        <v/>
      </c>
      <c r="G532" s="29" t="str">
        <f>IFERROR(VLOOKUP(A532,部品コード!A:E,3,FALSE),"")</f>
        <v/>
      </c>
      <c r="H532" s="4"/>
    </row>
    <row r="533" spans="1:8" x14ac:dyDescent="0.15">
      <c r="A533" s="20"/>
      <c r="B533" s="21"/>
      <c r="C533" s="22"/>
      <c r="D533" s="29" t="str">
        <f>IFERROR(VLOOKUP(A533,部品コード!A:E,2,FALSE),"")</f>
        <v/>
      </c>
      <c r="E533" s="29" t="str">
        <f t="shared" si="17"/>
        <v/>
      </c>
      <c r="F533" s="29" t="str">
        <f t="shared" si="18"/>
        <v/>
      </c>
      <c r="G533" s="29" t="str">
        <f>IFERROR(VLOOKUP(A533,部品コード!A:E,3,FALSE),"")</f>
        <v/>
      </c>
      <c r="H533" s="4"/>
    </row>
    <row r="534" spans="1:8" x14ac:dyDescent="0.15">
      <c r="A534" s="20"/>
      <c r="B534" s="21"/>
      <c r="C534" s="22"/>
      <c r="D534" s="29" t="str">
        <f>IFERROR(VLOOKUP(A534,部品コード!A:E,2,FALSE),"")</f>
        <v/>
      </c>
      <c r="E534" s="29" t="str">
        <f t="shared" si="17"/>
        <v/>
      </c>
      <c r="F534" s="29" t="str">
        <f t="shared" si="18"/>
        <v/>
      </c>
      <c r="G534" s="29" t="str">
        <f>IFERROR(VLOOKUP(A534,部品コード!A:E,3,FALSE),"")</f>
        <v/>
      </c>
      <c r="H534" s="4"/>
    </row>
    <row r="535" spans="1:8" x14ac:dyDescent="0.15">
      <c r="A535" s="20"/>
      <c r="B535" s="21"/>
      <c r="C535" s="22"/>
      <c r="D535" s="29" t="str">
        <f>IFERROR(VLOOKUP(A535,部品コード!A:E,2,FALSE),"")</f>
        <v/>
      </c>
      <c r="E535" s="29" t="str">
        <f t="shared" si="17"/>
        <v/>
      </c>
      <c r="F535" s="29" t="str">
        <f t="shared" si="18"/>
        <v/>
      </c>
      <c r="G535" s="29" t="str">
        <f>IFERROR(VLOOKUP(A535,部品コード!A:E,3,FALSE),"")</f>
        <v/>
      </c>
      <c r="H535" s="4"/>
    </row>
    <row r="536" spans="1:8" x14ac:dyDescent="0.15">
      <c r="A536" s="20"/>
      <c r="B536" s="21"/>
      <c r="C536" s="22"/>
      <c r="D536" s="29" t="str">
        <f>IFERROR(VLOOKUP(A536,部品コード!A:E,2,FALSE),"")</f>
        <v/>
      </c>
      <c r="E536" s="29" t="str">
        <f t="shared" si="17"/>
        <v/>
      </c>
      <c r="F536" s="29" t="str">
        <f t="shared" si="18"/>
        <v/>
      </c>
      <c r="G536" s="29" t="str">
        <f>IFERROR(VLOOKUP(A536,部品コード!A:E,3,FALSE),"")</f>
        <v/>
      </c>
      <c r="H536" s="4"/>
    </row>
    <row r="537" spans="1:8" x14ac:dyDescent="0.15">
      <c r="A537" s="20"/>
      <c r="B537" s="21"/>
      <c r="C537" s="22"/>
      <c r="D537" s="29" t="str">
        <f>IFERROR(VLOOKUP(A537,部品コード!A:E,2,FALSE),"")</f>
        <v/>
      </c>
      <c r="E537" s="29" t="str">
        <f t="shared" si="17"/>
        <v/>
      </c>
      <c r="F537" s="29" t="str">
        <f t="shared" si="18"/>
        <v/>
      </c>
      <c r="G537" s="29" t="str">
        <f>IFERROR(VLOOKUP(A537,部品コード!A:E,3,FALSE),"")</f>
        <v/>
      </c>
      <c r="H537" s="4"/>
    </row>
    <row r="538" spans="1:8" x14ac:dyDescent="0.15">
      <c r="A538" s="20"/>
      <c r="B538" s="21"/>
      <c r="C538" s="22"/>
      <c r="D538" s="29" t="str">
        <f>IFERROR(VLOOKUP(A538,部品コード!A:E,2,FALSE),"")</f>
        <v/>
      </c>
      <c r="E538" s="29" t="str">
        <f t="shared" si="17"/>
        <v/>
      </c>
      <c r="F538" s="29" t="str">
        <f t="shared" si="18"/>
        <v/>
      </c>
      <c r="G538" s="29" t="str">
        <f>IFERROR(VLOOKUP(A538,部品コード!A:E,3,FALSE),"")</f>
        <v/>
      </c>
      <c r="H538" s="4"/>
    </row>
    <row r="539" spans="1:8" x14ac:dyDescent="0.15">
      <c r="A539" s="20"/>
      <c r="B539" s="21"/>
      <c r="C539" s="22"/>
      <c r="D539" s="29" t="str">
        <f>IFERROR(VLOOKUP(A539,部品コード!A:E,2,FALSE),"")</f>
        <v/>
      </c>
      <c r="E539" s="29" t="str">
        <f t="shared" si="17"/>
        <v/>
      </c>
      <c r="F539" s="29" t="str">
        <f t="shared" si="18"/>
        <v/>
      </c>
      <c r="G539" s="29" t="str">
        <f>IFERROR(VLOOKUP(A539,部品コード!A:E,3,FALSE),"")</f>
        <v/>
      </c>
      <c r="H539" s="4"/>
    </row>
    <row r="540" spans="1:8" x14ac:dyDescent="0.15">
      <c r="A540" s="20"/>
      <c r="B540" s="21"/>
      <c r="C540" s="22"/>
      <c r="D540" s="29" t="str">
        <f>IFERROR(VLOOKUP(A540,部品コード!A:E,2,FALSE),"")</f>
        <v/>
      </c>
      <c r="E540" s="29" t="str">
        <f t="shared" si="17"/>
        <v/>
      </c>
      <c r="F540" s="29" t="str">
        <f t="shared" si="18"/>
        <v/>
      </c>
      <c r="G540" s="29" t="str">
        <f>IFERROR(VLOOKUP(A540,部品コード!A:E,3,FALSE),"")</f>
        <v/>
      </c>
      <c r="H540" s="4"/>
    </row>
    <row r="541" spans="1:8" x14ac:dyDescent="0.15">
      <c r="A541" s="20"/>
      <c r="B541" s="21"/>
      <c r="C541" s="22"/>
      <c r="D541" s="29" t="str">
        <f>IFERROR(VLOOKUP(A541,部品コード!A:E,2,FALSE),"")</f>
        <v/>
      </c>
      <c r="E541" s="29" t="str">
        <f t="shared" ref="E541:E604" si="19">IF(B541="","",(MONTH(B541)))</f>
        <v/>
      </c>
      <c r="F541" s="29" t="str">
        <f t="shared" ref="F541:F604" si="20">IF(B541="","",(DAY(B541)))</f>
        <v/>
      </c>
      <c r="G541" s="29" t="str">
        <f>IFERROR(VLOOKUP(A541,部品コード!A:E,3,FALSE),"")</f>
        <v/>
      </c>
      <c r="H541" s="4"/>
    </row>
    <row r="542" spans="1:8" x14ac:dyDescent="0.15">
      <c r="A542" s="20"/>
      <c r="B542" s="21"/>
      <c r="C542" s="22"/>
      <c r="D542" s="29" t="str">
        <f>IFERROR(VLOOKUP(A542,部品コード!A:E,2,FALSE),"")</f>
        <v/>
      </c>
      <c r="E542" s="29" t="str">
        <f t="shared" si="19"/>
        <v/>
      </c>
      <c r="F542" s="29" t="str">
        <f t="shared" si="20"/>
        <v/>
      </c>
      <c r="G542" s="29" t="str">
        <f>IFERROR(VLOOKUP(A542,部品コード!A:E,3,FALSE),"")</f>
        <v/>
      </c>
      <c r="H542" s="4"/>
    </row>
    <row r="543" spans="1:8" x14ac:dyDescent="0.15">
      <c r="A543" s="20"/>
      <c r="B543" s="21"/>
      <c r="C543" s="22"/>
      <c r="D543" s="29" t="str">
        <f>IFERROR(VLOOKUP(A543,部品コード!A:E,2,FALSE),"")</f>
        <v/>
      </c>
      <c r="E543" s="29" t="str">
        <f t="shared" si="19"/>
        <v/>
      </c>
      <c r="F543" s="29" t="str">
        <f t="shared" si="20"/>
        <v/>
      </c>
      <c r="G543" s="29" t="str">
        <f>IFERROR(VLOOKUP(A543,部品コード!A:E,3,FALSE),"")</f>
        <v/>
      </c>
      <c r="H543" s="4"/>
    </row>
    <row r="544" spans="1:8" x14ac:dyDescent="0.15">
      <c r="A544" s="20"/>
      <c r="B544" s="21"/>
      <c r="C544" s="22"/>
      <c r="D544" s="29" t="str">
        <f>IFERROR(VLOOKUP(A544,部品コード!A:E,2,FALSE),"")</f>
        <v/>
      </c>
      <c r="E544" s="29" t="str">
        <f t="shared" si="19"/>
        <v/>
      </c>
      <c r="F544" s="29" t="str">
        <f t="shared" si="20"/>
        <v/>
      </c>
      <c r="G544" s="29" t="str">
        <f>IFERROR(VLOOKUP(A544,部品コード!A:E,3,FALSE),"")</f>
        <v/>
      </c>
      <c r="H544" s="4"/>
    </row>
    <row r="545" spans="1:8" x14ac:dyDescent="0.15">
      <c r="A545" s="20"/>
      <c r="B545" s="21"/>
      <c r="C545" s="22"/>
      <c r="D545" s="29" t="str">
        <f>IFERROR(VLOOKUP(A545,部品コード!A:E,2,FALSE),"")</f>
        <v/>
      </c>
      <c r="E545" s="29" t="str">
        <f t="shared" si="19"/>
        <v/>
      </c>
      <c r="F545" s="29" t="str">
        <f t="shared" si="20"/>
        <v/>
      </c>
      <c r="G545" s="29" t="str">
        <f>IFERROR(VLOOKUP(A545,部品コード!A:E,3,FALSE),"")</f>
        <v/>
      </c>
      <c r="H545" s="4"/>
    </row>
    <row r="546" spans="1:8" x14ac:dyDescent="0.15">
      <c r="A546" s="20"/>
      <c r="B546" s="21"/>
      <c r="C546" s="22"/>
      <c r="D546" s="29" t="str">
        <f>IFERROR(VLOOKUP(A546,部品コード!A:E,2,FALSE),"")</f>
        <v/>
      </c>
      <c r="E546" s="29" t="str">
        <f t="shared" si="19"/>
        <v/>
      </c>
      <c r="F546" s="29" t="str">
        <f t="shared" si="20"/>
        <v/>
      </c>
      <c r="G546" s="29" t="str">
        <f>IFERROR(VLOOKUP(A546,部品コード!A:E,3,FALSE),"")</f>
        <v/>
      </c>
      <c r="H546" s="4"/>
    </row>
    <row r="547" spans="1:8" x14ac:dyDescent="0.15">
      <c r="A547" s="20"/>
      <c r="B547" s="21"/>
      <c r="C547" s="22"/>
      <c r="D547" s="29" t="str">
        <f>IFERROR(VLOOKUP(A547,部品コード!A:E,2,FALSE),"")</f>
        <v/>
      </c>
      <c r="E547" s="29" t="str">
        <f t="shared" si="19"/>
        <v/>
      </c>
      <c r="F547" s="29" t="str">
        <f t="shared" si="20"/>
        <v/>
      </c>
      <c r="G547" s="29" t="str">
        <f>IFERROR(VLOOKUP(A547,部品コード!A:E,3,FALSE),"")</f>
        <v/>
      </c>
      <c r="H547" s="4"/>
    </row>
    <row r="548" spans="1:8" x14ac:dyDescent="0.15">
      <c r="A548" s="20"/>
      <c r="B548" s="21"/>
      <c r="C548" s="22"/>
      <c r="D548" s="29" t="str">
        <f>IFERROR(VLOOKUP(A548,部品コード!A:E,2,FALSE),"")</f>
        <v/>
      </c>
      <c r="E548" s="29" t="str">
        <f t="shared" si="19"/>
        <v/>
      </c>
      <c r="F548" s="29" t="str">
        <f t="shared" si="20"/>
        <v/>
      </c>
      <c r="G548" s="29" t="str">
        <f>IFERROR(VLOOKUP(A548,部品コード!A:E,3,FALSE),"")</f>
        <v/>
      </c>
      <c r="H548" s="4"/>
    </row>
    <row r="549" spans="1:8" x14ac:dyDescent="0.15">
      <c r="A549" s="20"/>
      <c r="B549" s="21"/>
      <c r="C549" s="22"/>
      <c r="D549" s="29" t="str">
        <f>IFERROR(VLOOKUP(A549,部品コード!A:E,2,FALSE),"")</f>
        <v/>
      </c>
      <c r="E549" s="29" t="str">
        <f t="shared" si="19"/>
        <v/>
      </c>
      <c r="F549" s="29" t="str">
        <f t="shared" si="20"/>
        <v/>
      </c>
      <c r="G549" s="29" t="str">
        <f>IFERROR(VLOOKUP(A549,部品コード!A:E,3,FALSE),"")</f>
        <v/>
      </c>
      <c r="H549" s="4"/>
    </row>
    <row r="550" spans="1:8" x14ac:dyDescent="0.15">
      <c r="A550" s="20"/>
      <c r="B550" s="21"/>
      <c r="C550" s="22"/>
      <c r="D550" s="29" t="str">
        <f>IFERROR(VLOOKUP(A550,部品コード!A:E,2,FALSE),"")</f>
        <v/>
      </c>
      <c r="E550" s="29" t="str">
        <f t="shared" si="19"/>
        <v/>
      </c>
      <c r="F550" s="29" t="str">
        <f t="shared" si="20"/>
        <v/>
      </c>
      <c r="G550" s="29" t="str">
        <f>IFERROR(VLOOKUP(A550,部品コード!A:E,3,FALSE),"")</f>
        <v/>
      </c>
      <c r="H550" s="4"/>
    </row>
    <row r="551" spans="1:8" x14ac:dyDescent="0.15">
      <c r="A551" s="20"/>
      <c r="B551" s="21"/>
      <c r="C551" s="22"/>
      <c r="D551" s="29" t="str">
        <f>IFERROR(VLOOKUP(A551,部品コード!A:E,2,FALSE),"")</f>
        <v/>
      </c>
      <c r="E551" s="29" t="str">
        <f t="shared" si="19"/>
        <v/>
      </c>
      <c r="F551" s="29" t="str">
        <f t="shared" si="20"/>
        <v/>
      </c>
      <c r="G551" s="29" t="str">
        <f>IFERROR(VLOOKUP(A551,部品コード!A:E,3,FALSE),"")</f>
        <v/>
      </c>
      <c r="H551" s="4"/>
    </row>
    <row r="552" spans="1:8" x14ac:dyDescent="0.15">
      <c r="A552" s="20"/>
      <c r="B552" s="21"/>
      <c r="C552" s="22"/>
      <c r="D552" s="29" t="str">
        <f>IFERROR(VLOOKUP(A552,部品コード!A:E,2,FALSE),"")</f>
        <v/>
      </c>
      <c r="E552" s="29" t="str">
        <f t="shared" si="19"/>
        <v/>
      </c>
      <c r="F552" s="29" t="str">
        <f t="shared" si="20"/>
        <v/>
      </c>
      <c r="G552" s="29" t="str">
        <f>IFERROR(VLOOKUP(A552,部品コード!A:E,3,FALSE),"")</f>
        <v/>
      </c>
      <c r="H552" s="4"/>
    </row>
    <row r="553" spans="1:8" x14ac:dyDescent="0.15">
      <c r="A553" s="20"/>
      <c r="B553" s="21"/>
      <c r="C553" s="22"/>
      <c r="D553" s="29" t="str">
        <f>IFERROR(VLOOKUP(A553,部品コード!A:E,2,FALSE),"")</f>
        <v/>
      </c>
      <c r="E553" s="29" t="str">
        <f t="shared" si="19"/>
        <v/>
      </c>
      <c r="F553" s="29" t="str">
        <f t="shared" si="20"/>
        <v/>
      </c>
      <c r="G553" s="29" t="str">
        <f>IFERROR(VLOOKUP(A553,部品コード!A:E,3,FALSE),"")</f>
        <v/>
      </c>
      <c r="H553" s="4"/>
    </row>
    <row r="554" spans="1:8" x14ac:dyDescent="0.15">
      <c r="A554" s="20"/>
      <c r="B554" s="21"/>
      <c r="C554" s="22"/>
      <c r="D554" s="29" t="str">
        <f>IFERROR(VLOOKUP(A554,部品コード!A:E,2,FALSE),"")</f>
        <v/>
      </c>
      <c r="E554" s="29" t="str">
        <f t="shared" si="19"/>
        <v/>
      </c>
      <c r="F554" s="29" t="str">
        <f t="shared" si="20"/>
        <v/>
      </c>
      <c r="G554" s="29" t="str">
        <f>IFERROR(VLOOKUP(A554,部品コード!A:E,3,FALSE),"")</f>
        <v/>
      </c>
      <c r="H554" s="4"/>
    </row>
    <row r="555" spans="1:8" x14ac:dyDescent="0.15">
      <c r="A555" s="20"/>
      <c r="B555" s="21"/>
      <c r="C555" s="22"/>
      <c r="D555" s="29" t="str">
        <f>IFERROR(VLOOKUP(A555,部品コード!A:E,2,FALSE),"")</f>
        <v/>
      </c>
      <c r="E555" s="29" t="str">
        <f t="shared" si="19"/>
        <v/>
      </c>
      <c r="F555" s="29" t="str">
        <f t="shared" si="20"/>
        <v/>
      </c>
      <c r="G555" s="29" t="str">
        <f>IFERROR(VLOOKUP(A555,部品コード!A:E,3,FALSE),"")</f>
        <v/>
      </c>
      <c r="H555" s="4"/>
    </row>
    <row r="556" spans="1:8" x14ac:dyDescent="0.15">
      <c r="A556" s="20"/>
      <c r="B556" s="21"/>
      <c r="C556" s="22"/>
      <c r="D556" s="29" t="str">
        <f>IFERROR(VLOOKUP(A556,部品コード!A:E,2,FALSE),"")</f>
        <v/>
      </c>
      <c r="E556" s="29" t="str">
        <f t="shared" si="19"/>
        <v/>
      </c>
      <c r="F556" s="29" t="str">
        <f t="shared" si="20"/>
        <v/>
      </c>
      <c r="G556" s="29" t="str">
        <f>IFERROR(VLOOKUP(A556,部品コード!A:E,3,FALSE),"")</f>
        <v/>
      </c>
      <c r="H556" s="4"/>
    </row>
    <row r="557" spans="1:8" x14ac:dyDescent="0.15">
      <c r="A557" s="20"/>
      <c r="B557" s="21"/>
      <c r="C557" s="22"/>
      <c r="D557" s="29" t="str">
        <f>IFERROR(VLOOKUP(A557,部品コード!A:E,2,FALSE),"")</f>
        <v/>
      </c>
      <c r="E557" s="29" t="str">
        <f t="shared" si="19"/>
        <v/>
      </c>
      <c r="F557" s="29" t="str">
        <f t="shared" si="20"/>
        <v/>
      </c>
      <c r="G557" s="29" t="str">
        <f>IFERROR(VLOOKUP(A557,部品コード!A:E,3,FALSE),"")</f>
        <v/>
      </c>
      <c r="H557" s="4"/>
    </row>
    <row r="558" spans="1:8" x14ac:dyDescent="0.15">
      <c r="A558" s="20"/>
      <c r="B558" s="21"/>
      <c r="C558" s="22"/>
      <c r="D558" s="29" t="str">
        <f>IFERROR(VLOOKUP(A558,部品コード!A:E,2,FALSE),"")</f>
        <v/>
      </c>
      <c r="E558" s="29" t="str">
        <f t="shared" si="19"/>
        <v/>
      </c>
      <c r="F558" s="29" t="str">
        <f t="shared" si="20"/>
        <v/>
      </c>
      <c r="G558" s="29" t="str">
        <f>IFERROR(VLOOKUP(A558,部品コード!A:E,3,FALSE),"")</f>
        <v/>
      </c>
      <c r="H558" s="4"/>
    </row>
    <row r="559" spans="1:8" x14ac:dyDescent="0.15">
      <c r="A559" s="20"/>
      <c r="B559" s="21"/>
      <c r="C559" s="22"/>
      <c r="D559" s="29" t="str">
        <f>IFERROR(VLOOKUP(A559,部品コード!A:E,2,FALSE),"")</f>
        <v/>
      </c>
      <c r="E559" s="29" t="str">
        <f t="shared" si="19"/>
        <v/>
      </c>
      <c r="F559" s="29" t="str">
        <f t="shared" si="20"/>
        <v/>
      </c>
      <c r="G559" s="29" t="str">
        <f>IFERROR(VLOOKUP(A559,部品コード!A:E,3,FALSE),"")</f>
        <v/>
      </c>
      <c r="H559" s="4"/>
    </row>
    <row r="560" spans="1:8" x14ac:dyDescent="0.15">
      <c r="A560" s="20"/>
      <c r="B560" s="21"/>
      <c r="C560" s="22"/>
      <c r="D560" s="29" t="str">
        <f>IFERROR(VLOOKUP(A560,部品コード!A:E,2,FALSE),"")</f>
        <v/>
      </c>
      <c r="E560" s="29" t="str">
        <f t="shared" si="19"/>
        <v/>
      </c>
      <c r="F560" s="29" t="str">
        <f t="shared" si="20"/>
        <v/>
      </c>
      <c r="G560" s="29" t="str">
        <f>IFERROR(VLOOKUP(A560,部品コード!A:E,3,FALSE),"")</f>
        <v/>
      </c>
      <c r="H560" s="4"/>
    </row>
    <row r="561" spans="1:8" x14ac:dyDescent="0.15">
      <c r="A561" s="20"/>
      <c r="B561" s="21"/>
      <c r="C561" s="22"/>
      <c r="D561" s="29" t="str">
        <f>IFERROR(VLOOKUP(A561,部品コード!A:E,2,FALSE),"")</f>
        <v/>
      </c>
      <c r="E561" s="29" t="str">
        <f t="shared" si="19"/>
        <v/>
      </c>
      <c r="F561" s="29" t="str">
        <f t="shared" si="20"/>
        <v/>
      </c>
      <c r="G561" s="29" t="str">
        <f>IFERROR(VLOOKUP(A561,部品コード!A:E,3,FALSE),"")</f>
        <v/>
      </c>
      <c r="H561" s="4"/>
    </row>
    <row r="562" spans="1:8" x14ac:dyDescent="0.15">
      <c r="A562" s="20"/>
      <c r="B562" s="21"/>
      <c r="C562" s="22"/>
      <c r="D562" s="29" t="str">
        <f>IFERROR(VLOOKUP(A562,部品コード!A:E,2,FALSE),"")</f>
        <v/>
      </c>
      <c r="E562" s="29" t="str">
        <f t="shared" si="19"/>
        <v/>
      </c>
      <c r="F562" s="29" t="str">
        <f t="shared" si="20"/>
        <v/>
      </c>
      <c r="G562" s="29" t="str">
        <f>IFERROR(VLOOKUP(A562,部品コード!A:E,3,FALSE),"")</f>
        <v/>
      </c>
      <c r="H562" s="4"/>
    </row>
    <row r="563" spans="1:8" x14ac:dyDescent="0.15">
      <c r="A563" s="20"/>
      <c r="B563" s="21"/>
      <c r="C563" s="22"/>
      <c r="D563" s="29" t="str">
        <f>IFERROR(VLOOKUP(A563,部品コード!A:E,2,FALSE),"")</f>
        <v/>
      </c>
      <c r="E563" s="29" t="str">
        <f t="shared" si="19"/>
        <v/>
      </c>
      <c r="F563" s="29" t="str">
        <f t="shared" si="20"/>
        <v/>
      </c>
      <c r="G563" s="29" t="str">
        <f>IFERROR(VLOOKUP(A563,部品コード!A:E,3,FALSE),"")</f>
        <v/>
      </c>
      <c r="H563" s="4"/>
    </row>
    <row r="564" spans="1:8" x14ac:dyDescent="0.15">
      <c r="A564" s="20"/>
      <c r="B564" s="21"/>
      <c r="C564" s="22"/>
      <c r="D564" s="29" t="str">
        <f>IFERROR(VLOOKUP(A564,部品コード!A:E,2,FALSE),"")</f>
        <v/>
      </c>
      <c r="E564" s="29" t="str">
        <f t="shared" si="19"/>
        <v/>
      </c>
      <c r="F564" s="29" t="str">
        <f t="shared" si="20"/>
        <v/>
      </c>
      <c r="G564" s="29" t="str">
        <f>IFERROR(VLOOKUP(A564,部品コード!A:E,3,FALSE),"")</f>
        <v/>
      </c>
      <c r="H564" s="4"/>
    </row>
    <row r="565" spans="1:8" x14ac:dyDescent="0.15">
      <c r="A565" s="20"/>
      <c r="B565" s="21"/>
      <c r="C565" s="22"/>
      <c r="D565" s="29" t="str">
        <f>IFERROR(VLOOKUP(A565,部品コード!A:E,2,FALSE),"")</f>
        <v/>
      </c>
      <c r="E565" s="29" t="str">
        <f t="shared" si="19"/>
        <v/>
      </c>
      <c r="F565" s="29" t="str">
        <f t="shared" si="20"/>
        <v/>
      </c>
      <c r="G565" s="29" t="str">
        <f>IFERROR(VLOOKUP(A565,部品コード!A:E,3,FALSE),"")</f>
        <v/>
      </c>
      <c r="H565" s="4"/>
    </row>
    <row r="566" spans="1:8" x14ac:dyDescent="0.15">
      <c r="A566" s="20"/>
      <c r="B566" s="21"/>
      <c r="C566" s="22"/>
      <c r="D566" s="29" t="str">
        <f>IFERROR(VLOOKUP(A566,部品コード!A:E,2,FALSE),"")</f>
        <v/>
      </c>
      <c r="E566" s="29" t="str">
        <f t="shared" si="19"/>
        <v/>
      </c>
      <c r="F566" s="29" t="str">
        <f t="shared" si="20"/>
        <v/>
      </c>
      <c r="G566" s="29" t="str">
        <f>IFERROR(VLOOKUP(A566,部品コード!A:E,3,FALSE),"")</f>
        <v/>
      </c>
      <c r="H566" s="4"/>
    </row>
    <row r="567" spans="1:8" x14ac:dyDescent="0.15">
      <c r="A567" s="20"/>
      <c r="B567" s="21"/>
      <c r="C567" s="22"/>
      <c r="D567" s="29" t="str">
        <f>IFERROR(VLOOKUP(A567,部品コード!A:E,2,FALSE),"")</f>
        <v/>
      </c>
      <c r="E567" s="29" t="str">
        <f t="shared" si="19"/>
        <v/>
      </c>
      <c r="F567" s="29" t="str">
        <f t="shared" si="20"/>
        <v/>
      </c>
      <c r="G567" s="29" t="str">
        <f>IFERROR(VLOOKUP(A567,部品コード!A:E,3,FALSE),"")</f>
        <v/>
      </c>
      <c r="H567" s="4"/>
    </row>
    <row r="568" spans="1:8" x14ac:dyDescent="0.15">
      <c r="A568" s="20"/>
      <c r="B568" s="21"/>
      <c r="C568" s="22"/>
      <c r="D568" s="29" t="str">
        <f>IFERROR(VLOOKUP(A568,部品コード!A:E,2,FALSE),"")</f>
        <v/>
      </c>
      <c r="E568" s="29" t="str">
        <f t="shared" si="19"/>
        <v/>
      </c>
      <c r="F568" s="29" t="str">
        <f t="shared" si="20"/>
        <v/>
      </c>
      <c r="G568" s="29" t="str">
        <f>IFERROR(VLOOKUP(A568,部品コード!A:E,3,FALSE),"")</f>
        <v/>
      </c>
      <c r="H568" s="4"/>
    </row>
    <row r="569" spans="1:8" x14ac:dyDescent="0.15">
      <c r="A569" s="20"/>
      <c r="B569" s="21"/>
      <c r="C569" s="22"/>
      <c r="D569" s="29" t="str">
        <f>IFERROR(VLOOKUP(A569,部品コード!A:E,2,FALSE),"")</f>
        <v/>
      </c>
      <c r="E569" s="29" t="str">
        <f t="shared" si="19"/>
        <v/>
      </c>
      <c r="F569" s="29" t="str">
        <f t="shared" si="20"/>
        <v/>
      </c>
      <c r="G569" s="29" t="str">
        <f>IFERROR(VLOOKUP(A569,部品コード!A:E,3,FALSE),"")</f>
        <v/>
      </c>
      <c r="H569" s="4"/>
    </row>
    <row r="570" spans="1:8" x14ac:dyDescent="0.15">
      <c r="A570" s="20"/>
      <c r="B570" s="21"/>
      <c r="C570" s="22"/>
      <c r="D570" s="29" t="str">
        <f>IFERROR(VLOOKUP(A570,部品コード!A:E,2,FALSE),"")</f>
        <v/>
      </c>
      <c r="E570" s="29" t="str">
        <f t="shared" si="19"/>
        <v/>
      </c>
      <c r="F570" s="29" t="str">
        <f t="shared" si="20"/>
        <v/>
      </c>
      <c r="G570" s="29" t="str">
        <f>IFERROR(VLOOKUP(A570,部品コード!A:E,3,FALSE),"")</f>
        <v/>
      </c>
      <c r="H570" s="4"/>
    </row>
    <row r="571" spans="1:8" x14ac:dyDescent="0.15">
      <c r="A571" s="20"/>
      <c r="B571" s="21"/>
      <c r="C571" s="22"/>
      <c r="D571" s="29" t="str">
        <f>IFERROR(VLOOKUP(A571,部品コード!A:E,2,FALSE),"")</f>
        <v/>
      </c>
      <c r="E571" s="29" t="str">
        <f t="shared" si="19"/>
        <v/>
      </c>
      <c r="F571" s="29" t="str">
        <f t="shared" si="20"/>
        <v/>
      </c>
      <c r="G571" s="29" t="str">
        <f>IFERROR(VLOOKUP(A571,部品コード!A:E,3,FALSE),"")</f>
        <v/>
      </c>
      <c r="H571" s="4"/>
    </row>
    <row r="572" spans="1:8" x14ac:dyDescent="0.15">
      <c r="A572" s="20"/>
      <c r="B572" s="21"/>
      <c r="C572" s="22"/>
      <c r="D572" s="29" t="str">
        <f>IFERROR(VLOOKUP(A572,部品コード!A:E,2,FALSE),"")</f>
        <v/>
      </c>
      <c r="E572" s="29" t="str">
        <f t="shared" si="19"/>
        <v/>
      </c>
      <c r="F572" s="29" t="str">
        <f t="shared" si="20"/>
        <v/>
      </c>
      <c r="G572" s="29" t="str">
        <f>IFERROR(VLOOKUP(A572,部品コード!A:E,3,FALSE),"")</f>
        <v/>
      </c>
      <c r="H572" s="4"/>
    </row>
    <row r="573" spans="1:8" x14ac:dyDescent="0.15">
      <c r="A573" s="20"/>
      <c r="B573" s="21"/>
      <c r="C573" s="22"/>
      <c r="D573" s="29" t="str">
        <f>IFERROR(VLOOKUP(A573,部品コード!A:E,2,FALSE),"")</f>
        <v/>
      </c>
      <c r="E573" s="29" t="str">
        <f t="shared" si="19"/>
        <v/>
      </c>
      <c r="F573" s="29" t="str">
        <f t="shared" si="20"/>
        <v/>
      </c>
      <c r="G573" s="29" t="str">
        <f>IFERROR(VLOOKUP(A573,部品コード!A:E,3,FALSE),"")</f>
        <v/>
      </c>
      <c r="H573" s="4"/>
    </row>
    <row r="574" spans="1:8" x14ac:dyDescent="0.15">
      <c r="A574" s="20"/>
      <c r="B574" s="21"/>
      <c r="C574" s="22"/>
      <c r="D574" s="29" t="str">
        <f>IFERROR(VLOOKUP(A574,部品コード!A:E,2,FALSE),"")</f>
        <v/>
      </c>
      <c r="E574" s="29" t="str">
        <f t="shared" si="19"/>
        <v/>
      </c>
      <c r="F574" s="29" t="str">
        <f t="shared" si="20"/>
        <v/>
      </c>
      <c r="G574" s="29" t="str">
        <f>IFERROR(VLOOKUP(A574,部品コード!A:E,3,FALSE),"")</f>
        <v/>
      </c>
      <c r="H574" s="4"/>
    </row>
    <row r="575" spans="1:8" x14ac:dyDescent="0.15">
      <c r="A575" s="20"/>
      <c r="B575" s="21"/>
      <c r="C575" s="22"/>
      <c r="D575" s="29" t="str">
        <f>IFERROR(VLOOKUP(A575,部品コード!A:E,2,FALSE),"")</f>
        <v/>
      </c>
      <c r="E575" s="29" t="str">
        <f t="shared" si="19"/>
        <v/>
      </c>
      <c r="F575" s="29" t="str">
        <f t="shared" si="20"/>
        <v/>
      </c>
      <c r="G575" s="29" t="str">
        <f>IFERROR(VLOOKUP(A575,部品コード!A:E,3,FALSE),"")</f>
        <v/>
      </c>
      <c r="H575" s="4"/>
    </row>
    <row r="576" spans="1:8" x14ac:dyDescent="0.15">
      <c r="A576" s="20"/>
      <c r="B576" s="21"/>
      <c r="C576" s="22"/>
      <c r="D576" s="29" t="str">
        <f>IFERROR(VLOOKUP(A576,部品コード!A:E,2,FALSE),"")</f>
        <v/>
      </c>
      <c r="E576" s="29" t="str">
        <f t="shared" si="19"/>
        <v/>
      </c>
      <c r="F576" s="29" t="str">
        <f t="shared" si="20"/>
        <v/>
      </c>
      <c r="G576" s="29" t="str">
        <f>IFERROR(VLOOKUP(A576,部品コード!A:E,3,FALSE),"")</f>
        <v/>
      </c>
      <c r="H576" s="4"/>
    </row>
    <row r="577" spans="1:8" x14ac:dyDescent="0.15">
      <c r="A577" s="20"/>
      <c r="B577" s="21"/>
      <c r="C577" s="22"/>
      <c r="D577" s="29" t="str">
        <f>IFERROR(VLOOKUP(A577,部品コード!A:E,2,FALSE),"")</f>
        <v/>
      </c>
      <c r="E577" s="29" t="str">
        <f t="shared" si="19"/>
        <v/>
      </c>
      <c r="F577" s="29" t="str">
        <f t="shared" si="20"/>
        <v/>
      </c>
      <c r="G577" s="29" t="str">
        <f>IFERROR(VLOOKUP(A577,部品コード!A:E,3,FALSE),"")</f>
        <v/>
      </c>
      <c r="H577" s="4"/>
    </row>
    <row r="578" spans="1:8" x14ac:dyDescent="0.15">
      <c r="A578" s="20"/>
      <c r="B578" s="21"/>
      <c r="C578" s="22"/>
      <c r="D578" s="29" t="str">
        <f>IFERROR(VLOOKUP(A578,部品コード!A:E,2,FALSE),"")</f>
        <v/>
      </c>
      <c r="E578" s="29" t="str">
        <f t="shared" si="19"/>
        <v/>
      </c>
      <c r="F578" s="29" t="str">
        <f t="shared" si="20"/>
        <v/>
      </c>
      <c r="G578" s="29" t="str">
        <f>IFERROR(VLOOKUP(A578,部品コード!A:E,3,FALSE),"")</f>
        <v/>
      </c>
      <c r="H578" s="4"/>
    </row>
    <row r="579" spans="1:8" x14ac:dyDescent="0.15">
      <c r="A579" s="20"/>
      <c r="B579" s="21"/>
      <c r="C579" s="22"/>
      <c r="D579" s="29" t="str">
        <f>IFERROR(VLOOKUP(A579,部品コード!A:E,2,FALSE),"")</f>
        <v/>
      </c>
      <c r="E579" s="29" t="str">
        <f t="shared" si="19"/>
        <v/>
      </c>
      <c r="F579" s="29" t="str">
        <f t="shared" si="20"/>
        <v/>
      </c>
      <c r="G579" s="29" t="str">
        <f>IFERROR(VLOOKUP(A579,部品コード!A:E,3,FALSE),"")</f>
        <v/>
      </c>
      <c r="H579" s="4"/>
    </row>
    <row r="580" spans="1:8" x14ac:dyDescent="0.15">
      <c r="A580" s="20"/>
      <c r="B580" s="21"/>
      <c r="C580" s="22"/>
      <c r="D580" s="29" t="str">
        <f>IFERROR(VLOOKUP(A580,部品コード!A:E,2,FALSE),"")</f>
        <v/>
      </c>
      <c r="E580" s="29" t="str">
        <f t="shared" si="19"/>
        <v/>
      </c>
      <c r="F580" s="29" t="str">
        <f t="shared" si="20"/>
        <v/>
      </c>
      <c r="G580" s="29" t="str">
        <f>IFERROR(VLOOKUP(A580,部品コード!A:E,3,FALSE),"")</f>
        <v/>
      </c>
      <c r="H580" s="4"/>
    </row>
    <row r="581" spans="1:8" x14ac:dyDescent="0.15">
      <c r="A581" s="20"/>
      <c r="B581" s="21"/>
      <c r="C581" s="22"/>
      <c r="D581" s="29" t="str">
        <f>IFERROR(VLOOKUP(A581,部品コード!A:E,2,FALSE),"")</f>
        <v/>
      </c>
      <c r="E581" s="29" t="str">
        <f t="shared" si="19"/>
        <v/>
      </c>
      <c r="F581" s="29" t="str">
        <f t="shared" si="20"/>
        <v/>
      </c>
      <c r="G581" s="29" t="str">
        <f>IFERROR(VLOOKUP(A581,部品コード!A:E,3,FALSE),"")</f>
        <v/>
      </c>
      <c r="H581" s="4"/>
    </row>
    <row r="582" spans="1:8" x14ac:dyDescent="0.15">
      <c r="A582" s="20"/>
      <c r="B582" s="21"/>
      <c r="C582" s="22"/>
      <c r="D582" s="29" t="str">
        <f>IFERROR(VLOOKUP(A582,部品コード!A:E,2,FALSE),"")</f>
        <v/>
      </c>
      <c r="E582" s="29" t="str">
        <f t="shared" si="19"/>
        <v/>
      </c>
      <c r="F582" s="29" t="str">
        <f t="shared" si="20"/>
        <v/>
      </c>
      <c r="G582" s="29" t="str">
        <f>IFERROR(VLOOKUP(A582,部品コード!A:E,3,FALSE),"")</f>
        <v/>
      </c>
      <c r="H582" s="4"/>
    </row>
    <row r="583" spans="1:8" x14ac:dyDescent="0.15">
      <c r="A583" s="20"/>
      <c r="B583" s="21"/>
      <c r="C583" s="22"/>
      <c r="D583" s="29" t="str">
        <f>IFERROR(VLOOKUP(A583,部品コード!A:E,2,FALSE),"")</f>
        <v/>
      </c>
      <c r="E583" s="29" t="str">
        <f t="shared" si="19"/>
        <v/>
      </c>
      <c r="F583" s="29" t="str">
        <f t="shared" si="20"/>
        <v/>
      </c>
      <c r="G583" s="29" t="str">
        <f>IFERROR(VLOOKUP(A583,部品コード!A:E,3,FALSE),"")</f>
        <v/>
      </c>
      <c r="H583" s="4"/>
    </row>
    <row r="584" spans="1:8" x14ac:dyDescent="0.15">
      <c r="A584" s="20"/>
      <c r="B584" s="21"/>
      <c r="C584" s="22"/>
      <c r="D584" s="29" t="str">
        <f>IFERROR(VLOOKUP(A584,部品コード!A:E,2,FALSE),"")</f>
        <v/>
      </c>
      <c r="E584" s="29" t="str">
        <f t="shared" si="19"/>
        <v/>
      </c>
      <c r="F584" s="29" t="str">
        <f t="shared" si="20"/>
        <v/>
      </c>
      <c r="G584" s="29" t="str">
        <f>IFERROR(VLOOKUP(A584,部品コード!A:E,3,FALSE),"")</f>
        <v/>
      </c>
      <c r="H584" s="4"/>
    </row>
    <row r="585" spans="1:8" x14ac:dyDescent="0.15">
      <c r="A585" s="20"/>
      <c r="B585" s="21"/>
      <c r="C585" s="22"/>
      <c r="D585" s="29" t="str">
        <f>IFERROR(VLOOKUP(A585,部品コード!A:E,2,FALSE),"")</f>
        <v/>
      </c>
      <c r="E585" s="29" t="str">
        <f t="shared" si="19"/>
        <v/>
      </c>
      <c r="F585" s="29" t="str">
        <f t="shared" si="20"/>
        <v/>
      </c>
      <c r="G585" s="29" t="str">
        <f>IFERROR(VLOOKUP(A585,部品コード!A:E,3,FALSE),"")</f>
        <v/>
      </c>
      <c r="H585" s="4"/>
    </row>
    <row r="586" spans="1:8" x14ac:dyDescent="0.15">
      <c r="A586" s="20"/>
      <c r="B586" s="21"/>
      <c r="C586" s="22"/>
      <c r="D586" s="29" t="str">
        <f>IFERROR(VLOOKUP(A586,部品コード!A:E,2,FALSE),"")</f>
        <v/>
      </c>
      <c r="E586" s="29" t="str">
        <f t="shared" si="19"/>
        <v/>
      </c>
      <c r="F586" s="29" t="str">
        <f t="shared" si="20"/>
        <v/>
      </c>
      <c r="G586" s="29" t="str">
        <f>IFERROR(VLOOKUP(A586,部品コード!A:E,3,FALSE),"")</f>
        <v/>
      </c>
      <c r="H586" s="4"/>
    </row>
    <row r="587" spans="1:8" x14ac:dyDescent="0.15">
      <c r="A587" s="20"/>
      <c r="B587" s="21"/>
      <c r="C587" s="22"/>
      <c r="D587" s="29" t="str">
        <f>IFERROR(VLOOKUP(A587,部品コード!A:E,2,FALSE),"")</f>
        <v/>
      </c>
      <c r="E587" s="29" t="str">
        <f t="shared" si="19"/>
        <v/>
      </c>
      <c r="F587" s="29" t="str">
        <f t="shared" si="20"/>
        <v/>
      </c>
      <c r="G587" s="29" t="str">
        <f>IFERROR(VLOOKUP(A587,部品コード!A:E,3,FALSE),"")</f>
        <v/>
      </c>
      <c r="H587" s="4"/>
    </row>
    <row r="588" spans="1:8" x14ac:dyDescent="0.15">
      <c r="A588" s="20"/>
      <c r="B588" s="21"/>
      <c r="C588" s="22"/>
      <c r="D588" s="29" t="str">
        <f>IFERROR(VLOOKUP(A588,部品コード!A:E,2,FALSE),"")</f>
        <v/>
      </c>
      <c r="E588" s="29" t="str">
        <f t="shared" si="19"/>
        <v/>
      </c>
      <c r="F588" s="29" t="str">
        <f t="shared" si="20"/>
        <v/>
      </c>
      <c r="G588" s="29" t="str">
        <f>IFERROR(VLOOKUP(A588,部品コード!A:E,3,FALSE),"")</f>
        <v/>
      </c>
      <c r="H588" s="4"/>
    </row>
    <row r="589" spans="1:8" x14ac:dyDescent="0.15">
      <c r="A589" s="20"/>
      <c r="B589" s="21"/>
      <c r="C589" s="22"/>
      <c r="D589" s="29" t="str">
        <f>IFERROR(VLOOKUP(A589,部品コード!A:E,2,FALSE),"")</f>
        <v/>
      </c>
      <c r="E589" s="29" t="str">
        <f t="shared" si="19"/>
        <v/>
      </c>
      <c r="F589" s="29" t="str">
        <f t="shared" si="20"/>
        <v/>
      </c>
      <c r="G589" s="29" t="str">
        <f>IFERROR(VLOOKUP(A589,部品コード!A:E,3,FALSE),"")</f>
        <v/>
      </c>
      <c r="H589" s="4"/>
    </row>
    <row r="590" spans="1:8" x14ac:dyDescent="0.15">
      <c r="A590" s="20"/>
      <c r="B590" s="21"/>
      <c r="C590" s="22"/>
      <c r="D590" s="29" t="str">
        <f>IFERROR(VLOOKUP(A590,部品コード!A:E,2,FALSE),"")</f>
        <v/>
      </c>
      <c r="E590" s="29" t="str">
        <f t="shared" si="19"/>
        <v/>
      </c>
      <c r="F590" s="29" t="str">
        <f t="shared" si="20"/>
        <v/>
      </c>
      <c r="G590" s="29" t="str">
        <f>IFERROR(VLOOKUP(A590,部品コード!A:E,3,FALSE),"")</f>
        <v/>
      </c>
      <c r="H590" s="4"/>
    </row>
    <row r="591" spans="1:8" x14ac:dyDescent="0.15">
      <c r="A591" s="20"/>
      <c r="B591" s="21"/>
      <c r="C591" s="22"/>
      <c r="D591" s="29" t="str">
        <f>IFERROR(VLOOKUP(A591,部品コード!A:E,2,FALSE),"")</f>
        <v/>
      </c>
      <c r="E591" s="29" t="str">
        <f t="shared" si="19"/>
        <v/>
      </c>
      <c r="F591" s="29" t="str">
        <f t="shared" si="20"/>
        <v/>
      </c>
      <c r="G591" s="29" t="str">
        <f>IFERROR(VLOOKUP(A591,部品コード!A:E,3,FALSE),"")</f>
        <v/>
      </c>
      <c r="H591" s="4"/>
    </row>
    <row r="592" spans="1:8" x14ac:dyDescent="0.15">
      <c r="A592" s="20"/>
      <c r="B592" s="21"/>
      <c r="C592" s="22"/>
      <c r="D592" s="29" t="str">
        <f>IFERROR(VLOOKUP(A592,部品コード!A:E,2,FALSE),"")</f>
        <v/>
      </c>
      <c r="E592" s="29" t="str">
        <f t="shared" si="19"/>
        <v/>
      </c>
      <c r="F592" s="29" t="str">
        <f t="shared" si="20"/>
        <v/>
      </c>
      <c r="G592" s="29" t="str">
        <f>IFERROR(VLOOKUP(A592,部品コード!A:E,3,FALSE),"")</f>
        <v/>
      </c>
      <c r="H592" s="4"/>
    </row>
    <row r="593" spans="1:8" x14ac:dyDescent="0.15">
      <c r="A593" s="20"/>
      <c r="B593" s="21"/>
      <c r="C593" s="22"/>
      <c r="D593" s="29" t="str">
        <f>IFERROR(VLOOKUP(A593,部品コード!A:E,2,FALSE),"")</f>
        <v/>
      </c>
      <c r="E593" s="29" t="str">
        <f t="shared" si="19"/>
        <v/>
      </c>
      <c r="F593" s="29" t="str">
        <f t="shared" si="20"/>
        <v/>
      </c>
      <c r="G593" s="29" t="str">
        <f>IFERROR(VLOOKUP(A593,部品コード!A:E,3,FALSE),"")</f>
        <v/>
      </c>
      <c r="H593" s="4"/>
    </row>
    <row r="594" spans="1:8" x14ac:dyDescent="0.15">
      <c r="A594" s="20"/>
      <c r="B594" s="21"/>
      <c r="C594" s="22"/>
      <c r="D594" s="29" t="str">
        <f>IFERROR(VLOOKUP(A594,部品コード!A:E,2,FALSE),"")</f>
        <v/>
      </c>
      <c r="E594" s="29" t="str">
        <f t="shared" si="19"/>
        <v/>
      </c>
      <c r="F594" s="29" t="str">
        <f t="shared" si="20"/>
        <v/>
      </c>
      <c r="G594" s="29" t="str">
        <f>IFERROR(VLOOKUP(A594,部品コード!A:E,3,FALSE),"")</f>
        <v/>
      </c>
      <c r="H594" s="4"/>
    </row>
    <row r="595" spans="1:8" x14ac:dyDescent="0.15">
      <c r="A595" s="20"/>
      <c r="B595" s="21"/>
      <c r="C595" s="22"/>
      <c r="D595" s="29" t="str">
        <f>IFERROR(VLOOKUP(A595,部品コード!A:E,2,FALSE),"")</f>
        <v/>
      </c>
      <c r="E595" s="29" t="str">
        <f t="shared" si="19"/>
        <v/>
      </c>
      <c r="F595" s="29" t="str">
        <f t="shared" si="20"/>
        <v/>
      </c>
      <c r="G595" s="29" t="str">
        <f>IFERROR(VLOOKUP(A595,部品コード!A:E,3,FALSE),"")</f>
        <v/>
      </c>
      <c r="H595" s="4"/>
    </row>
    <row r="596" spans="1:8" x14ac:dyDescent="0.15">
      <c r="A596" s="20"/>
      <c r="B596" s="21"/>
      <c r="C596" s="22"/>
      <c r="D596" s="29" t="str">
        <f>IFERROR(VLOOKUP(A596,部品コード!A:E,2,FALSE),"")</f>
        <v/>
      </c>
      <c r="E596" s="29" t="str">
        <f t="shared" si="19"/>
        <v/>
      </c>
      <c r="F596" s="29" t="str">
        <f t="shared" si="20"/>
        <v/>
      </c>
      <c r="G596" s="29" t="str">
        <f>IFERROR(VLOOKUP(A596,部品コード!A:E,3,FALSE),"")</f>
        <v/>
      </c>
      <c r="H596" s="4"/>
    </row>
    <row r="597" spans="1:8" x14ac:dyDescent="0.15">
      <c r="A597" s="20"/>
      <c r="B597" s="21"/>
      <c r="C597" s="22"/>
      <c r="D597" s="29" t="str">
        <f>IFERROR(VLOOKUP(A597,部品コード!A:E,2,FALSE),"")</f>
        <v/>
      </c>
      <c r="E597" s="29" t="str">
        <f t="shared" si="19"/>
        <v/>
      </c>
      <c r="F597" s="29" t="str">
        <f t="shared" si="20"/>
        <v/>
      </c>
      <c r="G597" s="29" t="str">
        <f>IFERROR(VLOOKUP(A597,部品コード!A:E,3,FALSE),"")</f>
        <v/>
      </c>
      <c r="H597" s="4"/>
    </row>
    <row r="598" spans="1:8" x14ac:dyDescent="0.15">
      <c r="A598" s="20"/>
      <c r="B598" s="21"/>
      <c r="C598" s="22"/>
      <c r="D598" s="29" t="str">
        <f>IFERROR(VLOOKUP(A598,部品コード!A:E,2,FALSE),"")</f>
        <v/>
      </c>
      <c r="E598" s="29" t="str">
        <f t="shared" si="19"/>
        <v/>
      </c>
      <c r="F598" s="29" t="str">
        <f t="shared" si="20"/>
        <v/>
      </c>
      <c r="G598" s="29" t="str">
        <f>IFERROR(VLOOKUP(A598,部品コード!A:E,3,FALSE),"")</f>
        <v/>
      </c>
      <c r="H598" s="4"/>
    </row>
    <row r="599" spans="1:8" x14ac:dyDescent="0.15">
      <c r="A599" s="20"/>
      <c r="B599" s="21"/>
      <c r="C599" s="22"/>
      <c r="D599" s="29" t="str">
        <f>IFERROR(VLOOKUP(A599,部品コード!A:E,2,FALSE),"")</f>
        <v/>
      </c>
      <c r="E599" s="29" t="str">
        <f t="shared" si="19"/>
        <v/>
      </c>
      <c r="F599" s="29" t="str">
        <f t="shared" si="20"/>
        <v/>
      </c>
      <c r="G599" s="29" t="str">
        <f>IFERROR(VLOOKUP(A599,部品コード!A:E,3,FALSE),"")</f>
        <v/>
      </c>
      <c r="H599" s="4"/>
    </row>
    <row r="600" spans="1:8" x14ac:dyDescent="0.15">
      <c r="A600" s="20"/>
      <c r="B600" s="21"/>
      <c r="C600" s="22"/>
      <c r="D600" s="29" t="str">
        <f>IFERROR(VLOOKUP(A600,部品コード!A:E,2,FALSE),"")</f>
        <v/>
      </c>
      <c r="E600" s="29" t="str">
        <f t="shared" si="19"/>
        <v/>
      </c>
      <c r="F600" s="29" t="str">
        <f t="shared" si="20"/>
        <v/>
      </c>
      <c r="G600" s="29" t="str">
        <f>IFERROR(VLOOKUP(A600,部品コード!A:E,3,FALSE),"")</f>
        <v/>
      </c>
      <c r="H600" s="4"/>
    </row>
    <row r="601" spans="1:8" x14ac:dyDescent="0.15">
      <c r="A601" s="20"/>
      <c r="B601" s="21"/>
      <c r="C601" s="22"/>
      <c r="D601" s="29" t="str">
        <f>IFERROR(VLOOKUP(A601,部品コード!A:E,2,FALSE),"")</f>
        <v/>
      </c>
      <c r="E601" s="29" t="str">
        <f t="shared" si="19"/>
        <v/>
      </c>
      <c r="F601" s="29" t="str">
        <f t="shared" si="20"/>
        <v/>
      </c>
      <c r="G601" s="29" t="str">
        <f>IFERROR(VLOOKUP(A601,部品コード!A:E,3,FALSE),"")</f>
        <v/>
      </c>
      <c r="H601" s="4"/>
    </row>
    <row r="602" spans="1:8" x14ac:dyDescent="0.15">
      <c r="A602" s="20"/>
      <c r="B602" s="21"/>
      <c r="C602" s="22"/>
      <c r="D602" s="29" t="str">
        <f>IFERROR(VLOOKUP(A602,部品コード!A:E,2,FALSE),"")</f>
        <v/>
      </c>
      <c r="E602" s="29" t="str">
        <f t="shared" si="19"/>
        <v/>
      </c>
      <c r="F602" s="29" t="str">
        <f t="shared" si="20"/>
        <v/>
      </c>
      <c r="G602" s="29" t="str">
        <f>IFERROR(VLOOKUP(A602,部品コード!A:E,3,FALSE),"")</f>
        <v/>
      </c>
      <c r="H602" s="4"/>
    </row>
    <row r="603" spans="1:8" x14ac:dyDescent="0.15">
      <c r="A603" s="20"/>
      <c r="B603" s="21"/>
      <c r="C603" s="22"/>
      <c r="D603" s="29" t="str">
        <f>IFERROR(VLOOKUP(A603,部品コード!A:E,2,FALSE),"")</f>
        <v/>
      </c>
      <c r="E603" s="29" t="str">
        <f t="shared" si="19"/>
        <v/>
      </c>
      <c r="F603" s="29" t="str">
        <f t="shared" si="20"/>
        <v/>
      </c>
      <c r="G603" s="29" t="str">
        <f>IFERROR(VLOOKUP(A603,部品コード!A:E,3,FALSE),"")</f>
        <v/>
      </c>
      <c r="H603" s="4"/>
    </row>
    <row r="604" spans="1:8" x14ac:dyDescent="0.15">
      <c r="A604" s="20"/>
      <c r="B604" s="21"/>
      <c r="C604" s="22"/>
      <c r="D604" s="29" t="str">
        <f>IFERROR(VLOOKUP(A604,部品コード!A:E,2,FALSE),"")</f>
        <v/>
      </c>
      <c r="E604" s="29" t="str">
        <f t="shared" si="19"/>
        <v/>
      </c>
      <c r="F604" s="29" t="str">
        <f t="shared" si="20"/>
        <v/>
      </c>
      <c r="G604" s="29" t="str">
        <f>IFERROR(VLOOKUP(A604,部品コード!A:E,3,FALSE),"")</f>
        <v/>
      </c>
      <c r="H604" s="4"/>
    </row>
    <row r="605" spans="1:8" x14ac:dyDescent="0.15">
      <c r="A605" s="20"/>
      <c r="B605" s="21"/>
      <c r="C605" s="22"/>
      <c r="D605" s="29" t="str">
        <f>IFERROR(VLOOKUP(A605,部品コード!A:E,2,FALSE),"")</f>
        <v/>
      </c>
      <c r="E605" s="29" t="str">
        <f t="shared" ref="E605:E668" si="21">IF(B605="","",(MONTH(B605)))</f>
        <v/>
      </c>
      <c r="F605" s="29" t="str">
        <f t="shared" ref="F605:F668" si="22">IF(B605="","",(DAY(B605)))</f>
        <v/>
      </c>
      <c r="G605" s="29" t="str">
        <f>IFERROR(VLOOKUP(A605,部品コード!A:E,3,FALSE),"")</f>
        <v/>
      </c>
      <c r="H605" s="4"/>
    </row>
    <row r="606" spans="1:8" x14ac:dyDescent="0.15">
      <c r="A606" s="20"/>
      <c r="B606" s="21"/>
      <c r="C606" s="22"/>
      <c r="D606" s="29" t="str">
        <f>IFERROR(VLOOKUP(A606,部品コード!A:E,2,FALSE),"")</f>
        <v/>
      </c>
      <c r="E606" s="29" t="str">
        <f t="shared" si="21"/>
        <v/>
      </c>
      <c r="F606" s="29" t="str">
        <f t="shared" si="22"/>
        <v/>
      </c>
      <c r="G606" s="29" t="str">
        <f>IFERROR(VLOOKUP(A606,部品コード!A:E,3,FALSE),"")</f>
        <v/>
      </c>
      <c r="H606" s="4"/>
    </row>
    <row r="607" spans="1:8" x14ac:dyDescent="0.15">
      <c r="A607" s="20"/>
      <c r="B607" s="21"/>
      <c r="C607" s="22"/>
      <c r="D607" s="29" t="str">
        <f>IFERROR(VLOOKUP(A607,部品コード!A:E,2,FALSE),"")</f>
        <v/>
      </c>
      <c r="E607" s="29" t="str">
        <f t="shared" si="21"/>
        <v/>
      </c>
      <c r="F607" s="29" t="str">
        <f t="shared" si="22"/>
        <v/>
      </c>
      <c r="G607" s="29" t="str">
        <f>IFERROR(VLOOKUP(A607,部品コード!A:E,3,FALSE),"")</f>
        <v/>
      </c>
      <c r="H607" s="4"/>
    </row>
    <row r="608" spans="1:8" x14ac:dyDescent="0.15">
      <c r="A608" s="20"/>
      <c r="B608" s="21"/>
      <c r="C608" s="22"/>
      <c r="D608" s="29" t="str">
        <f>IFERROR(VLOOKUP(A608,部品コード!A:E,2,FALSE),"")</f>
        <v/>
      </c>
      <c r="E608" s="29" t="str">
        <f t="shared" si="21"/>
        <v/>
      </c>
      <c r="F608" s="29" t="str">
        <f t="shared" si="22"/>
        <v/>
      </c>
      <c r="G608" s="29" t="str">
        <f>IFERROR(VLOOKUP(A608,部品コード!A:E,3,FALSE),"")</f>
        <v/>
      </c>
      <c r="H608" s="4"/>
    </row>
    <row r="609" spans="1:8" x14ac:dyDescent="0.15">
      <c r="A609" s="20"/>
      <c r="B609" s="21"/>
      <c r="C609" s="22"/>
      <c r="D609" s="29" t="str">
        <f>IFERROR(VLOOKUP(A609,部品コード!A:E,2,FALSE),"")</f>
        <v/>
      </c>
      <c r="E609" s="29" t="str">
        <f t="shared" si="21"/>
        <v/>
      </c>
      <c r="F609" s="29" t="str">
        <f t="shared" si="22"/>
        <v/>
      </c>
      <c r="G609" s="29" t="str">
        <f>IFERROR(VLOOKUP(A609,部品コード!A:E,3,FALSE),"")</f>
        <v/>
      </c>
      <c r="H609" s="4"/>
    </row>
    <row r="610" spans="1:8" x14ac:dyDescent="0.15">
      <c r="A610" s="20"/>
      <c r="B610" s="21"/>
      <c r="C610" s="22"/>
      <c r="D610" s="29" t="str">
        <f>IFERROR(VLOOKUP(A610,部品コード!A:E,2,FALSE),"")</f>
        <v/>
      </c>
      <c r="E610" s="29" t="str">
        <f t="shared" si="21"/>
        <v/>
      </c>
      <c r="F610" s="29" t="str">
        <f t="shared" si="22"/>
        <v/>
      </c>
      <c r="G610" s="29" t="str">
        <f>IFERROR(VLOOKUP(A610,部品コード!A:E,3,FALSE),"")</f>
        <v/>
      </c>
      <c r="H610" s="4"/>
    </row>
    <row r="611" spans="1:8" x14ac:dyDescent="0.15">
      <c r="A611" s="20"/>
      <c r="B611" s="21"/>
      <c r="C611" s="22"/>
      <c r="D611" s="29" t="str">
        <f>IFERROR(VLOOKUP(A611,部品コード!A:E,2,FALSE),"")</f>
        <v/>
      </c>
      <c r="E611" s="29" t="str">
        <f t="shared" si="21"/>
        <v/>
      </c>
      <c r="F611" s="29" t="str">
        <f t="shared" si="22"/>
        <v/>
      </c>
      <c r="G611" s="29" t="str">
        <f>IFERROR(VLOOKUP(A611,部品コード!A:E,3,FALSE),"")</f>
        <v/>
      </c>
      <c r="H611" s="4"/>
    </row>
    <row r="612" spans="1:8" x14ac:dyDescent="0.15">
      <c r="A612" s="20"/>
      <c r="B612" s="21"/>
      <c r="C612" s="22"/>
      <c r="D612" s="29" t="str">
        <f>IFERROR(VLOOKUP(A612,部品コード!A:E,2,FALSE),"")</f>
        <v/>
      </c>
      <c r="E612" s="29" t="str">
        <f t="shared" si="21"/>
        <v/>
      </c>
      <c r="F612" s="29" t="str">
        <f t="shared" si="22"/>
        <v/>
      </c>
      <c r="G612" s="29" t="str">
        <f>IFERROR(VLOOKUP(A612,部品コード!A:E,3,FALSE),"")</f>
        <v/>
      </c>
      <c r="H612" s="4"/>
    </row>
    <row r="613" spans="1:8" x14ac:dyDescent="0.15">
      <c r="A613" s="20"/>
      <c r="B613" s="21"/>
      <c r="C613" s="22"/>
      <c r="D613" s="29" t="str">
        <f>IFERROR(VLOOKUP(A613,部品コード!A:E,2,FALSE),"")</f>
        <v/>
      </c>
      <c r="E613" s="29" t="str">
        <f t="shared" si="21"/>
        <v/>
      </c>
      <c r="F613" s="29" t="str">
        <f t="shared" si="22"/>
        <v/>
      </c>
      <c r="G613" s="29" t="str">
        <f>IFERROR(VLOOKUP(A613,部品コード!A:E,3,FALSE),"")</f>
        <v/>
      </c>
      <c r="H613" s="4"/>
    </row>
    <row r="614" spans="1:8" x14ac:dyDescent="0.15">
      <c r="A614" s="20"/>
      <c r="B614" s="21"/>
      <c r="C614" s="22"/>
      <c r="D614" s="29" t="str">
        <f>IFERROR(VLOOKUP(A614,部品コード!A:E,2,FALSE),"")</f>
        <v/>
      </c>
      <c r="E614" s="29" t="str">
        <f t="shared" si="21"/>
        <v/>
      </c>
      <c r="F614" s="29" t="str">
        <f t="shared" si="22"/>
        <v/>
      </c>
      <c r="G614" s="29" t="str">
        <f>IFERROR(VLOOKUP(A614,部品コード!A:E,3,FALSE),"")</f>
        <v/>
      </c>
      <c r="H614" s="4"/>
    </row>
    <row r="615" spans="1:8" x14ac:dyDescent="0.15">
      <c r="A615" s="20"/>
      <c r="B615" s="21"/>
      <c r="C615" s="22"/>
      <c r="D615" s="29" t="str">
        <f>IFERROR(VLOOKUP(A615,部品コード!A:E,2,FALSE),"")</f>
        <v/>
      </c>
      <c r="E615" s="29" t="str">
        <f t="shared" si="21"/>
        <v/>
      </c>
      <c r="F615" s="29" t="str">
        <f t="shared" si="22"/>
        <v/>
      </c>
      <c r="G615" s="29" t="str">
        <f>IFERROR(VLOOKUP(A615,部品コード!A:E,3,FALSE),"")</f>
        <v/>
      </c>
      <c r="H615" s="4"/>
    </row>
    <row r="616" spans="1:8" x14ac:dyDescent="0.15">
      <c r="A616" s="20"/>
      <c r="B616" s="21"/>
      <c r="C616" s="22"/>
      <c r="D616" s="29" t="str">
        <f>IFERROR(VLOOKUP(A616,部品コード!A:E,2,FALSE),"")</f>
        <v/>
      </c>
      <c r="E616" s="29" t="str">
        <f t="shared" si="21"/>
        <v/>
      </c>
      <c r="F616" s="29" t="str">
        <f t="shared" si="22"/>
        <v/>
      </c>
      <c r="G616" s="29" t="str">
        <f>IFERROR(VLOOKUP(A616,部品コード!A:E,3,FALSE),"")</f>
        <v/>
      </c>
      <c r="H616" s="4"/>
    </row>
    <row r="617" spans="1:8" x14ac:dyDescent="0.15">
      <c r="A617" s="20"/>
      <c r="B617" s="21"/>
      <c r="C617" s="22"/>
      <c r="D617" s="29" t="str">
        <f>IFERROR(VLOOKUP(A617,部品コード!A:E,2,FALSE),"")</f>
        <v/>
      </c>
      <c r="E617" s="29" t="str">
        <f t="shared" si="21"/>
        <v/>
      </c>
      <c r="F617" s="29" t="str">
        <f t="shared" si="22"/>
        <v/>
      </c>
      <c r="G617" s="29" t="str">
        <f>IFERROR(VLOOKUP(A617,部品コード!A:E,3,FALSE),"")</f>
        <v/>
      </c>
      <c r="H617" s="4"/>
    </row>
    <row r="618" spans="1:8" x14ac:dyDescent="0.15">
      <c r="A618" s="20"/>
      <c r="B618" s="21"/>
      <c r="C618" s="22"/>
      <c r="D618" s="29" t="str">
        <f>IFERROR(VLOOKUP(A618,部品コード!A:E,2,FALSE),"")</f>
        <v/>
      </c>
      <c r="E618" s="29" t="str">
        <f t="shared" si="21"/>
        <v/>
      </c>
      <c r="F618" s="29" t="str">
        <f t="shared" si="22"/>
        <v/>
      </c>
      <c r="G618" s="29" t="str">
        <f>IFERROR(VLOOKUP(A618,部品コード!A:E,3,FALSE),"")</f>
        <v/>
      </c>
      <c r="H618" s="4"/>
    </row>
    <row r="619" spans="1:8" x14ac:dyDescent="0.15">
      <c r="A619" s="20"/>
      <c r="B619" s="21"/>
      <c r="C619" s="22"/>
      <c r="D619" s="29" t="str">
        <f>IFERROR(VLOOKUP(A619,部品コード!A:E,2,FALSE),"")</f>
        <v/>
      </c>
      <c r="E619" s="29" t="str">
        <f t="shared" si="21"/>
        <v/>
      </c>
      <c r="F619" s="29" t="str">
        <f t="shared" si="22"/>
        <v/>
      </c>
      <c r="G619" s="29" t="str">
        <f>IFERROR(VLOOKUP(A619,部品コード!A:E,3,FALSE),"")</f>
        <v/>
      </c>
      <c r="H619" s="4"/>
    </row>
    <row r="620" spans="1:8" x14ac:dyDescent="0.15">
      <c r="A620" s="20"/>
      <c r="B620" s="21"/>
      <c r="C620" s="22"/>
      <c r="D620" s="29" t="str">
        <f>IFERROR(VLOOKUP(A620,部品コード!A:E,2,FALSE),"")</f>
        <v/>
      </c>
      <c r="E620" s="29" t="str">
        <f t="shared" si="21"/>
        <v/>
      </c>
      <c r="F620" s="29" t="str">
        <f t="shared" si="22"/>
        <v/>
      </c>
      <c r="G620" s="29" t="str">
        <f>IFERROR(VLOOKUP(A620,部品コード!A:E,3,FALSE),"")</f>
        <v/>
      </c>
      <c r="H620" s="4"/>
    </row>
    <row r="621" spans="1:8" x14ac:dyDescent="0.15">
      <c r="A621" s="20"/>
      <c r="B621" s="21"/>
      <c r="C621" s="22"/>
      <c r="D621" s="29" t="str">
        <f>IFERROR(VLOOKUP(A621,部品コード!A:E,2,FALSE),"")</f>
        <v/>
      </c>
      <c r="E621" s="29" t="str">
        <f t="shared" si="21"/>
        <v/>
      </c>
      <c r="F621" s="29" t="str">
        <f t="shared" si="22"/>
        <v/>
      </c>
      <c r="G621" s="29" t="str">
        <f>IFERROR(VLOOKUP(A621,部品コード!A:E,3,FALSE),"")</f>
        <v/>
      </c>
      <c r="H621" s="4"/>
    </row>
    <row r="622" spans="1:8" x14ac:dyDescent="0.15">
      <c r="A622" s="20"/>
      <c r="B622" s="21"/>
      <c r="C622" s="22"/>
      <c r="D622" s="29" t="str">
        <f>IFERROR(VLOOKUP(A622,部品コード!A:E,2,FALSE),"")</f>
        <v/>
      </c>
      <c r="E622" s="29" t="str">
        <f t="shared" si="21"/>
        <v/>
      </c>
      <c r="F622" s="29" t="str">
        <f t="shared" si="22"/>
        <v/>
      </c>
      <c r="G622" s="29" t="str">
        <f>IFERROR(VLOOKUP(A622,部品コード!A:E,3,FALSE),"")</f>
        <v/>
      </c>
      <c r="H622" s="4"/>
    </row>
    <row r="623" spans="1:8" x14ac:dyDescent="0.15">
      <c r="A623" s="20"/>
      <c r="B623" s="21"/>
      <c r="C623" s="22"/>
      <c r="D623" s="29" t="str">
        <f>IFERROR(VLOOKUP(A623,部品コード!A:E,2,FALSE),"")</f>
        <v/>
      </c>
      <c r="E623" s="29" t="str">
        <f t="shared" si="21"/>
        <v/>
      </c>
      <c r="F623" s="29" t="str">
        <f t="shared" si="22"/>
        <v/>
      </c>
      <c r="G623" s="29" t="str">
        <f>IFERROR(VLOOKUP(A623,部品コード!A:E,3,FALSE),"")</f>
        <v/>
      </c>
      <c r="H623" s="4"/>
    </row>
    <row r="624" spans="1:8" x14ac:dyDescent="0.15">
      <c r="A624" s="20"/>
      <c r="B624" s="21"/>
      <c r="C624" s="22"/>
      <c r="D624" s="29" t="str">
        <f>IFERROR(VLOOKUP(A624,部品コード!A:E,2,FALSE),"")</f>
        <v/>
      </c>
      <c r="E624" s="29" t="str">
        <f t="shared" si="21"/>
        <v/>
      </c>
      <c r="F624" s="29" t="str">
        <f t="shared" si="22"/>
        <v/>
      </c>
      <c r="G624" s="29" t="str">
        <f>IFERROR(VLOOKUP(A624,部品コード!A:E,3,FALSE),"")</f>
        <v/>
      </c>
      <c r="H624" s="4"/>
    </row>
    <row r="625" spans="1:8" x14ac:dyDescent="0.15">
      <c r="A625" s="20"/>
      <c r="B625" s="21"/>
      <c r="C625" s="22"/>
      <c r="D625" s="29" t="str">
        <f>IFERROR(VLOOKUP(A625,部品コード!A:E,2,FALSE),"")</f>
        <v/>
      </c>
      <c r="E625" s="29" t="str">
        <f t="shared" si="21"/>
        <v/>
      </c>
      <c r="F625" s="29" t="str">
        <f t="shared" si="22"/>
        <v/>
      </c>
      <c r="G625" s="29" t="str">
        <f>IFERROR(VLOOKUP(A625,部品コード!A:E,3,FALSE),"")</f>
        <v/>
      </c>
      <c r="H625" s="4"/>
    </row>
    <row r="626" spans="1:8" x14ac:dyDescent="0.15">
      <c r="A626" s="20"/>
      <c r="B626" s="21"/>
      <c r="C626" s="22"/>
      <c r="D626" s="29" t="str">
        <f>IFERROR(VLOOKUP(A626,部品コード!A:E,2,FALSE),"")</f>
        <v/>
      </c>
      <c r="E626" s="29" t="str">
        <f t="shared" si="21"/>
        <v/>
      </c>
      <c r="F626" s="29" t="str">
        <f t="shared" si="22"/>
        <v/>
      </c>
      <c r="G626" s="29" t="str">
        <f>IFERROR(VLOOKUP(A626,部品コード!A:E,3,FALSE),"")</f>
        <v/>
      </c>
      <c r="H626" s="4"/>
    </row>
    <row r="627" spans="1:8" x14ac:dyDescent="0.15">
      <c r="A627" s="20"/>
      <c r="B627" s="21"/>
      <c r="C627" s="22"/>
      <c r="D627" s="29" t="str">
        <f>IFERROR(VLOOKUP(A627,部品コード!A:E,2,FALSE),"")</f>
        <v/>
      </c>
      <c r="E627" s="29" t="str">
        <f t="shared" si="21"/>
        <v/>
      </c>
      <c r="F627" s="29" t="str">
        <f t="shared" si="22"/>
        <v/>
      </c>
      <c r="G627" s="29" t="str">
        <f>IFERROR(VLOOKUP(A627,部品コード!A:E,3,FALSE),"")</f>
        <v/>
      </c>
      <c r="H627" s="4"/>
    </row>
    <row r="628" spans="1:8" x14ac:dyDescent="0.15">
      <c r="A628" s="20"/>
      <c r="B628" s="21"/>
      <c r="C628" s="22"/>
      <c r="D628" s="29" t="str">
        <f>IFERROR(VLOOKUP(A628,部品コード!A:E,2,FALSE),"")</f>
        <v/>
      </c>
      <c r="E628" s="29" t="str">
        <f t="shared" si="21"/>
        <v/>
      </c>
      <c r="F628" s="29" t="str">
        <f t="shared" si="22"/>
        <v/>
      </c>
      <c r="G628" s="29" t="str">
        <f>IFERROR(VLOOKUP(A628,部品コード!A:E,3,FALSE),"")</f>
        <v/>
      </c>
      <c r="H628" s="4"/>
    </row>
    <row r="629" spans="1:8" x14ac:dyDescent="0.15">
      <c r="A629" s="20"/>
      <c r="B629" s="21"/>
      <c r="C629" s="22"/>
      <c r="D629" s="29" t="str">
        <f>IFERROR(VLOOKUP(A629,部品コード!A:E,2,FALSE),"")</f>
        <v/>
      </c>
      <c r="E629" s="29" t="str">
        <f t="shared" si="21"/>
        <v/>
      </c>
      <c r="F629" s="29" t="str">
        <f t="shared" si="22"/>
        <v/>
      </c>
      <c r="G629" s="29" t="str">
        <f>IFERROR(VLOOKUP(A629,部品コード!A:E,3,FALSE),"")</f>
        <v/>
      </c>
      <c r="H629" s="4"/>
    </row>
    <row r="630" spans="1:8" x14ac:dyDescent="0.15">
      <c r="A630" s="20"/>
      <c r="B630" s="21"/>
      <c r="C630" s="22"/>
      <c r="D630" s="29" t="str">
        <f>IFERROR(VLOOKUP(A630,部品コード!A:E,2,FALSE),"")</f>
        <v/>
      </c>
      <c r="E630" s="29" t="str">
        <f t="shared" si="21"/>
        <v/>
      </c>
      <c r="F630" s="29" t="str">
        <f t="shared" si="22"/>
        <v/>
      </c>
      <c r="G630" s="29" t="str">
        <f>IFERROR(VLOOKUP(A630,部品コード!A:E,3,FALSE),"")</f>
        <v/>
      </c>
      <c r="H630" s="4"/>
    </row>
    <row r="631" spans="1:8" x14ac:dyDescent="0.15">
      <c r="A631" s="20"/>
      <c r="B631" s="21"/>
      <c r="C631" s="22"/>
      <c r="D631" s="29" t="str">
        <f>IFERROR(VLOOKUP(A631,部品コード!A:E,2,FALSE),"")</f>
        <v/>
      </c>
      <c r="E631" s="29" t="str">
        <f t="shared" si="21"/>
        <v/>
      </c>
      <c r="F631" s="29" t="str">
        <f t="shared" si="22"/>
        <v/>
      </c>
      <c r="G631" s="29" t="str">
        <f>IFERROR(VLOOKUP(A631,部品コード!A:E,3,FALSE),"")</f>
        <v/>
      </c>
      <c r="H631" s="4"/>
    </row>
    <row r="632" spans="1:8" x14ac:dyDescent="0.15">
      <c r="A632" s="20"/>
      <c r="B632" s="21"/>
      <c r="C632" s="22"/>
      <c r="D632" s="29" t="str">
        <f>IFERROR(VLOOKUP(A632,部品コード!A:E,2,FALSE),"")</f>
        <v/>
      </c>
      <c r="E632" s="29" t="str">
        <f t="shared" si="21"/>
        <v/>
      </c>
      <c r="F632" s="29" t="str">
        <f t="shared" si="22"/>
        <v/>
      </c>
      <c r="G632" s="29" t="str">
        <f>IFERROR(VLOOKUP(A632,部品コード!A:E,3,FALSE),"")</f>
        <v/>
      </c>
      <c r="H632" s="4"/>
    </row>
    <row r="633" spans="1:8" x14ac:dyDescent="0.15">
      <c r="A633" s="20"/>
      <c r="B633" s="21"/>
      <c r="C633" s="22"/>
      <c r="D633" s="29" t="str">
        <f>IFERROR(VLOOKUP(A633,部品コード!A:E,2,FALSE),"")</f>
        <v/>
      </c>
      <c r="E633" s="29" t="str">
        <f t="shared" si="21"/>
        <v/>
      </c>
      <c r="F633" s="29" t="str">
        <f t="shared" si="22"/>
        <v/>
      </c>
      <c r="G633" s="29" t="str">
        <f>IFERROR(VLOOKUP(A633,部品コード!A:E,3,FALSE),"")</f>
        <v/>
      </c>
      <c r="H633" s="4"/>
    </row>
    <row r="634" spans="1:8" x14ac:dyDescent="0.15">
      <c r="A634" s="20"/>
      <c r="B634" s="21"/>
      <c r="C634" s="22"/>
      <c r="D634" s="29" t="str">
        <f>IFERROR(VLOOKUP(A634,部品コード!A:E,2,FALSE),"")</f>
        <v/>
      </c>
      <c r="E634" s="29" t="str">
        <f t="shared" si="21"/>
        <v/>
      </c>
      <c r="F634" s="29" t="str">
        <f t="shared" si="22"/>
        <v/>
      </c>
      <c r="G634" s="29" t="str">
        <f>IFERROR(VLOOKUP(A634,部品コード!A:E,3,FALSE),"")</f>
        <v/>
      </c>
      <c r="H634" s="4"/>
    </row>
    <row r="635" spans="1:8" x14ac:dyDescent="0.15">
      <c r="A635" s="20"/>
      <c r="B635" s="21"/>
      <c r="C635" s="22"/>
      <c r="D635" s="29" t="str">
        <f>IFERROR(VLOOKUP(A635,部品コード!A:E,2,FALSE),"")</f>
        <v/>
      </c>
      <c r="E635" s="29" t="str">
        <f t="shared" si="21"/>
        <v/>
      </c>
      <c r="F635" s="29" t="str">
        <f t="shared" si="22"/>
        <v/>
      </c>
      <c r="G635" s="29" t="str">
        <f>IFERROR(VLOOKUP(A635,部品コード!A:E,3,FALSE),"")</f>
        <v/>
      </c>
      <c r="H635" s="4"/>
    </row>
    <row r="636" spans="1:8" x14ac:dyDescent="0.15">
      <c r="A636" s="20"/>
      <c r="B636" s="21"/>
      <c r="C636" s="22"/>
      <c r="D636" s="29" t="str">
        <f>IFERROR(VLOOKUP(A636,部品コード!A:E,2,FALSE),"")</f>
        <v/>
      </c>
      <c r="E636" s="29" t="str">
        <f t="shared" si="21"/>
        <v/>
      </c>
      <c r="F636" s="29" t="str">
        <f t="shared" si="22"/>
        <v/>
      </c>
      <c r="G636" s="29" t="str">
        <f>IFERROR(VLOOKUP(A636,部品コード!A:E,3,FALSE),"")</f>
        <v/>
      </c>
      <c r="H636" s="4"/>
    </row>
    <row r="637" spans="1:8" x14ac:dyDescent="0.15">
      <c r="A637" s="20"/>
      <c r="B637" s="21"/>
      <c r="C637" s="22"/>
      <c r="D637" s="29" t="str">
        <f>IFERROR(VLOOKUP(A637,部品コード!A:E,2,FALSE),"")</f>
        <v/>
      </c>
      <c r="E637" s="29" t="str">
        <f t="shared" si="21"/>
        <v/>
      </c>
      <c r="F637" s="29" t="str">
        <f t="shared" si="22"/>
        <v/>
      </c>
      <c r="G637" s="29" t="str">
        <f>IFERROR(VLOOKUP(A637,部品コード!A:E,3,FALSE),"")</f>
        <v/>
      </c>
      <c r="H637" s="4"/>
    </row>
    <row r="638" spans="1:8" x14ac:dyDescent="0.15">
      <c r="A638" s="20"/>
      <c r="B638" s="21"/>
      <c r="C638" s="22"/>
      <c r="D638" s="29" t="str">
        <f>IFERROR(VLOOKUP(A638,部品コード!A:E,2,FALSE),"")</f>
        <v/>
      </c>
      <c r="E638" s="29" t="str">
        <f t="shared" si="21"/>
        <v/>
      </c>
      <c r="F638" s="29" t="str">
        <f t="shared" si="22"/>
        <v/>
      </c>
      <c r="G638" s="29" t="str">
        <f>IFERROR(VLOOKUP(A638,部品コード!A:E,3,FALSE),"")</f>
        <v/>
      </c>
      <c r="H638" s="4"/>
    </row>
    <row r="639" spans="1:8" x14ac:dyDescent="0.15">
      <c r="A639" s="20"/>
      <c r="B639" s="21"/>
      <c r="C639" s="22"/>
      <c r="D639" s="29" t="str">
        <f>IFERROR(VLOOKUP(A639,部品コード!A:E,2,FALSE),"")</f>
        <v/>
      </c>
      <c r="E639" s="29" t="str">
        <f t="shared" si="21"/>
        <v/>
      </c>
      <c r="F639" s="29" t="str">
        <f t="shared" si="22"/>
        <v/>
      </c>
      <c r="G639" s="29" t="str">
        <f>IFERROR(VLOOKUP(A639,部品コード!A:E,3,FALSE),"")</f>
        <v/>
      </c>
      <c r="H639" s="4"/>
    </row>
    <row r="640" spans="1:8" x14ac:dyDescent="0.15">
      <c r="A640" s="20"/>
      <c r="B640" s="21"/>
      <c r="C640" s="22"/>
      <c r="D640" s="29" t="str">
        <f>IFERROR(VLOOKUP(A640,部品コード!A:E,2,FALSE),"")</f>
        <v/>
      </c>
      <c r="E640" s="29" t="str">
        <f t="shared" si="21"/>
        <v/>
      </c>
      <c r="F640" s="29" t="str">
        <f t="shared" si="22"/>
        <v/>
      </c>
      <c r="G640" s="29" t="str">
        <f>IFERROR(VLOOKUP(A640,部品コード!A:E,3,FALSE),"")</f>
        <v/>
      </c>
      <c r="H640" s="4"/>
    </row>
    <row r="641" spans="1:8" x14ac:dyDescent="0.15">
      <c r="A641" s="20"/>
      <c r="B641" s="21"/>
      <c r="C641" s="22"/>
      <c r="D641" s="29" t="str">
        <f>IFERROR(VLOOKUP(A641,部品コード!A:E,2,FALSE),"")</f>
        <v/>
      </c>
      <c r="E641" s="29" t="str">
        <f t="shared" si="21"/>
        <v/>
      </c>
      <c r="F641" s="29" t="str">
        <f t="shared" si="22"/>
        <v/>
      </c>
      <c r="G641" s="29" t="str">
        <f>IFERROR(VLOOKUP(A641,部品コード!A:E,3,FALSE),"")</f>
        <v/>
      </c>
      <c r="H641" s="4"/>
    </row>
    <row r="642" spans="1:8" x14ac:dyDescent="0.15">
      <c r="A642" s="20"/>
      <c r="B642" s="21"/>
      <c r="C642" s="22"/>
      <c r="D642" s="29" t="str">
        <f>IFERROR(VLOOKUP(A642,部品コード!A:E,2,FALSE),"")</f>
        <v/>
      </c>
      <c r="E642" s="29" t="str">
        <f t="shared" si="21"/>
        <v/>
      </c>
      <c r="F642" s="29" t="str">
        <f t="shared" si="22"/>
        <v/>
      </c>
      <c r="G642" s="29" t="str">
        <f>IFERROR(VLOOKUP(A642,部品コード!A:E,3,FALSE),"")</f>
        <v/>
      </c>
      <c r="H642" s="4"/>
    </row>
    <row r="643" spans="1:8" x14ac:dyDescent="0.15">
      <c r="A643" s="20"/>
      <c r="B643" s="21"/>
      <c r="C643" s="22"/>
      <c r="D643" s="29" t="str">
        <f>IFERROR(VLOOKUP(A643,部品コード!A:E,2,FALSE),"")</f>
        <v/>
      </c>
      <c r="E643" s="29" t="str">
        <f t="shared" si="21"/>
        <v/>
      </c>
      <c r="F643" s="29" t="str">
        <f t="shared" si="22"/>
        <v/>
      </c>
      <c r="G643" s="29" t="str">
        <f>IFERROR(VLOOKUP(A643,部品コード!A:E,3,FALSE),"")</f>
        <v/>
      </c>
      <c r="H643" s="4"/>
    </row>
    <row r="644" spans="1:8" x14ac:dyDescent="0.15">
      <c r="A644" s="20"/>
      <c r="B644" s="21"/>
      <c r="C644" s="22"/>
      <c r="D644" s="29" t="str">
        <f>IFERROR(VLOOKUP(A644,部品コード!A:E,2,FALSE),"")</f>
        <v/>
      </c>
      <c r="E644" s="29" t="str">
        <f t="shared" si="21"/>
        <v/>
      </c>
      <c r="F644" s="29" t="str">
        <f t="shared" si="22"/>
        <v/>
      </c>
      <c r="G644" s="29" t="str">
        <f>IFERROR(VLOOKUP(A644,部品コード!A:E,3,FALSE),"")</f>
        <v/>
      </c>
      <c r="H644" s="4"/>
    </row>
    <row r="645" spans="1:8" x14ac:dyDescent="0.15">
      <c r="A645" s="20"/>
      <c r="B645" s="21"/>
      <c r="C645" s="22"/>
      <c r="D645" s="29" t="str">
        <f>IFERROR(VLOOKUP(A645,部品コード!A:E,2,FALSE),"")</f>
        <v/>
      </c>
      <c r="E645" s="29" t="str">
        <f t="shared" si="21"/>
        <v/>
      </c>
      <c r="F645" s="29" t="str">
        <f t="shared" si="22"/>
        <v/>
      </c>
      <c r="G645" s="29" t="str">
        <f>IFERROR(VLOOKUP(A645,部品コード!A:E,3,FALSE),"")</f>
        <v/>
      </c>
      <c r="H645" s="4"/>
    </row>
    <row r="646" spans="1:8" x14ac:dyDescent="0.15">
      <c r="A646" s="20"/>
      <c r="B646" s="21"/>
      <c r="C646" s="22"/>
      <c r="D646" s="29" t="str">
        <f>IFERROR(VLOOKUP(A646,部品コード!A:E,2,FALSE),"")</f>
        <v/>
      </c>
      <c r="E646" s="29" t="str">
        <f t="shared" si="21"/>
        <v/>
      </c>
      <c r="F646" s="29" t="str">
        <f t="shared" si="22"/>
        <v/>
      </c>
      <c r="G646" s="29" t="str">
        <f>IFERROR(VLOOKUP(A646,部品コード!A:E,3,FALSE),"")</f>
        <v/>
      </c>
      <c r="H646" s="4"/>
    </row>
    <row r="647" spans="1:8" x14ac:dyDescent="0.15">
      <c r="A647" s="20"/>
      <c r="B647" s="21"/>
      <c r="C647" s="22"/>
      <c r="D647" s="29" t="str">
        <f>IFERROR(VLOOKUP(A647,部品コード!A:E,2,FALSE),"")</f>
        <v/>
      </c>
      <c r="E647" s="29" t="str">
        <f t="shared" si="21"/>
        <v/>
      </c>
      <c r="F647" s="29" t="str">
        <f t="shared" si="22"/>
        <v/>
      </c>
      <c r="G647" s="29" t="str">
        <f>IFERROR(VLOOKUP(A647,部品コード!A:E,3,FALSE),"")</f>
        <v/>
      </c>
      <c r="H647" s="4"/>
    </row>
    <row r="648" spans="1:8" x14ac:dyDescent="0.15">
      <c r="A648" s="20"/>
      <c r="B648" s="21"/>
      <c r="C648" s="22"/>
      <c r="D648" s="29" t="str">
        <f>IFERROR(VLOOKUP(A648,部品コード!A:E,2,FALSE),"")</f>
        <v/>
      </c>
      <c r="E648" s="29" t="str">
        <f t="shared" si="21"/>
        <v/>
      </c>
      <c r="F648" s="29" t="str">
        <f t="shared" si="22"/>
        <v/>
      </c>
      <c r="G648" s="29" t="str">
        <f>IFERROR(VLOOKUP(A648,部品コード!A:E,3,FALSE),"")</f>
        <v/>
      </c>
      <c r="H648" s="4"/>
    </row>
    <row r="649" spans="1:8" x14ac:dyDescent="0.15">
      <c r="A649" s="20"/>
      <c r="B649" s="21"/>
      <c r="C649" s="22"/>
      <c r="D649" s="29" t="str">
        <f>IFERROR(VLOOKUP(A649,部品コード!A:E,2,FALSE),"")</f>
        <v/>
      </c>
      <c r="E649" s="29" t="str">
        <f t="shared" si="21"/>
        <v/>
      </c>
      <c r="F649" s="29" t="str">
        <f t="shared" si="22"/>
        <v/>
      </c>
      <c r="G649" s="29" t="str">
        <f>IFERROR(VLOOKUP(A649,部品コード!A:E,3,FALSE),"")</f>
        <v/>
      </c>
      <c r="H649" s="4"/>
    </row>
    <row r="650" spans="1:8" x14ac:dyDescent="0.15">
      <c r="A650" s="20"/>
      <c r="B650" s="21"/>
      <c r="C650" s="22"/>
      <c r="D650" s="29" t="str">
        <f>IFERROR(VLOOKUP(A650,部品コード!A:E,2,FALSE),"")</f>
        <v/>
      </c>
      <c r="E650" s="29" t="str">
        <f t="shared" si="21"/>
        <v/>
      </c>
      <c r="F650" s="29" t="str">
        <f t="shared" si="22"/>
        <v/>
      </c>
      <c r="G650" s="29" t="str">
        <f>IFERROR(VLOOKUP(A650,部品コード!A:E,3,FALSE),"")</f>
        <v/>
      </c>
      <c r="H650" s="4"/>
    </row>
    <row r="651" spans="1:8" x14ac:dyDescent="0.15">
      <c r="A651" s="20"/>
      <c r="B651" s="21"/>
      <c r="C651" s="22"/>
      <c r="D651" s="29" t="str">
        <f>IFERROR(VLOOKUP(A651,部品コード!A:E,2,FALSE),"")</f>
        <v/>
      </c>
      <c r="E651" s="29" t="str">
        <f t="shared" si="21"/>
        <v/>
      </c>
      <c r="F651" s="29" t="str">
        <f t="shared" si="22"/>
        <v/>
      </c>
      <c r="G651" s="29" t="str">
        <f>IFERROR(VLOOKUP(A651,部品コード!A:E,3,FALSE),"")</f>
        <v/>
      </c>
      <c r="H651" s="4"/>
    </row>
    <row r="652" spans="1:8" x14ac:dyDescent="0.15">
      <c r="A652" s="20"/>
      <c r="B652" s="21"/>
      <c r="C652" s="22"/>
      <c r="D652" s="29" t="str">
        <f>IFERROR(VLOOKUP(A652,部品コード!A:E,2,FALSE),"")</f>
        <v/>
      </c>
      <c r="E652" s="29" t="str">
        <f t="shared" si="21"/>
        <v/>
      </c>
      <c r="F652" s="29" t="str">
        <f t="shared" si="22"/>
        <v/>
      </c>
      <c r="G652" s="29" t="str">
        <f>IFERROR(VLOOKUP(A652,部品コード!A:E,3,FALSE),"")</f>
        <v/>
      </c>
      <c r="H652" s="4"/>
    </row>
    <row r="653" spans="1:8" x14ac:dyDescent="0.15">
      <c r="A653" s="20"/>
      <c r="B653" s="21"/>
      <c r="C653" s="22"/>
      <c r="D653" s="29" t="str">
        <f>IFERROR(VLOOKUP(A653,部品コード!A:E,2,FALSE),"")</f>
        <v/>
      </c>
      <c r="E653" s="29" t="str">
        <f t="shared" si="21"/>
        <v/>
      </c>
      <c r="F653" s="29" t="str">
        <f t="shared" si="22"/>
        <v/>
      </c>
      <c r="G653" s="29" t="str">
        <f>IFERROR(VLOOKUP(A653,部品コード!A:E,3,FALSE),"")</f>
        <v/>
      </c>
      <c r="H653" s="4"/>
    </row>
    <row r="654" spans="1:8" x14ac:dyDescent="0.15">
      <c r="A654" s="20"/>
      <c r="B654" s="21"/>
      <c r="C654" s="22"/>
      <c r="D654" s="29" t="str">
        <f>IFERROR(VLOOKUP(A654,部品コード!A:E,2,FALSE),"")</f>
        <v/>
      </c>
      <c r="E654" s="29" t="str">
        <f t="shared" si="21"/>
        <v/>
      </c>
      <c r="F654" s="29" t="str">
        <f t="shared" si="22"/>
        <v/>
      </c>
      <c r="G654" s="29" t="str">
        <f>IFERROR(VLOOKUP(A654,部品コード!A:E,3,FALSE),"")</f>
        <v/>
      </c>
      <c r="H654" s="4"/>
    </row>
    <row r="655" spans="1:8" x14ac:dyDescent="0.15">
      <c r="A655" s="20"/>
      <c r="B655" s="21"/>
      <c r="C655" s="22"/>
      <c r="D655" s="29" t="str">
        <f>IFERROR(VLOOKUP(A655,部品コード!A:E,2,FALSE),"")</f>
        <v/>
      </c>
      <c r="E655" s="29" t="str">
        <f t="shared" si="21"/>
        <v/>
      </c>
      <c r="F655" s="29" t="str">
        <f t="shared" si="22"/>
        <v/>
      </c>
      <c r="G655" s="29" t="str">
        <f>IFERROR(VLOOKUP(A655,部品コード!A:E,3,FALSE),"")</f>
        <v/>
      </c>
      <c r="H655" s="4"/>
    </row>
    <row r="656" spans="1:8" x14ac:dyDescent="0.15">
      <c r="A656" s="20"/>
      <c r="B656" s="21"/>
      <c r="C656" s="22"/>
      <c r="D656" s="29" t="str">
        <f>IFERROR(VLOOKUP(A656,部品コード!A:E,2,FALSE),"")</f>
        <v/>
      </c>
      <c r="E656" s="29" t="str">
        <f t="shared" si="21"/>
        <v/>
      </c>
      <c r="F656" s="29" t="str">
        <f t="shared" si="22"/>
        <v/>
      </c>
      <c r="G656" s="29" t="str">
        <f>IFERROR(VLOOKUP(A656,部品コード!A:E,3,FALSE),"")</f>
        <v/>
      </c>
      <c r="H656" s="4"/>
    </row>
    <row r="657" spans="1:8" x14ac:dyDescent="0.15">
      <c r="A657" s="20"/>
      <c r="B657" s="21"/>
      <c r="C657" s="22"/>
      <c r="D657" s="29" t="str">
        <f>IFERROR(VLOOKUP(A657,部品コード!A:E,2,FALSE),"")</f>
        <v/>
      </c>
      <c r="E657" s="29" t="str">
        <f t="shared" si="21"/>
        <v/>
      </c>
      <c r="F657" s="29" t="str">
        <f t="shared" si="22"/>
        <v/>
      </c>
      <c r="G657" s="29" t="str">
        <f>IFERROR(VLOOKUP(A657,部品コード!A:E,3,FALSE),"")</f>
        <v/>
      </c>
      <c r="H657" s="4"/>
    </row>
    <row r="658" spans="1:8" x14ac:dyDescent="0.15">
      <c r="A658" s="20"/>
      <c r="B658" s="21"/>
      <c r="C658" s="22"/>
      <c r="D658" s="29" t="str">
        <f>IFERROR(VLOOKUP(A658,部品コード!A:E,2,FALSE),"")</f>
        <v/>
      </c>
      <c r="E658" s="29" t="str">
        <f t="shared" si="21"/>
        <v/>
      </c>
      <c r="F658" s="29" t="str">
        <f t="shared" si="22"/>
        <v/>
      </c>
      <c r="G658" s="29" t="str">
        <f>IFERROR(VLOOKUP(A658,部品コード!A:E,3,FALSE),"")</f>
        <v/>
      </c>
      <c r="H658" s="4"/>
    </row>
    <row r="659" spans="1:8" x14ac:dyDescent="0.15">
      <c r="A659" s="20"/>
      <c r="B659" s="21"/>
      <c r="C659" s="22"/>
      <c r="D659" s="29" t="str">
        <f>IFERROR(VLOOKUP(A659,部品コード!A:E,2,FALSE),"")</f>
        <v/>
      </c>
      <c r="E659" s="29" t="str">
        <f t="shared" si="21"/>
        <v/>
      </c>
      <c r="F659" s="29" t="str">
        <f t="shared" si="22"/>
        <v/>
      </c>
      <c r="G659" s="29" t="str">
        <f>IFERROR(VLOOKUP(A659,部品コード!A:E,3,FALSE),"")</f>
        <v/>
      </c>
      <c r="H659" s="4"/>
    </row>
    <row r="660" spans="1:8" x14ac:dyDescent="0.15">
      <c r="A660" s="20"/>
      <c r="B660" s="21"/>
      <c r="C660" s="22"/>
      <c r="D660" s="29" t="str">
        <f>IFERROR(VLOOKUP(A660,部品コード!A:E,2,FALSE),"")</f>
        <v/>
      </c>
      <c r="E660" s="29" t="str">
        <f t="shared" si="21"/>
        <v/>
      </c>
      <c r="F660" s="29" t="str">
        <f t="shared" si="22"/>
        <v/>
      </c>
      <c r="G660" s="29" t="str">
        <f>IFERROR(VLOOKUP(A660,部品コード!A:E,3,FALSE),"")</f>
        <v/>
      </c>
      <c r="H660" s="4"/>
    </row>
    <row r="661" spans="1:8" x14ac:dyDescent="0.15">
      <c r="A661" s="20"/>
      <c r="B661" s="21"/>
      <c r="C661" s="22"/>
      <c r="D661" s="29" t="str">
        <f>IFERROR(VLOOKUP(A661,部品コード!A:E,2,FALSE),"")</f>
        <v/>
      </c>
      <c r="E661" s="29" t="str">
        <f t="shared" si="21"/>
        <v/>
      </c>
      <c r="F661" s="29" t="str">
        <f t="shared" si="22"/>
        <v/>
      </c>
      <c r="G661" s="29" t="str">
        <f>IFERROR(VLOOKUP(A661,部品コード!A:E,3,FALSE),"")</f>
        <v/>
      </c>
      <c r="H661" s="4"/>
    </row>
    <row r="662" spans="1:8" x14ac:dyDescent="0.15">
      <c r="A662" s="20"/>
      <c r="B662" s="21"/>
      <c r="C662" s="22"/>
      <c r="D662" s="29" t="str">
        <f>IFERROR(VLOOKUP(A662,部品コード!A:E,2,FALSE),"")</f>
        <v/>
      </c>
      <c r="E662" s="29" t="str">
        <f t="shared" si="21"/>
        <v/>
      </c>
      <c r="F662" s="29" t="str">
        <f t="shared" si="22"/>
        <v/>
      </c>
      <c r="G662" s="29" t="str">
        <f>IFERROR(VLOOKUP(A662,部品コード!A:E,3,FALSE),"")</f>
        <v/>
      </c>
      <c r="H662" s="4"/>
    </row>
    <row r="663" spans="1:8" x14ac:dyDescent="0.15">
      <c r="A663" s="20"/>
      <c r="B663" s="21"/>
      <c r="C663" s="22"/>
      <c r="D663" s="29" t="str">
        <f>IFERROR(VLOOKUP(A663,部品コード!A:E,2,FALSE),"")</f>
        <v/>
      </c>
      <c r="E663" s="29" t="str">
        <f t="shared" si="21"/>
        <v/>
      </c>
      <c r="F663" s="29" t="str">
        <f t="shared" si="22"/>
        <v/>
      </c>
      <c r="G663" s="29" t="str">
        <f>IFERROR(VLOOKUP(A663,部品コード!A:E,3,FALSE),"")</f>
        <v/>
      </c>
      <c r="H663" s="4"/>
    </row>
    <row r="664" spans="1:8" x14ac:dyDescent="0.15">
      <c r="A664" s="20"/>
      <c r="B664" s="21"/>
      <c r="C664" s="22"/>
      <c r="D664" s="29" t="str">
        <f>IFERROR(VLOOKUP(A664,部品コード!A:E,2,FALSE),"")</f>
        <v/>
      </c>
      <c r="E664" s="29" t="str">
        <f t="shared" si="21"/>
        <v/>
      </c>
      <c r="F664" s="29" t="str">
        <f t="shared" si="22"/>
        <v/>
      </c>
      <c r="G664" s="29" t="str">
        <f>IFERROR(VLOOKUP(A664,部品コード!A:E,3,FALSE),"")</f>
        <v/>
      </c>
      <c r="H664" s="4"/>
    </row>
    <row r="665" spans="1:8" x14ac:dyDescent="0.15">
      <c r="A665" s="20"/>
      <c r="B665" s="21"/>
      <c r="C665" s="22"/>
      <c r="D665" s="29" t="str">
        <f>IFERROR(VLOOKUP(A665,部品コード!A:E,2,FALSE),"")</f>
        <v/>
      </c>
      <c r="E665" s="29" t="str">
        <f t="shared" si="21"/>
        <v/>
      </c>
      <c r="F665" s="29" t="str">
        <f t="shared" si="22"/>
        <v/>
      </c>
      <c r="G665" s="29" t="str">
        <f>IFERROR(VLOOKUP(A665,部品コード!A:E,3,FALSE),"")</f>
        <v/>
      </c>
      <c r="H665" s="4"/>
    </row>
    <row r="666" spans="1:8" x14ac:dyDescent="0.15">
      <c r="A666" s="20"/>
      <c r="B666" s="21"/>
      <c r="C666" s="22"/>
      <c r="D666" s="29" t="str">
        <f>IFERROR(VLOOKUP(A666,部品コード!A:E,2,FALSE),"")</f>
        <v/>
      </c>
      <c r="E666" s="29" t="str">
        <f t="shared" si="21"/>
        <v/>
      </c>
      <c r="F666" s="29" t="str">
        <f t="shared" si="22"/>
        <v/>
      </c>
      <c r="G666" s="29" t="str">
        <f>IFERROR(VLOOKUP(A666,部品コード!A:E,3,FALSE),"")</f>
        <v/>
      </c>
      <c r="H666" s="4"/>
    </row>
    <row r="667" spans="1:8" x14ac:dyDescent="0.15">
      <c r="A667" s="20"/>
      <c r="B667" s="21"/>
      <c r="C667" s="22"/>
      <c r="D667" s="29" t="str">
        <f>IFERROR(VLOOKUP(A667,部品コード!A:E,2,FALSE),"")</f>
        <v/>
      </c>
      <c r="E667" s="29" t="str">
        <f t="shared" si="21"/>
        <v/>
      </c>
      <c r="F667" s="29" t="str">
        <f t="shared" si="22"/>
        <v/>
      </c>
      <c r="G667" s="29" t="str">
        <f>IFERROR(VLOOKUP(A667,部品コード!A:E,3,FALSE),"")</f>
        <v/>
      </c>
      <c r="H667" s="4"/>
    </row>
    <row r="668" spans="1:8" x14ac:dyDescent="0.15">
      <c r="A668" s="20"/>
      <c r="B668" s="21"/>
      <c r="C668" s="22"/>
      <c r="D668" s="29" t="str">
        <f>IFERROR(VLOOKUP(A668,部品コード!A:E,2,FALSE),"")</f>
        <v/>
      </c>
      <c r="E668" s="29" t="str">
        <f t="shared" si="21"/>
        <v/>
      </c>
      <c r="F668" s="29" t="str">
        <f t="shared" si="22"/>
        <v/>
      </c>
      <c r="G668" s="29" t="str">
        <f>IFERROR(VLOOKUP(A668,部品コード!A:E,3,FALSE),"")</f>
        <v/>
      </c>
      <c r="H668" s="4"/>
    </row>
    <row r="669" spans="1:8" x14ac:dyDescent="0.15">
      <c r="A669" s="20"/>
      <c r="B669" s="21"/>
      <c r="C669" s="22"/>
      <c r="D669" s="29" t="str">
        <f>IFERROR(VLOOKUP(A669,部品コード!A:E,2,FALSE),"")</f>
        <v/>
      </c>
      <c r="E669" s="29" t="str">
        <f t="shared" ref="E669:E732" si="23">IF(B669="","",(MONTH(B669)))</f>
        <v/>
      </c>
      <c r="F669" s="29" t="str">
        <f t="shared" ref="F669:F732" si="24">IF(B669="","",(DAY(B669)))</f>
        <v/>
      </c>
      <c r="G669" s="29" t="str">
        <f>IFERROR(VLOOKUP(A669,部品コード!A:E,3,FALSE),"")</f>
        <v/>
      </c>
      <c r="H669" s="4"/>
    </row>
    <row r="670" spans="1:8" x14ac:dyDescent="0.15">
      <c r="A670" s="20"/>
      <c r="B670" s="21"/>
      <c r="C670" s="22"/>
      <c r="D670" s="29" t="str">
        <f>IFERROR(VLOOKUP(A670,部品コード!A:E,2,FALSE),"")</f>
        <v/>
      </c>
      <c r="E670" s="29" t="str">
        <f t="shared" si="23"/>
        <v/>
      </c>
      <c r="F670" s="29" t="str">
        <f t="shared" si="24"/>
        <v/>
      </c>
      <c r="G670" s="29" t="str">
        <f>IFERROR(VLOOKUP(A670,部品コード!A:E,3,FALSE),"")</f>
        <v/>
      </c>
      <c r="H670" s="4"/>
    </row>
    <row r="671" spans="1:8" x14ac:dyDescent="0.15">
      <c r="A671" s="20"/>
      <c r="B671" s="21"/>
      <c r="C671" s="22"/>
      <c r="D671" s="29" t="str">
        <f>IFERROR(VLOOKUP(A671,部品コード!A:E,2,FALSE),"")</f>
        <v/>
      </c>
      <c r="E671" s="29" t="str">
        <f t="shared" si="23"/>
        <v/>
      </c>
      <c r="F671" s="29" t="str">
        <f t="shared" si="24"/>
        <v/>
      </c>
      <c r="G671" s="29" t="str">
        <f>IFERROR(VLOOKUP(A671,部品コード!A:E,3,FALSE),"")</f>
        <v/>
      </c>
      <c r="H671" s="4"/>
    </row>
    <row r="672" spans="1:8" x14ac:dyDescent="0.15">
      <c r="A672" s="20"/>
      <c r="B672" s="21"/>
      <c r="C672" s="22"/>
      <c r="D672" s="29" t="str">
        <f>IFERROR(VLOOKUP(A672,部品コード!A:E,2,FALSE),"")</f>
        <v/>
      </c>
      <c r="E672" s="29" t="str">
        <f t="shared" si="23"/>
        <v/>
      </c>
      <c r="F672" s="29" t="str">
        <f t="shared" si="24"/>
        <v/>
      </c>
      <c r="G672" s="29" t="str">
        <f>IFERROR(VLOOKUP(A672,部品コード!A:E,3,FALSE),"")</f>
        <v/>
      </c>
      <c r="H672" s="4"/>
    </row>
    <row r="673" spans="1:8" x14ac:dyDescent="0.15">
      <c r="A673" s="20"/>
      <c r="B673" s="21"/>
      <c r="C673" s="22"/>
      <c r="D673" s="29" t="str">
        <f>IFERROR(VLOOKUP(A673,部品コード!A:E,2,FALSE),"")</f>
        <v/>
      </c>
      <c r="E673" s="29" t="str">
        <f t="shared" si="23"/>
        <v/>
      </c>
      <c r="F673" s="29" t="str">
        <f t="shared" si="24"/>
        <v/>
      </c>
      <c r="G673" s="29" t="str">
        <f>IFERROR(VLOOKUP(A673,部品コード!A:E,3,FALSE),"")</f>
        <v/>
      </c>
      <c r="H673" s="4"/>
    </row>
    <row r="674" spans="1:8" x14ac:dyDescent="0.15">
      <c r="A674" s="20"/>
      <c r="B674" s="21"/>
      <c r="C674" s="22"/>
      <c r="D674" s="29" t="str">
        <f>IFERROR(VLOOKUP(A674,部品コード!A:E,2,FALSE),"")</f>
        <v/>
      </c>
      <c r="E674" s="29" t="str">
        <f t="shared" si="23"/>
        <v/>
      </c>
      <c r="F674" s="29" t="str">
        <f t="shared" si="24"/>
        <v/>
      </c>
      <c r="G674" s="29" t="str">
        <f>IFERROR(VLOOKUP(A674,部品コード!A:E,3,FALSE),"")</f>
        <v/>
      </c>
      <c r="H674" s="4"/>
    </row>
    <row r="675" spans="1:8" x14ac:dyDescent="0.15">
      <c r="A675" s="20"/>
      <c r="B675" s="21"/>
      <c r="C675" s="22"/>
      <c r="D675" s="29" t="str">
        <f>IFERROR(VLOOKUP(A675,部品コード!A:E,2,FALSE),"")</f>
        <v/>
      </c>
      <c r="E675" s="29" t="str">
        <f t="shared" si="23"/>
        <v/>
      </c>
      <c r="F675" s="29" t="str">
        <f t="shared" si="24"/>
        <v/>
      </c>
      <c r="G675" s="29" t="str">
        <f>IFERROR(VLOOKUP(A675,部品コード!A:E,3,FALSE),"")</f>
        <v/>
      </c>
      <c r="H675" s="4"/>
    </row>
    <row r="676" spans="1:8" x14ac:dyDescent="0.15">
      <c r="A676" s="20"/>
      <c r="B676" s="21"/>
      <c r="C676" s="22"/>
      <c r="D676" s="29" t="str">
        <f>IFERROR(VLOOKUP(A676,部品コード!A:E,2,FALSE),"")</f>
        <v/>
      </c>
      <c r="E676" s="29" t="str">
        <f t="shared" si="23"/>
        <v/>
      </c>
      <c r="F676" s="29" t="str">
        <f t="shared" si="24"/>
        <v/>
      </c>
      <c r="G676" s="29" t="str">
        <f>IFERROR(VLOOKUP(A676,部品コード!A:E,3,FALSE),"")</f>
        <v/>
      </c>
      <c r="H676" s="4"/>
    </row>
    <row r="677" spans="1:8" x14ac:dyDescent="0.15">
      <c r="A677" s="20"/>
      <c r="B677" s="21"/>
      <c r="C677" s="22"/>
      <c r="D677" s="29" t="str">
        <f>IFERROR(VLOOKUP(A677,部品コード!A:E,2,FALSE),"")</f>
        <v/>
      </c>
      <c r="E677" s="29" t="str">
        <f t="shared" si="23"/>
        <v/>
      </c>
      <c r="F677" s="29" t="str">
        <f t="shared" si="24"/>
        <v/>
      </c>
      <c r="G677" s="29" t="str">
        <f>IFERROR(VLOOKUP(A677,部品コード!A:E,3,FALSE),"")</f>
        <v/>
      </c>
      <c r="H677" s="4"/>
    </row>
    <row r="678" spans="1:8" x14ac:dyDescent="0.15">
      <c r="A678" s="20"/>
      <c r="B678" s="21"/>
      <c r="C678" s="22"/>
      <c r="D678" s="29" t="str">
        <f>IFERROR(VLOOKUP(A678,部品コード!A:E,2,FALSE),"")</f>
        <v/>
      </c>
      <c r="E678" s="29" t="str">
        <f t="shared" si="23"/>
        <v/>
      </c>
      <c r="F678" s="29" t="str">
        <f t="shared" si="24"/>
        <v/>
      </c>
      <c r="G678" s="29" t="str">
        <f>IFERROR(VLOOKUP(A678,部品コード!A:E,3,FALSE),"")</f>
        <v/>
      </c>
      <c r="H678" s="4"/>
    </row>
    <row r="679" spans="1:8" x14ac:dyDescent="0.15">
      <c r="A679" s="20"/>
      <c r="B679" s="21"/>
      <c r="C679" s="22"/>
      <c r="D679" s="29" t="str">
        <f>IFERROR(VLOOKUP(A679,部品コード!A:E,2,FALSE),"")</f>
        <v/>
      </c>
      <c r="E679" s="29" t="str">
        <f t="shared" si="23"/>
        <v/>
      </c>
      <c r="F679" s="29" t="str">
        <f t="shared" si="24"/>
        <v/>
      </c>
      <c r="G679" s="29" t="str">
        <f>IFERROR(VLOOKUP(A679,部品コード!A:E,3,FALSE),"")</f>
        <v/>
      </c>
      <c r="H679" s="4"/>
    </row>
    <row r="680" spans="1:8" x14ac:dyDescent="0.15">
      <c r="A680" s="20"/>
      <c r="B680" s="21"/>
      <c r="C680" s="22"/>
      <c r="D680" s="29" t="str">
        <f>IFERROR(VLOOKUP(A680,部品コード!A:E,2,FALSE),"")</f>
        <v/>
      </c>
      <c r="E680" s="29" t="str">
        <f t="shared" si="23"/>
        <v/>
      </c>
      <c r="F680" s="29" t="str">
        <f t="shared" si="24"/>
        <v/>
      </c>
      <c r="G680" s="29" t="str">
        <f>IFERROR(VLOOKUP(A680,部品コード!A:E,3,FALSE),"")</f>
        <v/>
      </c>
      <c r="H680" s="4"/>
    </row>
    <row r="681" spans="1:8" x14ac:dyDescent="0.15">
      <c r="A681" s="20"/>
      <c r="B681" s="21"/>
      <c r="C681" s="22"/>
      <c r="D681" s="29" t="str">
        <f>IFERROR(VLOOKUP(A681,部品コード!A:E,2,FALSE),"")</f>
        <v/>
      </c>
      <c r="E681" s="29" t="str">
        <f t="shared" si="23"/>
        <v/>
      </c>
      <c r="F681" s="29" t="str">
        <f t="shared" si="24"/>
        <v/>
      </c>
      <c r="G681" s="29" t="str">
        <f>IFERROR(VLOOKUP(A681,部品コード!A:E,3,FALSE),"")</f>
        <v/>
      </c>
      <c r="H681" s="4"/>
    </row>
    <row r="682" spans="1:8" x14ac:dyDescent="0.15">
      <c r="A682" s="20"/>
      <c r="B682" s="21"/>
      <c r="C682" s="22"/>
      <c r="D682" s="29" t="str">
        <f>IFERROR(VLOOKUP(A682,部品コード!A:E,2,FALSE),"")</f>
        <v/>
      </c>
      <c r="E682" s="29" t="str">
        <f t="shared" si="23"/>
        <v/>
      </c>
      <c r="F682" s="29" t="str">
        <f t="shared" si="24"/>
        <v/>
      </c>
      <c r="G682" s="29" t="str">
        <f>IFERROR(VLOOKUP(A682,部品コード!A:E,3,FALSE),"")</f>
        <v/>
      </c>
      <c r="H682" s="4"/>
    </row>
    <row r="683" spans="1:8" x14ac:dyDescent="0.15">
      <c r="A683" s="20"/>
      <c r="B683" s="21"/>
      <c r="C683" s="22"/>
      <c r="D683" s="29" t="str">
        <f>IFERROR(VLOOKUP(A683,部品コード!A:E,2,FALSE),"")</f>
        <v/>
      </c>
      <c r="E683" s="29" t="str">
        <f t="shared" si="23"/>
        <v/>
      </c>
      <c r="F683" s="29" t="str">
        <f t="shared" si="24"/>
        <v/>
      </c>
      <c r="G683" s="29" t="str">
        <f>IFERROR(VLOOKUP(A683,部品コード!A:E,3,FALSE),"")</f>
        <v/>
      </c>
      <c r="H683" s="4"/>
    </row>
    <row r="684" spans="1:8" x14ac:dyDescent="0.15">
      <c r="A684" s="20"/>
      <c r="B684" s="21"/>
      <c r="C684" s="22"/>
      <c r="D684" s="29" t="str">
        <f>IFERROR(VLOOKUP(A684,部品コード!A:E,2,FALSE),"")</f>
        <v/>
      </c>
      <c r="E684" s="29" t="str">
        <f t="shared" si="23"/>
        <v/>
      </c>
      <c r="F684" s="29" t="str">
        <f t="shared" si="24"/>
        <v/>
      </c>
      <c r="G684" s="29" t="str">
        <f>IFERROR(VLOOKUP(A684,部品コード!A:E,3,FALSE),"")</f>
        <v/>
      </c>
      <c r="H684" s="4"/>
    </row>
    <row r="685" spans="1:8" x14ac:dyDescent="0.15">
      <c r="A685" s="20"/>
      <c r="B685" s="21"/>
      <c r="C685" s="22"/>
      <c r="D685" s="29" t="str">
        <f>IFERROR(VLOOKUP(A685,部品コード!A:E,2,FALSE),"")</f>
        <v/>
      </c>
      <c r="E685" s="29" t="str">
        <f t="shared" si="23"/>
        <v/>
      </c>
      <c r="F685" s="29" t="str">
        <f t="shared" si="24"/>
        <v/>
      </c>
      <c r="G685" s="29" t="str">
        <f>IFERROR(VLOOKUP(A685,部品コード!A:E,3,FALSE),"")</f>
        <v/>
      </c>
      <c r="H685" s="4"/>
    </row>
    <row r="686" spans="1:8" x14ac:dyDescent="0.15">
      <c r="A686" s="20"/>
      <c r="B686" s="21"/>
      <c r="C686" s="22"/>
      <c r="D686" s="29" t="str">
        <f>IFERROR(VLOOKUP(A686,部品コード!A:E,2,FALSE),"")</f>
        <v/>
      </c>
      <c r="E686" s="29" t="str">
        <f t="shared" si="23"/>
        <v/>
      </c>
      <c r="F686" s="29" t="str">
        <f t="shared" si="24"/>
        <v/>
      </c>
      <c r="G686" s="29" t="str">
        <f>IFERROR(VLOOKUP(A686,部品コード!A:E,3,FALSE),"")</f>
        <v/>
      </c>
      <c r="H686" s="4"/>
    </row>
    <row r="687" spans="1:8" x14ac:dyDescent="0.15">
      <c r="A687" s="20"/>
      <c r="B687" s="21"/>
      <c r="C687" s="22"/>
      <c r="D687" s="29" t="str">
        <f>IFERROR(VLOOKUP(A687,部品コード!A:E,2,FALSE),"")</f>
        <v/>
      </c>
      <c r="E687" s="29" t="str">
        <f t="shared" si="23"/>
        <v/>
      </c>
      <c r="F687" s="29" t="str">
        <f t="shared" si="24"/>
        <v/>
      </c>
      <c r="G687" s="29" t="str">
        <f>IFERROR(VLOOKUP(A687,部品コード!A:E,3,FALSE),"")</f>
        <v/>
      </c>
      <c r="H687" s="4"/>
    </row>
    <row r="688" spans="1:8" x14ac:dyDescent="0.15">
      <c r="A688" s="20"/>
      <c r="B688" s="21"/>
      <c r="C688" s="22"/>
      <c r="D688" s="29" t="str">
        <f>IFERROR(VLOOKUP(A688,部品コード!A:E,2,FALSE),"")</f>
        <v/>
      </c>
      <c r="E688" s="29" t="str">
        <f t="shared" si="23"/>
        <v/>
      </c>
      <c r="F688" s="29" t="str">
        <f t="shared" si="24"/>
        <v/>
      </c>
      <c r="G688" s="29" t="str">
        <f>IFERROR(VLOOKUP(A688,部品コード!A:E,3,FALSE),"")</f>
        <v/>
      </c>
      <c r="H688" s="4"/>
    </row>
    <row r="689" spans="1:8" x14ac:dyDescent="0.15">
      <c r="A689" s="20"/>
      <c r="B689" s="21"/>
      <c r="C689" s="22"/>
      <c r="D689" s="29" t="str">
        <f>IFERROR(VLOOKUP(A689,部品コード!A:E,2,FALSE),"")</f>
        <v/>
      </c>
      <c r="E689" s="29" t="str">
        <f t="shared" si="23"/>
        <v/>
      </c>
      <c r="F689" s="29" t="str">
        <f t="shared" si="24"/>
        <v/>
      </c>
      <c r="G689" s="29" t="str">
        <f>IFERROR(VLOOKUP(A689,部品コード!A:E,3,FALSE),"")</f>
        <v/>
      </c>
      <c r="H689" s="4"/>
    </row>
    <row r="690" spans="1:8" x14ac:dyDescent="0.15">
      <c r="A690" s="20"/>
      <c r="B690" s="21"/>
      <c r="C690" s="22"/>
      <c r="D690" s="29" t="str">
        <f>IFERROR(VLOOKUP(A690,部品コード!A:E,2,FALSE),"")</f>
        <v/>
      </c>
      <c r="E690" s="29" t="str">
        <f t="shared" si="23"/>
        <v/>
      </c>
      <c r="F690" s="29" t="str">
        <f t="shared" si="24"/>
        <v/>
      </c>
      <c r="G690" s="29" t="str">
        <f>IFERROR(VLOOKUP(A690,部品コード!A:E,3,FALSE),"")</f>
        <v/>
      </c>
      <c r="H690" s="4"/>
    </row>
    <row r="691" spans="1:8" x14ac:dyDescent="0.15">
      <c r="A691" s="20"/>
      <c r="B691" s="21"/>
      <c r="C691" s="22"/>
      <c r="D691" s="29" t="str">
        <f>IFERROR(VLOOKUP(A691,部品コード!A:E,2,FALSE),"")</f>
        <v/>
      </c>
      <c r="E691" s="29" t="str">
        <f t="shared" si="23"/>
        <v/>
      </c>
      <c r="F691" s="29" t="str">
        <f t="shared" si="24"/>
        <v/>
      </c>
      <c r="G691" s="29" t="str">
        <f>IFERROR(VLOOKUP(A691,部品コード!A:E,3,FALSE),"")</f>
        <v/>
      </c>
      <c r="H691" s="4"/>
    </row>
    <row r="692" spans="1:8" x14ac:dyDescent="0.15">
      <c r="A692" s="20"/>
      <c r="B692" s="21"/>
      <c r="C692" s="22"/>
      <c r="D692" s="29" t="str">
        <f>IFERROR(VLOOKUP(A692,部品コード!A:E,2,FALSE),"")</f>
        <v/>
      </c>
      <c r="E692" s="29" t="str">
        <f t="shared" si="23"/>
        <v/>
      </c>
      <c r="F692" s="29" t="str">
        <f t="shared" si="24"/>
        <v/>
      </c>
      <c r="G692" s="29" t="str">
        <f>IFERROR(VLOOKUP(A692,部品コード!A:E,3,FALSE),"")</f>
        <v/>
      </c>
      <c r="H692" s="4"/>
    </row>
    <row r="693" spans="1:8" x14ac:dyDescent="0.15">
      <c r="A693" s="20"/>
      <c r="B693" s="21"/>
      <c r="C693" s="22"/>
      <c r="D693" s="29" t="str">
        <f>IFERROR(VLOOKUP(A693,部品コード!A:E,2,FALSE),"")</f>
        <v/>
      </c>
      <c r="E693" s="29" t="str">
        <f t="shared" si="23"/>
        <v/>
      </c>
      <c r="F693" s="29" t="str">
        <f t="shared" si="24"/>
        <v/>
      </c>
      <c r="G693" s="29" t="str">
        <f>IFERROR(VLOOKUP(A693,部品コード!A:E,3,FALSE),"")</f>
        <v/>
      </c>
      <c r="H693" s="4"/>
    </row>
    <row r="694" spans="1:8" x14ac:dyDescent="0.15">
      <c r="A694" s="20"/>
      <c r="B694" s="21"/>
      <c r="C694" s="22"/>
      <c r="D694" s="29" t="str">
        <f>IFERROR(VLOOKUP(A694,部品コード!A:E,2,FALSE),"")</f>
        <v/>
      </c>
      <c r="E694" s="29" t="str">
        <f t="shared" si="23"/>
        <v/>
      </c>
      <c r="F694" s="29" t="str">
        <f t="shared" si="24"/>
        <v/>
      </c>
      <c r="G694" s="29" t="str">
        <f>IFERROR(VLOOKUP(A694,部品コード!A:E,3,FALSE),"")</f>
        <v/>
      </c>
      <c r="H694" s="4"/>
    </row>
    <row r="695" spans="1:8" x14ac:dyDescent="0.15">
      <c r="A695" s="20"/>
      <c r="B695" s="21"/>
      <c r="C695" s="22"/>
      <c r="D695" s="29" t="str">
        <f>IFERROR(VLOOKUP(A695,部品コード!A:E,2,FALSE),"")</f>
        <v/>
      </c>
      <c r="E695" s="29" t="str">
        <f t="shared" si="23"/>
        <v/>
      </c>
      <c r="F695" s="29" t="str">
        <f t="shared" si="24"/>
        <v/>
      </c>
      <c r="G695" s="29" t="str">
        <f>IFERROR(VLOOKUP(A695,部品コード!A:E,3,FALSE),"")</f>
        <v/>
      </c>
      <c r="H695" s="4"/>
    </row>
    <row r="696" spans="1:8" x14ac:dyDescent="0.15">
      <c r="A696" s="20"/>
      <c r="B696" s="21"/>
      <c r="C696" s="22"/>
      <c r="D696" s="29" t="str">
        <f>IFERROR(VLOOKUP(A696,部品コード!A:E,2,FALSE),"")</f>
        <v/>
      </c>
      <c r="E696" s="29" t="str">
        <f t="shared" si="23"/>
        <v/>
      </c>
      <c r="F696" s="29" t="str">
        <f t="shared" si="24"/>
        <v/>
      </c>
      <c r="G696" s="29" t="str">
        <f>IFERROR(VLOOKUP(A696,部品コード!A:E,3,FALSE),"")</f>
        <v/>
      </c>
      <c r="H696" s="4"/>
    </row>
    <row r="697" spans="1:8" x14ac:dyDescent="0.15">
      <c r="A697" s="20"/>
      <c r="B697" s="21"/>
      <c r="C697" s="22"/>
      <c r="D697" s="29" t="str">
        <f>IFERROR(VLOOKUP(A697,部品コード!A:E,2,FALSE),"")</f>
        <v/>
      </c>
      <c r="E697" s="29" t="str">
        <f t="shared" si="23"/>
        <v/>
      </c>
      <c r="F697" s="29" t="str">
        <f t="shared" si="24"/>
        <v/>
      </c>
      <c r="G697" s="29" t="str">
        <f>IFERROR(VLOOKUP(A697,部品コード!A:E,3,FALSE),"")</f>
        <v/>
      </c>
      <c r="H697" s="4"/>
    </row>
    <row r="698" spans="1:8" x14ac:dyDescent="0.15">
      <c r="A698" s="20"/>
      <c r="B698" s="21"/>
      <c r="C698" s="22"/>
      <c r="D698" s="29" t="str">
        <f>IFERROR(VLOOKUP(A698,部品コード!A:E,2,FALSE),"")</f>
        <v/>
      </c>
      <c r="E698" s="29" t="str">
        <f t="shared" si="23"/>
        <v/>
      </c>
      <c r="F698" s="29" t="str">
        <f t="shared" si="24"/>
        <v/>
      </c>
      <c r="G698" s="29" t="str">
        <f>IFERROR(VLOOKUP(A698,部品コード!A:E,3,FALSE),"")</f>
        <v/>
      </c>
      <c r="H698" s="4"/>
    </row>
    <row r="699" spans="1:8" x14ac:dyDescent="0.15">
      <c r="A699" s="20"/>
      <c r="B699" s="21"/>
      <c r="C699" s="22"/>
      <c r="D699" s="29" t="str">
        <f>IFERROR(VLOOKUP(A699,部品コード!A:E,2,FALSE),"")</f>
        <v/>
      </c>
      <c r="E699" s="29" t="str">
        <f t="shared" si="23"/>
        <v/>
      </c>
      <c r="F699" s="29" t="str">
        <f t="shared" si="24"/>
        <v/>
      </c>
      <c r="G699" s="29" t="str">
        <f>IFERROR(VLOOKUP(A699,部品コード!A:E,3,FALSE),"")</f>
        <v/>
      </c>
      <c r="H699" s="4"/>
    </row>
    <row r="700" spans="1:8" x14ac:dyDescent="0.15">
      <c r="A700" s="20"/>
      <c r="B700" s="21"/>
      <c r="C700" s="22"/>
      <c r="D700" s="29" t="str">
        <f>IFERROR(VLOOKUP(A700,部品コード!A:E,2,FALSE),"")</f>
        <v/>
      </c>
      <c r="E700" s="29" t="str">
        <f t="shared" si="23"/>
        <v/>
      </c>
      <c r="F700" s="29" t="str">
        <f t="shared" si="24"/>
        <v/>
      </c>
      <c r="G700" s="29" t="str">
        <f>IFERROR(VLOOKUP(A700,部品コード!A:E,3,FALSE),"")</f>
        <v/>
      </c>
      <c r="H700" s="4"/>
    </row>
    <row r="701" spans="1:8" x14ac:dyDescent="0.15">
      <c r="A701" s="20"/>
      <c r="B701" s="21"/>
      <c r="C701" s="22"/>
      <c r="D701" s="29" t="str">
        <f>IFERROR(VLOOKUP(A701,部品コード!A:E,2,FALSE),"")</f>
        <v/>
      </c>
      <c r="E701" s="29" t="str">
        <f t="shared" si="23"/>
        <v/>
      </c>
      <c r="F701" s="29" t="str">
        <f t="shared" si="24"/>
        <v/>
      </c>
      <c r="G701" s="29" t="str">
        <f>IFERROR(VLOOKUP(A701,部品コード!A:E,3,FALSE),"")</f>
        <v/>
      </c>
      <c r="H701" s="4"/>
    </row>
    <row r="702" spans="1:8" x14ac:dyDescent="0.15">
      <c r="A702" s="20"/>
      <c r="B702" s="21"/>
      <c r="C702" s="22"/>
      <c r="D702" s="29" t="str">
        <f>IFERROR(VLOOKUP(A702,部品コード!A:E,2,FALSE),"")</f>
        <v/>
      </c>
      <c r="E702" s="29" t="str">
        <f t="shared" si="23"/>
        <v/>
      </c>
      <c r="F702" s="29" t="str">
        <f t="shared" si="24"/>
        <v/>
      </c>
      <c r="G702" s="29" t="str">
        <f>IFERROR(VLOOKUP(A702,部品コード!A:E,3,FALSE),"")</f>
        <v/>
      </c>
      <c r="H702" s="4"/>
    </row>
    <row r="703" spans="1:8" x14ac:dyDescent="0.15">
      <c r="A703" s="20"/>
      <c r="B703" s="21"/>
      <c r="C703" s="22"/>
      <c r="D703" s="29" t="str">
        <f>IFERROR(VLOOKUP(A703,部品コード!A:E,2,FALSE),"")</f>
        <v/>
      </c>
      <c r="E703" s="29" t="str">
        <f t="shared" si="23"/>
        <v/>
      </c>
      <c r="F703" s="29" t="str">
        <f t="shared" si="24"/>
        <v/>
      </c>
      <c r="G703" s="29" t="str">
        <f>IFERROR(VLOOKUP(A703,部品コード!A:E,3,FALSE),"")</f>
        <v/>
      </c>
      <c r="H703" s="4"/>
    </row>
    <row r="704" spans="1:8" x14ac:dyDescent="0.15">
      <c r="A704" s="20"/>
      <c r="B704" s="21"/>
      <c r="C704" s="22"/>
      <c r="D704" s="29" t="str">
        <f>IFERROR(VLOOKUP(A704,部品コード!A:E,2,FALSE),"")</f>
        <v/>
      </c>
      <c r="E704" s="29" t="str">
        <f t="shared" si="23"/>
        <v/>
      </c>
      <c r="F704" s="29" t="str">
        <f t="shared" si="24"/>
        <v/>
      </c>
      <c r="G704" s="29" t="str">
        <f>IFERROR(VLOOKUP(A704,部品コード!A:E,3,FALSE),"")</f>
        <v/>
      </c>
      <c r="H704" s="4"/>
    </row>
    <row r="705" spans="1:8" x14ac:dyDescent="0.15">
      <c r="A705" s="20"/>
      <c r="B705" s="21"/>
      <c r="C705" s="22"/>
      <c r="D705" s="29" t="str">
        <f>IFERROR(VLOOKUP(A705,部品コード!A:E,2,FALSE),"")</f>
        <v/>
      </c>
      <c r="E705" s="29" t="str">
        <f t="shared" si="23"/>
        <v/>
      </c>
      <c r="F705" s="29" t="str">
        <f t="shared" si="24"/>
        <v/>
      </c>
      <c r="G705" s="29" t="str">
        <f>IFERROR(VLOOKUP(A705,部品コード!A:E,3,FALSE),"")</f>
        <v/>
      </c>
      <c r="H705" s="4"/>
    </row>
    <row r="706" spans="1:8" x14ac:dyDescent="0.15">
      <c r="A706" s="20"/>
      <c r="B706" s="21"/>
      <c r="C706" s="22"/>
      <c r="D706" s="29" t="str">
        <f>IFERROR(VLOOKUP(A706,部品コード!A:E,2,FALSE),"")</f>
        <v/>
      </c>
      <c r="E706" s="29" t="str">
        <f t="shared" si="23"/>
        <v/>
      </c>
      <c r="F706" s="29" t="str">
        <f t="shared" si="24"/>
        <v/>
      </c>
      <c r="G706" s="29" t="str">
        <f>IFERROR(VLOOKUP(A706,部品コード!A:E,3,FALSE),"")</f>
        <v/>
      </c>
      <c r="H706" s="4"/>
    </row>
    <row r="707" spans="1:8" x14ac:dyDescent="0.15">
      <c r="A707" s="20"/>
      <c r="B707" s="21"/>
      <c r="C707" s="22"/>
      <c r="D707" s="29" t="str">
        <f>IFERROR(VLOOKUP(A707,部品コード!A:E,2,FALSE),"")</f>
        <v/>
      </c>
      <c r="E707" s="29" t="str">
        <f t="shared" si="23"/>
        <v/>
      </c>
      <c r="F707" s="29" t="str">
        <f t="shared" si="24"/>
        <v/>
      </c>
      <c r="G707" s="29" t="str">
        <f>IFERROR(VLOOKUP(A707,部品コード!A:E,3,FALSE),"")</f>
        <v/>
      </c>
      <c r="H707" s="4"/>
    </row>
    <row r="708" spans="1:8" x14ac:dyDescent="0.15">
      <c r="A708" s="20"/>
      <c r="B708" s="21"/>
      <c r="C708" s="22"/>
      <c r="D708" s="29" t="str">
        <f>IFERROR(VLOOKUP(A708,部品コード!A:E,2,FALSE),"")</f>
        <v/>
      </c>
      <c r="E708" s="29" t="str">
        <f t="shared" si="23"/>
        <v/>
      </c>
      <c r="F708" s="29" t="str">
        <f t="shared" si="24"/>
        <v/>
      </c>
      <c r="G708" s="29" t="str">
        <f>IFERROR(VLOOKUP(A708,部品コード!A:E,3,FALSE),"")</f>
        <v/>
      </c>
      <c r="H708" s="4"/>
    </row>
    <row r="709" spans="1:8" x14ac:dyDescent="0.15">
      <c r="A709" s="20"/>
      <c r="B709" s="21"/>
      <c r="C709" s="22"/>
      <c r="D709" s="29" t="str">
        <f>IFERROR(VLOOKUP(A709,部品コード!A:E,2,FALSE),"")</f>
        <v/>
      </c>
      <c r="E709" s="29" t="str">
        <f t="shared" si="23"/>
        <v/>
      </c>
      <c r="F709" s="29" t="str">
        <f t="shared" si="24"/>
        <v/>
      </c>
      <c r="G709" s="29" t="str">
        <f>IFERROR(VLOOKUP(A709,部品コード!A:E,3,FALSE),"")</f>
        <v/>
      </c>
      <c r="H709" s="4"/>
    </row>
    <row r="710" spans="1:8" x14ac:dyDescent="0.15">
      <c r="A710" s="20"/>
      <c r="B710" s="21"/>
      <c r="C710" s="22"/>
      <c r="D710" s="29" t="str">
        <f>IFERROR(VLOOKUP(A710,部品コード!A:E,2,FALSE),"")</f>
        <v/>
      </c>
      <c r="E710" s="29" t="str">
        <f t="shared" si="23"/>
        <v/>
      </c>
      <c r="F710" s="29" t="str">
        <f t="shared" si="24"/>
        <v/>
      </c>
      <c r="G710" s="29" t="str">
        <f>IFERROR(VLOOKUP(A710,部品コード!A:E,3,FALSE),"")</f>
        <v/>
      </c>
      <c r="H710" s="4"/>
    </row>
    <row r="711" spans="1:8" x14ac:dyDescent="0.15">
      <c r="A711" s="20"/>
      <c r="B711" s="21"/>
      <c r="C711" s="22"/>
      <c r="D711" s="29" t="str">
        <f>IFERROR(VLOOKUP(A711,部品コード!A:E,2,FALSE),"")</f>
        <v/>
      </c>
      <c r="E711" s="29" t="str">
        <f t="shared" si="23"/>
        <v/>
      </c>
      <c r="F711" s="29" t="str">
        <f t="shared" si="24"/>
        <v/>
      </c>
      <c r="G711" s="29" t="str">
        <f>IFERROR(VLOOKUP(A711,部品コード!A:E,3,FALSE),"")</f>
        <v/>
      </c>
      <c r="H711" s="4"/>
    </row>
    <row r="712" spans="1:8" x14ac:dyDescent="0.15">
      <c r="A712" s="20"/>
      <c r="B712" s="21"/>
      <c r="C712" s="22"/>
      <c r="D712" s="29" t="str">
        <f>IFERROR(VLOOKUP(A712,部品コード!A:E,2,FALSE),"")</f>
        <v/>
      </c>
      <c r="E712" s="29" t="str">
        <f t="shared" si="23"/>
        <v/>
      </c>
      <c r="F712" s="29" t="str">
        <f t="shared" si="24"/>
        <v/>
      </c>
      <c r="G712" s="29" t="str">
        <f>IFERROR(VLOOKUP(A712,部品コード!A:E,3,FALSE),"")</f>
        <v/>
      </c>
      <c r="H712" s="4"/>
    </row>
    <row r="713" spans="1:8" x14ac:dyDescent="0.15">
      <c r="A713" s="20"/>
      <c r="B713" s="21"/>
      <c r="C713" s="22"/>
      <c r="D713" s="29" t="str">
        <f>IFERROR(VLOOKUP(A713,部品コード!A:E,2,FALSE),"")</f>
        <v/>
      </c>
      <c r="E713" s="29" t="str">
        <f t="shared" si="23"/>
        <v/>
      </c>
      <c r="F713" s="29" t="str">
        <f t="shared" si="24"/>
        <v/>
      </c>
      <c r="G713" s="29" t="str">
        <f>IFERROR(VLOOKUP(A713,部品コード!A:E,3,FALSE),"")</f>
        <v/>
      </c>
      <c r="H713" s="4"/>
    </row>
    <row r="714" spans="1:8" x14ac:dyDescent="0.15">
      <c r="A714" s="20"/>
      <c r="B714" s="21"/>
      <c r="C714" s="22"/>
      <c r="D714" s="29" t="str">
        <f>IFERROR(VLOOKUP(A714,部品コード!A:E,2,FALSE),"")</f>
        <v/>
      </c>
      <c r="E714" s="29" t="str">
        <f t="shared" si="23"/>
        <v/>
      </c>
      <c r="F714" s="29" t="str">
        <f t="shared" si="24"/>
        <v/>
      </c>
      <c r="G714" s="29" t="str">
        <f>IFERROR(VLOOKUP(A714,部品コード!A:E,3,FALSE),"")</f>
        <v/>
      </c>
      <c r="H714" s="4"/>
    </row>
    <row r="715" spans="1:8" x14ac:dyDescent="0.15">
      <c r="A715" s="20"/>
      <c r="B715" s="21"/>
      <c r="C715" s="22"/>
      <c r="D715" s="29" t="str">
        <f>IFERROR(VLOOKUP(A715,部品コード!A:E,2,FALSE),"")</f>
        <v/>
      </c>
      <c r="E715" s="29" t="str">
        <f t="shared" si="23"/>
        <v/>
      </c>
      <c r="F715" s="29" t="str">
        <f t="shared" si="24"/>
        <v/>
      </c>
      <c r="G715" s="29" t="str">
        <f>IFERROR(VLOOKUP(A715,部品コード!A:E,3,FALSE),"")</f>
        <v/>
      </c>
      <c r="H715" s="4"/>
    </row>
    <row r="716" spans="1:8" x14ac:dyDescent="0.15">
      <c r="A716" s="20"/>
      <c r="B716" s="21"/>
      <c r="C716" s="22"/>
      <c r="D716" s="29" t="str">
        <f>IFERROR(VLOOKUP(A716,部品コード!A:E,2,FALSE),"")</f>
        <v/>
      </c>
      <c r="E716" s="29" t="str">
        <f t="shared" si="23"/>
        <v/>
      </c>
      <c r="F716" s="29" t="str">
        <f t="shared" si="24"/>
        <v/>
      </c>
      <c r="G716" s="29" t="str">
        <f>IFERROR(VLOOKUP(A716,部品コード!A:E,3,FALSE),"")</f>
        <v/>
      </c>
      <c r="H716" s="4"/>
    </row>
    <row r="717" spans="1:8" x14ac:dyDescent="0.15">
      <c r="A717" s="20"/>
      <c r="B717" s="21"/>
      <c r="C717" s="22"/>
      <c r="D717" s="29" t="str">
        <f>IFERROR(VLOOKUP(A717,部品コード!A:E,2,FALSE),"")</f>
        <v/>
      </c>
      <c r="E717" s="29" t="str">
        <f t="shared" si="23"/>
        <v/>
      </c>
      <c r="F717" s="29" t="str">
        <f t="shared" si="24"/>
        <v/>
      </c>
      <c r="G717" s="29" t="str">
        <f>IFERROR(VLOOKUP(A717,部品コード!A:E,3,FALSE),"")</f>
        <v/>
      </c>
      <c r="H717" s="4"/>
    </row>
    <row r="718" spans="1:8" x14ac:dyDescent="0.15">
      <c r="A718" s="20"/>
      <c r="B718" s="21"/>
      <c r="C718" s="22"/>
      <c r="D718" s="29" t="str">
        <f>IFERROR(VLOOKUP(A718,部品コード!A:E,2,FALSE),"")</f>
        <v/>
      </c>
      <c r="E718" s="29" t="str">
        <f t="shared" si="23"/>
        <v/>
      </c>
      <c r="F718" s="29" t="str">
        <f t="shared" si="24"/>
        <v/>
      </c>
      <c r="G718" s="29" t="str">
        <f>IFERROR(VLOOKUP(A718,部品コード!A:E,3,FALSE),"")</f>
        <v/>
      </c>
      <c r="H718" s="4"/>
    </row>
    <row r="719" spans="1:8" x14ac:dyDescent="0.15">
      <c r="A719" s="20"/>
      <c r="B719" s="21"/>
      <c r="C719" s="22"/>
      <c r="D719" s="29" t="str">
        <f>IFERROR(VLOOKUP(A719,部品コード!A:E,2,FALSE),"")</f>
        <v/>
      </c>
      <c r="E719" s="29" t="str">
        <f t="shared" si="23"/>
        <v/>
      </c>
      <c r="F719" s="29" t="str">
        <f t="shared" si="24"/>
        <v/>
      </c>
      <c r="G719" s="29" t="str">
        <f>IFERROR(VLOOKUP(A719,部品コード!A:E,3,FALSE),"")</f>
        <v/>
      </c>
      <c r="H719" s="4"/>
    </row>
    <row r="720" spans="1:8" x14ac:dyDescent="0.15">
      <c r="A720" s="20"/>
      <c r="B720" s="21"/>
      <c r="C720" s="22"/>
      <c r="D720" s="29" t="str">
        <f>IFERROR(VLOOKUP(A720,部品コード!A:E,2,FALSE),"")</f>
        <v/>
      </c>
      <c r="E720" s="29" t="str">
        <f t="shared" si="23"/>
        <v/>
      </c>
      <c r="F720" s="29" t="str">
        <f t="shared" si="24"/>
        <v/>
      </c>
      <c r="G720" s="29" t="str">
        <f>IFERROR(VLOOKUP(A720,部品コード!A:E,3,FALSE),"")</f>
        <v/>
      </c>
      <c r="H720" s="4"/>
    </row>
    <row r="721" spans="1:8" x14ac:dyDescent="0.15">
      <c r="A721" s="20"/>
      <c r="B721" s="21"/>
      <c r="C721" s="22"/>
      <c r="D721" s="29" t="str">
        <f>IFERROR(VLOOKUP(A721,部品コード!A:E,2,FALSE),"")</f>
        <v/>
      </c>
      <c r="E721" s="29" t="str">
        <f t="shared" si="23"/>
        <v/>
      </c>
      <c r="F721" s="29" t="str">
        <f t="shared" si="24"/>
        <v/>
      </c>
      <c r="G721" s="29" t="str">
        <f>IFERROR(VLOOKUP(A721,部品コード!A:E,3,FALSE),"")</f>
        <v/>
      </c>
      <c r="H721" s="4"/>
    </row>
    <row r="722" spans="1:8" x14ac:dyDescent="0.15">
      <c r="A722" s="20"/>
      <c r="B722" s="21"/>
      <c r="C722" s="22"/>
      <c r="D722" s="29" t="str">
        <f>IFERROR(VLOOKUP(A722,部品コード!A:E,2,FALSE),"")</f>
        <v/>
      </c>
      <c r="E722" s="29" t="str">
        <f t="shared" si="23"/>
        <v/>
      </c>
      <c r="F722" s="29" t="str">
        <f t="shared" si="24"/>
        <v/>
      </c>
      <c r="G722" s="29" t="str">
        <f>IFERROR(VLOOKUP(A722,部品コード!A:E,3,FALSE),"")</f>
        <v/>
      </c>
      <c r="H722" s="4"/>
    </row>
    <row r="723" spans="1:8" x14ac:dyDescent="0.15">
      <c r="A723" s="20"/>
      <c r="B723" s="21"/>
      <c r="C723" s="22"/>
      <c r="D723" s="29" t="str">
        <f>IFERROR(VLOOKUP(A723,部品コード!A:E,2,FALSE),"")</f>
        <v/>
      </c>
      <c r="E723" s="29" t="str">
        <f t="shared" si="23"/>
        <v/>
      </c>
      <c r="F723" s="29" t="str">
        <f t="shared" si="24"/>
        <v/>
      </c>
      <c r="G723" s="29" t="str">
        <f>IFERROR(VLOOKUP(A723,部品コード!A:E,3,FALSE),"")</f>
        <v/>
      </c>
      <c r="H723" s="4"/>
    </row>
    <row r="724" spans="1:8" x14ac:dyDescent="0.15">
      <c r="A724" s="20"/>
      <c r="B724" s="21"/>
      <c r="C724" s="22"/>
      <c r="D724" s="29" t="str">
        <f>IFERROR(VLOOKUP(A724,部品コード!A:E,2,FALSE),"")</f>
        <v/>
      </c>
      <c r="E724" s="29" t="str">
        <f t="shared" si="23"/>
        <v/>
      </c>
      <c r="F724" s="29" t="str">
        <f t="shared" si="24"/>
        <v/>
      </c>
      <c r="G724" s="29" t="str">
        <f>IFERROR(VLOOKUP(A724,部品コード!A:E,3,FALSE),"")</f>
        <v/>
      </c>
      <c r="H724" s="4"/>
    </row>
    <row r="725" spans="1:8" x14ac:dyDescent="0.15">
      <c r="A725" s="20"/>
      <c r="B725" s="21"/>
      <c r="C725" s="22"/>
      <c r="D725" s="29" t="str">
        <f>IFERROR(VLOOKUP(A725,部品コード!A:E,2,FALSE),"")</f>
        <v/>
      </c>
      <c r="E725" s="29" t="str">
        <f t="shared" si="23"/>
        <v/>
      </c>
      <c r="F725" s="29" t="str">
        <f t="shared" si="24"/>
        <v/>
      </c>
      <c r="G725" s="29" t="str">
        <f>IFERROR(VLOOKUP(A725,部品コード!A:E,3,FALSE),"")</f>
        <v/>
      </c>
      <c r="H725" s="4"/>
    </row>
    <row r="726" spans="1:8" x14ac:dyDescent="0.15">
      <c r="A726" s="20"/>
      <c r="B726" s="21"/>
      <c r="C726" s="22"/>
      <c r="D726" s="29" t="str">
        <f>IFERROR(VLOOKUP(A726,部品コード!A:E,2,FALSE),"")</f>
        <v/>
      </c>
      <c r="E726" s="29" t="str">
        <f t="shared" si="23"/>
        <v/>
      </c>
      <c r="F726" s="29" t="str">
        <f t="shared" si="24"/>
        <v/>
      </c>
      <c r="G726" s="29" t="str">
        <f>IFERROR(VLOOKUP(A726,部品コード!A:E,3,FALSE),"")</f>
        <v/>
      </c>
      <c r="H726" s="4"/>
    </row>
    <row r="727" spans="1:8" x14ac:dyDescent="0.15">
      <c r="A727" s="20"/>
      <c r="B727" s="21"/>
      <c r="C727" s="22"/>
      <c r="D727" s="29" t="str">
        <f>IFERROR(VLOOKUP(A727,部品コード!A:E,2,FALSE),"")</f>
        <v/>
      </c>
      <c r="E727" s="29" t="str">
        <f t="shared" si="23"/>
        <v/>
      </c>
      <c r="F727" s="29" t="str">
        <f t="shared" si="24"/>
        <v/>
      </c>
      <c r="G727" s="29" t="str">
        <f>IFERROR(VLOOKUP(A727,部品コード!A:E,3,FALSE),"")</f>
        <v/>
      </c>
      <c r="H727" s="4"/>
    </row>
    <row r="728" spans="1:8" x14ac:dyDescent="0.15">
      <c r="A728" s="20"/>
      <c r="B728" s="21"/>
      <c r="C728" s="22"/>
      <c r="D728" s="29" t="str">
        <f>IFERROR(VLOOKUP(A728,部品コード!A:E,2,FALSE),"")</f>
        <v/>
      </c>
      <c r="E728" s="29" t="str">
        <f t="shared" si="23"/>
        <v/>
      </c>
      <c r="F728" s="29" t="str">
        <f t="shared" si="24"/>
        <v/>
      </c>
      <c r="G728" s="29" t="str">
        <f>IFERROR(VLOOKUP(A728,部品コード!A:E,3,FALSE),"")</f>
        <v/>
      </c>
      <c r="H728" s="4"/>
    </row>
    <row r="729" spans="1:8" x14ac:dyDescent="0.15">
      <c r="A729" s="20"/>
      <c r="B729" s="21"/>
      <c r="C729" s="22"/>
      <c r="D729" s="29" t="str">
        <f>IFERROR(VLOOKUP(A729,部品コード!A:E,2,FALSE),"")</f>
        <v/>
      </c>
      <c r="E729" s="29" t="str">
        <f t="shared" si="23"/>
        <v/>
      </c>
      <c r="F729" s="29" t="str">
        <f t="shared" si="24"/>
        <v/>
      </c>
      <c r="G729" s="29" t="str">
        <f>IFERROR(VLOOKUP(A729,部品コード!A:E,3,FALSE),"")</f>
        <v/>
      </c>
      <c r="H729" s="4"/>
    </row>
    <row r="730" spans="1:8" x14ac:dyDescent="0.15">
      <c r="A730" s="20"/>
      <c r="B730" s="21"/>
      <c r="C730" s="22"/>
      <c r="D730" s="29" t="str">
        <f>IFERROR(VLOOKUP(A730,部品コード!A:E,2,FALSE),"")</f>
        <v/>
      </c>
      <c r="E730" s="29" t="str">
        <f t="shared" si="23"/>
        <v/>
      </c>
      <c r="F730" s="29" t="str">
        <f t="shared" si="24"/>
        <v/>
      </c>
      <c r="G730" s="29" t="str">
        <f>IFERROR(VLOOKUP(A730,部品コード!A:E,3,FALSE),"")</f>
        <v/>
      </c>
      <c r="H730" s="4"/>
    </row>
    <row r="731" spans="1:8" x14ac:dyDescent="0.15">
      <c r="A731" s="20"/>
      <c r="B731" s="21"/>
      <c r="C731" s="22"/>
      <c r="D731" s="29" t="str">
        <f>IFERROR(VLOOKUP(A731,部品コード!A:E,2,FALSE),"")</f>
        <v/>
      </c>
      <c r="E731" s="29" t="str">
        <f t="shared" si="23"/>
        <v/>
      </c>
      <c r="F731" s="29" t="str">
        <f t="shared" si="24"/>
        <v/>
      </c>
      <c r="G731" s="29" t="str">
        <f>IFERROR(VLOOKUP(A731,部品コード!A:E,3,FALSE),"")</f>
        <v/>
      </c>
      <c r="H731" s="4"/>
    </row>
    <row r="732" spans="1:8" x14ac:dyDescent="0.15">
      <c r="A732" s="20"/>
      <c r="B732" s="21"/>
      <c r="C732" s="22"/>
      <c r="D732" s="29" t="str">
        <f>IFERROR(VLOOKUP(A732,部品コード!A:E,2,FALSE),"")</f>
        <v/>
      </c>
      <c r="E732" s="29" t="str">
        <f t="shared" si="23"/>
        <v/>
      </c>
      <c r="F732" s="29" t="str">
        <f t="shared" si="24"/>
        <v/>
      </c>
      <c r="G732" s="29" t="str">
        <f>IFERROR(VLOOKUP(A732,部品コード!A:E,3,FALSE),"")</f>
        <v/>
      </c>
      <c r="H732" s="4"/>
    </row>
    <row r="733" spans="1:8" x14ac:dyDescent="0.15">
      <c r="A733" s="20"/>
      <c r="B733" s="21"/>
      <c r="C733" s="22"/>
      <c r="D733" s="29" t="str">
        <f>IFERROR(VLOOKUP(A733,部品コード!A:E,2,FALSE),"")</f>
        <v/>
      </c>
      <c r="E733" s="29" t="str">
        <f t="shared" ref="E733:E796" si="25">IF(B733="","",(MONTH(B733)))</f>
        <v/>
      </c>
      <c r="F733" s="29" t="str">
        <f t="shared" ref="F733:F796" si="26">IF(B733="","",(DAY(B733)))</f>
        <v/>
      </c>
      <c r="G733" s="29" t="str">
        <f>IFERROR(VLOOKUP(A733,部品コード!A:E,3,FALSE),"")</f>
        <v/>
      </c>
      <c r="H733" s="4"/>
    </row>
    <row r="734" spans="1:8" x14ac:dyDescent="0.15">
      <c r="A734" s="20"/>
      <c r="B734" s="21"/>
      <c r="C734" s="22"/>
      <c r="D734" s="29" t="str">
        <f>IFERROR(VLOOKUP(A734,部品コード!A:E,2,FALSE),"")</f>
        <v/>
      </c>
      <c r="E734" s="29" t="str">
        <f t="shared" si="25"/>
        <v/>
      </c>
      <c r="F734" s="29" t="str">
        <f t="shared" si="26"/>
        <v/>
      </c>
      <c r="G734" s="29" t="str">
        <f>IFERROR(VLOOKUP(A734,部品コード!A:E,3,FALSE),"")</f>
        <v/>
      </c>
      <c r="H734" s="4"/>
    </row>
    <row r="735" spans="1:8" x14ac:dyDescent="0.15">
      <c r="A735" s="20"/>
      <c r="B735" s="21"/>
      <c r="C735" s="22"/>
      <c r="D735" s="29" t="str">
        <f>IFERROR(VLOOKUP(A735,部品コード!A:E,2,FALSE),"")</f>
        <v/>
      </c>
      <c r="E735" s="29" t="str">
        <f t="shared" si="25"/>
        <v/>
      </c>
      <c r="F735" s="29" t="str">
        <f t="shared" si="26"/>
        <v/>
      </c>
      <c r="G735" s="29" t="str">
        <f>IFERROR(VLOOKUP(A735,部品コード!A:E,3,FALSE),"")</f>
        <v/>
      </c>
      <c r="H735" s="4"/>
    </row>
    <row r="736" spans="1:8" x14ac:dyDescent="0.15">
      <c r="A736" s="20"/>
      <c r="B736" s="21"/>
      <c r="C736" s="22"/>
      <c r="D736" s="29" t="str">
        <f>IFERROR(VLOOKUP(A736,部品コード!A:E,2,FALSE),"")</f>
        <v/>
      </c>
      <c r="E736" s="29" t="str">
        <f t="shared" si="25"/>
        <v/>
      </c>
      <c r="F736" s="29" t="str">
        <f t="shared" si="26"/>
        <v/>
      </c>
      <c r="G736" s="29" t="str">
        <f>IFERROR(VLOOKUP(A736,部品コード!A:E,3,FALSE),"")</f>
        <v/>
      </c>
      <c r="H736" s="4"/>
    </row>
    <row r="737" spans="1:8" x14ac:dyDescent="0.15">
      <c r="A737" s="20"/>
      <c r="B737" s="21"/>
      <c r="C737" s="22"/>
      <c r="D737" s="29" t="str">
        <f>IFERROR(VLOOKUP(A737,部品コード!A:E,2,FALSE),"")</f>
        <v/>
      </c>
      <c r="E737" s="29" t="str">
        <f t="shared" si="25"/>
        <v/>
      </c>
      <c r="F737" s="29" t="str">
        <f t="shared" si="26"/>
        <v/>
      </c>
      <c r="G737" s="29" t="str">
        <f>IFERROR(VLOOKUP(A737,部品コード!A:E,3,FALSE),"")</f>
        <v/>
      </c>
      <c r="H737" s="4"/>
    </row>
    <row r="738" spans="1:8" x14ac:dyDescent="0.15">
      <c r="A738" s="20"/>
      <c r="B738" s="21"/>
      <c r="C738" s="22"/>
      <c r="D738" s="29" t="str">
        <f>IFERROR(VLOOKUP(A738,部品コード!A:E,2,FALSE),"")</f>
        <v/>
      </c>
      <c r="E738" s="29" t="str">
        <f t="shared" si="25"/>
        <v/>
      </c>
      <c r="F738" s="29" t="str">
        <f t="shared" si="26"/>
        <v/>
      </c>
      <c r="G738" s="29" t="str">
        <f>IFERROR(VLOOKUP(A738,部品コード!A:E,3,FALSE),"")</f>
        <v/>
      </c>
      <c r="H738" s="4"/>
    </row>
    <row r="739" spans="1:8" x14ac:dyDescent="0.15">
      <c r="A739" s="20"/>
      <c r="B739" s="21"/>
      <c r="C739" s="22"/>
      <c r="D739" s="29" t="str">
        <f>IFERROR(VLOOKUP(A739,部品コード!A:E,2,FALSE),"")</f>
        <v/>
      </c>
      <c r="E739" s="29" t="str">
        <f t="shared" si="25"/>
        <v/>
      </c>
      <c r="F739" s="29" t="str">
        <f t="shared" si="26"/>
        <v/>
      </c>
      <c r="G739" s="29" t="str">
        <f>IFERROR(VLOOKUP(A739,部品コード!A:E,3,FALSE),"")</f>
        <v/>
      </c>
      <c r="H739" s="4"/>
    </row>
    <row r="740" spans="1:8" x14ac:dyDescent="0.15">
      <c r="A740" s="20"/>
      <c r="B740" s="21"/>
      <c r="C740" s="22"/>
      <c r="D740" s="29" t="str">
        <f>IFERROR(VLOOKUP(A740,部品コード!A:E,2,FALSE),"")</f>
        <v/>
      </c>
      <c r="E740" s="29" t="str">
        <f t="shared" si="25"/>
        <v/>
      </c>
      <c r="F740" s="29" t="str">
        <f t="shared" si="26"/>
        <v/>
      </c>
      <c r="G740" s="29" t="str">
        <f>IFERROR(VLOOKUP(A740,部品コード!A:E,3,FALSE),"")</f>
        <v/>
      </c>
      <c r="H740" s="4"/>
    </row>
    <row r="741" spans="1:8" x14ac:dyDescent="0.15">
      <c r="A741" s="20"/>
      <c r="B741" s="21"/>
      <c r="C741" s="22"/>
      <c r="D741" s="29" t="str">
        <f>IFERROR(VLOOKUP(A741,部品コード!A:E,2,FALSE),"")</f>
        <v/>
      </c>
      <c r="E741" s="29" t="str">
        <f t="shared" si="25"/>
        <v/>
      </c>
      <c r="F741" s="29" t="str">
        <f t="shared" si="26"/>
        <v/>
      </c>
      <c r="G741" s="29" t="str">
        <f>IFERROR(VLOOKUP(A741,部品コード!A:E,3,FALSE),"")</f>
        <v/>
      </c>
      <c r="H741" s="4"/>
    </row>
    <row r="742" spans="1:8" x14ac:dyDescent="0.15">
      <c r="A742" s="20"/>
      <c r="B742" s="21"/>
      <c r="C742" s="22"/>
      <c r="D742" s="29" t="str">
        <f>IFERROR(VLOOKUP(A742,部品コード!A:E,2,FALSE),"")</f>
        <v/>
      </c>
      <c r="E742" s="29" t="str">
        <f t="shared" si="25"/>
        <v/>
      </c>
      <c r="F742" s="29" t="str">
        <f t="shared" si="26"/>
        <v/>
      </c>
      <c r="G742" s="29" t="str">
        <f>IFERROR(VLOOKUP(A742,部品コード!A:E,3,FALSE),"")</f>
        <v/>
      </c>
      <c r="H742" s="4"/>
    </row>
    <row r="743" spans="1:8" x14ac:dyDescent="0.15">
      <c r="A743" s="20"/>
      <c r="B743" s="21"/>
      <c r="C743" s="22"/>
      <c r="D743" s="29" t="str">
        <f>IFERROR(VLOOKUP(A743,部品コード!A:E,2,FALSE),"")</f>
        <v/>
      </c>
      <c r="E743" s="29" t="str">
        <f t="shared" si="25"/>
        <v/>
      </c>
      <c r="F743" s="29" t="str">
        <f t="shared" si="26"/>
        <v/>
      </c>
      <c r="G743" s="29" t="str">
        <f>IFERROR(VLOOKUP(A743,部品コード!A:E,3,FALSE),"")</f>
        <v/>
      </c>
      <c r="H743" s="4"/>
    </row>
    <row r="744" spans="1:8" x14ac:dyDescent="0.15">
      <c r="A744" s="20"/>
      <c r="B744" s="21"/>
      <c r="C744" s="22"/>
      <c r="D744" s="29" t="str">
        <f>IFERROR(VLOOKUP(A744,部品コード!A:E,2,FALSE),"")</f>
        <v/>
      </c>
      <c r="E744" s="29" t="str">
        <f t="shared" si="25"/>
        <v/>
      </c>
      <c r="F744" s="29" t="str">
        <f t="shared" si="26"/>
        <v/>
      </c>
      <c r="G744" s="29" t="str">
        <f>IFERROR(VLOOKUP(A744,部品コード!A:E,3,FALSE),"")</f>
        <v/>
      </c>
      <c r="H744" s="4"/>
    </row>
    <row r="745" spans="1:8" x14ac:dyDescent="0.15">
      <c r="A745" s="20"/>
      <c r="B745" s="21"/>
      <c r="C745" s="22"/>
      <c r="D745" s="29" t="str">
        <f>IFERROR(VLOOKUP(A745,部品コード!A:E,2,FALSE),"")</f>
        <v/>
      </c>
      <c r="E745" s="29" t="str">
        <f t="shared" si="25"/>
        <v/>
      </c>
      <c r="F745" s="29" t="str">
        <f t="shared" si="26"/>
        <v/>
      </c>
      <c r="G745" s="29" t="str">
        <f>IFERROR(VLOOKUP(A745,部品コード!A:E,3,FALSE),"")</f>
        <v/>
      </c>
      <c r="H745" s="4"/>
    </row>
    <row r="746" spans="1:8" x14ac:dyDescent="0.15">
      <c r="A746" s="20"/>
      <c r="B746" s="21"/>
      <c r="C746" s="22"/>
      <c r="D746" s="29" t="str">
        <f>IFERROR(VLOOKUP(A746,部品コード!A:E,2,FALSE),"")</f>
        <v/>
      </c>
      <c r="E746" s="29" t="str">
        <f t="shared" si="25"/>
        <v/>
      </c>
      <c r="F746" s="29" t="str">
        <f t="shared" si="26"/>
        <v/>
      </c>
      <c r="G746" s="29" t="str">
        <f>IFERROR(VLOOKUP(A746,部品コード!A:E,3,FALSE),"")</f>
        <v/>
      </c>
      <c r="H746" s="4"/>
    </row>
    <row r="747" spans="1:8" x14ac:dyDescent="0.15">
      <c r="A747" s="20"/>
      <c r="B747" s="21"/>
      <c r="C747" s="22"/>
      <c r="D747" s="29" t="str">
        <f>IFERROR(VLOOKUP(A747,部品コード!A:E,2,FALSE),"")</f>
        <v/>
      </c>
      <c r="E747" s="29" t="str">
        <f t="shared" si="25"/>
        <v/>
      </c>
      <c r="F747" s="29" t="str">
        <f t="shared" si="26"/>
        <v/>
      </c>
      <c r="G747" s="29" t="str">
        <f>IFERROR(VLOOKUP(A747,部品コード!A:E,3,FALSE),"")</f>
        <v/>
      </c>
      <c r="H747" s="4"/>
    </row>
    <row r="748" spans="1:8" x14ac:dyDescent="0.15">
      <c r="A748" s="20"/>
      <c r="B748" s="21"/>
      <c r="C748" s="22"/>
      <c r="D748" s="29" t="str">
        <f>IFERROR(VLOOKUP(A748,部品コード!A:E,2,FALSE),"")</f>
        <v/>
      </c>
      <c r="E748" s="29" t="str">
        <f t="shared" si="25"/>
        <v/>
      </c>
      <c r="F748" s="29" t="str">
        <f t="shared" si="26"/>
        <v/>
      </c>
      <c r="G748" s="29" t="str">
        <f>IFERROR(VLOOKUP(A748,部品コード!A:E,3,FALSE),"")</f>
        <v/>
      </c>
      <c r="H748" s="4"/>
    </row>
    <row r="749" spans="1:8" x14ac:dyDescent="0.15">
      <c r="A749" s="20"/>
      <c r="B749" s="21"/>
      <c r="C749" s="22"/>
      <c r="D749" s="29" t="str">
        <f>IFERROR(VLOOKUP(A749,部品コード!A:E,2,FALSE),"")</f>
        <v/>
      </c>
      <c r="E749" s="29" t="str">
        <f t="shared" si="25"/>
        <v/>
      </c>
      <c r="F749" s="29" t="str">
        <f t="shared" si="26"/>
        <v/>
      </c>
      <c r="G749" s="29" t="str">
        <f>IFERROR(VLOOKUP(A749,部品コード!A:E,3,FALSE),"")</f>
        <v/>
      </c>
      <c r="H749" s="4"/>
    </row>
    <row r="750" spans="1:8" x14ac:dyDescent="0.15">
      <c r="A750" s="20"/>
      <c r="B750" s="21"/>
      <c r="C750" s="22"/>
      <c r="D750" s="29" t="str">
        <f>IFERROR(VLOOKUP(A750,部品コード!A:E,2,FALSE),"")</f>
        <v/>
      </c>
      <c r="E750" s="29" t="str">
        <f t="shared" si="25"/>
        <v/>
      </c>
      <c r="F750" s="29" t="str">
        <f t="shared" si="26"/>
        <v/>
      </c>
      <c r="G750" s="29" t="str">
        <f>IFERROR(VLOOKUP(A750,部品コード!A:E,3,FALSE),"")</f>
        <v/>
      </c>
      <c r="H750" s="4"/>
    </row>
    <row r="751" spans="1:8" x14ac:dyDescent="0.15">
      <c r="A751" s="20"/>
      <c r="B751" s="21"/>
      <c r="C751" s="22"/>
      <c r="D751" s="29" t="str">
        <f>IFERROR(VLOOKUP(A751,部品コード!A:E,2,FALSE),"")</f>
        <v/>
      </c>
      <c r="E751" s="29" t="str">
        <f t="shared" si="25"/>
        <v/>
      </c>
      <c r="F751" s="29" t="str">
        <f t="shared" si="26"/>
        <v/>
      </c>
      <c r="G751" s="29" t="str">
        <f>IFERROR(VLOOKUP(A751,部品コード!A:E,3,FALSE),"")</f>
        <v/>
      </c>
      <c r="H751" s="4"/>
    </row>
    <row r="752" spans="1:8" x14ac:dyDescent="0.15">
      <c r="A752" s="20"/>
      <c r="B752" s="21"/>
      <c r="C752" s="22"/>
      <c r="D752" s="29" t="str">
        <f>IFERROR(VLOOKUP(A752,部品コード!A:E,2,FALSE),"")</f>
        <v/>
      </c>
      <c r="E752" s="29" t="str">
        <f t="shared" si="25"/>
        <v/>
      </c>
      <c r="F752" s="29" t="str">
        <f t="shared" si="26"/>
        <v/>
      </c>
      <c r="G752" s="29" t="str">
        <f>IFERROR(VLOOKUP(A752,部品コード!A:E,3,FALSE),"")</f>
        <v/>
      </c>
      <c r="H752" s="4"/>
    </row>
    <row r="753" spans="1:8" x14ac:dyDescent="0.15">
      <c r="A753" s="20"/>
      <c r="B753" s="21"/>
      <c r="C753" s="22"/>
      <c r="D753" s="29" t="str">
        <f>IFERROR(VLOOKUP(A753,部品コード!A:E,2,FALSE),"")</f>
        <v/>
      </c>
      <c r="E753" s="29" t="str">
        <f t="shared" si="25"/>
        <v/>
      </c>
      <c r="F753" s="29" t="str">
        <f t="shared" si="26"/>
        <v/>
      </c>
      <c r="G753" s="29" t="str">
        <f>IFERROR(VLOOKUP(A753,部品コード!A:E,3,FALSE),"")</f>
        <v/>
      </c>
      <c r="H753" s="4"/>
    </row>
    <row r="754" spans="1:8" x14ac:dyDescent="0.15">
      <c r="A754" s="20"/>
      <c r="B754" s="21"/>
      <c r="C754" s="22"/>
      <c r="D754" s="29" t="str">
        <f>IFERROR(VLOOKUP(A754,部品コード!A:E,2,FALSE),"")</f>
        <v/>
      </c>
      <c r="E754" s="29" t="str">
        <f t="shared" si="25"/>
        <v/>
      </c>
      <c r="F754" s="29" t="str">
        <f t="shared" si="26"/>
        <v/>
      </c>
      <c r="G754" s="29" t="str">
        <f>IFERROR(VLOOKUP(A754,部品コード!A:E,3,FALSE),"")</f>
        <v/>
      </c>
      <c r="H754" s="4"/>
    </row>
    <row r="755" spans="1:8" x14ac:dyDescent="0.15">
      <c r="A755" s="20"/>
      <c r="B755" s="21"/>
      <c r="C755" s="22"/>
      <c r="D755" s="29" t="str">
        <f>IFERROR(VLOOKUP(A755,部品コード!A:E,2,FALSE),"")</f>
        <v/>
      </c>
      <c r="E755" s="29" t="str">
        <f t="shared" si="25"/>
        <v/>
      </c>
      <c r="F755" s="29" t="str">
        <f t="shared" si="26"/>
        <v/>
      </c>
      <c r="G755" s="29" t="str">
        <f>IFERROR(VLOOKUP(A755,部品コード!A:E,3,FALSE),"")</f>
        <v/>
      </c>
      <c r="H755" s="4"/>
    </row>
    <row r="756" spans="1:8" x14ac:dyDescent="0.15">
      <c r="A756" s="20"/>
      <c r="B756" s="21"/>
      <c r="C756" s="22"/>
      <c r="D756" s="29" t="str">
        <f>IFERROR(VLOOKUP(A756,部品コード!A:E,2,FALSE),"")</f>
        <v/>
      </c>
      <c r="E756" s="29" t="str">
        <f t="shared" si="25"/>
        <v/>
      </c>
      <c r="F756" s="29" t="str">
        <f t="shared" si="26"/>
        <v/>
      </c>
      <c r="G756" s="29" t="str">
        <f>IFERROR(VLOOKUP(A756,部品コード!A:E,3,FALSE),"")</f>
        <v/>
      </c>
      <c r="H756" s="4"/>
    </row>
    <row r="757" spans="1:8" x14ac:dyDescent="0.15">
      <c r="A757" s="20"/>
      <c r="B757" s="21"/>
      <c r="C757" s="22"/>
      <c r="D757" s="29" t="str">
        <f>IFERROR(VLOOKUP(A757,部品コード!A:E,2,FALSE),"")</f>
        <v/>
      </c>
      <c r="E757" s="29" t="str">
        <f t="shared" si="25"/>
        <v/>
      </c>
      <c r="F757" s="29" t="str">
        <f t="shared" si="26"/>
        <v/>
      </c>
      <c r="G757" s="29" t="str">
        <f>IFERROR(VLOOKUP(A757,部品コード!A:E,3,FALSE),"")</f>
        <v/>
      </c>
      <c r="H757" s="4"/>
    </row>
    <row r="758" spans="1:8" x14ac:dyDescent="0.15">
      <c r="A758" s="20"/>
      <c r="B758" s="21"/>
      <c r="C758" s="22"/>
      <c r="D758" s="29" t="str">
        <f>IFERROR(VLOOKUP(A758,部品コード!A:E,2,FALSE),"")</f>
        <v/>
      </c>
      <c r="E758" s="29" t="str">
        <f t="shared" si="25"/>
        <v/>
      </c>
      <c r="F758" s="29" t="str">
        <f t="shared" si="26"/>
        <v/>
      </c>
      <c r="G758" s="29" t="str">
        <f>IFERROR(VLOOKUP(A758,部品コード!A:E,3,FALSE),"")</f>
        <v/>
      </c>
      <c r="H758" s="4"/>
    </row>
    <row r="759" spans="1:8" x14ac:dyDescent="0.15">
      <c r="A759" s="20"/>
      <c r="B759" s="21"/>
      <c r="C759" s="22"/>
      <c r="D759" s="29" t="str">
        <f>IFERROR(VLOOKUP(A759,部品コード!A:E,2,FALSE),"")</f>
        <v/>
      </c>
      <c r="E759" s="29" t="str">
        <f t="shared" si="25"/>
        <v/>
      </c>
      <c r="F759" s="29" t="str">
        <f t="shared" si="26"/>
        <v/>
      </c>
      <c r="G759" s="29" t="str">
        <f>IFERROR(VLOOKUP(A759,部品コード!A:E,3,FALSE),"")</f>
        <v/>
      </c>
      <c r="H759" s="4"/>
    </row>
    <row r="760" spans="1:8" x14ac:dyDescent="0.15">
      <c r="A760" s="20"/>
      <c r="B760" s="21"/>
      <c r="C760" s="22"/>
      <c r="D760" s="29" t="str">
        <f>IFERROR(VLOOKUP(A760,部品コード!A:E,2,FALSE),"")</f>
        <v/>
      </c>
      <c r="E760" s="29" t="str">
        <f t="shared" si="25"/>
        <v/>
      </c>
      <c r="F760" s="29" t="str">
        <f t="shared" si="26"/>
        <v/>
      </c>
      <c r="G760" s="29" t="str">
        <f>IFERROR(VLOOKUP(A760,部品コード!A:E,3,FALSE),"")</f>
        <v/>
      </c>
      <c r="H760" s="4"/>
    </row>
    <row r="761" spans="1:8" x14ac:dyDescent="0.15">
      <c r="A761" s="20"/>
      <c r="B761" s="21"/>
      <c r="C761" s="22"/>
      <c r="D761" s="29" t="str">
        <f>IFERROR(VLOOKUP(A761,部品コード!A:E,2,FALSE),"")</f>
        <v/>
      </c>
      <c r="E761" s="29" t="str">
        <f t="shared" si="25"/>
        <v/>
      </c>
      <c r="F761" s="29" t="str">
        <f t="shared" si="26"/>
        <v/>
      </c>
      <c r="G761" s="29" t="str">
        <f>IFERROR(VLOOKUP(A761,部品コード!A:E,3,FALSE),"")</f>
        <v/>
      </c>
      <c r="H761" s="4"/>
    </row>
    <row r="762" spans="1:8" x14ac:dyDescent="0.15">
      <c r="A762" s="20"/>
      <c r="B762" s="21"/>
      <c r="C762" s="22"/>
      <c r="D762" s="29" t="str">
        <f>IFERROR(VLOOKUP(A762,部品コード!A:E,2,FALSE),"")</f>
        <v/>
      </c>
      <c r="E762" s="29" t="str">
        <f t="shared" si="25"/>
        <v/>
      </c>
      <c r="F762" s="29" t="str">
        <f t="shared" si="26"/>
        <v/>
      </c>
      <c r="G762" s="29" t="str">
        <f>IFERROR(VLOOKUP(A762,部品コード!A:E,3,FALSE),"")</f>
        <v/>
      </c>
      <c r="H762" s="4"/>
    </row>
    <row r="763" spans="1:8" x14ac:dyDescent="0.15">
      <c r="A763" s="20"/>
      <c r="B763" s="21"/>
      <c r="C763" s="22"/>
      <c r="D763" s="29" t="str">
        <f>IFERROR(VLOOKUP(A763,部品コード!A:E,2,FALSE),"")</f>
        <v/>
      </c>
      <c r="E763" s="29" t="str">
        <f t="shared" si="25"/>
        <v/>
      </c>
      <c r="F763" s="29" t="str">
        <f t="shared" si="26"/>
        <v/>
      </c>
      <c r="G763" s="29" t="str">
        <f>IFERROR(VLOOKUP(A763,部品コード!A:E,3,FALSE),"")</f>
        <v/>
      </c>
      <c r="H763" s="4"/>
    </row>
    <row r="764" spans="1:8" x14ac:dyDescent="0.15">
      <c r="A764" s="20"/>
      <c r="B764" s="21"/>
      <c r="C764" s="22"/>
      <c r="D764" s="29" t="str">
        <f>IFERROR(VLOOKUP(A764,部品コード!A:E,2,FALSE),"")</f>
        <v/>
      </c>
      <c r="E764" s="29" t="str">
        <f t="shared" si="25"/>
        <v/>
      </c>
      <c r="F764" s="29" t="str">
        <f t="shared" si="26"/>
        <v/>
      </c>
      <c r="G764" s="29" t="str">
        <f>IFERROR(VLOOKUP(A764,部品コード!A:E,3,FALSE),"")</f>
        <v/>
      </c>
      <c r="H764" s="4"/>
    </row>
    <row r="765" spans="1:8" x14ac:dyDescent="0.15">
      <c r="A765" s="20"/>
      <c r="B765" s="21"/>
      <c r="C765" s="22"/>
      <c r="D765" s="29" t="str">
        <f>IFERROR(VLOOKUP(A765,部品コード!A:E,2,FALSE),"")</f>
        <v/>
      </c>
      <c r="E765" s="29" t="str">
        <f t="shared" si="25"/>
        <v/>
      </c>
      <c r="F765" s="29" t="str">
        <f t="shared" si="26"/>
        <v/>
      </c>
      <c r="G765" s="29" t="str">
        <f>IFERROR(VLOOKUP(A765,部品コード!A:E,3,FALSE),"")</f>
        <v/>
      </c>
      <c r="H765" s="4"/>
    </row>
    <row r="766" spans="1:8" x14ac:dyDescent="0.15">
      <c r="A766" s="20"/>
      <c r="B766" s="21"/>
      <c r="C766" s="22"/>
      <c r="D766" s="29" t="str">
        <f>IFERROR(VLOOKUP(A766,部品コード!A:E,2,FALSE),"")</f>
        <v/>
      </c>
      <c r="E766" s="29" t="str">
        <f t="shared" si="25"/>
        <v/>
      </c>
      <c r="F766" s="29" t="str">
        <f t="shared" si="26"/>
        <v/>
      </c>
      <c r="G766" s="29" t="str">
        <f>IFERROR(VLOOKUP(A766,部品コード!A:E,3,FALSE),"")</f>
        <v/>
      </c>
      <c r="H766" s="4"/>
    </row>
    <row r="767" spans="1:8" x14ac:dyDescent="0.15">
      <c r="A767" s="20"/>
      <c r="B767" s="21"/>
      <c r="C767" s="22"/>
      <c r="D767" s="29" t="str">
        <f>IFERROR(VLOOKUP(A767,部品コード!A:E,2,FALSE),"")</f>
        <v/>
      </c>
      <c r="E767" s="29" t="str">
        <f t="shared" si="25"/>
        <v/>
      </c>
      <c r="F767" s="29" t="str">
        <f t="shared" si="26"/>
        <v/>
      </c>
      <c r="G767" s="29" t="str">
        <f>IFERROR(VLOOKUP(A767,部品コード!A:E,3,FALSE),"")</f>
        <v/>
      </c>
      <c r="H767" s="4"/>
    </row>
    <row r="768" spans="1:8" x14ac:dyDescent="0.15">
      <c r="A768" s="20"/>
      <c r="B768" s="21"/>
      <c r="C768" s="22"/>
      <c r="D768" s="29" t="str">
        <f>IFERROR(VLOOKUP(A768,部品コード!A:E,2,FALSE),"")</f>
        <v/>
      </c>
      <c r="E768" s="29" t="str">
        <f t="shared" si="25"/>
        <v/>
      </c>
      <c r="F768" s="29" t="str">
        <f t="shared" si="26"/>
        <v/>
      </c>
      <c r="G768" s="29" t="str">
        <f>IFERROR(VLOOKUP(A768,部品コード!A:E,3,FALSE),"")</f>
        <v/>
      </c>
      <c r="H768" s="4"/>
    </row>
    <row r="769" spans="1:8" x14ac:dyDescent="0.15">
      <c r="A769" s="20"/>
      <c r="B769" s="21"/>
      <c r="C769" s="22"/>
      <c r="D769" s="29" t="str">
        <f>IFERROR(VLOOKUP(A769,部品コード!A:E,2,FALSE),"")</f>
        <v/>
      </c>
      <c r="E769" s="29" t="str">
        <f t="shared" si="25"/>
        <v/>
      </c>
      <c r="F769" s="29" t="str">
        <f t="shared" si="26"/>
        <v/>
      </c>
      <c r="G769" s="29" t="str">
        <f>IFERROR(VLOOKUP(A769,部品コード!A:E,3,FALSE),"")</f>
        <v/>
      </c>
      <c r="H769" s="4"/>
    </row>
    <row r="770" spans="1:8" x14ac:dyDescent="0.15">
      <c r="A770" s="20"/>
      <c r="B770" s="21"/>
      <c r="C770" s="22"/>
      <c r="D770" s="29" t="str">
        <f>IFERROR(VLOOKUP(A770,部品コード!A:E,2,FALSE),"")</f>
        <v/>
      </c>
      <c r="E770" s="29" t="str">
        <f t="shared" si="25"/>
        <v/>
      </c>
      <c r="F770" s="29" t="str">
        <f t="shared" si="26"/>
        <v/>
      </c>
      <c r="G770" s="29" t="str">
        <f>IFERROR(VLOOKUP(A770,部品コード!A:E,3,FALSE),"")</f>
        <v/>
      </c>
      <c r="H770" s="4"/>
    </row>
    <row r="771" spans="1:8" x14ac:dyDescent="0.15">
      <c r="A771" s="20"/>
      <c r="B771" s="21"/>
      <c r="C771" s="22"/>
      <c r="D771" s="29" t="str">
        <f>IFERROR(VLOOKUP(A771,部品コード!A:E,2,FALSE),"")</f>
        <v/>
      </c>
      <c r="E771" s="29" t="str">
        <f t="shared" si="25"/>
        <v/>
      </c>
      <c r="F771" s="29" t="str">
        <f t="shared" si="26"/>
        <v/>
      </c>
      <c r="G771" s="29" t="str">
        <f>IFERROR(VLOOKUP(A771,部品コード!A:E,3,FALSE),"")</f>
        <v/>
      </c>
      <c r="H771" s="4"/>
    </row>
    <row r="772" spans="1:8" x14ac:dyDescent="0.15">
      <c r="A772" s="20"/>
      <c r="B772" s="21"/>
      <c r="C772" s="22"/>
      <c r="D772" s="29" t="str">
        <f>IFERROR(VLOOKUP(A772,部品コード!A:E,2,FALSE),"")</f>
        <v/>
      </c>
      <c r="E772" s="29" t="str">
        <f t="shared" si="25"/>
        <v/>
      </c>
      <c r="F772" s="29" t="str">
        <f t="shared" si="26"/>
        <v/>
      </c>
      <c r="G772" s="29" t="str">
        <f>IFERROR(VLOOKUP(A772,部品コード!A:E,3,FALSE),"")</f>
        <v/>
      </c>
      <c r="H772" s="4"/>
    </row>
    <row r="773" spans="1:8" x14ac:dyDescent="0.15">
      <c r="A773" s="20"/>
      <c r="B773" s="21"/>
      <c r="C773" s="22"/>
      <c r="D773" s="29" t="str">
        <f>IFERROR(VLOOKUP(A773,部品コード!A:E,2,FALSE),"")</f>
        <v/>
      </c>
      <c r="E773" s="29" t="str">
        <f t="shared" si="25"/>
        <v/>
      </c>
      <c r="F773" s="29" t="str">
        <f t="shared" si="26"/>
        <v/>
      </c>
      <c r="G773" s="29" t="str">
        <f>IFERROR(VLOOKUP(A773,部品コード!A:E,3,FALSE),"")</f>
        <v/>
      </c>
      <c r="H773" s="4"/>
    </row>
    <row r="774" spans="1:8" x14ac:dyDescent="0.15">
      <c r="A774" s="20"/>
      <c r="B774" s="21"/>
      <c r="C774" s="22"/>
      <c r="D774" s="29" t="str">
        <f>IFERROR(VLOOKUP(A774,部品コード!A:E,2,FALSE),"")</f>
        <v/>
      </c>
      <c r="E774" s="29" t="str">
        <f t="shared" si="25"/>
        <v/>
      </c>
      <c r="F774" s="29" t="str">
        <f t="shared" si="26"/>
        <v/>
      </c>
      <c r="G774" s="29" t="str">
        <f>IFERROR(VLOOKUP(A774,部品コード!A:E,3,FALSE),"")</f>
        <v/>
      </c>
      <c r="H774" s="4"/>
    </row>
    <row r="775" spans="1:8" x14ac:dyDescent="0.15">
      <c r="A775" s="20"/>
      <c r="B775" s="21"/>
      <c r="C775" s="22"/>
      <c r="D775" s="29" t="str">
        <f>IFERROR(VLOOKUP(A775,部品コード!A:E,2,FALSE),"")</f>
        <v/>
      </c>
      <c r="E775" s="29" t="str">
        <f t="shared" si="25"/>
        <v/>
      </c>
      <c r="F775" s="29" t="str">
        <f t="shared" si="26"/>
        <v/>
      </c>
      <c r="G775" s="29" t="str">
        <f>IFERROR(VLOOKUP(A775,部品コード!A:E,3,FALSE),"")</f>
        <v/>
      </c>
      <c r="H775" s="4"/>
    </row>
    <row r="776" spans="1:8" x14ac:dyDescent="0.15">
      <c r="A776" s="20"/>
      <c r="B776" s="21"/>
      <c r="C776" s="22"/>
      <c r="D776" s="29" t="str">
        <f>IFERROR(VLOOKUP(A776,部品コード!A:E,2,FALSE),"")</f>
        <v/>
      </c>
      <c r="E776" s="29" t="str">
        <f t="shared" si="25"/>
        <v/>
      </c>
      <c r="F776" s="29" t="str">
        <f t="shared" si="26"/>
        <v/>
      </c>
      <c r="G776" s="29" t="str">
        <f>IFERROR(VLOOKUP(A776,部品コード!A:E,3,FALSE),"")</f>
        <v/>
      </c>
      <c r="H776" s="4"/>
    </row>
    <row r="777" spans="1:8" x14ac:dyDescent="0.15">
      <c r="A777" s="20"/>
      <c r="B777" s="21"/>
      <c r="C777" s="22"/>
      <c r="D777" s="29" t="str">
        <f>IFERROR(VLOOKUP(A777,部品コード!A:E,2,FALSE),"")</f>
        <v/>
      </c>
      <c r="E777" s="29" t="str">
        <f t="shared" si="25"/>
        <v/>
      </c>
      <c r="F777" s="29" t="str">
        <f t="shared" si="26"/>
        <v/>
      </c>
      <c r="G777" s="29" t="str">
        <f>IFERROR(VLOOKUP(A777,部品コード!A:E,3,FALSE),"")</f>
        <v/>
      </c>
      <c r="H777" s="4"/>
    </row>
    <row r="778" spans="1:8" x14ac:dyDescent="0.15">
      <c r="A778" s="20"/>
      <c r="B778" s="21"/>
      <c r="C778" s="22"/>
      <c r="D778" s="29" t="str">
        <f>IFERROR(VLOOKUP(A778,部品コード!A:E,2,FALSE),"")</f>
        <v/>
      </c>
      <c r="E778" s="29" t="str">
        <f t="shared" si="25"/>
        <v/>
      </c>
      <c r="F778" s="29" t="str">
        <f t="shared" si="26"/>
        <v/>
      </c>
      <c r="G778" s="29" t="str">
        <f>IFERROR(VLOOKUP(A778,部品コード!A:E,3,FALSE),"")</f>
        <v/>
      </c>
      <c r="H778" s="4"/>
    </row>
    <row r="779" spans="1:8" x14ac:dyDescent="0.15">
      <c r="A779" s="20"/>
      <c r="B779" s="21"/>
      <c r="C779" s="22"/>
      <c r="D779" s="29" t="str">
        <f>IFERROR(VLOOKUP(A779,部品コード!A:E,2,FALSE),"")</f>
        <v/>
      </c>
      <c r="E779" s="29" t="str">
        <f t="shared" si="25"/>
        <v/>
      </c>
      <c r="F779" s="29" t="str">
        <f t="shared" si="26"/>
        <v/>
      </c>
      <c r="G779" s="29" t="str">
        <f>IFERROR(VLOOKUP(A779,部品コード!A:E,3,FALSE),"")</f>
        <v/>
      </c>
      <c r="H779" s="4"/>
    </row>
    <row r="780" spans="1:8" x14ac:dyDescent="0.15">
      <c r="A780" s="20"/>
      <c r="B780" s="21"/>
      <c r="C780" s="22"/>
      <c r="D780" s="29" t="str">
        <f>IFERROR(VLOOKUP(A780,部品コード!A:E,2,FALSE),"")</f>
        <v/>
      </c>
      <c r="E780" s="29" t="str">
        <f t="shared" si="25"/>
        <v/>
      </c>
      <c r="F780" s="29" t="str">
        <f t="shared" si="26"/>
        <v/>
      </c>
      <c r="G780" s="29" t="str">
        <f>IFERROR(VLOOKUP(A780,部品コード!A:E,3,FALSE),"")</f>
        <v/>
      </c>
      <c r="H780" s="4"/>
    </row>
    <row r="781" spans="1:8" x14ac:dyDescent="0.15">
      <c r="A781" s="20"/>
      <c r="B781" s="21"/>
      <c r="C781" s="22"/>
      <c r="D781" s="29" t="str">
        <f>IFERROR(VLOOKUP(A781,部品コード!A:E,2,FALSE),"")</f>
        <v/>
      </c>
      <c r="E781" s="29" t="str">
        <f t="shared" si="25"/>
        <v/>
      </c>
      <c r="F781" s="29" t="str">
        <f t="shared" si="26"/>
        <v/>
      </c>
      <c r="G781" s="29" t="str">
        <f>IFERROR(VLOOKUP(A781,部品コード!A:E,3,FALSE),"")</f>
        <v/>
      </c>
      <c r="H781" s="4"/>
    </row>
    <row r="782" spans="1:8" x14ac:dyDescent="0.15">
      <c r="A782" s="20"/>
      <c r="B782" s="21"/>
      <c r="C782" s="22"/>
      <c r="D782" s="29" t="str">
        <f>IFERROR(VLOOKUP(A782,部品コード!A:E,2,FALSE),"")</f>
        <v/>
      </c>
      <c r="E782" s="29" t="str">
        <f t="shared" si="25"/>
        <v/>
      </c>
      <c r="F782" s="29" t="str">
        <f t="shared" si="26"/>
        <v/>
      </c>
      <c r="G782" s="29" t="str">
        <f>IFERROR(VLOOKUP(A782,部品コード!A:E,3,FALSE),"")</f>
        <v/>
      </c>
      <c r="H782" s="4"/>
    </row>
    <row r="783" spans="1:8" x14ac:dyDescent="0.15">
      <c r="A783" s="20"/>
      <c r="B783" s="21"/>
      <c r="C783" s="22"/>
      <c r="D783" s="29" t="str">
        <f>IFERROR(VLOOKUP(A783,部品コード!A:E,2,FALSE),"")</f>
        <v/>
      </c>
      <c r="E783" s="29" t="str">
        <f t="shared" si="25"/>
        <v/>
      </c>
      <c r="F783" s="29" t="str">
        <f t="shared" si="26"/>
        <v/>
      </c>
      <c r="G783" s="29" t="str">
        <f>IFERROR(VLOOKUP(A783,部品コード!A:E,3,FALSE),"")</f>
        <v/>
      </c>
      <c r="H783" s="4"/>
    </row>
    <row r="784" spans="1:8" x14ac:dyDescent="0.15">
      <c r="A784" s="20"/>
      <c r="B784" s="21"/>
      <c r="C784" s="22"/>
      <c r="D784" s="29" t="str">
        <f>IFERROR(VLOOKUP(A784,部品コード!A:E,2,FALSE),"")</f>
        <v/>
      </c>
      <c r="E784" s="29" t="str">
        <f t="shared" si="25"/>
        <v/>
      </c>
      <c r="F784" s="29" t="str">
        <f t="shared" si="26"/>
        <v/>
      </c>
      <c r="G784" s="29" t="str">
        <f>IFERROR(VLOOKUP(A784,部品コード!A:E,3,FALSE),"")</f>
        <v/>
      </c>
      <c r="H784" s="4"/>
    </row>
    <row r="785" spans="1:8" x14ac:dyDescent="0.15">
      <c r="A785" s="20"/>
      <c r="B785" s="21"/>
      <c r="C785" s="22"/>
      <c r="D785" s="29" t="str">
        <f>IFERROR(VLOOKUP(A785,部品コード!A:E,2,FALSE),"")</f>
        <v/>
      </c>
      <c r="E785" s="29" t="str">
        <f t="shared" si="25"/>
        <v/>
      </c>
      <c r="F785" s="29" t="str">
        <f t="shared" si="26"/>
        <v/>
      </c>
      <c r="G785" s="29" t="str">
        <f>IFERROR(VLOOKUP(A785,部品コード!A:E,3,FALSE),"")</f>
        <v/>
      </c>
      <c r="H785" s="4"/>
    </row>
    <row r="786" spans="1:8" x14ac:dyDescent="0.15">
      <c r="A786" s="20"/>
      <c r="B786" s="21"/>
      <c r="C786" s="22"/>
      <c r="D786" s="29" t="str">
        <f>IFERROR(VLOOKUP(A786,部品コード!A:E,2,FALSE),"")</f>
        <v/>
      </c>
      <c r="E786" s="29" t="str">
        <f t="shared" si="25"/>
        <v/>
      </c>
      <c r="F786" s="29" t="str">
        <f t="shared" si="26"/>
        <v/>
      </c>
      <c r="G786" s="29" t="str">
        <f>IFERROR(VLOOKUP(A786,部品コード!A:E,3,FALSE),"")</f>
        <v/>
      </c>
      <c r="H786" s="4"/>
    </row>
    <row r="787" spans="1:8" x14ac:dyDescent="0.15">
      <c r="A787" s="20"/>
      <c r="B787" s="21"/>
      <c r="C787" s="22"/>
      <c r="D787" s="29" t="str">
        <f>IFERROR(VLOOKUP(A787,部品コード!A:E,2,FALSE),"")</f>
        <v/>
      </c>
      <c r="E787" s="29" t="str">
        <f t="shared" si="25"/>
        <v/>
      </c>
      <c r="F787" s="29" t="str">
        <f t="shared" si="26"/>
        <v/>
      </c>
      <c r="G787" s="29" t="str">
        <f>IFERROR(VLOOKUP(A787,部品コード!A:E,3,FALSE),"")</f>
        <v/>
      </c>
      <c r="H787" s="4"/>
    </row>
    <row r="788" spans="1:8" x14ac:dyDescent="0.15">
      <c r="A788" s="20"/>
      <c r="B788" s="21"/>
      <c r="C788" s="22"/>
      <c r="D788" s="29" t="str">
        <f>IFERROR(VLOOKUP(A788,部品コード!A:E,2,FALSE),"")</f>
        <v/>
      </c>
      <c r="E788" s="29" t="str">
        <f t="shared" si="25"/>
        <v/>
      </c>
      <c r="F788" s="29" t="str">
        <f t="shared" si="26"/>
        <v/>
      </c>
      <c r="G788" s="29" t="str">
        <f>IFERROR(VLOOKUP(A788,部品コード!A:E,3,FALSE),"")</f>
        <v/>
      </c>
      <c r="H788" s="4"/>
    </row>
    <row r="789" spans="1:8" x14ac:dyDescent="0.15">
      <c r="A789" s="20"/>
      <c r="B789" s="21"/>
      <c r="C789" s="22"/>
      <c r="D789" s="29" t="str">
        <f>IFERROR(VLOOKUP(A789,部品コード!A:E,2,FALSE),"")</f>
        <v/>
      </c>
      <c r="E789" s="29" t="str">
        <f t="shared" si="25"/>
        <v/>
      </c>
      <c r="F789" s="29" t="str">
        <f t="shared" si="26"/>
        <v/>
      </c>
      <c r="G789" s="29" t="str">
        <f>IFERROR(VLOOKUP(A789,部品コード!A:E,3,FALSE),"")</f>
        <v/>
      </c>
      <c r="H789" s="4"/>
    </row>
    <row r="790" spans="1:8" x14ac:dyDescent="0.15">
      <c r="A790" s="20"/>
      <c r="B790" s="21"/>
      <c r="C790" s="22"/>
      <c r="D790" s="29" t="str">
        <f>IFERROR(VLOOKUP(A790,部品コード!A:E,2,FALSE),"")</f>
        <v/>
      </c>
      <c r="E790" s="29" t="str">
        <f t="shared" si="25"/>
        <v/>
      </c>
      <c r="F790" s="29" t="str">
        <f t="shared" si="26"/>
        <v/>
      </c>
      <c r="G790" s="29" t="str">
        <f>IFERROR(VLOOKUP(A790,部品コード!A:E,3,FALSE),"")</f>
        <v/>
      </c>
      <c r="H790" s="4"/>
    </row>
    <row r="791" spans="1:8" x14ac:dyDescent="0.15">
      <c r="A791" s="20"/>
      <c r="B791" s="21"/>
      <c r="C791" s="22"/>
      <c r="D791" s="29" t="str">
        <f>IFERROR(VLOOKUP(A791,部品コード!A:E,2,FALSE),"")</f>
        <v/>
      </c>
      <c r="E791" s="29" t="str">
        <f t="shared" si="25"/>
        <v/>
      </c>
      <c r="F791" s="29" t="str">
        <f t="shared" si="26"/>
        <v/>
      </c>
      <c r="G791" s="29" t="str">
        <f>IFERROR(VLOOKUP(A791,部品コード!A:E,3,FALSE),"")</f>
        <v/>
      </c>
      <c r="H791" s="4"/>
    </row>
    <row r="792" spans="1:8" x14ac:dyDescent="0.15">
      <c r="A792" s="20"/>
      <c r="B792" s="21"/>
      <c r="C792" s="22"/>
      <c r="D792" s="29" t="str">
        <f>IFERROR(VLOOKUP(A792,部品コード!A:E,2,FALSE),"")</f>
        <v/>
      </c>
      <c r="E792" s="29" t="str">
        <f t="shared" si="25"/>
        <v/>
      </c>
      <c r="F792" s="29" t="str">
        <f t="shared" si="26"/>
        <v/>
      </c>
      <c r="G792" s="29" t="str">
        <f>IFERROR(VLOOKUP(A792,部品コード!A:E,3,FALSE),"")</f>
        <v/>
      </c>
      <c r="H792" s="4"/>
    </row>
    <row r="793" spans="1:8" x14ac:dyDescent="0.15">
      <c r="A793" s="20"/>
      <c r="B793" s="21"/>
      <c r="C793" s="22"/>
      <c r="D793" s="29" t="str">
        <f>IFERROR(VLOOKUP(A793,部品コード!A:E,2,FALSE),"")</f>
        <v/>
      </c>
      <c r="E793" s="29" t="str">
        <f t="shared" si="25"/>
        <v/>
      </c>
      <c r="F793" s="29" t="str">
        <f t="shared" si="26"/>
        <v/>
      </c>
      <c r="G793" s="29" t="str">
        <f>IFERROR(VLOOKUP(A793,部品コード!A:E,3,FALSE),"")</f>
        <v/>
      </c>
      <c r="H793" s="4"/>
    </row>
    <row r="794" spans="1:8" x14ac:dyDescent="0.15">
      <c r="A794" s="20"/>
      <c r="B794" s="21"/>
      <c r="C794" s="22"/>
      <c r="D794" s="29" t="str">
        <f>IFERROR(VLOOKUP(A794,部品コード!A:E,2,FALSE),"")</f>
        <v/>
      </c>
      <c r="E794" s="29" t="str">
        <f t="shared" si="25"/>
        <v/>
      </c>
      <c r="F794" s="29" t="str">
        <f t="shared" si="26"/>
        <v/>
      </c>
      <c r="G794" s="29" t="str">
        <f>IFERROR(VLOOKUP(A794,部品コード!A:E,3,FALSE),"")</f>
        <v/>
      </c>
      <c r="H794" s="4"/>
    </row>
    <row r="795" spans="1:8" x14ac:dyDescent="0.15">
      <c r="A795" s="20"/>
      <c r="B795" s="21"/>
      <c r="C795" s="22"/>
      <c r="D795" s="29" t="str">
        <f>IFERROR(VLOOKUP(A795,部品コード!A:E,2,FALSE),"")</f>
        <v/>
      </c>
      <c r="E795" s="29" t="str">
        <f t="shared" si="25"/>
        <v/>
      </c>
      <c r="F795" s="29" t="str">
        <f t="shared" si="26"/>
        <v/>
      </c>
      <c r="G795" s="29" t="str">
        <f>IFERROR(VLOOKUP(A795,部品コード!A:E,3,FALSE),"")</f>
        <v/>
      </c>
      <c r="H795" s="4"/>
    </row>
    <row r="796" spans="1:8" x14ac:dyDescent="0.15">
      <c r="A796" s="20"/>
      <c r="B796" s="21"/>
      <c r="C796" s="22"/>
      <c r="D796" s="29" t="str">
        <f>IFERROR(VLOOKUP(A796,部品コード!A:E,2,FALSE),"")</f>
        <v/>
      </c>
      <c r="E796" s="29" t="str">
        <f t="shared" si="25"/>
        <v/>
      </c>
      <c r="F796" s="29" t="str">
        <f t="shared" si="26"/>
        <v/>
      </c>
      <c r="G796" s="29" t="str">
        <f>IFERROR(VLOOKUP(A796,部品コード!A:E,3,FALSE),"")</f>
        <v/>
      </c>
      <c r="H796" s="4"/>
    </row>
    <row r="797" spans="1:8" x14ac:dyDescent="0.15">
      <c r="A797" s="20"/>
      <c r="B797" s="21"/>
      <c r="C797" s="22"/>
      <c r="D797" s="29" t="str">
        <f>IFERROR(VLOOKUP(A797,部品コード!A:E,2,FALSE),"")</f>
        <v/>
      </c>
      <c r="E797" s="29" t="str">
        <f t="shared" ref="E797:E860" si="27">IF(B797="","",(MONTH(B797)))</f>
        <v/>
      </c>
      <c r="F797" s="29" t="str">
        <f t="shared" ref="F797:F860" si="28">IF(B797="","",(DAY(B797)))</f>
        <v/>
      </c>
      <c r="G797" s="29" t="str">
        <f>IFERROR(VLOOKUP(A797,部品コード!A:E,3,FALSE),"")</f>
        <v/>
      </c>
      <c r="H797" s="4"/>
    </row>
    <row r="798" spans="1:8" x14ac:dyDescent="0.15">
      <c r="A798" s="20"/>
      <c r="B798" s="21"/>
      <c r="C798" s="22"/>
      <c r="D798" s="29" t="str">
        <f>IFERROR(VLOOKUP(A798,部品コード!A:E,2,FALSE),"")</f>
        <v/>
      </c>
      <c r="E798" s="29" t="str">
        <f t="shared" si="27"/>
        <v/>
      </c>
      <c r="F798" s="29" t="str">
        <f t="shared" si="28"/>
        <v/>
      </c>
      <c r="G798" s="29" t="str">
        <f>IFERROR(VLOOKUP(A798,部品コード!A:E,3,FALSE),"")</f>
        <v/>
      </c>
      <c r="H798" s="4"/>
    </row>
    <row r="799" spans="1:8" x14ac:dyDescent="0.15">
      <c r="A799" s="20"/>
      <c r="B799" s="21"/>
      <c r="C799" s="22"/>
      <c r="D799" s="29" t="str">
        <f>IFERROR(VLOOKUP(A799,部品コード!A:E,2,FALSE),"")</f>
        <v/>
      </c>
      <c r="E799" s="29" t="str">
        <f t="shared" si="27"/>
        <v/>
      </c>
      <c r="F799" s="29" t="str">
        <f t="shared" si="28"/>
        <v/>
      </c>
      <c r="G799" s="29" t="str">
        <f>IFERROR(VLOOKUP(A799,部品コード!A:E,3,FALSE),"")</f>
        <v/>
      </c>
      <c r="H799" s="4"/>
    </row>
    <row r="800" spans="1:8" x14ac:dyDescent="0.15">
      <c r="A800" s="20"/>
      <c r="B800" s="21"/>
      <c r="C800" s="22"/>
      <c r="D800" s="29" t="str">
        <f>IFERROR(VLOOKUP(A800,部品コード!A:E,2,FALSE),"")</f>
        <v/>
      </c>
      <c r="E800" s="29" t="str">
        <f t="shared" si="27"/>
        <v/>
      </c>
      <c r="F800" s="29" t="str">
        <f t="shared" si="28"/>
        <v/>
      </c>
      <c r="G800" s="29" t="str">
        <f>IFERROR(VLOOKUP(A800,部品コード!A:E,3,FALSE),"")</f>
        <v/>
      </c>
      <c r="H800" s="4"/>
    </row>
    <row r="801" spans="1:8" x14ac:dyDescent="0.15">
      <c r="A801" s="20"/>
      <c r="B801" s="21"/>
      <c r="C801" s="22"/>
      <c r="D801" s="29" t="str">
        <f>IFERROR(VLOOKUP(A801,部品コード!A:E,2,FALSE),"")</f>
        <v/>
      </c>
      <c r="E801" s="29" t="str">
        <f t="shared" si="27"/>
        <v/>
      </c>
      <c r="F801" s="29" t="str">
        <f t="shared" si="28"/>
        <v/>
      </c>
      <c r="G801" s="29" t="str">
        <f>IFERROR(VLOOKUP(A801,部品コード!A:E,3,FALSE),"")</f>
        <v/>
      </c>
      <c r="H801" s="4"/>
    </row>
    <row r="802" spans="1:8" x14ac:dyDescent="0.15">
      <c r="A802" s="20"/>
      <c r="B802" s="21"/>
      <c r="C802" s="22"/>
      <c r="D802" s="29" t="str">
        <f>IFERROR(VLOOKUP(A802,部品コード!A:E,2,FALSE),"")</f>
        <v/>
      </c>
      <c r="E802" s="29" t="str">
        <f t="shared" si="27"/>
        <v/>
      </c>
      <c r="F802" s="29" t="str">
        <f t="shared" si="28"/>
        <v/>
      </c>
      <c r="G802" s="29" t="str">
        <f>IFERROR(VLOOKUP(A802,部品コード!A:E,3,FALSE),"")</f>
        <v/>
      </c>
      <c r="H802" s="4"/>
    </row>
    <row r="803" spans="1:8" x14ac:dyDescent="0.15">
      <c r="A803" s="20"/>
      <c r="B803" s="21"/>
      <c r="C803" s="22"/>
      <c r="D803" s="29" t="str">
        <f>IFERROR(VLOOKUP(A803,部品コード!A:E,2,FALSE),"")</f>
        <v/>
      </c>
      <c r="E803" s="29" t="str">
        <f t="shared" si="27"/>
        <v/>
      </c>
      <c r="F803" s="29" t="str">
        <f t="shared" si="28"/>
        <v/>
      </c>
      <c r="G803" s="29" t="str">
        <f>IFERROR(VLOOKUP(A803,部品コード!A:E,3,FALSE),"")</f>
        <v/>
      </c>
      <c r="H803" s="4"/>
    </row>
    <row r="804" spans="1:8" x14ac:dyDescent="0.15">
      <c r="A804" s="20"/>
      <c r="B804" s="21"/>
      <c r="C804" s="22"/>
      <c r="D804" s="29" t="str">
        <f>IFERROR(VLOOKUP(A804,部品コード!A:E,2,FALSE),"")</f>
        <v/>
      </c>
      <c r="E804" s="29" t="str">
        <f t="shared" si="27"/>
        <v/>
      </c>
      <c r="F804" s="29" t="str">
        <f t="shared" si="28"/>
        <v/>
      </c>
      <c r="G804" s="29" t="str">
        <f>IFERROR(VLOOKUP(A804,部品コード!A:E,3,FALSE),"")</f>
        <v/>
      </c>
      <c r="H804" s="4"/>
    </row>
    <row r="805" spans="1:8" x14ac:dyDescent="0.15">
      <c r="A805" s="20"/>
      <c r="B805" s="21"/>
      <c r="C805" s="22"/>
      <c r="D805" s="29" t="str">
        <f>IFERROR(VLOOKUP(A805,部品コード!A:E,2,FALSE),"")</f>
        <v/>
      </c>
      <c r="E805" s="29" t="str">
        <f t="shared" si="27"/>
        <v/>
      </c>
      <c r="F805" s="29" t="str">
        <f t="shared" si="28"/>
        <v/>
      </c>
      <c r="G805" s="29" t="str">
        <f>IFERROR(VLOOKUP(A805,部品コード!A:E,3,FALSE),"")</f>
        <v/>
      </c>
      <c r="H805" s="4"/>
    </row>
    <row r="806" spans="1:8" x14ac:dyDescent="0.15">
      <c r="A806" s="20"/>
      <c r="B806" s="21"/>
      <c r="C806" s="22"/>
      <c r="D806" s="29" t="str">
        <f>IFERROR(VLOOKUP(A806,部品コード!A:E,2,FALSE),"")</f>
        <v/>
      </c>
      <c r="E806" s="29" t="str">
        <f t="shared" si="27"/>
        <v/>
      </c>
      <c r="F806" s="29" t="str">
        <f t="shared" si="28"/>
        <v/>
      </c>
      <c r="G806" s="29" t="str">
        <f>IFERROR(VLOOKUP(A806,部品コード!A:E,3,FALSE),"")</f>
        <v/>
      </c>
      <c r="H806" s="4"/>
    </row>
    <row r="807" spans="1:8" x14ac:dyDescent="0.15">
      <c r="A807" s="20"/>
      <c r="B807" s="21"/>
      <c r="C807" s="22"/>
      <c r="D807" s="29" t="str">
        <f>IFERROR(VLOOKUP(A807,部品コード!A:E,2,FALSE),"")</f>
        <v/>
      </c>
      <c r="E807" s="29" t="str">
        <f t="shared" si="27"/>
        <v/>
      </c>
      <c r="F807" s="29" t="str">
        <f t="shared" si="28"/>
        <v/>
      </c>
      <c r="G807" s="29" t="str">
        <f>IFERROR(VLOOKUP(A807,部品コード!A:E,3,FALSE),"")</f>
        <v/>
      </c>
      <c r="H807" s="4"/>
    </row>
    <row r="808" spans="1:8" x14ac:dyDescent="0.15">
      <c r="A808" s="20"/>
      <c r="B808" s="21"/>
      <c r="C808" s="22"/>
      <c r="D808" s="29" t="str">
        <f>IFERROR(VLOOKUP(A808,部品コード!A:E,2,FALSE),"")</f>
        <v/>
      </c>
      <c r="E808" s="29" t="str">
        <f t="shared" si="27"/>
        <v/>
      </c>
      <c r="F808" s="29" t="str">
        <f t="shared" si="28"/>
        <v/>
      </c>
      <c r="G808" s="29" t="str">
        <f>IFERROR(VLOOKUP(A808,部品コード!A:E,3,FALSE),"")</f>
        <v/>
      </c>
      <c r="H808" s="4"/>
    </row>
    <row r="809" spans="1:8" x14ac:dyDescent="0.15">
      <c r="A809" s="20"/>
      <c r="B809" s="21"/>
      <c r="C809" s="22"/>
      <c r="D809" s="29" t="str">
        <f>IFERROR(VLOOKUP(A809,部品コード!A:E,2,FALSE),"")</f>
        <v/>
      </c>
      <c r="E809" s="29" t="str">
        <f t="shared" si="27"/>
        <v/>
      </c>
      <c r="F809" s="29" t="str">
        <f t="shared" si="28"/>
        <v/>
      </c>
      <c r="G809" s="29" t="str">
        <f>IFERROR(VLOOKUP(A809,部品コード!A:E,3,FALSE),"")</f>
        <v/>
      </c>
      <c r="H809" s="4"/>
    </row>
    <row r="810" spans="1:8" x14ac:dyDescent="0.15">
      <c r="A810" s="20"/>
      <c r="B810" s="21"/>
      <c r="C810" s="22"/>
      <c r="D810" s="29" t="str">
        <f>IFERROR(VLOOKUP(A810,部品コード!A:E,2,FALSE),"")</f>
        <v/>
      </c>
      <c r="E810" s="29" t="str">
        <f t="shared" si="27"/>
        <v/>
      </c>
      <c r="F810" s="29" t="str">
        <f t="shared" si="28"/>
        <v/>
      </c>
      <c r="G810" s="29" t="str">
        <f>IFERROR(VLOOKUP(A810,部品コード!A:E,3,FALSE),"")</f>
        <v/>
      </c>
      <c r="H810" s="4"/>
    </row>
    <row r="811" spans="1:8" x14ac:dyDescent="0.15">
      <c r="A811" s="20"/>
      <c r="B811" s="21"/>
      <c r="C811" s="22"/>
      <c r="D811" s="29" t="str">
        <f>IFERROR(VLOOKUP(A811,部品コード!A:E,2,FALSE),"")</f>
        <v/>
      </c>
      <c r="E811" s="29" t="str">
        <f t="shared" si="27"/>
        <v/>
      </c>
      <c r="F811" s="29" t="str">
        <f t="shared" si="28"/>
        <v/>
      </c>
      <c r="G811" s="29" t="str">
        <f>IFERROR(VLOOKUP(A811,部品コード!A:E,3,FALSE),"")</f>
        <v/>
      </c>
      <c r="H811" s="4"/>
    </row>
    <row r="812" spans="1:8" x14ac:dyDescent="0.15">
      <c r="A812" s="20"/>
      <c r="B812" s="21"/>
      <c r="C812" s="22"/>
      <c r="D812" s="29" t="str">
        <f>IFERROR(VLOOKUP(A812,部品コード!A:E,2,FALSE),"")</f>
        <v/>
      </c>
      <c r="E812" s="29" t="str">
        <f t="shared" si="27"/>
        <v/>
      </c>
      <c r="F812" s="29" t="str">
        <f t="shared" si="28"/>
        <v/>
      </c>
      <c r="G812" s="29" t="str">
        <f>IFERROR(VLOOKUP(A812,部品コード!A:E,3,FALSE),"")</f>
        <v/>
      </c>
      <c r="H812" s="4"/>
    </row>
    <row r="813" spans="1:8" x14ac:dyDescent="0.15">
      <c r="A813" s="20"/>
      <c r="B813" s="21"/>
      <c r="C813" s="22"/>
      <c r="D813" s="29" t="str">
        <f>IFERROR(VLOOKUP(A813,部品コード!A:E,2,FALSE),"")</f>
        <v/>
      </c>
      <c r="E813" s="29" t="str">
        <f t="shared" si="27"/>
        <v/>
      </c>
      <c r="F813" s="29" t="str">
        <f t="shared" si="28"/>
        <v/>
      </c>
      <c r="G813" s="29" t="str">
        <f>IFERROR(VLOOKUP(A813,部品コード!A:E,3,FALSE),"")</f>
        <v/>
      </c>
      <c r="H813" s="4"/>
    </row>
    <row r="814" spans="1:8" x14ac:dyDescent="0.15">
      <c r="A814" s="20"/>
      <c r="B814" s="21"/>
      <c r="C814" s="22"/>
      <c r="D814" s="29" t="str">
        <f>IFERROR(VLOOKUP(A814,部品コード!A:E,2,FALSE),"")</f>
        <v/>
      </c>
      <c r="E814" s="29" t="str">
        <f t="shared" si="27"/>
        <v/>
      </c>
      <c r="F814" s="29" t="str">
        <f t="shared" si="28"/>
        <v/>
      </c>
      <c r="G814" s="29" t="str">
        <f>IFERROR(VLOOKUP(A814,部品コード!A:E,3,FALSE),"")</f>
        <v/>
      </c>
      <c r="H814" s="4"/>
    </row>
    <row r="815" spans="1:8" x14ac:dyDescent="0.15">
      <c r="A815" s="20"/>
      <c r="B815" s="21"/>
      <c r="C815" s="22"/>
      <c r="D815" s="29" t="str">
        <f>IFERROR(VLOOKUP(A815,部品コード!A:E,2,FALSE),"")</f>
        <v/>
      </c>
      <c r="E815" s="29" t="str">
        <f t="shared" si="27"/>
        <v/>
      </c>
      <c r="F815" s="29" t="str">
        <f t="shared" si="28"/>
        <v/>
      </c>
      <c r="G815" s="29" t="str">
        <f>IFERROR(VLOOKUP(A815,部品コード!A:E,3,FALSE),"")</f>
        <v/>
      </c>
      <c r="H815" s="4"/>
    </row>
    <row r="816" spans="1:8" x14ac:dyDescent="0.15">
      <c r="A816" s="20"/>
      <c r="B816" s="21"/>
      <c r="C816" s="22"/>
      <c r="D816" s="29" t="str">
        <f>IFERROR(VLOOKUP(A816,部品コード!A:E,2,FALSE),"")</f>
        <v/>
      </c>
      <c r="E816" s="29" t="str">
        <f t="shared" si="27"/>
        <v/>
      </c>
      <c r="F816" s="29" t="str">
        <f t="shared" si="28"/>
        <v/>
      </c>
      <c r="G816" s="29" t="str">
        <f>IFERROR(VLOOKUP(A816,部品コード!A:E,3,FALSE),"")</f>
        <v/>
      </c>
      <c r="H816" s="4"/>
    </row>
    <row r="817" spans="1:8" x14ac:dyDescent="0.15">
      <c r="A817" s="20"/>
      <c r="B817" s="21"/>
      <c r="C817" s="22"/>
      <c r="D817" s="29" t="str">
        <f>IFERROR(VLOOKUP(A817,部品コード!A:E,2,FALSE),"")</f>
        <v/>
      </c>
      <c r="E817" s="29" t="str">
        <f t="shared" si="27"/>
        <v/>
      </c>
      <c r="F817" s="29" t="str">
        <f t="shared" si="28"/>
        <v/>
      </c>
      <c r="G817" s="29" t="str">
        <f>IFERROR(VLOOKUP(A817,部品コード!A:E,3,FALSE),"")</f>
        <v/>
      </c>
      <c r="H817" s="4"/>
    </row>
    <row r="818" spans="1:8" x14ac:dyDescent="0.15">
      <c r="A818" s="20"/>
      <c r="B818" s="21"/>
      <c r="C818" s="22"/>
      <c r="D818" s="29" t="str">
        <f>IFERROR(VLOOKUP(A818,部品コード!A:E,2,FALSE),"")</f>
        <v/>
      </c>
      <c r="E818" s="29" t="str">
        <f t="shared" si="27"/>
        <v/>
      </c>
      <c r="F818" s="29" t="str">
        <f t="shared" si="28"/>
        <v/>
      </c>
      <c r="G818" s="29" t="str">
        <f>IFERROR(VLOOKUP(A818,部品コード!A:E,3,FALSE),"")</f>
        <v/>
      </c>
      <c r="H818" s="4"/>
    </row>
    <row r="819" spans="1:8" x14ac:dyDescent="0.15">
      <c r="A819" s="20"/>
      <c r="B819" s="21"/>
      <c r="C819" s="22"/>
      <c r="D819" s="29" t="str">
        <f>IFERROR(VLOOKUP(A819,部品コード!A:E,2,FALSE),"")</f>
        <v/>
      </c>
      <c r="E819" s="29" t="str">
        <f t="shared" si="27"/>
        <v/>
      </c>
      <c r="F819" s="29" t="str">
        <f t="shared" si="28"/>
        <v/>
      </c>
      <c r="G819" s="29" t="str">
        <f>IFERROR(VLOOKUP(A819,部品コード!A:E,3,FALSE),"")</f>
        <v/>
      </c>
      <c r="H819" s="4"/>
    </row>
    <row r="820" spans="1:8" x14ac:dyDescent="0.15">
      <c r="A820" s="20"/>
      <c r="B820" s="21"/>
      <c r="C820" s="22"/>
      <c r="D820" s="29" t="str">
        <f>IFERROR(VLOOKUP(A820,部品コード!A:E,2,FALSE),"")</f>
        <v/>
      </c>
      <c r="E820" s="29" t="str">
        <f t="shared" si="27"/>
        <v/>
      </c>
      <c r="F820" s="29" t="str">
        <f t="shared" si="28"/>
        <v/>
      </c>
      <c r="G820" s="29" t="str">
        <f>IFERROR(VLOOKUP(A820,部品コード!A:E,3,FALSE),"")</f>
        <v/>
      </c>
      <c r="H820" s="4"/>
    </row>
    <row r="821" spans="1:8" x14ac:dyDescent="0.15">
      <c r="A821" s="20"/>
      <c r="B821" s="21"/>
      <c r="C821" s="22"/>
      <c r="D821" s="29" t="str">
        <f>IFERROR(VLOOKUP(A821,部品コード!A:E,2,FALSE),"")</f>
        <v/>
      </c>
      <c r="E821" s="29" t="str">
        <f t="shared" si="27"/>
        <v/>
      </c>
      <c r="F821" s="29" t="str">
        <f t="shared" si="28"/>
        <v/>
      </c>
      <c r="G821" s="29" t="str">
        <f>IFERROR(VLOOKUP(A821,部品コード!A:E,3,FALSE),"")</f>
        <v/>
      </c>
      <c r="H821" s="4"/>
    </row>
    <row r="822" spans="1:8" x14ac:dyDescent="0.15">
      <c r="A822" s="20"/>
      <c r="B822" s="21"/>
      <c r="C822" s="22"/>
      <c r="D822" s="29" t="str">
        <f>IFERROR(VLOOKUP(A822,部品コード!A:E,2,FALSE),"")</f>
        <v/>
      </c>
      <c r="E822" s="29" t="str">
        <f t="shared" si="27"/>
        <v/>
      </c>
      <c r="F822" s="29" t="str">
        <f t="shared" si="28"/>
        <v/>
      </c>
      <c r="G822" s="29" t="str">
        <f>IFERROR(VLOOKUP(A822,部品コード!A:E,3,FALSE),"")</f>
        <v/>
      </c>
      <c r="H822" s="4"/>
    </row>
    <row r="823" spans="1:8" x14ac:dyDescent="0.15">
      <c r="A823" s="20"/>
      <c r="B823" s="21"/>
      <c r="C823" s="22"/>
      <c r="D823" s="29" t="str">
        <f>IFERROR(VLOOKUP(A823,部品コード!A:E,2,FALSE),"")</f>
        <v/>
      </c>
      <c r="E823" s="29" t="str">
        <f t="shared" si="27"/>
        <v/>
      </c>
      <c r="F823" s="29" t="str">
        <f t="shared" si="28"/>
        <v/>
      </c>
      <c r="G823" s="29" t="str">
        <f>IFERROR(VLOOKUP(A823,部品コード!A:E,3,FALSE),"")</f>
        <v/>
      </c>
      <c r="H823" s="4"/>
    </row>
    <row r="824" spans="1:8" x14ac:dyDescent="0.15">
      <c r="A824" s="20"/>
      <c r="B824" s="21"/>
      <c r="C824" s="22"/>
      <c r="D824" s="29" t="str">
        <f>IFERROR(VLOOKUP(A824,部品コード!A:E,2,FALSE),"")</f>
        <v/>
      </c>
      <c r="E824" s="29" t="str">
        <f t="shared" si="27"/>
        <v/>
      </c>
      <c r="F824" s="29" t="str">
        <f t="shared" si="28"/>
        <v/>
      </c>
      <c r="G824" s="29" t="str">
        <f>IFERROR(VLOOKUP(A824,部品コード!A:E,3,FALSE),"")</f>
        <v/>
      </c>
      <c r="H824" s="4"/>
    </row>
    <row r="825" spans="1:8" x14ac:dyDescent="0.15">
      <c r="A825" s="20"/>
      <c r="B825" s="21"/>
      <c r="C825" s="22"/>
      <c r="D825" s="29" t="str">
        <f>IFERROR(VLOOKUP(A825,部品コード!A:E,2,FALSE),"")</f>
        <v/>
      </c>
      <c r="E825" s="29" t="str">
        <f t="shared" si="27"/>
        <v/>
      </c>
      <c r="F825" s="29" t="str">
        <f t="shared" si="28"/>
        <v/>
      </c>
      <c r="G825" s="29" t="str">
        <f>IFERROR(VLOOKUP(A825,部品コード!A:E,3,FALSE),"")</f>
        <v/>
      </c>
      <c r="H825" s="4"/>
    </row>
    <row r="826" spans="1:8" x14ac:dyDescent="0.15">
      <c r="A826" s="20"/>
      <c r="B826" s="21"/>
      <c r="C826" s="22"/>
      <c r="D826" s="29" t="str">
        <f>IFERROR(VLOOKUP(A826,部品コード!A:E,2,FALSE),"")</f>
        <v/>
      </c>
      <c r="E826" s="29" t="str">
        <f t="shared" si="27"/>
        <v/>
      </c>
      <c r="F826" s="29" t="str">
        <f t="shared" si="28"/>
        <v/>
      </c>
      <c r="G826" s="29" t="str">
        <f>IFERROR(VLOOKUP(A826,部品コード!A:E,3,FALSE),"")</f>
        <v/>
      </c>
      <c r="H826" s="4"/>
    </row>
    <row r="827" spans="1:8" x14ac:dyDescent="0.15">
      <c r="A827" s="20"/>
      <c r="B827" s="21"/>
      <c r="C827" s="22"/>
      <c r="D827" s="29" t="str">
        <f>IFERROR(VLOOKUP(A827,部品コード!A:E,2,FALSE),"")</f>
        <v/>
      </c>
      <c r="E827" s="29" t="str">
        <f t="shared" si="27"/>
        <v/>
      </c>
      <c r="F827" s="29" t="str">
        <f t="shared" si="28"/>
        <v/>
      </c>
      <c r="G827" s="29" t="str">
        <f>IFERROR(VLOOKUP(A827,部品コード!A:E,3,FALSE),"")</f>
        <v/>
      </c>
      <c r="H827" s="4"/>
    </row>
    <row r="828" spans="1:8" x14ac:dyDescent="0.15">
      <c r="A828" s="20"/>
      <c r="B828" s="21"/>
      <c r="C828" s="22"/>
      <c r="D828" s="29" t="str">
        <f>IFERROR(VLOOKUP(A828,部品コード!A:E,2,FALSE),"")</f>
        <v/>
      </c>
      <c r="E828" s="29" t="str">
        <f t="shared" si="27"/>
        <v/>
      </c>
      <c r="F828" s="29" t="str">
        <f t="shared" si="28"/>
        <v/>
      </c>
      <c r="G828" s="29" t="str">
        <f>IFERROR(VLOOKUP(A828,部品コード!A:E,3,FALSE),"")</f>
        <v/>
      </c>
      <c r="H828" s="4"/>
    </row>
    <row r="829" spans="1:8" x14ac:dyDescent="0.15">
      <c r="A829" s="20"/>
      <c r="B829" s="21"/>
      <c r="C829" s="22"/>
      <c r="D829" s="29" t="str">
        <f>IFERROR(VLOOKUP(A829,部品コード!A:E,2,FALSE),"")</f>
        <v/>
      </c>
      <c r="E829" s="29" t="str">
        <f t="shared" si="27"/>
        <v/>
      </c>
      <c r="F829" s="29" t="str">
        <f t="shared" si="28"/>
        <v/>
      </c>
      <c r="G829" s="29" t="str">
        <f>IFERROR(VLOOKUP(A829,部品コード!A:E,3,FALSE),"")</f>
        <v/>
      </c>
      <c r="H829" s="4"/>
    </row>
    <row r="830" spans="1:8" x14ac:dyDescent="0.15">
      <c r="A830" s="20"/>
      <c r="B830" s="21"/>
      <c r="C830" s="22"/>
      <c r="D830" s="29" t="str">
        <f>IFERROR(VLOOKUP(A830,部品コード!A:E,2,FALSE),"")</f>
        <v/>
      </c>
      <c r="E830" s="29" t="str">
        <f t="shared" si="27"/>
        <v/>
      </c>
      <c r="F830" s="29" t="str">
        <f t="shared" si="28"/>
        <v/>
      </c>
      <c r="G830" s="29" t="str">
        <f>IFERROR(VLOOKUP(A830,部品コード!A:E,3,FALSE),"")</f>
        <v/>
      </c>
      <c r="H830" s="4"/>
    </row>
    <row r="831" spans="1:8" x14ac:dyDescent="0.15">
      <c r="A831" s="20"/>
      <c r="B831" s="21"/>
      <c r="C831" s="22"/>
      <c r="D831" s="29" t="str">
        <f>IFERROR(VLOOKUP(A831,部品コード!A:E,2,FALSE),"")</f>
        <v/>
      </c>
      <c r="E831" s="29" t="str">
        <f t="shared" si="27"/>
        <v/>
      </c>
      <c r="F831" s="29" t="str">
        <f t="shared" si="28"/>
        <v/>
      </c>
      <c r="G831" s="29" t="str">
        <f>IFERROR(VLOOKUP(A831,部品コード!A:E,3,FALSE),"")</f>
        <v/>
      </c>
      <c r="H831" s="4"/>
    </row>
    <row r="832" spans="1:8" x14ac:dyDescent="0.15">
      <c r="A832" s="20"/>
      <c r="B832" s="21"/>
      <c r="C832" s="22"/>
      <c r="D832" s="29" t="str">
        <f>IFERROR(VLOOKUP(A832,部品コード!A:E,2,FALSE),"")</f>
        <v/>
      </c>
      <c r="E832" s="29" t="str">
        <f t="shared" si="27"/>
        <v/>
      </c>
      <c r="F832" s="29" t="str">
        <f t="shared" si="28"/>
        <v/>
      </c>
      <c r="G832" s="29" t="str">
        <f>IFERROR(VLOOKUP(A832,部品コード!A:E,3,FALSE),"")</f>
        <v/>
      </c>
      <c r="H832" s="4"/>
    </row>
    <row r="833" spans="1:8" x14ac:dyDescent="0.15">
      <c r="A833" s="20"/>
      <c r="B833" s="21"/>
      <c r="C833" s="22"/>
      <c r="D833" s="29" t="str">
        <f>IFERROR(VLOOKUP(A833,部品コード!A:E,2,FALSE),"")</f>
        <v/>
      </c>
      <c r="E833" s="29" t="str">
        <f t="shared" si="27"/>
        <v/>
      </c>
      <c r="F833" s="29" t="str">
        <f t="shared" si="28"/>
        <v/>
      </c>
      <c r="G833" s="29" t="str">
        <f>IFERROR(VLOOKUP(A833,部品コード!A:E,3,FALSE),"")</f>
        <v/>
      </c>
      <c r="H833" s="4"/>
    </row>
    <row r="834" spans="1:8" x14ac:dyDescent="0.15">
      <c r="A834" s="20"/>
      <c r="B834" s="21"/>
      <c r="C834" s="22"/>
      <c r="D834" s="29" t="str">
        <f>IFERROR(VLOOKUP(A834,部品コード!A:E,2,FALSE),"")</f>
        <v/>
      </c>
      <c r="E834" s="29" t="str">
        <f t="shared" si="27"/>
        <v/>
      </c>
      <c r="F834" s="29" t="str">
        <f t="shared" si="28"/>
        <v/>
      </c>
      <c r="G834" s="29" t="str">
        <f>IFERROR(VLOOKUP(A834,部品コード!A:E,3,FALSE),"")</f>
        <v/>
      </c>
      <c r="H834" s="4"/>
    </row>
    <row r="835" spans="1:8" x14ac:dyDescent="0.15">
      <c r="A835" s="20"/>
      <c r="B835" s="21"/>
      <c r="C835" s="22"/>
      <c r="D835" s="29" t="str">
        <f>IFERROR(VLOOKUP(A835,部品コード!A:E,2,FALSE),"")</f>
        <v/>
      </c>
      <c r="E835" s="29" t="str">
        <f t="shared" si="27"/>
        <v/>
      </c>
      <c r="F835" s="29" t="str">
        <f t="shared" si="28"/>
        <v/>
      </c>
      <c r="G835" s="29" t="str">
        <f>IFERROR(VLOOKUP(A835,部品コード!A:E,3,FALSE),"")</f>
        <v/>
      </c>
      <c r="H835" s="4"/>
    </row>
    <row r="836" spans="1:8" x14ac:dyDescent="0.15">
      <c r="A836" s="20"/>
      <c r="B836" s="21"/>
      <c r="C836" s="22"/>
      <c r="D836" s="29" t="str">
        <f>IFERROR(VLOOKUP(A836,部品コード!A:E,2,FALSE),"")</f>
        <v/>
      </c>
      <c r="E836" s="29" t="str">
        <f t="shared" si="27"/>
        <v/>
      </c>
      <c r="F836" s="29" t="str">
        <f t="shared" si="28"/>
        <v/>
      </c>
      <c r="G836" s="29" t="str">
        <f>IFERROR(VLOOKUP(A836,部品コード!A:E,3,FALSE),"")</f>
        <v/>
      </c>
      <c r="H836" s="4"/>
    </row>
    <row r="837" spans="1:8" x14ac:dyDescent="0.15">
      <c r="A837" s="20"/>
      <c r="B837" s="21"/>
      <c r="C837" s="22"/>
      <c r="D837" s="29" t="str">
        <f>IFERROR(VLOOKUP(A837,部品コード!A:E,2,FALSE),"")</f>
        <v/>
      </c>
      <c r="E837" s="29" t="str">
        <f t="shared" si="27"/>
        <v/>
      </c>
      <c r="F837" s="29" t="str">
        <f t="shared" si="28"/>
        <v/>
      </c>
      <c r="G837" s="29" t="str">
        <f>IFERROR(VLOOKUP(A837,部品コード!A:E,3,FALSE),"")</f>
        <v/>
      </c>
      <c r="H837" s="4"/>
    </row>
    <row r="838" spans="1:8" x14ac:dyDescent="0.15">
      <c r="A838" s="20"/>
      <c r="B838" s="21"/>
      <c r="C838" s="22"/>
      <c r="D838" s="29" t="str">
        <f>IFERROR(VLOOKUP(A838,部品コード!A:E,2,FALSE),"")</f>
        <v/>
      </c>
      <c r="E838" s="29" t="str">
        <f t="shared" si="27"/>
        <v/>
      </c>
      <c r="F838" s="29" t="str">
        <f t="shared" si="28"/>
        <v/>
      </c>
      <c r="G838" s="29" t="str">
        <f>IFERROR(VLOOKUP(A838,部品コード!A:E,3,FALSE),"")</f>
        <v/>
      </c>
      <c r="H838" s="4"/>
    </row>
    <row r="839" spans="1:8" x14ac:dyDescent="0.15">
      <c r="A839" s="20"/>
      <c r="B839" s="21"/>
      <c r="C839" s="22"/>
      <c r="D839" s="29" t="str">
        <f>IFERROR(VLOOKUP(A839,部品コード!A:E,2,FALSE),"")</f>
        <v/>
      </c>
      <c r="E839" s="29" t="str">
        <f t="shared" si="27"/>
        <v/>
      </c>
      <c r="F839" s="29" t="str">
        <f t="shared" si="28"/>
        <v/>
      </c>
      <c r="G839" s="29" t="str">
        <f>IFERROR(VLOOKUP(A839,部品コード!A:E,3,FALSE),"")</f>
        <v/>
      </c>
      <c r="H839" s="4"/>
    </row>
    <row r="840" spans="1:8" x14ac:dyDescent="0.15">
      <c r="A840" s="20"/>
      <c r="B840" s="21"/>
      <c r="C840" s="22"/>
      <c r="D840" s="29" t="str">
        <f>IFERROR(VLOOKUP(A840,部品コード!A:E,2,FALSE),"")</f>
        <v/>
      </c>
      <c r="E840" s="29" t="str">
        <f t="shared" si="27"/>
        <v/>
      </c>
      <c r="F840" s="29" t="str">
        <f t="shared" si="28"/>
        <v/>
      </c>
      <c r="G840" s="29" t="str">
        <f>IFERROR(VLOOKUP(A840,部品コード!A:E,3,FALSE),"")</f>
        <v/>
      </c>
      <c r="H840" s="4"/>
    </row>
    <row r="841" spans="1:8" x14ac:dyDescent="0.15">
      <c r="A841" s="20"/>
      <c r="B841" s="21"/>
      <c r="C841" s="22"/>
      <c r="D841" s="29" t="str">
        <f>IFERROR(VLOOKUP(A841,部品コード!A:E,2,FALSE),"")</f>
        <v/>
      </c>
      <c r="E841" s="29" t="str">
        <f t="shared" si="27"/>
        <v/>
      </c>
      <c r="F841" s="29" t="str">
        <f t="shared" si="28"/>
        <v/>
      </c>
      <c r="G841" s="29" t="str">
        <f>IFERROR(VLOOKUP(A841,部品コード!A:E,3,FALSE),"")</f>
        <v/>
      </c>
      <c r="H841" s="4"/>
    </row>
    <row r="842" spans="1:8" x14ac:dyDescent="0.15">
      <c r="A842" s="20"/>
      <c r="B842" s="21"/>
      <c r="C842" s="22"/>
      <c r="D842" s="29" t="str">
        <f>IFERROR(VLOOKUP(A842,部品コード!A:E,2,FALSE),"")</f>
        <v/>
      </c>
      <c r="E842" s="29" t="str">
        <f t="shared" si="27"/>
        <v/>
      </c>
      <c r="F842" s="29" t="str">
        <f t="shared" si="28"/>
        <v/>
      </c>
      <c r="G842" s="29" t="str">
        <f>IFERROR(VLOOKUP(A842,部品コード!A:E,3,FALSE),"")</f>
        <v/>
      </c>
      <c r="H842" s="4"/>
    </row>
    <row r="843" spans="1:8" x14ac:dyDescent="0.15">
      <c r="A843" s="20"/>
      <c r="B843" s="21"/>
      <c r="C843" s="22"/>
      <c r="D843" s="29" t="str">
        <f>IFERROR(VLOOKUP(A843,部品コード!A:E,2,FALSE),"")</f>
        <v/>
      </c>
      <c r="E843" s="29" t="str">
        <f t="shared" si="27"/>
        <v/>
      </c>
      <c r="F843" s="29" t="str">
        <f t="shared" si="28"/>
        <v/>
      </c>
      <c r="G843" s="29" t="str">
        <f>IFERROR(VLOOKUP(A843,部品コード!A:E,3,FALSE),"")</f>
        <v/>
      </c>
      <c r="H843" s="4"/>
    </row>
    <row r="844" spans="1:8" x14ac:dyDescent="0.15">
      <c r="A844" s="20"/>
      <c r="B844" s="21"/>
      <c r="C844" s="22"/>
      <c r="D844" s="29" t="str">
        <f>IFERROR(VLOOKUP(A844,部品コード!A:E,2,FALSE),"")</f>
        <v/>
      </c>
      <c r="E844" s="29" t="str">
        <f t="shared" si="27"/>
        <v/>
      </c>
      <c r="F844" s="29" t="str">
        <f t="shared" si="28"/>
        <v/>
      </c>
      <c r="G844" s="29" t="str">
        <f>IFERROR(VLOOKUP(A844,部品コード!A:E,3,FALSE),"")</f>
        <v/>
      </c>
      <c r="H844" s="4"/>
    </row>
    <row r="845" spans="1:8" x14ac:dyDescent="0.15">
      <c r="A845" s="20"/>
      <c r="B845" s="21"/>
      <c r="C845" s="22"/>
      <c r="D845" s="29" t="str">
        <f>IFERROR(VLOOKUP(A845,部品コード!A:E,2,FALSE),"")</f>
        <v/>
      </c>
      <c r="E845" s="29" t="str">
        <f t="shared" si="27"/>
        <v/>
      </c>
      <c r="F845" s="29" t="str">
        <f t="shared" si="28"/>
        <v/>
      </c>
      <c r="G845" s="29" t="str">
        <f>IFERROR(VLOOKUP(A845,部品コード!A:E,3,FALSE),"")</f>
        <v/>
      </c>
      <c r="H845" s="4"/>
    </row>
    <row r="846" spans="1:8" x14ac:dyDescent="0.15">
      <c r="A846" s="20"/>
      <c r="B846" s="21"/>
      <c r="C846" s="22"/>
      <c r="D846" s="29" t="str">
        <f>IFERROR(VLOOKUP(A846,部品コード!A:E,2,FALSE),"")</f>
        <v/>
      </c>
      <c r="E846" s="29" t="str">
        <f t="shared" si="27"/>
        <v/>
      </c>
      <c r="F846" s="29" t="str">
        <f t="shared" si="28"/>
        <v/>
      </c>
      <c r="G846" s="29" t="str">
        <f>IFERROR(VLOOKUP(A846,部品コード!A:E,3,FALSE),"")</f>
        <v/>
      </c>
      <c r="H846" s="4"/>
    </row>
    <row r="847" spans="1:8" x14ac:dyDescent="0.15">
      <c r="A847" s="20"/>
      <c r="B847" s="21"/>
      <c r="C847" s="22"/>
      <c r="D847" s="29" t="str">
        <f>IFERROR(VLOOKUP(A847,部品コード!A:E,2,FALSE),"")</f>
        <v/>
      </c>
      <c r="E847" s="29" t="str">
        <f t="shared" si="27"/>
        <v/>
      </c>
      <c r="F847" s="29" t="str">
        <f t="shared" si="28"/>
        <v/>
      </c>
      <c r="G847" s="29" t="str">
        <f>IFERROR(VLOOKUP(A847,部品コード!A:E,3,FALSE),"")</f>
        <v/>
      </c>
      <c r="H847" s="4"/>
    </row>
    <row r="848" spans="1:8" x14ac:dyDescent="0.15">
      <c r="A848" s="20"/>
      <c r="B848" s="21"/>
      <c r="C848" s="22"/>
      <c r="D848" s="29" t="str">
        <f>IFERROR(VLOOKUP(A848,部品コード!A:E,2,FALSE),"")</f>
        <v/>
      </c>
      <c r="E848" s="29" t="str">
        <f t="shared" si="27"/>
        <v/>
      </c>
      <c r="F848" s="29" t="str">
        <f t="shared" si="28"/>
        <v/>
      </c>
      <c r="G848" s="29" t="str">
        <f>IFERROR(VLOOKUP(A848,部品コード!A:E,3,FALSE),"")</f>
        <v/>
      </c>
      <c r="H848" s="4"/>
    </row>
    <row r="849" spans="1:8" x14ac:dyDescent="0.15">
      <c r="A849" s="20"/>
      <c r="B849" s="21"/>
      <c r="C849" s="22"/>
      <c r="D849" s="29" t="str">
        <f>IFERROR(VLOOKUP(A849,部品コード!A:E,2,FALSE),"")</f>
        <v/>
      </c>
      <c r="E849" s="29" t="str">
        <f t="shared" si="27"/>
        <v/>
      </c>
      <c r="F849" s="29" t="str">
        <f t="shared" si="28"/>
        <v/>
      </c>
      <c r="G849" s="29" t="str">
        <f>IFERROR(VLOOKUP(A849,部品コード!A:E,3,FALSE),"")</f>
        <v/>
      </c>
      <c r="H849" s="4"/>
    </row>
    <row r="850" spans="1:8" x14ac:dyDescent="0.15">
      <c r="A850" s="20"/>
      <c r="B850" s="21"/>
      <c r="C850" s="22"/>
      <c r="D850" s="29" t="str">
        <f>IFERROR(VLOOKUP(A850,部品コード!A:E,2,FALSE),"")</f>
        <v/>
      </c>
      <c r="E850" s="29" t="str">
        <f t="shared" si="27"/>
        <v/>
      </c>
      <c r="F850" s="29" t="str">
        <f t="shared" si="28"/>
        <v/>
      </c>
      <c r="G850" s="29" t="str">
        <f>IFERROR(VLOOKUP(A850,部品コード!A:E,3,FALSE),"")</f>
        <v/>
      </c>
      <c r="H850" s="4"/>
    </row>
    <row r="851" spans="1:8" x14ac:dyDescent="0.15">
      <c r="A851" s="20"/>
      <c r="B851" s="21"/>
      <c r="C851" s="22"/>
      <c r="D851" s="29" t="str">
        <f>IFERROR(VLOOKUP(A851,部品コード!A:E,2,FALSE),"")</f>
        <v/>
      </c>
      <c r="E851" s="29" t="str">
        <f t="shared" si="27"/>
        <v/>
      </c>
      <c r="F851" s="29" t="str">
        <f t="shared" si="28"/>
        <v/>
      </c>
      <c r="G851" s="29" t="str">
        <f>IFERROR(VLOOKUP(A851,部品コード!A:E,3,FALSE),"")</f>
        <v/>
      </c>
      <c r="H851" s="4"/>
    </row>
    <row r="852" spans="1:8" x14ac:dyDescent="0.15">
      <c r="A852" s="20"/>
      <c r="B852" s="21"/>
      <c r="C852" s="22"/>
      <c r="D852" s="29" t="str">
        <f>IFERROR(VLOOKUP(A852,部品コード!A:E,2,FALSE),"")</f>
        <v/>
      </c>
      <c r="E852" s="29" t="str">
        <f t="shared" si="27"/>
        <v/>
      </c>
      <c r="F852" s="29" t="str">
        <f t="shared" si="28"/>
        <v/>
      </c>
      <c r="G852" s="29" t="str">
        <f>IFERROR(VLOOKUP(A852,部品コード!A:E,3,FALSE),"")</f>
        <v/>
      </c>
      <c r="H852" s="4"/>
    </row>
    <row r="853" spans="1:8" x14ac:dyDescent="0.15">
      <c r="A853" s="20"/>
      <c r="B853" s="21"/>
      <c r="C853" s="22"/>
      <c r="D853" s="29" t="str">
        <f>IFERROR(VLOOKUP(A853,部品コード!A:E,2,FALSE),"")</f>
        <v/>
      </c>
      <c r="E853" s="29" t="str">
        <f t="shared" si="27"/>
        <v/>
      </c>
      <c r="F853" s="29" t="str">
        <f t="shared" si="28"/>
        <v/>
      </c>
      <c r="G853" s="29" t="str">
        <f>IFERROR(VLOOKUP(A853,部品コード!A:E,3,FALSE),"")</f>
        <v/>
      </c>
      <c r="H853" s="4"/>
    </row>
    <row r="854" spans="1:8" x14ac:dyDescent="0.15">
      <c r="A854" s="20"/>
      <c r="B854" s="21"/>
      <c r="C854" s="22"/>
      <c r="D854" s="29" t="str">
        <f>IFERROR(VLOOKUP(A854,部品コード!A:E,2,FALSE),"")</f>
        <v/>
      </c>
      <c r="E854" s="29" t="str">
        <f t="shared" si="27"/>
        <v/>
      </c>
      <c r="F854" s="29" t="str">
        <f t="shared" si="28"/>
        <v/>
      </c>
      <c r="G854" s="29" t="str">
        <f>IFERROR(VLOOKUP(A854,部品コード!A:E,3,FALSE),"")</f>
        <v/>
      </c>
      <c r="H854" s="4"/>
    </row>
    <row r="855" spans="1:8" x14ac:dyDescent="0.15">
      <c r="A855" s="20"/>
      <c r="B855" s="21"/>
      <c r="C855" s="22"/>
      <c r="D855" s="29" t="str">
        <f>IFERROR(VLOOKUP(A855,部品コード!A:E,2,FALSE),"")</f>
        <v/>
      </c>
      <c r="E855" s="29" t="str">
        <f t="shared" si="27"/>
        <v/>
      </c>
      <c r="F855" s="29" t="str">
        <f t="shared" si="28"/>
        <v/>
      </c>
      <c r="G855" s="29" t="str">
        <f>IFERROR(VLOOKUP(A855,部品コード!A:E,3,FALSE),"")</f>
        <v/>
      </c>
      <c r="H855" s="4"/>
    </row>
    <row r="856" spans="1:8" x14ac:dyDescent="0.15">
      <c r="A856" s="20"/>
      <c r="B856" s="21"/>
      <c r="C856" s="22"/>
      <c r="D856" s="29" t="str">
        <f>IFERROR(VLOOKUP(A856,部品コード!A:E,2,FALSE),"")</f>
        <v/>
      </c>
      <c r="E856" s="29" t="str">
        <f t="shared" si="27"/>
        <v/>
      </c>
      <c r="F856" s="29" t="str">
        <f t="shared" si="28"/>
        <v/>
      </c>
      <c r="G856" s="29" t="str">
        <f>IFERROR(VLOOKUP(A856,部品コード!A:E,3,FALSE),"")</f>
        <v/>
      </c>
      <c r="H856" s="4"/>
    </row>
    <row r="857" spans="1:8" x14ac:dyDescent="0.15">
      <c r="A857" s="20"/>
      <c r="B857" s="21"/>
      <c r="C857" s="22"/>
      <c r="D857" s="29" t="str">
        <f>IFERROR(VLOOKUP(A857,部品コード!A:E,2,FALSE),"")</f>
        <v/>
      </c>
      <c r="E857" s="29" t="str">
        <f t="shared" si="27"/>
        <v/>
      </c>
      <c r="F857" s="29" t="str">
        <f t="shared" si="28"/>
        <v/>
      </c>
      <c r="G857" s="29" t="str">
        <f>IFERROR(VLOOKUP(A857,部品コード!A:E,3,FALSE),"")</f>
        <v/>
      </c>
      <c r="H857" s="4"/>
    </row>
    <row r="858" spans="1:8" x14ac:dyDescent="0.15">
      <c r="A858" s="20"/>
      <c r="B858" s="21"/>
      <c r="C858" s="22"/>
      <c r="D858" s="29" t="str">
        <f>IFERROR(VLOOKUP(A858,部品コード!A:E,2,FALSE),"")</f>
        <v/>
      </c>
      <c r="E858" s="29" t="str">
        <f t="shared" si="27"/>
        <v/>
      </c>
      <c r="F858" s="29" t="str">
        <f t="shared" si="28"/>
        <v/>
      </c>
      <c r="G858" s="29" t="str">
        <f>IFERROR(VLOOKUP(A858,部品コード!A:E,3,FALSE),"")</f>
        <v/>
      </c>
      <c r="H858" s="4"/>
    </row>
    <row r="859" spans="1:8" x14ac:dyDescent="0.15">
      <c r="A859" s="20"/>
      <c r="B859" s="21"/>
      <c r="C859" s="22"/>
      <c r="D859" s="29" t="str">
        <f>IFERROR(VLOOKUP(A859,部品コード!A:E,2,FALSE),"")</f>
        <v/>
      </c>
      <c r="E859" s="29" t="str">
        <f t="shared" si="27"/>
        <v/>
      </c>
      <c r="F859" s="29" t="str">
        <f t="shared" si="28"/>
        <v/>
      </c>
      <c r="G859" s="29" t="str">
        <f>IFERROR(VLOOKUP(A859,部品コード!A:E,3,FALSE),"")</f>
        <v/>
      </c>
      <c r="H859" s="4"/>
    </row>
    <row r="860" spans="1:8" x14ac:dyDescent="0.15">
      <c r="A860" s="20"/>
      <c r="B860" s="21"/>
      <c r="C860" s="22"/>
      <c r="D860" s="29" t="str">
        <f>IFERROR(VLOOKUP(A860,部品コード!A:E,2,FALSE),"")</f>
        <v/>
      </c>
      <c r="E860" s="29" t="str">
        <f t="shared" si="27"/>
        <v/>
      </c>
      <c r="F860" s="29" t="str">
        <f t="shared" si="28"/>
        <v/>
      </c>
      <c r="G860" s="29" t="str">
        <f>IFERROR(VLOOKUP(A860,部品コード!A:E,3,FALSE),"")</f>
        <v/>
      </c>
      <c r="H860" s="4"/>
    </row>
    <row r="861" spans="1:8" x14ac:dyDescent="0.15">
      <c r="A861" s="20"/>
      <c r="B861" s="21"/>
      <c r="C861" s="22"/>
      <c r="D861" s="29" t="str">
        <f>IFERROR(VLOOKUP(A861,部品コード!A:E,2,FALSE),"")</f>
        <v/>
      </c>
      <c r="E861" s="29" t="str">
        <f t="shared" ref="E861:E924" si="29">IF(B861="","",(MONTH(B861)))</f>
        <v/>
      </c>
      <c r="F861" s="29" t="str">
        <f t="shared" ref="F861:F924" si="30">IF(B861="","",(DAY(B861)))</f>
        <v/>
      </c>
      <c r="G861" s="29" t="str">
        <f>IFERROR(VLOOKUP(A861,部品コード!A:E,3,FALSE),"")</f>
        <v/>
      </c>
      <c r="H861" s="4"/>
    </row>
    <row r="862" spans="1:8" x14ac:dyDescent="0.15">
      <c r="A862" s="20"/>
      <c r="B862" s="21"/>
      <c r="C862" s="22"/>
      <c r="D862" s="29" t="str">
        <f>IFERROR(VLOOKUP(A862,部品コード!A:E,2,FALSE),"")</f>
        <v/>
      </c>
      <c r="E862" s="29" t="str">
        <f t="shared" si="29"/>
        <v/>
      </c>
      <c r="F862" s="29" t="str">
        <f t="shared" si="30"/>
        <v/>
      </c>
      <c r="G862" s="29" t="str">
        <f>IFERROR(VLOOKUP(A862,部品コード!A:E,3,FALSE),"")</f>
        <v/>
      </c>
      <c r="H862" s="4"/>
    </row>
    <row r="863" spans="1:8" x14ac:dyDescent="0.15">
      <c r="A863" s="20"/>
      <c r="B863" s="21"/>
      <c r="C863" s="22"/>
      <c r="D863" s="29" t="str">
        <f>IFERROR(VLOOKUP(A863,部品コード!A:E,2,FALSE),"")</f>
        <v/>
      </c>
      <c r="E863" s="29" t="str">
        <f t="shared" si="29"/>
        <v/>
      </c>
      <c r="F863" s="29" t="str">
        <f t="shared" si="30"/>
        <v/>
      </c>
      <c r="G863" s="29" t="str">
        <f>IFERROR(VLOOKUP(A863,部品コード!A:E,3,FALSE),"")</f>
        <v/>
      </c>
      <c r="H863" s="4"/>
    </row>
    <row r="864" spans="1:8" x14ac:dyDescent="0.15">
      <c r="A864" s="20"/>
      <c r="B864" s="21"/>
      <c r="C864" s="22"/>
      <c r="D864" s="29" t="str">
        <f>IFERROR(VLOOKUP(A864,部品コード!A:E,2,FALSE),"")</f>
        <v/>
      </c>
      <c r="E864" s="29" t="str">
        <f t="shared" si="29"/>
        <v/>
      </c>
      <c r="F864" s="29" t="str">
        <f t="shared" si="30"/>
        <v/>
      </c>
      <c r="G864" s="29" t="str">
        <f>IFERROR(VLOOKUP(A864,部品コード!A:E,3,FALSE),"")</f>
        <v/>
      </c>
      <c r="H864" s="4"/>
    </row>
    <row r="865" spans="1:8" x14ac:dyDescent="0.15">
      <c r="A865" s="20"/>
      <c r="B865" s="21"/>
      <c r="C865" s="22"/>
      <c r="D865" s="29" t="str">
        <f>IFERROR(VLOOKUP(A865,部品コード!A:E,2,FALSE),"")</f>
        <v/>
      </c>
      <c r="E865" s="29" t="str">
        <f t="shared" si="29"/>
        <v/>
      </c>
      <c r="F865" s="29" t="str">
        <f t="shared" si="30"/>
        <v/>
      </c>
      <c r="G865" s="29" t="str">
        <f>IFERROR(VLOOKUP(A865,部品コード!A:E,3,FALSE),"")</f>
        <v/>
      </c>
      <c r="H865" s="4"/>
    </row>
    <row r="866" spans="1:8" x14ac:dyDescent="0.15">
      <c r="A866" s="20"/>
      <c r="B866" s="21"/>
      <c r="C866" s="22"/>
      <c r="D866" s="29" t="str">
        <f>IFERROR(VLOOKUP(A866,部品コード!A:E,2,FALSE),"")</f>
        <v/>
      </c>
      <c r="E866" s="29" t="str">
        <f t="shared" si="29"/>
        <v/>
      </c>
      <c r="F866" s="29" t="str">
        <f t="shared" si="30"/>
        <v/>
      </c>
      <c r="G866" s="29" t="str">
        <f>IFERROR(VLOOKUP(A866,部品コード!A:E,3,FALSE),"")</f>
        <v/>
      </c>
      <c r="H866" s="4"/>
    </row>
    <row r="867" spans="1:8" x14ac:dyDescent="0.15">
      <c r="A867" s="20"/>
      <c r="B867" s="21"/>
      <c r="C867" s="22"/>
      <c r="D867" s="29" t="str">
        <f>IFERROR(VLOOKUP(A867,部品コード!A:E,2,FALSE),"")</f>
        <v/>
      </c>
      <c r="E867" s="29" t="str">
        <f t="shared" si="29"/>
        <v/>
      </c>
      <c r="F867" s="29" t="str">
        <f t="shared" si="30"/>
        <v/>
      </c>
      <c r="G867" s="29" t="str">
        <f>IFERROR(VLOOKUP(A867,部品コード!A:E,3,FALSE),"")</f>
        <v/>
      </c>
      <c r="H867" s="4"/>
    </row>
    <row r="868" spans="1:8" x14ac:dyDescent="0.15">
      <c r="A868" s="20"/>
      <c r="B868" s="21"/>
      <c r="C868" s="22"/>
      <c r="D868" s="29" t="str">
        <f>IFERROR(VLOOKUP(A868,部品コード!A:E,2,FALSE),"")</f>
        <v/>
      </c>
      <c r="E868" s="29" t="str">
        <f t="shared" si="29"/>
        <v/>
      </c>
      <c r="F868" s="29" t="str">
        <f t="shared" si="30"/>
        <v/>
      </c>
      <c r="G868" s="29" t="str">
        <f>IFERROR(VLOOKUP(A868,部品コード!A:E,3,FALSE),"")</f>
        <v/>
      </c>
      <c r="H868" s="4"/>
    </row>
    <row r="869" spans="1:8" x14ac:dyDescent="0.15">
      <c r="A869" s="20"/>
      <c r="B869" s="21"/>
      <c r="C869" s="22"/>
      <c r="D869" s="29" t="str">
        <f>IFERROR(VLOOKUP(A869,部品コード!A:E,2,FALSE),"")</f>
        <v/>
      </c>
      <c r="E869" s="29" t="str">
        <f t="shared" si="29"/>
        <v/>
      </c>
      <c r="F869" s="29" t="str">
        <f t="shared" si="30"/>
        <v/>
      </c>
      <c r="G869" s="29" t="str">
        <f>IFERROR(VLOOKUP(A869,部品コード!A:E,3,FALSE),"")</f>
        <v/>
      </c>
      <c r="H869" s="4"/>
    </row>
    <row r="870" spans="1:8" x14ac:dyDescent="0.15">
      <c r="A870" s="20"/>
      <c r="B870" s="21"/>
      <c r="C870" s="22"/>
      <c r="D870" s="29" t="str">
        <f>IFERROR(VLOOKUP(A870,部品コード!A:E,2,FALSE),"")</f>
        <v/>
      </c>
      <c r="E870" s="29" t="str">
        <f t="shared" si="29"/>
        <v/>
      </c>
      <c r="F870" s="29" t="str">
        <f t="shared" si="30"/>
        <v/>
      </c>
      <c r="G870" s="29" t="str">
        <f>IFERROR(VLOOKUP(A870,部品コード!A:E,3,FALSE),"")</f>
        <v/>
      </c>
      <c r="H870" s="4"/>
    </row>
    <row r="871" spans="1:8" x14ac:dyDescent="0.15">
      <c r="A871" s="20"/>
      <c r="B871" s="21"/>
      <c r="C871" s="22"/>
      <c r="D871" s="29" t="str">
        <f>IFERROR(VLOOKUP(A871,部品コード!A:E,2,FALSE),"")</f>
        <v/>
      </c>
      <c r="E871" s="29" t="str">
        <f t="shared" si="29"/>
        <v/>
      </c>
      <c r="F871" s="29" t="str">
        <f t="shared" si="30"/>
        <v/>
      </c>
      <c r="G871" s="29" t="str">
        <f>IFERROR(VLOOKUP(A871,部品コード!A:E,3,FALSE),"")</f>
        <v/>
      </c>
      <c r="H871" s="4"/>
    </row>
    <row r="872" spans="1:8" x14ac:dyDescent="0.15">
      <c r="A872" s="20"/>
      <c r="B872" s="21"/>
      <c r="C872" s="22"/>
      <c r="D872" s="29" t="str">
        <f>IFERROR(VLOOKUP(A872,部品コード!A:E,2,FALSE),"")</f>
        <v/>
      </c>
      <c r="E872" s="29" t="str">
        <f t="shared" si="29"/>
        <v/>
      </c>
      <c r="F872" s="29" t="str">
        <f t="shared" si="30"/>
        <v/>
      </c>
      <c r="G872" s="29" t="str">
        <f>IFERROR(VLOOKUP(A872,部品コード!A:E,3,FALSE),"")</f>
        <v/>
      </c>
      <c r="H872" s="4"/>
    </row>
    <row r="873" spans="1:8" x14ac:dyDescent="0.15">
      <c r="A873" s="20"/>
      <c r="B873" s="21"/>
      <c r="C873" s="22"/>
      <c r="D873" s="29" t="str">
        <f>IFERROR(VLOOKUP(A873,部品コード!A:E,2,FALSE),"")</f>
        <v/>
      </c>
      <c r="E873" s="29" t="str">
        <f t="shared" si="29"/>
        <v/>
      </c>
      <c r="F873" s="29" t="str">
        <f t="shared" si="30"/>
        <v/>
      </c>
      <c r="G873" s="29" t="str">
        <f>IFERROR(VLOOKUP(A873,部品コード!A:E,3,FALSE),"")</f>
        <v/>
      </c>
      <c r="H873" s="4"/>
    </row>
    <row r="874" spans="1:8" x14ac:dyDescent="0.15">
      <c r="A874" s="20"/>
      <c r="B874" s="21"/>
      <c r="C874" s="22"/>
      <c r="D874" s="29" t="str">
        <f>IFERROR(VLOOKUP(A874,部品コード!A:E,2,FALSE),"")</f>
        <v/>
      </c>
      <c r="E874" s="29" t="str">
        <f t="shared" si="29"/>
        <v/>
      </c>
      <c r="F874" s="29" t="str">
        <f t="shared" si="30"/>
        <v/>
      </c>
      <c r="G874" s="29" t="str">
        <f>IFERROR(VLOOKUP(A874,部品コード!A:E,3,FALSE),"")</f>
        <v/>
      </c>
      <c r="H874" s="4"/>
    </row>
    <row r="875" spans="1:8" x14ac:dyDescent="0.15">
      <c r="A875" s="20"/>
      <c r="B875" s="21"/>
      <c r="C875" s="22"/>
      <c r="D875" s="29" t="str">
        <f>IFERROR(VLOOKUP(A875,部品コード!A:E,2,FALSE),"")</f>
        <v/>
      </c>
      <c r="E875" s="29" t="str">
        <f t="shared" si="29"/>
        <v/>
      </c>
      <c r="F875" s="29" t="str">
        <f t="shared" si="30"/>
        <v/>
      </c>
      <c r="G875" s="29" t="str">
        <f>IFERROR(VLOOKUP(A875,部品コード!A:E,3,FALSE),"")</f>
        <v/>
      </c>
      <c r="H875" s="4"/>
    </row>
    <row r="876" spans="1:8" x14ac:dyDescent="0.15">
      <c r="A876" s="20"/>
      <c r="B876" s="21"/>
      <c r="C876" s="22"/>
      <c r="D876" s="29" t="str">
        <f>IFERROR(VLOOKUP(A876,部品コード!A:E,2,FALSE),"")</f>
        <v/>
      </c>
      <c r="E876" s="29" t="str">
        <f t="shared" si="29"/>
        <v/>
      </c>
      <c r="F876" s="29" t="str">
        <f t="shared" si="30"/>
        <v/>
      </c>
      <c r="G876" s="29" t="str">
        <f>IFERROR(VLOOKUP(A876,部品コード!A:E,3,FALSE),"")</f>
        <v/>
      </c>
      <c r="H876" s="4"/>
    </row>
    <row r="877" spans="1:8" x14ac:dyDescent="0.15">
      <c r="A877" s="20"/>
      <c r="B877" s="21"/>
      <c r="C877" s="22"/>
      <c r="D877" s="29" t="str">
        <f>IFERROR(VLOOKUP(A877,部品コード!A:E,2,FALSE),"")</f>
        <v/>
      </c>
      <c r="E877" s="29" t="str">
        <f t="shared" si="29"/>
        <v/>
      </c>
      <c r="F877" s="29" t="str">
        <f t="shared" si="30"/>
        <v/>
      </c>
      <c r="G877" s="29" t="str">
        <f>IFERROR(VLOOKUP(A877,部品コード!A:E,3,FALSE),"")</f>
        <v/>
      </c>
      <c r="H877" s="4"/>
    </row>
    <row r="878" spans="1:8" x14ac:dyDescent="0.15">
      <c r="A878" s="20"/>
      <c r="B878" s="21"/>
      <c r="C878" s="22"/>
      <c r="D878" s="29" t="str">
        <f>IFERROR(VLOOKUP(A878,部品コード!A:E,2,FALSE),"")</f>
        <v/>
      </c>
      <c r="E878" s="29" t="str">
        <f t="shared" si="29"/>
        <v/>
      </c>
      <c r="F878" s="29" t="str">
        <f t="shared" si="30"/>
        <v/>
      </c>
      <c r="G878" s="29" t="str">
        <f>IFERROR(VLOOKUP(A878,部品コード!A:E,3,FALSE),"")</f>
        <v/>
      </c>
      <c r="H878" s="4"/>
    </row>
    <row r="879" spans="1:8" x14ac:dyDescent="0.15">
      <c r="A879" s="20"/>
      <c r="B879" s="21"/>
      <c r="C879" s="22"/>
      <c r="D879" s="29" t="str">
        <f>IFERROR(VLOOKUP(A879,部品コード!A:E,2,FALSE),"")</f>
        <v/>
      </c>
      <c r="E879" s="29" t="str">
        <f t="shared" si="29"/>
        <v/>
      </c>
      <c r="F879" s="29" t="str">
        <f t="shared" si="30"/>
        <v/>
      </c>
      <c r="G879" s="29" t="str">
        <f>IFERROR(VLOOKUP(A879,部品コード!A:E,3,FALSE),"")</f>
        <v/>
      </c>
      <c r="H879" s="4"/>
    </row>
    <row r="880" spans="1:8" x14ac:dyDescent="0.15">
      <c r="A880" s="20"/>
      <c r="B880" s="21"/>
      <c r="C880" s="22"/>
      <c r="D880" s="29" t="str">
        <f>IFERROR(VLOOKUP(A880,部品コード!A:E,2,FALSE),"")</f>
        <v/>
      </c>
      <c r="E880" s="29" t="str">
        <f t="shared" si="29"/>
        <v/>
      </c>
      <c r="F880" s="29" t="str">
        <f t="shared" si="30"/>
        <v/>
      </c>
      <c r="G880" s="29" t="str">
        <f>IFERROR(VLOOKUP(A880,部品コード!A:E,3,FALSE),"")</f>
        <v/>
      </c>
      <c r="H880" s="4"/>
    </row>
    <row r="881" spans="1:8" x14ac:dyDescent="0.15">
      <c r="A881" s="20"/>
      <c r="B881" s="21"/>
      <c r="C881" s="22"/>
      <c r="D881" s="29" t="str">
        <f>IFERROR(VLOOKUP(A881,部品コード!A:E,2,FALSE),"")</f>
        <v/>
      </c>
      <c r="E881" s="29" t="str">
        <f t="shared" si="29"/>
        <v/>
      </c>
      <c r="F881" s="29" t="str">
        <f t="shared" si="30"/>
        <v/>
      </c>
      <c r="G881" s="29" t="str">
        <f>IFERROR(VLOOKUP(A881,部品コード!A:E,3,FALSE),"")</f>
        <v/>
      </c>
      <c r="H881" s="4"/>
    </row>
    <row r="882" spans="1:8" x14ac:dyDescent="0.15">
      <c r="A882" s="20"/>
      <c r="B882" s="21"/>
      <c r="C882" s="22"/>
      <c r="D882" s="29" t="str">
        <f>IFERROR(VLOOKUP(A882,部品コード!A:E,2,FALSE),"")</f>
        <v/>
      </c>
      <c r="E882" s="29" t="str">
        <f t="shared" si="29"/>
        <v/>
      </c>
      <c r="F882" s="29" t="str">
        <f t="shared" si="30"/>
        <v/>
      </c>
      <c r="G882" s="29" t="str">
        <f>IFERROR(VLOOKUP(A882,部品コード!A:E,3,FALSE),"")</f>
        <v/>
      </c>
      <c r="H882" s="4"/>
    </row>
    <row r="883" spans="1:8" x14ac:dyDescent="0.15">
      <c r="A883" s="20"/>
      <c r="B883" s="21"/>
      <c r="C883" s="22"/>
      <c r="D883" s="29" t="str">
        <f>IFERROR(VLOOKUP(A883,部品コード!A:E,2,FALSE),"")</f>
        <v/>
      </c>
      <c r="E883" s="29" t="str">
        <f t="shared" si="29"/>
        <v/>
      </c>
      <c r="F883" s="29" t="str">
        <f t="shared" si="30"/>
        <v/>
      </c>
      <c r="G883" s="29" t="str">
        <f>IFERROR(VLOOKUP(A883,部品コード!A:E,3,FALSE),"")</f>
        <v/>
      </c>
      <c r="H883" s="4"/>
    </row>
    <row r="884" spans="1:8" x14ac:dyDescent="0.15">
      <c r="A884" s="20"/>
      <c r="B884" s="21"/>
      <c r="C884" s="22"/>
      <c r="D884" s="29" t="str">
        <f>IFERROR(VLOOKUP(A884,部品コード!A:E,2,FALSE),"")</f>
        <v/>
      </c>
      <c r="E884" s="29" t="str">
        <f t="shared" si="29"/>
        <v/>
      </c>
      <c r="F884" s="29" t="str">
        <f t="shared" si="30"/>
        <v/>
      </c>
      <c r="G884" s="29" t="str">
        <f>IFERROR(VLOOKUP(A884,部品コード!A:E,3,FALSE),"")</f>
        <v/>
      </c>
      <c r="H884" s="4"/>
    </row>
    <row r="885" spans="1:8" x14ac:dyDescent="0.15">
      <c r="A885" s="20"/>
      <c r="B885" s="21"/>
      <c r="C885" s="22"/>
      <c r="D885" s="29" t="str">
        <f>IFERROR(VLOOKUP(A885,部品コード!A:E,2,FALSE),"")</f>
        <v/>
      </c>
      <c r="E885" s="29" t="str">
        <f t="shared" si="29"/>
        <v/>
      </c>
      <c r="F885" s="29" t="str">
        <f t="shared" si="30"/>
        <v/>
      </c>
      <c r="G885" s="29" t="str">
        <f>IFERROR(VLOOKUP(A885,部品コード!A:E,3,FALSE),"")</f>
        <v/>
      </c>
      <c r="H885" s="4"/>
    </row>
    <row r="886" spans="1:8" x14ac:dyDescent="0.15">
      <c r="A886" s="20"/>
      <c r="B886" s="21"/>
      <c r="C886" s="22"/>
      <c r="D886" s="29" t="str">
        <f>IFERROR(VLOOKUP(A886,部品コード!A:E,2,FALSE),"")</f>
        <v/>
      </c>
      <c r="E886" s="29" t="str">
        <f t="shared" si="29"/>
        <v/>
      </c>
      <c r="F886" s="29" t="str">
        <f t="shared" si="30"/>
        <v/>
      </c>
      <c r="G886" s="29" t="str">
        <f>IFERROR(VLOOKUP(A886,部品コード!A:E,3,FALSE),"")</f>
        <v/>
      </c>
      <c r="H886" s="4"/>
    </row>
    <row r="887" spans="1:8" x14ac:dyDescent="0.15">
      <c r="A887" s="20"/>
      <c r="B887" s="21"/>
      <c r="C887" s="22"/>
      <c r="D887" s="29" t="str">
        <f>IFERROR(VLOOKUP(A887,部品コード!A:E,2,FALSE),"")</f>
        <v/>
      </c>
      <c r="E887" s="29" t="str">
        <f t="shared" si="29"/>
        <v/>
      </c>
      <c r="F887" s="29" t="str">
        <f t="shared" si="30"/>
        <v/>
      </c>
      <c r="G887" s="29" t="str">
        <f>IFERROR(VLOOKUP(A887,部品コード!A:E,3,FALSE),"")</f>
        <v/>
      </c>
      <c r="H887" s="4"/>
    </row>
    <row r="888" spans="1:8" x14ac:dyDescent="0.15">
      <c r="A888" s="20"/>
      <c r="B888" s="21"/>
      <c r="C888" s="22"/>
      <c r="D888" s="29" t="str">
        <f>IFERROR(VLOOKUP(A888,部品コード!A:E,2,FALSE),"")</f>
        <v/>
      </c>
      <c r="E888" s="29" t="str">
        <f t="shared" si="29"/>
        <v/>
      </c>
      <c r="F888" s="29" t="str">
        <f t="shared" si="30"/>
        <v/>
      </c>
      <c r="G888" s="29" t="str">
        <f>IFERROR(VLOOKUP(A888,部品コード!A:E,3,FALSE),"")</f>
        <v/>
      </c>
      <c r="H888" s="4"/>
    </row>
    <row r="889" spans="1:8" x14ac:dyDescent="0.15">
      <c r="A889" s="20"/>
      <c r="B889" s="21"/>
      <c r="C889" s="22"/>
      <c r="D889" s="29" t="str">
        <f>IFERROR(VLOOKUP(A889,部品コード!A:E,2,FALSE),"")</f>
        <v/>
      </c>
      <c r="E889" s="29" t="str">
        <f t="shared" si="29"/>
        <v/>
      </c>
      <c r="F889" s="29" t="str">
        <f t="shared" si="30"/>
        <v/>
      </c>
      <c r="G889" s="29" t="str">
        <f>IFERROR(VLOOKUP(A889,部品コード!A:E,3,FALSE),"")</f>
        <v/>
      </c>
      <c r="H889" s="4"/>
    </row>
    <row r="890" spans="1:8" x14ac:dyDescent="0.15">
      <c r="A890" s="20"/>
      <c r="B890" s="21"/>
      <c r="C890" s="22"/>
      <c r="D890" s="29" t="str">
        <f>IFERROR(VLOOKUP(A890,部品コード!A:E,2,FALSE),"")</f>
        <v/>
      </c>
      <c r="E890" s="29" t="str">
        <f t="shared" si="29"/>
        <v/>
      </c>
      <c r="F890" s="29" t="str">
        <f t="shared" si="30"/>
        <v/>
      </c>
      <c r="G890" s="29" t="str">
        <f>IFERROR(VLOOKUP(A890,部品コード!A:E,3,FALSE),"")</f>
        <v/>
      </c>
      <c r="H890" s="4"/>
    </row>
    <row r="891" spans="1:8" x14ac:dyDescent="0.15">
      <c r="A891" s="20"/>
      <c r="B891" s="21"/>
      <c r="C891" s="22"/>
      <c r="D891" s="29" t="str">
        <f>IFERROR(VLOOKUP(A891,部品コード!A:E,2,FALSE),"")</f>
        <v/>
      </c>
      <c r="E891" s="29" t="str">
        <f t="shared" si="29"/>
        <v/>
      </c>
      <c r="F891" s="29" t="str">
        <f t="shared" si="30"/>
        <v/>
      </c>
      <c r="G891" s="29" t="str">
        <f>IFERROR(VLOOKUP(A891,部品コード!A:E,3,FALSE),"")</f>
        <v/>
      </c>
      <c r="H891" s="4"/>
    </row>
    <row r="892" spans="1:8" x14ac:dyDescent="0.15">
      <c r="A892" s="20"/>
      <c r="B892" s="21"/>
      <c r="C892" s="22"/>
      <c r="D892" s="29" t="str">
        <f>IFERROR(VLOOKUP(A892,部品コード!A:E,2,FALSE),"")</f>
        <v/>
      </c>
      <c r="E892" s="29" t="str">
        <f t="shared" si="29"/>
        <v/>
      </c>
      <c r="F892" s="29" t="str">
        <f t="shared" si="30"/>
        <v/>
      </c>
      <c r="G892" s="29" t="str">
        <f>IFERROR(VLOOKUP(A892,部品コード!A:E,3,FALSE),"")</f>
        <v/>
      </c>
      <c r="H892" s="4"/>
    </row>
    <row r="893" spans="1:8" x14ac:dyDescent="0.15">
      <c r="A893" s="20"/>
      <c r="B893" s="21"/>
      <c r="C893" s="22"/>
      <c r="D893" s="29" t="str">
        <f>IFERROR(VLOOKUP(A893,部品コード!A:E,2,FALSE),"")</f>
        <v/>
      </c>
      <c r="E893" s="29" t="str">
        <f t="shared" si="29"/>
        <v/>
      </c>
      <c r="F893" s="29" t="str">
        <f t="shared" si="30"/>
        <v/>
      </c>
      <c r="G893" s="29" t="str">
        <f>IFERROR(VLOOKUP(A893,部品コード!A:E,3,FALSE),"")</f>
        <v/>
      </c>
      <c r="H893" s="4"/>
    </row>
    <row r="894" spans="1:8" x14ac:dyDescent="0.15">
      <c r="A894" s="20"/>
      <c r="B894" s="21"/>
      <c r="C894" s="22"/>
      <c r="D894" s="29" t="str">
        <f>IFERROR(VLOOKUP(A894,部品コード!A:E,2,FALSE),"")</f>
        <v/>
      </c>
      <c r="E894" s="29" t="str">
        <f t="shared" si="29"/>
        <v/>
      </c>
      <c r="F894" s="29" t="str">
        <f t="shared" si="30"/>
        <v/>
      </c>
      <c r="G894" s="29" t="str">
        <f>IFERROR(VLOOKUP(A894,部品コード!A:E,3,FALSE),"")</f>
        <v/>
      </c>
      <c r="H894" s="4"/>
    </row>
    <row r="895" spans="1:8" x14ac:dyDescent="0.15">
      <c r="A895" s="20"/>
      <c r="B895" s="21"/>
      <c r="C895" s="22"/>
      <c r="D895" s="29" t="str">
        <f>IFERROR(VLOOKUP(A895,部品コード!A:E,2,FALSE),"")</f>
        <v/>
      </c>
      <c r="E895" s="29" t="str">
        <f t="shared" si="29"/>
        <v/>
      </c>
      <c r="F895" s="29" t="str">
        <f t="shared" si="30"/>
        <v/>
      </c>
      <c r="G895" s="29" t="str">
        <f>IFERROR(VLOOKUP(A895,部品コード!A:E,3,FALSE),"")</f>
        <v/>
      </c>
      <c r="H895" s="4"/>
    </row>
    <row r="896" spans="1:8" x14ac:dyDescent="0.15">
      <c r="A896" s="20"/>
      <c r="B896" s="21"/>
      <c r="C896" s="22"/>
      <c r="D896" s="29" t="str">
        <f>IFERROR(VLOOKUP(A896,部品コード!A:E,2,FALSE),"")</f>
        <v/>
      </c>
      <c r="E896" s="29" t="str">
        <f t="shared" si="29"/>
        <v/>
      </c>
      <c r="F896" s="29" t="str">
        <f t="shared" si="30"/>
        <v/>
      </c>
      <c r="G896" s="29" t="str">
        <f>IFERROR(VLOOKUP(A896,部品コード!A:E,3,FALSE),"")</f>
        <v/>
      </c>
      <c r="H896" s="4"/>
    </row>
    <row r="897" spans="1:8" x14ac:dyDescent="0.15">
      <c r="A897" s="20"/>
      <c r="B897" s="21"/>
      <c r="C897" s="22"/>
      <c r="D897" s="29" t="str">
        <f>IFERROR(VLOOKUP(A897,部品コード!A:E,2,FALSE),"")</f>
        <v/>
      </c>
      <c r="E897" s="29" t="str">
        <f t="shared" si="29"/>
        <v/>
      </c>
      <c r="F897" s="29" t="str">
        <f t="shared" si="30"/>
        <v/>
      </c>
      <c r="G897" s="29" t="str">
        <f>IFERROR(VLOOKUP(A897,部品コード!A:E,3,FALSE),"")</f>
        <v/>
      </c>
      <c r="H897" s="4"/>
    </row>
    <row r="898" spans="1:8" x14ac:dyDescent="0.15">
      <c r="A898" s="20"/>
      <c r="B898" s="21"/>
      <c r="C898" s="22"/>
      <c r="D898" s="29" t="str">
        <f>IFERROR(VLOOKUP(A898,部品コード!A:E,2,FALSE),"")</f>
        <v/>
      </c>
      <c r="E898" s="29" t="str">
        <f t="shared" si="29"/>
        <v/>
      </c>
      <c r="F898" s="29" t="str">
        <f t="shared" si="30"/>
        <v/>
      </c>
      <c r="G898" s="29" t="str">
        <f>IFERROR(VLOOKUP(A898,部品コード!A:E,3,FALSE),"")</f>
        <v/>
      </c>
      <c r="H898" s="4"/>
    </row>
    <row r="899" spans="1:8" x14ac:dyDescent="0.15">
      <c r="A899" s="20"/>
      <c r="B899" s="21"/>
      <c r="C899" s="22"/>
      <c r="D899" s="29" t="str">
        <f>IFERROR(VLOOKUP(A899,部品コード!A:E,2,FALSE),"")</f>
        <v/>
      </c>
      <c r="E899" s="29" t="str">
        <f t="shared" si="29"/>
        <v/>
      </c>
      <c r="F899" s="29" t="str">
        <f t="shared" si="30"/>
        <v/>
      </c>
      <c r="G899" s="29" t="str">
        <f>IFERROR(VLOOKUP(A899,部品コード!A:E,3,FALSE),"")</f>
        <v/>
      </c>
      <c r="H899" s="4"/>
    </row>
    <row r="900" spans="1:8" x14ac:dyDescent="0.15">
      <c r="A900" s="20"/>
      <c r="B900" s="21"/>
      <c r="C900" s="22"/>
      <c r="D900" s="29" t="str">
        <f>IFERROR(VLOOKUP(A900,部品コード!A:E,2,FALSE),"")</f>
        <v/>
      </c>
      <c r="E900" s="29" t="str">
        <f t="shared" si="29"/>
        <v/>
      </c>
      <c r="F900" s="29" t="str">
        <f t="shared" si="30"/>
        <v/>
      </c>
      <c r="G900" s="29" t="str">
        <f>IFERROR(VLOOKUP(A900,部品コード!A:E,3,FALSE),"")</f>
        <v/>
      </c>
      <c r="H900" s="4"/>
    </row>
    <row r="901" spans="1:8" x14ac:dyDescent="0.15">
      <c r="A901" s="20"/>
      <c r="B901" s="21"/>
      <c r="C901" s="22"/>
      <c r="D901" s="29" t="str">
        <f>IFERROR(VLOOKUP(A901,部品コード!A:E,2,FALSE),"")</f>
        <v/>
      </c>
      <c r="E901" s="29" t="str">
        <f t="shared" si="29"/>
        <v/>
      </c>
      <c r="F901" s="29" t="str">
        <f t="shared" si="30"/>
        <v/>
      </c>
      <c r="G901" s="29" t="str">
        <f>IFERROR(VLOOKUP(A901,部品コード!A:E,3,FALSE),"")</f>
        <v/>
      </c>
      <c r="H901" s="4"/>
    </row>
    <row r="902" spans="1:8" x14ac:dyDescent="0.15">
      <c r="A902" s="20"/>
      <c r="B902" s="21"/>
      <c r="C902" s="22"/>
      <c r="D902" s="29" t="str">
        <f>IFERROR(VLOOKUP(A902,部品コード!A:E,2,FALSE),"")</f>
        <v/>
      </c>
      <c r="E902" s="29" t="str">
        <f t="shared" si="29"/>
        <v/>
      </c>
      <c r="F902" s="29" t="str">
        <f t="shared" si="30"/>
        <v/>
      </c>
      <c r="G902" s="29" t="str">
        <f>IFERROR(VLOOKUP(A902,部品コード!A:E,3,FALSE),"")</f>
        <v/>
      </c>
      <c r="H902" s="4"/>
    </row>
    <row r="903" spans="1:8" x14ac:dyDescent="0.15">
      <c r="A903" s="20"/>
      <c r="B903" s="21"/>
      <c r="C903" s="22"/>
      <c r="D903" s="29" t="str">
        <f>IFERROR(VLOOKUP(A903,部品コード!A:E,2,FALSE),"")</f>
        <v/>
      </c>
      <c r="E903" s="29" t="str">
        <f t="shared" si="29"/>
        <v/>
      </c>
      <c r="F903" s="29" t="str">
        <f t="shared" si="30"/>
        <v/>
      </c>
      <c r="G903" s="29" t="str">
        <f>IFERROR(VLOOKUP(A903,部品コード!A:E,3,FALSE),"")</f>
        <v/>
      </c>
      <c r="H903" s="4"/>
    </row>
    <row r="904" spans="1:8" x14ac:dyDescent="0.15">
      <c r="A904" s="20"/>
      <c r="B904" s="21"/>
      <c r="C904" s="22"/>
      <c r="D904" s="29" t="str">
        <f>IFERROR(VLOOKUP(A904,部品コード!A:E,2,FALSE),"")</f>
        <v/>
      </c>
      <c r="E904" s="29" t="str">
        <f t="shared" si="29"/>
        <v/>
      </c>
      <c r="F904" s="29" t="str">
        <f t="shared" si="30"/>
        <v/>
      </c>
      <c r="G904" s="29" t="str">
        <f>IFERROR(VLOOKUP(A904,部品コード!A:E,3,FALSE),"")</f>
        <v/>
      </c>
      <c r="H904" s="4"/>
    </row>
    <row r="905" spans="1:8" x14ac:dyDescent="0.15">
      <c r="A905" s="20"/>
      <c r="B905" s="21"/>
      <c r="C905" s="22"/>
      <c r="D905" s="29" t="str">
        <f>IFERROR(VLOOKUP(A905,部品コード!A:E,2,FALSE),"")</f>
        <v/>
      </c>
      <c r="E905" s="29" t="str">
        <f t="shared" si="29"/>
        <v/>
      </c>
      <c r="F905" s="29" t="str">
        <f t="shared" si="30"/>
        <v/>
      </c>
      <c r="G905" s="29" t="str">
        <f>IFERROR(VLOOKUP(A905,部品コード!A:E,3,FALSE),"")</f>
        <v/>
      </c>
      <c r="H905" s="4"/>
    </row>
    <row r="906" spans="1:8" x14ac:dyDescent="0.15">
      <c r="A906" s="20"/>
      <c r="B906" s="21"/>
      <c r="C906" s="22"/>
      <c r="D906" s="29" t="str">
        <f>IFERROR(VLOOKUP(A906,部品コード!A:E,2,FALSE),"")</f>
        <v/>
      </c>
      <c r="E906" s="29" t="str">
        <f t="shared" si="29"/>
        <v/>
      </c>
      <c r="F906" s="29" t="str">
        <f t="shared" si="30"/>
        <v/>
      </c>
      <c r="G906" s="29" t="str">
        <f>IFERROR(VLOOKUP(A906,部品コード!A:E,3,FALSE),"")</f>
        <v/>
      </c>
      <c r="H906" s="4"/>
    </row>
    <row r="907" spans="1:8" x14ac:dyDescent="0.15">
      <c r="A907" s="20"/>
      <c r="B907" s="21"/>
      <c r="C907" s="22"/>
      <c r="D907" s="29" t="str">
        <f>IFERROR(VLOOKUP(A907,部品コード!A:E,2,FALSE),"")</f>
        <v/>
      </c>
      <c r="E907" s="29" t="str">
        <f t="shared" si="29"/>
        <v/>
      </c>
      <c r="F907" s="29" t="str">
        <f t="shared" si="30"/>
        <v/>
      </c>
      <c r="G907" s="29" t="str">
        <f>IFERROR(VLOOKUP(A907,部品コード!A:E,3,FALSE),"")</f>
        <v/>
      </c>
      <c r="H907" s="4"/>
    </row>
    <row r="908" spans="1:8" x14ac:dyDescent="0.15">
      <c r="A908" s="20"/>
      <c r="B908" s="21"/>
      <c r="C908" s="22"/>
      <c r="D908" s="29" t="str">
        <f>IFERROR(VLOOKUP(A908,部品コード!A:E,2,FALSE),"")</f>
        <v/>
      </c>
      <c r="E908" s="29" t="str">
        <f t="shared" si="29"/>
        <v/>
      </c>
      <c r="F908" s="29" t="str">
        <f t="shared" si="30"/>
        <v/>
      </c>
      <c r="G908" s="29" t="str">
        <f>IFERROR(VLOOKUP(A908,部品コード!A:E,3,FALSE),"")</f>
        <v/>
      </c>
      <c r="H908" s="4"/>
    </row>
    <row r="909" spans="1:8" x14ac:dyDescent="0.15">
      <c r="A909" s="20"/>
      <c r="B909" s="21"/>
      <c r="C909" s="22"/>
      <c r="D909" s="29" t="str">
        <f>IFERROR(VLOOKUP(A909,部品コード!A:E,2,FALSE),"")</f>
        <v/>
      </c>
      <c r="E909" s="29" t="str">
        <f t="shared" si="29"/>
        <v/>
      </c>
      <c r="F909" s="29" t="str">
        <f t="shared" si="30"/>
        <v/>
      </c>
      <c r="G909" s="29" t="str">
        <f>IFERROR(VLOOKUP(A909,部品コード!A:E,3,FALSE),"")</f>
        <v/>
      </c>
      <c r="H909" s="4"/>
    </row>
    <row r="910" spans="1:8" x14ac:dyDescent="0.15">
      <c r="A910" s="20"/>
      <c r="B910" s="21"/>
      <c r="C910" s="22"/>
      <c r="D910" s="29" t="str">
        <f>IFERROR(VLOOKUP(A910,部品コード!A:E,2,FALSE),"")</f>
        <v/>
      </c>
      <c r="E910" s="29" t="str">
        <f t="shared" si="29"/>
        <v/>
      </c>
      <c r="F910" s="29" t="str">
        <f t="shared" si="30"/>
        <v/>
      </c>
      <c r="G910" s="29" t="str">
        <f>IFERROR(VLOOKUP(A910,部品コード!A:E,3,FALSE),"")</f>
        <v/>
      </c>
      <c r="H910" s="4"/>
    </row>
    <row r="911" spans="1:8" x14ac:dyDescent="0.15">
      <c r="A911" s="20"/>
      <c r="B911" s="21"/>
      <c r="C911" s="22"/>
      <c r="D911" s="29" t="str">
        <f>IFERROR(VLOOKUP(A911,部品コード!A:E,2,FALSE),"")</f>
        <v/>
      </c>
      <c r="E911" s="29" t="str">
        <f t="shared" si="29"/>
        <v/>
      </c>
      <c r="F911" s="29" t="str">
        <f t="shared" si="30"/>
        <v/>
      </c>
      <c r="G911" s="29" t="str">
        <f>IFERROR(VLOOKUP(A911,部品コード!A:E,3,FALSE),"")</f>
        <v/>
      </c>
      <c r="H911" s="4"/>
    </row>
    <row r="912" spans="1:8" x14ac:dyDescent="0.15">
      <c r="A912" s="20"/>
      <c r="B912" s="21"/>
      <c r="C912" s="22"/>
      <c r="D912" s="29" t="str">
        <f>IFERROR(VLOOKUP(A912,部品コード!A:E,2,FALSE),"")</f>
        <v/>
      </c>
      <c r="E912" s="29" t="str">
        <f t="shared" si="29"/>
        <v/>
      </c>
      <c r="F912" s="29" t="str">
        <f t="shared" si="30"/>
        <v/>
      </c>
      <c r="G912" s="29" t="str">
        <f>IFERROR(VLOOKUP(A912,部品コード!A:E,3,FALSE),"")</f>
        <v/>
      </c>
      <c r="H912" s="4"/>
    </row>
    <row r="913" spans="1:8" x14ac:dyDescent="0.15">
      <c r="A913" s="20"/>
      <c r="B913" s="21"/>
      <c r="C913" s="22"/>
      <c r="D913" s="29" t="str">
        <f>IFERROR(VLOOKUP(A913,部品コード!A:E,2,FALSE),"")</f>
        <v/>
      </c>
      <c r="E913" s="29" t="str">
        <f t="shared" si="29"/>
        <v/>
      </c>
      <c r="F913" s="29" t="str">
        <f t="shared" si="30"/>
        <v/>
      </c>
      <c r="G913" s="29" t="str">
        <f>IFERROR(VLOOKUP(A913,部品コード!A:E,3,FALSE),"")</f>
        <v/>
      </c>
      <c r="H913" s="4"/>
    </row>
    <row r="914" spans="1:8" x14ac:dyDescent="0.15">
      <c r="A914" s="20"/>
      <c r="B914" s="21"/>
      <c r="C914" s="22"/>
      <c r="D914" s="29" t="str">
        <f>IFERROR(VLOOKUP(A914,部品コード!A:E,2,FALSE),"")</f>
        <v/>
      </c>
      <c r="E914" s="29" t="str">
        <f t="shared" si="29"/>
        <v/>
      </c>
      <c r="F914" s="29" t="str">
        <f t="shared" si="30"/>
        <v/>
      </c>
      <c r="G914" s="29" t="str">
        <f>IFERROR(VLOOKUP(A914,部品コード!A:E,3,FALSE),"")</f>
        <v/>
      </c>
      <c r="H914" s="4"/>
    </row>
    <row r="915" spans="1:8" x14ac:dyDescent="0.15">
      <c r="A915" s="20"/>
      <c r="B915" s="21"/>
      <c r="C915" s="22"/>
      <c r="D915" s="29" t="str">
        <f>IFERROR(VLOOKUP(A915,部品コード!A:E,2,FALSE),"")</f>
        <v/>
      </c>
      <c r="E915" s="29" t="str">
        <f t="shared" si="29"/>
        <v/>
      </c>
      <c r="F915" s="29" t="str">
        <f t="shared" si="30"/>
        <v/>
      </c>
      <c r="G915" s="29" t="str">
        <f>IFERROR(VLOOKUP(A915,部品コード!A:E,3,FALSE),"")</f>
        <v/>
      </c>
      <c r="H915" s="4"/>
    </row>
    <row r="916" spans="1:8" x14ac:dyDescent="0.15">
      <c r="A916" s="20"/>
      <c r="B916" s="21"/>
      <c r="C916" s="22"/>
      <c r="D916" s="29" t="str">
        <f>IFERROR(VLOOKUP(A916,部品コード!A:E,2,FALSE),"")</f>
        <v/>
      </c>
      <c r="E916" s="29" t="str">
        <f t="shared" si="29"/>
        <v/>
      </c>
      <c r="F916" s="29" t="str">
        <f t="shared" si="30"/>
        <v/>
      </c>
      <c r="G916" s="29" t="str">
        <f>IFERROR(VLOOKUP(A916,部品コード!A:E,3,FALSE),"")</f>
        <v/>
      </c>
      <c r="H916" s="4"/>
    </row>
    <row r="917" spans="1:8" x14ac:dyDescent="0.15">
      <c r="A917" s="20"/>
      <c r="B917" s="21"/>
      <c r="C917" s="22"/>
      <c r="D917" s="29" t="str">
        <f>IFERROR(VLOOKUP(A917,部品コード!A:E,2,FALSE),"")</f>
        <v/>
      </c>
      <c r="E917" s="29" t="str">
        <f t="shared" si="29"/>
        <v/>
      </c>
      <c r="F917" s="29" t="str">
        <f t="shared" si="30"/>
        <v/>
      </c>
      <c r="G917" s="29" t="str">
        <f>IFERROR(VLOOKUP(A917,部品コード!A:E,3,FALSE),"")</f>
        <v/>
      </c>
      <c r="H917" s="4"/>
    </row>
    <row r="918" spans="1:8" x14ac:dyDescent="0.15">
      <c r="A918" s="20"/>
      <c r="B918" s="21"/>
      <c r="C918" s="22"/>
      <c r="D918" s="29" t="str">
        <f>IFERROR(VLOOKUP(A918,部品コード!A:E,2,FALSE),"")</f>
        <v/>
      </c>
      <c r="E918" s="29" t="str">
        <f t="shared" si="29"/>
        <v/>
      </c>
      <c r="F918" s="29" t="str">
        <f t="shared" si="30"/>
        <v/>
      </c>
      <c r="G918" s="29" t="str">
        <f>IFERROR(VLOOKUP(A918,部品コード!A:E,3,FALSE),"")</f>
        <v/>
      </c>
      <c r="H918" s="4"/>
    </row>
    <row r="919" spans="1:8" x14ac:dyDescent="0.15">
      <c r="A919" s="20"/>
      <c r="B919" s="21"/>
      <c r="C919" s="22"/>
      <c r="D919" s="29" t="str">
        <f>IFERROR(VLOOKUP(A919,部品コード!A:E,2,FALSE),"")</f>
        <v/>
      </c>
      <c r="E919" s="29" t="str">
        <f t="shared" si="29"/>
        <v/>
      </c>
      <c r="F919" s="29" t="str">
        <f t="shared" si="30"/>
        <v/>
      </c>
      <c r="G919" s="29" t="str">
        <f>IFERROR(VLOOKUP(A919,部品コード!A:E,3,FALSE),"")</f>
        <v/>
      </c>
      <c r="H919" s="4"/>
    </row>
    <row r="920" spans="1:8" x14ac:dyDescent="0.15">
      <c r="A920" s="20"/>
      <c r="B920" s="21"/>
      <c r="C920" s="22"/>
      <c r="D920" s="29" t="str">
        <f>IFERROR(VLOOKUP(A920,部品コード!A:E,2,FALSE),"")</f>
        <v/>
      </c>
      <c r="E920" s="29" t="str">
        <f t="shared" si="29"/>
        <v/>
      </c>
      <c r="F920" s="29" t="str">
        <f t="shared" si="30"/>
        <v/>
      </c>
      <c r="G920" s="29" t="str">
        <f>IFERROR(VLOOKUP(A920,部品コード!A:E,3,FALSE),"")</f>
        <v/>
      </c>
      <c r="H920" s="4"/>
    </row>
    <row r="921" spans="1:8" x14ac:dyDescent="0.15">
      <c r="A921" s="20"/>
      <c r="B921" s="21"/>
      <c r="C921" s="22"/>
      <c r="D921" s="29" t="str">
        <f>IFERROR(VLOOKUP(A921,部品コード!A:E,2,FALSE),"")</f>
        <v/>
      </c>
      <c r="E921" s="29" t="str">
        <f t="shared" si="29"/>
        <v/>
      </c>
      <c r="F921" s="29" t="str">
        <f t="shared" si="30"/>
        <v/>
      </c>
      <c r="G921" s="29" t="str">
        <f>IFERROR(VLOOKUP(A921,部品コード!A:E,3,FALSE),"")</f>
        <v/>
      </c>
      <c r="H921" s="4"/>
    </row>
    <row r="922" spans="1:8" x14ac:dyDescent="0.15">
      <c r="A922" s="20"/>
      <c r="B922" s="21"/>
      <c r="C922" s="22"/>
      <c r="D922" s="29" t="str">
        <f>IFERROR(VLOOKUP(A922,部品コード!A:E,2,FALSE),"")</f>
        <v/>
      </c>
      <c r="E922" s="29" t="str">
        <f t="shared" si="29"/>
        <v/>
      </c>
      <c r="F922" s="29" t="str">
        <f t="shared" si="30"/>
        <v/>
      </c>
      <c r="G922" s="29" t="str">
        <f>IFERROR(VLOOKUP(A922,部品コード!A:E,3,FALSE),"")</f>
        <v/>
      </c>
      <c r="H922" s="4"/>
    </row>
    <row r="923" spans="1:8" x14ac:dyDescent="0.15">
      <c r="A923" s="20"/>
      <c r="B923" s="21"/>
      <c r="C923" s="22"/>
      <c r="D923" s="29" t="str">
        <f>IFERROR(VLOOKUP(A923,部品コード!A:E,2,FALSE),"")</f>
        <v/>
      </c>
      <c r="E923" s="29" t="str">
        <f t="shared" si="29"/>
        <v/>
      </c>
      <c r="F923" s="29" t="str">
        <f t="shared" si="30"/>
        <v/>
      </c>
      <c r="G923" s="29" t="str">
        <f>IFERROR(VLOOKUP(A923,部品コード!A:E,3,FALSE),"")</f>
        <v/>
      </c>
      <c r="H923" s="4"/>
    </row>
    <row r="924" spans="1:8" x14ac:dyDescent="0.15">
      <c r="A924" s="20"/>
      <c r="B924" s="21"/>
      <c r="C924" s="22"/>
      <c r="D924" s="29" t="str">
        <f>IFERROR(VLOOKUP(A924,部品コード!A:E,2,FALSE),"")</f>
        <v/>
      </c>
      <c r="E924" s="29" t="str">
        <f t="shared" si="29"/>
        <v/>
      </c>
      <c r="F924" s="29" t="str">
        <f t="shared" si="30"/>
        <v/>
      </c>
      <c r="G924" s="29" t="str">
        <f>IFERROR(VLOOKUP(A924,部品コード!A:E,3,FALSE),"")</f>
        <v/>
      </c>
      <c r="H924" s="4"/>
    </row>
    <row r="925" spans="1:8" x14ac:dyDescent="0.15">
      <c r="A925" s="20"/>
      <c r="B925" s="21"/>
      <c r="C925" s="22"/>
      <c r="D925" s="29" t="str">
        <f>IFERROR(VLOOKUP(A925,部品コード!A:E,2,FALSE),"")</f>
        <v/>
      </c>
      <c r="E925" s="29" t="str">
        <f t="shared" ref="E925:E988" si="31">IF(B925="","",(MONTH(B925)))</f>
        <v/>
      </c>
      <c r="F925" s="29" t="str">
        <f t="shared" ref="F925:F988" si="32">IF(B925="","",(DAY(B925)))</f>
        <v/>
      </c>
      <c r="G925" s="29" t="str">
        <f>IFERROR(VLOOKUP(A925,部品コード!A:E,3,FALSE),"")</f>
        <v/>
      </c>
      <c r="H925" s="4"/>
    </row>
    <row r="926" spans="1:8" x14ac:dyDescent="0.15">
      <c r="A926" s="20"/>
      <c r="B926" s="21"/>
      <c r="C926" s="22"/>
      <c r="D926" s="29" t="str">
        <f>IFERROR(VLOOKUP(A926,部品コード!A:E,2,FALSE),"")</f>
        <v/>
      </c>
      <c r="E926" s="29" t="str">
        <f t="shared" si="31"/>
        <v/>
      </c>
      <c r="F926" s="29" t="str">
        <f t="shared" si="32"/>
        <v/>
      </c>
      <c r="G926" s="29" t="str">
        <f>IFERROR(VLOOKUP(A926,部品コード!A:E,3,FALSE),"")</f>
        <v/>
      </c>
      <c r="H926" s="4"/>
    </row>
    <row r="927" spans="1:8" x14ac:dyDescent="0.15">
      <c r="A927" s="20"/>
      <c r="B927" s="21"/>
      <c r="C927" s="22"/>
      <c r="D927" s="29" t="str">
        <f>IFERROR(VLOOKUP(A927,部品コード!A:E,2,FALSE),"")</f>
        <v/>
      </c>
      <c r="E927" s="29" t="str">
        <f t="shared" si="31"/>
        <v/>
      </c>
      <c r="F927" s="29" t="str">
        <f t="shared" si="32"/>
        <v/>
      </c>
      <c r="G927" s="29" t="str">
        <f>IFERROR(VLOOKUP(A927,部品コード!A:E,3,FALSE),"")</f>
        <v/>
      </c>
      <c r="H927" s="4"/>
    </row>
    <row r="928" spans="1:8" x14ac:dyDescent="0.15">
      <c r="A928" s="20"/>
      <c r="B928" s="21"/>
      <c r="C928" s="22"/>
      <c r="D928" s="29" t="str">
        <f>IFERROR(VLOOKUP(A928,部品コード!A:E,2,FALSE),"")</f>
        <v/>
      </c>
      <c r="E928" s="29" t="str">
        <f t="shared" si="31"/>
        <v/>
      </c>
      <c r="F928" s="29" t="str">
        <f t="shared" si="32"/>
        <v/>
      </c>
      <c r="G928" s="29" t="str">
        <f>IFERROR(VLOOKUP(A928,部品コード!A:E,3,FALSE),"")</f>
        <v/>
      </c>
      <c r="H928" s="4"/>
    </row>
    <row r="929" spans="1:8" x14ac:dyDescent="0.15">
      <c r="A929" s="20"/>
      <c r="B929" s="21"/>
      <c r="C929" s="22"/>
      <c r="D929" s="29" t="str">
        <f>IFERROR(VLOOKUP(A929,部品コード!A:E,2,FALSE),"")</f>
        <v/>
      </c>
      <c r="E929" s="29" t="str">
        <f t="shared" si="31"/>
        <v/>
      </c>
      <c r="F929" s="29" t="str">
        <f t="shared" si="32"/>
        <v/>
      </c>
      <c r="G929" s="29" t="str">
        <f>IFERROR(VLOOKUP(A929,部品コード!A:E,3,FALSE),"")</f>
        <v/>
      </c>
      <c r="H929" s="4"/>
    </row>
    <row r="930" spans="1:8" x14ac:dyDescent="0.15">
      <c r="A930" s="20"/>
      <c r="B930" s="21"/>
      <c r="C930" s="22"/>
      <c r="D930" s="29" t="str">
        <f>IFERROR(VLOOKUP(A930,部品コード!A:E,2,FALSE),"")</f>
        <v/>
      </c>
      <c r="E930" s="29" t="str">
        <f t="shared" si="31"/>
        <v/>
      </c>
      <c r="F930" s="29" t="str">
        <f t="shared" si="32"/>
        <v/>
      </c>
      <c r="G930" s="29" t="str">
        <f>IFERROR(VLOOKUP(A930,部品コード!A:E,3,FALSE),"")</f>
        <v/>
      </c>
      <c r="H930" s="4"/>
    </row>
    <row r="931" spans="1:8" x14ac:dyDescent="0.15">
      <c r="A931" s="20"/>
      <c r="B931" s="21"/>
      <c r="C931" s="22"/>
      <c r="D931" s="29" t="str">
        <f>IFERROR(VLOOKUP(A931,部品コード!A:E,2,FALSE),"")</f>
        <v/>
      </c>
      <c r="E931" s="29" t="str">
        <f t="shared" si="31"/>
        <v/>
      </c>
      <c r="F931" s="29" t="str">
        <f t="shared" si="32"/>
        <v/>
      </c>
      <c r="G931" s="29" t="str">
        <f>IFERROR(VLOOKUP(A931,部品コード!A:E,3,FALSE),"")</f>
        <v/>
      </c>
      <c r="H931" s="4"/>
    </row>
    <row r="932" spans="1:8" x14ac:dyDescent="0.15">
      <c r="A932" s="20"/>
      <c r="B932" s="21"/>
      <c r="C932" s="22"/>
      <c r="D932" s="29" t="str">
        <f>IFERROR(VLOOKUP(A932,部品コード!A:E,2,FALSE),"")</f>
        <v/>
      </c>
      <c r="E932" s="29" t="str">
        <f t="shared" si="31"/>
        <v/>
      </c>
      <c r="F932" s="29" t="str">
        <f t="shared" si="32"/>
        <v/>
      </c>
      <c r="G932" s="29" t="str">
        <f>IFERROR(VLOOKUP(A932,部品コード!A:E,3,FALSE),"")</f>
        <v/>
      </c>
      <c r="H932" s="4"/>
    </row>
    <row r="933" spans="1:8" x14ac:dyDescent="0.15">
      <c r="A933" s="20"/>
      <c r="B933" s="21"/>
      <c r="C933" s="22"/>
      <c r="D933" s="29" t="str">
        <f>IFERROR(VLOOKUP(A933,部品コード!A:E,2,FALSE),"")</f>
        <v/>
      </c>
      <c r="E933" s="29" t="str">
        <f t="shared" si="31"/>
        <v/>
      </c>
      <c r="F933" s="29" t="str">
        <f t="shared" si="32"/>
        <v/>
      </c>
      <c r="G933" s="29" t="str">
        <f>IFERROR(VLOOKUP(A933,部品コード!A:E,3,FALSE),"")</f>
        <v/>
      </c>
      <c r="H933" s="4"/>
    </row>
    <row r="934" spans="1:8" x14ac:dyDescent="0.15">
      <c r="A934" s="20"/>
      <c r="B934" s="21"/>
      <c r="C934" s="22"/>
      <c r="D934" s="29" t="str">
        <f>IFERROR(VLOOKUP(A934,部品コード!A:E,2,FALSE),"")</f>
        <v/>
      </c>
      <c r="E934" s="29" t="str">
        <f t="shared" si="31"/>
        <v/>
      </c>
      <c r="F934" s="29" t="str">
        <f t="shared" si="32"/>
        <v/>
      </c>
      <c r="G934" s="29" t="str">
        <f>IFERROR(VLOOKUP(A934,部品コード!A:E,3,FALSE),"")</f>
        <v/>
      </c>
      <c r="H934" s="4"/>
    </row>
    <row r="935" spans="1:8" x14ac:dyDescent="0.15">
      <c r="A935" s="20"/>
      <c r="B935" s="21"/>
      <c r="C935" s="22"/>
      <c r="D935" s="29" t="str">
        <f>IFERROR(VLOOKUP(A935,部品コード!A:E,2,FALSE),"")</f>
        <v/>
      </c>
      <c r="E935" s="29" t="str">
        <f t="shared" si="31"/>
        <v/>
      </c>
      <c r="F935" s="29" t="str">
        <f t="shared" si="32"/>
        <v/>
      </c>
      <c r="G935" s="29" t="str">
        <f>IFERROR(VLOOKUP(A935,部品コード!A:E,3,FALSE),"")</f>
        <v/>
      </c>
      <c r="H935" s="4"/>
    </row>
    <row r="936" spans="1:8" x14ac:dyDescent="0.15">
      <c r="A936" s="20"/>
      <c r="B936" s="21"/>
      <c r="C936" s="22"/>
      <c r="D936" s="29" t="str">
        <f>IFERROR(VLOOKUP(A936,部品コード!A:E,2,FALSE),"")</f>
        <v/>
      </c>
      <c r="E936" s="29" t="str">
        <f t="shared" si="31"/>
        <v/>
      </c>
      <c r="F936" s="29" t="str">
        <f t="shared" si="32"/>
        <v/>
      </c>
      <c r="G936" s="29" t="str">
        <f>IFERROR(VLOOKUP(A936,部品コード!A:E,3,FALSE),"")</f>
        <v/>
      </c>
      <c r="H936" s="4"/>
    </row>
    <row r="937" spans="1:8" x14ac:dyDescent="0.15">
      <c r="A937" s="20"/>
      <c r="B937" s="21"/>
      <c r="C937" s="22"/>
      <c r="D937" s="29" t="str">
        <f>IFERROR(VLOOKUP(A937,部品コード!A:E,2,FALSE),"")</f>
        <v/>
      </c>
      <c r="E937" s="29" t="str">
        <f t="shared" si="31"/>
        <v/>
      </c>
      <c r="F937" s="29" t="str">
        <f t="shared" si="32"/>
        <v/>
      </c>
      <c r="G937" s="29" t="str">
        <f>IFERROR(VLOOKUP(A937,部品コード!A:E,3,FALSE),"")</f>
        <v/>
      </c>
      <c r="H937" s="4"/>
    </row>
    <row r="938" spans="1:8" x14ac:dyDescent="0.15">
      <c r="A938" s="20"/>
      <c r="B938" s="21"/>
      <c r="C938" s="22"/>
      <c r="D938" s="29" t="str">
        <f>IFERROR(VLOOKUP(A938,部品コード!A:E,2,FALSE),"")</f>
        <v/>
      </c>
      <c r="E938" s="29" t="str">
        <f t="shared" si="31"/>
        <v/>
      </c>
      <c r="F938" s="29" t="str">
        <f t="shared" si="32"/>
        <v/>
      </c>
      <c r="G938" s="29" t="str">
        <f>IFERROR(VLOOKUP(A938,部品コード!A:E,3,FALSE),"")</f>
        <v/>
      </c>
      <c r="H938" s="4"/>
    </row>
    <row r="939" spans="1:8" x14ac:dyDescent="0.15">
      <c r="A939" s="20"/>
      <c r="B939" s="21"/>
      <c r="C939" s="22"/>
      <c r="D939" s="29" t="str">
        <f>IFERROR(VLOOKUP(A939,部品コード!A:E,2,FALSE),"")</f>
        <v/>
      </c>
      <c r="E939" s="29" t="str">
        <f t="shared" si="31"/>
        <v/>
      </c>
      <c r="F939" s="29" t="str">
        <f t="shared" si="32"/>
        <v/>
      </c>
      <c r="G939" s="29" t="str">
        <f>IFERROR(VLOOKUP(A939,部品コード!A:E,3,FALSE),"")</f>
        <v/>
      </c>
      <c r="H939" s="4"/>
    </row>
    <row r="940" spans="1:8" x14ac:dyDescent="0.15">
      <c r="A940" s="20"/>
      <c r="B940" s="21"/>
      <c r="C940" s="22"/>
      <c r="D940" s="29" t="str">
        <f>IFERROR(VLOOKUP(A940,部品コード!A:E,2,FALSE),"")</f>
        <v/>
      </c>
      <c r="E940" s="29" t="str">
        <f t="shared" si="31"/>
        <v/>
      </c>
      <c r="F940" s="29" t="str">
        <f t="shared" si="32"/>
        <v/>
      </c>
      <c r="G940" s="29" t="str">
        <f>IFERROR(VLOOKUP(A940,部品コード!A:E,3,FALSE),"")</f>
        <v/>
      </c>
      <c r="H940" s="4"/>
    </row>
    <row r="941" spans="1:8" x14ac:dyDescent="0.15">
      <c r="A941" s="20"/>
      <c r="B941" s="21"/>
      <c r="C941" s="22"/>
      <c r="D941" s="29" t="str">
        <f>IFERROR(VLOOKUP(A941,部品コード!A:E,2,FALSE),"")</f>
        <v/>
      </c>
      <c r="E941" s="29" t="str">
        <f t="shared" si="31"/>
        <v/>
      </c>
      <c r="F941" s="29" t="str">
        <f t="shared" si="32"/>
        <v/>
      </c>
      <c r="G941" s="29" t="str">
        <f>IFERROR(VLOOKUP(A941,部品コード!A:E,3,FALSE),"")</f>
        <v/>
      </c>
      <c r="H941" s="4"/>
    </row>
    <row r="942" spans="1:8" x14ac:dyDescent="0.15">
      <c r="A942" s="20"/>
      <c r="B942" s="21"/>
      <c r="C942" s="22"/>
      <c r="D942" s="29" t="str">
        <f>IFERROR(VLOOKUP(A942,部品コード!A:E,2,FALSE),"")</f>
        <v/>
      </c>
      <c r="E942" s="29" t="str">
        <f t="shared" si="31"/>
        <v/>
      </c>
      <c r="F942" s="29" t="str">
        <f t="shared" si="32"/>
        <v/>
      </c>
      <c r="G942" s="29" t="str">
        <f>IFERROR(VLOOKUP(A942,部品コード!A:E,3,FALSE),"")</f>
        <v/>
      </c>
      <c r="H942" s="4"/>
    </row>
    <row r="943" spans="1:8" x14ac:dyDescent="0.15">
      <c r="A943" s="20"/>
      <c r="B943" s="21"/>
      <c r="C943" s="22"/>
      <c r="D943" s="29" t="str">
        <f>IFERROR(VLOOKUP(A943,部品コード!A:E,2,FALSE),"")</f>
        <v/>
      </c>
      <c r="E943" s="29" t="str">
        <f t="shared" si="31"/>
        <v/>
      </c>
      <c r="F943" s="29" t="str">
        <f t="shared" si="32"/>
        <v/>
      </c>
      <c r="G943" s="29" t="str">
        <f>IFERROR(VLOOKUP(A943,部品コード!A:E,3,FALSE),"")</f>
        <v/>
      </c>
      <c r="H943" s="4"/>
    </row>
    <row r="944" spans="1:8" x14ac:dyDescent="0.15">
      <c r="A944" s="20"/>
      <c r="B944" s="21"/>
      <c r="C944" s="22"/>
      <c r="D944" s="29" t="str">
        <f>IFERROR(VLOOKUP(A944,部品コード!A:E,2,FALSE),"")</f>
        <v/>
      </c>
      <c r="E944" s="29" t="str">
        <f t="shared" si="31"/>
        <v/>
      </c>
      <c r="F944" s="29" t="str">
        <f t="shared" si="32"/>
        <v/>
      </c>
      <c r="G944" s="29" t="str">
        <f>IFERROR(VLOOKUP(A944,部品コード!A:E,3,FALSE),"")</f>
        <v/>
      </c>
      <c r="H944" s="4"/>
    </row>
    <row r="945" spans="1:8" x14ac:dyDescent="0.15">
      <c r="A945" s="20"/>
      <c r="B945" s="21"/>
      <c r="C945" s="22"/>
      <c r="D945" s="29" t="str">
        <f>IFERROR(VLOOKUP(A945,部品コード!A:E,2,FALSE),"")</f>
        <v/>
      </c>
      <c r="E945" s="29" t="str">
        <f t="shared" si="31"/>
        <v/>
      </c>
      <c r="F945" s="29" t="str">
        <f t="shared" si="32"/>
        <v/>
      </c>
      <c r="G945" s="29" t="str">
        <f>IFERROR(VLOOKUP(A945,部品コード!A:E,3,FALSE),"")</f>
        <v/>
      </c>
      <c r="H945" s="4"/>
    </row>
    <row r="946" spans="1:8" x14ac:dyDescent="0.15">
      <c r="A946" s="20"/>
      <c r="B946" s="21"/>
      <c r="C946" s="22"/>
      <c r="D946" s="29" t="str">
        <f>IFERROR(VLOOKUP(A946,部品コード!A:E,2,FALSE),"")</f>
        <v/>
      </c>
      <c r="E946" s="29" t="str">
        <f t="shared" si="31"/>
        <v/>
      </c>
      <c r="F946" s="29" t="str">
        <f t="shared" si="32"/>
        <v/>
      </c>
      <c r="G946" s="29" t="str">
        <f>IFERROR(VLOOKUP(A946,部品コード!A:E,3,FALSE),"")</f>
        <v/>
      </c>
      <c r="H946" s="4"/>
    </row>
    <row r="947" spans="1:8" x14ac:dyDescent="0.15">
      <c r="A947" s="20"/>
      <c r="B947" s="21"/>
      <c r="C947" s="22"/>
      <c r="D947" s="29" t="str">
        <f>IFERROR(VLOOKUP(A947,部品コード!A:E,2,FALSE),"")</f>
        <v/>
      </c>
      <c r="E947" s="29" t="str">
        <f t="shared" si="31"/>
        <v/>
      </c>
      <c r="F947" s="29" t="str">
        <f t="shared" si="32"/>
        <v/>
      </c>
      <c r="G947" s="29" t="str">
        <f>IFERROR(VLOOKUP(A947,部品コード!A:E,3,FALSE),"")</f>
        <v/>
      </c>
      <c r="H947" s="4"/>
    </row>
    <row r="948" spans="1:8" x14ac:dyDescent="0.15">
      <c r="A948" s="20"/>
      <c r="B948" s="21"/>
      <c r="C948" s="22"/>
      <c r="D948" s="29" t="str">
        <f>IFERROR(VLOOKUP(A948,部品コード!A:E,2,FALSE),"")</f>
        <v/>
      </c>
      <c r="E948" s="29" t="str">
        <f t="shared" si="31"/>
        <v/>
      </c>
      <c r="F948" s="29" t="str">
        <f t="shared" si="32"/>
        <v/>
      </c>
      <c r="G948" s="29" t="str">
        <f>IFERROR(VLOOKUP(A948,部品コード!A:E,3,FALSE),"")</f>
        <v/>
      </c>
      <c r="H948" s="4"/>
    </row>
    <row r="949" spans="1:8" x14ac:dyDescent="0.15">
      <c r="A949" s="20"/>
      <c r="B949" s="21"/>
      <c r="C949" s="22"/>
      <c r="D949" s="29" t="str">
        <f>IFERROR(VLOOKUP(A949,部品コード!A:E,2,FALSE),"")</f>
        <v/>
      </c>
      <c r="E949" s="29" t="str">
        <f t="shared" si="31"/>
        <v/>
      </c>
      <c r="F949" s="29" t="str">
        <f t="shared" si="32"/>
        <v/>
      </c>
      <c r="G949" s="29" t="str">
        <f>IFERROR(VLOOKUP(A949,部品コード!A:E,3,FALSE),"")</f>
        <v/>
      </c>
      <c r="H949" s="4"/>
    </row>
    <row r="950" spans="1:8" x14ac:dyDescent="0.15">
      <c r="A950" s="20"/>
      <c r="B950" s="21"/>
      <c r="C950" s="22"/>
      <c r="D950" s="29" t="str">
        <f>IFERROR(VLOOKUP(A950,部品コード!A:E,2,FALSE),"")</f>
        <v/>
      </c>
      <c r="E950" s="29" t="str">
        <f t="shared" si="31"/>
        <v/>
      </c>
      <c r="F950" s="29" t="str">
        <f t="shared" si="32"/>
        <v/>
      </c>
      <c r="G950" s="29" t="str">
        <f>IFERROR(VLOOKUP(A950,部品コード!A:E,3,FALSE),"")</f>
        <v/>
      </c>
      <c r="H950" s="4"/>
    </row>
    <row r="951" spans="1:8" x14ac:dyDescent="0.15">
      <c r="A951" s="20"/>
      <c r="B951" s="21"/>
      <c r="C951" s="22"/>
      <c r="D951" s="29" t="str">
        <f>IFERROR(VLOOKUP(A951,部品コード!A:E,2,FALSE),"")</f>
        <v/>
      </c>
      <c r="E951" s="29" t="str">
        <f t="shared" si="31"/>
        <v/>
      </c>
      <c r="F951" s="29" t="str">
        <f t="shared" si="32"/>
        <v/>
      </c>
      <c r="G951" s="29" t="str">
        <f>IFERROR(VLOOKUP(A951,部品コード!A:E,3,FALSE),"")</f>
        <v/>
      </c>
      <c r="H951" s="4"/>
    </row>
    <row r="952" spans="1:8" x14ac:dyDescent="0.15">
      <c r="A952" s="20"/>
      <c r="B952" s="21"/>
      <c r="C952" s="22"/>
      <c r="D952" s="29" t="str">
        <f>IFERROR(VLOOKUP(A952,部品コード!A:E,2,FALSE),"")</f>
        <v/>
      </c>
      <c r="E952" s="29" t="str">
        <f t="shared" si="31"/>
        <v/>
      </c>
      <c r="F952" s="29" t="str">
        <f t="shared" si="32"/>
        <v/>
      </c>
      <c r="G952" s="29" t="str">
        <f>IFERROR(VLOOKUP(A952,部品コード!A:E,3,FALSE),"")</f>
        <v/>
      </c>
      <c r="H952" s="4"/>
    </row>
    <row r="953" spans="1:8" x14ac:dyDescent="0.15">
      <c r="A953" s="20"/>
      <c r="B953" s="21"/>
      <c r="C953" s="22"/>
      <c r="D953" s="29" t="str">
        <f>IFERROR(VLOOKUP(A953,部品コード!A:E,2,FALSE),"")</f>
        <v/>
      </c>
      <c r="E953" s="29" t="str">
        <f t="shared" si="31"/>
        <v/>
      </c>
      <c r="F953" s="29" t="str">
        <f t="shared" si="32"/>
        <v/>
      </c>
      <c r="G953" s="29" t="str">
        <f>IFERROR(VLOOKUP(A953,部品コード!A:E,3,FALSE),"")</f>
        <v/>
      </c>
      <c r="H953" s="4"/>
    </row>
    <row r="954" spans="1:8" x14ac:dyDescent="0.15">
      <c r="A954" s="20"/>
      <c r="B954" s="21"/>
      <c r="C954" s="22"/>
      <c r="D954" s="29" t="str">
        <f>IFERROR(VLOOKUP(A954,部品コード!A:E,2,FALSE),"")</f>
        <v/>
      </c>
      <c r="E954" s="29" t="str">
        <f t="shared" si="31"/>
        <v/>
      </c>
      <c r="F954" s="29" t="str">
        <f t="shared" si="32"/>
        <v/>
      </c>
      <c r="G954" s="29" t="str">
        <f>IFERROR(VLOOKUP(A954,部品コード!A:E,3,FALSE),"")</f>
        <v/>
      </c>
      <c r="H954" s="4"/>
    </row>
    <row r="955" spans="1:8" x14ac:dyDescent="0.15">
      <c r="A955" s="20"/>
      <c r="B955" s="21"/>
      <c r="C955" s="22"/>
      <c r="D955" s="29" t="str">
        <f>IFERROR(VLOOKUP(A955,部品コード!A:E,2,FALSE),"")</f>
        <v/>
      </c>
      <c r="E955" s="29" t="str">
        <f t="shared" si="31"/>
        <v/>
      </c>
      <c r="F955" s="29" t="str">
        <f t="shared" si="32"/>
        <v/>
      </c>
      <c r="G955" s="29" t="str">
        <f>IFERROR(VLOOKUP(A955,部品コード!A:E,3,FALSE),"")</f>
        <v/>
      </c>
      <c r="H955" s="4"/>
    </row>
    <row r="956" spans="1:8" x14ac:dyDescent="0.15">
      <c r="A956" s="20"/>
      <c r="B956" s="21"/>
      <c r="C956" s="22"/>
      <c r="D956" s="29" t="str">
        <f>IFERROR(VLOOKUP(A956,部品コード!A:E,2,FALSE),"")</f>
        <v/>
      </c>
      <c r="E956" s="29" t="str">
        <f t="shared" si="31"/>
        <v/>
      </c>
      <c r="F956" s="29" t="str">
        <f t="shared" si="32"/>
        <v/>
      </c>
      <c r="G956" s="29" t="str">
        <f>IFERROR(VLOOKUP(A956,部品コード!A:E,3,FALSE),"")</f>
        <v/>
      </c>
      <c r="H956" s="4"/>
    </row>
    <row r="957" spans="1:8" x14ac:dyDescent="0.15">
      <c r="A957" s="20"/>
      <c r="B957" s="21"/>
      <c r="C957" s="22"/>
      <c r="D957" s="29" t="str">
        <f>IFERROR(VLOOKUP(A957,部品コード!A:E,2,FALSE),"")</f>
        <v/>
      </c>
      <c r="E957" s="29" t="str">
        <f t="shared" si="31"/>
        <v/>
      </c>
      <c r="F957" s="29" t="str">
        <f t="shared" si="32"/>
        <v/>
      </c>
      <c r="G957" s="29" t="str">
        <f>IFERROR(VLOOKUP(A957,部品コード!A:E,3,FALSE),"")</f>
        <v/>
      </c>
      <c r="H957" s="4"/>
    </row>
    <row r="958" spans="1:8" x14ac:dyDescent="0.15">
      <c r="A958" s="20"/>
      <c r="B958" s="21"/>
      <c r="C958" s="22"/>
      <c r="D958" s="29" t="str">
        <f>IFERROR(VLOOKUP(A958,部品コード!A:E,2,FALSE),"")</f>
        <v/>
      </c>
      <c r="E958" s="29" t="str">
        <f t="shared" si="31"/>
        <v/>
      </c>
      <c r="F958" s="29" t="str">
        <f t="shared" si="32"/>
        <v/>
      </c>
      <c r="G958" s="29" t="str">
        <f>IFERROR(VLOOKUP(A958,部品コード!A:E,3,FALSE),"")</f>
        <v/>
      </c>
      <c r="H958" s="4"/>
    </row>
    <row r="959" spans="1:8" x14ac:dyDescent="0.15">
      <c r="A959" s="20"/>
      <c r="B959" s="21"/>
      <c r="C959" s="22"/>
      <c r="D959" s="29" t="str">
        <f>IFERROR(VLOOKUP(A959,部品コード!A:E,2,FALSE),"")</f>
        <v/>
      </c>
      <c r="E959" s="29" t="str">
        <f t="shared" si="31"/>
        <v/>
      </c>
      <c r="F959" s="29" t="str">
        <f t="shared" si="32"/>
        <v/>
      </c>
      <c r="G959" s="29" t="str">
        <f>IFERROR(VLOOKUP(A959,部品コード!A:E,3,FALSE),"")</f>
        <v/>
      </c>
      <c r="H959" s="4"/>
    </row>
    <row r="960" spans="1:8" x14ac:dyDescent="0.15">
      <c r="A960" s="20"/>
      <c r="B960" s="21"/>
      <c r="C960" s="22"/>
      <c r="D960" s="29" t="str">
        <f>IFERROR(VLOOKUP(A960,部品コード!A:E,2,FALSE),"")</f>
        <v/>
      </c>
      <c r="E960" s="29" t="str">
        <f t="shared" si="31"/>
        <v/>
      </c>
      <c r="F960" s="29" t="str">
        <f t="shared" si="32"/>
        <v/>
      </c>
      <c r="G960" s="29" t="str">
        <f>IFERROR(VLOOKUP(A960,部品コード!A:E,3,FALSE),"")</f>
        <v/>
      </c>
      <c r="H960" s="4"/>
    </row>
    <row r="961" spans="1:8" x14ac:dyDescent="0.15">
      <c r="A961" s="20"/>
      <c r="B961" s="21"/>
      <c r="C961" s="22"/>
      <c r="D961" s="29" t="str">
        <f>IFERROR(VLOOKUP(A961,部品コード!A:E,2,FALSE),"")</f>
        <v/>
      </c>
      <c r="E961" s="29" t="str">
        <f t="shared" si="31"/>
        <v/>
      </c>
      <c r="F961" s="29" t="str">
        <f t="shared" si="32"/>
        <v/>
      </c>
      <c r="G961" s="29" t="str">
        <f>IFERROR(VLOOKUP(A961,部品コード!A:E,3,FALSE),"")</f>
        <v/>
      </c>
      <c r="H961" s="4"/>
    </row>
    <row r="962" spans="1:8" x14ac:dyDescent="0.15">
      <c r="A962" s="20"/>
      <c r="B962" s="21"/>
      <c r="C962" s="22"/>
      <c r="D962" s="29" t="str">
        <f>IFERROR(VLOOKUP(A962,部品コード!A:E,2,FALSE),"")</f>
        <v/>
      </c>
      <c r="E962" s="29" t="str">
        <f t="shared" si="31"/>
        <v/>
      </c>
      <c r="F962" s="29" t="str">
        <f t="shared" si="32"/>
        <v/>
      </c>
      <c r="G962" s="29" t="str">
        <f>IFERROR(VLOOKUP(A962,部品コード!A:E,3,FALSE),"")</f>
        <v/>
      </c>
      <c r="H962" s="4"/>
    </row>
    <row r="963" spans="1:8" x14ac:dyDescent="0.15">
      <c r="A963" s="20"/>
      <c r="B963" s="21"/>
      <c r="C963" s="22"/>
      <c r="D963" s="29" t="str">
        <f>IFERROR(VLOOKUP(A963,部品コード!A:E,2,FALSE),"")</f>
        <v/>
      </c>
      <c r="E963" s="29" t="str">
        <f t="shared" si="31"/>
        <v/>
      </c>
      <c r="F963" s="29" t="str">
        <f t="shared" si="32"/>
        <v/>
      </c>
      <c r="G963" s="29" t="str">
        <f>IFERROR(VLOOKUP(A963,部品コード!A:E,3,FALSE),"")</f>
        <v/>
      </c>
      <c r="H963" s="4"/>
    </row>
    <row r="964" spans="1:8" x14ac:dyDescent="0.15">
      <c r="A964" s="20"/>
      <c r="B964" s="21"/>
      <c r="C964" s="22"/>
      <c r="D964" s="29" t="str">
        <f>IFERROR(VLOOKUP(A964,部品コード!A:E,2,FALSE),"")</f>
        <v/>
      </c>
      <c r="E964" s="29" t="str">
        <f t="shared" si="31"/>
        <v/>
      </c>
      <c r="F964" s="29" t="str">
        <f t="shared" si="32"/>
        <v/>
      </c>
      <c r="G964" s="29" t="str">
        <f>IFERROR(VLOOKUP(A964,部品コード!A:E,3,FALSE),"")</f>
        <v/>
      </c>
      <c r="H964" s="4"/>
    </row>
    <row r="965" spans="1:8" x14ac:dyDescent="0.15">
      <c r="A965" s="20"/>
      <c r="B965" s="21"/>
      <c r="C965" s="22"/>
      <c r="D965" s="29" t="str">
        <f>IFERROR(VLOOKUP(A965,部品コード!A:E,2,FALSE),"")</f>
        <v/>
      </c>
      <c r="E965" s="29" t="str">
        <f t="shared" si="31"/>
        <v/>
      </c>
      <c r="F965" s="29" t="str">
        <f t="shared" si="32"/>
        <v/>
      </c>
      <c r="G965" s="29" t="str">
        <f>IFERROR(VLOOKUP(A965,部品コード!A:E,3,FALSE),"")</f>
        <v/>
      </c>
      <c r="H965" s="4"/>
    </row>
    <row r="966" spans="1:8" x14ac:dyDescent="0.15">
      <c r="A966" s="20"/>
      <c r="B966" s="21"/>
      <c r="C966" s="22"/>
      <c r="D966" s="29" t="str">
        <f>IFERROR(VLOOKUP(A966,部品コード!A:E,2,FALSE),"")</f>
        <v/>
      </c>
      <c r="E966" s="29" t="str">
        <f t="shared" si="31"/>
        <v/>
      </c>
      <c r="F966" s="29" t="str">
        <f t="shared" si="32"/>
        <v/>
      </c>
      <c r="G966" s="29" t="str">
        <f>IFERROR(VLOOKUP(A966,部品コード!A:E,3,FALSE),"")</f>
        <v/>
      </c>
      <c r="H966" s="4"/>
    </row>
    <row r="967" spans="1:8" x14ac:dyDescent="0.15">
      <c r="A967" s="20"/>
      <c r="B967" s="21"/>
      <c r="C967" s="22"/>
      <c r="D967" s="29" t="str">
        <f>IFERROR(VLOOKUP(A967,部品コード!A:E,2,FALSE),"")</f>
        <v/>
      </c>
      <c r="E967" s="29" t="str">
        <f t="shared" si="31"/>
        <v/>
      </c>
      <c r="F967" s="29" t="str">
        <f t="shared" si="32"/>
        <v/>
      </c>
      <c r="G967" s="29" t="str">
        <f>IFERROR(VLOOKUP(A967,部品コード!A:E,3,FALSE),"")</f>
        <v/>
      </c>
      <c r="H967" s="4"/>
    </row>
    <row r="968" spans="1:8" x14ac:dyDescent="0.15">
      <c r="A968" s="20"/>
      <c r="B968" s="21"/>
      <c r="C968" s="22"/>
      <c r="D968" s="29" t="str">
        <f>IFERROR(VLOOKUP(A968,部品コード!A:E,2,FALSE),"")</f>
        <v/>
      </c>
      <c r="E968" s="29" t="str">
        <f t="shared" si="31"/>
        <v/>
      </c>
      <c r="F968" s="29" t="str">
        <f t="shared" si="32"/>
        <v/>
      </c>
      <c r="G968" s="29" t="str">
        <f>IFERROR(VLOOKUP(A968,部品コード!A:E,3,FALSE),"")</f>
        <v/>
      </c>
      <c r="H968" s="4"/>
    </row>
    <row r="969" spans="1:8" x14ac:dyDescent="0.15">
      <c r="A969" s="20"/>
      <c r="B969" s="21"/>
      <c r="C969" s="22"/>
      <c r="D969" s="29" t="str">
        <f>IFERROR(VLOOKUP(A969,部品コード!A:E,2,FALSE),"")</f>
        <v/>
      </c>
      <c r="E969" s="29" t="str">
        <f t="shared" si="31"/>
        <v/>
      </c>
      <c r="F969" s="29" t="str">
        <f t="shared" si="32"/>
        <v/>
      </c>
      <c r="G969" s="29" t="str">
        <f>IFERROR(VLOOKUP(A969,部品コード!A:E,3,FALSE),"")</f>
        <v/>
      </c>
      <c r="H969" s="4"/>
    </row>
    <row r="970" spans="1:8" x14ac:dyDescent="0.15">
      <c r="A970" s="20"/>
      <c r="B970" s="21"/>
      <c r="C970" s="22"/>
      <c r="D970" s="29" t="str">
        <f>IFERROR(VLOOKUP(A970,部品コード!A:E,2,FALSE),"")</f>
        <v/>
      </c>
      <c r="E970" s="29" t="str">
        <f t="shared" si="31"/>
        <v/>
      </c>
      <c r="F970" s="29" t="str">
        <f t="shared" si="32"/>
        <v/>
      </c>
      <c r="G970" s="29" t="str">
        <f>IFERROR(VLOOKUP(A970,部品コード!A:E,3,FALSE),"")</f>
        <v/>
      </c>
      <c r="H970" s="4"/>
    </row>
    <row r="971" spans="1:8" x14ac:dyDescent="0.15">
      <c r="A971" s="20"/>
      <c r="B971" s="21"/>
      <c r="C971" s="22"/>
      <c r="D971" s="29" t="str">
        <f>IFERROR(VLOOKUP(A971,部品コード!A:E,2,FALSE),"")</f>
        <v/>
      </c>
      <c r="E971" s="29" t="str">
        <f t="shared" si="31"/>
        <v/>
      </c>
      <c r="F971" s="29" t="str">
        <f t="shared" si="32"/>
        <v/>
      </c>
      <c r="G971" s="29" t="str">
        <f>IFERROR(VLOOKUP(A971,部品コード!A:E,3,FALSE),"")</f>
        <v/>
      </c>
      <c r="H971" s="4"/>
    </row>
    <row r="972" spans="1:8" x14ac:dyDescent="0.15">
      <c r="A972" s="20"/>
      <c r="B972" s="21"/>
      <c r="C972" s="22"/>
      <c r="D972" s="29" t="str">
        <f>IFERROR(VLOOKUP(A972,部品コード!A:E,2,FALSE),"")</f>
        <v/>
      </c>
      <c r="E972" s="29" t="str">
        <f t="shared" si="31"/>
        <v/>
      </c>
      <c r="F972" s="29" t="str">
        <f t="shared" si="32"/>
        <v/>
      </c>
      <c r="G972" s="29" t="str">
        <f>IFERROR(VLOOKUP(A972,部品コード!A:E,3,FALSE),"")</f>
        <v/>
      </c>
      <c r="H972" s="4"/>
    </row>
    <row r="973" spans="1:8" x14ac:dyDescent="0.15">
      <c r="A973" s="20"/>
      <c r="B973" s="21"/>
      <c r="C973" s="22"/>
      <c r="D973" s="29" t="str">
        <f>IFERROR(VLOOKUP(A973,部品コード!A:E,2,FALSE),"")</f>
        <v/>
      </c>
      <c r="E973" s="29" t="str">
        <f t="shared" si="31"/>
        <v/>
      </c>
      <c r="F973" s="29" t="str">
        <f t="shared" si="32"/>
        <v/>
      </c>
      <c r="G973" s="29" t="str">
        <f>IFERROR(VLOOKUP(A973,部品コード!A:E,3,FALSE),"")</f>
        <v/>
      </c>
      <c r="H973" s="4"/>
    </row>
    <row r="974" spans="1:8" x14ac:dyDescent="0.15">
      <c r="A974" s="20"/>
      <c r="B974" s="21"/>
      <c r="C974" s="22"/>
      <c r="D974" s="29" t="str">
        <f>IFERROR(VLOOKUP(A974,部品コード!A:E,2,FALSE),"")</f>
        <v/>
      </c>
      <c r="E974" s="29" t="str">
        <f t="shared" si="31"/>
        <v/>
      </c>
      <c r="F974" s="29" t="str">
        <f t="shared" si="32"/>
        <v/>
      </c>
      <c r="G974" s="29" t="str">
        <f>IFERROR(VLOOKUP(A974,部品コード!A:E,3,FALSE),"")</f>
        <v/>
      </c>
      <c r="H974" s="4"/>
    </row>
    <row r="975" spans="1:8" x14ac:dyDescent="0.15">
      <c r="A975" s="20"/>
      <c r="B975" s="21"/>
      <c r="C975" s="22"/>
      <c r="D975" s="29" t="str">
        <f>IFERROR(VLOOKUP(A975,部品コード!A:E,2,FALSE),"")</f>
        <v/>
      </c>
      <c r="E975" s="29" t="str">
        <f t="shared" si="31"/>
        <v/>
      </c>
      <c r="F975" s="29" t="str">
        <f t="shared" si="32"/>
        <v/>
      </c>
      <c r="G975" s="29" t="str">
        <f>IFERROR(VLOOKUP(A975,部品コード!A:E,3,FALSE),"")</f>
        <v/>
      </c>
      <c r="H975" s="4"/>
    </row>
    <row r="976" spans="1:8" x14ac:dyDescent="0.15">
      <c r="A976" s="20"/>
      <c r="B976" s="21"/>
      <c r="C976" s="22"/>
      <c r="D976" s="29" t="str">
        <f>IFERROR(VLOOKUP(A976,部品コード!A:E,2,FALSE),"")</f>
        <v/>
      </c>
      <c r="E976" s="29" t="str">
        <f t="shared" si="31"/>
        <v/>
      </c>
      <c r="F976" s="29" t="str">
        <f t="shared" si="32"/>
        <v/>
      </c>
      <c r="G976" s="29" t="str">
        <f>IFERROR(VLOOKUP(A976,部品コード!A:E,3,FALSE),"")</f>
        <v/>
      </c>
      <c r="H976" s="4"/>
    </row>
    <row r="977" spans="1:8" x14ac:dyDescent="0.15">
      <c r="A977" s="20"/>
      <c r="B977" s="21"/>
      <c r="C977" s="22"/>
      <c r="D977" s="29" t="str">
        <f>IFERROR(VLOOKUP(A977,部品コード!A:E,2,FALSE),"")</f>
        <v/>
      </c>
      <c r="E977" s="29" t="str">
        <f t="shared" si="31"/>
        <v/>
      </c>
      <c r="F977" s="29" t="str">
        <f t="shared" si="32"/>
        <v/>
      </c>
      <c r="G977" s="29" t="str">
        <f>IFERROR(VLOOKUP(A977,部品コード!A:E,3,FALSE),"")</f>
        <v/>
      </c>
      <c r="H977" s="4"/>
    </row>
    <row r="978" spans="1:8" x14ac:dyDescent="0.15">
      <c r="A978" s="20"/>
      <c r="B978" s="21"/>
      <c r="C978" s="22"/>
      <c r="D978" s="29" t="str">
        <f>IFERROR(VLOOKUP(A978,部品コード!A:E,2,FALSE),"")</f>
        <v/>
      </c>
      <c r="E978" s="29" t="str">
        <f t="shared" si="31"/>
        <v/>
      </c>
      <c r="F978" s="29" t="str">
        <f t="shared" si="32"/>
        <v/>
      </c>
      <c r="G978" s="29" t="str">
        <f>IFERROR(VLOOKUP(A978,部品コード!A:E,3,FALSE),"")</f>
        <v/>
      </c>
      <c r="H978" s="4"/>
    </row>
    <row r="979" spans="1:8" x14ac:dyDescent="0.15">
      <c r="A979" s="20"/>
      <c r="B979" s="21"/>
      <c r="C979" s="22"/>
      <c r="D979" s="29" t="str">
        <f>IFERROR(VLOOKUP(A979,部品コード!A:E,2,FALSE),"")</f>
        <v/>
      </c>
      <c r="E979" s="29" t="str">
        <f t="shared" si="31"/>
        <v/>
      </c>
      <c r="F979" s="29" t="str">
        <f t="shared" si="32"/>
        <v/>
      </c>
      <c r="G979" s="29" t="str">
        <f>IFERROR(VLOOKUP(A979,部品コード!A:E,3,FALSE),"")</f>
        <v/>
      </c>
      <c r="H979" s="4"/>
    </row>
    <row r="980" spans="1:8" x14ac:dyDescent="0.15">
      <c r="A980" s="20"/>
      <c r="B980" s="21"/>
      <c r="C980" s="22"/>
      <c r="D980" s="29" t="str">
        <f>IFERROR(VLOOKUP(A980,部品コード!A:E,2,FALSE),"")</f>
        <v/>
      </c>
      <c r="E980" s="29" t="str">
        <f t="shared" si="31"/>
        <v/>
      </c>
      <c r="F980" s="29" t="str">
        <f t="shared" si="32"/>
        <v/>
      </c>
      <c r="G980" s="29" t="str">
        <f>IFERROR(VLOOKUP(A980,部品コード!A:E,3,FALSE),"")</f>
        <v/>
      </c>
      <c r="H980" s="4"/>
    </row>
    <row r="981" spans="1:8" x14ac:dyDescent="0.15">
      <c r="A981" s="20"/>
      <c r="B981" s="21"/>
      <c r="C981" s="22"/>
      <c r="D981" s="29" t="str">
        <f>IFERROR(VLOOKUP(A981,部品コード!A:E,2,FALSE),"")</f>
        <v/>
      </c>
      <c r="E981" s="29" t="str">
        <f t="shared" si="31"/>
        <v/>
      </c>
      <c r="F981" s="29" t="str">
        <f t="shared" si="32"/>
        <v/>
      </c>
      <c r="G981" s="29" t="str">
        <f>IFERROR(VLOOKUP(A981,部品コード!A:E,3,FALSE),"")</f>
        <v/>
      </c>
      <c r="H981" s="4"/>
    </row>
    <row r="982" spans="1:8" x14ac:dyDescent="0.15">
      <c r="A982" s="20"/>
      <c r="B982" s="21"/>
      <c r="C982" s="22"/>
      <c r="D982" s="29" t="str">
        <f>IFERROR(VLOOKUP(A982,部品コード!A:E,2,FALSE),"")</f>
        <v/>
      </c>
      <c r="E982" s="29" t="str">
        <f t="shared" si="31"/>
        <v/>
      </c>
      <c r="F982" s="29" t="str">
        <f t="shared" si="32"/>
        <v/>
      </c>
      <c r="G982" s="29" t="str">
        <f>IFERROR(VLOOKUP(A982,部品コード!A:E,3,FALSE),"")</f>
        <v/>
      </c>
      <c r="H982" s="4"/>
    </row>
    <row r="983" spans="1:8" x14ac:dyDescent="0.15">
      <c r="A983" s="20"/>
      <c r="B983" s="21"/>
      <c r="C983" s="22"/>
      <c r="D983" s="29" t="str">
        <f>IFERROR(VLOOKUP(A983,部品コード!A:E,2,FALSE),"")</f>
        <v/>
      </c>
      <c r="E983" s="29" t="str">
        <f t="shared" si="31"/>
        <v/>
      </c>
      <c r="F983" s="29" t="str">
        <f t="shared" si="32"/>
        <v/>
      </c>
      <c r="G983" s="29" t="str">
        <f>IFERROR(VLOOKUP(A983,部品コード!A:E,3,FALSE),"")</f>
        <v/>
      </c>
      <c r="H983" s="4"/>
    </row>
    <row r="984" spans="1:8" x14ac:dyDescent="0.15">
      <c r="A984" s="20"/>
      <c r="B984" s="21"/>
      <c r="C984" s="22"/>
      <c r="D984" s="29" t="str">
        <f>IFERROR(VLOOKUP(A984,部品コード!A:E,2,FALSE),"")</f>
        <v/>
      </c>
      <c r="E984" s="29" t="str">
        <f t="shared" si="31"/>
        <v/>
      </c>
      <c r="F984" s="29" t="str">
        <f t="shared" si="32"/>
        <v/>
      </c>
      <c r="G984" s="29" t="str">
        <f>IFERROR(VLOOKUP(A984,部品コード!A:E,3,FALSE),"")</f>
        <v/>
      </c>
      <c r="H984" s="4"/>
    </row>
    <row r="985" spans="1:8" x14ac:dyDescent="0.15">
      <c r="A985" s="20"/>
      <c r="B985" s="21"/>
      <c r="C985" s="22"/>
      <c r="D985" s="29" t="str">
        <f>IFERROR(VLOOKUP(A985,部品コード!A:E,2,FALSE),"")</f>
        <v/>
      </c>
      <c r="E985" s="29" t="str">
        <f t="shared" si="31"/>
        <v/>
      </c>
      <c r="F985" s="29" t="str">
        <f t="shared" si="32"/>
        <v/>
      </c>
      <c r="G985" s="29" t="str">
        <f>IFERROR(VLOOKUP(A985,部品コード!A:E,3,FALSE),"")</f>
        <v/>
      </c>
      <c r="H985" s="4"/>
    </row>
    <row r="986" spans="1:8" x14ac:dyDescent="0.15">
      <c r="A986" s="20"/>
      <c r="B986" s="21"/>
      <c r="C986" s="22"/>
      <c r="D986" s="29" t="str">
        <f>IFERROR(VLOOKUP(A986,部品コード!A:E,2,FALSE),"")</f>
        <v/>
      </c>
      <c r="E986" s="29" t="str">
        <f t="shared" si="31"/>
        <v/>
      </c>
      <c r="F986" s="29" t="str">
        <f t="shared" si="32"/>
        <v/>
      </c>
      <c r="G986" s="29" t="str">
        <f>IFERROR(VLOOKUP(A986,部品コード!A:E,3,FALSE),"")</f>
        <v/>
      </c>
      <c r="H986" s="4"/>
    </row>
    <row r="987" spans="1:8" x14ac:dyDescent="0.15">
      <c r="A987" s="20"/>
      <c r="B987" s="21"/>
      <c r="C987" s="22"/>
      <c r="D987" s="29" t="str">
        <f>IFERROR(VLOOKUP(A987,部品コード!A:E,2,FALSE),"")</f>
        <v/>
      </c>
      <c r="E987" s="29" t="str">
        <f t="shared" si="31"/>
        <v/>
      </c>
      <c r="F987" s="29" t="str">
        <f t="shared" si="32"/>
        <v/>
      </c>
      <c r="G987" s="29" t="str">
        <f>IFERROR(VLOOKUP(A987,部品コード!A:E,3,FALSE),"")</f>
        <v/>
      </c>
      <c r="H987" s="4"/>
    </row>
    <row r="988" spans="1:8" x14ac:dyDescent="0.15">
      <c r="A988" s="20"/>
      <c r="B988" s="21"/>
      <c r="C988" s="22"/>
      <c r="D988" s="29" t="str">
        <f>IFERROR(VLOOKUP(A988,部品コード!A:E,2,FALSE),"")</f>
        <v/>
      </c>
      <c r="E988" s="29" t="str">
        <f t="shared" si="31"/>
        <v/>
      </c>
      <c r="F988" s="29" t="str">
        <f t="shared" si="32"/>
        <v/>
      </c>
      <c r="G988" s="29" t="str">
        <f>IFERROR(VLOOKUP(A988,部品コード!A:E,3,FALSE),"")</f>
        <v/>
      </c>
      <c r="H988" s="4"/>
    </row>
    <row r="989" spans="1:8" x14ac:dyDescent="0.15">
      <c r="A989" s="20"/>
      <c r="B989" s="21"/>
      <c r="C989" s="22"/>
      <c r="D989" s="29" t="str">
        <f>IFERROR(VLOOKUP(A989,部品コード!A:E,2,FALSE),"")</f>
        <v/>
      </c>
      <c r="E989" s="29" t="str">
        <f t="shared" ref="E989:E1000" si="33">IF(B989="","",(MONTH(B989)))</f>
        <v/>
      </c>
      <c r="F989" s="29" t="str">
        <f t="shared" ref="F989:F1000" si="34">IF(B989="","",(DAY(B989)))</f>
        <v/>
      </c>
      <c r="G989" s="29" t="str">
        <f>IFERROR(VLOOKUP(A989,部品コード!A:E,3,FALSE),"")</f>
        <v/>
      </c>
      <c r="H989" s="4"/>
    </row>
    <row r="990" spans="1:8" x14ac:dyDescent="0.15">
      <c r="A990" s="20"/>
      <c r="B990" s="21"/>
      <c r="C990" s="22"/>
      <c r="D990" s="29" t="str">
        <f>IFERROR(VLOOKUP(A990,部品コード!A:E,2,FALSE),"")</f>
        <v/>
      </c>
      <c r="E990" s="29" t="str">
        <f t="shared" si="33"/>
        <v/>
      </c>
      <c r="F990" s="29" t="str">
        <f t="shared" si="34"/>
        <v/>
      </c>
      <c r="G990" s="29" t="str">
        <f>IFERROR(VLOOKUP(A990,部品コード!A:E,3,FALSE),"")</f>
        <v/>
      </c>
      <c r="H990" s="4"/>
    </row>
    <row r="991" spans="1:8" x14ac:dyDescent="0.15">
      <c r="A991" s="20"/>
      <c r="B991" s="21"/>
      <c r="C991" s="22"/>
      <c r="D991" s="29" t="str">
        <f>IFERROR(VLOOKUP(A991,部品コード!A:E,2,FALSE),"")</f>
        <v/>
      </c>
      <c r="E991" s="29" t="str">
        <f t="shared" si="33"/>
        <v/>
      </c>
      <c r="F991" s="29" t="str">
        <f t="shared" si="34"/>
        <v/>
      </c>
      <c r="G991" s="29" t="str">
        <f>IFERROR(VLOOKUP(A991,部品コード!A:E,3,FALSE),"")</f>
        <v/>
      </c>
      <c r="H991" s="4"/>
    </row>
    <row r="992" spans="1:8" x14ac:dyDescent="0.15">
      <c r="A992" s="20"/>
      <c r="B992" s="21"/>
      <c r="C992" s="22"/>
      <c r="D992" s="29" t="str">
        <f>IFERROR(VLOOKUP(A992,部品コード!A:E,2,FALSE),"")</f>
        <v/>
      </c>
      <c r="E992" s="29" t="str">
        <f t="shared" si="33"/>
        <v/>
      </c>
      <c r="F992" s="29" t="str">
        <f t="shared" si="34"/>
        <v/>
      </c>
      <c r="G992" s="29" t="str">
        <f>IFERROR(VLOOKUP(A992,部品コード!A:E,3,FALSE),"")</f>
        <v/>
      </c>
      <c r="H992" s="4"/>
    </row>
    <row r="993" spans="1:8" x14ac:dyDescent="0.15">
      <c r="A993" s="20"/>
      <c r="B993" s="21"/>
      <c r="C993" s="22"/>
      <c r="D993" s="29" t="str">
        <f>IFERROR(VLOOKUP(A993,部品コード!A:E,2,FALSE),"")</f>
        <v/>
      </c>
      <c r="E993" s="29" t="str">
        <f t="shared" si="33"/>
        <v/>
      </c>
      <c r="F993" s="29" t="str">
        <f t="shared" si="34"/>
        <v/>
      </c>
      <c r="G993" s="29" t="str">
        <f>IFERROR(VLOOKUP(A993,部品コード!A:E,3,FALSE),"")</f>
        <v/>
      </c>
      <c r="H993" s="4"/>
    </row>
    <row r="994" spans="1:8" x14ac:dyDescent="0.15">
      <c r="A994" s="20"/>
      <c r="B994" s="21"/>
      <c r="C994" s="22"/>
      <c r="D994" s="29" t="str">
        <f>IFERROR(VLOOKUP(A994,部品コード!A:E,2,FALSE),"")</f>
        <v/>
      </c>
      <c r="E994" s="29" t="str">
        <f t="shared" si="33"/>
        <v/>
      </c>
      <c r="F994" s="29" t="str">
        <f t="shared" si="34"/>
        <v/>
      </c>
      <c r="G994" s="29" t="str">
        <f>IFERROR(VLOOKUP(A994,部品コード!A:E,3,FALSE),"")</f>
        <v/>
      </c>
      <c r="H994" s="4"/>
    </row>
    <row r="995" spans="1:8" x14ac:dyDescent="0.15">
      <c r="A995" s="20"/>
      <c r="B995" s="21"/>
      <c r="C995" s="22"/>
      <c r="D995" s="29" t="str">
        <f>IFERROR(VLOOKUP(A995,部品コード!A:E,2,FALSE),"")</f>
        <v/>
      </c>
      <c r="E995" s="29" t="str">
        <f t="shared" si="33"/>
        <v/>
      </c>
      <c r="F995" s="29" t="str">
        <f t="shared" si="34"/>
        <v/>
      </c>
      <c r="G995" s="29" t="str">
        <f>IFERROR(VLOOKUP(A995,部品コード!A:E,3,FALSE),"")</f>
        <v/>
      </c>
      <c r="H995" s="4"/>
    </row>
    <row r="996" spans="1:8" x14ac:dyDescent="0.15">
      <c r="A996" s="20"/>
      <c r="B996" s="21"/>
      <c r="C996" s="22"/>
      <c r="D996" s="29" t="str">
        <f>IFERROR(VLOOKUP(A996,部品コード!A:E,2,FALSE),"")</f>
        <v/>
      </c>
      <c r="E996" s="29" t="str">
        <f t="shared" si="33"/>
        <v/>
      </c>
      <c r="F996" s="29" t="str">
        <f t="shared" si="34"/>
        <v/>
      </c>
      <c r="G996" s="29" t="str">
        <f>IFERROR(VLOOKUP(A996,部品コード!A:E,3,FALSE),"")</f>
        <v/>
      </c>
      <c r="H996" s="4"/>
    </row>
    <row r="997" spans="1:8" x14ac:dyDescent="0.15">
      <c r="A997" s="20"/>
      <c r="B997" s="21"/>
      <c r="C997" s="22"/>
      <c r="D997" s="29" t="str">
        <f>IFERROR(VLOOKUP(A997,部品コード!A:E,2,FALSE),"")</f>
        <v/>
      </c>
      <c r="E997" s="29" t="str">
        <f t="shared" si="33"/>
        <v/>
      </c>
      <c r="F997" s="29" t="str">
        <f t="shared" si="34"/>
        <v/>
      </c>
      <c r="G997" s="29" t="str">
        <f>IFERROR(VLOOKUP(A997,部品コード!A:E,3,FALSE),"")</f>
        <v/>
      </c>
      <c r="H997" s="4"/>
    </row>
    <row r="998" spans="1:8" x14ac:dyDescent="0.15">
      <c r="A998" s="20"/>
      <c r="B998" s="21"/>
      <c r="C998" s="22"/>
      <c r="D998" s="29" t="str">
        <f>IFERROR(VLOOKUP(A998,部品コード!A:E,2,FALSE),"")</f>
        <v/>
      </c>
      <c r="E998" s="29" t="str">
        <f t="shared" si="33"/>
        <v/>
      </c>
      <c r="F998" s="29" t="str">
        <f t="shared" si="34"/>
        <v/>
      </c>
      <c r="G998" s="29" t="str">
        <f>IFERROR(VLOOKUP(A998,部品コード!A:E,3,FALSE),"")</f>
        <v/>
      </c>
      <c r="H998" s="4"/>
    </row>
    <row r="999" spans="1:8" x14ac:dyDescent="0.15">
      <c r="A999" s="20"/>
      <c r="B999" s="21"/>
      <c r="C999" s="22"/>
      <c r="D999" s="29" t="str">
        <f>IFERROR(VLOOKUP(A999,部品コード!A:E,2,FALSE),"")</f>
        <v/>
      </c>
      <c r="E999" s="29" t="str">
        <f t="shared" si="33"/>
        <v/>
      </c>
      <c r="F999" s="29" t="str">
        <f t="shared" si="34"/>
        <v/>
      </c>
      <c r="G999" s="29" t="str">
        <f>IFERROR(VLOOKUP(A999,部品コード!A:E,3,FALSE),"")</f>
        <v/>
      </c>
      <c r="H999" s="4"/>
    </row>
    <row r="1000" spans="1:8" x14ac:dyDescent="0.15">
      <c r="A1000" s="20"/>
      <c r="B1000" s="21"/>
      <c r="C1000" s="22"/>
      <c r="D1000" s="29" t="str">
        <f>IFERROR(VLOOKUP(A1000,部品コード!A:E,2,FALSE),"")</f>
        <v/>
      </c>
      <c r="E1000" s="29" t="str">
        <f t="shared" si="33"/>
        <v/>
      </c>
      <c r="F1000" s="29" t="str">
        <f t="shared" si="34"/>
        <v/>
      </c>
      <c r="G1000" s="29" t="str">
        <f>IFERROR(VLOOKUP(A1000,部品コード!A:E,3,FALSE),"")</f>
        <v/>
      </c>
      <c r="H1000" s="4"/>
    </row>
    <row r="1001" spans="1:8" x14ac:dyDescent="0.15">
      <c r="A1001" s="20"/>
      <c r="B1001" s="21"/>
      <c r="C1001" s="22">
        <f>SUM(C3:C1000)</f>
        <v>0</v>
      </c>
      <c r="D1001" s="29" t="str">
        <f>IFERROR(VLOOKUP(A1001,#REF!,2,FALSE),"")</f>
        <v/>
      </c>
      <c r="E1001" s="29"/>
      <c r="F1001" s="29"/>
      <c r="G1001" s="29"/>
      <c r="H1001" s="4"/>
    </row>
  </sheetData>
  <autoFilter ref="A2:J2" xr:uid="{E511FA03-4869-4B71-A092-F7630F527144}"/>
  <phoneticPr fontId="3"/>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5520" r:id="rId4" name="Button 16">
              <controlPr defaultSize="0" print="0" autoFill="0" autoPict="0" macro="[1]!STCデータ削除生産計画表所要データ">
                <anchor moveWithCells="1" sizeWithCells="1">
                  <from>
                    <xdr:col>10</xdr:col>
                    <xdr:colOff>295275</xdr:colOff>
                    <xdr:row>1</xdr:row>
                    <xdr:rowOff>28575</xdr:rowOff>
                  </from>
                  <to>
                    <xdr:col>11</xdr:col>
                    <xdr:colOff>628650</xdr:colOff>
                    <xdr:row>1</xdr:row>
                    <xdr:rowOff>409575</xdr:rowOff>
                  </to>
                </anchor>
              </controlPr>
            </control>
          </mc:Choice>
        </mc:AlternateContent>
        <mc:AlternateContent xmlns:mc="http://schemas.openxmlformats.org/markup-compatibility/2006">
          <mc:Choice Requires="x14">
            <control shapeId="405521" r:id="rId5" name="Button 17">
              <controlPr defaultSize="0" print="0" autoFill="0" autoPict="0" macro="[1]!STC所要データ選択">
                <anchor moveWithCells="1" sizeWithCells="1">
                  <from>
                    <xdr:col>12</xdr:col>
                    <xdr:colOff>104775</xdr:colOff>
                    <xdr:row>1</xdr:row>
                    <xdr:rowOff>38100</xdr:rowOff>
                  </from>
                  <to>
                    <xdr:col>14</xdr:col>
                    <xdr:colOff>28575</xdr:colOff>
                    <xdr:row>1</xdr:row>
                    <xdr:rowOff>400050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CA525-89AB-46B0-B0CF-11B7985C411B}">
  <dimension ref="A1:CR348"/>
  <sheetViews>
    <sheetView tabSelected="1" workbookViewId="0">
      <selection activeCell="BT5" sqref="BT5"/>
    </sheetView>
  </sheetViews>
  <sheetFormatPr defaultRowHeight="13.5" x14ac:dyDescent="0.15"/>
  <cols>
    <col min="1" max="1" width="13" style="1182" bestFit="1" customWidth="1"/>
    <col min="2" max="2" width="15.125" style="1182" bestFit="1" customWidth="1"/>
    <col min="3" max="3" width="5.25" style="1182" bestFit="1" customWidth="1"/>
    <col min="4" max="4" width="11" style="1182" bestFit="1" customWidth="1"/>
    <col min="5" max="5" width="5.25" style="1182" bestFit="1" customWidth="1"/>
    <col min="6" max="7" width="9" style="1182"/>
    <col min="8" max="8" width="20.125" style="1182" bestFit="1" customWidth="1"/>
    <col min="9" max="9" width="17.25" style="1182" bestFit="1" customWidth="1"/>
    <col min="10" max="10" width="17.25" style="1185" bestFit="1" customWidth="1"/>
    <col min="11" max="11" width="11.375" style="1186" bestFit="1" customWidth="1"/>
    <col min="12" max="21" width="11.375" style="1182" bestFit="1" customWidth="1"/>
    <col min="22" max="41" width="7.25" style="1182" bestFit="1" customWidth="1"/>
    <col min="42" max="42" width="14.125" style="1186" bestFit="1" customWidth="1"/>
    <col min="43" max="50" width="14.125" style="1182" bestFit="1" customWidth="1"/>
    <col min="51" max="72" width="15.25" style="1182" bestFit="1" customWidth="1"/>
    <col min="73" max="73" width="5.25" style="1182" bestFit="1" customWidth="1"/>
    <col min="74" max="74" width="15.875" style="1182" bestFit="1" customWidth="1"/>
    <col min="75" max="75" width="11" style="1182" bestFit="1" customWidth="1"/>
    <col min="76" max="76" width="15.125" style="1182" bestFit="1" customWidth="1"/>
    <col min="77" max="77" width="9" style="1182"/>
    <col min="78" max="79" width="11" style="1182" bestFit="1" customWidth="1"/>
    <col min="80" max="88" width="6.25" style="1182" bestFit="1" customWidth="1"/>
    <col min="89" max="89" width="7.25" style="1182" bestFit="1" customWidth="1"/>
    <col min="90" max="90" width="9" style="1182"/>
    <col min="91" max="91" width="14.75" style="1182" bestFit="1" customWidth="1"/>
    <col min="92" max="96" width="7.25" style="1182" bestFit="1" customWidth="1"/>
    <col min="97" max="16384" width="9" style="1182"/>
  </cols>
  <sheetData>
    <row r="1" spans="1:96" x14ac:dyDescent="0.15">
      <c r="A1" s="1182" t="s">
        <v>578</v>
      </c>
      <c r="B1" s="1182" t="s">
        <v>579</v>
      </c>
      <c r="C1" s="1182" t="s">
        <v>580</v>
      </c>
      <c r="D1" s="1182" t="s">
        <v>581</v>
      </c>
      <c r="E1" s="1182" t="s">
        <v>582</v>
      </c>
      <c r="F1" s="1182" t="s">
        <v>583</v>
      </c>
      <c r="G1" s="1182" t="s">
        <v>584</v>
      </c>
      <c r="H1" s="1182" t="s">
        <v>585</v>
      </c>
      <c r="I1" s="1182" t="s">
        <v>586</v>
      </c>
      <c r="J1" s="1185" t="s">
        <v>50</v>
      </c>
      <c r="K1" s="1186" t="s">
        <v>885</v>
      </c>
      <c r="L1" s="1182" t="s">
        <v>587</v>
      </c>
      <c r="M1" s="1182" t="s">
        <v>588</v>
      </c>
      <c r="N1" s="1182" t="s">
        <v>589</v>
      </c>
      <c r="O1" s="1182" t="s">
        <v>590</v>
      </c>
      <c r="P1" s="1182" t="s">
        <v>591</v>
      </c>
      <c r="Q1" s="1182" t="s">
        <v>592</v>
      </c>
      <c r="R1" s="1182" t="s">
        <v>593</v>
      </c>
      <c r="S1" s="1182" t="s">
        <v>594</v>
      </c>
      <c r="T1" s="1182" t="s">
        <v>595</v>
      </c>
      <c r="U1" s="1182" t="s">
        <v>596</v>
      </c>
      <c r="V1" s="1182" t="s">
        <v>597</v>
      </c>
      <c r="W1" s="1182" t="s">
        <v>598</v>
      </c>
      <c r="X1" s="1182" t="s">
        <v>599</v>
      </c>
      <c r="Y1" s="1182" t="s">
        <v>600</v>
      </c>
      <c r="Z1" s="1182" t="s">
        <v>601</v>
      </c>
      <c r="AA1" s="1182" t="s">
        <v>602</v>
      </c>
      <c r="AB1" s="1182" t="s">
        <v>603</v>
      </c>
      <c r="AC1" s="1182" t="s">
        <v>604</v>
      </c>
      <c r="AD1" s="1182" t="s">
        <v>605</v>
      </c>
      <c r="AE1" s="1182" t="s">
        <v>606</v>
      </c>
      <c r="AF1" s="1182" t="s">
        <v>607</v>
      </c>
      <c r="AG1" s="1182" t="s">
        <v>608</v>
      </c>
      <c r="AH1" s="1182" t="s">
        <v>609</v>
      </c>
      <c r="AI1" s="1182" t="s">
        <v>610</v>
      </c>
      <c r="AJ1" s="1182" t="s">
        <v>611</v>
      </c>
      <c r="AK1" s="1182" t="s">
        <v>612</v>
      </c>
      <c r="AL1" s="1182" t="s">
        <v>613</v>
      </c>
      <c r="AM1" s="1182" t="s">
        <v>614</v>
      </c>
      <c r="AN1" s="1182" t="s">
        <v>615</v>
      </c>
      <c r="AO1" s="1182" t="s">
        <v>616</v>
      </c>
      <c r="AP1" s="1186" t="s">
        <v>886</v>
      </c>
      <c r="AQ1" s="1186" t="s">
        <v>887</v>
      </c>
      <c r="AR1" s="1186" t="s">
        <v>888</v>
      </c>
      <c r="AS1" s="1186" t="s">
        <v>889</v>
      </c>
      <c r="AT1" s="1186" t="s">
        <v>890</v>
      </c>
      <c r="AU1" s="1186" t="s">
        <v>891</v>
      </c>
      <c r="AV1" s="1186" t="s">
        <v>892</v>
      </c>
      <c r="AW1" s="1186" t="s">
        <v>893</v>
      </c>
      <c r="AX1" s="1186" t="s">
        <v>894</v>
      </c>
      <c r="AY1" s="1186" t="s">
        <v>895</v>
      </c>
      <c r="AZ1" s="1186" t="s">
        <v>896</v>
      </c>
      <c r="BA1" s="1186" t="s">
        <v>897</v>
      </c>
      <c r="BB1" s="1186" t="s">
        <v>898</v>
      </c>
      <c r="BC1" s="1186" t="s">
        <v>899</v>
      </c>
      <c r="BD1" s="1186" t="s">
        <v>900</v>
      </c>
      <c r="BE1" s="1186" t="s">
        <v>901</v>
      </c>
      <c r="BF1" s="1186" t="s">
        <v>902</v>
      </c>
      <c r="BG1" s="1186" t="s">
        <v>903</v>
      </c>
      <c r="BH1" s="1186" t="s">
        <v>904</v>
      </c>
      <c r="BI1" s="1186" t="s">
        <v>905</v>
      </c>
      <c r="BJ1" s="1186" t="s">
        <v>906</v>
      </c>
      <c r="BK1" s="1186" t="s">
        <v>907</v>
      </c>
      <c r="BL1" s="1186" t="s">
        <v>908</v>
      </c>
      <c r="BM1" s="1186" t="s">
        <v>909</v>
      </c>
      <c r="BN1" s="1186" t="s">
        <v>910</v>
      </c>
      <c r="BO1" s="1186" t="s">
        <v>911</v>
      </c>
      <c r="BP1" s="1186" t="s">
        <v>912</v>
      </c>
      <c r="BQ1" s="1186" t="s">
        <v>913</v>
      </c>
      <c r="BR1" s="1186" t="s">
        <v>914</v>
      </c>
      <c r="BS1" s="1186" t="s">
        <v>915</v>
      </c>
      <c r="BT1" s="1186" t="s">
        <v>916</v>
      </c>
      <c r="BU1" s="1182" t="s">
        <v>617</v>
      </c>
      <c r="BV1" s="1182" t="s">
        <v>618</v>
      </c>
      <c r="BW1" s="1182" t="s">
        <v>619</v>
      </c>
      <c r="BX1" s="1182" t="s">
        <v>620</v>
      </c>
      <c r="BY1" s="1182" t="s">
        <v>621</v>
      </c>
      <c r="BZ1" s="1182" t="s">
        <v>622</v>
      </c>
      <c r="CA1" s="1182" t="s">
        <v>623</v>
      </c>
      <c r="CB1" s="1182" t="s">
        <v>624</v>
      </c>
      <c r="CC1" s="1182" t="s">
        <v>625</v>
      </c>
      <c r="CD1" s="1182" t="s">
        <v>626</v>
      </c>
      <c r="CE1" s="1182" t="s">
        <v>627</v>
      </c>
      <c r="CF1" s="1182" t="s">
        <v>628</v>
      </c>
      <c r="CG1" s="1182" t="s">
        <v>629</v>
      </c>
      <c r="CH1" s="1182" t="s">
        <v>630</v>
      </c>
      <c r="CI1" s="1182" t="s">
        <v>631</v>
      </c>
      <c r="CJ1" s="1182" t="s">
        <v>632</v>
      </c>
      <c r="CK1" s="1182" t="s">
        <v>633</v>
      </c>
      <c r="CL1" s="1182" t="s">
        <v>634</v>
      </c>
      <c r="CM1" s="1182" t="s">
        <v>635</v>
      </c>
      <c r="CN1" s="1182" t="s">
        <v>636</v>
      </c>
      <c r="CO1" s="1182" t="s">
        <v>637</v>
      </c>
      <c r="CP1" s="1182" t="s">
        <v>638</v>
      </c>
      <c r="CQ1" s="1182" t="s">
        <v>639</v>
      </c>
      <c r="CR1" s="1182" t="s">
        <v>640</v>
      </c>
    </row>
    <row r="2" spans="1:96" x14ac:dyDescent="0.15">
      <c r="A2" s="1182">
        <v>4</v>
      </c>
      <c r="B2" s="1182">
        <v>6</v>
      </c>
      <c r="C2" s="1182">
        <v>9</v>
      </c>
      <c r="D2" s="1182">
        <v>10</v>
      </c>
      <c r="E2" s="1182">
        <v>12</v>
      </c>
      <c r="F2" s="1182">
        <v>17</v>
      </c>
      <c r="G2" s="1182">
        <v>18</v>
      </c>
      <c r="H2" s="1182">
        <v>22</v>
      </c>
      <c r="I2" s="1182">
        <v>23</v>
      </c>
      <c r="J2" s="1185">
        <v>24</v>
      </c>
      <c r="K2" s="1186">
        <v>31</v>
      </c>
      <c r="L2" s="1182">
        <v>31</v>
      </c>
      <c r="M2" s="1182">
        <v>31</v>
      </c>
      <c r="N2" s="1182">
        <v>31</v>
      </c>
      <c r="O2" s="1182">
        <v>31</v>
      </c>
      <c r="P2" s="1182">
        <v>31</v>
      </c>
      <c r="Q2" s="1182">
        <v>31</v>
      </c>
      <c r="R2" s="1182">
        <v>31</v>
      </c>
      <c r="S2" s="1182">
        <v>31</v>
      </c>
      <c r="T2" s="1182">
        <v>31</v>
      </c>
      <c r="U2" s="1182">
        <v>31</v>
      </c>
      <c r="V2" s="1182">
        <v>31</v>
      </c>
      <c r="W2" s="1182">
        <v>31</v>
      </c>
      <c r="X2" s="1182">
        <v>31</v>
      </c>
      <c r="Y2" s="1182">
        <v>31</v>
      </c>
      <c r="Z2" s="1182">
        <v>31</v>
      </c>
      <c r="AA2" s="1182">
        <v>31</v>
      </c>
      <c r="AB2" s="1182">
        <v>31</v>
      </c>
      <c r="AC2" s="1182">
        <v>31</v>
      </c>
      <c r="AD2" s="1182">
        <v>31</v>
      </c>
      <c r="AE2" s="1182">
        <v>31</v>
      </c>
      <c r="AF2" s="1182">
        <v>31</v>
      </c>
      <c r="AG2" s="1182">
        <v>31</v>
      </c>
      <c r="AH2" s="1182">
        <v>31</v>
      </c>
      <c r="AI2" s="1182">
        <v>31</v>
      </c>
      <c r="AJ2" s="1182">
        <v>31</v>
      </c>
      <c r="AK2" s="1182">
        <v>31</v>
      </c>
      <c r="AL2" s="1182">
        <v>31</v>
      </c>
      <c r="AM2" s="1182">
        <v>31</v>
      </c>
      <c r="AN2" s="1182">
        <v>31</v>
      </c>
      <c r="AO2" s="1182">
        <v>31</v>
      </c>
      <c r="AP2" s="1186">
        <v>32</v>
      </c>
      <c r="AQ2" s="1182">
        <v>32</v>
      </c>
      <c r="AR2" s="1182">
        <v>32</v>
      </c>
      <c r="AS2" s="1182">
        <v>32</v>
      </c>
      <c r="AT2" s="1182">
        <v>32</v>
      </c>
      <c r="AU2" s="1182">
        <v>32</v>
      </c>
      <c r="AV2" s="1182">
        <v>32</v>
      </c>
      <c r="AW2" s="1182">
        <v>32</v>
      </c>
      <c r="AX2" s="1182">
        <v>32</v>
      </c>
      <c r="AY2" s="1182">
        <v>32</v>
      </c>
      <c r="AZ2" s="1182">
        <v>32</v>
      </c>
      <c r="BA2" s="1182">
        <v>32</v>
      </c>
      <c r="BB2" s="1182">
        <v>32</v>
      </c>
      <c r="BC2" s="1182">
        <v>32</v>
      </c>
      <c r="BD2" s="1182">
        <v>32</v>
      </c>
      <c r="BE2" s="1182">
        <v>32</v>
      </c>
      <c r="BF2" s="1182">
        <v>32</v>
      </c>
      <c r="BG2" s="1182">
        <v>32</v>
      </c>
      <c r="BH2" s="1182">
        <v>32</v>
      </c>
      <c r="BI2" s="1182">
        <v>32</v>
      </c>
      <c r="BJ2" s="1182">
        <v>32</v>
      </c>
      <c r="BK2" s="1182">
        <v>32</v>
      </c>
      <c r="BL2" s="1182">
        <v>32</v>
      </c>
      <c r="BM2" s="1182">
        <v>32</v>
      </c>
      <c r="BN2" s="1182">
        <v>32</v>
      </c>
      <c r="BO2" s="1182">
        <v>32</v>
      </c>
      <c r="BP2" s="1182">
        <v>32</v>
      </c>
      <c r="BQ2" s="1182">
        <v>32</v>
      </c>
      <c r="BR2" s="1182">
        <v>32</v>
      </c>
      <c r="BS2" s="1182">
        <v>32</v>
      </c>
      <c r="BT2" s="1182">
        <v>32</v>
      </c>
      <c r="BU2" s="1182">
        <v>56</v>
      </c>
      <c r="BV2" s="1182">
        <v>62</v>
      </c>
      <c r="BW2" s="1182">
        <v>63</v>
      </c>
      <c r="BX2" s="1182">
        <v>158</v>
      </c>
      <c r="BY2" s="1182">
        <v>165</v>
      </c>
      <c r="BZ2" s="1182">
        <v>171</v>
      </c>
      <c r="CA2" s="1182">
        <v>184</v>
      </c>
    </row>
    <row r="3" spans="1:96" x14ac:dyDescent="0.15">
      <c r="A3" s="1182">
        <v>10801021733</v>
      </c>
      <c r="B3" s="1182" t="s">
        <v>641</v>
      </c>
      <c r="C3" s="1182">
        <v>1</v>
      </c>
      <c r="D3" s="1182">
        <v>1</v>
      </c>
      <c r="E3" s="1182" t="s">
        <v>642</v>
      </c>
      <c r="G3" s="1182" t="s">
        <v>643</v>
      </c>
      <c r="H3" s="1182" t="s">
        <v>644</v>
      </c>
      <c r="J3" s="1185" t="s">
        <v>645</v>
      </c>
      <c r="K3" s="1187">
        <v>45959</v>
      </c>
      <c r="AP3" s="1186">
        <v>5</v>
      </c>
      <c r="BV3" s="1182" t="s">
        <v>646</v>
      </c>
      <c r="BW3" s="1183">
        <v>45892</v>
      </c>
      <c r="BY3" s="1182">
        <v>0</v>
      </c>
      <c r="CL3" s="1182" t="s">
        <v>647</v>
      </c>
      <c r="CM3" s="1184">
        <v>45892.325289351851</v>
      </c>
    </row>
    <row r="4" spans="1:96" x14ac:dyDescent="0.15">
      <c r="A4" s="1182">
        <v>10801021733</v>
      </c>
      <c r="B4" s="1182" t="s">
        <v>641</v>
      </c>
      <c r="C4" s="1182">
        <v>1</v>
      </c>
      <c r="D4" s="1182">
        <v>1</v>
      </c>
      <c r="E4" s="1182" t="s">
        <v>642</v>
      </c>
      <c r="G4" s="1182" t="s">
        <v>643</v>
      </c>
      <c r="H4" s="1182" t="s">
        <v>644</v>
      </c>
      <c r="J4" s="1185" t="s">
        <v>645</v>
      </c>
      <c r="K4" s="1187">
        <v>45987</v>
      </c>
      <c r="AP4" s="1186">
        <v>5</v>
      </c>
      <c r="BV4" s="1182" t="s">
        <v>648</v>
      </c>
      <c r="BW4" s="1183">
        <v>45892</v>
      </c>
      <c r="BY4" s="1182">
        <v>0</v>
      </c>
      <c r="CL4" s="1182" t="s">
        <v>647</v>
      </c>
      <c r="CM4" s="1184">
        <v>45892.325289351851</v>
      </c>
    </row>
    <row r="5" spans="1:96" x14ac:dyDescent="0.15">
      <c r="A5" s="1182">
        <v>10801021733</v>
      </c>
      <c r="B5" s="1182" t="s">
        <v>641</v>
      </c>
      <c r="C5" s="1182">
        <v>1</v>
      </c>
      <c r="D5" s="1182">
        <v>1</v>
      </c>
      <c r="E5" s="1182" t="s">
        <v>642</v>
      </c>
      <c r="G5" s="1182" t="s">
        <v>643</v>
      </c>
      <c r="H5" s="1182" t="s">
        <v>649</v>
      </c>
      <c r="J5" s="1185" t="s">
        <v>650</v>
      </c>
      <c r="K5" s="1187">
        <v>45952</v>
      </c>
      <c r="AP5" s="1186">
        <v>5</v>
      </c>
      <c r="BV5" s="1182" t="s">
        <v>651</v>
      </c>
      <c r="BW5" s="1183">
        <v>45892</v>
      </c>
      <c r="BY5" s="1182">
        <v>0</v>
      </c>
      <c r="CL5" s="1182" t="s">
        <v>647</v>
      </c>
      <c r="CM5" s="1184">
        <v>45892.325289351851</v>
      </c>
    </row>
    <row r="6" spans="1:96" x14ac:dyDescent="0.15">
      <c r="A6" s="1182">
        <v>10801021733</v>
      </c>
      <c r="B6" s="1182" t="s">
        <v>641</v>
      </c>
      <c r="C6" s="1182">
        <v>1</v>
      </c>
      <c r="D6" s="1182">
        <v>1</v>
      </c>
      <c r="E6" s="1182" t="s">
        <v>642</v>
      </c>
      <c r="G6" s="1182" t="s">
        <v>643</v>
      </c>
      <c r="H6" s="1182" t="s">
        <v>652</v>
      </c>
      <c r="J6" s="1185" t="s">
        <v>653</v>
      </c>
      <c r="K6" s="1187">
        <v>46050</v>
      </c>
      <c r="AP6" s="1186">
        <v>5</v>
      </c>
      <c r="BV6" s="1182" t="s">
        <v>654</v>
      </c>
      <c r="BW6" s="1183">
        <v>45892</v>
      </c>
      <c r="BY6" s="1182">
        <v>0</v>
      </c>
      <c r="CL6" s="1182" t="s">
        <v>647</v>
      </c>
      <c r="CM6" s="1184">
        <v>45892.325289351851</v>
      </c>
    </row>
    <row r="7" spans="1:96" x14ac:dyDescent="0.15">
      <c r="A7" s="1182">
        <v>10801021733</v>
      </c>
      <c r="B7" s="1182" t="s">
        <v>641</v>
      </c>
      <c r="C7" s="1182">
        <v>1</v>
      </c>
      <c r="D7" s="1182">
        <v>1</v>
      </c>
      <c r="E7" s="1182" t="s">
        <v>642</v>
      </c>
      <c r="G7" s="1182" t="s">
        <v>643</v>
      </c>
      <c r="H7" s="1182" t="s">
        <v>655</v>
      </c>
      <c r="J7" s="1185" t="s">
        <v>656</v>
      </c>
      <c r="K7" s="1187">
        <v>45952</v>
      </c>
      <c r="AP7" s="1186">
        <v>10</v>
      </c>
      <c r="BV7" s="1182" t="s">
        <v>657</v>
      </c>
      <c r="BW7" s="1183">
        <v>45892</v>
      </c>
      <c r="BY7" s="1182">
        <v>0</v>
      </c>
      <c r="CL7" s="1182" t="s">
        <v>647</v>
      </c>
      <c r="CM7" s="1184">
        <v>45892.325289351851</v>
      </c>
    </row>
    <row r="8" spans="1:96" x14ac:dyDescent="0.15">
      <c r="A8" s="1182">
        <v>10801021733</v>
      </c>
      <c r="B8" s="1182" t="s">
        <v>641</v>
      </c>
      <c r="C8" s="1182">
        <v>1</v>
      </c>
      <c r="D8" s="1182">
        <v>1</v>
      </c>
      <c r="E8" s="1182" t="s">
        <v>642</v>
      </c>
      <c r="G8" s="1182" t="s">
        <v>643</v>
      </c>
      <c r="H8" s="1182" t="s">
        <v>655</v>
      </c>
      <c r="J8" s="1185" t="s">
        <v>656</v>
      </c>
      <c r="K8" s="1187">
        <v>45987</v>
      </c>
      <c r="AP8" s="1186">
        <v>20</v>
      </c>
      <c r="BV8" s="1182" t="s">
        <v>658</v>
      </c>
      <c r="BW8" s="1183">
        <v>45892</v>
      </c>
      <c r="BY8" s="1182">
        <v>0</v>
      </c>
      <c r="CL8" s="1182" t="s">
        <v>647</v>
      </c>
      <c r="CM8" s="1184">
        <v>45892.325289351851</v>
      </c>
    </row>
    <row r="9" spans="1:96" x14ac:dyDescent="0.15">
      <c r="A9" s="1182">
        <v>10801021733</v>
      </c>
      <c r="B9" s="1182" t="s">
        <v>641</v>
      </c>
      <c r="C9" s="1182">
        <v>1</v>
      </c>
      <c r="D9" s="1182">
        <v>1</v>
      </c>
      <c r="E9" s="1182" t="s">
        <v>642</v>
      </c>
      <c r="G9" s="1182" t="s">
        <v>643</v>
      </c>
      <c r="H9" s="1182" t="s">
        <v>655</v>
      </c>
      <c r="J9" s="1185" t="s">
        <v>656</v>
      </c>
      <c r="K9" s="1187">
        <v>46078</v>
      </c>
      <c r="AP9" s="1186">
        <v>10</v>
      </c>
      <c r="BV9" s="1182" t="s">
        <v>659</v>
      </c>
      <c r="BW9" s="1183">
        <v>45892</v>
      </c>
      <c r="BY9" s="1182">
        <v>0</v>
      </c>
      <c r="CL9" s="1182" t="s">
        <v>647</v>
      </c>
      <c r="CM9" s="1184">
        <v>45892.325289351851</v>
      </c>
    </row>
    <row r="10" spans="1:96" x14ac:dyDescent="0.15">
      <c r="A10" s="1182">
        <v>10801021733</v>
      </c>
      <c r="B10" s="1182" t="s">
        <v>641</v>
      </c>
      <c r="C10" s="1182">
        <v>1</v>
      </c>
      <c r="D10" s="1182">
        <v>1</v>
      </c>
      <c r="E10" s="1182" t="s">
        <v>642</v>
      </c>
      <c r="G10" s="1182" t="s">
        <v>660</v>
      </c>
      <c r="H10" s="1182" t="s">
        <v>661</v>
      </c>
      <c r="J10" s="1185">
        <v>80223324403010</v>
      </c>
      <c r="K10" s="1187">
        <v>45922</v>
      </c>
      <c r="L10" s="1183">
        <v>45924</v>
      </c>
      <c r="M10" s="1183">
        <v>45929</v>
      </c>
      <c r="AP10" s="1186">
        <v>4</v>
      </c>
      <c r="AQ10" s="1182">
        <v>48</v>
      </c>
      <c r="AR10" s="1182">
        <v>104</v>
      </c>
      <c r="BV10" s="1182">
        <v>2.5098022332440301E+17</v>
      </c>
      <c r="BW10" s="1183">
        <v>45892</v>
      </c>
      <c r="BY10" s="1182">
        <v>0</v>
      </c>
      <c r="CL10" s="1182" t="s">
        <v>647</v>
      </c>
      <c r="CM10" s="1184">
        <v>45892.325289351851</v>
      </c>
    </row>
    <row r="11" spans="1:96" x14ac:dyDescent="0.15">
      <c r="A11" s="1182">
        <v>10801021733</v>
      </c>
      <c r="B11" s="1182" t="s">
        <v>641</v>
      </c>
      <c r="C11" s="1182">
        <v>1</v>
      </c>
      <c r="D11" s="1182">
        <v>1</v>
      </c>
      <c r="E11" s="1182" t="s">
        <v>642</v>
      </c>
      <c r="G11" s="1182" t="s">
        <v>660</v>
      </c>
      <c r="H11" s="1182" t="s">
        <v>661</v>
      </c>
      <c r="J11" s="1185">
        <v>80223324403010</v>
      </c>
      <c r="K11" s="1187">
        <v>45931</v>
      </c>
      <c r="L11" s="1183">
        <v>45932</v>
      </c>
      <c r="M11" s="1183">
        <v>45936</v>
      </c>
      <c r="N11" s="1183">
        <v>45937</v>
      </c>
      <c r="O11" s="1183">
        <v>45938</v>
      </c>
      <c r="P11" s="1183">
        <v>45939</v>
      </c>
      <c r="Q11" s="1183">
        <v>45940</v>
      </c>
      <c r="R11" s="1183">
        <v>45945</v>
      </c>
      <c r="S11" s="1183">
        <v>45946</v>
      </c>
      <c r="T11" s="1183">
        <v>45952</v>
      </c>
      <c r="U11" s="1183">
        <v>45958</v>
      </c>
      <c r="AP11" s="1186">
        <v>240</v>
      </c>
      <c r="AQ11" s="1182">
        <v>144</v>
      </c>
      <c r="AR11" s="1182">
        <v>12</v>
      </c>
      <c r="AS11" s="1182">
        <v>72</v>
      </c>
      <c r="AT11" s="1182">
        <v>16</v>
      </c>
      <c r="AU11" s="1182">
        <v>20</v>
      </c>
      <c r="AV11" s="1182">
        <v>44</v>
      </c>
      <c r="AW11" s="1182">
        <v>160</v>
      </c>
      <c r="AX11" s="1182">
        <v>60</v>
      </c>
      <c r="AY11" s="1182">
        <v>180</v>
      </c>
      <c r="AZ11" s="1182">
        <v>1008</v>
      </c>
      <c r="BV11" s="1182">
        <v>2.5108022332440301E+17</v>
      </c>
      <c r="BW11" s="1183">
        <v>45892</v>
      </c>
      <c r="BY11" s="1182">
        <v>0</v>
      </c>
      <c r="CL11" s="1182" t="s">
        <v>647</v>
      </c>
      <c r="CM11" s="1184">
        <v>45892.325289351851</v>
      </c>
    </row>
    <row r="12" spans="1:96" x14ac:dyDescent="0.15">
      <c r="A12" s="1182">
        <v>10801021733</v>
      </c>
      <c r="B12" s="1182" t="s">
        <v>641</v>
      </c>
      <c r="C12" s="1182">
        <v>1</v>
      </c>
      <c r="D12" s="1182">
        <v>1</v>
      </c>
      <c r="E12" s="1182" t="s">
        <v>642</v>
      </c>
      <c r="G12" s="1182" t="s">
        <v>660</v>
      </c>
      <c r="H12" s="1182" t="s">
        <v>661</v>
      </c>
      <c r="J12" s="1185">
        <v>80223324403010</v>
      </c>
      <c r="K12" s="1187">
        <v>45987</v>
      </c>
      <c r="AP12" s="1186">
        <v>584</v>
      </c>
      <c r="BV12" s="1182">
        <v>2.5118022332440301E+17</v>
      </c>
      <c r="BW12" s="1183">
        <v>45892</v>
      </c>
      <c r="BY12" s="1182">
        <v>0</v>
      </c>
      <c r="CL12" s="1182" t="s">
        <v>647</v>
      </c>
      <c r="CM12" s="1184">
        <v>45892.325289351851</v>
      </c>
    </row>
    <row r="13" spans="1:96" x14ac:dyDescent="0.15">
      <c r="A13" s="1182">
        <v>10801021733</v>
      </c>
      <c r="B13" s="1182" t="s">
        <v>641</v>
      </c>
      <c r="C13" s="1182">
        <v>1</v>
      </c>
      <c r="D13" s="1182">
        <v>1</v>
      </c>
      <c r="E13" s="1182" t="s">
        <v>642</v>
      </c>
      <c r="G13" s="1182" t="s">
        <v>660</v>
      </c>
      <c r="H13" s="1182" t="s">
        <v>661</v>
      </c>
      <c r="J13" s="1185">
        <v>80223324403010</v>
      </c>
      <c r="K13" s="1187">
        <v>46014</v>
      </c>
      <c r="AP13" s="1186">
        <v>920</v>
      </c>
      <c r="BV13" s="1182">
        <v>2.5128022332440301E+17</v>
      </c>
      <c r="BW13" s="1183">
        <v>45892</v>
      </c>
      <c r="BY13" s="1182">
        <v>0</v>
      </c>
      <c r="CL13" s="1182" t="s">
        <v>647</v>
      </c>
      <c r="CM13" s="1184">
        <v>45892.325289351851</v>
      </c>
    </row>
    <row r="14" spans="1:96" x14ac:dyDescent="0.15">
      <c r="A14" s="1182">
        <v>10801021733</v>
      </c>
      <c r="B14" s="1182" t="s">
        <v>641</v>
      </c>
      <c r="C14" s="1182">
        <v>1</v>
      </c>
      <c r="D14" s="1182">
        <v>1</v>
      </c>
      <c r="E14" s="1182" t="s">
        <v>642</v>
      </c>
      <c r="G14" s="1182" t="s">
        <v>660</v>
      </c>
      <c r="H14" s="1182" t="s">
        <v>661</v>
      </c>
      <c r="J14" s="1185">
        <v>80223324403010</v>
      </c>
      <c r="K14" s="1187">
        <v>46050</v>
      </c>
      <c r="AP14" s="1186">
        <v>552</v>
      </c>
      <c r="BV14" s="1182">
        <v>2.6018022332440301E+17</v>
      </c>
      <c r="BW14" s="1183">
        <v>45892</v>
      </c>
      <c r="BY14" s="1182">
        <v>0</v>
      </c>
      <c r="CL14" s="1182" t="s">
        <v>647</v>
      </c>
      <c r="CM14" s="1184">
        <v>45892.325289351851</v>
      </c>
    </row>
    <row r="15" spans="1:96" x14ac:dyDescent="0.15">
      <c r="A15" s="1182">
        <v>10801021733</v>
      </c>
      <c r="B15" s="1182" t="s">
        <v>641</v>
      </c>
      <c r="C15" s="1182">
        <v>1</v>
      </c>
      <c r="D15" s="1182">
        <v>1</v>
      </c>
      <c r="E15" s="1182" t="s">
        <v>642</v>
      </c>
      <c r="G15" s="1182" t="s">
        <v>660</v>
      </c>
      <c r="H15" s="1182" t="s">
        <v>661</v>
      </c>
      <c r="J15" s="1185">
        <v>80223324403010</v>
      </c>
      <c r="K15" s="1187">
        <v>46078</v>
      </c>
      <c r="AP15" s="1186">
        <v>856</v>
      </c>
      <c r="BV15" s="1182">
        <v>2.6028022332440301E+17</v>
      </c>
      <c r="BW15" s="1183">
        <v>45892</v>
      </c>
      <c r="BY15" s="1182">
        <v>0</v>
      </c>
      <c r="CL15" s="1182" t="s">
        <v>647</v>
      </c>
      <c r="CM15" s="1184">
        <v>45892.325289351851</v>
      </c>
    </row>
    <row r="16" spans="1:96" x14ac:dyDescent="0.15">
      <c r="A16" s="1182">
        <v>10801021733</v>
      </c>
      <c r="B16" s="1182" t="s">
        <v>641</v>
      </c>
      <c r="C16" s="1182">
        <v>1</v>
      </c>
      <c r="D16" s="1182">
        <v>1</v>
      </c>
      <c r="E16" s="1182" t="s">
        <v>642</v>
      </c>
      <c r="G16" s="1182" t="s">
        <v>643</v>
      </c>
      <c r="H16" s="1182" t="s">
        <v>662</v>
      </c>
      <c r="J16" s="1185" t="s">
        <v>663</v>
      </c>
      <c r="K16" s="1187">
        <v>45959</v>
      </c>
      <c r="AP16" s="1186">
        <v>5</v>
      </c>
      <c r="BV16" s="1182" t="s">
        <v>664</v>
      </c>
      <c r="BW16" s="1183">
        <v>45892</v>
      </c>
      <c r="BY16" s="1182">
        <v>0</v>
      </c>
      <c r="CL16" s="1182" t="s">
        <v>647</v>
      </c>
      <c r="CM16" s="1184">
        <v>45892.325289351851</v>
      </c>
    </row>
    <row r="17" spans="1:91" x14ac:dyDescent="0.15">
      <c r="A17" s="1182">
        <v>10801021733</v>
      </c>
      <c r="B17" s="1182" t="s">
        <v>641</v>
      </c>
      <c r="C17" s="1182">
        <v>1</v>
      </c>
      <c r="D17" s="1182">
        <v>1</v>
      </c>
      <c r="E17" s="1182" t="s">
        <v>642</v>
      </c>
      <c r="G17" s="1182" t="s">
        <v>643</v>
      </c>
      <c r="H17" s="1182" t="s">
        <v>665</v>
      </c>
      <c r="J17" s="1185" t="s">
        <v>666</v>
      </c>
      <c r="K17" s="1187">
        <v>45952</v>
      </c>
      <c r="AP17" s="1186">
        <v>5</v>
      </c>
      <c r="BV17" s="1182" t="s">
        <v>667</v>
      </c>
      <c r="BW17" s="1183">
        <v>45892</v>
      </c>
      <c r="BY17" s="1182">
        <v>0</v>
      </c>
      <c r="CL17" s="1182" t="s">
        <v>647</v>
      </c>
      <c r="CM17" s="1184">
        <v>45892.325289351851</v>
      </c>
    </row>
    <row r="18" spans="1:91" x14ac:dyDescent="0.15">
      <c r="A18" s="1182">
        <v>10801021733</v>
      </c>
      <c r="B18" s="1182" t="s">
        <v>641</v>
      </c>
      <c r="C18" s="1182">
        <v>1</v>
      </c>
      <c r="D18" s="1182">
        <v>1</v>
      </c>
      <c r="E18" s="1182" t="s">
        <v>642</v>
      </c>
      <c r="G18" s="1182" t="s">
        <v>643</v>
      </c>
      <c r="H18" s="1182" t="s">
        <v>668</v>
      </c>
      <c r="J18" s="1185" t="s">
        <v>669</v>
      </c>
      <c r="K18" s="1187">
        <v>45959</v>
      </c>
      <c r="AP18" s="1186">
        <v>5</v>
      </c>
      <c r="BV18" s="1182" t="s">
        <v>670</v>
      </c>
      <c r="BW18" s="1183">
        <v>45892</v>
      </c>
      <c r="BY18" s="1182">
        <v>0</v>
      </c>
      <c r="CL18" s="1182" t="s">
        <v>647</v>
      </c>
      <c r="CM18" s="1184">
        <v>45892.325289351851</v>
      </c>
    </row>
    <row r="19" spans="1:91" x14ac:dyDescent="0.15">
      <c r="A19" s="1182">
        <v>10801021733</v>
      </c>
      <c r="B19" s="1182" t="s">
        <v>641</v>
      </c>
      <c r="C19" s="1182">
        <v>1</v>
      </c>
      <c r="D19" s="1182">
        <v>1</v>
      </c>
      <c r="E19" s="1182" t="s">
        <v>642</v>
      </c>
      <c r="G19" s="1182" t="s">
        <v>643</v>
      </c>
      <c r="H19" s="1182" t="s">
        <v>671</v>
      </c>
      <c r="J19" s="1185" t="s">
        <v>672</v>
      </c>
      <c r="K19" s="1187">
        <v>46000</v>
      </c>
      <c r="AP19" s="1186">
        <v>5</v>
      </c>
      <c r="BV19" s="1182" t="s">
        <v>673</v>
      </c>
      <c r="BW19" s="1183">
        <v>45892</v>
      </c>
      <c r="BY19" s="1182">
        <v>0</v>
      </c>
      <c r="CL19" s="1182" t="s">
        <v>647</v>
      </c>
      <c r="CM19" s="1184">
        <v>45892.325289351851</v>
      </c>
    </row>
    <row r="20" spans="1:91" x14ac:dyDescent="0.15">
      <c r="A20" s="1182">
        <v>10801021733</v>
      </c>
      <c r="B20" s="1182" t="s">
        <v>641</v>
      </c>
      <c r="C20" s="1182">
        <v>1</v>
      </c>
      <c r="D20" s="1182">
        <v>1</v>
      </c>
      <c r="E20" s="1182" t="s">
        <v>642</v>
      </c>
      <c r="G20" s="1182" t="s">
        <v>643</v>
      </c>
      <c r="H20" s="1182" t="s">
        <v>674</v>
      </c>
      <c r="J20" s="1185" t="s">
        <v>675</v>
      </c>
      <c r="K20" s="1187">
        <v>45952</v>
      </c>
      <c r="AP20" s="1186">
        <v>5</v>
      </c>
      <c r="BV20" s="1182" t="s">
        <v>676</v>
      </c>
      <c r="BW20" s="1183">
        <v>45892</v>
      </c>
      <c r="BY20" s="1182">
        <v>0</v>
      </c>
      <c r="CL20" s="1182" t="s">
        <v>647</v>
      </c>
      <c r="CM20" s="1184">
        <v>45892.325289351851</v>
      </c>
    </row>
    <row r="21" spans="1:91" x14ac:dyDescent="0.15">
      <c r="A21" s="1182">
        <v>10801021733</v>
      </c>
      <c r="B21" s="1182" t="s">
        <v>641</v>
      </c>
      <c r="C21" s="1182">
        <v>1</v>
      </c>
      <c r="D21" s="1182">
        <v>1</v>
      </c>
      <c r="E21" s="1182" t="s">
        <v>642</v>
      </c>
      <c r="G21" s="1182" t="s">
        <v>643</v>
      </c>
      <c r="H21" s="1182" t="s">
        <v>677</v>
      </c>
      <c r="J21" s="1185" t="s">
        <v>678</v>
      </c>
      <c r="K21" s="1187">
        <v>45926</v>
      </c>
      <c r="AP21" s="1186">
        <v>10</v>
      </c>
      <c r="BV21" s="1182" t="s">
        <v>679</v>
      </c>
      <c r="BW21" s="1183">
        <v>45892</v>
      </c>
      <c r="BY21" s="1182">
        <v>0</v>
      </c>
      <c r="CL21" s="1182" t="s">
        <v>647</v>
      </c>
      <c r="CM21" s="1184">
        <v>45892.325289351851</v>
      </c>
    </row>
    <row r="22" spans="1:91" x14ac:dyDescent="0.15">
      <c r="A22" s="1182">
        <v>10801021733</v>
      </c>
      <c r="B22" s="1182" t="s">
        <v>641</v>
      </c>
      <c r="C22" s="1182">
        <v>1</v>
      </c>
      <c r="D22" s="1182">
        <v>1</v>
      </c>
      <c r="E22" s="1182" t="s">
        <v>642</v>
      </c>
      <c r="G22" s="1182" t="s">
        <v>643</v>
      </c>
      <c r="H22" s="1182" t="s">
        <v>677</v>
      </c>
      <c r="J22" s="1185" t="s">
        <v>678</v>
      </c>
      <c r="K22" s="1187">
        <v>45959</v>
      </c>
      <c r="AP22" s="1186">
        <v>10</v>
      </c>
      <c r="BV22" s="1182" t="s">
        <v>680</v>
      </c>
      <c r="BW22" s="1183">
        <v>45892</v>
      </c>
      <c r="BY22" s="1182">
        <v>0</v>
      </c>
      <c r="CL22" s="1182" t="s">
        <v>647</v>
      </c>
      <c r="CM22" s="1184">
        <v>45892.325289351851</v>
      </c>
    </row>
    <row r="23" spans="1:91" x14ac:dyDescent="0.15">
      <c r="A23" s="1182">
        <v>10801021733</v>
      </c>
      <c r="B23" s="1182" t="s">
        <v>641</v>
      </c>
      <c r="C23" s="1182">
        <v>1</v>
      </c>
      <c r="D23" s="1182">
        <v>1</v>
      </c>
      <c r="E23" s="1182" t="s">
        <v>642</v>
      </c>
      <c r="G23" s="1182" t="s">
        <v>643</v>
      </c>
      <c r="H23" s="1182" t="s">
        <v>677</v>
      </c>
      <c r="J23" s="1185" t="s">
        <v>678</v>
      </c>
      <c r="K23" s="1187">
        <v>45987</v>
      </c>
      <c r="AP23" s="1186">
        <v>10</v>
      </c>
      <c r="BV23" s="1182" t="s">
        <v>681</v>
      </c>
      <c r="BW23" s="1183">
        <v>45892</v>
      </c>
      <c r="BY23" s="1182">
        <v>0</v>
      </c>
      <c r="CL23" s="1182" t="s">
        <v>647</v>
      </c>
      <c r="CM23" s="1184">
        <v>45892.325289351851</v>
      </c>
    </row>
    <row r="24" spans="1:91" x14ac:dyDescent="0.15">
      <c r="A24" s="1182">
        <v>10801021733</v>
      </c>
      <c r="B24" s="1182" t="s">
        <v>641</v>
      </c>
      <c r="C24" s="1182">
        <v>1</v>
      </c>
      <c r="D24" s="1182">
        <v>1</v>
      </c>
      <c r="E24" s="1182" t="s">
        <v>642</v>
      </c>
      <c r="G24" s="1182" t="s">
        <v>643</v>
      </c>
      <c r="H24" s="1182" t="s">
        <v>682</v>
      </c>
      <c r="J24" s="1185" t="s">
        <v>683</v>
      </c>
      <c r="K24" s="1187">
        <v>45945</v>
      </c>
      <c r="AP24" s="1186">
        <v>5</v>
      </c>
      <c r="BV24" s="1182" t="s">
        <v>684</v>
      </c>
      <c r="BW24" s="1183">
        <v>45892</v>
      </c>
      <c r="BY24" s="1182">
        <v>0</v>
      </c>
      <c r="CL24" s="1182" t="s">
        <v>647</v>
      </c>
      <c r="CM24" s="1184">
        <v>45892.325289351851</v>
      </c>
    </row>
    <row r="25" spans="1:91" x14ac:dyDescent="0.15">
      <c r="A25" s="1182">
        <v>10801021733</v>
      </c>
      <c r="B25" s="1182" t="s">
        <v>641</v>
      </c>
      <c r="C25" s="1182">
        <v>1</v>
      </c>
      <c r="D25" s="1182">
        <v>1</v>
      </c>
      <c r="E25" s="1182" t="s">
        <v>642</v>
      </c>
      <c r="G25" s="1182" t="s">
        <v>643</v>
      </c>
      <c r="H25" s="1182" t="s">
        <v>682</v>
      </c>
      <c r="J25" s="1185" t="s">
        <v>683</v>
      </c>
      <c r="K25" s="1187">
        <v>46090</v>
      </c>
      <c r="AP25" s="1186">
        <v>5</v>
      </c>
      <c r="BV25" s="1182" t="s">
        <v>685</v>
      </c>
      <c r="BW25" s="1183">
        <v>45892</v>
      </c>
      <c r="BY25" s="1182">
        <v>0</v>
      </c>
      <c r="CL25" s="1182" t="s">
        <v>647</v>
      </c>
      <c r="CM25" s="1184">
        <v>45892.325289351851</v>
      </c>
    </row>
    <row r="26" spans="1:91" x14ac:dyDescent="0.15">
      <c r="A26" s="1182">
        <v>10801021733</v>
      </c>
      <c r="B26" s="1182" t="s">
        <v>641</v>
      </c>
      <c r="C26" s="1182">
        <v>1</v>
      </c>
      <c r="D26" s="1182">
        <v>1</v>
      </c>
      <c r="E26" s="1182" t="s">
        <v>642</v>
      </c>
      <c r="G26" s="1182" t="s">
        <v>643</v>
      </c>
      <c r="H26" s="1182" t="s">
        <v>682</v>
      </c>
      <c r="J26" s="1185" t="s">
        <v>686</v>
      </c>
      <c r="K26" s="1187">
        <v>45925</v>
      </c>
      <c r="AP26" s="1186">
        <v>40</v>
      </c>
      <c r="BV26" s="1182" t="s">
        <v>687</v>
      </c>
      <c r="BW26" s="1183">
        <v>45892</v>
      </c>
      <c r="BY26" s="1182">
        <v>0</v>
      </c>
      <c r="CL26" s="1182" t="s">
        <v>647</v>
      </c>
      <c r="CM26" s="1184">
        <v>45892.325289351851</v>
      </c>
    </row>
    <row r="27" spans="1:91" x14ac:dyDescent="0.15">
      <c r="A27" s="1182">
        <v>10801021733</v>
      </c>
      <c r="B27" s="1182" t="s">
        <v>641</v>
      </c>
      <c r="C27" s="1182">
        <v>1</v>
      </c>
      <c r="D27" s="1182">
        <v>1</v>
      </c>
      <c r="E27" s="1182" t="s">
        <v>642</v>
      </c>
      <c r="G27" s="1182" t="s">
        <v>643</v>
      </c>
      <c r="H27" s="1182" t="s">
        <v>682</v>
      </c>
      <c r="J27" s="1185" t="s">
        <v>686</v>
      </c>
      <c r="K27" s="1187">
        <v>45959</v>
      </c>
      <c r="AP27" s="1186">
        <v>40</v>
      </c>
      <c r="BV27" s="1182" t="s">
        <v>688</v>
      </c>
      <c r="BW27" s="1183">
        <v>45892</v>
      </c>
      <c r="BY27" s="1182">
        <v>0</v>
      </c>
      <c r="CL27" s="1182" t="s">
        <v>647</v>
      </c>
      <c r="CM27" s="1184">
        <v>45892.325289351851</v>
      </c>
    </row>
    <row r="28" spans="1:91" x14ac:dyDescent="0.15">
      <c r="A28" s="1182">
        <v>10801021733</v>
      </c>
      <c r="B28" s="1182" t="s">
        <v>641</v>
      </c>
      <c r="C28" s="1182">
        <v>1</v>
      </c>
      <c r="D28" s="1182">
        <v>1</v>
      </c>
      <c r="E28" s="1182" t="s">
        <v>642</v>
      </c>
      <c r="G28" s="1182" t="s">
        <v>643</v>
      </c>
      <c r="H28" s="1182" t="s">
        <v>682</v>
      </c>
      <c r="J28" s="1185" t="s">
        <v>686</v>
      </c>
      <c r="K28" s="1187">
        <v>45979</v>
      </c>
      <c r="AP28" s="1186">
        <v>30</v>
      </c>
      <c r="BV28" s="1182" t="s">
        <v>689</v>
      </c>
      <c r="BW28" s="1183">
        <v>45892</v>
      </c>
      <c r="BY28" s="1182">
        <v>0</v>
      </c>
      <c r="CL28" s="1182" t="s">
        <v>647</v>
      </c>
      <c r="CM28" s="1184">
        <v>45892.325289351851</v>
      </c>
    </row>
    <row r="29" spans="1:91" x14ac:dyDescent="0.15">
      <c r="A29" s="1182">
        <v>10801021733</v>
      </c>
      <c r="B29" s="1182" t="s">
        <v>641</v>
      </c>
      <c r="C29" s="1182">
        <v>1</v>
      </c>
      <c r="D29" s="1182">
        <v>1</v>
      </c>
      <c r="E29" s="1182" t="s">
        <v>642</v>
      </c>
      <c r="G29" s="1182" t="s">
        <v>643</v>
      </c>
      <c r="H29" s="1182" t="s">
        <v>682</v>
      </c>
      <c r="J29" s="1185" t="s">
        <v>686</v>
      </c>
      <c r="K29" s="1187">
        <v>46007</v>
      </c>
      <c r="AP29" s="1186">
        <v>20</v>
      </c>
      <c r="BV29" s="1182" t="s">
        <v>690</v>
      </c>
      <c r="BW29" s="1183">
        <v>45892</v>
      </c>
      <c r="BY29" s="1182">
        <v>0</v>
      </c>
      <c r="CL29" s="1182" t="s">
        <v>647</v>
      </c>
      <c r="CM29" s="1184">
        <v>45892.325289351851</v>
      </c>
    </row>
    <row r="30" spans="1:91" x14ac:dyDescent="0.15">
      <c r="A30" s="1182">
        <v>10801021733</v>
      </c>
      <c r="B30" s="1182" t="s">
        <v>641</v>
      </c>
      <c r="C30" s="1182">
        <v>1</v>
      </c>
      <c r="D30" s="1182">
        <v>1</v>
      </c>
      <c r="E30" s="1182" t="s">
        <v>642</v>
      </c>
      <c r="G30" s="1182" t="s">
        <v>643</v>
      </c>
      <c r="H30" s="1182" t="s">
        <v>682</v>
      </c>
      <c r="J30" s="1185" t="s">
        <v>686</v>
      </c>
      <c r="K30" s="1187">
        <v>46050</v>
      </c>
      <c r="AP30" s="1186">
        <v>20</v>
      </c>
      <c r="BV30" s="1182" t="s">
        <v>691</v>
      </c>
      <c r="BW30" s="1183">
        <v>45892</v>
      </c>
      <c r="BY30" s="1182">
        <v>0</v>
      </c>
      <c r="CL30" s="1182" t="s">
        <v>647</v>
      </c>
      <c r="CM30" s="1184">
        <v>45892.325289351851</v>
      </c>
    </row>
    <row r="31" spans="1:91" x14ac:dyDescent="0.15">
      <c r="A31" s="1182">
        <v>10801021733</v>
      </c>
      <c r="B31" s="1182" t="s">
        <v>641</v>
      </c>
      <c r="C31" s="1182">
        <v>1</v>
      </c>
      <c r="D31" s="1182">
        <v>1</v>
      </c>
      <c r="E31" s="1182" t="s">
        <v>642</v>
      </c>
      <c r="G31" s="1182" t="s">
        <v>643</v>
      </c>
      <c r="H31" s="1182" t="s">
        <v>682</v>
      </c>
      <c r="J31" s="1185" t="s">
        <v>686</v>
      </c>
      <c r="K31" s="1187">
        <v>46078</v>
      </c>
      <c r="AP31" s="1186">
        <v>20</v>
      </c>
      <c r="BV31" s="1182" t="s">
        <v>692</v>
      </c>
      <c r="BW31" s="1183">
        <v>45892</v>
      </c>
      <c r="BY31" s="1182">
        <v>0</v>
      </c>
      <c r="CL31" s="1182" t="s">
        <v>647</v>
      </c>
      <c r="CM31" s="1184">
        <v>45892.325289351851</v>
      </c>
    </row>
    <row r="32" spans="1:91" x14ac:dyDescent="0.15">
      <c r="A32" s="1182">
        <v>10801021733</v>
      </c>
      <c r="B32" s="1182" t="s">
        <v>641</v>
      </c>
      <c r="C32" s="1182">
        <v>1</v>
      </c>
      <c r="D32" s="1182">
        <v>1</v>
      </c>
      <c r="E32" s="1182" t="s">
        <v>642</v>
      </c>
      <c r="G32" s="1182" t="s">
        <v>643</v>
      </c>
      <c r="H32" s="1182" t="s">
        <v>693</v>
      </c>
      <c r="J32" s="1185" t="s">
        <v>694</v>
      </c>
      <c r="K32" s="1187">
        <v>45931</v>
      </c>
      <c r="AP32" s="1186">
        <v>5</v>
      </c>
      <c r="BV32" s="1182" t="s">
        <v>695</v>
      </c>
      <c r="BW32" s="1183">
        <v>45892</v>
      </c>
      <c r="BY32" s="1182">
        <v>0</v>
      </c>
      <c r="CL32" s="1182" t="s">
        <v>647</v>
      </c>
      <c r="CM32" s="1184">
        <v>45892.325289351851</v>
      </c>
    </row>
    <row r="33" spans="1:91" x14ac:dyDescent="0.15">
      <c r="A33" s="1182">
        <v>10801021733</v>
      </c>
      <c r="B33" s="1182" t="s">
        <v>641</v>
      </c>
      <c r="C33" s="1182">
        <v>1</v>
      </c>
      <c r="D33" s="1182">
        <v>1</v>
      </c>
      <c r="E33" s="1182" t="s">
        <v>642</v>
      </c>
      <c r="G33" s="1182" t="s">
        <v>643</v>
      </c>
      <c r="H33" s="1182" t="s">
        <v>693</v>
      </c>
      <c r="J33" s="1185" t="s">
        <v>694</v>
      </c>
      <c r="K33" s="1187">
        <v>45981</v>
      </c>
      <c r="AP33" s="1186">
        <v>10</v>
      </c>
      <c r="BV33" s="1182" t="s">
        <v>696</v>
      </c>
      <c r="BW33" s="1183">
        <v>45892</v>
      </c>
      <c r="BY33" s="1182">
        <v>0</v>
      </c>
      <c r="CL33" s="1182" t="s">
        <v>647</v>
      </c>
      <c r="CM33" s="1184">
        <v>45892.325289351851</v>
      </c>
    </row>
    <row r="34" spans="1:91" x14ac:dyDescent="0.15">
      <c r="A34" s="1182">
        <v>10801021733</v>
      </c>
      <c r="B34" s="1182" t="s">
        <v>641</v>
      </c>
      <c r="C34" s="1182">
        <v>1</v>
      </c>
      <c r="D34" s="1182">
        <v>1</v>
      </c>
      <c r="E34" s="1182" t="s">
        <v>642</v>
      </c>
      <c r="G34" s="1182" t="s">
        <v>643</v>
      </c>
      <c r="H34" s="1182" t="s">
        <v>693</v>
      </c>
      <c r="J34" s="1185" t="s">
        <v>694</v>
      </c>
      <c r="K34" s="1187">
        <v>46027</v>
      </c>
      <c r="AP34" s="1186">
        <v>10</v>
      </c>
      <c r="BV34" s="1182" t="s">
        <v>697</v>
      </c>
      <c r="BW34" s="1183">
        <v>45892</v>
      </c>
      <c r="BY34" s="1182">
        <v>0</v>
      </c>
      <c r="CL34" s="1182" t="s">
        <v>647</v>
      </c>
      <c r="CM34" s="1184">
        <v>45892.325289351851</v>
      </c>
    </row>
    <row r="35" spans="1:91" x14ac:dyDescent="0.15">
      <c r="A35" s="1182">
        <v>10801021733</v>
      </c>
      <c r="B35" s="1182" t="s">
        <v>641</v>
      </c>
      <c r="C35" s="1182">
        <v>1</v>
      </c>
      <c r="D35" s="1182">
        <v>1</v>
      </c>
      <c r="E35" s="1182" t="s">
        <v>642</v>
      </c>
      <c r="G35" s="1182" t="s">
        <v>643</v>
      </c>
      <c r="H35" s="1182" t="s">
        <v>693</v>
      </c>
      <c r="J35" s="1185" t="s">
        <v>694</v>
      </c>
      <c r="K35" s="1187">
        <v>46100</v>
      </c>
      <c r="AP35" s="1186">
        <v>10</v>
      </c>
      <c r="BV35" s="1182" t="s">
        <v>698</v>
      </c>
      <c r="BW35" s="1183">
        <v>45892</v>
      </c>
      <c r="BY35" s="1182">
        <v>0</v>
      </c>
      <c r="CL35" s="1182" t="s">
        <v>647</v>
      </c>
      <c r="CM35" s="1184">
        <v>45892.325289351851</v>
      </c>
    </row>
    <row r="36" spans="1:91" x14ac:dyDescent="0.15">
      <c r="A36" s="1182">
        <v>10801021733</v>
      </c>
      <c r="B36" s="1182" t="s">
        <v>641</v>
      </c>
      <c r="C36" s="1182">
        <v>1</v>
      </c>
      <c r="D36" s="1182">
        <v>1</v>
      </c>
      <c r="E36" s="1182" t="s">
        <v>642</v>
      </c>
      <c r="G36" s="1182" t="s">
        <v>643</v>
      </c>
      <c r="H36" s="1182" t="s">
        <v>699</v>
      </c>
      <c r="J36" s="1185" t="s">
        <v>700</v>
      </c>
      <c r="K36" s="1187">
        <v>45931</v>
      </c>
      <c r="L36" s="1183">
        <v>45939</v>
      </c>
      <c r="AP36" s="1186">
        <v>10</v>
      </c>
      <c r="AQ36" s="1182">
        <v>10</v>
      </c>
      <c r="BV36" s="1182" t="s">
        <v>701</v>
      </c>
      <c r="BW36" s="1183">
        <v>45892</v>
      </c>
      <c r="BY36" s="1182">
        <v>0</v>
      </c>
      <c r="CL36" s="1182" t="s">
        <v>647</v>
      </c>
      <c r="CM36" s="1184">
        <v>45892.325289351851</v>
      </c>
    </row>
    <row r="37" spans="1:91" x14ac:dyDescent="0.15">
      <c r="A37" s="1182">
        <v>10801021733</v>
      </c>
      <c r="B37" s="1182" t="s">
        <v>641</v>
      </c>
      <c r="C37" s="1182">
        <v>1</v>
      </c>
      <c r="D37" s="1182">
        <v>1</v>
      </c>
      <c r="E37" s="1182" t="s">
        <v>642</v>
      </c>
      <c r="G37" s="1182" t="s">
        <v>643</v>
      </c>
      <c r="H37" s="1182" t="s">
        <v>699</v>
      </c>
      <c r="J37" s="1185" t="s">
        <v>700</v>
      </c>
      <c r="K37" s="1187">
        <v>45966</v>
      </c>
      <c r="L37" s="1183">
        <v>45974</v>
      </c>
      <c r="AP37" s="1186">
        <v>10</v>
      </c>
      <c r="AQ37" s="1182">
        <v>10</v>
      </c>
      <c r="BV37" s="1182" t="s">
        <v>702</v>
      </c>
      <c r="BW37" s="1183">
        <v>45892</v>
      </c>
      <c r="BY37" s="1182">
        <v>0</v>
      </c>
      <c r="CL37" s="1182" t="s">
        <v>647</v>
      </c>
      <c r="CM37" s="1184">
        <v>45892.325289351851</v>
      </c>
    </row>
    <row r="38" spans="1:91" x14ac:dyDescent="0.15">
      <c r="A38" s="1182">
        <v>10801021733</v>
      </c>
      <c r="B38" s="1182" t="s">
        <v>641</v>
      </c>
      <c r="C38" s="1182">
        <v>1</v>
      </c>
      <c r="D38" s="1182">
        <v>1</v>
      </c>
      <c r="E38" s="1182" t="s">
        <v>642</v>
      </c>
      <c r="G38" s="1182" t="s">
        <v>643</v>
      </c>
      <c r="H38" s="1182" t="s">
        <v>699</v>
      </c>
      <c r="J38" s="1185" t="s">
        <v>700</v>
      </c>
      <c r="K38" s="1187">
        <v>45996</v>
      </c>
      <c r="L38" s="1183">
        <v>46002</v>
      </c>
      <c r="AP38" s="1186">
        <v>10</v>
      </c>
      <c r="AQ38" s="1182">
        <v>10</v>
      </c>
      <c r="BV38" s="1182" t="s">
        <v>703</v>
      </c>
      <c r="BW38" s="1183">
        <v>45892</v>
      </c>
      <c r="BY38" s="1182">
        <v>0</v>
      </c>
      <c r="CL38" s="1182" t="s">
        <v>647</v>
      </c>
      <c r="CM38" s="1184">
        <v>45892.325289351851</v>
      </c>
    </row>
    <row r="39" spans="1:91" x14ac:dyDescent="0.15">
      <c r="A39" s="1182">
        <v>10801021733</v>
      </c>
      <c r="B39" s="1182" t="s">
        <v>641</v>
      </c>
      <c r="C39" s="1182">
        <v>1</v>
      </c>
      <c r="D39" s="1182">
        <v>1</v>
      </c>
      <c r="E39" s="1182" t="s">
        <v>642</v>
      </c>
      <c r="G39" s="1182" t="s">
        <v>643</v>
      </c>
      <c r="H39" s="1182" t="s">
        <v>699</v>
      </c>
      <c r="J39" s="1185" t="s">
        <v>700</v>
      </c>
      <c r="K39" s="1187">
        <v>46035</v>
      </c>
      <c r="AP39" s="1186">
        <v>10</v>
      </c>
      <c r="BV39" s="1182" t="s">
        <v>704</v>
      </c>
      <c r="BW39" s="1183">
        <v>45892</v>
      </c>
      <c r="BY39" s="1182">
        <v>0</v>
      </c>
      <c r="CL39" s="1182" t="s">
        <v>647</v>
      </c>
      <c r="CM39" s="1184">
        <v>45892.325289351851</v>
      </c>
    </row>
    <row r="40" spans="1:91" x14ac:dyDescent="0.15">
      <c r="A40" s="1182">
        <v>10801021733</v>
      </c>
      <c r="B40" s="1182" t="s">
        <v>641</v>
      </c>
      <c r="C40" s="1182">
        <v>1</v>
      </c>
      <c r="D40" s="1182">
        <v>1</v>
      </c>
      <c r="E40" s="1182" t="s">
        <v>642</v>
      </c>
      <c r="G40" s="1182" t="s">
        <v>643</v>
      </c>
      <c r="H40" s="1182" t="s">
        <v>699</v>
      </c>
      <c r="J40" s="1185" t="s">
        <v>700</v>
      </c>
      <c r="K40" s="1187">
        <v>46065</v>
      </c>
      <c r="AP40" s="1186">
        <v>10</v>
      </c>
      <c r="BV40" s="1182" t="s">
        <v>705</v>
      </c>
      <c r="BW40" s="1183">
        <v>45892</v>
      </c>
      <c r="BY40" s="1182">
        <v>0</v>
      </c>
      <c r="CL40" s="1182" t="s">
        <v>647</v>
      </c>
      <c r="CM40" s="1184">
        <v>45892.325289351851</v>
      </c>
    </row>
    <row r="41" spans="1:91" x14ac:dyDescent="0.15">
      <c r="A41" s="1182">
        <v>10801021733</v>
      </c>
      <c r="B41" s="1182" t="s">
        <v>641</v>
      </c>
      <c r="C41" s="1182">
        <v>1</v>
      </c>
      <c r="D41" s="1182">
        <v>1</v>
      </c>
      <c r="E41" s="1182" t="s">
        <v>642</v>
      </c>
      <c r="G41" s="1182" t="s">
        <v>643</v>
      </c>
      <c r="H41" s="1182" t="s">
        <v>699</v>
      </c>
      <c r="J41" s="1185" t="s">
        <v>700</v>
      </c>
      <c r="K41" s="1187">
        <v>46083</v>
      </c>
      <c r="L41" s="1183">
        <v>46093</v>
      </c>
      <c r="AP41" s="1186">
        <v>10</v>
      </c>
      <c r="AQ41" s="1182">
        <v>10</v>
      </c>
      <c r="BV41" s="1182" t="s">
        <v>706</v>
      </c>
      <c r="BW41" s="1183">
        <v>45892</v>
      </c>
      <c r="BY41" s="1182">
        <v>0</v>
      </c>
      <c r="CL41" s="1182" t="s">
        <v>647</v>
      </c>
      <c r="CM41" s="1184">
        <v>45892.325289351851</v>
      </c>
    </row>
    <row r="42" spans="1:91" x14ac:dyDescent="0.15">
      <c r="A42" s="1182">
        <v>10801021733</v>
      </c>
      <c r="B42" s="1182" t="s">
        <v>641</v>
      </c>
      <c r="C42" s="1182">
        <v>1</v>
      </c>
      <c r="D42" s="1182">
        <v>1</v>
      </c>
      <c r="E42" s="1182" t="s">
        <v>642</v>
      </c>
      <c r="G42" s="1182" t="s">
        <v>643</v>
      </c>
      <c r="H42" s="1182" t="s">
        <v>707</v>
      </c>
      <c r="J42" s="1185" t="s">
        <v>708</v>
      </c>
      <c r="K42" s="1187">
        <v>45925</v>
      </c>
      <c r="AP42" s="1186">
        <v>20</v>
      </c>
      <c r="BV42" s="1182" t="s">
        <v>709</v>
      </c>
      <c r="BW42" s="1183">
        <v>45892</v>
      </c>
      <c r="BY42" s="1182">
        <v>0</v>
      </c>
      <c r="CL42" s="1182" t="s">
        <v>647</v>
      </c>
      <c r="CM42" s="1184">
        <v>45892.325289351851</v>
      </c>
    </row>
    <row r="43" spans="1:91" x14ac:dyDescent="0.15">
      <c r="A43" s="1182">
        <v>10801021733</v>
      </c>
      <c r="B43" s="1182" t="s">
        <v>641</v>
      </c>
      <c r="C43" s="1182">
        <v>1</v>
      </c>
      <c r="D43" s="1182">
        <v>1</v>
      </c>
      <c r="E43" s="1182" t="s">
        <v>642</v>
      </c>
      <c r="G43" s="1182" t="s">
        <v>643</v>
      </c>
      <c r="H43" s="1182" t="s">
        <v>707</v>
      </c>
      <c r="J43" s="1185" t="s">
        <v>708</v>
      </c>
      <c r="K43" s="1187">
        <v>45959</v>
      </c>
      <c r="AP43" s="1186">
        <v>20</v>
      </c>
      <c r="BV43" s="1182" t="s">
        <v>710</v>
      </c>
      <c r="BW43" s="1183">
        <v>45892</v>
      </c>
      <c r="BY43" s="1182">
        <v>0</v>
      </c>
      <c r="CL43" s="1182" t="s">
        <v>647</v>
      </c>
      <c r="CM43" s="1184">
        <v>45892.325289351851</v>
      </c>
    </row>
    <row r="44" spans="1:91" x14ac:dyDescent="0.15">
      <c r="A44" s="1182">
        <v>10801021733</v>
      </c>
      <c r="B44" s="1182" t="s">
        <v>641</v>
      </c>
      <c r="C44" s="1182">
        <v>1</v>
      </c>
      <c r="D44" s="1182">
        <v>1</v>
      </c>
      <c r="E44" s="1182" t="s">
        <v>642</v>
      </c>
      <c r="G44" s="1182" t="s">
        <v>643</v>
      </c>
      <c r="H44" s="1182" t="s">
        <v>707</v>
      </c>
      <c r="J44" s="1185" t="s">
        <v>708</v>
      </c>
      <c r="K44" s="1187">
        <v>45987</v>
      </c>
      <c r="AP44" s="1186">
        <v>20</v>
      </c>
      <c r="BV44" s="1182" t="s">
        <v>711</v>
      </c>
      <c r="BW44" s="1183">
        <v>45892</v>
      </c>
      <c r="BY44" s="1182">
        <v>0</v>
      </c>
      <c r="CL44" s="1182" t="s">
        <v>647</v>
      </c>
      <c r="CM44" s="1184">
        <v>45892.325289351851</v>
      </c>
    </row>
    <row r="45" spans="1:91" x14ac:dyDescent="0.15">
      <c r="A45" s="1182">
        <v>10801021733</v>
      </c>
      <c r="B45" s="1182" t="s">
        <v>641</v>
      </c>
      <c r="C45" s="1182">
        <v>1</v>
      </c>
      <c r="D45" s="1182">
        <v>1</v>
      </c>
      <c r="E45" s="1182" t="s">
        <v>642</v>
      </c>
      <c r="G45" s="1182" t="s">
        <v>643</v>
      </c>
      <c r="H45" s="1182" t="s">
        <v>707</v>
      </c>
      <c r="J45" s="1185" t="s">
        <v>708</v>
      </c>
      <c r="K45" s="1187">
        <v>46070</v>
      </c>
      <c r="AP45" s="1186">
        <v>10</v>
      </c>
      <c r="BV45" s="1182" t="s">
        <v>712</v>
      </c>
      <c r="BW45" s="1183">
        <v>45892</v>
      </c>
      <c r="BY45" s="1182">
        <v>0</v>
      </c>
      <c r="CL45" s="1182" t="s">
        <v>647</v>
      </c>
      <c r="CM45" s="1184">
        <v>45892.325289351851</v>
      </c>
    </row>
    <row r="46" spans="1:91" x14ac:dyDescent="0.15">
      <c r="A46" s="1182">
        <v>10801021733</v>
      </c>
      <c r="B46" s="1182" t="s">
        <v>641</v>
      </c>
      <c r="C46" s="1182">
        <v>1</v>
      </c>
      <c r="D46" s="1182">
        <v>1</v>
      </c>
      <c r="E46" s="1182" t="s">
        <v>642</v>
      </c>
      <c r="G46" s="1182" t="s">
        <v>660</v>
      </c>
      <c r="H46" s="1182" t="s">
        <v>713</v>
      </c>
      <c r="J46" s="1185">
        <v>80261219232003</v>
      </c>
      <c r="K46" s="1187">
        <v>45922</v>
      </c>
      <c r="AP46" s="1186">
        <v>12</v>
      </c>
      <c r="BV46" s="1182">
        <v>2.50980261219232E+17</v>
      </c>
      <c r="BW46" s="1183">
        <v>45892</v>
      </c>
      <c r="BY46" s="1182">
        <v>0</v>
      </c>
      <c r="CL46" s="1182" t="s">
        <v>647</v>
      </c>
      <c r="CM46" s="1184">
        <v>45892.325289351851</v>
      </c>
    </row>
    <row r="47" spans="1:91" x14ac:dyDescent="0.15">
      <c r="A47" s="1182">
        <v>10801021733</v>
      </c>
      <c r="B47" s="1182" t="s">
        <v>641</v>
      </c>
      <c r="C47" s="1182">
        <v>1</v>
      </c>
      <c r="D47" s="1182">
        <v>1</v>
      </c>
      <c r="E47" s="1182" t="s">
        <v>642</v>
      </c>
      <c r="G47" s="1182" t="s">
        <v>660</v>
      </c>
      <c r="H47" s="1182" t="s">
        <v>713</v>
      </c>
      <c r="J47" s="1185">
        <v>80261219232003</v>
      </c>
      <c r="K47" s="1187">
        <v>45937</v>
      </c>
      <c r="L47" s="1183">
        <v>45938</v>
      </c>
      <c r="M47" s="1183">
        <v>45958</v>
      </c>
      <c r="AP47" s="1186">
        <v>36</v>
      </c>
      <c r="AQ47" s="1182">
        <v>8</v>
      </c>
      <c r="AR47" s="1182">
        <v>38</v>
      </c>
      <c r="BV47" s="1182">
        <v>2.51080261219232E+17</v>
      </c>
      <c r="BW47" s="1183">
        <v>45892</v>
      </c>
      <c r="BY47" s="1182">
        <v>0</v>
      </c>
      <c r="CL47" s="1182" t="s">
        <v>647</v>
      </c>
      <c r="CM47" s="1184">
        <v>45892.325289351851</v>
      </c>
    </row>
    <row r="48" spans="1:91" x14ac:dyDescent="0.15">
      <c r="A48" s="1182">
        <v>10801021733</v>
      </c>
      <c r="B48" s="1182" t="s">
        <v>641</v>
      </c>
      <c r="C48" s="1182">
        <v>1</v>
      </c>
      <c r="D48" s="1182">
        <v>1</v>
      </c>
      <c r="E48" s="1182" t="s">
        <v>642</v>
      </c>
      <c r="G48" s="1182" t="s">
        <v>660</v>
      </c>
      <c r="H48" s="1182" t="s">
        <v>713</v>
      </c>
      <c r="J48" s="1185">
        <v>80261219232003</v>
      </c>
      <c r="K48" s="1187">
        <v>45987</v>
      </c>
      <c r="AP48" s="1186">
        <v>26</v>
      </c>
      <c r="BV48" s="1182">
        <v>2.51180261219232E+17</v>
      </c>
      <c r="BW48" s="1183">
        <v>45892</v>
      </c>
      <c r="BY48" s="1182">
        <v>0</v>
      </c>
      <c r="CL48" s="1182" t="s">
        <v>647</v>
      </c>
      <c r="CM48" s="1184">
        <v>45892.325289351851</v>
      </c>
    </row>
    <row r="49" spans="1:91" x14ac:dyDescent="0.15">
      <c r="A49" s="1182">
        <v>10801021733</v>
      </c>
      <c r="B49" s="1182" t="s">
        <v>641</v>
      </c>
      <c r="C49" s="1182">
        <v>1</v>
      </c>
      <c r="D49" s="1182">
        <v>1</v>
      </c>
      <c r="E49" s="1182" t="s">
        <v>642</v>
      </c>
      <c r="G49" s="1182" t="s">
        <v>660</v>
      </c>
      <c r="H49" s="1182" t="s">
        <v>713</v>
      </c>
      <c r="J49" s="1185">
        <v>80261219232003</v>
      </c>
      <c r="K49" s="1187">
        <v>46014</v>
      </c>
      <c r="AP49" s="1186">
        <v>48</v>
      </c>
      <c r="BV49" s="1182">
        <v>2.51280261219232E+17</v>
      </c>
      <c r="BW49" s="1183">
        <v>45892</v>
      </c>
      <c r="BY49" s="1182">
        <v>0</v>
      </c>
      <c r="CL49" s="1182" t="s">
        <v>647</v>
      </c>
      <c r="CM49" s="1184">
        <v>45892.325289351851</v>
      </c>
    </row>
    <row r="50" spans="1:91" x14ac:dyDescent="0.15">
      <c r="A50" s="1182">
        <v>10801021733</v>
      </c>
      <c r="B50" s="1182" t="s">
        <v>641</v>
      </c>
      <c r="C50" s="1182">
        <v>1</v>
      </c>
      <c r="D50" s="1182">
        <v>1</v>
      </c>
      <c r="E50" s="1182" t="s">
        <v>642</v>
      </c>
      <c r="G50" s="1182" t="s">
        <v>660</v>
      </c>
      <c r="H50" s="1182" t="s">
        <v>713</v>
      </c>
      <c r="J50" s="1185">
        <v>80261219232003</v>
      </c>
      <c r="K50" s="1187">
        <v>46050</v>
      </c>
      <c r="AP50" s="1186">
        <v>18</v>
      </c>
      <c r="BV50" s="1182">
        <v>2.60180261219232E+17</v>
      </c>
      <c r="BW50" s="1183">
        <v>45892</v>
      </c>
      <c r="BY50" s="1182">
        <v>0</v>
      </c>
      <c r="CL50" s="1182" t="s">
        <v>647</v>
      </c>
      <c r="CM50" s="1184">
        <v>45892.325289351851</v>
      </c>
    </row>
    <row r="51" spans="1:91" x14ac:dyDescent="0.15">
      <c r="A51" s="1182">
        <v>10801021733</v>
      </c>
      <c r="B51" s="1182" t="s">
        <v>641</v>
      </c>
      <c r="C51" s="1182">
        <v>1</v>
      </c>
      <c r="D51" s="1182">
        <v>1</v>
      </c>
      <c r="E51" s="1182" t="s">
        <v>642</v>
      </c>
      <c r="G51" s="1182" t="s">
        <v>660</v>
      </c>
      <c r="H51" s="1182" t="s">
        <v>713</v>
      </c>
      <c r="J51" s="1185">
        <v>80261219232003</v>
      </c>
      <c r="K51" s="1187">
        <v>46078</v>
      </c>
      <c r="AP51" s="1186">
        <v>46</v>
      </c>
      <c r="BV51" s="1182">
        <v>2.60280261219232E+17</v>
      </c>
      <c r="BW51" s="1183">
        <v>45892</v>
      </c>
      <c r="BY51" s="1182">
        <v>0</v>
      </c>
      <c r="CL51" s="1182" t="s">
        <v>647</v>
      </c>
      <c r="CM51" s="1184">
        <v>45892.325289351851</v>
      </c>
    </row>
    <row r="52" spans="1:91" x14ac:dyDescent="0.15">
      <c r="A52" s="1182">
        <v>10801021733</v>
      </c>
      <c r="B52" s="1182" t="s">
        <v>641</v>
      </c>
      <c r="C52" s="1182">
        <v>1</v>
      </c>
      <c r="D52" s="1182">
        <v>1</v>
      </c>
      <c r="E52" s="1182" t="s">
        <v>642</v>
      </c>
      <c r="G52" s="1182" t="s">
        <v>660</v>
      </c>
      <c r="H52" s="1182" t="s">
        <v>713</v>
      </c>
      <c r="J52" s="1185">
        <v>80261219233003</v>
      </c>
      <c r="K52" s="1187">
        <v>45929</v>
      </c>
      <c r="AP52" s="1186">
        <v>40</v>
      </c>
      <c r="BV52" s="1182">
        <v>2.5098026121923299E+17</v>
      </c>
      <c r="BW52" s="1183">
        <v>45892</v>
      </c>
      <c r="BY52" s="1182">
        <v>0</v>
      </c>
      <c r="CL52" s="1182" t="s">
        <v>647</v>
      </c>
      <c r="CM52" s="1184">
        <v>45892.325289351851</v>
      </c>
    </row>
    <row r="53" spans="1:91" x14ac:dyDescent="0.15">
      <c r="A53" s="1182">
        <v>10801021733</v>
      </c>
      <c r="B53" s="1182" t="s">
        <v>641</v>
      </c>
      <c r="C53" s="1182">
        <v>1</v>
      </c>
      <c r="D53" s="1182">
        <v>1</v>
      </c>
      <c r="E53" s="1182" t="s">
        <v>642</v>
      </c>
      <c r="G53" s="1182" t="s">
        <v>660</v>
      </c>
      <c r="H53" s="1182" t="s">
        <v>713</v>
      </c>
      <c r="J53" s="1185">
        <v>80261219233003</v>
      </c>
      <c r="K53" s="1187">
        <v>45931</v>
      </c>
      <c r="L53" s="1183">
        <v>45939</v>
      </c>
      <c r="M53" s="1183">
        <v>45945</v>
      </c>
      <c r="N53" s="1183">
        <v>45946</v>
      </c>
      <c r="O53" s="1183">
        <v>45952</v>
      </c>
      <c r="P53" s="1183">
        <v>45958</v>
      </c>
      <c r="AP53" s="1186">
        <v>60</v>
      </c>
      <c r="AQ53" s="1182">
        <v>10</v>
      </c>
      <c r="AR53" s="1182">
        <v>80</v>
      </c>
      <c r="AS53" s="1182">
        <v>30</v>
      </c>
      <c r="AT53" s="1182">
        <v>90</v>
      </c>
      <c r="AU53" s="1182">
        <v>320</v>
      </c>
      <c r="BV53" s="1182">
        <v>2.5108026121923299E+17</v>
      </c>
      <c r="BW53" s="1183">
        <v>45892</v>
      </c>
      <c r="BY53" s="1182">
        <v>0</v>
      </c>
      <c r="CL53" s="1182" t="s">
        <v>647</v>
      </c>
      <c r="CM53" s="1184">
        <v>45892.325289351851</v>
      </c>
    </row>
    <row r="54" spans="1:91" x14ac:dyDescent="0.15">
      <c r="A54" s="1182">
        <v>10801021733</v>
      </c>
      <c r="B54" s="1182" t="s">
        <v>641</v>
      </c>
      <c r="C54" s="1182">
        <v>1</v>
      </c>
      <c r="D54" s="1182">
        <v>1</v>
      </c>
      <c r="E54" s="1182" t="s">
        <v>642</v>
      </c>
      <c r="G54" s="1182" t="s">
        <v>660</v>
      </c>
      <c r="H54" s="1182" t="s">
        <v>713</v>
      </c>
      <c r="J54" s="1185">
        <v>80261219233003</v>
      </c>
      <c r="K54" s="1187">
        <v>45987</v>
      </c>
      <c r="AP54" s="1186">
        <v>164</v>
      </c>
      <c r="BV54" s="1182">
        <v>2.5118026121923299E+17</v>
      </c>
      <c r="BW54" s="1183">
        <v>45892</v>
      </c>
      <c r="BY54" s="1182">
        <v>0</v>
      </c>
      <c r="CL54" s="1182" t="s">
        <v>647</v>
      </c>
      <c r="CM54" s="1184">
        <v>45892.325289351851</v>
      </c>
    </row>
    <row r="55" spans="1:91" x14ac:dyDescent="0.15">
      <c r="A55" s="1182">
        <v>10801021733</v>
      </c>
      <c r="B55" s="1182" t="s">
        <v>641</v>
      </c>
      <c r="C55" s="1182">
        <v>1</v>
      </c>
      <c r="D55" s="1182">
        <v>1</v>
      </c>
      <c r="E55" s="1182" t="s">
        <v>642</v>
      </c>
      <c r="G55" s="1182" t="s">
        <v>660</v>
      </c>
      <c r="H55" s="1182" t="s">
        <v>713</v>
      </c>
      <c r="J55" s="1185">
        <v>80261219233003</v>
      </c>
      <c r="K55" s="1187">
        <v>46014</v>
      </c>
      <c r="AP55" s="1186">
        <v>292</v>
      </c>
      <c r="BV55" s="1182">
        <v>2.5128026121923299E+17</v>
      </c>
      <c r="BW55" s="1183">
        <v>45892</v>
      </c>
      <c r="BY55" s="1182">
        <v>0</v>
      </c>
      <c r="CL55" s="1182" t="s">
        <v>647</v>
      </c>
      <c r="CM55" s="1184">
        <v>45892.325289351851</v>
      </c>
    </row>
    <row r="56" spans="1:91" x14ac:dyDescent="0.15">
      <c r="A56" s="1182">
        <v>10801021733</v>
      </c>
      <c r="B56" s="1182" t="s">
        <v>641</v>
      </c>
      <c r="C56" s="1182">
        <v>1</v>
      </c>
      <c r="D56" s="1182">
        <v>1</v>
      </c>
      <c r="E56" s="1182" t="s">
        <v>642</v>
      </c>
      <c r="G56" s="1182" t="s">
        <v>660</v>
      </c>
      <c r="H56" s="1182" t="s">
        <v>713</v>
      </c>
      <c r="J56" s="1185">
        <v>80261219233003</v>
      </c>
      <c r="K56" s="1187">
        <v>46050</v>
      </c>
      <c r="AP56" s="1186">
        <v>184</v>
      </c>
      <c r="BV56" s="1182">
        <v>2.6018026121923299E+17</v>
      </c>
      <c r="BW56" s="1183">
        <v>45892</v>
      </c>
      <c r="BY56" s="1182">
        <v>0</v>
      </c>
      <c r="CL56" s="1182" t="s">
        <v>647</v>
      </c>
      <c r="CM56" s="1184">
        <v>45892.325289351851</v>
      </c>
    </row>
    <row r="57" spans="1:91" x14ac:dyDescent="0.15">
      <c r="A57" s="1182">
        <v>10801021733</v>
      </c>
      <c r="B57" s="1182" t="s">
        <v>641</v>
      </c>
      <c r="C57" s="1182">
        <v>1</v>
      </c>
      <c r="D57" s="1182">
        <v>1</v>
      </c>
      <c r="E57" s="1182" t="s">
        <v>642</v>
      </c>
      <c r="G57" s="1182" t="s">
        <v>660</v>
      </c>
      <c r="H57" s="1182" t="s">
        <v>713</v>
      </c>
      <c r="J57" s="1185">
        <v>80261219233003</v>
      </c>
      <c r="K57" s="1187">
        <v>46078</v>
      </c>
      <c r="AP57" s="1186">
        <v>270</v>
      </c>
      <c r="BV57" s="1182">
        <v>2.6028026121923299E+17</v>
      </c>
      <c r="BW57" s="1183">
        <v>45892</v>
      </c>
      <c r="BY57" s="1182">
        <v>0</v>
      </c>
      <c r="CL57" s="1182" t="s">
        <v>647</v>
      </c>
      <c r="CM57" s="1184">
        <v>45892.325289351851</v>
      </c>
    </row>
    <row r="58" spans="1:91" x14ac:dyDescent="0.15">
      <c r="A58" s="1182">
        <v>10801021733</v>
      </c>
      <c r="B58" s="1182" t="s">
        <v>641</v>
      </c>
      <c r="C58" s="1182">
        <v>1</v>
      </c>
      <c r="D58" s="1182">
        <v>1</v>
      </c>
      <c r="E58" s="1182" t="s">
        <v>642</v>
      </c>
      <c r="G58" s="1182" t="s">
        <v>660</v>
      </c>
      <c r="H58" s="1182" t="s">
        <v>713</v>
      </c>
      <c r="J58" s="1185">
        <v>80261219359000</v>
      </c>
      <c r="K58" s="1187">
        <v>45924</v>
      </c>
      <c r="L58" s="1183">
        <v>45929</v>
      </c>
      <c r="AP58" s="1186">
        <v>14</v>
      </c>
      <c r="AQ58" s="1182">
        <v>12</v>
      </c>
      <c r="BV58" s="1182">
        <v>2.5098026121935901E+17</v>
      </c>
      <c r="BW58" s="1183">
        <v>45892</v>
      </c>
      <c r="BY58" s="1182">
        <v>0</v>
      </c>
      <c r="CL58" s="1182" t="s">
        <v>647</v>
      </c>
      <c r="CM58" s="1184">
        <v>45892.325289351851</v>
      </c>
    </row>
    <row r="59" spans="1:91" x14ac:dyDescent="0.15">
      <c r="A59" s="1182">
        <v>10801021733</v>
      </c>
      <c r="B59" s="1182" t="s">
        <v>641</v>
      </c>
      <c r="C59" s="1182">
        <v>1</v>
      </c>
      <c r="D59" s="1182">
        <v>1</v>
      </c>
      <c r="E59" s="1182" t="s">
        <v>642</v>
      </c>
      <c r="G59" s="1182" t="s">
        <v>660</v>
      </c>
      <c r="H59" s="1182" t="s">
        <v>713</v>
      </c>
      <c r="J59" s="1185">
        <v>80261219359000</v>
      </c>
      <c r="K59" s="1187">
        <v>45931</v>
      </c>
      <c r="L59" s="1183">
        <v>45932</v>
      </c>
      <c r="M59" s="1183">
        <v>45936</v>
      </c>
      <c r="N59" s="1183">
        <v>45940</v>
      </c>
      <c r="O59" s="1183">
        <v>45958</v>
      </c>
      <c r="AP59" s="1186">
        <v>60</v>
      </c>
      <c r="AQ59" s="1182">
        <v>72</v>
      </c>
      <c r="AR59" s="1182">
        <v>6</v>
      </c>
      <c r="AS59" s="1182">
        <v>22</v>
      </c>
      <c r="AT59" s="1182">
        <v>146</v>
      </c>
      <c r="BV59" s="1182">
        <v>2.5108026121935901E+17</v>
      </c>
      <c r="BW59" s="1183">
        <v>45892</v>
      </c>
      <c r="BY59" s="1182">
        <v>0</v>
      </c>
      <c r="CL59" s="1182" t="s">
        <v>647</v>
      </c>
      <c r="CM59" s="1184">
        <v>45892.325289351851</v>
      </c>
    </row>
    <row r="60" spans="1:91" x14ac:dyDescent="0.15">
      <c r="A60" s="1182">
        <v>10801021733</v>
      </c>
      <c r="B60" s="1182" t="s">
        <v>641</v>
      </c>
      <c r="C60" s="1182">
        <v>1</v>
      </c>
      <c r="D60" s="1182">
        <v>1</v>
      </c>
      <c r="E60" s="1182" t="s">
        <v>642</v>
      </c>
      <c r="G60" s="1182" t="s">
        <v>660</v>
      </c>
      <c r="H60" s="1182" t="s">
        <v>713</v>
      </c>
      <c r="J60" s="1185">
        <v>80261219359000</v>
      </c>
      <c r="K60" s="1187">
        <v>45987</v>
      </c>
      <c r="AP60" s="1186">
        <v>102</v>
      </c>
      <c r="BV60" s="1182">
        <v>2.5118026121935901E+17</v>
      </c>
      <c r="BW60" s="1183">
        <v>45892</v>
      </c>
      <c r="BY60" s="1182">
        <v>0</v>
      </c>
      <c r="CL60" s="1182" t="s">
        <v>647</v>
      </c>
      <c r="CM60" s="1184">
        <v>45892.325289351851</v>
      </c>
    </row>
    <row r="61" spans="1:91" x14ac:dyDescent="0.15">
      <c r="A61" s="1182">
        <v>10801021733</v>
      </c>
      <c r="B61" s="1182" t="s">
        <v>641</v>
      </c>
      <c r="C61" s="1182">
        <v>1</v>
      </c>
      <c r="D61" s="1182">
        <v>1</v>
      </c>
      <c r="E61" s="1182" t="s">
        <v>642</v>
      </c>
      <c r="G61" s="1182" t="s">
        <v>660</v>
      </c>
      <c r="H61" s="1182" t="s">
        <v>713</v>
      </c>
      <c r="J61" s="1185">
        <v>80261219359000</v>
      </c>
      <c r="K61" s="1187">
        <v>46014</v>
      </c>
      <c r="AP61" s="1186">
        <v>120</v>
      </c>
      <c r="BV61" s="1182">
        <v>2.5128026121935901E+17</v>
      </c>
      <c r="BW61" s="1183">
        <v>45892</v>
      </c>
      <c r="BY61" s="1182">
        <v>0</v>
      </c>
      <c r="CL61" s="1182" t="s">
        <v>647</v>
      </c>
      <c r="CM61" s="1184">
        <v>45892.325289351851</v>
      </c>
    </row>
    <row r="62" spans="1:91" x14ac:dyDescent="0.15">
      <c r="A62" s="1182">
        <v>10801021733</v>
      </c>
      <c r="B62" s="1182" t="s">
        <v>641</v>
      </c>
      <c r="C62" s="1182">
        <v>1</v>
      </c>
      <c r="D62" s="1182">
        <v>1</v>
      </c>
      <c r="E62" s="1182" t="s">
        <v>642</v>
      </c>
      <c r="G62" s="1182" t="s">
        <v>660</v>
      </c>
      <c r="H62" s="1182" t="s">
        <v>713</v>
      </c>
      <c r="J62" s="1185">
        <v>80261219359000</v>
      </c>
      <c r="K62" s="1187">
        <v>46050</v>
      </c>
      <c r="AP62" s="1186">
        <v>74</v>
      </c>
      <c r="BV62" s="1182">
        <v>2.6018026121935901E+17</v>
      </c>
      <c r="BW62" s="1183">
        <v>45892</v>
      </c>
      <c r="BY62" s="1182">
        <v>0</v>
      </c>
      <c r="CL62" s="1182" t="s">
        <v>647</v>
      </c>
      <c r="CM62" s="1184">
        <v>45892.325289351851</v>
      </c>
    </row>
    <row r="63" spans="1:91" x14ac:dyDescent="0.15">
      <c r="A63" s="1182">
        <v>10801021733</v>
      </c>
      <c r="B63" s="1182" t="s">
        <v>641</v>
      </c>
      <c r="C63" s="1182">
        <v>1</v>
      </c>
      <c r="D63" s="1182">
        <v>1</v>
      </c>
      <c r="E63" s="1182" t="s">
        <v>642</v>
      </c>
      <c r="G63" s="1182" t="s">
        <v>660</v>
      </c>
      <c r="H63" s="1182" t="s">
        <v>713</v>
      </c>
      <c r="J63" s="1185">
        <v>80261219359000</v>
      </c>
      <c r="K63" s="1187">
        <v>46078</v>
      </c>
      <c r="AP63" s="1186">
        <v>112</v>
      </c>
      <c r="BV63" s="1182">
        <v>2.6028026121935901E+17</v>
      </c>
      <c r="BW63" s="1183">
        <v>45892</v>
      </c>
      <c r="BY63" s="1182">
        <v>0</v>
      </c>
      <c r="CL63" s="1182" t="s">
        <v>647</v>
      </c>
      <c r="CM63" s="1184">
        <v>45892.325289351851</v>
      </c>
    </row>
    <row r="64" spans="1:91" x14ac:dyDescent="0.15">
      <c r="A64" s="1182">
        <v>10801021733</v>
      </c>
      <c r="B64" s="1182" t="s">
        <v>641</v>
      </c>
      <c r="C64" s="1182">
        <v>1</v>
      </c>
      <c r="D64" s="1182">
        <v>1</v>
      </c>
      <c r="E64" s="1182" t="s">
        <v>642</v>
      </c>
      <c r="G64" s="1182" t="s">
        <v>660</v>
      </c>
      <c r="H64" s="1182" t="s">
        <v>713</v>
      </c>
      <c r="J64" s="1185">
        <v>80261219372000</v>
      </c>
      <c r="K64" s="1187">
        <v>45926</v>
      </c>
      <c r="AP64" s="1186">
        <v>5</v>
      </c>
      <c r="BV64" s="1182">
        <v>2.50980261219372E+17</v>
      </c>
      <c r="BW64" s="1183">
        <v>45892</v>
      </c>
      <c r="BY64" s="1182">
        <v>0</v>
      </c>
      <c r="CL64" s="1182" t="s">
        <v>647</v>
      </c>
      <c r="CM64" s="1184">
        <v>45892.325289351851</v>
      </c>
    </row>
    <row r="65" spans="1:91" x14ac:dyDescent="0.15">
      <c r="A65" s="1182">
        <v>10801021733</v>
      </c>
      <c r="B65" s="1182" t="s">
        <v>641</v>
      </c>
      <c r="C65" s="1182">
        <v>1</v>
      </c>
      <c r="D65" s="1182">
        <v>1</v>
      </c>
      <c r="E65" s="1182" t="s">
        <v>642</v>
      </c>
      <c r="G65" s="1182" t="s">
        <v>660</v>
      </c>
      <c r="H65" s="1182" t="s">
        <v>713</v>
      </c>
      <c r="J65" s="1185">
        <v>80261219372000</v>
      </c>
      <c r="K65" s="1187">
        <v>45931</v>
      </c>
      <c r="L65" s="1183">
        <v>45950</v>
      </c>
      <c r="M65" s="1183">
        <v>45958</v>
      </c>
      <c r="AP65" s="1186">
        <v>10</v>
      </c>
      <c r="AQ65" s="1182">
        <v>13</v>
      </c>
      <c r="AR65" s="1182">
        <v>12</v>
      </c>
      <c r="BV65" s="1182">
        <v>2.51080261219372E+17</v>
      </c>
      <c r="BW65" s="1183">
        <v>45892</v>
      </c>
      <c r="BY65" s="1182">
        <v>0</v>
      </c>
      <c r="CL65" s="1182" t="s">
        <v>647</v>
      </c>
      <c r="CM65" s="1184">
        <v>45892.325289351851</v>
      </c>
    </row>
    <row r="66" spans="1:91" x14ac:dyDescent="0.15">
      <c r="A66" s="1182">
        <v>10801021733</v>
      </c>
      <c r="B66" s="1182" t="s">
        <v>641</v>
      </c>
      <c r="C66" s="1182">
        <v>1</v>
      </c>
      <c r="D66" s="1182">
        <v>1</v>
      </c>
      <c r="E66" s="1182" t="s">
        <v>642</v>
      </c>
      <c r="G66" s="1182" t="s">
        <v>660</v>
      </c>
      <c r="H66" s="1182" t="s">
        <v>713</v>
      </c>
      <c r="J66" s="1185">
        <v>80261219372000</v>
      </c>
      <c r="K66" s="1187">
        <v>45987</v>
      </c>
      <c r="AP66" s="1186">
        <v>10</v>
      </c>
      <c r="BV66" s="1182">
        <v>2.51180261219372E+17</v>
      </c>
      <c r="BW66" s="1183">
        <v>45892</v>
      </c>
      <c r="BY66" s="1182">
        <v>0</v>
      </c>
      <c r="CL66" s="1182" t="s">
        <v>647</v>
      </c>
      <c r="CM66" s="1184">
        <v>45892.325289351851</v>
      </c>
    </row>
    <row r="67" spans="1:91" x14ac:dyDescent="0.15">
      <c r="A67" s="1182">
        <v>10801021733</v>
      </c>
      <c r="B67" s="1182" t="s">
        <v>641</v>
      </c>
      <c r="C67" s="1182">
        <v>1</v>
      </c>
      <c r="D67" s="1182">
        <v>1</v>
      </c>
      <c r="E67" s="1182" t="s">
        <v>642</v>
      </c>
      <c r="G67" s="1182" t="s">
        <v>660</v>
      </c>
      <c r="H67" s="1182" t="s">
        <v>713</v>
      </c>
      <c r="J67" s="1185">
        <v>80261219372000</v>
      </c>
      <c r="K67" s="1187">
        <v>46014</v>
      </c>
      <c r="AP67" s="1186">
        <v>25</v>
      </c>
      <c r="BV67" s="1182">
        <v>2.51280261219372E+17</v>
      </c>
      <c r="BW67" s="1183">
        <v>45892</v>
      </c>
      <c r="BY67" s="1182">
        <v>0</v>
      </c>
      <c r="CL67" s="1182" t="s">
        <v>647</v>
      </c>
      <c r="CM67" s="1184">
        <v>45892.325289351851</v>
      </c>
    </row>
    <row r="68" spans="1:91" x14ac:dyDescent="0.15">
      <c r="A68" s="1182">
        <v>10801021733</v>
      </c>
      <c r="B68" s="1182" t="s">
        <v>641</v>
      </c>
      <c r="C68" s="1182">
        <v>1</v>
      </c>
      <c r="D68" s="1182">
        <v>1</v>
      </c>
      <c r="E68" s="1182" t="s">
        <v>642</v>
      </c>
      <c r="G68" s="1182" t="s">
        <v>660</v>
      </c>
      <c r="H68" s="1182" t="s">
        <v>713</v>
      </c>
      <c r="J68" s="1185">
        <v>80261219372000</v>
      </c>
      <c r="K68" s="1187">
        <v>46050</v>
      </c>
      <c r="AP68" s="1186">
        <v>8</v>
      </c>
      <c r="BV68" s="1182">
        <v>2.60180261219372E+17</v>
      </c>
      <c r="BW68" s="1183">
        <v>45892</v>
      </c>
      <c r="BY68" s="1182">
        <v>0</v>
      </c>
      <c r="CL68" s="1182" t="s">
        <v>647</v>
      </c>
      <c r="CM68" s="1184">
        <v>45892.325289351851</v>
      </c>
    </row>
    <row r="69" spans="1:91" x14ac:dyDescent="0.15">
      <c r="A69" s="1182">
        <v>10801021733</v>
      </c>
      <c r="B69" s="1182" t="s">
        <v>641</v>
      </c>
      <c r="C69" s="1182">
        <v>1</v>
      </c>
      <c r="D69" s="1182">
        <v>1</v>
      </c>
      <c r="E69" s="1182" t="s">
        <v>642</v>
      </c>
      <c r="G69" s="1182" t="s">
        <v>660</v>
      </c>
      <c r="H69" s="1182" t="s">
        <v>713</v>
      </c>
      <c r="J69" s="1185">
        <v>80261219372000</v>
      </c>
      <c r="K69" s="1187">
        <v>46078</v>
      </c>
      <c r="AP69" s="1186">
        <v>15</v>
      </c>
      <c r="BV69" s="1182">
        <v>2.60280261219372E+17</v>
      </c>
      <c r="BW69" s="1183">
        <v>45892</v>
      </c>
      <c r="BY69" s="1182">
        <v>0</v>
      </c>
      <c r="CL69" s="1182" t="s">
        <v>647</v>
      </c>
      <c r="CM69" s="1184">
        <v>45892.325289351851</v>
      </c>
    </row>
    <row r="70" spans="1:91" x14ac:dyDescent="0.15">
      <c r="A70" s="1182">
        <v>10801021733</v>
      </c>
      <c r="B70" s="1182" t="s">
        <v>641</v>
      </c>
      <c r="C70" s="1182">
        <v>1</v>
      </c>
      <c r="D70" s="1182">
        <v>1</v>
      </c>
      <c r="E70" s="1182" t="s">
        <v>642</v>
      </c>
      <c r="G70" s="1182" t="s">
        <v>660</v>
      </c>
      <c r="H70" s="1182" t="s">
        <v>713</v>
      </c>
      <c r="J70" s="1185">
        <v>80261219373000</v>
      </c>
      <c r="K70" s="1187">
        <v>45926</v>
      </c>
      <c r="AP70" s="1186">
        <v>5</v>
      </c>
      <c r="BV70" s="1182">
        <v>2.5098026121937299E+17</v>
      </c>
      <c r="BW70" s="1183">
        <v>45892</v>
      </c>
      <c r="BY70" s="1182">
        <v>0</v>
      </c>
      <c r="CL70" s="1182" t="s">
        <v>647</v>
      </c>
      <c r="CM70" s="1184">
        <v>45892.325289351851</v>
      </c>
    </row>
    <row r="71" spans="1:91" x14ac:dyDescent="0.15">
      <c r="A71" s="1182">
        <v>10801021733</v>
      </c>
      <c r="B71" s="1182" t="s">
        <v>641</v>
      </c>
      <c r="C71" s="1182">
        <v>1</v>
      </c>
      <c r="D71" s="1182">
        <v>1</v>
      </c>
      <c r="E71" s="1182" t="s">
        <v>642</v>
      </c>
      <c r="G71" s="1182" t="s">
        <v>660</v>
      </c>
      <c r="H71" s="1182" t="s">
        <v>713</v>
      </c>
      <c r="J71" s="1185">
        <v>80261219373000</v>
      </c>
      <c r="K71" s="1187">
        <v>45931</v>
      </c>
      <c r="L71" s="1183">
        <v>45950</v>
      </c>
      <c r="M71" s="1183">
        <v>45958</v>
      </c>
      <c r="AP71" s="1186">
        <v>10</v>
      </c>
      <c r="AQ71" s="1182">
        <v>13</v>
      </c>
      <c r="AR71" s="1182">
        <v>12</v>
      </c>
      <c r="BV71" s="1182">
        <v>2.5108026121937299E+17</v>
      </c>
      <c r="BW71" s="1183">
        <v>45892</v>
      </c>
      <c r="BY71" s="1182">
        <v>0</v>
      </c>
      <c r="CL71" s="1182" t="s">
        <v>647</v>
      </c>
      <c r="CM71" s="1184">
        <v>45892.325289351851</v>
      </c>
    </row>
    <row r="72" spans="1:91" x14ac:dyDescent="0.15">
      <c r="A72" s="1182">
        <v>10801021733</v>
      </c>
      <c r="B72" s="1182" t="s">
        <v>641</v>
      </c>
      <c r="C72" s="1182">
        <v>1</v>
      </c>
      <c r="D72" s="1182">
        <v>1</v>
      </c>
      <c r="E72" s="1182" t="s">
        <v>642</v>
      </c>
      <c r="G72" s="1182" t="s">
        <v>660</v>
      </c>
      <c r="H72" s="1182" t="s">
        <v>713</v>
      </c>
      <c r="J72" s="1185">
        <v>80261219373000</v>
      </c>
      <c r="K72" s="1187">
        <v>45987</v>
      </c>
      <c r="AP72" s="1186">
        <v>10</v>
      </c>
      <c r="BV72" s="1182">
        <v>2.5118026121937299E+17</v>
      </c>
      <c r="BW72" s="1183">
        <v>45892</v>
      </c>
      <c r="BY72" s="1182">
        <v>0</v>
      </c>
      <c r="CL72" s="1182" t="s">
        <v>647</v>
      </c>
      <c r="CM72" s="1184">
        <v>45892.325289351851</v>
      </c>
    </row>
    <row r="73" spans="1:91" x14ac:dyDescent="0.15">
      <c r="A73" s="1182">
        <v>10801021733</v>
      </c>
      <c r="B73" s="1182" t="s">
        <v>641</v>
      </c>
      <c r="C73" s="1182">
        <v>1</v>
      </c>
      <c r="D73" s="1182">
        <v>1</v>
      </c>
      <c r="E73" s="1182" t="s">
        <v>642</v>
      </c>
      <c r="G73" s="1182" t="s">
        <v>660</v>
      </c>
      <c r="H73" s="1182" t="s">
        <v>713</v>
      </c>
      <c r="J73" s="1185">
        <v>80261219373000</v>
      </c>
      <c r="K73" s="1187">
        <v>46014</v>
      </c>
      <c r="AP73" s="1186">
        <v>25</v>
      </c>
      <c r="BV73" s="1182">
        <v>2.5128026121937299E+17</v>
      </c>
      <c r="BW73" s="1183">
        <v>45892</v>
      </c>
      <c r="BY73" s="1182">
        <v>0</v>
      </c>
      <c r="CL73" s="1182" t="s">
        <v>647</v>
      </c>
      <c r="CM73" s="1184">
        <v>45892.325289351851</v>
      </c>
    </row>
    <row r="74" spans="1:91" x14ac:dyDescent="0.15">
      <c r="A74" s="1182">
        <v>10801021733</v>
      </c>
      <c r="B74" s="1182" t="s">
        <v>641</v>
      </c>
      <c r="C74" s="1182">
        <v>1</v>
      </c>
      <c r="D74" s="1182">
        <v>1</v>
      </c>
      <c r="E74" s="1182" t="s">
        <v>642</v>
      </c>
      <c r="G74" s="1182" t="s">
        <v>660</v>
      </c>
      <c r="H74" s="1182" t="s">
        <v>713</v>
      </c>
      <c r="J74" s="1185">
        <v>80261219373000</v>
      </c>
      <c r="K74" s="1187">
        <v>46050</v>
      </c>
      <c r="AP74" s="1186">
        <v>8</v>
      </c>
      <c r="BV74" s="1182">
        <v>2.6018026121937299E+17</v>
      </c>
      <c r="BW74" s="1183">
        <v>45892</v>
      </c>
      <c r="BY74" s="1182">
        <v>0</v>
      </c>
      <c r="CL74" s="1182" t="s">
        <v>647</v>
      </c>
      <c r="CM74" s="1184">
        <v>45892.325289351851</v>
      </c>
    </row>
    <row r="75" spans="1:91" x14ac:dyDescent="0.15">
      <c r="A75" s="1182">
        <v>10801021733</v>
      </c>
      <c r="B75" s="1182" t="s">
        <v>641</v>
      </c>
      <c r="C75" s="1182">
        <v>1</v>
      </c>
      <c r="D75" s="1182">
        <v>1</v>
      </c>
      <c r="E75" s="1182" t="s">
        <v>642</v>
      </c>
      <c r="G75" s="1182" t="s">
        <v>660</v>
      </c>
      <c r="H75" s="1182" t="s">
        <v>713</v>
      </c>
      <c r="J75" s="1185">
        <v>80261219373000</v>
      </c>
      <c r="K75" s="1187">
        <v>46078</v>
      </c>
      <c r="AP75" s="1186">
        <v>15</v>
      </c>
      <c r="BV75" s="1182">
        <v>2.6028026121937299E+17</v>
      </c>
      <c r="BW75" s="1183">
        <v>45892</v>
      </c>
      <c r="BY75" s="1182">
        <v>0</v>
      </c>
      <c r="CL75" s="1182" t="s">
        <v>647</v>
      </c>
      <c r="CM75" s="1184">
        <v>45892.325289351851</v>
      </c>
    </row>
    <row r="76" spans="1:91" x14ac:dyDescent="0.15">
      <c r="A76" s="1182">
        <v>10801021733</v>
      </c>
      <c r="B76" s="1182" t="s">
        <v>641</v>
      </c>
      <c r="C76" s="1182">
        <v>1</v>
      </c>
      <c r="D76" s="1182">
        <v>1</v>
      </c>
      <c r="E76" s="1182" t="s">
        <v>642</v>
      </c>
      <c r="G76" s="1182" t="s">
        <v>660</v>
      </c>
      <c r="H76" s="1182" t="s">
        <v>713</v>
      </c>
      <c r="J76" s="1185">
        <v>80261219374000</v>
      </c>
      <c r="K76" s="1187">
        <v>45926</v>
      </c>
      <c r="AP76" s="1186">
        <v>5</v>
      </c>
      <c r="BV76" s="1182">
        <v>2.5098026121937402E+17</v>
      </c>
      <c r="BW76" s="1183">
        <v>45892</v>
      </c>
      <c r="BY76" s="1182">
        <v>0</v>
      </c>
      <c r="CL76" s="1182" t="s">
        <v>647</v>
      </c>
      <c r="CM76" s="1184">
        <v>45892.325289351851</v>
      </c>
    </row>
    <row r="77" spans="1:91" x14ac:dyDescent="0.15">
      <c r="A77" s="1182">
        <v>10801021733</v>
      </c>
      <c r="B77" s="1182" t="s">
        <v>641</v>
      </c>
      <c r="C77" s="1182">
        <v>1</v>
      </c>
      <c r="D77" s="1182">
        <v>1</v>
      </c>
      <c r="E77" s="1182" t="s">
        <v>642</v>
      </c>
      <c r="G77" s="1182" t="s">
        <v>660</v>
      </c>
      <c r="H77" s="1182" t="s">
        <v>713</v>
      </c>
      <c r="J77" s="1185">
        <v>80261219374000</v>
      </c>
      <c r="K77" s="1187">
        <v>45931</v>
      </c>
      <c r="L77" s="1183">
        <v>45950</v>
      </c>
      <c r="M77" s="1183">
        <v>45958</v>
      </c>
      <c r="AP77" s="1186">
        <v>10</v>
      </c>
      <c r="AQ77" s="1182">
        <v>13</v>
      </c>
      <c r="AR77" s="1182">
        <v>12</v>
      </c>
      <c r="BV77" s="1182">
        <v>2.5108026121937402E+17</v>
      </c>
      <c r="BW77" s="1183">
        <v>45892</v>
      </c>
      <c r="BY77" s="1182">
        <v>0</v>
      </c>
      <c r="CL77" s="1182" t="s">
        <v>647</v>
      </c>
      <c r="CM77" s="1184">
        <v>45892.325289351851</v>
      </c>
    </row>
    <row r="78" spans="1:91" x14ac:dyDescent="0.15">
      <c r="A78" s="1182">
        <v>10801021733</v>
      </c>
      <c r="B78" s="1182" t="s">
        <v>641</v>
      </c>
      <c r="C78" s="1182">
        <v>1</v>
      </c>
      <c r="D78" s="1182">
        <v>1</v>
      </c>
      <c r="E78" s="1182" t="s">
        <v>642</v>
      </c>
      <c r="G78" s="1182" t="s">
        <v>660</v>
      </c>
      <c r="H78" s="1182" t="s">
        <v>713</v>
      </c>
      <c r="J78" s="1185">
        <v>80261219374000</v>
      </c>
      <c r="K78" s="1187">
        <v>45987</v>
      </c>
      <c r="AP78" s="1186">
        <v>10</v>
      </c>
      <c r="BV78" s="1182">
        <v>2.5118026121937402E+17</v>
      </c>
      <c r="BW78" s="1183">
        <v>45892</v>
      </c>
      <c r="BY78" s="1182">
        <v>0</v>
      </c>
      <c r="CL78" s="1182" t="s">
        <v>647</v>
      </c>
      <c r="CM78" s="1184">
        <v>45892.325289351851</v>
      </c>
    </row>
    <row r="79" spans="1:91" x14ac:dyDescent="0.15">
      <c r="A79" s="1182">
        <v>10801021733</v>
      </c>
      <c r="B79" s="1182" t="s">
        <v>641</v>
      </c>
      <c r="C79" s="1182">
        <v>1</v>
      </c>
      <c r="D79" s="1182">
        <v>1</v>
      </c>
      <c r="E79" s="1182" t="s">
        <v>642</v>
      </c>
      <c r="G79" s="1182" t="s">
        <v>660</v>
      </c>
      <c r="H79" s="1182" t="s">
        <v>713</v>
      </c>
      <c r="J79" s="1185">
        <v>80261219374000</v>
      </c>
      <c r="K79" s="1187">
        <v>46014</v>
      </c>
      <c r="AP79" s="1186">
        <v>25</v>
      </c>
      <c r="BV79" s="1182">
        <v>2.5128026121937402E+17</v>
      </c>
      <c r="BW79" s="1183">
        <v>45892</v>
      </c>
      <c r="BY79" s="1182">
        <v>0</v>
      </c>
      <c r="CL79" s="1182" t="s">
        <v>647</v>
      </c>
      <c r="CM79" s="1184">
        <v>45892.325289351851</v>
      </c>
    </row>
    <row r="80" spans="1:91" x14ac:dyDescent="0.15">
      <c r="A80" s="1182">
        <v>10801021733</v>
      </c>
      <c r="B80" s="1182" t="s">
        <v>641</v>
      </c>
      <c r="C80" s="1182">
        <v>1</v>
      </c>
      <c r="D80" s="1182">
        <v>1</v>
      </c>
      <c r="E80" s="1182" t="s">
        <v>642</v>
      </c>
      <c r="G80" s="1182" t="s">
        <v>660</v>
      </c>
      <c r="H80" s="1182" t="s">
        <v>713</v>
      </c>
      <c r="J80" s="1185">
        <v>80261219374000</v>
      </c>
      <c r="K80" s="1187">
        <v>46050</v>
      </c>
      <c r="AP80" s="1186">
        <v>8</v>
      </c>
      <c r="BV80" s="1182">
        <v>2.6018026121937402E+17</v>
      </c>
      <c r="BW80" s="1183">
        <v>45892</v>
      </c>
      <c r="BY80" s="1182">
        <v>0</v>
      </c>
      <c r="CL80" s="1182" t="s">
        <v>647</v>
      </c>
      <c r="CM80" s="1184">
        <v>45892.325289351851</v>
      </c>
    </row>
    <row r="81" spans="1:91" x14ac:dyDescent="0.15">
      <c r="A81" s="1182">
        <v>10801021733</v>
      </c>
      <c r="B81" s="1182" t="s">
        <v>641</v>
      </c>
      <c r="C81" s="1182">
        <v>1</v>
      </c>
      <c r="D81" s="1182">
        <v>1</v>
      </c>
      <c r="E81" s="1182" t="s">
        <v>642</v>
      </c>
      <c r="G81" s="1182" t="s">
        <v>660</v>
      </c>
      <c r="H81" s="1182" t="s">
        <v>713</v>
      </c>
      <c r="J81" s="1185">
        <v>80261219374000</v>
      </c>
      <c r="K81" s="1187">
        <v>46078</v>
      </c>
      <c r="AP81" s="1186">
        <v>15</v>
      </c>
      <c r="BV81" s="1182">
        <v>2.6028026121937402E+17</v>
      </c>
      <c r="BW81" s="1183">
        <v>45892</v>
      </c>
      <c r="BY81" s="1182">
        <v>0</v>
      </c>
      <c r="CL81" s="1182" t="s">
        <v>647</v>
      </c>
      <c r="CM81" s="1184">
        <v>45892.325289351851</v>
      </c>
    </row>
    <row r="82" spans="1:91" x14ac:dyDescent="0.15">
      <c r="A82" s="1182">
        <v>10801021733</v>
      </c>
      <c r="B82" s="1182" t="s">
        <v>641</v>
      </c>
      <c r="C82" s="1182">
        <v>1</v>
      </c>
      <c r="D82" s="1182">
        <v>1</v>
      </c>
      <c r="E82" s="1182" t="s">
        <v>642</v>
      </c>
      <c r="G82" s="1182" t="s">
        <v>660</v>
      </c>
      <c r="H82" s="1182" t="s">
        <v>713</v>
      </c>
      <c r="J82" s="1185">
        <v>80261219375000</v>
      </c>
      <c r="K82" s="1187">
        <v>45926</v>
      </c>
      <c r="AP82" s="1186">
        <v>5</v>
      </c>
      <c r="BV82" s="1182">
        <v>2.5098026121937501E+17</v>
      </c>
      <c r="BW82" s="1183">
        <v>45892</v>
      </c>
      <c r="BY82" s="1182">
        <v>0</v>
      </c>
      <c r="CL82" s="1182" t="s">
        <v>647</v>
      </c>
      <c r="CM82" s="1184">
        <v>45892.325289351851</v>
      </c>
    </row>
    <row r="83" spans="1:91" x14ac:dyDescent="0.15">
      <c r="A83" s="1182">
        <v>10801021733</v>
      </c>
      <c r="B83" s="1182" t="s">
        <v>641</v>
      </c>
      <c r="C83" s="1182">
        <v>1</v>
      </c>
      <c r="D83" s="1182">
        <v>1</v>
      </c>
      <c r="E83" s="1182" t="s">
        <v>642</v>
      </c>
      <c r="G83" s="1182" t="s">
        <v>660</v>
      </c>
      <c r="H83" s="1182" t="s">
        <v>713</v>
      </c>
      <c r="J83" s="1185">
        <v>80261219375000</v>
      </c>
      <c r="K83" s="1187">
        <v>45931</v>
      </c>
      <c r="L83" s="1183">
        <v>45950</v>
      </c>
      <c r="M83" s="1183">
        <v>45958</v>
      </c>
      <c r="AP83" s="1186">
        <v>10</v>
      </c>
      <c r="AQ83" s="1182">
        <v>13</v>
      </c>
      <c r="AR83" s="1182">
        <v>12</v>
      </c>
      <c r="BV83" s="1182">
        <v>2.5108026121937501E+17</v>
      </c>
      <c r="BW83" s="1183">
        <v>45892</v>
      </c>
      <c r="BY83" s="1182">
        <v>0</v>
      </c>
      <c r="CL83" s="1182" t="s">
        <v>647</v>
      </c>
      <c r="CM83" s="1184">
        <v>45892.325289351851</v>
      </c>
    </row>
    <row r="84" spans="1:91" x14ac:dyDescent="0.15">
      <c r="A84" s="1182">
        <v>10801021733</v>
      </c>
      <c r="B84" s="1182" t="s">
        <v>641</v>
      </c>
      <c r="C84" s="1182">
        <v>1</v>
      </c>
      <c r="D84" s="1182">
        <v>1</v>
      </c>
      <c r="E84" s="1182" t="s">
        <v>642</v>
      </c>
      <c r="G84" s="1182" t="s">
        <v>660</v>
      </c>
      <c r="H84" s="1182" t="s">
        <v>713</v>
      </c>
      <c r="J84" s="1185">
        <v>80261219375000</v>
      </c>
      <c r="K84" s="1187">
        <v>45987</v>
      </c>
      <c r="AP84" s="1186">
        <v>10</v>
      </c>
      <c r="BV84" s="1182">
        <v>2.5118026121937501E+17</v>
      </c>
      <c r="BW84" s="1183">
        <v>45892</v>
      </c>
      <c r="BY84" s="1182">
        <v>0</v>
      </c>
      <c r="CL84" s="1182" t="s">
        <v>647</v>
      </c>
      <c r="CM84" s="1184">
        <v>45892.325289351851</v>
      </c>
    </row>
    <row r="85" spans="1:91" x14ac:dyDescent="0.15">
      <c r="A85" s="1182">
        <v>10801021733</v>
      </c>
      <c r="B85" s="1182" t="s">
        <v>641</v>
      </c>
      <c r="C85" s="1182">
        <v>1</v>
      </c>
      <c r="D85" s="1182">
        <v>1</v>
      </c>
      <c r="E85" s="1182" t="s">
        <v>642</v>
      </c>
      <c r="G85" s="1182" t="s">
        <v>660</v>
      </c>
      <c r="H85" s="1182" t="s">
        <v>713</v>
      </c>
      <c r="J85" s="1185">
        <v>80261219375000</v>
      </c>
      <c r="K85" s="1187">
        <v>46014</v>
      </c>
      <c r="AP85" s="1186">
        <v>25</v>
      </c>
      <c r="BV85" s="1182">
        <v>2.5128026121937501E+17</v>
      </c>
      <c r="BW85" s="1183">
        <v>45892</v>
      </c>
      <c r="BY85" s="1182">
        <v>0</v>
      </c>
      <c r="CL85" s="1182" t="s">
        <v>647</v>
      </c>
      <c r="CM85" s="1184">
        <v>45892.325289351851</v>
      </c>
    </row>
    <row r="86" spans="1:91" x14ac:dyDescent="0.15">
      <c r="A86" s="1182">
        <v>10801021733</v>
      </c>
      <c r="B86" s="1182" t="s">
        <v>641</v>
      </c>
      <c r="C86" s="1182">
        <v>1</v>
      </c>
      <c r="D86" s="1182">
        <v>1</v>
      </c>
      <c r="E86" s="1182" t="s">
        <v>642</v>
      </c>
      <c r="G86" s="1182" t="s">
        <v>660</v>
      </c>
      <c r="H86" s="1182" t="s">
        <v>713</v>
      </c>
      <c r="J86" s="1185">
        <v>80261219375000</v>
      </c>
      <c r="K86" s="1187">
        <v>46050</v>
      </c>
      <c r="AP86" s="1186">
        <v>8</v>
      </c>
      <c r="BV86" s="1182">
        <v>2.6018026121937501E+17</v>
      </c>
      <c r="BW86" s="1183">
        <v>45892</v>
      </c>
      <c r="BY86" s="1182">
        <v>0</v>
      </c>
      <c r="CL86" s="1182" t="s">
        <v>647</v>
      </c>
      <c r="CM86" s="1184">
        <v>45892.325289351851</v>
      </c>
    </row>
    <row r="87" spans="1:91" x14ac:dyDescent="0.15">
      <c r="A87" s="1182">
        <v>10801021733</v>
      </c>
      <c r="B87" s="1182" t="s">
        <v>641</v>
      </c>
      <c r="C87" s="1182">
        <v>1</v>
      </c>
      <c r="D87" s="1182">
        <v>1</v>
      </c>
      <c r="E87" s="1182" t="s">
        <v>642</v>
      </c>
      <c r="G87" s="1182" t="s">
        <v>660</v>
      </c>
      <c r="H87" s="1182" t="s">
        <v>713</v>
      </c>
      <c r="J87" s="1185">
        <v>80261219375000</v>
      </c>
      <c r="K87" s="1187">
        <v>46078</v>
      </c>
      <c r="AP87" s="1186">
        <v>15</v>
      </c>
      <c r="BV87" s="1182">
        <v>2.6028026121937501E+17</v>
      </c>
      <c r="BW87" s="1183">
        <v>45892</v>
      </c>
      <c r="BY87" s="1182">
        <v>0</v>
      </c>
      <c r="CL87" s="1182" t="s">
        <v>647</v>
      </c>
      <c r="CM87" s="1184">
        <v>45892.325289351851</v>
      </c>
    </row>
    <row r="88" spans="1:91" x14ac:dyDescent="0.15">
      <c r="A88" s="1182">
        <v>10801021733</v>
      </c>
      <c r="B88" s="1182" t="s">
        <v>641</v>
      </c>
      <c r="C88" s="1182">
        <v>1</v>
      </c>
      <c r="D88" s="1182">
        <v>1</v>
      </c>
      <c r="E88" s="1182" t="s">
        <v>642</v>
      </c>
      <c r="G88" s="1182" t="s">
        <v>660</v>
      </c>
      <c r="H88" s="1182" t="s">
        <v>714</v>
      </c>
      <c r="J88" s="1185">
        <v>80261229373002</v>
      </c>
      <c r="K88" s="1187">
        <v>45929</v>
      </c>
      <c r="AP88" s="1186">
        <v>20</v>
      </c>
      <c r="BV88" s="1182">
        <v>2.5098026122937299E+17</v>
      </c>
      <c r="BW88" s="1183">
        <v>45892</v>
      </c>
      <c r="BY88" s="1182">
        <v>0</v>
      </c>
      <c r="CL88" s="1182" t="s">
        <v>647</v>
      </c>
      <c r="CM88" s="1184">
        <v>45892.325289351851</v>
      </c>
    </row>
    <row r="89" spans="1:91" x14ac:dyDescent="0.15">
      <c r="A89" s="1182">
        <v>10801021733</v>
      </c>
      <c r="B89" s="1182" t="s">
        <v>641</v>
      </c>
      <c r="C89" s="1182">
        <v>1</v>
      </c>
      <c r="D89" s="1182">
        <v>1</v>
      </c>
      <c r="E89" s="1182" t="s">
        <v>642</v>
      </c>
      <c r="G89" s="1182" t="s">
        <v>660</v>
      </c>
      <c r="H89" s="1182" t="s">
        <v>714</v>
      </c>
      <c r="J89" s="1185">
        <v>80261229373002</v>
      </c>
      <c r="K89" s="1187">
        <v>45931</v>
      </c>
      <c r="L89" s="1183">
        <v>45939</v>
      </c>
      <c r="M89" s="1183">
        <v>45945</v>
      </c>
      <c r="N89" s="1183">
        <v>45946</v>
      </c>
      <c r="O89" s="1183">
        <v>45952</v>
      </c>
      <c r="P89" s="1183">
        <v>45958</v>
      </c>
      <c r="AP89" s="1186">
        <v>30</v>
      </c>
      <c r="AQ89" s="1182">
        <v>5</v>
      </c>
      <c r="AR89" s="1182">
        <v>40</v>
      </c>
      <c r="AS89" s="1182">
        <v>15</v>
      </c>
      <c r="AT89" s="1182">
        <v>45</v>
      </c>
      <c r="AU89" s="1182">
        <v>160</v>
      </c>
      <c r="BV89" s="1182">
        <v>2.5108026122937299E+17</v>
      </c>
      <c r="BW89" s="1183">
        <v>45892</v>
      </c>
      <c r="BY89" s="1182">
        <v>0</v>
      </c>
      <c r="CL89" s="1182" t="s">
        <v>647</v>
      </c>
      <c r="CM89" s="1184">
        <v>45892.325289351851</v>
      </c>
    </row>
    <row r="90" spans="1:91" x14ac:dyDescent="0.15">
      <c r="A90" s="1182">
        <v>10801021733</v>
      </c>
      <c r="B90" s="1182" t="s">
        <v>641</v>
      </c>
      <c r="C90" s="1182">
        <v>1</v>
      </c>
      <c r="D90" s="1182">
        <v>1</v>
      </c>
      <c r="E90" s="1182" t="s">
        <v>642</v>
      </c>
      <c r="G90" s="1182" t="s">
        <v>660</v>
      </c>
      <c r="H90" s="1182" t="s">
        <v>714</v>
      </c>
      <c r="J90" s="1185">
        <v>80261229373002</v>
      </c>
      <c r="K90" s="1187">
        <v>45987</v>
      </c>
      <c r="AP90" s="1186">
        <v>82</v>
      </c>
      <c r="BV90" s="1182">
        <v>2.5118026122937299E+17</v>
      </c>
      <c r="BW90" s="1183">
        <v>45892</v>
      </c>
      <c r="BY90" s="1182">
        <v>0</v>
      </c>
      <c r="CL90" s="1182" t="s">
        <v>647</v>
      </c>
      <c r="CM90" s="1184">
        <v>45892.325289351851</v>
      </c>
    </row>
    <row r="91" spans="1:91" x14ac:dyDescent="0.15">
      <c r="A91" s="1182">
        <v>10801021733</v>
      </c>
      <c r="B91" s="1182" t="s">
        <v>641</v>
      </c>
      <c r="C91" s="1182">
        <v>1</v>
      </c>
      <c r="D91" s="1182">
        <v>1</v>
      </c>
      <c r="E91" s="1182" t="s">
        <v>642</v>
      </c>
      <c r="G91" s="1182" t="s">
        <v>660</v>
      </c>
      <c r="H91" s="1182" t="s">
        <v>714</v>
      </c>
      <c r="J91" s="1185">
        <v>80261229373002</v>
      </c>
      <c r="K91" s="1187">
        <v>46014</v>
      </c>
      <c r="AP91" s="1186">
        <v>146</v>
      </c>
      <c r="BV91" s="1182">
        <v>2.5128026122937299E+17</v>
      </c>
      <c r="BW91" s="1183">
        <v>45892</v>
      </c>
      <c r="BY91" s="1182">
        <v>0</v>
      </c>
      <c r="CL91" s="1182" t="s">
        <v>647</v>
      </c>
      <c r="CM91" s="1184">
        <v>45892.325289351851</v>
      </c>
    </row>
    <row r="92" spans="1:91" x14ac:dyDescent="0.15">
      <c r="A92" s="1182">
        <v>10801021733</v>
      </c>
      <c r="B92" s="1182" t="s">
        <v>641</v>
      </c>
      <c r="C92" s="1182">
        <v>1</v>
      </c>
      <c r="D92" s="1182">
        <v>1</v>
      </c>
      <c r="E92" s="1182" t="s">
        <v>642</v>
      </c>
      <c r="G92" s="1182" t="s">
        <v>660</v>
      </c>
      <c r="H92" s="1182" t="s">
        <v>714</v>
      </c>
      <c r="J92" s="1185">
        <v>80261229373002</v>
      </c>
      <c r="K92" s="1187">
        <v>46050</v>
      </c>
      <c r="AP92" s="1186">
        <v>92</v>
      </c>
      <c r="BV92" s="1182">
        <v>2.6018026122937299E+17</v>
      </c>
      <c r="BW92" s="1183">
        <v>45892</v>
      </c>
      <c r="BY92" s="1182">
        <v>0</v>
      </c>
      <c r="CL92" s="1182" t="s">
        <v>647</v>
      </c>
      <c r="CM92" s="1184">
        <v>45892.325289351851</v>
      </c>
    </row>
    <row r="93" spans="1:91" x14ac:dyDescent="0.15">
      <c r="A93" s="1182">
        <v>10801021733</v>
      </c>
      <c r="B93" s="1182" t="s">
        <v>641</v>
      </c>
      <c r="C93" s="1182">
        <v>1</v>
      </c>
      <c r="D93" s="1182">
        <v>1</v>
      </c>
      <c r="E93" s="1182" t="s">
        <v>642</v>
      </c>
      <c r="G93" s="1182" t="s">
        <v>660</v>
      </c>
      <c r="H93" s="1182" t="s">
        <v>714</v>
      </c>
      <c r="J93" s="1185">
        <v>80261229373002</v>
      </c>
      <c r="K93" s="1187">
        <v>46078</v>
      </c>
      <c r="AP93" s="1186">
        <v>135</v>
      </c>
      <c r="BV93" s="1182">
        <v>2.6028026122937299E+17</v>
      </c>
      <c r="BW93" s="1183">
        <v>45892</v>
      </c>
      <c r="BY93" s="1182">
        <v>0</v>
      </c>
      <c r="CL93" s="1182" t="s">
        <v>647</v>
      </c>
      <c r="CM93" s="1184">
        <v>45892.325289351851</v>
      </c>
    </row>
    <row r="94" spans="1:91" x14ac:dyDescent="0.15">
      <c r="A94" s="1182">
        <v>10801021733</v>
      </c>
      <c r="B94" s="1182" t="s">
        <v>641</v>
      </c>
      <c r="C94" s="1182">
        <v>1</v>
      </c>
      <c r="D94" s="1182">
        <v>1</v>
      </c>
      <c r="E94" s="1182" t="s">
        <v>642</v>
      </c>
      <c r="G94" s="1182" t="s">
        <v>660</v>
      </c>
      <c r="H94" s="1182" t="s">
        <v>714</v>
      </c>
      <c r="J94" s="1185">
        <v>80261229374002</v>
      </c>
      <c r="K94" s="1187">
        <v>45922</v>
      </c>
      <c r="AP94" s="1186">
        <v>6</v>
      </c>
      <c r="BV94" s="1182">
        <v>2.5098026122937402E+17</v>
      </c>
      <c r="BW94" s="1183">
        <v>45892</v>
      </c>
      <c r="BY94" s="1182">
        <v>0</v>
      </c>
      <c r="CL94" s="1182" t="s">
        <v>647</v>
      </c>
      <c r="CM94" s="1184">
        <v>45892.325289351851</v>
      </c>
    </row>
    <row r="95" spans="1:91" x14ac:dyDescent="0.15">
      <c r="A95" s="1182">
        <v>10801021733</v>
      </c>
      <c r="B95" s="1182" t="s">
        <v>641</v>
      </c>
      <c r="C95" s="1182">
        <v>1</v>
      </c>
      <c r="D95" s="1182">
        <v>1</v>
      </c>
      <c r="E95" s="1182" t="s">
        <v>642</v>
      </c>
      <c r="G95" s="1182" t="s">
        <v>660</v>
      </c>
      <c r="H95" s="1182" t="s">
        <v>714</v>
      </c>
      <c r="J95" s="1185">
        <v>80261229374002</v>
      </c>
      <c r="K95" s="1187">
        <v>45937</v>
      </c>
      <c r="L95" s="1183">
        <v>45938</v>
      </c>
      <c r="M95" s="1183">
        <v>45958</v>
      </c>
      <c r="AP95" s="1186">
        <v>18</v>
      </c>
      <c r="AQ95" s="1182">
        <v>4</v>
      </c>
      <c r="AR95" s="1182">
        <v>19</v>
      </c>
      <c r="BV95" s="1182">
        <v>2.5108026122937402E+17</v>
      </c>
      <c r="BW95" s="1183">
        <v>45892</v>
      </c>
      <c r="BY95" s="1182">
        <v>0</v>
      </c>
      <c r="CL95" s="1182" t="s">
        <v>647</v>
      </c>
      <c r="CM95" s="1184">
        <v>45892.325289351851</v>
      </c>
    </row>
    <row r="96" spans="1:91" x14ac:dyDescent="0.15">
      <c r="A96" s="1182">
        <v>10801021733</v>
      </c>
      <c r="B96" s="1182" t="s">
        <v>641</v>
      </c>
      <c r="C96" s="1182">
        <v>1</v>
      </c>
      <c r="D96" s="1182">
        <v>1</v>
      </c>
      <c r="E96" s="1182" t="s">
        <v>642</v>
      </c>
      <c r="G96" s="1182" t="s">
        <v>660</v>
      </c>
      <c r="H96" s="1182" t="s">
        <v>714</v>
      </c>
      <c r="J96" s="1185">
        <v>80261229374002</v>
      </c>
      <c r="K96" s="1187">
        <v>45987</v>
      </c>
      <c r="AP96" s="1186">
        <v>13</v>
      </c>
      <c r="BV96" s="1182">
        <v>2.5118026122937402E+17</v>
      </c>
      <c r="BW96" s="1183">
        <v>45892</v>
      </c>
      <c r="BY96" s="1182">
        <v>0</v>
      </c>
      <c r="CL96" s="1182" t="s">
        <v>647</v>
      </c>
      <c r="CM96" s="1184">
        <v>45892.325289351851</v>
      </c>
    </row>
    <row r="97" spans="1:91" x14ac:dyDescent="0.15">
      <c r="A97" s="1182">
        <v>10801021733</v>
      </c>
      <c r="B97" s="1182" t="s">
        <v>641</v>
      </c>
      <c r="C97" s="1182">
        <v>1</v>
      </c>
      <c r="D97" s="1182">
        <v>1</v>
      </c>
      <c r="E97" s="1182" t="s">
        <v>642</v>
      </c>
      <c r="G97" s="1182" t="s">
        <v>660</v>
      </c>
      <c r="H97" s="1182" t="s">
        <v>714</v>
      </c>
      <c r="J97" s="1185">
        <v>80261229374002</v>
      </c>
      <c r="K97" s="1187">
        <v>46014</v>
      </c>
      <c r="AP97" s="1186">
        <v>24</v>
      </c>
      <c r="BV97" s="1182">
        <v>2.5128026122937402E+17</v>
      </c>
      <c r="BW97" s="1183">
        <v>45892</v>
      </c>
      <c r="BY97" s="1182">
        <v>0</v>
      </c>
      <c r="CL97" s="1182" t="s">
        <v>647</v>
      </c>
      <c r="CM97" s="1184">
        <v>45892.325289351851</v>
      </c>
    </row>
    <row r="98" spans="1:91" x14ac:dyDescent="0.15">
      <c r="A98" s="1182">
        <v>10801021733</v>
      </c>
      <c r="B98" s="1182" t="s">
        <v>641</v>
      </c>
      <c r="C98" s="1182">
        <v>1</v>
      </c>
      <c r="D98" s="1182">
        <v>1</v>
      </c>
      <c r="E98" s="1182" t="s">
        <v>642</v>
      </c>
      <c r="G98" s="1182" t="s">
        <v>660</v>
      </c>
      <c r="H98" s="1182" t="s">
        <v>714</v>
      </c>
      <c r="J98" s="1185">
        <v>80261229374002</v>
      </c>
      <c r="K98" s="1187">
        <v>46050</v>
      </c>
      <c r="AP98" s="1186">
        <v>9</v>
      </c>
      <c r="BV98" s="1182">
        <v>2.6018026122937402E+17</v>
      </c>
      <c r="BW98" s="1183">
        <v>45892</v>
      </c>
      <c r="BY98" s="1182">
        <v>0</v>
      </c>
      <c r="CL98" s="1182" t="s">
        <v>647</v>
      </c>
      <c r="CM98" s="1184">
        <v>45892.325289351851</v>
      </c>
    </row>
    <row r="99" spans="1:91" x14ac:dyDescent="0.15">
      <c r="A99" s="1182">
        <v>10801021733</v>
      </c>
      <c r="B99" s="1182" t="s">
        <v>641</v>
      </c>
      <c r="C99" s="1182">
        <v>1</v>
      </c>
      <c r="D99" s="1182">
        <v>1</v>
      </c>
      <c r="E99" s="1182" t="s">
        <v>642</v>
      </c>
      <c r="G99" s="1182" t="s">
        <v>660</v>
      </c>
      <c r="H99" s="1182" t="s">
        <v>714</v>
      </c>
      <c r="J99" s="1185">
        <v>80261229374002</v>
      </c>
      <c r="K99" s="1187">
        <v>46078</v>
      </c>
      <c r="AP99" s="1186">
        <v>23</v>
      </c>
      <c r="BV99" s="1182">
        <v>2.6028026122937402E+17</v>
      </c>
      <c r="BW99" s="1183">
        <v>45892</v>
      </c>
      <c r="BY99" s="1182">
        <v>0</v>
      </c>
      <c r="CL99" s="1182" t="s">
        <v>647</v>
      </c>
      <c r="CM99" s="1184">
        <v>45892.325289351851</v>
      </c>
    </row>
    <row r="100" spans="1:91" x14ac:dyDescent="0.15">
      <c r="A100" s="1182">
        <v>10801021733</v>
      </c>
      <c r="B100" s="1182" t="s">
        <v>641</v>
      </c>
      <c r="C100" s="1182">
        <v>1</v>
      </c>
      <c r="D100" s="1182">
        <v>1</v>
      </c>
      <c r="E100" s="1182" t="s">
        <v>642</v>
      </c>
      <c r="G100" s="1182" t="s">
        <v>660</v>
      </c>
      <c r="H100" s="1182" t="s">
        <v>714</v>
      </c>
      <c r="J100" s="1185">
        <v>80261229491000</v>
      </c>
      <c r="K100" s="1187">
        <v>45924</v>
      </c>
      <c r="L100" s="1183">
        <v>45929</v>
      </c>
      <c r="AP100" s="1186">
        <v>7</v>
      </c>
      <c r="AQ100" s="1182">
        <v>6</v>
      </c>
      <c r="BV100" s="1182">
        <v>2.5098026122949101E+17</v>
      </c>
      <c r="BW100" s="1183">
        <v>45892</v>
      </c>
      <c r="BY100" s="1182">
        <v>0</v>
      </c>
      <c r="CL100" s="1182" t="s">
        <v>647</v>
      </c>
      <c r="CM100" s="1184">
        <v>45892.325289351851</v>
      </c>
    </row>
    <row r="101" spans="1:91" x14ac:dyDescent="0.15">
      <c r="A101" s="1182">
        <v>10801021733</v>
      </c>
      <c r="B101" s="1182" t="s">
        <v>641</v>
      </c>
      <c r="C101" s="1182">
        <v>1</v>
      </c>
      <c r="D101" s="1182">
        <v>1</v>
      </c>
      <c r="E101" s="1182" t="s">
        <v>642</v>
      </c>
      <c r="G101" s="1182" t="s">
        <v>660</v>
      </c>
      <c r="H101" s="1182" t="s">
        <v>714</v>
      </c>
      <c r="J101" s="1185">
        <v>80261229491000</v>
      </c>
      <c r="K101" s="1187">
        <v>45931</v>
      </c>
      <c r="L101" s="1183">
        <v>45932</v>
      </c>
      <c r="M101" s="1183">
        <v>45936</v>
      </c>
      <c r="N101" s="1183">
        <v>45940</v>
      </c>
      <c r="O101" s="1183">
        <v>45958</v>
      </c>
      <c r="AP101" s="1186">
        <v>30</v>
      </c>
      <c r="AQ101" s="1182">
        <v>36</v>
      </c>
      <c r="AR101" s="1182">
        <v>3</v>
      </c>
      <c r="AS101" s="1182">
        <v>11</v>
      </c>
      <c r="AT101" s="1182">
        <v>73</v>
      </c>
      <c r="BV101" s="1182">
        <v>2.5108026122949101E+17</v>
      </c>
      <c r="BW101" s="1183">
        <v>45892</v>
      </c>
      <c r="BY101" s="1182">
        <v>0</v>
      </c>
      <c r="CL101" s="1182" t="s">
        <v>647</v>
      </c>
      <c r="CM101" s="1184">
        <v>45892.325289351851</v>
      </c>
    </row>
    <row r="102" spans="1:91" x14ac:dyDescent="0.15">
      <c r="A102" s="1182">
        <v>10801021733</v>
      </c>
      <c r="B102" s="1182" t="s">
        <v>641</v>
      </c>
      <c r="C102" s="1182">
        <v>1</v>
      </c>
      <c r="D102" s="1182">
        <v>1</v>
      </c>
      <c r="E102" s="1182" t="s">
        <v>642</v>
      </c>
      <c r="G102" s="1182" t="s">
        <v>660</v>
      </c>
      <c r="H102" s="1182" t="s">
        <v>714</v>
      </c>
      <c r="J102" s="1185">
        <v>80261229491000</v>
      </c>
      <c r="K102" s="1187">
        <v>45987</v>
      </c>
      <c r="AP102" s="1186">
        <v>51</v>
      </c>
      <c r="BV102" s="1182">
        <v>2.5118026122949101E+17</v>
      </c>
      <c r="BW102" s="1183">
        <v>45892</v>
      </c>
      <c r="BY102" s="1182">
        <v>0</v>
      </c>
      <c r="CL102" s="1182" t="s">
        <v>647</v>
      </c>
      <c r="CM102" s="1184">
        <v>45892.325289351851</v>
      </c>
    </row>
    <row r="103" spans="1:91" x14ac:dyDescent="0.15">
      <c r="A103" s="1182">
        <v>10801021733</v>
      </c>
      <c r="B103" s="1182" t="s">
        <v>641</v>
      </c>
      <c r="C103" s="1182">
        <v>1</v>
      </c>
      <c r="D103" s="1182">
        <v>1</v>
      </c>
      <c r="E103" s="1182" t="s">
        <v>642</v>
      </c>
      <c r="G103" s="1182" t="s">
        <v>660</v>
      </c>
      <c r="H103" s="1182" t="s">
        <v>714</v>
      </c>
      <c r="J103" s="1185">
        <v>80261229491000</v>
      </c>
      <c r="K103" s="1187">
        <v>46014</v>
      </c>
      <c r="AP103" s="1186">
        <v>60</v>
      </c>
      <c r="BV103" s="1182">
        <v>2.5128026122949101E+17</v>
      </c>
      <c r="BW103" s="1183">
        <v>45892</v>
      </c>
      <c r="BY103" s="1182">
        <v>0</v>
      </c>
      <c r="CL103" s="1182" t="s">
        <v>647</v>
      </c>
      <c r="CM103" s="1184">
        <v>45892.325289351851</v>
      </c>
    </row>
    <row r="104" spans="1:91" x14ac:dyDescent="0.15">
      <c r="A104" s="1182">
        <v>10801021733</v>
      </c>
      <c r="B104" s="1182" t="s">
        <v>641</v>
      </c>
      <c r="C104" s="1182">
        <v>1</v>
      </c>
      <c r="D104" s="1182">
        <v>1</v>
      </c>
      <c r="E104" s="1182" t="s">
        <v>642</v>
      </c>
      <c r="G104" s="1182" t="s">
        <v>660</v>
      </c>
      <c r="H104" s="1182" t="s">
        <v>714</v>
      </c>
      <c r="J104" s="1185">
        <v>80261229491000</v>
      </c>
      <c r="K104" s="1187">
        <v>46050</v>
      </c>
      <c r="AP104" s="1186">
        <v>37</v>
      </c>
      <c r="BV104" s="1182">
        <v>2.6018026122949101E+17</v>
      </c>
      <c r="BW104" s="1183">
        <v>45892</v>
      </c>
      <c r="BY104" s="1182">
        <v>0</v>
      </c>
      <c r="CL104" s="1182" t="s">
        <v>647</v>
      </c>
      <c r="CM104" s="1184">
        <v>45892.325289351851</v>
      </c>
    </row>
    <row r="105" spans="1:91" x14ac:dyDescent="0.15">
      <c r="A105" s="1182">
        <v>10801021733</v>
      </c>
      <c r="B105" s="1182" t="s">
        <v>641</v>
      </c>
      <c r="C105" s="1182">
        <v>1</v>
      </c>
      <c r="D105" s="1182">
        <v>1</v>
      </c>
      <c r="E105" s="1182" t="s">
        <v>642</v>
      </c>
      <c r="G105" s="1182" t="s">
        <v>660</v>
      </c>
      <c r="H105" s="1182" t="s">
        <v>714</v>
      </c>
      <c r="J105" s="1185">
        <v>80261229491000</v>
      </c>
      <c r="K105" s="1187">
        <v>46078</v>
      </c>
      <c r="AP105" s="1186">
        <v>56</v>
      </c>
      <c r="BV105" s="1182">
        <v>2.6028026122949101E+17</v>
      </c>
      <c r="BW105" s="1183">
        <v>45892</v>
      </c>
      <c r="BY105" s="1182">
        <v>0</v>
      </c>
      <c r="CL105" s="1182" t="s">
        <v>647</v>
      </c>
      <c r="CM105" s="1184">
        <v>45892.325289351851</v>
      </c>
    </row>
    <row r="106" spans="1:91" x14ac:dyDescent="0.15">
      <c r="A106" s="1182">
        <v>10801021733</v>
      </c>
      <c r="B106" s="1182" t="s">
        <v>641</v>
      </c>
      <c r="C106" s="1182">
        <v>1</v>
      </c>
      <c r="D106" s="1182">
        <v>1</v>
      </c>
      <c r="E106" s="1182" t="s">
        <v>642</v>
      </c>
      <c r="G106" s="1182" t="s">
        <v>660</v>
      </c>
      <c r="H106" s="1182" t="s">
        <v>714</v>
      </c>
      <c r="J106" s="1185">
        <v>80261229495000</v>
      </c>
      <c r="K106" s="1187">
        <v>45926</v>
      </c>
      <c r="AP106" s="1186">
        <v>5</v>
      </c>
      <c r="BV106" s="1182">
        <v>2.5098026122949501E+17</v>
      </c>
      <c r="BW106" s="1183">
        <v>45892</v>
      </c>
      <c r="BY106" s="1182">
        <v>0</v>
      </c>
      <c r="CL106" s="1182" t="s">
        <v>647</v>
      </c>
      <c r="CM106" s="1184">
        <v>45892.325289351851</v>
      </c>
    </row>
    <row r="107" spans="1:91" x14ac:dyDescent="0.15">
      <c r="A107" s="1182">
        <v>10801021733</v>
      </c>
      <c r="B107" s="1182" t="s">
        <v>641</v>
      </c>
      <c r="C107" s="1182">
        <v>1</v>
      </c>
      <c r="D107" s="1182">
        <v>1</v>
      </c>
      <c r="E107" s="1182" t="s">
        <v>642</v>
      </c>
      <c r="G107" s="1182" t="s">
        <v>660</v>
      </c>
      <c r="H107" s="1182" t="s">
        <v>714</v>
      </c>
      <c r="J107" s="1185">
        <v>80261229495000</v>
      </c>
      <c r="K107" s="1187">
        <v>45931</v>
      </c>
      <c r="L107" s="1183">
        <v>45950</v>
      </c>
      <c r="M107" s="1183">
        <v>45958</v>
      </c>
      <c r="AP107" s="1186">
        <v>10</v>
      </c>
      <c r="AQ107" s="1182">
        <v>13</v>
      </c>
      <c r="AR107" s="1182">
        <v>12</v>
      </c>
      <c r="BV107" s="1182">
        <v>2.5108026122949501E+17</v>
      </c>
      <c r="BW107" s="1183">
        <v>45892</v>
      </c>
      <c r="BY107" s="1182">
        <v>0</v>
      </c>
      <c r="CL107" s="1182" t="s">
        <v>647</v>
      </c>
      <c r="CM107" s="1184">
        <v>45892.325289351851</v>
      </c>
    </row>
    <row r="108" spans="1:91" x14ac:dyDescent="0.15">
      <c r="A108" s="1182">
        <v>10801021733</v>
      </c>
      <c r="B108" s="1182" t="s">
        <v>641</v>
      </c>
      <c r="C108" s="1182">
        <v>1</v>
      </c>
      <c r="D108" s="1182">
        <v>1</v>
      </c>
      <c r="E108" s="1182" t="s">
        <v>642</v>
      </c>
      <c r="G108" s="1182" t="s">
        <v>660</v>
      </c>
      <c r="H108" s="1182" t="s">
        <v>714</v>
      </c>
      <c r="J108" s="1185">
        <v>80261229495000</v>
      </c>
      <c r="K108" s="1187">
        <v>45987</v>
      </c>
      <c r="AP108" s="1186">
        <v>10</v>
      </c>
      <c r="BV108" s="1182">
        <v>2.5118026122949501E+17</v>
      </c>
      <c r="BW108" s="1183">
        <v>45892</v>
      </c>
      <c r="BY108" s="1182">
        <v>0</v>
      </c>
      <c r="CL108" s="1182" t="s">
        <v>647</v>
      </c>
      <c r="CM108" s="1184">
        <v>45892.325289351851</v>
      </c>
    </row>
    <row r="109" spans="1:91" x14ac:dyDescent="0.15">
      <c r="A109" s="1182">
        <v>10801021733</v>
      </c>
      <c r="B109" s="1182" t="s">
        <v>641</v>
      </c>
      <c r="C109" s="1182">
        <v>1</v>
      </c>
      <c r="D109" s="1182">
        <v>1</v>
      </c>
      <c r="E109" s="1182" t="s">
        <v>642</v>
      </c>
      <c r="G109" s="1182" t="s">
        <v>660</v>
      </c>
      <c r="H109" s="1182" t="s">
        <v>714</v>
      </c>
      <c r="J109" s="1185">
        <v>80261229495000</v>
      </c>
      <c r="K109" s="1187">
        <v>46014</v>
      </c>
      <c r="AP109" s="1186">
        <v>25</v>
      </c>
      <c r="BV109" s="1182">
        <v>2.5128026122949501E+17</v>
      </c>
      <c r="BW109" s="1183">
        <v>45892</v>
      </c>
      <c r="BY109" s="1182">
        <v>0</v>
      </c>
      <c r="CL109" s="1182" t="s">
        <v>647</v>
      </c>
      <c r="CM109" s="1184">
        <v>45892.325289351851</v>
      </c>
    </row>
    <row r="110" spans="1:91" x14ac:dyDescent="0.15">
      <c r="A110" s="1182">
        <v>10801021733</v>
      </c>
      <c r="B110" s="1182" t="s">
        <v>641</v>
      </c>
      <c r="C110" s="1182">
        <v>1</v>
      </c>
      <c r="D110" s="1182">
        <v>1</v>
      </c>
      <c r="E110" s="1182" t="s">
        <v>642</v>
      </c>
      <c r="G110" s="1182" t="s">
        <v>660</v>
      </c>
      <c r="H110" s="1182" t="s">
        <v>714</v>
      </c>
      <c r="J110" s="1185">
        <v>80261229495000</v>
      </c>
      <c r="K110" s="1187">
        <v>46050</v>
      </c>
      <c r="AP110" s="1186">
        <v>8</v>
      </c>
      <c r="BV110" s="1182">
        <v>2.6018026122949501E+17</v>
      </c>
      <c r="BW110" s="1183">
        <v>45892</v>
      </c>
      <c r="BY110" s="1182">
        <v>0</v>
      </c>
      <c r="CL110" s="1182" t="s">
        <v>647</v>
      </c>
      <c r="CM110" s="1184">
        <v>45892.325289351851</v>
      </c>
    </row>
    <row r="111" spans="1:91" x14ac:dyDescent="0.15">
      <c r="A111" s="1182">
        <v>10801021733</v>
      </c>
      <c r="B111" s="1182" t="s">
        <v>641</v>
      </c>
      <c r="C111" s="1182">
        <v>1</v>
      </c>
      <c r="D111" s="1182">
        <v>1</v>
      </c>
      <c r="E111" s="1182" t="s">
        <v>642</v>
      </c>
      <c r="G111" s="1182" t="s">
        <v>660</v>
      </c>
      <c r="H111" s="1182" t="s">
        <v>714</v>
      </c>
      <c r="J111" s="1185">
        <v>80261229495000</v>
      </c>
      <c r="K111" s="1187">
        <v>46078</v>
      </c>
      <c r="AP111" s="1186">
        <v>15</v>
      </c>
      <c r="BV111" s="1182">
        <v>2.6028026122949501E+17</v>
      </c>
      <c r="BW111" s="1183">
        <v>45892</v>
      </c>
      <c r="BY111" s="1182">
        <v>0</v>
      </c>
      <c r="CL111" s="1182" t="s">
        <v>647</v>
      </c>
      <c r="CM111" s="1184">
        <v>45892.325289351851</v>
      </c>
    </row>
    <row r="112" spans="1:91" x14ac:dyDescent="0.15">
      <c r="A112" s="1182">
        <v>10801021733</v>
      </c>
      <c r="B112" s="1182" t="s">
        <v>641</v>
      </c>
      <c r="C112" s="1182">
        <v>1</v>
      </c>
      <c r="D112" s="1182">
        <v>1</v>
      </c>
      <c r="E112" s="1182" t="s">
        <v>642</v>
      </c>
      <c r="G112" s="1182" t="s">
        <v>660</v>
      </c>
      <c r="H112" s="1182" t="s">
        <v>715</v>
      </c>
      <c r="J112" s="1185">
        <v>80261239305003</v>
      </c>
      <c r="K112" s="1187">
        <v>45929</v>
      </c>
      <c r="AP112" s="1186">
        <v>20</v>
      </c>
      <c r="BV112" s="1182">
        <v>2.5098026123930499E+17</v>
      </c>
      <c r="BW112" s="1183">
        <v>45892</v>
      </c>
      <c r="BY112" s="1182">
        <v>0</v>
      </c>
      <c r="CL112" s="1182" t="s">
        <v>647</v>
      </c>
      <c r="CM112" s="1184">
        <v>45892.325289351851</v>
      </c>
    </row>
    <row r="113" spans="1:91" x14ac:dyDescent="0.15">
      <c r="A113" s="1182">
        <v>10801021733</v>
      </c>
      <c r="B113" s="1182" t="s">
        <v>641</v>
      </c>
      <c r="C113" s="1182">
        <v>1</v>
      </c>
      <c r="D113" s="1182">
        <v>1</v>
      </c>
      <c r="E113" s="1182" t="s">
        <v>642</v>
      </c>
      <c r="G113" s="1182" t="s">
        <v>660</v>
      </c>
      <c r="H113" s="1182" t="s">
        <v>715</v>
      </c>
      <c r="J113" s="1185">
        <v>80261239305003</v>
      </c>
      <c r="K113" s="1187">
        <v>45931</v>
      </c>
      <c r="L113" s="1183">
        <v>45939</v>
      </c>
      <c r="M113" s="1183">
        <v>45945</v>
      </c>
      <c r="N113" s="1183">
        <v>45946</v>
      </c>
      <c r="O113" s="1183">
        <v>45952</v>
      </c>
      <c r="P113" s="1183">
        <v>45958</v>
      </c>
      <c r="AP113" s="1186">
        <v>30</v>
      </c>
      <c r="AQ113" s="1182">
        <v>5</v>
      </c>
      <c r="AR113" s="1182">
        <v>40</v>
      </c>
      <c r="AS113" s="1182">
        <v>15</v>
      </c>
      <c r="AT113" s="1182">
        <v>45</v>
      </c>
      <c r="AU113" s="1182">
        <v>160</v>
      </c>
      <c r="BV113" s="1182">
        <v>2.5108026123930499E+17</v>
      </c>
      <c r="BW113" s="1183">
        <v>45892</v>
      </c>
      <c r="BY113" s="1182">
        <v>0</v>
      </c>
      <c r="CL113" s="1182" t="s">
        <v>647</v>
      </c>
      <c r="CM113" s="1184">
        <v>45892.325289351851</v>
      </c>
    </row>
    <row r="114" spans="1:91" x14ac:dyDescent="0.15">
      <c r="A114" s="1182">
        <v>10801021733</v>
      </c>
      <c r="B114" s="1182" t="s">
        <v>641</v>
      </c>
      <c r="C114" s="1182">
        <v>1</v>
      </c>
      <c r="D114" s="1182">
        <v>1</v>
      </c>
      <c r="E114" s="1182" t="s">
        <v>642</v>
      </c>
      <c r="G114" s="1182" t="s">
        <v>660</v>
      </c>
      <c r="H114" s="1182" t="s">
        <v>715</v>
      </c>
      <c r="J114" s="1185">
        <v>80261239305003</v>
      </c>
      <c r="K114" s="1187">
        <v>45987</v>
      </c>
      <c r="AP114" s="1186">
        <v>82</v>
      </c>
      <c r="BV114" s="1182">
        <v>2.5118026123930499E+17</v>
      </c>
      <c r="BW114" s="1183">
        <v>45892</v>
      </c>
      <c r="BY114" s="1182">
        <v>0</v>
      </c>
      <c r="CL114" s="1182" t="s">
        <v>647</v>
      </c>
      <c r="CM114" s="1184">
        <v>45892.325289351851</v>
      </c>
    </row>
    <row r="115" spans="1:91" x14ac:dyDescent="0.15">
      <c r="A115" s="1182">
        <v>10801021733</v>
      </c>
      <c r="B115" s="1182" t="s">
        <v>641</v>
      </c>
      <c r="C115" s="1182">
        <v>1</v>
      </c>
      <c r="D115" s="1182">
        <v>1</v>
      </c>
      <c r="E115" s="1182" t="s">
        <v>642</v>
      </c>
      <c r="G115" s="1182" t="s">
        <v>660</v>
      </c>
      <c r="H115" s="1182" t="s">
        <v>715</v>
      </c>
      <c r="J115" s="1185">
        <v>80261239305003</v>
      </c>
      <c r="K115" s="1187">
        <v>46014</v>
      </c>
      <c r="AP115" s="1186">
        <v>146</v>
      </c>
      <c r="BV115" s="1182">
        <v>2.5128026123930499E+17</v>
      </c>
      <c r="BW115" s="1183">
        <v>45892</v>
      </c>
      <c r="BY115" s="1182">
        <v>0</v>
      </c>
      <c r="CL115" s="1182" t="s">
        <v>647</v>
      </c>
      <c r="CM115" s="1184">
        <v>45892.325289351851</v>
      </c>
    </row>
    <row r="116" spans="1:91" x14ac:dyDescent="0.15">
      <c r="A116" s="1182">
        <v>10801021733</v>
      </c>
      <c r="B116" s="1182" t="s">
        <v>641</v>
      </c>
      <c r="C116" s="1182">
        <v>1</v>
      </c>
      <c r="D116" s="1182">
        <v>1</v>
      </c>
      <c r="E116" s="1182" t="s">
        <v>642</v>
      </c>
      <c r="G116" s="1182" t="s">
        <v>660</v>
      </c>
      <c r="H116" s="1182" t="s">
        <v>715</v>
      </c>
      <c r="J116" s="1185">
        <v>80261239305003</v>
      </c>
      <c r="K116" s="1187">
        <v>46050</v>
      </c>
      <c r="AP116" s="1186">
        <v>92</v>
      </c>
      <c r="BV116" s="1182">
        <v>2.6018026123930499E+17</v>
      </c>
      <c r="BW116" s="1183">
        <v>45892</v>
      </c>
      <c r="BY116" s="1182">
        <v>0</v>
      </c>
      <c r="CL116" s="1182" t="s">
        <v>647</v>
      </c>
      <c r="CM116" s="1184">
        <v>45892.325289351851</v>
      </c>
    </row>
    <row r="117" spans="1:91" x14ac:dyDescent="0.15">
      <c r="A117" s="1182">
        <v>10801021733</v>
      </c>
      <c r="B117" s="1182" t="s">
        <v>641</v>
      </c>
      <c r="C117" s="1182">
        <v>1</v>
      </c>
      <c r="D117" s="1182">
        <v>1</v>
      </c>
      <c r="E117" s="1182" t="s">
        <v>642</v>
      </c>
      <c r="G117" s="1182" t="s">
        <v>660</v>
      </c>
      <c r="H117" s="1182" t="s">
        <v>715</v>
      </c>
      <c r="J117" s="1185">
        <v>80261239305003</v>
      </c>
      <c r="K117" s="1187">
        <v>46078</v>
      </c>
      <c r="AP117" s="1186">
        <v>135</v>
      </c>
      <c r="BV117" s="1182">
        <v>2.6028026123930499E+17</v>
      </c>
      <c r="BW117" s="1183">
        <v>45892</v>
      </c>
      <c r="BY117" s="1182">
        <v>0</v>
      </c>
      <c r="CL117" s="1182" t="s">
        <v>647</v>
      </c>
      <c r="CM117" s="1184">
        <v>45892.325289351851</v>
      </c>
    </row>
    <row r="118" spans="1:91" x14ac:dyDescent="0.15">
      <c r="A118" s="1182">
        <v>10801021733</v>
      </c>
      <c r="B118" s="1182" t="s">
        <v>641</v>
      </c>
      <c r="C118" s="1182">
        <v>1</v>
      </c>
      <c r="D118" s="1182">
        <v>1</v>
      </c>
      <c r="E118" s="1182" t="s">
        <v>642</v>
      </c>
      <c r="G118" s="1182" t="s">
        <v>660</v>
      </c>
      <c r="H118" s="1182" t="s">
        <v>715</v>
      </c>
      <c r="J118" s="1185">
        <v>80261239306003</v>
      </c>
      <c r="K118" s="1187">
        <v>45922</v>
      </c>
      <c r="AP118" s="1186">
        <v>6</v>
      </c>
      <c r="BV118" s="1182">
        <v>2.5098026123930598E+17</v>
      </c>
      <c r="BW118" s="1183">
        <v>45892</v>
      </c>
      <c r="BY118" s="1182">
        <v>0</v>
      </c>
      <c r="CL118" s="1182" t="s">
        <v>647</v>
      </c>
      <c r="CM118" s="1184">
        <v>45892.325289351851</v>
      </c>
    </row>
    <row r="119" spans="1:91" x14ac:dyDescent="0.15">
      <c r="A119" s="1182">
        <v>10801021733</v>
      </c>
      <c r="B119" s="1182" t="s">
        <v>641</v>
      </c>
      <c r="C119" s="1182">
        <v>1</v>
      </c>
      <c r="D119" s="1182">
        <v>1</v>
      </c>
      <c r="E119" s="1182" t="s">
        <v>642</v>
      </c>
      <c r="G119" s="1182" t="s">
        <v>660</v>
      </c>
      <c r="H119" s="1182" t="s">
        <v>715</v>
      </c>
      <c r="J119" s="1185">
        <v>80261239306003</v>
      </c>
      <c r="K119" s="1187">
        <v>45937</v>
      </c>
      <c r="L119" s="1183">
        <v>45938</v>
      </c>
      <c r="M119" s="1183">
        <v>45958</v>
      </c>
      <c r="AP119" s="1186">
        <v>18</v>
      </c>
      <c r="AQ119" s="1182">
        <v>4</v>
      </c>
      <c r="AR119" s="1182">
        <v>19</v>
      </c>
      <c r="BV119" s="1182">
        <v>2.5108026123930598E+17</v>
      </c>
      <c r="BW119" s="1183">
        <v>45892</v>
      </c>
      <c r="BY119" s="1182">
        <v>0</v>
      </c>
      <c r="CL119" s="1182" t="s">
        <v>647</v>
      </c>
      <c r="CM119" s="1184">
        <v>45892.325289351851</v>
      </c>
    </row>
    <row r="120" spans="1:91" x14ac:dyDescent="0.15">
      <c r="A120" s="1182">
        <v>10801021733</v>
      </c>
      <c r="B120" s="1182" t="s">
        <v>641</v>
      </c>
      <c r="C120" s="1182">
        <v>1</v>
      </c>
      <c r="D120" s="1182">
        <v>1</v>
      </c>
      <c r="E120" s="1182" t="s">
        <v>642</v>
      </c>
      <c r="G120" s="1182" t="s">
        <v>660</v>
      </c>
      <c r="H120" s="1182" t="s">
        <v>715</v>
      </c>
      <c r="J120" s="1185">
        <v>80261239306003</v>
      </c>
      <c r="K120" s="1187">
        <v>45987</v>
      </c>
      <c r="AP120" s="1186">
        <v>13</v>
      </c>
      <c r="BV120" s="1182">
        <v>2.5118026123930598E+17</v>
      </c>
      <c r="BW120" s="1183">
        <v>45892</v>
      </c>
      <c r="BY120" s="1182">
        <v>0</v>
      </c>
      <c r="CL120" s="1182" t="s">
        <v>647</v>
      </c>
      <c r="CM120" s="1184">
        <v>45892.325289351851</v>
      </c>
    </row>
    <row r="121" spans="1:91" x14ac:dyDescent="0.15">
      <c r="A121" s="1182">
        <v>10801021733</v>
      </c>
      <c r="B121" s="1182" t="s">
        <v>641</v>
      </c>
      <c r="C121" s="1182">
        <v>1</v>
      </c>
      <c r="D121" s="1182">
        <v>1</v>
      </c>
      <c r="E121" s="1182" t="s">
        <v>642</v>
      </c>
      <c r="G121" s="1182" t="s">
        <v>660</v>
      </c>
      <c r="H121" s="1182" t="s">
        <v>715</v>
      </c>
      <c r="J121" s="1185">
        <v>80261239306003</v>
      </c>
      <c r="K121" s="1187">
        <v>46014</v>
      </c>
      <c r="AP121" s="1186">
        <v>24</v>
      </c>
      <c r="BV121" s="1182">
        <v>2.5128026123930598E+17</v>
      </c>
      <c r="BW121" s="1183">
        <v>45892</v>
      </c>
      <c r="BY121" s="1182">
        <v>0</v>
      </c>
      <c r="CL121" s="1182" t="s">
        <v>647</v>
      </c>
      <c r="CM121" s="1184">
        <v>45892.325289351851</v>
      </c>
    </row>
    <row r="122" spans="1:91" x14ac:dyDescent="0.15">
      <c r="A122" s="1182">
        <v>10801021733</v>
      </c>
      <c r="B122" s="1182" t="s">
        <v>641</v>
      </c>
      <c r="C122" s="1182">
        <v>1</v>
      </c>
      <c r="D122" s="1182">
        <v>1</v>
      </c>
      <c r="E122" s="1182" t="s">
        <v>642</v>
      </c>
      <c r="G122" s="1182" t="s">
        <v>660</v>
      </c>
      <c r="H122" s="1182" t="s">
        <v>715</v>
      </c>
      <c r="J122" s="1185">
        <v>80261239306003</v>
      </c>
      <c r="K122" s="1187">
        <v>46050</v>
      </c>
      <c r="AP122" s="1186">
        <v>9</v>
      </c>
      <c r="BV122" s="1182">
        <v>2.6018026123930598E+17</v>
      </c>
      <c r="BW122" s="1183">
        <v>45892</v>
      </c>
      <c r="BY122" s="1182">
        <v>0</v>
      </c>
      <c r="CL122" s="1182" t="s">
        <v>647</v>
      </c>
      <c r="CM122" s="1184">
        <v>45892.325289351851</v>
      </c>
    </row>
    <row r="123" spans="1:91" x14ac:dyDescent="0.15">
      <c r="A123" s="1182">
        <v>10801021733</v>
      </c>
      <c r="B123" s="1182" t="s">
        <v>641</v>
      </c>
      <c r="C123" s="1182">
        <v>1</v>
      </c>
      <c r="D123" s="1182">
        <v>1</v>
      </c>
      <c r="E123" s="1182" t="s">
        <v>642</v>
      </c>
      <c r="G123" s="1182" t="s">
        <v>660</v>
      </c>
      <c r="H123" s="1182" t="s">
        <v>715</v>
      </c>
      <c r="J123" s="1185">
        <v>80261239306003</v>
      </c>
      <c r="K123" s="1187">
        <v>46078</v>
      </c>
      <c r="AP123" s="1186">
        <v>23</v>
      </c>
      <c r="BV123" s="1182">
        <v>2.6028026123930598E+17</v>
      </c>
      <c r="BW123" s="1183">
        <v>45892</v>
      </c>
      <c r="BY123" s="1182">
        <v>0</v>
      </c>
      <c r="CL123" s="1182" t="s">
        <v>647</v>
      </c>
      <c r="CM123" s="1184">
        <v>45892.325289351851</v>
      </c>
    </row>
    <row r="124" spans="1:91" x14ac:dyDescent="0.15">
      <c r="A124" s="1182">
        <v>10801021733</v>
      </c>
      <c r="B124" s="1182" t="s">
        <v>641</v>
      </c>
      <c r="C124" s="1182">
        <v>1</v>
      </c>
      <c r="D124" s="1182">
        <v>1</v>
      </c>
      <c r="E124" s="1182" t="s">
        <v>642</v>
      </c>
      <c r="G124" s="1182" t="s">
        <v>660</v>
      </c>
      <c r="H124" s="1182" t="s">
        <v>715</v>
      </c>
      <c r="J124" s="1185">
        <v>80261239352003</v>
      </c>
      <c r="K124" s="1187">
        <v>45931</v>
      </c>
      <c r="L124" s="1183">
        <v>45944</v>
      </c>
      <c r="M124" s="1183">
        <v>45958</v>
      </c>
      <c r="AP124" s="1186">
        <v>20</v>
      </c>
      <c r="AQ124" s="1182">
        <v>25</v>
      </c>
      <c r="AR124" s="1182">
        <v>50</v>
      </c>
      <c r="BV124" s="1182">
        <v>2.51080261239352E+17</v>
      </c>
      <c r="BW124" s="1183">
        <v>45892</v>
      </c>
      <c r="BY124" s="1182">
        <v>0</v>
      </c>
      <c r="CL124" s="1182" t="s">
        <v>647</v>
      </c>
      <c r="CM124" s="1184">
        <v>45892.325289351851</v>
      </c>
    </row>
    <row r="125" spans="1:91" x14ac:dyDescent="0.15">
      <c r="A125" s="1182">
        <v>10801021733</v>
      </c>
      <c r="B125" s="1182" t="s">
        <v>641</v>
      </c>
      <c r="C125" s="1182">
        <v>1</v>
      </c>
      <c r="D125" s="1182">
        <v>1</v>
      </c>
      <c r="E125" s="1182" t="s">
        <v>642</v>
      </c>
      <c r="G125" s="1182" t="s">
        <v>660</v>
      </c>
      <c r="H125" s="1182" t="s">
        <v>715</v>
      </c>
      <c r="J125" s="1185">
        <v>80261239352003</v>
      </c>
      <c r="K125" s="1187">
        <v>45987</v>
      </c>
      <c r="AP125" s="1186">
        <v>20</v>
      </c>
      <c r="BV125" s="1182">
        <v>2.51180261239352E+17</v>
      </c>
      <c r="BW125" s="1183">
        <v>45892</v>
      </c>
      <c r="BY125" s="1182">
        <v>0</v>
      </c>
      <c r="CL125" s="1182" t="s">
        <v>647</v>
      </c>
      <c r="CM125" s="1184">
        <v>45892.325289351851</v>
      </c>
    </row>
    <row r="126" spans="1:91" x14ac:dyDescent="0.15">
      <c r="A126" s="1182">
        <v>10801021733</v>
      </c>
      <c r="B126" s="1182" t="s">
        <v>641</v>
      </c>
      <c r="C126" s="1182">
        <v>1</v>
      </c>
      <c r="D126" s="1182">
        <v>1</v>
      </c>
      <c r="E126" s="1182" t="s">
        <v>642</v>
      </c>
      <c r="G126" s="1182" t="s">
        <v>660</v>
      </c>
      <c r="H126" s="1182" t="s">
        <v>715</v>
      </c>
      <c r="J126" s="1185">
        <v>80261239352003</v>
      </c>
      <c r="K126" s="1187">
        <v>46050</v>
      </c>
      <c r="AP126" s="1186">
        <v>10</v>
      </c>
      <c r="BV126" s="1182">
        <v>2.60180261239352E+17</v>
      </c>
      <c r="BW126" s="1183">
        <v>45892</v>
      </c>
      <c r="BY126" s="1182">
        <v>0</v>
      </c>
      <c r="CL126" s="1182" t="s">
        <v>647</v>
      </c>
      <c r="CM126" s="1184">
        <v>45892.325289351851</v>
      </c>
    </row>
    <row r="127" spans="1:91" x14ac:dyDescent="0.15">
      <c r="A127" s="1182">
        <v>10801021733</v>
      </c>
      <c r="B127" s="1182" t="s">
        <v>641</v>
      </c>
      <c r="C127" s="1182">
        <v>1</v>
      </c>
      <c r="D127" s="1182">
        <v>1</v>
      </c>
      <c r="E127" s="1182" t="s">
        <v>642</v>
      </c>
      <c r="G127" s="1182" t="s">
        <v>660</v>
      </c>
      <c r="H127" s="1182" t="s">
        <v>715</v>
      </c>
      <c r="J127" s="1185">
        <v>80261239352003</v>
      </c>
      <c r="K127" s="1187">
        <v>46078</v>
      </c>
      <c r="AP127" s="1186">
        <v>31</v>
      </c>
      <c r="BV127" s="1182">
        <v>2.60280261239352E+17</v>
      </c>
      <c r="BW127" s="1183">
        <v>45892</v>
      </c>
      <c r="BY127" s="1182">
        <v>0</v>
      </c>
      <c r="CL127" s="1182" t="s">
        <v>647</v>
      </c>
      <c r="CM127" s="1184">
        <v>45892.325289351851</v>
      </c>
    </row>
    <row r="128" spans="1:91" x14ac:dyDescent="0.15">
      <c r="A128" s="1182">
        <v>10801021733</v>
      </c>
      <c r="B128" s="1182" t="s">
        <v>641</v>
      </c>
      <c r="C128" s="1182">
        <v>1</v>
      </c>
      <c r="D128" s="1182">
        <v>1</v>
      </c>
      <c r="E128" s="1182" t="s">
        <v>642</v>
      </c>
      <c r="G128" s="1182" t="s">
        <v>660</v>
      </c>
      <c r="H128" s="1182" t="s">
        <v>715</v>
      </c>
      <c r="J128" s="1185">
        <v>80261239356003</v>
      </c>
      <c r="K128" s="1187">
        <v>45931</v>
      </c>
      <c r="L128" s="1183">
        <v>45947</v>
      </c>
      <c r="M128" s="1183">
        <v>45958</v>
      </c>
      <c r="AP128" s="1186">
        <v>30</v>
      </c>
      <c r="AQ128" s="1182">
        <v>12</v>
      </c>
      <c r="AR128" s="1182">
        <v>20</v>
      </c>
      <c r="BV128" s="1182">
        <v>2.51080261239356E+17</v>
      </c>
      <c r="BW128" s="1183">
        <v>45892</v>
      </c>
      <c r="BY128" s="1182">
        <v>0</v>
      </c>
      <c r="CL128" s="1182" t="s">
        <v>647</v>
      </c>
      <c r="CM128" s="1184">
        <v>45892.325289351851</v>
      </c>
    </row>
    <row r="129" spans="1:91" x14ac:dyDescent="0.15">
      <c r="A129" s="1182">
        <v>10801021733</v>
      </c>
      <c r="B129" s="1182" t="s">
        <v>641</v>
      </c>
      <c r="C129" s="1182">
        <v>1</v>
      </c>
      <c r="D129" s="1182">
        <v>1</v>
      </c>
      <c r="E129" s="1182" t="s">
        <v>642</v>
      </c>
      <c r="G129" s="1182" t="s">
        <v>660</v>
      </c>
      <c r="H129" s="1182" t="s">
        <v>715</v>
      </c>
      <c r="J129" s="1185">
        <v>80261239356003</v>
      </c>
      <c r="K129" s="1187">
        <v>45987</v>
      </c>
      <c r="AP129" s="1186">
        <v>20</v>
      </c>
      <c r="BV129" s="1182">
        <v>2.51180261239356E+17</v>
      </c>
      <c r="BW129" s="1183">
        <v>45892</v>
      </c>
      <c r="BY129" s="1182">
        <v>0</v>
      </c>
      <c r="CL129" s="1182" t="s">
        <v>647</v>
      </c>
      <c r="CM129" s="1184">
        <v>45892.325289351851</v>
      </c>
    </row>
    <row r="130" spans="1:91" x14ac:dyDescent="0.15">
      <c r="A130" s="1182">
        <v>10801021733</v>
      </c>
      <c r="B130" s="1182" t="s">
        <v>641</v>
      </c>
      <c r="C130" s="1182">
        <v>1</v>
      </c>
      <c r="D130" s="1182">
        <v>1</v>
      </c>
      <c r="E130" s="1182" t="s">
        <v>642</v>
      </c>
      <c r="G130" s="1182" t="s">
        <v>660</v>
      </c>
      <c r="H130" s="1182" t="s">
        <v>715</v>
      </c>
      <c r="J130" s="1185">
        <v>80261239356003</v>
      </c>
      <c r="K130" s="1187">
        <v>46014</v>
      </c>
      <c r="AP130" s="1186">
        <v>40</v>
      </c>
      <c r="BV130" s="1182">
        <v>2.51280261239356E+17</v>
      </c>
      <c r="BW130" s="1183">
        <v>45892</v>
      </c>
      <c r="BY130" s="1182">
        <v>0</v>
      </c>
      <c r="CL130" s="1182" t="s">
        <v>647</v>
      </c>
      <c r="CM130" s="1184">
        <v>45892.325289351851</v>
      </c>
    </row>
    <row r="131" spans="1:91" x14ac:dyDescent="0.15">
      <c r="A131" s="1182">
        <v>10801021733</v>
      </c>
      <c r="B131" s="1182" t="s">
        <v>641</v>
      </c>
      <c r="C131" s="1182">
        <v>1</v>
      </c>
      <c r="D131" s="1182">
        <v>1</v>
      </c>
      <c r="E131" s="1182" t="s">
        <v>642</v>
      </c>
      <c r="G131" s="1182" t="s">
        <v>660</v>
      </c>
      <c r="H131" s="1182" t="s">
        <v>715</v>
      </c>
      <c r="J131" s="1185">
        <v>80261239356003</v>
      </c>
      <c r="K131" s="1187">
        <v>46050</v>
      </c>
      <c r="AP131" s="1186">
        <v>40</v>
      </c>
      <c r="BV131" s="1182">
        <v>2.60180261239356E+17</v>
      </c>
      <c r="BW131" s="1183">
        <v>45892</v>
      </c>
      <c r="BY131" s="1182">
        <v>0</v>
      </c>
      <c r="CL131" s="1182" t="s">
        <v>647</v>
      </c>
      <c r="CM131" s="1184">
        <v>45892.325289351851</v>
      </c>
    </row>
    <row r="132" spans="1:91" x14ac:dyDescent="0.15">
      <c r="A132" s="1182">
        <v>10801021733</v>
      </c>
      <c r="B132" s="1182" t="s">
        <v>641</v>
      </c>
      <c r="C132" s="1182">
        <v>1</v>
      </c>
      <c r="D132" s="1182">
        <v>1</v>
      </c>
      <c r="E132" s="1182" t="s">
        <v>642</v>
      </c>
      <c r="G132" s="1182" t="s">
        <v>660</v>
      </c>
      <c r="H132" s="1182" t="s">
        <v>715</v>
      </c>
      <c r="J132" s="1185">
        <v>80261239356003</v>
      </c>
      <c r="K132" s="1187">
        <v>46078</v>
      </c>
      <c r="AP132" s="1186">
        <v>41</v>
      </c>
      <c r="BV132" s="1182">
        <v>2.60280261239356E+17</v>
      </c>
      <c r="BW132" s="1183">
        <v>45892</v>
      </c>
      <c r="BY132" s="1182">
        <v>0</v>
      </c>
      <c r="CL132" s="1182" t="s">
        <v>647</v>
      </c>
      <c r="CM132" s="1184">
        <v>45892.325289351851</v>
      </c>
    </row>
    <row r="133" spans="1:91" x14ac:dyDescent="0.15">
      <c r="A133" s="1182">
        <v>10801021733</v>
      </c>
      <c r="B133" s="1182" t="s">
        <v>641</v>
      </c>
      <c r="C133" s="1182">
        <v>1</v>
      </c>
      <c r="D133" s="1182">
        <v>1</v>
      </c>
      <c r="E133" s="1182" t="s">
        <v>642</v>
      </c>
      <c r="G133" s="1182" t="s">
        <v>660</v>
      </c>
      <c r="H133" s="1182" t="s">
        <v>715</v>
      </c>
      <c r="J133" s="1185">
        <v>80261239464000</v>
      </c>
      <c r="K133" s="1187">
        <v>45922</v>
      </c>
      <c r="L133" s="1183">
        <v>45924</v>
      </c>
      <c r="AP133" s="1186">
        <v>10</v>
      </c>
      <c r="AQ133" s="1182">
        <v>5</v>
      </c>
      <c r="BV133" s="1182">
        <v>2.50980261239464E+17</v>
      </c>
      <c r="BW133" s="1183">
        <v>45892</v>
      </c>
      <c r="BY133" s="1182">
        <v>0</v>
      </c>
      <c r="CL133" s="1182" t="s">
        <v>647</v>
      </c>
      <c r="CM133" s="1184">
        <v>45892.325289351851</v>
      </c>
    </row>
    <row r="134" spans="1:91" x14ac:dyDescent="0.15">
      <c r="A134" s="1182">
        <v>10801021733</v>
      </c>
      <c r="B134" s="1182" t="s">
        <v>641</v>
      </c>
      <c r="C134" s="1182">
        <v>1</v>
      </c>
      <c r="D134" s="1182">
        <v>1</v>
      </c>
      <c r="E134" s="1182" t="s">
        <v>642</v>
      </c>
      <c r="G134" s="1182" t="s">
        <v>660</v>
      </c>
      <c r="H134" s="1182" t="s">
        <v>715</v>
      </c>
      <c r="J134" s="1185">
        <v>80261239464000</v>
      </c>
      <c r="K134" s="1187">
        <v>45950</v>
      </c>
      <c r="L134" s="1183">
        <v>45958</v>
      </c>
      <c r="AP134" s="1186">
        <v>13</v>
      </c>
      <c r="AQ134" s="1182">
        <v>14</v>
      </c>
      <c r="BV134" s="1182">
        <v>2.51080261239464E+17</v>
      </c>
      <c r="BW134" s="1183">
        <v>45892</v>
      </c>
      <c r="BY134" s="1182">
        <v>0</v>
      </c>
      <c r="CL134" s="1182" t="s">
        <v>647</v>
      </c>
      <c r="CM134" s="1184">
        <v>45892.325289351851</v>
      </c>
    </row>
    <row r="135" spans="1:91" x14ac:dyDescent="0.15">
      <c r="A135" s="1182">
        <v>10801021733</v>
      </c>
      <c r="B135" s="1182" t="s">
        <v>641</v>
      </c>
      <c r="C135" s="1182">
        <v>1</v>
      </c>
      <c r="D135" s="1182">
        <v>1</v>
      </c>
      <c r="E135" s="1182" t="s">
        <v>642</v>
      </c>
      <c r="G135" s="1182" t="s">
        <v>660</v>
      </c>
      <c r="H135" s="1182" t="s">
        <v>715</v>
      </c>
      <c r="J135" s="1185">
        <v>80261239464000</v>
      </c>
      <c r="K135" s="1187">
        <v>45987</v>
      </c>
      <c r="AP135" s="1186">
        <v>10</v>
      </c>
      <c r="BV135" s="1182">
        <v>2.51180261239464E+17</v>
      </c>
      <c r="BW135" s="1183">
        <v>45892</v>
      </c>
      <c r="BY135" s="1182">
        <v>0</v>
      </c>
      <c r="CL135" s="1182" t="s">
        <v>647</v>
      </c>
      <c r="CM135" s="1184">
        <v>45892.325289351851</v>
      </c>
    </row>
    <row r="136" spans="1:91" x14ac:dyDescent="0.15">
      <c r="A136" s="1182">
        <v>10801021733</v>
      </c>
      <c r="B136" s="1182" t="s">
        <v>641</v>
      </c>
      <c r="C136" s="1182">
        <v>1</v>
      </c>
      <c r="D136" s="1182">
        <v>1</v>
      </c>
      <c r="E136" s="1182" t="s">
        <v>642</v>
      </c>
      <c r="G136" s="1182" t="s">
        <v>660</v>
      </c>
      <c r="H136" s="1182" t="s">
        <v>715</v>
      </c>
      <c r="J136" s="1185">
        <v>80261239464000</v>
      </c>
      <c r="K136" s="1187">
        <v>46050</v>
      </c>
      <c r="AP136" s="1186">
        <v>15</v>
      </c>
      <c r="BV136" s="1182">
        <v>2.60180261239464E+17</v>
      </c>
      <c r="BW136" s="1183">
        <v>45892</v>
      </c>
      <c r="BY136" s="1182">
        <v>0</v>
      </c>
      <c r="CL136" s="1182" t="s">
        <v>647</v>
      </c>
      <c r="CM136" s="1184">
        <v>45892.325289351851</v>
      </c>
    </row>
    <row r="137" spans="1:91" x14ac:dyDescent="0.15">
      <c r="A137" s="1182">
        <v>10801021733</v>
      </c>
      <c r="B137" s="1182" t="s">
        <v>641</v>
      </c>
      <c r="C137" s="1182">
        <v>1</v>
      </c>
      <c r="D137" s="1182">
        <v>1</v>
      </c>
      <c r="E137" s="1182" t="s">
        <v>642</v>
      </c>
      <c r="G137" s="1182" t="s">
        <v>660</v>
      </c>
      <c r="H137" s="1182" t="s">
        <v>715</v>
      </c>
      <c r="J137" s="1185">
        <v>80261239464000</v>
      </c>
      <c r="K137" s="1187">
        <v>46078</v>
      </c>
      <c r="AP137" s="1186">
        <v>12</v>
      </c>
      <c r="BV137" s="1182">
        <v>2.60280261239464E+17</v>
      </c>
      <c r="BW137" s="1183">
        <v>45892</v>
      </c>
      <c r="BY137" s="1182">
        <v>0</v>
      </c>
      <c r="CL137" s="1182" t="s">
        <v>647</v>
      </c>
      <c r="CM137" s="1184">
        <v>45892.325289351851</v>
      </c>
    </row>
    <row r="138" spans="1:91" x14ac:dyDescent="0.15">
      <c r="A138" s="1182">
        <v>10801021733</v>
      </c>
      <c r="B138" s="1182" t="s">
        <v>641</v>
      </c>
      <c r="C138" s="1182">
        <v>1</v>
      </c>
      <c r="D138" s="1182">
        <v>1</v>
      </c>
      <c r="E138" s="1182" t="s">
        <v>642</v>
      </c>
      <c r="G138" s="1182" t="s">
        <v>660</v>
      </c>
      <c r="H138" s="1182" t="s">
        <v>715</v>
      </c>
      <c r="J138" s="1185">
        <v>80261239466001</v>
      </c>
      <c r="K138" s="1187">
        <v>45931</v>
      </c>
      <c r="L138" s="1183">
        <v>45944</v>
      </c>
      <c r="M138" s="1183">
        <v>45958</v>
      </c>
      <c r="AP138" s="1186">
        <v>20</v>
      </c>
      <c r="AQ138" s="1182">
        <v>18</v>
      </c>
      <c r="AR138" s="1182">
        <v>28</v>
      </c>
      <c r="BV138" s="1182">
        <v>2.5108026123946598E+17</v>
      </c>
      <c r="BW138" s="1183">
        <v>45892</v>
      </c>
      <c r="BY138" s="1182">
        <v>0</v>
      </c>
      <c r="CL138" s="1182" t="s">
        <v>647</v>
      </c>
      <c r="CM138" s="1184">
        <v>45892.325289351851</v>
      </c>
    </row>
    <row r="139" spans="1:91" x14ac:dyDescent="0.15">
      <c r="A139" s="1182">
        <v>10801021733</v>
      </c>
      <c r="B139" s="1182" t="s">
        <v>641</v>
      </c>
      <c r="C139" s="1182">
        <v>1</v>
      </c>
      <c r="D139" s="1182">
        <v>1</v>
      </c>
      <c r="E139" s="1182" t="s">
        <v>642</v>
      </c>
      <c r="G139" s="1182" t="s">
        <v>660</v>
      </c>
      <c r="H139" s="1182" t="s">
        <v>715</v>
      </c>
      <c r="J139" s="1185">
        <v>80261239466001</v>
      </c>
      <c r="K139" s="1187">
        <v>46014</v>
      </c>
      <c r="AP139" s="1186">
        <v>15</v>
      </c>
      <c r="BV139" s="1182">
        <v>2.5128026123946598E+17</v>
      </c>
      <c r="BW139" s="1183">
        <v>45892</v>
      </c>
      <c r="BY139" s="1182">
        <v>0</v>
      </c>
      <c r="CL139" s="1182" t="s">
        <v>647</v>
      </c>
      <c r="CM139" s="1184">
        <v>45892.325289351851</v>
      </c>
    </row>
    <row r="140" spans="1:91" x14ac:dyDescent="0.15">
      <c r="A140" s="1182">
        <v>10801021733</v>
      </c>
      <c r="B140" s="1182" t="s">
        <v>641</v>
      </c>
      <c r="C140" s="1182">
        <v>1</v>
      </c>
      <c r="D140" s="1182">
        <v>1</v>
      </c>
      <c r="E140" s="1182" t="s">
        <v>642</v>
      </c>
      <c r="G140" s="1182" t="s">
        <v>660</v>
      </c>
      <c r="H140" s="1182" t="s">
        <v>715</v>
      </c>
      <c r="J140" s="1185">
        <v>80261239466001</v>
      </c>
      <c r="K140" s="1187">
        <v>46050</v>
      </c>
      <c r="AP140" s="1186">
        <v>10</v>
      </c>
      <c r="BV140" s="1182">
        <v>2.6018026123946598E+17</v>
      </c>
      <c r="BW140" s="1183">
        <v>45892</v>
      </c>
      <c r="BY140" s="1182">
        <v>0</v>
      </c>
      <c r="CL140" s="1182" t="s">
        <v>647</v>
      </c>
      <c r="CM140" s="1184">
        <v>45892.325289351851</v>
      </c>
    </row>
    <row r="141" spans="1:91" x14ac:dyDescent="0.15">
      <c r="A141" s="1182">
        <v>10801021733</v>
      </c>
      <c r="B141" s="1182" t="s">
        <v>641</v>
      </c>
      <c r="C141" s="1182">
        <v>1</v>
      </c>
      <c r="D141" s="1182">
        <v>1</v>
      </c>
      <c r="E141" s="1182" t="s">
        <v>642</v>
      </c>
      <c r="G141" s="1182" t="s">
        <v>660</v>
      </c>
      <c r="H141" s="1182" t="s">
        <v>715</v>
      </c>
      <c r="J141" s="1185">
        <v>80261239466001</v>
      </c>
      <c r="K141" s="1187">
        <v>46078</v>
      </c>
      <c r="AP141" s="1186">
        <v>7</v>
      </c>
      <c r="BV141" s="1182">
        <v>2.6028026123946598E+17</v>
      </c>
      <c r="BW141" s="1183">
        <v>45892</v>
      </c>
      <c r="BY141" s="1182">
        <v>0</v>
      </c>
      <c r="CL141" s="1182" t="s">
        <v>647</v>
      </c>
      <c r="CM141" s="1184">
        <v>45892.325289351851</v>
      </c>
    </row>
    <row r="142" spans="1:91" x14ac:dyDescent="0.15">
      <c r="A142" s="1182">
        <v>10801021733</v>
      </c>
      <c r="B142" s="1182" t="s">
        <v>641</v>
      </c>
      <c r="C142" s="1182">
        <v>1</v>
      </c>
      <c r="D142" s="1182">
        <v>1</v>
      </c>
      <c r="E142" s="1182" t="s">
        <v>642</v>
      </c>
      <c r="G142" s="1182" t="s">
        <v>660</v>
      </c>
      <c r="H142" s="1182" t="s">
        <v>715</v>
      </c>
      <c r="J142" s="1185">
        <v>80261239471001</v>
      </c>
      <c r="K142" s="1187">
        <v>45926</v>
      </c>
      <c r="L142" s="1183">
        <v>45929</v>
      </c>
      <c r="AP142" s="1186">
        <v>13</v>
      </c>
      <c r="AQ142" s="1182">
        <v>10</v>
      </c>
      <c r="BV142" s="1182">
        <v>2.5098026123947101E+17</v>
      </c>
      <c r="BW142" s="1183">
        <v>45892</v>
      </c>
      <c r="BY142" s="1182">
        <v>0</v>
      </c>
      <c r="CL142" s="1182" t="s">
        <v>647</v>
      </c>
      <c r="CM142" s="1184">
        <v>45892.325289351851</v>
      </c>
    </row>
    <row r="143" spans="1:91" x14ac:dyDescent="0.15">
      <c r="A143" s="1182">
        <v>10801021733</v>
      </c>
      <c r="B143" s="1182" t="s">
        <v>641</v>
      </c>
      <c r="C143" s="1182">
        <v>1</v>
      </c>
      <c r="D143" s="1182">
        <v>1</v>
      </c>
      <c r="E143" s="1182" t="s">
        <v>642</v>
      </c>
      <c r="G143" s="1182" t="s">
        <v>660</v>
      </c>
      <c r="H143" s="1182" t="s">
        <v>715</v>
      </c>
      <c r="J143" s="1185">
        <v>80261239471001</v>
      </c>
      <c r="K143" s="1187">
        <v>45931</v>
      </c>
      <c r="L143" s="1183">
        <v>45952</v>
      </c>
      <c r="M143" s="1183">
        <v>45958</v>
      </c>
      <c r="AP143" s="1186">
        <v>20</v>
      </c>
      <c r="AQ143" s="1182">
        <v>15</v>
      </c>
      <c r="AR143" s="1182">
        <v>32</v>
      </c>
      <c r="BV143" s="1182">
        <v>2.5108026123947101E+17</v>
      </c>
      <c r="BW143" s="1183">
        <v>45892</v>
      </c>
      <c r="BY143" s="1182">
        <v>0</v>
      </c>
      <c r="CL143" s="1182" t="s">
        <v>647</v>
      </c>
      <c r="CM143" s="1184">
        <v>45892.325289351851</v>
      </c>
    </row>
    <row r="144" spans="1:91" x14ac:dyDescent="0.15">
      <c r="A144" s="1182">
        <v>10801021733</v>
      </c>
      <c r="B144" s="1182" t="s">
        <v>641</v>
      </c>
      <c r="C144" s="1182">
        <v>1</v>
      </c>
      <c r="D144" s="1182">
        <v>1</v>
      </c>
      <c r="E144" s="1182" t="s">
        <v>642</v>
      </c>
      <c r="G144" s="1182" t="s">
        <v>660</v>
      </c>
      <c r="H144" s="1182" t="s">
        <v>715</v>
      </c>
      <c r="J144" s="1185">
        <v>80261239471001</v>
      </c>
      <c r="K144" s="1187">
        <v>45987</v>
      </c>
      <c r="AP144" s="1186">
        <v>27</v>
      </c>
      <c r="BV144" s="1182">
        <v>2.5118026123947101E+17</v>
      </c>
      <c r="BW144" s="1183">
        <v>45892</v>
      </c>
      <c r="BY144" s="1182">
        <v>0</v>
      </c>
      <c r="CL144" s="1182" t="s">
        <v>647</v>
      </c>
      <c r="CM144" s="1184">
        <v>45892.325289351851</v>
      </c>
    </row>
    <row r="145" spans="1:91" x14ac:dyDescent="0.15">
      <c r="A145" s="1182">
        <v>10801021733</v>
      </c>
      <c r="B145" s="1182" t="s">
        <v>641</v>
      </c>
      <c r="C145" s="1182">
        <v>1</v>
      </c>
      <c r="D145" s="1182">
        <v>1</v>
      </c>
      <c r="E145" s="1182" t="s">
        <v>642</v>
      </c>
      <c r="G145" s="1182" t="s">
        <v>660</v>
      </c>
      <c r="H145" s="1182" t="s">
        <v>715</v>
      </c>
      <c r="J145" s="1185">
        <v>80261239471001</v>
      </c>
      <c r="K145" s="1187">
        <v>46014</v>
      </c>
      <c r="AP145" s="1186">
        <v>28</v>
      </c>
      <c r="BV145" s="1182">
        <v>2.5128026123947101E+17</v>
      </c>
      <c r="BW145" s="1183">
        <v>45892</v>
      </c>
      <c r="BY145" s="1182">
        <v>0</v>
      </c>
      <c r="CL145" s="1182" t="s">
        <v>647</v>
      </c>
      <c r="CM145" s="1184">
        <v>45892.325289351851</v>
      </c>
    </row>
    <row r="146" spans="1:91" x14ac:dyDescent="0.15">
      <c r="A146" s="1182">
        <v>10801021733</v>
      </c>
      <c r="B146" s="1182" t="s">
        <v>641</v>
      </c>
      <c r="C146" s="1182">
        <v>1</v>
      </c>
      <c r="D146" s="1182">
        <v>1</v>
      </c>
      <c r="E146" s="1182" t="s">
        <v>642</v>
      </c>
      <c r="G146" s="1182" t="s">
        <v>660</v>
      </c>
      <c r="H146" s="1182" t="s">
        <v>715</v>
      </c>
      <c r="J146" s="1185">
        <v>80261239471001</v>
      </c>
      <c r="K146" s="1187">
        <v>46050</v>
      </c>
      <c r="AP146" s="1186">
        <v>37</v>
      </c>
      <c r="BV146" s="1182">
        <v>2.6018026123947101E+17</v>
      </c>
      <c r="BW146" s="1183">
        <v>45892</v>
      </c>
      <c r="BY146" s="1182">
        <v>0</v>
      </c>
      <c r="CL146" s="1182" t="s">
        <v>647</v>
      </c>
      <c r="CM146" s="1184">
        <v>45892.325289351851</v>
      </c>
    </row>
    <row r="147" spans="1:91" x14ac:dyDescent="0.15">
      <c r="A147" s="1182">
        <v>10801021733</v>
      </c>
      <c r="B147" s="1182" t="s">
        <v>641</v>
      </c>
      <c r="C147" s="1182">
        <v>1</v>
      </c>
      <c r="D147" s="1182">
        <v>1</v>
      </c>
      <c r="E147" s="1182" t="s">
        <v>642</v>
      </c>
      <c r="G147" s="1182" t="s">
        <v>660</v>
      </c>
      <c r="H147" s="1182" t="s">
        <v>715</v>
      </c>
      <c r="J147" s="1185">
        <v>80261239471001</v>
      </c>
      <c r="K147" s="1187">
        <v>46078</v>
      </c>
      <c r="AP147" s="1186">
        <v>44</v>
      </c>
      <c r="BV147" s="1182">
        <v>2.6028026123947101E+17</v>
      </c>
      <c r="BW147" s="1183">
        <v>45892</v>
      </c>
      <c r="BY147" s="1182">
        <v>0</v>
      </c>
      <c r="CL147" s="1182" t="s">
        <v>647</v>
      </c>
      <c r="CM147" s="1184">
        <v>45892.325289351851</v>
      </c>
    </row>
    <row r="148" spans="1:91" x14ac:dyDescent="0.15">
      <c r="A148" s="1182">
        <v>10801021733</v>
      </c>
      <c r="B148" s="1182" t="s">
        <v>641</v>
      </c>
      <c r="C148" s="1182">
        <v>1</v>
      </c>
      <c r="D148" s="1182">
        <v>1</v>
      </c>
      <c r="E148" s="1182" t="s">
        <v>642</v>
      </c>
      <c r="G148" s="1182" t="s">
        <v>660</v>
      </c>
      <c r="H148" s="1182" t="s">
        <v>715</v>
      </c>
      <c r="J148" s="1185">
        <v>80261239504006</v>
      </c>
      <c r="K148" s="1187">
        <v>45922</v>
      </c>
      <c r="L148" s="1183">
        <v>45929</v>
      </c>
      <c r="AP148" s="1186">
        <v>3</v>
      </c>
      <c r="AQ148" s="1182">
        <v>15</v>
      </c>
      <c r="BV148" s="1182">
        <v>2.50980261239504E+17</v>
      </c>
      <c r="BW148" s="1183">
        <v>45892</v>
      </c>
      <c r="BY148" s="1182">
        <v>0</v>
      </c>
      <c r="CL148" s="1182" t="s">
        <v>647</v>
      </c>
      <c r="CM148" s="1184">
        <v>45892.325289351851</v>
      </c>
    </row>
    <row r="149" spans="1:91" x14ac:dyDescent="0.15">
      <c r="A149" s="1182">
        <v>10801021733</v>
      </c>
      <c r="B149" s="1182" t="s">
        <v>641</v>
      </c>
      <c r="C149" s="1182">
        <v>1</v>
      </c>
      <c r="D149" s="1182">
        <v>1</v>
      </c>
      <c r="E149" s="1182" t="s">
        <v>642</v>
      </c>
      <c r="G149" s="1182" t="s">
        <v>660</v>
      </c>
      <c r="H149" s="1182" t="s">
        <v>715</v>
      </c>
      <c r="J149" s="1185">
        <v>80261239504006</v>
      </c>
      <c r="K149" s="1187">
        <v>45931</v>
      </c>
      <c r="L149" s="1183">
        <v>45939</v>
      </c>
      <c r="M149" s="1183">
        <v>45940</v>
      </c>
      <c r="N149" s="1183">
        <v>45954</v>
      </c>
      <c r="O149" s="1183">
        <v>45958</v>
      </c>
      <c r="AP149" s="1186">
        <v>16</v>
      </c>
      <c r="AQ149" s="1182">
        <v>15</v>
      </c>
      <c r="AR149" s="1182">
        <v>5</v>
      </c>
      <c r="AS149" s="1182">
        <v>13</v>
      </c>
      <c r="AT149" s="1182">
        <v>45</v>
      </c>
      <c r="BV149" s="1182">
        <v>2.51080261239504E+17</v>
      </c>
      <c r="BW149" s="1183">
        <v>45892</v>
      </c>
      <c r="BY149" s="1182">
        <v>0</v>
      </c>
      <c r="CL149" s="1182" t="s">
        <v>647</v>
      </c>
      <c r="CM149" s="1184">
        <v>45892.325289351851</v>
      </c>
    </row>
    <row r="150" spans="1:91" x14ac:dyDescent="0.15">
      <c r="A150" s="1182">
        <v>10801021733</v>
      </c>
      <c r="B150" s="1182" t="s">
        <v>641</v>
      </c>
      <c r="C150" s="1182">
        <v>1</v>
      </c>
      <c r="D150" s="1182">
        <v>1</v>
      </c>
      <c r="E150" s="1182" t="s">
        <v>642</v>
      </c>
      <c r="G150" s="1182" t="s">
        <v>660</v>
      </c>
      <c r="H150" s="1182" t="s">
        <v>715</v>
      </c>
      <c r="J150" s="1185">
        <v>80261239504006</v>
      </c>
      <c r="K150" s="1187">
        <v>45987</v>
      </c>
      <c r="AP150" s="1186">
        <v>24</v>
      </c>
      <c r="BV150" s="1182">
        <v>2.51180261239504E+17</v>
      </c>
      <c r="BW150" s="1183">
        <v>45892</v>
      </c>
      <c r="BY150" s="1182">
        <v>0</v>
      </c>
      <c r="CL150" s="1182" t="s">
        <v>647</v>
      </c>
      <c r="CM150" s="1184">
        <v>45892.325289351851</v>
      </c>
    </row>
    <row r="151" spans="1:91" x14ac:dyDescent="0.15">
      <c r="A151" s="1182">
        <v>10801021733</v>
      </c>
      <c r="B151" s="1182" t="s">
        <v>641</v>
      </c>
      <c r="C151" s="1182">
        <v>1</v>
      </c>
      <c r="D151" s="1182">
        <v>1</v>
      </c>
      <c r="E151" s="1182" t="s">
        <v>642</v>
      </c>
      <c r="G151" s="1182" t="s">
        <v>660</v>
      </c>
      <c r="H151" s="1182" t="s">
        <v>715</v>
      </c>
      <c r="J151" s="1185">
        <v>80261239504006</v>
      </c>
      <c r="K151" s="1187">
        <v>46014</v>
      </c>
      <c r="AP151" s="1186">
        <v>43</v>
      </c>
      <c r="BV151" s="1182">
        <v>2.51280261239504E+17</v>
      </c>
      <c r="BW151" s="1183">
        <v>45892</v>
      </c>
      <c r="BY151" s="1182">
        <v>0</v>
      </c>
      <c r="CL151" s="1182" t="s">
        <v>647</v>
      </c>
      <c r="CM151" s="1184">
        <v>45892.325289351851</v>
      </c>
    </row>
    <row r="152" spans="1:91" x14ac:dyDescent="0.15">
      <c r="A152" s="1182">
        <v>10801021733</v>
      </c>
      <c r="B152" s="1182" t="s">
        <v>641</v>
      </c>
      <c r="C152" s="1182">
        <v>1</v>
      </c>
      <c r="D152" s="1182">
        <v>1</v>
      </c>
      <c r="E152" s="1182" t="s">
        <v>642</v>
      </c>
      <c r="G152" s="1182" t="s">
        <v>660</v>
      </c>
      <c r="H152" s="1182" t="s">
        <v>715</v>
      </c>
      <c r="J152" s="1185">
        <v>80261239504006</v>
      </c>
      <c r="K152" s="1187">
        <v>46050</v>
      </c>
      <c r="AP152" s="1186">
        <v>35</v>
      </c>
      <c r="BV152" s="1182">
        <v>2.60180261239504E+17</v>
      </c>
      <c r="BW152" s="1183">
        <v>45892</v>
      </c>
      <c r="BY152" s="1182">
        <v>0</v>
      </c>
      <c r="CL152" s="1182" t="s">
        <v>647</v>
      </c>
      <c r="CM152" s="1184">
        <v>45892.325289351851</v>
      </c>
    </row>
    <row r="153" spans="1:91" x14ac:dyDescent="0.15">
      <c r="A153" s="1182">
        <v>10801021733</v>
      </c>
      <c r="B153" s="1182" t="s">
        <v>641</v>
      </c>
      <c r="C153" s="1182">
        <v>1</v>
      </c>
      <c r="D153" s="1182">
        <v>1</v>
      </c>
      <c r="E153" s="1182" t="s">
        <v>642</v>
      </c>
      <c r="G153" s="1182" t="s">
        <v>660</v>
      </c>
      <c r="H153" s="1182" t="s">
        <v>715</v>
      </c>
      <c r="J153" s="1185">
        <v>80261239504006</v>
      </c>
      <c r="K153" s="1187">
        <v>46078</v>
      </c>
      <c r="AP153" s="1186">
        <v>59</v>
      </c>
      <c r="BV153" s="1182">
        <v>2.60280261239504E+17</v>
      </c>
      <c r="BW153" s="1183">
        <v>45892</v>
      </c>
      <c r="BY153" s="1182">
        <v>0</v>
      </c>
      <c r="CL153" s="1182" t="s">
        <v>647</v>
      </c>
      <c r="CM153" s="1184">
        <v>45892.325289351851</v>
      </c>
    </row>
    <row r="154" spans="1:91" x14ac:dyDescent="0.15">
      <c r="A154" s="1182">
        <v>10801021733</v>
      </c>
      <c r="B154" s="1182" t="s">
        <v>641</v>
      </c>
      <c r="C154" s="1182">
        <v>1</v>
      </c>
      <c r="D154" s="1182">
        <v>1</v>
      </c>
      <c r="E154" s="1182" t="s">
        <v>642</v>
      </c>
      <c r="G154" s="1182" t="s">
        <v>660</v>
      </c>
      <c r="H154" s="1182" t="s">
        <v>715</v>
      </c>
      <c r="J154" s="1185">
        <v>80261239514000</v>
      </c>
      <c r="K154" s="1187">
        <v>45958</v>
      </c>
      <c r="AP154" s="1186">
        <v>30</v>
      </c>
      <c r="BV154" s="1182">
        <v>2.5108026123951398E+17</v>
      </c>
      <c r="BW154" s="1183">
        <v>45892</v>
      </c>
      <c r="BY154" s="1182">
        <v>0</v>
      </c>
      <c r="CL154" s="1182" t="s">
        <v>647</v>
      </c>
      <c r="CM154" s="1184">
        <v>45892.325289351851</v>
      </c>
    </row>
    <row r="155" spans="1:91" x14ac:dyDescent="0.15">
      <c r="A155" s="1182">
        <v>10801021733</v>
      </c>
      <c r="B155" s="1182" t="s">
        <v>641</v>
      </c>
      <c r="C155" s="1182">
        <v>1</v>
      </c>
      <c r="D155" s="1182">
        <v>1</v>
      </c>
      <c r="E155" s="1182" t="s">
        <v>642</v>
      </c>
      <c r="G155" s="1182" t="s">
        <v>660</v>
      </c>
      <c r="H155" s="1182" t="s">
        <v>715</v>
      </c>
      <c r="J155" s="1185">
        <v>80261239514000</v>
      </c>
      <c r="K155" s="1187">
        <v>45987</v>
      </c>
      <c r="AP155" s="1186">
        <v>10</v>
      </c>
      <c r="BV155" s="1182">
        <v>2.5118026123951398E+17</v>
      </c>
      <c r="BW155" s="1183">
        <v>45892</v>
      </c>
      <c r="BY155" s="1182">
        <v>0</v>
      </c>
      <c r="CL155" s="1182" t="s">
        <v>647</v>
      </c>
      <c r="CM155" s="1184">
        <v>45892.325289351851</v>
      </c>
    </row>
    <row r="156" spans="1:91" x14ac:dyDescent="0.15">
      <c r="A156" s="1182">
        <v>10801021733</v>
      </c>
      <c r="B156" s="1182" t="s">
        <v>641</v>
      </c>
      <c r="C156" s="1182">
        <v>1</v>
      </c>
      <c r="D156" s="1182">
        <v>1</v>
      </c>
      <c r="E156" s="1182" t="s">
        <v>642</v>
      </c>
      <c r="G156" s="1182" t="s">
        <v>660</v>
      </c>
      <c r="H156" s="1182" t="s">
        <v>715</v>
      </c>
      <c r="J156" s="1185">
        <v>80261239514000</v>
      </c>
      <c r="K156" s="1187">
        <v>46014</v>
      </c>
      <c r="AP156" s="1186">
        <v>30</v>
      </c>
      <c r="BV156" s="1182">
        <v>2.5128026123951398E+17</v>
      </c>
      <c r="BW156" s="1183">
        <v>45892</v>
      </c>
      <c r="BY156" s="1182">
        <v>0</v>
      </c>
      <c r="CL156" s="1182" t="s">
        <v>647</v>
      </c>
      <c r="CM156" s="1184">
        <v>45892.325289351851</v>
      </c>
    </row>
    <row r="157" spans="1:91" x14ac:dyDescent="0.15">
      <c r="A157" s="1182">
        <v>10801021733</v>
      </c>
      <c r="B157" s="1182" t="s">
        <v>641</v>
      </c>
      <c r="C157" s="1182">
        <v>1</v>
      </c>
      <c r="D157" s="1182">
        <v>1</v>
      </c>
      <c r="E157" s="1182" t="s">
        <v>642</v>
      </c>
      <c r="G157" s="1182" t="s">
        <v>660</v>
      </c>
      <c r="H157" s="1182" t="s">
        <v>715</v>
      </c>
      <c r="J157" s="1185">
        <v>80261239514000</v>
      </c>
      <c r="K157" s="1187">
        <v>46050</v>
      </c>
      <c r="AP157" s="1186">
        <v>60</v>
      </c>
      <c r="BV157" s="1182">
        <v>2.6018026123951398E+17</v>
      </c>
      <c r="BW157" s="1183">
        <v>45892</v>
      </c>
      <c r="BY157" s="1182">
        <v>0</v>
      </c>
      <c r="CL157" s="1182" t="s">
        <v>647</v>
      </c>
      <c r="CM157" s="1184">
        <v>45892.325289351851</v>
      </c>
    </row>
    <row r="158" spans="1:91" x14ac:dyDescent="0.15">
      <c r="A158" s="1182">
        <v>10801021733</v>
      </c>
      <c r="B158" s="1182" t="s">
        <v>641</v>
      </c>
      <c r="C158" s="1182">
        <v>1</v>
      </c>
      <c r="D158" s="1182">
        <v>1</v>
      </c>
      <c r="E158" s="1182" t="s">
        <v>642</v>
      </c>
      <c r="G158" s="1182" t="s">
        <v>660</v>
      </c>
      <c r="H158" s="1182" t="s">
        <v>715</v>
      </c>
      <c r="J158" s="1185">
        <v>80261239514000</v>
      </c>
      <c r="K158" s="1187">
        <v>46078</v>
      </c>
      <c r="AP158" s="1186">
        <v>14</v>
      </c>
      <c r="BV158" s="1182">
        <v>2.6028026123951398E+17</v>
      </c>
      <c r="BW158" s="1183">
        <v>45892</v>
      </c>
      <c r="BY158" s="1182">
        <v>0</v>
      </c>
      <c r="CL158" s="1182" t="s">
        <v>647</v>
      </c>
      <c r="CM158" s="1184">
        <v>45892.325289351851</v>
      </c>
    </row>
    <row r="159" spans="1:91" x14ac:dyDescent="0.15">
      <c r="A159" s="1182">
        <v>10801021733</v>
      </c>
      <c r="B159" s="1182" t="s">
        <v>641</v>
      </c>
      <c r="C159" s="1182">
        <v>1</v>
      </c>
      <c r="D159" s="1182">
        <v>1</v>
      </c>
      <c r="E159" s="1182" t="s">
        <v>642</v>
      </c>
      <c r="G159" s="1182" t="s">
        <v>660</v>
      </c>
      <c r="H159" s="1182" t="s">
        <v>715</v>
      </c>
      <c r="J159" s="1185">
        <v>80261239519004</v>
      </c>
      <c r="K159" s="1187">
        <v>45922</v>
      </c>
      <c r="L159" s="1183">
        <v>45924</v>
      </c>
      <c r="AP159" s="1186">
        <v>12</v>
      </c>
      <c r="AQ159" s="1182">
        <v>10</v>
      </c>
      <c r="BV159" s="1182">
        <v>2.5098026123951901E+17</v>
      </c>
      <c r="BW159" s="1183">
        <v>45892</v>
      </c>
      <c r="BY159" s="1182">
        <v>0</v>
      </c>
      <c r="CL159" s="1182" t="s">
        <v>647</v>
      </c>
      <c r="CM159" s="1184">
        <v>45892.325289351851</v>
      </c>
    </row>
    <row r="160" spans="1:91" x14ac:dyDescent="0.15">
      <c r="A160" s="1182">
        <v>10801021733</v>
      </c>
      <c r="B160" s="1182" t="s">
        <v>641</v>
      </c>
      <c r="C160" s="1182">
        <v>1</v>
      </c>
      <c r="D160" s="1182">
        <v>1</v>
      </c>
      <c r="E160" s="1182" t="s">
        <v>642</v>
      </c>
      <c r="G160" s="1182" t="s">
        <v>660</v>
      </c>
      <c r="H160" s="1182" t="s">
        <v>715</v>
      </c>
      <c r="J160" s="1185">
        <v>80261239519004</v>
      </c>
      <c r="K160" s="1187">
        <v>45931</v>
      </c>
      <c r="L160" s="1183">
        <v>45933</v>
      </c>
      <c r="M160" s="1183">
        <v>45953</v>
      </c>
      <c r="N160" s="1183">
        <v>45954</v>
      </c>
      <c r="O160" s="1183">
        <v>45958</v>
      </c>
      <c r="AP160" s="1186">
        <v>35</v>
      </c>
      <c r="AQ160" s="1182">
        <v>9</v>
      </c>
      <c r="AR160" s="1182">
        <v>25</v>
      </c>
      <c r="AS160" s="1182">
        <v>5</v>
      </c>
      <c r="AT160" s="1182">
        <v>35</v>
      </c>
      <c r="BV160" s="1182">
        <v>2.5108026123951901E+17</v>
      </c>
      <c r="BW160" s="1183">
        <v>45892</v>
      </c>
      <c r="BY160" s="1182">
        <v>0</v>
      </c>
      <c r="CL160" s="1182" t="s">
        <v>647</v>
      </c>
      <c r="CM160" s="1184">
        <v>45892.325289351851</v>
      </c>
    </row>
    <row r="161" spans="1:91" x14ac:dyDescent="0.15">
      <c r="A161" s="1182">
        <v>10801021733</v>
      </c>
      <c r="B161" s="1182" t="s">
        <v>641</v>
      </c>
      <c r="C161" s="1182">
        <v>1</v>
      </c>
      <c r="D161" s="1182">
        <v>1</v>
      </c>
      <c r="E161" s="1182" t="s">
        <v>642</v>
      </c>
      <c r="G161" s="1182" t="s">
        <v>660</v>
      </c>
      <c r="H161" s="1182" t="s">
        <v>715</v>
      </c>
      <c r="J161" s="1185">
        <v>80261239519004</v>
      </c>
      <c r="K161" s="1187">
        <v>45987</v>
      </c>
      <c r="AP161" s="1186">
        <v>25</v>
      </c>
      <c r="BV161" s="1182">
        <v>2.5118026123951901E+17</v>
      </c>
      <c r="BW161" s="1183">
        <v>45892</v>
      </c>
      <c r="BY161" s="1182">
        <v>0</v>
      </c>
      <c r="CL161" s="1182" t="s">
        <v>647</v>
      </c>
      <c r="CM161" s="1184">
        <v>45892.325289351851</v>
      </c>
    </row>
    <row r="162" spans="1:91" x14ac:dyDescent="0.15">
      <c r="A162" s="1182">
        <v>10801021733</v>
      </c>
      <c r="B162" s="1182" t="s">
        <v>641</v>
      </c>
      <c r="C162" s="1182">
        <v>1</v>
      </c>
      <c r="D162" s="1182">
        <v>1</v>
      </c>
      <c r="E162" s="1182" t="s">
        <v>642</v>
      </c>
      <c r="G162" s="1182" t="s">
        <v>660</v>
      </c>
      <c r="H162" s="1182" t="s">
        <v>715</v>
      </c>
      <c r="J162" s="1185">
        <v>80261239519004</v>
      </c>
      <c r="K162" s="1187">
        <v>46014</v>
      </c>
      <c r="AP162" s="1186">
        <v>42</v>
      </c>
      <c r="BV162" s="1182">
        <v>2.5128026123951901E+17</v>
      </c>
      <c r="BW162" s="1183">
        <v>45892</v>
      </c>
      <c r="BY162" s="1182">
        <v>0</v>
      </c>
      <c r="CL162" s="1182" t="s">
        <v>647</v>
      </c>
      <c r="CM162" s="1184">
        <v>45892.325289351851</v>
      </c>
    </row>
    <row r="163" spans="1:91" x14ac:dyDescent="0.15">
      <c r="A163" s="1182">
        <v>10801021733</v>
      </c>
      <c r="B163" s="1182" t="s">
        <v>641</v>
      </c>
      <c r="C163" s="1182">
        <v>1</v>
      </c>
      <c r="D163" s="1182">
        <v>1</v>
      </c>
      <c r="E163" s="1182" t="s">
        <v>642</v>
      </c>
      <c r="G163" s="1182" t="s">
        <v>660</v>
      </c>
      <c r="H163" s="1182" t="s">
        <v>715</v>
      </c>
      <c r="J163" s="1185">
        <v>80261239519004</v>
      </c>
      <c r="K163" s="1187">
        <v>46050</v>
      </c>
      <c r="AP163" s="1186">
        <v>51</v>
      </c>
      <c r="BV163" s="1182">
        <v>2.6018026123951901E+17</v>
      </c>
      <c r="BW163" s="1183">
        <v>45892</v>
      </c>
      <c r="BY163" s="1182">
        <v>0</v>
      </c>
      <c r="CL163" s="1182" t="s">
        <v>647</v>
      </c>
      <c r="CM163" s="1184">
        <v>45892.325289351851</v>
      </c>
    </row>
    <row r="164" spans="1:91" x14ac:dyDescent="0.15">
      <c r="A164" s="1182">
        <v>10801021733</v>
      </c>
      <c r="B164" s="1182" t="s">
        <v>641</v>
      </c>
      <c r="C164" s="1182">
        <v>1</v>
      </c>
      <c r="D164" s="1182">
        <v>1</v>
      </c>
      <c r="E164" s="1182" t="s">
        <v>642</v>
      </c>
      <c r="G164" s="1182" t="s">
        <v>660</v>
      </c>
      <c r="H164" s="1182" t="s">
        <v>715</v>
      </c>
      <c r="J164" s="1185">
        <v>80261239519004</v>
      </c>
      <c r="K164" s="1187">
        <v>46078</v>
      </c>
      <c r="AP164" s="1186">
        <v>65</v>
      </c>
      <c r="BV164" s="1182">
        <v>2.6028026123951901E+17</v>
      </c>
      <c r="BW164" s="1183">
        <v>45892</v>
      </c>
      <c r="BY164" s="1182">
        <v>0</v>
      </c>
      <c r="CL164" s="1182" t="s">
        <v>647</v>
      </c>
      <c r="CM164" s="1184">
        <v>45892.325289351851</v>
      </c>
    </row>
    <row r="165" spans="1:91" x14ac:dyDescent="0.15">
      <c r="A165" s="1182">
        <v>10801021733</v>
      </c>
      <c r="B165" s="1182" t="s">
        <v>641</v>
      </c>
      <c r="C165" s="1182">
        <v>1</v>
      </c>
      <c r="D165" s="1182">
        <v>1</v>
      </c>
      <c r="E165" s="1182" t="s">
        <v>642</v>
      </c>
      <c r="G165" s="1182" t="s">
        <v>660</v>
      </c>
      <c r="H165" s="1182" t="s">
        <v>715</v>
      </c>
      <c r="J165" s="1185">
        <v>80261239539000</v>
      </c>
      <c r="K165" s="1187">
        <v>45926</v>
      </c>
      <c r="AP165" s="1186">
        <v>16</v>
      </c>
      <c r="BV165" s="1182">
        <v>2.5098026123953901E+17</v>
      </c>
      <c r="BW165" s="1183">
        <v>45892</v>
      </c>
      <c r="BY165" s="1182">
        <v>0</v>
      </c>
      <c r="CL165" s="1182" t="s">
        <v>647</v>
      </c>
      <c r="CM165" s="1184">
        <v>45892.325289351851</v>
      </c>
    </row>
    <row r="166" spans="1:91" x14ac:dyDescent="0.15">
      <c r="A166" s="1182">
        <v>10801021733</v>
      </c>
      <c r="B166" s="1182" t="s">
        <v>641</v>
      </c>
      <c r="C166" s="1182">
        <v>1</v>
      </c>
      <c r="D166" s="1182">
        <v>1</v>
      </c>
      <c r="E166" s="1182" t="s">
        <v>642</v>
      </c>
      <c r="G166" s="1182" t="s">
        <v>660</v>
      </c>
      <c r="H166" s="1182" t="s">
        <v>715</v>
      </c>
      <c r="J166" s="1185">
        <v>80261239539000</v>
      </c>
      <c r="K166" s="1187">
        <v>45952</v>
      </c>
      <c r="L166" s="1183">
        <v>45958</v>
      </c>
      <c r="AP166" s="1186">
        <v>13</v>
      </c>
      <c r="AQ166" s="1182">
        <v>15</v>
      </c>
      <c r="BV166" s="1182">
        <v>2.5108026123953901E+17</v>
      </c>
      <c r="BW166" s="1183">
        <v>45892</v>
      </c>
      <c r="BY166" s="1182">
        <v>0</v>
      </c>
      <c r="CL166" s="1182" t="s">
        <v>647</v>
      </c>
      <c r="CM166" s="1184">
        <v>45892.325289351851</v>
      </c>
    </row>
    <row r="167" spans="1:91" x14ac:dyDescent="0.15">
      <c r="A167" s="1182">
        <v>10801021733</v>
      </c>
      <c r="B167" s="1182" t="s">
        <v>641</v>
      </c>
      <c r="C167" s="1182">
        <v>1</v>
      </c>
      <c r="D167" s="1182">
        <v>1</v>
      </c>
      <c r="E167" s="1182" t="s">
        <v>642</v>
      </c>
      <c r="G167" s="1182" t="s">
        <v>660</v>
      </c>
      <c r="H167" s="1182" t="s">
        <v>715</v>
      </c>
      <c r="J167" s="1185">
        <v>80261239539000</v>
      </c>
      <c r="K167" s="1187">
        <v>45987</v>
      </c>
      <c r="AP167" s="1186">
        <v>10</v>
      </c>
      <c r="BV167" s="1182">
        <v>2.5118026123953901E+17</v>
      </c>
      <c r="BW167" s="1183">
        <v>45892</v>
      </c>
      <c r="BY167" s="1182">
        <v>0</v>
      </c>
      <c r="CL167" s="1182" t="s">
        <v>647</v>
      </c>
      <c r="CM167" s="1184">
        <v>45892.325289351851</v>
      </c>
    </row>
    <row r="168" spans="1:91" x14ac:dyDescent="0.15">
      <c r="A168" s="1182">
        <v>10801021733</v>
      </c>
      <c r="B168" s="1182" t="s">
        <v>641</v>
      </c>
      <c r="C168" s="1182">
        <v>1</v>
      </c>
      <c r="D168" s="1182">
        <v>1</v>
      </c>
      <c r="E168" s="1182" t="s">
        <v>642</v>
      </c>
      <c r="G168" s="1182" t="s">
        <v>660</v>
      </c>
      <c r="H168" s="1182" t="s">
        <v>715</v>
      </c>
      <c r="J168" s="1185">
        <v>80261239539000</v>
      </c>
      <c r="K168" s="1187">
        <v>46014</v>
      </c>
      <c r="AP168" s="1186">
        <v>17</v>
      </c>
      <c r="BV168" s="1182">
        <v>2.5128026123953901E+17</v>
      </c>
      <c r="BW168" s="1183">
        <v>45892</v>
      </c>
      <c r="BY168" s="1182">
        <v>0</v>
      </c>
      <c r="CL168" s="1182" t="s">
        <v>647</v>
      </c>
      <c r="CM168" s="1184">
        <v>45892.325289351851</v>
      </c>
    </row>
    <row r="169" spans="1:91" x14ac:dyDescent="0.15">
      <c r="A169" s="1182">
        <v>10801021733</v>
      </c>
      <c r="B169" s="1182" t="s">
        <v>641</v>
      </c>
      <c r="C169" s="1182">
        <v>1</v>
      </c>
      <c r="D169" s="1182">
        <v>1</v>
      </c>
      <c r="E169" s="1182" t="s">
        <v>642</v>
      </c>
      <c r="G169" s="1182" t="s">
        <v>660</v>
      </c>
      <c r="H169" s="1182" t="s">
        <v>715</v>
      </c>
      <c r="J169" s="1185">
        <v>80261239539000</v>
      </c>
      <c r="K169" s="1187">
        <v>46050</v>
      </c>
      <c r="AP169" s="1186">
        <v>14</v>
      </c>
      <c r="BV169" s="1182">
        <v>2.6018026123953901E+17</v>
      </c>
      <c r="BW169" s="1183">
        <v>45892</v>
      </c>
      <c r="BY169" s="1182">
        <v>0</v>
      </c>
      <c r="CL169" s="1182" t="s">
        <v>647</v>
      </c>
      <c r="CM169" s="1184">
        <v>45892.325289351851</v>
      </c>
    </row>
    <row r="170" spans="1:91" x14ac:dyDescent="0.15">
      <c r="A170" s="1182">
        <v>10801021733</v>
      </c>
      <c r="B170" s="1182" t="s">
        <v>641</v>
      </c>
      <c r="C170" s="1182">
        <v>1</v>
      </c>
      <c r="D170" s="1182">
        <v>1</v>
      </c>
      <c r="E170" s="1182" t="s">
        <v>642</v>
      </c>
      <c r="G170" s="1182" t="s">
        <v>660</v>
      </c>
      <c r="H170" s="1182" t="s">
        <v>715</v>
      </c>
      <c r="J170" s="1185">
        <v>80261239539000</v>
      </c>
      <c r="K170" s="1187">
        <v>46078</v>
      </c>
      <c r="AP170" s="1186">
        <v>13</v>
      </c>
      <c r="BV170" s="1182">
        <v>2.6028026123953901E+17</v>
      </c>
      <c r="BW170" s="1183">
        <v>45892</v>
      </c>
      <c r="BY170" s="1182">
        <v>0</v>
      </c>
      <c r="CL170" s="1182" t="s">
        <v>647</v>
      </c>
      <c r="CM170" s="1184">
        <v>45892.325289351851</v>
      </c>
    </row>
    <row r="171" spans="1:91" x14ac:dyDescent="0.15">
      <c r="A171" s="1182">
        <v>10801021733</v>
      </c>
      <c r="B171" s="1182" t="s">
        <v>641</v>
      </c>
      <c r="C171" s="1182">
        <v>1</v>
      </c>
      <c r="D171" s="1182">
        <v>1</v>
      </c>
      <c r="E171" s="1182" t="s">
        <v>642</v>
      </c>
      <c r="G171" s="1182" t="s">
        <v>660</v>
      </c>
      <c r="H171" s="1182" t="s">
        <v>715</v>
      </c>
      <c r="J171" s="1185">
        <v>80261239542000</v>
      </c>
      <c r="K171" s="1187">
        <v>45931</v>
      </c>
      <c r="L171" s="1183">
        <v>45932</v>
      </c>
      <c r="M171" s="1183">
        <v>45936</v>
      </c>
      <c r="N171" s="1183">
        <v>45940</v>
      </c>
      <c r="O171" s="1183">
        <v>45958</v>
      </c>
      <c r="AP171" s="1186">
        <v>23</v>
      </c>
      <c r="AQ171" s="1182">
        <v>36</v>
      </c>
      <c r="AR171" s="1182">
        <v>3</v>
      </c>
      <c r="AS171" s="1182">
        <v>11</v>
      </c>
      <c r="AT171" s="1182">
        <v>73</v>
      </c>
      <c r="BV171" s="1182">
        <v>2.5108026123954202E+17</v>
      </c>
      <c r="BW171" s="1183">
        <v>45892</v>
      </c>
      <c r="BY171" s="1182">
        <v>0</v>
      </c>
      <c r="CL171" s="1182" t="s">
        <v>647</v>
      </c>
      <c r="CM171" s="1184">
        <v>45892.325289351851</v>
      </c>
    </row>
    <row r="172" spans="1:91" x14ac:dyDescent="0.15">
      <c r="A172" s="1182">
        <v>10801021733</v>
      </c>
      <c r="B172" s="1182" t="s">
        <v>641</v>
      </c>
      <c r="C172" s="1182">
        <v>1</v>
      </c>
      <c r="D172" s="1182">
        <v>1</v>
      </c>
      <c r="E172" s="1182" t="s">
        <v>642</v>
      </c>
      <c r="G172" s="1182" t="s">
        <v>660</v>
      </c>
      <c r="H172" s="1182" t="s">
        <v>715</v>
      </c>
      <c r="J172" s="1185">
        <v>80261239542000</v>
      </c>
      <c r="K172" s="1187">
        <v>45987</v>
      </c>
      <c r="AP172" s="1186">
        <v>51</v>
      </c>
      <c r="BV172" s="1182">
        <v>2.5118026123954202E+17</v>
      </c>
      <c r="BW172" s="1183">
        <v>45892</v>
      </c>
      <c r="BY172" s="1182">
        <v>0</v>
      </c>
      <c r="CL172" s="1182" t="s">
        <v>647</v>
      </c>
      <c r="CM172" s="1184">
        <v>45892.325289351851</v>
      </c>
    </row>
    <row r="173" spans="1:91" x14ac:dyDescent="0.15">
      <c r="A173" s="1182">
        <v>10801021733</v>
      </c>
      <c r="B173" s="1182" t="s">
        <v>641</v>
      </c>
      <c r="C173" s="1182">
        <v>1</v>
      </c>
      <c r="D173" s="1182">
        <v>1</v>
      </c>
      <c r="E173" s="1182" t="s">
        <v>642</v>
      </c>
      <c r="G173" s="1182" t="s">
        <v>660</v>
      </c>
      <c r="H173" s="1182" t="s">
        <v>715</v>
      </c>
      <c r="J173" s="1185">
        <v>80261239542000</v>
      </c>
      <c r="K173" s="1187">
        <v>46014</v>
      </c>
      <c r="AP173" s="1186">
        <v>60</v>
      </c>
      <c r="BV173" s="1182">
        <v>2.5128026123954202E+17</v>
      </c>
      <c r="BW173" s="1183">
        <v>45892</v>
      </c>
      <c r="BY173" s="1182">
        <v>0</v>
      </c>
      <c r="CL173" s="1182" t="s">
        <v>647</v>
      </c>
      <c r="CM173" s="1184">
        <v>45892.325289351851</v>
      </c>
    </row>
    <row r="174" spans="1:91" x14ac:dyDescent="0.15">
      <c r="A174" s="1182">
        <v>10801021733</v>
      </c>
      <c r="B174" s="1182" t="s">
        <v>641</v>
      </c>
      <c r="C174" s="1182">
        <v>1</v>
      </c>
      <c r="D174" s="1182">
        <v>1</v>
      </c>
      <c r="E174" s="1182" t="s">
        <v>642</v>
      </c>
      <c r="G174" s="1182" t="s">
        <v>660</v>
      </c>
      <c r="H174" s="1182" t="s">
        <v>715</v>
      </c>
      <c r="J174" s="1185">
        <v>80261239542000</v>
      </c>
      <c r="K174" s="1187">
        <v>46050</v>
      </c>
      <c r="AP174" s="1186">
        <v>37</v>
      </c>
      <c r="BV174" s="1182">
        <v>2.6018026123954202E+17</v>
      </c>
      <c r="BW174" s="1183">
        <v>45892</v>
      </c>
      <c r="BY174" s="1182">
        <v>0</v>
      </c>
      <c r="CL174" s="1182" t="s">
        <v>647</v>
      </c>
      <c r="CM174" s="1184">
        <v>45892.325289351851</v>
      </c>
    </row>
    <row r="175" spans="1:91" x14ac:dyDescent="0.15">
      <c r="A175" s="1182">
        <v>10801021733</v>
      </c>
      <c r="B175" s="1182" t="s">
        <v>641</v>
      </c>
      <c r="C175" s="1182">
        <v>1</v>
      </c>
      <c r="D175" s="1182">
        <v>1</v>
      </c>
      <c r="E175" s="1182" t="s">
        <v>642</v>
      </c>
      <c r="G175" s="1182" t="s">
        <v>660</v>
      </c>
      <c r="H175" s="1182" t="s">
        <v>715</v>
      </c>
      <c r="J175" s="1185">
        <v>80261239542000</v>
      </c>
      <c r="K175" s="1187">
        <v>46078</v>
      </c>
      <c r="AP175" s="1186">
        <v>56</v>
      </c>
      <c r="BV175" s="1182">
        <v>2.6028026123954202E+17</v>
      </c>
      <c r="BW175" s="1183">
        <v>45892</v>
      </c>
      <c r="BY175" s="1182">
        <v>0</v>
      </c>
      <c r="CL175" s="1182" t="s">
        <v>647</v>
      </c>
      <c r="CM175" s="1184">
        <v>45892.325289351851</v>
      </c>
    </row>
    <row r="176" spans="1:91" x14ac:dyDescent="0.15">
      <c r="A176" s="1182">
        <v>10801021733</v>
      </c>
      <c r="B176" s="1182" t="s">
        <v>641</v>
      </c>
      <c r="C176" s="1182">
        <v>1</v>
      </c>
      <c r="D176" s="1182">
        <v>1</v>
      </c>
      <c r="E176" s="1182" t="s">
        <v>642</v>
      </c>
      <c r="G176" s="1182" t="s">
        <v>660</v>
      </c>
      <c r="H176" s="1182" t="s">
        <v>715</v>
      </c>
      <c r="J176" s="1185">
        <v>80261239550000</v>
      </c>
      <c r="K176" s="1187">
        <v>45926</v>
      </c>
      <c r="AP176" s="1186">
        <v>5</v>
      </c>
      <c r="BV176" s="1182">
        <v>2.5098026123955002E+17</v>
      </c>
      <c r="BW176" s="1183">
        <v>45892</v>
      </c>
      <c r="BY176" s="1182">
        <v>0</v>
      </c>
      <c r="CL176" s="1182" t="s">
        <v>647</v>
      </c>
      <c r="CM176" s="1184">
        <v>45892.325289351851</v>
      </c>
    </row>
    <row r="177" spans="1:91" x14ac:dyDescent="0.15">
      <c r="A177" s="1182">
        <v>10801021733</v>
      </c>
      <c r="B177" s="1182" t="s">
        <v>641</v>
      </c>
      <c r="C177" s="1182">
        <v>1</v>
      </c>
      <c r="D177" s="1182">
        <v>1</v>
      </c>
      <c r="E177" s="1182" t="s">
        <v>642</v>
      </c>
      <c r="G177" s="1182" t="s">
        <v>660</v>
      </c>
      <c r="H177" s="1182" t="s">
        <v>715</v>
      </c>
      <c r="J177" s="1185">
        <v>80261239550000</v>
      </c>
      <c r="K177" s="1187">
        <v>45931</v>
      </c>
      <c r="L177" s="1183">
        <v>45950</v>
      </c>
      <c r="M177" s="1183">
        <v>45958</v>
      </c>
      <c r="AP177" s="1186">
        <v>10</v>
      </c>
      <c r="AQ177" s="1182">
        <v>13</v>
      </c>
      <c r="AR177" s="1182">
        <v>12</v>
      </c>
      <c r="BV177" s="1182">
        <v>2.5108026123955002E+17</v>
      </c>
      <c r="BW177" s="1183">
        <v>45892</v>
      </c>
      <c r="BY177" s="1182">
        <v>0</v>
      </c>
      <c r="CL177" s="1182" t="s">
        <v>647</v>
      </c>
      <c r="CM177" s="1184">
        <v>45892.325289351851</v>
      </c>
    </row>
    <row r="178" spans="1:91" x14ac:dyDescent="0.15">
      <c r="A178" s="1182">
        <v>10801021733</v>
      </c>
      <c r="B178" s="1182" t="s">
        <v>641</v>
      </c>
      <c r="C178" s="1182">
        <v>1</v>
      </c>
      <c r="D178" s="1182">
        <v>1</v>
      </c>
      <c r="E178" s="1182" t="s">
        <v>642</v>
      </c>
      <c r="G178" s="1182" t="s">
        <v>660</v>
      </c>
      <c r="H178" s="1182" t="s">
        <v>715</v>
      </c>
      <c r="J178" s="1185">
        <v>80261239550000</v>
      </c>
      <c r="K178" s="1187">
        <v>45987</v>
      </c>
      <c r="AP178" s="1186">
        <v>10</v>
      </c>
      <c r="BV178" s="1182">
        <v>2.5118026123955002E+17</v>
      </c>
      <c r="BW178" s="1183">
        <v>45892</v>
      </c>
      <c r="BY178" s="1182">
        <v>0</v>
      </c>
      <c r="CL178" s="1182" t="s">
        <v>647</v>
      </c>
      <c r="CM178" s="1184">
        <v>45892.325289351851</v>
      </c>
    </row>
    <row r="179" spans="1:91" x14ac:dyDescent="0.15">
      <c r="A179" s="1182">
        <v>10801021733</v>
      </c>
      <c r="B179" s="1182" t="s">
        <v>641</v>
      </c>
      <c r="C179" s="1182">
        <v>1</v>
      </c>
      <c r="D179" s="1182">
        <v>1</v>
      </c>
      <c r="E179" s="1182" t="s">
        <v>642</v>
      </c>
      <c r="G179" s="1182" t="s">
        <v>660</v>
      </c>
      <c r="H179" s="1182" t="s">
        <v>715</v>
      </c>
      <c r="J179" s="1185">
        <v>80261239550000</v>
      </c>
      <c r="K179" s="1187">
        <v>46014</v>
      </c>
      <c r="AP179" s="1186">
        <v>25</v>
      </c>
      <c r="BV179" s="1182">
        <v>2.5128026123955002E+17</v>
      </c>
      <c r="BW179" s="1183">
        <v>45892</v>
      </c>
      <c r="BY179" s="1182">
        <v>0</v>
      </c>
      <c r="CL179" s="1182" t="s">
        <v>647</v>
      </c>
      <c r="CM179" s="1184">
        <v>45892.325289351851</v>
      </c>
    </row>
    <row r="180" spans="1:91" x14ac:dyDescent="0.15">
      <c r="A180" s="1182">
        <v>10801021733</v>
      </c>
      <c r="B180" s="1182" t="s">
        <v>641</v>
      </c>
      <c r="C180" s="1182">
        <v>1</v>
      </c>
      <c r="D180" s="1182">
        <v>1</v>
      </c>
      <c r="E180" s="1182" t="s">
        <v>642</v>
      </c>
      <c r="G180" s="1182" t="s">
        <v>660</v>
      </c>
      <c r="H180" s="1182" t="s">
        <v>715</v>
      </c>
      <c r="J180" s="1185">
        <v>80261239550000</v>
      </c>
      <c r="K180" s="1187">
        <v>46050</v>
      </c>
      <c r="AP180" s="1186">
        <v>8</v>
      </c>
      <c r="BV180" s="1182">
        <v>2.6018026123955002E+17</v>
      </c>
      <c r="BW180" s="1183">
        <v>45892</v>
      </c>
      <c r="BY180" s="1182">
        <v>0</v>
      </c>
      <c r="CL180" s="1182" t="s">
        <v>647</v>
      </c>
      <c r="CM180" s="1184">
        <v>45892.325289351851</v>
      </c>
    </row>
    <row r="181" spans="1:91" x14ac:dyDescent="0.15">
      <c r="A181" s="1182">
        <v>10801021733</v>
      </c>
      <c r="B181" s="1182" t="s">
        <v>641</v>
      </c>
      <c r="C181" s="1182">
        <v>1</v>
      </c>
      <c r="D181" s="1182">
        <v>1</v>
      </c>
      <c r="E181" s="1182" t="s">
        <v>642</v>
      </c>
      <c r="G181" s="1182" t="s">
        <v>660</v>
      </c>
      <c r="H181" s="1182" t="s">
        <v>715</v>
      </c>
      <c r="J181" s="1185">
        <v>80261239550000</v>
      </c>
      <c r="K181" s="1187">
        <v>46078</v>
      </c>
      <c r="AP181" s="1186">
        <v>15</v>
      </c>
      <c r="BV181" s="1182">
        <v>2.6028026123955002E+17</v>
      </c>
      <c r="BW181" s="1183">
        <v>45892</v>
      </c>
      <c r="BY181" s="1182">
        <v>0</v>
      </c>
      <c r="CL181" s="1182" t="s">
        <v>647</v>
      </c>
      <c r="CM181" s="1184">
        <v>45892.325289351851</v>
      </c>
    </row>
    <row r="182" spans="1:91" x14ac:dyDescent="0.15">
      <c r="A182" s="1182">
        <v>10801021733</v>
      </c>
      <c r="B182" s="1182" t="s">
        <v>641</v>
      </c>
      <c r="C182" s="1182">
        <v>1</v>
      </c>
      <c r="D182" s="1182">
        <v>1</v>
      </c>
      <c r="E182" s="1182" t="s">
        <v>642</v>
      </c>
      <c r="G182" s="1182" t="s">
        <v>660</v>
      </c>
      <c r="H182" s="1182" t="s">
        <v>715</v>
      </c>
      <c r="J182" s="1185">
        <v>80261239555000</v>
      </c>
      <c r="K182" s="1187">
        <v>45924</v>
      </c>
      <c r="L182" s="1183">
        <v>45925</v>
      </c>
      <c r="AP182" s="1186">
        <v>10</v>
      </c>
      <c r="AQ182" s="1182">
        <v>13</v>
      </c>
      <c r="BV182" s="1182">
        <v>2.5098026123955501E+17</v>
      </c>
      <c r="BW182" s="1183">
        <v>45892</v>
      </c>
      <c r="BY182" s="1182">
        <v>0</v>
      </c>
      <c r="CL182" s="1182" t="s">
        <v>647</v>
      </c>
      <c r="CM182" s="1184">
        <v>45892.325289351851</v>
      </c>
    </row>
    <row r="183" spans="1:91" x14ac:dyDescent="0.15">
      <c r="A183" s="1182">
        <v>10801021733</v>
      </c>
      <c r="B183" s="1182" t="s">
        <v>641</v>
      </c>
      <c r="C183" s="1182">
        <v>1</v>
      </c>
      <c r="D183" s="1182">
        <v>1</v>
      </c>
      <c r="E183" s="1182" t="s">
        <v>642</v>
      </c>
      <c r="G183" s="1182" t="s">
        <v>660</v>
      </c>
      <c r="H183" s="1182" t="s">
        <v>715</v>
      </c>
      <c r="J183" s="1185">
        <v>80261239555000</v>
      </c>
      <c r="K183" s="1187">
        <v>45931</v>
      </c>
      <c r="L183" s="1183">
        <v>45933</v>
      </c>
      <c r="M183" s="1183">
        <v>45936</v>
      </c>
      <c r="N183" s="1183">
        <v>45937</v>
      </c>
      <c r="O183" s="1183">
        <v>45938</v>
      </c>
      <c r="P183" s="1183">
        <v>45939</v>
      </c>
      <c r="Q183" s="1183">
        <v>45957</v>
      </c>
      <c r="R183" s="1183">
        <v>45958</v>
      </c>
      <c r="AP183" s="1186">
        <v>30</v>
      </c>
      <c r="AQ183" s="1182">
        <v>30</v>
      </c>
      <c r="AR183" s="1182">
        <v>10</v>
      </c>
      <c r="AS183" s="1182">
        <v>28</v>
      </c>
      <c r="AT183" s="1182">
        <v>34</v>
      </c>
      <c r="AU183" s="1182">
        <v>12</v>
      </c>
      <c r="AV183" s="1182">
        <v>34</v>
      </c>
      <c r="AW183" s="1182">
        <v>113</v>
      </c>
      <c r="BV183" s="1182">
        <v>2.5108026123955501E+17</v>
      </c>
      <c r="BW183" s="1183">
        <v>45892</v>
      </c>
      <c r="BY183" s="1182">
        <v>0</v>
      </c>
      <c r="CL183" s="1182" t="s">
        <v>647</v>
      </c>
      <c r="CM183" s="1184">
        <v>45892.325289351851</v>
      </c>
    </row>
    <row r="184" spans="1:91" x14ac:dyDescent="0.15">
      <c r="A184" s="1182">
        <v>10801021733</v>
      </c>
      <c r="B184" s="1182" t="s">
        <v>641</v>
      </c>
      <c r="C184" s="1182">
        <v>1</v>
      </c>
      <c r="D184" s="1182">
        <v>1</v>
      </c>
      <c r="E184" s="1182" t="s">
        <v>642</v>
      </c>
      <c r="G184" s="1182" t="s">
        <v>660</v>
      </c>
      <c r="H184" s="1182" t="s">
        <v>715</v>
      </c>
      <c r="J184" s="1185">
        <v>80261239555000</v>
      </c>
      <c r="K184" s="1187">
        <v>45987</v>
      </c>
      <c r="AP184" s="1186">
        <v>85</v>
      </c>
      <c r="BV184" s="1182">
        <v>2.5118026123955501E+17</v>
      </c>
      <c r="BW184" s="1183">
        <v>45892</v>
      </c>
      <c r="BY184" s="1182">
        <v>0</v>
      </c>
      <c r="CL184" s="1182" t="s">
        <v>647</v>
      </c>
      <c r="CM184" s="1184">
        <v>45892.325289351851</v>
      </c>
    </row>
    <row r="185" spans="1:91" x14ac:dyDescent="0.15">
      <c r="A185" s="1182">
        <v>10801021733</v>
      </c>
      <c r="B185" s="1182" t="s">
        <v>641</v>
      </c>
      <c r="C185" s="1182">
        <v>1</v>
      </c>
      <c r="D185" s="1182">
        <v>1</v>
      </c>
      <c r="E185" s="1182" t="s">
        <v>642</v>
      </c>
      <c r="G185" s="1182" t="s">
        <v>660</v>
      </c>
      <c r="H185" s="1182" t="s">
        <v>715</v>
      </c>
      <c r="J185" s="1185">
        <v>80261239555000</v>
      </c>
      <c r="K185" s="1187">
        <v>46014</v>
      </c>
      <c r="AP185" s="1186">
        <v>86</v>
      </c>
      <c r="BV185" s="1182">
        <v>2.5128026123955501E+17</v>
      </c>
      <c r="BW185" s="1183">
        <v>45892</v>
      </c>
      <c r="BY185" s="1182">
        <v>0</v>
      </c>
      <c r="CL185" s="1182" t="s">
        <v>647</v>
      </c>
      <c r="CM185" s="1184">
        <v>45892.325289351851</v>
      </c>
    </row>
    <row r="186" spans="1:91" x14ac:dyDescent="0.15">
      <c r="A186" s="1182">
        <v>10801021733</v>
      </c>
      <c r="B186" s="1182" t="s">
        <v>641</v>
      </c>
      <c r="C186" s="1182">
        <v>1</v>
      </c>
      <c r="D186" s="1182">
        <v>1</v>
      </c>
      <c r="E186" s="1182" t="s">
        <v>642</v>
      </c>
      <c r="G186" s="1182" t="s">
        <v>660</v>
      </c>
      <c r="H186" s="1182" t="s">
        <v>715</v>
      </c>
      <c r="J186" s="1185">
        <v>80261239555000</v>
      </c>
      <c r="K186" s="1187">
        <v>46050</v>
      </c>
      <c r="AP186" s="1186">
        <v>79</v>
      </c>
      <c r="BV186" s="1182">
        <v>2.6018026123955501E+17</v>
      </c>
      <c r="BW186" s="1183">
        <v>45892</v>
      </c>
      <c r="BY186" s="1182">
        <v>0</v>
      </c>
      <c r="CL186" s="1182" t="s">
        <v>647</v>
      </c>
      <c r="CM186" s="1184">
        <v>45892.325289351851</v>
      </c>
    </row>
    <row r="187" spans="1:91" x14ac:dyDescent="0.15">
      <c r="A187" s="1182">
        <v>10801021733</v>
      </c>
      <c r="B187" s="1182" t="s">
        <v>641</v>
      </c>
      <c r="C187" s="1182">
        <v>1</v>
      </c>
      <c r="D187" s="1182">
        <v>1</v>
      </c>
      <c r="E187" s="1182" t="s">
        <v>642</v>
      </c>
      <c r="G187" s="1182" t="s">
        <v>660</v>
      </c>
      <c r="H187" s="1182" t="s">
        <v>715</v>
      </c>
      <c r="J187" s="1185">
        <v>80261239555000</v>
      </c>
      <c r="K187" s="1187">
        <v>46078</v>
      </c>
      <c r="AP187" s="1186">
        <v>116</v>
      </c>
      <c r="BV187" s="1182">
        <v>2.6028026123955501E+17</v>
      </c>
      <c r="BW187" s="1183">
        <v>45892</v>
      </c>
      <c r="BY187" s="1182">
        <v>0</v>
      </c>
      <c r="CL187" s="1182" t="s">
        <v>647</v>
      </c>
      <c r="CM187" s="1184">
        <v>45892.325289351851</v>
      </c>
    </row>
    <row r="188" spans="1:91" x14ac:dyDescent="0.15">
      <c r="A188" s="1182">
        <v>10801021733</v>
      </c>
      <c r="B188" s="1182" t="s">
        <v>641</v>
      </c>
      <c r="C188" s="1182">
        <v>1</v>
      </c>
      <c r="D188" s="1182">
        <v>1</v>
      </c>
      <c r="E188" s="1182" t="s">
        <v>642</v>
      </c>
      <c r="G188" s="1182" t="s">
        <v>660</v>
      </c>
      <c r="H188" s="1182" t="s">
        <v>715</v>
      </c>
      <c r="J188" s="1185">
        <v>80261239556000</v>
      </c>
      <c r="K188" s="1187">
        <v>45926</v>
      </c>
      <c r="AP188" s="1186">
        <v>16</v>
      </c>
      <c r="BV188" s="1182">
        <v>2.50980261239556E+17</v>
      </c>
      <c r="BW188" s="1183">
        <v>45892</v>
      </c>
      <c r="BY188" s="1182">
        <v>0</v>
      </c>
      <c r="CL188" s="1182" t="s">
        <v>647</v>
      </c>
      <c r="CM188" s="1184">
        <v>45892.325289351851</v>
      </c>
    </row>
    <row r="189" spans="1:91" x14ac:dyDescent="0.15">
      <c r="A189" s="1182">
        <v>10801021733</v>
      </c>
      <c r="B189" s="1182" t="s">
        <v>641</v>
      </c>
      <c r="C189" s="1182">
        <v>1</v>
      </c>
      <c r="D189" s="1182">
        <v>1</v>
      </c>
      <c r="E189" s="1182" t="s">
        <v>642</v>
      </c>
      <c r="G189" s="1182" t="s">
        <v>660</v>
      </c>
      <c r="H189" s="1182" t="s">
        <v>715</v>
      </c>
      <c r="J189" s="1185">
        <v>80261239556000</v>
      </c>
      <c r="K189" s="1187">
        <v>45931</v>
      </c>
      <c r="L189" s="1183">
        <v>45932</v>
      </c>
      <c r="M189" s="1183">
        <v>45937</v>
      </c>
      <c r="N189" s="1183">
        <v>45939</v>
      </c>
      <c r="O189" s="1183">
        <v>45958</v>
      </c>
      <c r="AP189" s="1186">
        <v>30</v>
      </c>
      <c r="AQ189" s="1182">
        <v>20</v>
      </c>
      <c r="AR189" s="1182">
        <v>20</v>
      </c>
      <c r="AS189" s="1182">
        <v>27</v>
      </c>
      <c r="AT189" s="1182">
        <v>43</v>
      </c>
      <c r="BV189" s="1182">
        <v>2.51080261239556E+17</v>
      </c>
      <c r="BW189" s="1183">
        <v>45892</v>
      </c>
      <c r="BY189" s="1182">
        <v>0</v>
      </c>
      <c r="CL189" s="1182" t="s">
        <v>647</v>
      </c>
      <c r="CM189" s="1184">
        <v>45892.325289351851</v>
      </c>
    </row>
    <row r="190" spans="1:91" x14ac:dyDescent="0.15">
      <c r="A190" s="1182">
        <v>10801021733</v>
      </c>
      <c r="B190" s="1182" t="s">
        <v>641</v>
      </c>
      <c r="C190" s="1182">
        <v>1</v>
      </c>
      <c r="D190" s="1182">
        <v>1</v>
      </c>
      <c r="E190" s="1182" t="s">
        <v>642</v>
      </c>
      <c r="G190" s="1182" t="s">
        <v>660</v>
      </c>
      <c r="H190" s="1182" t="s">
        <v>715</v>
      </c>
      <c r="J190" s="1185">
        <v>80261239556000</v>
      </c>
      <c r="K190" s="1187">
        <v>45987</v>
      </c>
      <c r="AP190" s="1186">
        <v>13</v>
      </c>
      <c r="BV190" s="1182">
        <v>2.51180261239556E+17</v>
      </c>
      <c r="BW190" s="1183">
        <v>45892</v>
      </c>
      <c r="BY190" s="1182">
        <v>0</v>
      </c>
      <c r="CL190" s="1182" t="s">
        <v>647</v>
      </c>
      <c r="CM190" s="1184">
        <v>45892.325289351851</v>
      </c>
    </row>
    <row r="191" spans="1:91" x14ac:dyDescent="0.15">
      <c r="A191" s="1182">
        <v>10801021733</v>
      </c>
      <c r="B191" s="1182" t="s">
        <v>641</v>
      </c>
      <c r="C191" s="1182">
        <v>1</v>
      </c>
      <c r="D191" s="1182">
        <v>1</v>
      </c>
      <c r="E191" s="1182" t="s">
        <v>642</v>
      </c>
      <c r="G191" s="1182" t="s">
        <v>660</v>
      </c>
      <c r="H191" s="1182" t="s">
        <v>715</v>
      </c>
      <c r="J191" s="1185">
        <v>80261239556000</v>
      </c>
      <c r="K191" s="1187">
        <v>46014</v>
      </c>
      <c r="AP191" s="1186">
        <v>86</v>
      </c>
      <c r="BV191" s="1182">
        <v>2.51280261239556E+17</v>
      </c>
      <c r="BW191" s="1183">
        <v>45892</v>
      </c>
      <c r="BY191" s="1182">
        <v>0</v>
      </c>
      <c r="CL191" s="1182" t="s">
        <v>647</v>
      </c>
      <c r="CM191" s="1184">
        <v>45892.325289351851</v>
      </c>
    </row>
    <row r="192" spans="1:91" x14ac:dyDescent="0.15">
      <c r="A192" s="1182">
        <v>10801021733</v>
      </c>
      <c r="B192" s="1182" t="s">
        <v>641</v>
      </c>
      <c r="C192" s="1182">
        <v>1</v>
      </c>
      <c r="D192" s="1182">
        <v>1</v>
      </c>
      <c r="E192" s="1182" t="s">
        <v>642</v>
      </c>
      <c r="G192" s="1182" t="s">
        <v>660</v>
      </c>
      <c r="H192" s="1182" t="s">
        <v>715</v>
      </c>
      <c r="J192" s="1185">
        <v>80261239556000</v>
      </c>
      <c r="K192" s="1187">
        <v>46050</v>
      </c>
      <c r="AP192" s="1186">
        <v>76</v>
      </c>
      <c r="BV192" s="1182">
        <v>2.60180261239556E+17</v>
      </c>
      <c r="BW192" s="1183">
        <v>45892</v>
      </c>
      <c r="BY192" s="1182">
        <v>0</v>
      </c>
      <c r="CL192" s="1182" t="s">
        <v>647</v>
      </c>
      <c r="CM192" s="1184">
        <v>45892.325289351851</v>
      </c>
    </row>
    <row r="193" spans="1:91" x14ac:dyDescent="0.15">
      <c r="A193" s="1182">
        <v>10801021733</v>
      </c>
      <c r="B193" s="1182" t="s">
        <v>641</v>
      </c>
      <c r="C193" s="1182">
        <v>1</v>
      </c>
      <c r="D193" s="1182">
        <v>1</v>
      </c>
      <c r="E193" s="1182" t="s">
        <v>642</v>
      </c>
      <c r="G193" s="1182" t="s">
        <v>660</v>
      </c>
      <c r="H193" s="1182" t="s">
        <v>715</v>
      </c>
      <c r="J193" s="1185">
        <v>80261239556000</v>
      </c>
      <c r="K193" s="1187">
        <v>46078</v>
      </c>
      <c r="AP193" s="1186">
        <v>59</v>
      </c>
      <c r="BV193" s="1182">
        <v>2.60280261239556E+17</v>
      </c>
      <c r="BW193" s="1183">
        <v>45892</v>
      </c>
      <c r="BY193" s="1182">
        <v>0</v>
      </c>
      <c r="CL193" s="1182" t="s">
        <v>647</v>
      </c>
      <c r="CM193" s="1184">
        <v>45892.325289351851</v>
      </c>
    </row>
    <row r="194" spans="1:91" x14ac:dyDescent="0.15">
      <c r="A194" s="1182">
        <v>10801021733</v>
      </c>
      <c r="B194" s="1182" t="s">
        <v>641</v>
      </c>
      <c r="C194" s="1182">
        <v>1</v>
      </c>
      <c r="D194" s="1182">
        <v>1</v>
      </c>
      <c r="E194" s="1182" t="s">
        <v>642</v>
      </c>
      <c r="G194" s="1182" t="s">
        <v>660</v>
      </c>
      <c r="H194" s="1182" t="s">
        <v>715</v>
      </c>
      <c r="J194" s="1185">
        <v>80261239558000</v>
      </c>
      <c r="K194" s="1187">
        <v>45924</v>
      </c>
      <c r="L194" s="1183">
        <v>45926</v>
      </c>
      <c r="AP194" s="1186">
        <v>20</v>
      </c>
      <c r="AQ194" s="1182">
        <v>40</v>
      </c>
      <c r="BV194" s="1182">
        <v>2.5098026123955802E+17</v>
      </c>
      <c r="BW194" s="1183">
        <v>45892</v>
      </c>
      <c r="BY194" s="1182">
        <v>0</v>
      </c>
      <c r="CL194" s="1182" t="s">
        <v>647</v>
      </c>
      <c r="CM194" s="1184">
        <v>45892.325289351851</v>
      </c>
    </row>
    <row r="195" spans="1:91" x14ac:dyDescent="0.15">
      <c r="A195" s="1182">
        <v>10801021733</v>
      </c>
      <c r="B195" s="1182" t="s">
        <v>641</v>
      </c>
      <c r="C195" s="1182">
        <v>1</v>
      </c>
      <c r="D195" s="1182">
        <v>1</v>
      </c>
      <c r="E195" s="1182" t="s">
        <v>642</v>
      </c>
      <c r="G195" s="1182" t="s">
        <v>660</v>
      </c>
      <c r="H195" s="1182" t="s">
        <v>715</v>
      </c>
      <c r="J195" s="1185">
        <v>80261239558000</v>
      </c>
      <c r="K195" s="1187">
        <v>45953</v>
      </c>
      <c r="L195" s="1183">
        <v>45958</v>
      </c>
      <c r="AP195" s="1186">
        <v>30</v>
      </c>
      <c r="AQ195" s="1182">
        <v>60</v>
      </c>
      <c r="BV195" s="1182">
        <v>2.5108026123955802E+17</v>
      </c>
      <c r="BW195" s="1183">
        <v>45892</v>
      </c>
      <c r="BY195" s="1182">
        <v>0</v>
      </c>
      <c r="CL195" s="1182" t="s">
        <v>647</v>
      </c>
      <c r="CM195" s="1184">
        <v>45892.325289351851</v>
      </c>
    </row>
    <row r="196" spans="1:91" x14ac:dyDescent="0.15">
      <c r="A196" s="1182">
        <v>10801021733</v>
      </c>
      <c r="B196" s="1182" t="s">
        <v>641</v>
      </c>
      <c r="C196" s="1182">
        <v>1</v>
      </c>
      <c r="D196" s="1182">
        <v>1</v>
      </c>
      <c r="E196" s="1182" t="s">
        <v>642</v>
      </c>
      <c r="G196" s="1182" t="s">
        <v>660</v>
      </c>
      <c r="H196" s="1182" t="s">
        <v>715</v>
      </c>
      <c r="J196" s="1185">
        <v>80261239558000</v>
      </c>
      <c r="K196" s="1187">
        <v>45987</v>
      </c>
      <c r="AP196" s="1186">
        <v>80</v>
      </c>
      <c r="BV196" s="1182">
        <v>2.5118026123955802E+17</v>
      </c>
      <c r="BW196" s="1183">
        <v>45892</v>
      </c>
      <c r="BY196" s="1182">
        <v>0</v>
      </c>
      <c r="CL196" s="1182" t="s">
        <v>647</v>
      </c>
      <c r="CM196" s="1184">
        <v>45892.325289351851</v>
      </c>
    </row>
    <row r="197" spans="1:91" x14ac:dyDescent="0.15">
      <c r="A197" s="1182">
        <v>10801021733</v>
      </c>
      <c r="B197" s="1182" t="s">
        <v>641</v>
      </c>
      <c r="C197" s="1182">
        <v>1</v>
      </c>
      <c r="D197" s="1182">
        <v>1</v>
      </c>
      <c r="E197" s="1182" t="s">
        <v>642</v>
      </c>
      <c r="G197" s="1182" t="s">
        <v>660</v>
      </c>
      <c r="H197" s="1182" t="s">
        <v>715</v>
      </c>
      <c r="J197" s="1185">
        <v>80261239558000</v>
      </c>
      <c r="K197" s="1187">
        <v>46014</v>
      </c>
      <c r="AP197" s="1186">
        <v>40</v>
      </c>
      <c r="BV197" s="1182">
        <v>2.5128026123955802E+17</v>
      </c>
      <c r="BW197" s="1183">
        <v>45892</v>
      </c>
      <c r="BY197" s="1182">
        <v>0</v>
      </c>
      <c r="CL197" s="1182" t="s">
        <v>647</v>
      </c>
      <c r="CM197" s="1184">
        <v>45892.325289351851</v>
      </c>
    </row>
    <row r="198" spans="1:91" x14ac:dyDescent="0.15">
      <c r="A198" s="1182">
        <v>10801021733</v>
      </c>
      <c r="B198" s="1182" t="s">
        <v>641</v>
      </c>
      <c r="C198" s="1182">
        <v>1</v>
      </c>
      <c r="D198" s="1182">
        <v>1</v>
      </c>
      <c r="E198" s="1182" t="s">
        <v>642</v>
      </c>
      <c r="G198" s="1182" t="s">
        <v>660</v>
      </c>
      <c r="H198" s="1182" t="s">
        <v>715</v>
      </c>
      <c r="J198" s="1185">
        <v>80261239558000</v>
      </c>
      <c r="K198" s="1187">
        <v>46050</v>
      </c>
      <c r="AP198" s="1186">
        <v>51</v>
      </c>
      <c r="BV198" s="1182">
        <v>2.6018026123955802E+17</v>
      </c>
      <c r="BW198" s="1183">
        <v>45892</v>
      </c>
      <c r="BY198" s="1182">
        <v>0</v>
      </c>
      <c r="CL198" s="1182" t="s">
        <v>647</v>
      </c>
      <c r="CM198" s="1184">
        <v>45892.325289351851</v>
      </c>
    </row>
    <row r="199" spans="1:91" x14ac:dyDescent="0.15">
      <c r="A199" s="1182">
        <v>10801021733</v>
      </c>
      <c r="B199" s="1182" t="s">
        <v>641</v>
      </c>
      <c r="C199" s="1182">
        <v>1</v>
      </c>
      <c r="D199" s="1182">
        <v>1</v>
      </c>
      <c r="E199" s="1182" t="s">
        <v>642</v>
      </c>
      <c r="G199" s="1182" t="s">
        <v>660</v>
      </c>
      <c r="H199" s="1182" t="s">
        <v>715</v>
      </c>
      <c r="J199" s="1185">
        <v>80261239558000</v>
      </c>
      <c r="K199" s="1187">
        <v>46078</v>
      </c>
      <c r="AP199" s="1186">
        <v>30</v>
      </c>
      <c r="BV199" s="1182">
        <v>2.6028026123955802E+17</v>
      </c>
      <c r="BW199" s="1183">
        <v>45892</v>
      </c>
      <c r="BY199" s="1182">
        <v>0</v>
      </c>
      <c r="CL199" s="1182" t="s">
        <v>647</v>
      </c>
      <c r="CM199" s="1184">
        <v>45892.325289351851</v>
      </c>
    </row>
    <row r="200" spans="1:91" x14ac:dyDescent="0.15">
      <c r="A200" s="1182">
        <v>10801021733</v>
      </c>
      <c r="B200" s="1182" t="s">
        <v>641</v>
      </c>
      <c r="C200" s="1182">
        <v>1</v>
      </c>
      <c r="D200" s="1182">
        <v>1</v>
      </c>
      <c r="E200" s="1182" t="s">
        <v>642</v>
      </c>
      <c r="G200" s="1182" t="s">
        <v>660</v>
      </c>
      <c r="H200" s="1182" t="s">
        <v>715</v>
      </c>
      <c r="J200" s="1185">
        <v>80261239563000</v>
      </c>
      <c r="K200" s="1187">
        <v>45932</v>
      </c>
      <c r="AP200" s="1186">
        <v>30</v>
      </c>
      <c r="BV200" s="1182">
        <v>2.5108026123956301E+17</v>
      </c>
      <c r="BW200" s="1183">
        <v>45892</v>
      </c>
      <c r="BY200" s="1182">
        <v>0</v>
      </c>
      <c r="CL200" s="1182" t="s">
        <v>647</v>
      </c>
      <c r="CM200" s="1184">
        <v>45892.325289351851</v>
      </c>
    </row>
    <row r="201" spans="1:91" x14ac:dyDescent="0.15">
      <c r="A201" s="1182">
        <v>10801021733</v>
      </c>
      <c r="B201" s="1182" t="s">
        <v>641</v>
      </c>
      <c r="C201" s="1182">
        <v>1</v>
      </c>
      <c r="D201" s="1182">
        <v>1</v>
      </c>
      <c r="E201" s="1182" t="s">
        <v>642</v>
      </c>
      <c r="G201" s="1182" t="s">
        <v>660</v>
      </c>
      <c r="H201" s="1182" t="s">
        <v>715</v>
      </c>
      <c r="J201" s="1185">
        <v>80261239563000</v>
      </c>
      <c r="K201" s="1187">
        <v>45987</v>
      </c>
      <c r="AP201" s="1186">
        <v>30</v>
      </c>
      <c r="BV201" s="1182">
        <v>2.5118026123956301E+17</v>
      </c>
      <c r="BW201" s="1183">
        <v>45892</v>
      </c>
      <c r="BY201" s="1182">
        <v>0</v>
      </c>
      <c r="CL201" s="1182" t="s">
        <v>647</v>
      </c>
      <c r="CM201" s="1184">
        <v>45892.325289351851</v>
      </c>
    </row>
    <row r="202" spans="1:91" x14ac:dyDescent="0.15">
      <c r="A202" s="1182">
        <v>10801021733</v>
      </c>
      <c r="B202" s="1182" t="s">
        <v>641</v>
      </c>
      <c r="C202" s="1182">
        <v>1</v>
      </c>
      <c r="D202" s="1182">
        <v>1</v>
      </c>
      <c r="E202" s="1182" t="s">
        <v>642</v>
      </c>
      <c r="G202" s="1182" t="s">
        <v>660</v>
      </c>
      <c r="H202" s="1182" t="s">
        <v>715</v>
      </c>
      <c r="J202" s="1185">
        <v>80261239569001</v>
      </c>
      <c r="K202" s="1187">
        <v>45931</v>
      </c>
      <c r="L202" s="1183">
        <v>45946</v>
      </c>
      <c r="M202" s="1183">
        <v>45950</v>
      </c>
      <c r="N202" s="1183">
        <v>45953</v>
      </c>
      <c r="O202" s="1183">
        <v>45958</v>
      </c>
      <c r="AP202" s="1186">
        <v>20</v>
      </c>
      <c r="AQ202" s="1182">
        <v>12</v>
      </c>
      <c r="AR202" s="1182">
        <v>20</v>
      </c>
      <c r="AS202" s="1182">
        <v>20</v>
      </c>
      <c r="AT202" s="1182">
        <v>28</v>
      </c>
      <c r="BV202" s="1182">
        <v>2.5108026123956899E+17</v>
      </c>
      <c r="BW202" s="1183">
        <v>45892</v>
      </c>
      <c r="BY202" s="1182">
        <v>0</v>
      </c>
      <c r="CL202" s="1182" t="s">
        <v>647</v>
      </c>
      <c r="CM202" s="1184">
        <v>45892.325289351851</v>
      </c>
    </row>
    <row r="203" spans="1:91" x14ac:dyDescent="0.15">
      <c r="A203" s="1182">
        <v>10801021733</v>
      </c>
      <c r="B203" s="1182" t="s">
        <v>641</v>
      </c>
      <c r="C203" s="1182">
        <v>1</v>
      </c>
      <c r="D203" s="1182">
        <v>1</v>
      </c>
      <c r="E203" s="1182" t="s">
        <v>642</v>
      </c>
      <c r="G203" s="1182" t="s">
        <v>660</v>
      </c>
      <c r="H203" s="1182" t="s">
        <v>715</v>
      </c>
      <c r="J203" s="1185">
        <v>80261239569001</v>
      </c>
      <c r="K203" s="1187">
        <v>46014</v>
      </c>
      <c r="AP203" s="1186">
        <v>120</v>
      </c>
      <c r="BV203" s="1182">
        <v>2.5128026123956899E+17</v>
      </c>
      <c r="BW203" s="1183">
        <v>45892</v>
      </c>
      <c r="BY203" s="1182">
        <v>0</v>
      </c>
      <c r="CL203" s="1182" t="s">
        <v>647</v>
      </c>
      <c r="CM203" s="1184">
        <v>45892.325289351851</v>
      </c>
    </row>
    <row r="204" spans="1:91" x14ac:dyDescent="0.15">
      <c r="A204" s="1182">
        <v>10801021733</v>
      </c>
      <c r="B204" s="1182" t="s">
        <v>641</v>
      </c>
      <c r="C204" s="1182">
        <v>1</v>
      </c>
      <c r="D204" s="1182">
        <v>1</v>
      </c>
      <c r="E204" s="1182" t="s">
        <v>642</v>
      </c>
      <c r="G204" s="1182" t="s">
        <v>660</v>
      </c>
      <c r="H204" s="1182" t="s">
        <v>715</v>
      </c>
      <c r="J204" s="1185">
        <v>80261239569001</v>
      </c>
      <c r="K204" s="1187">
        <v>46050</v>
      </c>
      <c r="AP204" s="1186">
        <v>150</v>
      </c>
      <c r="BV204" s="1182">
        <v>2.6018026123956899E+17</v>
      </c>
      <c r="BW204" s="1183">
        <v>45892</v>
      </c>
      <c r="BY204" s="1182">
        <v>0</v>
      </c>
      <c r="CL204" s="1182" t="s">
        <v>647</v>
      </c>
      <c r="CM204" s="1184">
        <v>45892.325289351851</v>
      </c>
    </row>
    <row r="205" spans="1:91" x14ac:dyDescent="0.15">
      <c r="A205" s="1182">
        <v>10801021733</v>
      </c>
      <c r="B205" s="1182" t="s">
        <v>641</v>
      </c>
      <c r="C205" s="1182">
        <v>1</v>
      </c>
      <c r="D205" s="1182">
        <v>1</v>
      </c>
      <c r="E205" s="1182" t="s">
        <v>642</v>
      </c>
      <c r="G205" s="1182" t="s">
        <v>660</v>
      </c>
      <c r="H205" s="1182" t="s">
        <v>715</v>
      </c>
      <c r="J205" s="1185">
        <v>80261239569001</v>
      </c>
      <c r="K205" s="1187">
        <v>46078</v>
      </c>
      <c r="AP205" s="1186">
        <v>54</v>
      </c>
      <c r="BV205" s="1182">
        <v>2.6028026123956899E+17</v>
      </c>
      <c r="BW205" s="1183">
        <v>45892</v>
      </c>
      <c r="BY205" s="1182">
        <v>0</v>
      </c>
      <c r="CL205" s="1182" t="s">
        <v>647</v>
      </c>
      <c r="CM205" s="1184">
        <v>45892.325289351851</v>
      </c>
    </row>
    <row r="206" spans="1:91" x14ac:dyDescent="0.15">
      <c r="A206" s="1182">
        <v>10801021733</v>
      </c>
      <c r="B206" s="1182" t="s">
        <v>641</v>
      </c>
      <c r="C206" s="1182">
        <v>1</v>
      </c>
      <c r="D206" s="1182">
        <v>1</v>
      </c>
      <c r="E206" s="1182" t="s">
        <v>642</v>
      </c>
      <c r="G206" s="1182" t="s">
        <v>660</v>
      </c>
      <c r="H206" s="1182" t="s">
        <v>716</v>
      </c>
      <c r="J206" s="1185">
        <v>80263209208000</v>
      </c>
      <c r="K206" s="1187">
        <v>45926</v>
      </c>
      <c r="AP206" s="1186">
        <v>2</v>
      </c>
      <c r="BV206" s="1182">
        <v>2.50980263209208E+17</v>
      </c>
      <c r="BW206" s="1183">
        <v>45892</v>
      </c>
      <c r="BY206" s="1182">
        <v>0</v>
      </c>
      <c r="CL206" s="1182" t="s">
        <v>647</v>
      </c>
      <c r="CM206" s="1184">
        <v>45892.325289351851</v>
      </c>
    </row>
    <row r="207" spans="1:91" x14ac:dyDescent="0.15">
      <c r="A207" s="1182">
        <v>10801021733</v>
      </c>
      <c r="B207" s="1182" t="s">
        <v>641</v>
      </c>
      <c r="C207" s="1182">
        <v>1</v>
      </c>
      <c r="D207" s="1182">
        <v>1</v>
      </c>
      <c r="E207" s="1182" t="s">
        <v>642</v>
      </c>
      <c r="G207" s="1182" t="s">
        <v>660</v>
      </c>
      <c r="H207" s="1182" t="s">
        <v>716</v>
      </c>
      <c r="J207" s="1185">
        <v>80263209208000</v>
      </c>
      <c r="K207" s="1187">
        <v>45931</v>
      </c>
      <c r="L207" s="1183">
        <v>45947</v>
      </c>
      <c r="M207" s="1183">
        <v>45958</v>
      </c>
      <c r="AP207" s="1186">
        <v>20</v>
      </c>
      <c r="AQ207" s="1182">
        <v>30</v>
      </c>
      <c r="AR207" s="1182">
        <v>22</v>
      </c>
      <c r="BV207" s="1182">
        <v>2.51080263209208E+17</v>
      </c>
      <c r="BW207" s="1183">
        <v>45892</v>
      </c>
      <c r="BY207" s="1182">
        <v>0</v>
      </c>
      <c r="CL207" s="1182" t="s">
        <v>647</v>
      </c>
      <c r="CM207" s="1184">
        <v>45892.325289351851</v>
      </c>
    </row>
    <row r="208" spans="1:91" x14ac:dyDescent="0.15">
      <c r="A208" s="1182">
        <v>10801021733</v>
      </c>
      <c r="B208" s="1182" t="s">
        <v>641</v>
      </c>
      <c r="C208" s="1182">
        <v>1</v>
      </c>
      <c r="D208" s="1182">
        <v>1</v>
      </c>
      <c r="E208" s="1182" t="s">
        <v>642</v>
      </c>
      <c r="G208" s="1182" t="s">
        <v>660</v>
      </c>
      <c r="H208" s="1182" t="s">
        <v>716</v>
      </c>
      <c r="J208" s="1185">
        <v>80263209208000</v>
      </c>
      <c r="K208" s="1187">
        <v>45987</v>
      </c>
      <c r="AP208" s="1186">
        <v>26</v>
      </c>
      <c r="BV208" s="1182">
        <v>2.51180263209208E+17</v>
      </c>
      <c r="BW208" s="1183">
        <v>45892</v>
      </c>
      <c r="BY208" s="1182">
        <v>0</v>
      </c>
      <c r="CL208" s="1182" t="s">
        <v>647</v>
      </c>
      <c r="CM208" s="1184">
        <v>45892.325289351851</v>
      </c>
    </row>
    <row r="209" spans="1:91" x14ac:dyDescent="0.15">
      <c r="A209" s="1182">
        <v>10801021733</v>
      </c>
      <c r="B209" s="1182" t="s">
        <v>641</v>
      </c>
      <c r="C209" s="1182">
        <v>1</v>
      </c>
      <c r="D209" s="1182">
        <v>1</v>
      </c>
      <c r="E209" s="1182" t="s">
        <v>642</v>
      </c>
      <c r="G209" s="1182" t="s">
        <v>660</v>
      </c>
      <c r="H209" s="1182" t="s">
        <v>716</v>
      </c>
      <c r="J209" s="1185">
        <v>80263209208000</v>
      </c>
      <c r="K209" s="1187">
        <v>46014</v>
      </c>
      <c r="AP209" s="1186">
        <v>20</v>
      </c>
      <c r="BV209" s="1182">
        <v>2.51280263209208E+17</v>
      </c>
      <c r="BW209" s="1183">
        <v>45892</v>
      </c>
      <c r="BY209" s="1182">
        <v>0</v>
      </c>
      <c r="CL209" s="1182" t="s">
        <v>647</v>
      </c>
      <c r="CM209" s="1184">
        <v>45892.325289351851</v>
      </c>
    </row>
    <row r="210" spans="1:91" x14ac:dyDescent="0.15">
      <c r="A210" s="1182">
        <v>10801021733</v>
      </c>
      <c r="B210" s="1182" t="s">
        <v>641</v>
      </c>
      <c r="C210" s="1182">
        <v>1</v>
      </c>
      <c r="D210" s="1182">
        <v>1</v>
      </c>
      <c r="E210" s="1182" t="s">
        <v>642</v>
      </c>
      <c r="G210" s="1182" t="s">
        <v>660</v>
      </c>
      <c r="H210" s="1182" t="s">
        <v>716</v>
      </c>
      <c r="J210" s="1185">
        <v>80263209208000</v>
      </c>
      <c r="K210" s="1187">
        <v>46050</v>
      </c>
      <c r="AP210" s="1186">
        <v>34</v>
      </c>
      <c r="BV210" s="1182">
        <v>2.60180263209208E+17</v>
      </c>
      <c r="BW210" s="1183">
        <v>45892</v>
      </c>
      <c r="BY210" s="1182">
        <v>0</v>
      </c>
      <c r="CL210" s="1182" t="s">
        <v>647</v>
      </c>
      <c r="CM210" s="1184">
        <v>45892.325289351851</v>
      </c>
    </row>
    <row r="211" spans="1:91" x14ac:dyDescent="0.15">
      <c r="A211" s="1182">
        <v>10801021733</v>
      </c>
      <c r="B211" s="1182" t="s">
        <v>641</v>
      </c>
      <c r="C211" s="1182">
        <v>1</v>
      </c>
      <c r="D211" s="1182">
        <v>1</v>
      </c>
      <c r="E211" s="1182" t="s">
        <v>642</v>
      </c>
      <c r="G211" s="1182" t="s">
        <v>660</v>
      </c>
      <c r="H211" s="1182" t="s">
        <v>716</v>
      </c>
      <c r="J211" s="1185">
        <v>80263209208000</v>
      </c>
      <c r="K211" s="1187">
        <v>46078</v>
      </c>
      <c r="AP211" s="1186">
        <v>40</v>
      </c>
      <c r="BV211" s="1182">
        <v>2.60280263209208E+17</v>
      </c>
      <c r="BW211" s="1183">
        <v>45892</v>
      </c>
      <c r="BY211" s="1182">
        <v>0</v>
      </c>
      <c r="CL211" s="1182" t="s">
        <v>647</v>
      </c>
      <c r="CM211" s="1184">
        <v>45892.325289351851</v>
      </c>
    </row>
    <row r="212" spans="1:91" x14ac:dyDescent="0.15">
      <c r="A212" s="1182">
        <v>10801021733</v>
      </c>
      <c r="B212" s="1182" t="s">
        <v>641</v>
      </c>
      <c r="C212" s="1182">
        <v>1</v>
      </c>
      <c r="D212" s="1182">
        <v>1</v>
      </c>
      <c r="E212" s="1182" t="s">
        <v>642</v>
      </c>
      <c r="G212" s="1182" t="s">
        <v>660</v>
      </c>
      <c r="H212" s="1182" t="s">
        <v>716</v>
      </c>
      <c r="J212" s="1185">
        <v>80263209209000</v>
      </c>
      <c r="K212" s="1187">
        <v>45931</v>
      </c>
      <c r="L212" s="1183">
        <v>45945</v>
      </c>
      <c r="M212" s="1183">
        <v>45946</v>
      </c>
      <c r="N212" s="1183">
        <v>45958</v>
      </c>
      <c r="AP212" s="1186">
        <v>30</v>
      </c>
      <c r="AQ212" s="1182">
        <v>16</v>
      </c>
      <c r="AR212" s="1182">
        <v>14</v>
      </c>
      <c r="AS212" s="1182">
        <v>46</v>
      </c>
      <c r="BV212" s="1182">
        <v>2.5108026320920899E+17</v>
      </c>
      <c r="BW212" s="1183">
        <v>45892</v>
      </c>
      <c r="BY212" s="1182">
        <v>0</v>
      </c>
      <c r="CL212" s="1182" t="s">
        <v>647</v>
      </c>
      <c r="CM212" s="1184">
        <v>45892.325289351851</v>
      </c>
    </row>
    <row r="213" spans="1:91" x14ac:dyDescent="0.15">
      <c r="A213" s="1182">
        <v>10801021733</v>
      </c>
      <c r="B213" s="1182" t="s">
        <v>641</v>
      </c>
      <c r="C213" s="1182">
        <v>1</v>
      </c>
      <c r="D213" s="1182">
        <v>1</v>
      </c>
      <c r="E213" s="1182" t="s">
        <v>642</v>
      </c>
      <c r="G213" s="1182" t="s">
        <v>660</v>
      </c>
      <c r="H213" s="1182" t="s">
        <v>716</v>
      </c>
      <c r="J213" s="1185">
        <v>80263209209000</v>
      </c>
      <c r="K213" s="1187">
        <v>45987</v>
      </c>
      <c r="AP213" s="1186">
        <v>28</v>
      </c>
      <c r="BV213" s="1182">
        <v>2.5118026320920899E+17</v>
      </c>
      <c r="BW213" s="1183">
        <v>45892</v>
      </c>
      <c r="BY213" s="1182">
        <v>0</v>
      </c>
      <c r="CL213" s="1182" t="s">
        <v>647</v>
      </c>
      <c r="CM213" s="1184">
        <v>45892.325289351851</v>
      </c>
    </row>
    <row r="214" spans="1:91" x14ac:dyDescent="0.15">
      <c r="A214" s="1182">
        <v>10801021733</v>
      </c>
      <c r="B214" s="1182" t="s">
        <v>641</v>
      </c>
      <c r="C214" s="1182">
        <v>1</v>
      </c>
      <c r="D214" s="1182">
        <v>1</v>
      </c>
      <c r="E214" s="1182" t="s">
        <v>642</v>
      </c>
      <c r="G214" s="1182" t="s">
        <v>660</v>
      </c>
      <c r="H214" s="1182" t="s">
        <v>716</v>
      </c>
      <c r="J214" s="1185">
        <v>80263209209000</v>
      </c>
      <c r="K214" s="1187">
        <v>46014</v>
      </c>
      <c r="AP214" s="1186">
        <v>24</v>
      </c>
      <c r="BV214" s="1182">
        <v>2.5128026320920899E+17</v>
      </c>
      <c r="BW214" s="1183">
        <v>45892</v>
      </c>
      <c r="BY214" s="1182">
        <v>0</v>
      </c>
      <c r="CL214" s="1182" t="s">
        <v>647</v>
      </c>
      <c r="CM214" s="1184">
        <v>45892.325289351851</v>
      </c>
    </row>
    <row r="215" spans="1:91" x14ac:dyDescent="0.15">
      <c r="A215" s="1182">
        <v>10801021733</v>
      </c>
      <c r="B215" s="1182" t="s">
        <v>641</v>
      </c>
      <c r="C215" s="1182">
        <v>1</v>
      </c>
      <c r="D215" s="1182">
        <v>1</v>
      </c>
      <c r="E215" s="1182" t="s">
        <v>642</v>
      </c>
      <c r="G215" s="1182" t="s">
        <v>660</v>
      </c>
      <c r="H215" s="1182" t="s">
        <v>716</v>
      </c>
      <c r="J215" s="1185">
        <v>80263209209000</v>
      </c>
      <c r="K215" s="1187">
        <v>46050</v>
      </c>
      <c r="AP215" s="1186">
        <v>62</v>
      </c>
      <c r="BV215" s="1182">
        <v>2.6018026320920899E+17</v>
      </c>
      <c r="BW215" s="1183">
        <v>45892</v>
      </c>
      <c r="BY215" s="1182">
        <v>0</v>
      </c>
      <c r="CL215" s="1182" t="s">
        <v>647</v>
      </c>
      <c r="CM215" s="1184">
        <v>45892.325289351851</v>
      </c>
    </row>
    <row r="216" spans="1:91" x14ac:dyDescent="0.15">
      <c r="A216" s="1182">
        <v>10801021733</v>
      </c>
      <c r="B216" s="1182" t="s">
        <v>641</v>
      </c>
      <c r="C216" s="1182">
        <v>1</v>
      </c>
      <c r="D216" s="1182">
        <v>1</v>
      </c>
      <c r="E216" s="1182" t="s">
        <v>642</v>
      </c>
      <c r="G216" s="1182" t="s">
        <v>660</v>
      </c>
      <c r="H216" s="1182" t="s">
        <v>716</v>
      </c>
      <c r="J216" s="1185">
        <v>80263209209000</v>
      </c>
      <c r="K216" s="1187">
        <v>46078</v>
      </c>
      <c r="AP216" s="1186">
        <v>58</v>
      </c>
      <c r="BV216" s="1182">
        <v>2.6028026320920899E+17</v>
      </c>
      <c r="BW216" s="1183">
        <v>45892</v>
      </c>
      <c r="BY216" s="1182">
        <v>0</v>
      </c>
      <c r="CL216" s="1182" t="s">
        <v>647</v>
      </c>
      <c r="CM216" s="1184">
        <v>45892.325289351851</v>
      </c>
    </row>
    <row r="217" spans="1:91" x14ac:dyDescent="0.15">
      <c r="A217" s="1182">
        <v>10801021733</v>
      </c>
      <c r="B217" s="1182" t="s">
        <v>641</v>
      </c>
      <c r="C217" s="1182">
        <v>1</v>
      </c>
      <c r="D217" s="1182">
        <v>1</v>
      </c>
      <c r="E217" s="1182" t="s">
        <v>642</v>
      </c>
      <c r="G217" s="1182" t="s">
        <v>660</v>
      </c>
      <c r="H217" s="1182" t="s">
        <v>716</v>
      </c>
      <c r="J217" s="1185">
        <v>80263209217000</v>
      </c>
      <c r="K217" s="1187">
        <v>45922</v>
      </c>
      <c r="L217" s="1183">
        <v>45924</v>
      </c>
      <c r="M217" s="1183">
        <v>45926</v>
      </c>
      <c r="AP217" s="1186">
        <v>26</v>
      </c>
      <c r="AQ217" s="1182">
        <v>28</v>
      </c>
      <c r="AR217" s="1182">
        <v>40</v>
      </c>
      <c r="BV217" s="1182">
        <v>2.5098026320921699E+17</v>
      </c>
      <c r="BW217" s="1183">
        <v>45892</v>
      </c>
      <c r="BY217" s="1182">
        <v>0</v>
      </c>
      <c r="CL217" s="1182" t="s">
        <v>647</v>
      </c>
      <c r="CM217" s="1184">
        <v>45892.325289351851</v>
      </c>
    </row>
    <row r="218" spans="1:91" x14ac:dyDescent="0.15">
      <c r="A218" s="1182">
        <v>10801021733</v>
      </c>
      <c r="B218" s="1182" t="s">
        <v>641</v>
      </c>
      <c r="C218" s="1182">
        <v>1</v>
      </c>
      <c r="D218" s="1182">
        <v>1</v>
      </c>
      <c r="E218" s="1182" t="s">
        <v>642</v>
      </c>
      <c r="G218" s="1182" t="s">
        <v>660</v>
      </c>
      <c r="H218" s="1182" t="s">
        <v>716</v>
      </c>
      <c r="J218" s="1185">
        <v>80263209217000</v>
      </c>
      <c r="K218" s="1187">
        <v>45931</v>
      </c>
      <c r="L218" s="1183">
        <v>45933</v>
      </c>
      <c r="M218" s="1183">
        <v>45938</v>
      </c>
      <c r="N218" s="1183">
        <v>45939</v>
      </c>
      <c r="O218" s="1183">
        <v>45947</v>
      </c>
      <c r="P218" s="1183">
        <v>45951</v>
      </c>
      <c r="Q218" s="1183">
        <v>45953</v>
      </c>
      <c r="R218" s="1183">
        <v>45958</v>
      </c>
      <c r="AP218" s="1186">
        <v>50</v>
      </c>
      <c r="AQ218" s="1182">
        <v>50</v>
      </c>
      <c r="AR218" s="1182">
        <v>60</v>
      </c>
      <c r="AS218" s="1182">
        <v>30</v>
      </c>
      <c r="AT218" s="1182">
        <v>50</v>
      </c>
      <c r="AU218" s="1182">
        <v>50</v>
      </c>
      <c r="AV218" s="1182">
        <v>60</v>
      </c>
      <c r="AW218" s="1182">
        <v>260</v>
      </c>
      <c r="BV218" s="1182">
        <v>2.5108026320921699E+17</v>
      </c>
      <c r="BW218" s="1183">
        <v>45892</v>
      </c>
      <c r="BY218" s="1182">
        <v>0</v>
      </c>
      <c r="CL218" s="1182" t="s">
        <v>647</v>
      </c>
      <c r="CM218" s="1184">
        <v>45892.325289351851</v>
      </c>
    </row>
    <row r="219" spans="1:91" x14ac:dyDescent="0.15">
      <c r="A219" s="1182">
        <v>10801021733</v>
      </c>
      <c r="B219" s="1182" t="s">
        <v>641</v>
      </c>
      <c r="C219" s="1182">
        <v>1</v>
      </c>
      <c r="D219" s="1182">
        <v>1</v>
      </c>
      <c r="E219" s="1182" t="s">
        <v>642</v>
      </c>
      <c r="G219" s="1182" t="s">
        <v>660</v>
      </c>
      <c r="H219" s="1182" t="s">
        <v>716</v>
      </c>
      <c r="J219" s="1185">
        <v>80263209217000</v>
      </c>
      <c r="K219" s="1187">
        <v>45987</v>
      </c>
      <c r="AP219" s="1186">
        <v>200</v>
      </c>
      <c r="BV219" s="1182">
        <v>2.5118026320921699E+17</v>
      </c>
      <c r="BW219" s="1183">
        <v>45892</v>
      </c>
      <c r="BY219" s="1182">
        <v>0</v>
      </c>
      <c r="CL219" s="1182" t="s">
        <v>647</v>
      </c>
      <c r="CM219" s="1184">
        <v>45892.325289351851</v>
      </c>
    </row>
    <row r="220" spans="1:91" x14ac:dyDescent="0.15">
      <c r="A220" s="1182">
        <v>10801021733</v>
      </c>
      <c r="B220" s="1182" t="s">
        <v>641</v>
      </c>
      <c r="C220" s="1182">
        <v>1</v>
      </c>
      <c r="D220" s="1182">
        <v>1</v>
      </c>
      <c r="E220" s="1182" t="s">
        <v>642</v>
      </c>
      <c r="G220" s="1182" t="s">
        <v>660</v>
      </c>
      <c r="H220" s="1182" t="s">
        <v>716</v>
      </c>
      <c r="J220" s="1185">
        <v>80263209217000</v>
      </c>
      <c r="K220" s="1187">
        <v>46014</v>
      </c>
      <c r="AP220" s="1186">
        <v>92</v>
      </c>
      <c r="BV220" s="1182">
        <v>2.5128026320921699E+17</v>
      </c>
      <c r="BW220" s="1183">
        <v>45892</v>
      </c>
      <c r="BY220" s="1182">
        <v>0</v>
      </c>
      <c r="CL220" s="1182" t="s">
        <v>647</v>
      </c>
      <c r="CM220" s="1184">
        <v>45892.325289351851</v>
      </c>
    </row>
    <row r="221" spans="1:91" x14ac:dyDescent="0.15">
      <c r="A221" s="1182">
        <v>10801021733</v>
      </c>
      <c r="B221" s="1182" t="s">
        <v>641</v>
      </c>
      <c r="C221" s="1182">
        <v>1</v>
      </c>
      <c r="D221" s="1182">
        <v>1</v>
      </c>
      <c r="E221" s="1182" t="s">
        <v>642</v>
      </c>
      <c r="G221" s="1182" t="s">
        <v>660</v>
      </c>
      <c r="H221" s="1182" t="s">
        <v>716</v>
      </c>
      <c r="J221" s="1185">
        <v>80263209217000</v>
      </c>
      <c r="K221" s="1187">
        <v>46050</v>
      </c>
      <c r="AP221" s="1186">
        <v>62</v>
      </c>
      <c r="BV221" s="1182">
        <v>2.6018026320921699E+17</v>
      </c>
      <c r="BW221" s="1183">
        <v>45892</v>
      </c>
      <c r="BY221" s="1182">
        <v>0</v>
      </c>
      <c r="CL221" s="1182" t="s">
        <v>647</v>
      </c>
      <c r="CM221" s="1184">
        <v>45892.325289351851</v>
      </c>
    </row>
    <row r="222" spans="1:91" x14ac:dyDescent="0.15">
      <c r="A222" s="1182">
        <v>10801021733</v>
      </c>
      <c r="B222" s="1182" t="s">
        <v>641</v>
      </c>
      <c r="C222" s="1182">
        <v>1</v>
      </c>
      <c r="D222" s="1182">
        <v>1</v>
      </c>
      <c r="E222" s="1182" t="s">
        <v>642</v>
      </c>
      <c r="G222" s="1182" t="s">
        <v>660</v>
      </c>
      <c r="H222" s="1182" t="s">
        <v>716</v>
      </c>
      <c r="J222" s="1185">
        <v>80263209217000</v>
      </c>
      <c r="K222" s="1187">
        <v>46078</v>
      </c>
      <c r="AP222" s="1186">
        <v>40</v>
      </c>
      <c r="BV222" s="1182">
        <v>2.6028026320921699E+17</v>
      </c>
      <c r="BW222" s="1183">
        <v>45892</v>
      </c>
      <c r="BY222" s="1182">
        <v>0</v>
      </c>
      <c r="CL222" s="1182" t="s">
        <v>647</v>
      </c>
      <c r="CM222" s="1184">
        <v>45892.325289351851</v>
      </c>
    </row>
    <row r="223" spans="1:91" x14ac:dyDescent="0.15">
      <c r="A223" s="1182">
        <v>10801021733</v>
      </c>
      <c r="B223" s="1182" t="s">
        <v>641</v>
      </c>
      <c r="C223" s="1182">
        <v>1</v>
      </c>
      <c r="D223" s="1182">
        <v>1</v>
      </c>
      <c r="E223" s="1182" t="s">
        <v>642</v>
      </c>
      <c r="G223" s="1182" t="s">
        <v>660</v>
      </c>
      <c r="H223" s="1182" t="s">
        <v>716</v>
      </c>
      <c r="J223" s="1185">
        <v>80263209227000</v>
      </c>
      <c r="K223" s="1187">
        <v>45929</v>
      </c>
      <c r="AP223" s="1186">
        <v>18</v>
      </c>
      <c r="BV223" s="1182">
        <v>2.5098026320922701E+17</v>
      </c>
      <c r="BW223" s="1183">
        <v>45892</v>
      </c>
      <c r="BY223" s="1182">
        <v>0</v>
      </c>
      <c r="CL223" s="1182" t="s">
        <v>647</v>
      </c>
      <c r="CM223" s="1184">
        <v>45892.325289351851</v>
      </c>
    </row>
    <row r="224" spans="1:91" x14ac:dyDescent="0.15">
      <c r="A224" s="1182">
        <v>10801021733</v>
      </c>
      <c r="B224" s="1182" t="s">
        <v>641</v>
      </c>
      <c r="C224" s="1182">
        <v>1</v>
      </c>
      <c r="D224" s="1182">
        <v>1</v>
      </c>
      <c r="E224" s="1182" t="s">
        <v>642</v>
      </c>
      <c r="G224" s="1182" t="s">
        <v>660</v>
      </c>
      <c r="H224" s="1182" t="s">
        <v>716</v>
      </c>
      <c r="J224" s="1185">
        <v>80263209227000</v>
      </c>
      <c r="K224" s="1187">
        <v>45933</v>
      </c>
      <c r="L224" s="1183">
        <v>45937</v>
      </c>
      <c r="M224" s="1183">
        <v>45938</v>
      </c>
      <c r="N224" s="1183">
        <v>45940</v>
      </c>
      <c r="O224" s="1183">
        <v>45944</v>
      </c>
      <c r="P224" s="1183">
        <v>45946</v>
      </c>
      <c r="Q224" s="1183">
        <v>45947</v>
      </c>
      <c r="R224" s="1183">
        <v>45950</v>
      </c>
      <c r="S224" s="1183">
        <v>45952</v>
      </c>
      <c r="T224" s="1183">
        <v>45954</v>
      </c>
      <c r="U224" s="1183">
        <v>45958</v>
      </c>
      <c r="AP224" s="1186">
        <v>18</v>
      </c>
      <c r="AQ224" s="1182">
        <v>9</v>
      </c>
      <c r="AR224" s="1182">
        <v>9</v>
      </c>
      <c r="AS224" s="1182">
        <v>9</v>
      </c>
      <c r="AT224" s="1182">
        <v>9</v>
      </c>
      <c r="AU224" s="1182">
        <v>9</v>
      </c>
      <c r="AV224" s="1182">
        <v>9</v>
      </c>
      <c r="AW224" s="1182">
        <v>9</v>
      </c>
      <c r="AX224" s="1182">
        <v>18</v>
      </c>
      <c r="AY224" s="1182">
        <v>9</v>
      </c>
      <c r="AZ224" s="1182">
        <v>90</v>
      </c>
      <c r="BV224" s="1182">
        <v>2.5108026320922701E+17</v>
      </c>
      <c r="BW224" s="1183">
        <v>45892</v>
      </c>
      <c r="BY224" s="1182">
        <v>0</v>
      </c>
      <c r="CL224" s="1182" t="s">
        <v>647</v>
      </c>
      <c r="CM224" s="1184">
        <v>45892.325289351851</v>
      </c>
    </row>
    <row r="225" spans="1:91" x14ac:dyDescent="0.15">
      <c r="A225" s="1182">
        <v>10801021733</v>
      </c>
      <c r="B225" s="1182" t="s">
        <v>641</v>
      </c>
      <c r="C225" s="1182">
        <v>1</v>
      </c>
      <c r="D225" s="1182">
        <v>1</v>
      </c>
      <c r="E225" s="1182" t="s">
        <v>642</v>
      </c>
      <c r="G225" s="1182" t="s">
        <v>660</v>
      </c>
      <c r="H225" s="1182" t="s">
        <v>716</v>
      </c>
      <c r="J225" s="1185">
        <v>80263209227000</v>
      </c>
      <c r="K225" s="1187">
        <v>45987</v>
      </c>
      <c r="AP225" s="1186">
        <v>81</v>
      </c>
      <c r="BV225" s="1182">
        <v>2.5118026320922701E+17</v>
      </c>
      <c r="BW225" s="1183">
        <v>45892</v>
      </c>
      <c r="BY225" s="1182">
        <v>0</v>
      </c>
      <c r="CL225" s="1182" t="s">
        <v>647</v>
      </c>
      <c r="CM225" s="1184">
        <v>45892.325289351851</v>
      </c>
    </row>
    <row r="226" spans="1:91" x14ac:dyDescent="0.15">
      <c r="A226" s="1182">
        <v>10801021733</v>
      </c>
      <c r="B226" s="1182" t="s">
        <v>641</v>
      </c>
      <c r="C226" s="1182">
        <v>1</v>
      </c>
      <c r="D226" s="1182">
        <v>1</v>
      </c>
      <c r="E226" s="1182" t="s">
        <v>642</v>
      </c>
      <c r="G226" s="1182" t="s">
        <v>660</v>
      </c>
      <c r="H226" s="1182" t="s">
        <v>716</v>
      </c>
      <c r="J226" s="1185">
        <v>80263209227000</v>
      </c>
      <c r="K226" s="1187">
        <v>46014</v>
      </c>
      <c r="AP226" s="1186">
        <v>90</v>
      </c>
      <c r="BV226" s="1182">
        <v>2.5128026320922701E+17</v>
      </c>
      <c r="BW226" s="1183">
        <v>45892</v>
      </c>
      <c r="BY226" s="1182">
        <v>0</v>
      </c>
      <c r="CL226" s="1182" t="s">
        <v>647</v>
      </c>
      <c r="CM226" s="1184">
        <v>45892.325289351851</v>
      </c>
    </row>
    <row r="227" spans="1:91" x14ac:dyDescent="0.15">
      <c r="A227" s="1182">
        <v>10801021733</v>
      </c>
      <c r="B227" s="1182" t="s">
        <v>641</v>
      </c>
      <c r="C227" s="1182">
        <v>1</v>
      </c>
      <c r="D227" s="1182">
        <v>1</v>
      </c>
      <c r="E227" s="1182" t="s">
        <v>642</v>
      </c>
      <c r="G227" s="1182" t="s">
        <v>660</v>
      </c>
      <c r="H227" s="1182" t="s">
        <v>716</v>
      </c>
      <c r="J227" s="1185">
        <v>80263209227000</v>
      </c>
      <c r="K227" s="1187">
        <v>46050</v>
      </c>
      <c r="AP227" s="1186">
        <v>90</v>
      </c>
      <c r="BV227" s="1182">
        <v>2.6018026320922701E+17</v>
      </c>
      <c r="BW227" s="1183">
        <v>45892</v>
      </c>
      <c r="BY227" s="1182">
        <v>0</v>
      </c>
      <c r="CL227" s="1182" t="s">
        <v>647</v>
      </c>
      <c r="CM227" s="1184">
        <v>45892.325289351851</v>
      </c>
    </row>
    <row r="228" spans="1:91" x14ac:dyDescent="0.15">
      <c r="A228" s="1182">
        <v>10801021733</v>
      </c>
      <c r="B228" s="1182" t="s">
        <v>641</v>
      </c>
      <c r="C228" s="1182">
        <v>1</v>
      </c>
      <c r="D228" s="1182">
        <v>1</v>
      </c>
      <c r="E228" s="1182" t="s">
        <v>642</v>
      </c>
      <c r="G228" s="1182" t="s">
        <v>660</v>
      </c>
      <c r="H228" s="1182" t="s">
        <v>716</v>
      </c>
      <c r="J228" s="1185">
        <v>80263209227000</v>
      </c>
      <c r="K228" s="1187">
        <v>46078</v>
      </c>
      <c r="AP228" s="1186">
        <v>108</v>
      </c>
      <c r="BV228" s="1182">
        <v>2.6028026320922701E+17</v>
      </c>
      <c r="BW228" s="1183">
        <v>45892</v>
      </c>
      <c r="BY228" s="1182">
        <v>0</v>
      </c>
      <c r="CL228" s="1182" t="s">
        <v>647</v>
      </c>
      <c r="CM228" s="1184">
        <v>45892.325289351851</v>
      </c>
    </row>
    <row r="229" spans="1:91" x14ac:dyDescent="0.15">
      <c r="A229" s="1182">
        <v>10801021733</v>
      </c>
      <c r="B229" s="1182" t="s">
        <v>641</v>
      </c>
      <c r="C229" s="1182">
        <v>1</v>
      </c>
      <c r="D229" s="1182">
        <v>1</v>
      </c>
      <c r="E229" s="1182" t="s">
        <v>642</v>
      </c>
      <c r="G229" s="1182" t="s">
        <v>660</v>
      </c>
      <c r="H229" s="1182" t="s">
        <v>716</v>
      </c>
      <c r="J229" s="1185">
        <v>80263209232000</v>
      </c>
      <c r="K229" s="1187">
        <v>45987</v>
      </c>
      <c r="AP229" s="1186">
        <v>40</v>
      </c>
      <c r="BV229" s="1182">
        <v>2.51180263209232E+17</v>
      </c>
      <c r="BW229" s="1183">
        <v>45892</v>
      </c>
      <c r="BY229" s="1182">
        <v>0</v>
      </c>
      <c r="CL229" s="1182" t="s">
        <v>647</v>
      </c>
      <c r="CM229" s="1184">
        <v>45892.325289351851</v>
      </c>
    </row>
    <row r="230" spans="1:91" x14ac:dyDescent="0.15">
      <c r="A230" s="1182">
        <v>10801021733</v>
      </c>
      <c r="B230" s="1182" t="s">
        <v>641</v>
      </c>
      <c r="C230" s="1182">
        <v>1</v>
      </c>
      <c r="D230" s="1182">
        <v>1</v>
      </c>
      <c r="E230" s="1182" t="s">
        <v>642</v>
      </c>
      <c r="G230" s="1182" t="s">
        <v>660</v>
      </c>
      <c r="H230" s="1182" t="s">
        <v>716</v>
      </c>
      <c r="J230" s="1185">
        <v>80263209232000</v>
      </c>
      <c r="K230" s="1187">
        <v>46014</v>
      </c>
      <c r="AP230" s="1186">
        <v>18</v>
      </c>
      <c r="BV230" s="1182">
        <v>2.51280263209232E+17</v>
      </c>
      <c r="BW230" s="1183">
        <v>45892</v>
      </c>
      <c r="BY230" s="1182">
        <v>0</v>
      </c>
      <c r="CL230" s="1182" t="s">
        <v>647</v>
      </c>
      <c r="CM230" s="1184">
        <v>45892.325289351851</v>
      </c>
    </row>
    <row r="231" spans="1:91" x14ac:dyDescent="0.15">
      <c r="A231" s="1182">
        <v>10801021733</v>
      </c>
      <c r="B231" s="1182" t="s">
        <v>641</v>
      </c>
      <c r="C231" s="1182">
        <v>1</v>
      </c>
      <c r="D231" s="1182">
        <v>1</v>
      </c>
      <c r="E231" s="1182" t="s">
        <v>642</v>
      </c>
      <c r="G231" s="1182" t="s">
        <v>660</v>
      </c>
      <c r="H231" s="1182" t="s">
        <v>716</v>
      </c>
      <c r="J231" s="1185">
        <v>80263209232000</v>
      </c>
      <c r="K231" s="1187">
        <v>46050</v>
      </c>
      <c r="AP231" s="1186">
        <v>22</v>
      </c>
      <c r="BV231" s="1182">
        <v>2.60180263209232E+17</v>
      </c>
      <c r="BW231" s="1183">
        <v>45892</v>
      </c>
      <c r="BY231" s="1182">
        <v>0</v>
      </c>
      <c r="CL231" s="1182" t="s">
        <v>647</v>
      </c>
      <c r="CM231" s="1184">
        <v>45892.325289351851</v>
      </c>
    </row>
    <row r="232" spans="1:91" x14ac:dyDescent="0.15">
      <c r="A232" s="1182">
        <v>10801021733</v>
      </c>
      <c r="B232" s="1182" t="s">
        <v>641</v>
      </c>
      <c r="C232" s="1182">
        <v>1</v>
      </c>
      <c r="D232" s="1182">
        <v>1</v>
      </c>
      <c r="E232" s="1182" t="s">
        <v>642</v>
      </c>
      <c r="G232" s="1182" t="s">
        <v>660</v>
      </c>
      <c r="H232" s="1182" t="s">
        <v>716</v>
      </c>
      <c r="J232" s="1185">
        <v>80263209232000</v>
      </c>
      <c r="K232" s="1187">
        <v>46078</v>
      </c>
      <c r="AP232" s="1186">
        <v>20</v>
      </c>
      <c r="BV232" s="1182">
        <v>2.60280263209232E+17</v>
      </c>
      <c r="BW232" s="1183">
        <v>45892</v>
      </c>
      <c r="BY232" s="1182">
        <v>0</v>
      </c>
      <c r="CL232" s="1182" t="s">
        <v>647</v>
      </c>
      <c r="CM232" s="1184">
        <v>45892.325289351851</v>
      </c>
    </row>
    <row r="233" spans="1:91" x14ac:dyDescent="0.15">
      <c r="A233" s="1182">
        <v>10801021733</v>
      </c>
      <c r="B233" s="1182" t="s">
        <v>641</v>
      </c>
      <c r="C233" s="1182">
        <v>1</v>
      </c>
      <c r="D233" s="1182">
        <v>1</v>
      </c>
      <c r="E233" s="1182" t="s">
        <v>642</v>
      </c>
      <c r="G233" s="1182" t="s">
        <v>660</v>
      </c>
      <c r="H233" s="1182" t="s">
        <v>716</v>
      </c>
      <c r="J233" s="1185">
        <v>80263209233000</v>
      </c>
      <c r="K233" s="1187">
        <v>45918</v>
      </c>
      <c r="L233" s="1183">
        <v>45919</v>
      </c>
      <c r="M233" s="1183">
        <v>45924</v>
      </c>
      <c r="AP233" s="1186">
        <v>28</v>
      </c>
      <c r="AQ233" s="1182">
        <v>36</v>
      </c>
      <c r="AR233" s="1182">
        <v>4</v>
      </c>
      <c r="BV233" s="1182">
        <v>2.5098026320923299E+17</v>
      </c>
      <c r="BW233" s="1183">
        <v>45892</v>
      </c>
      <c r="BY233" s="1182">
        <v>0</v>
      </c>
      <c r="CL233" s="1182" t="s">
        <v>647</v>
      </c>
      <c r="CM233" s="1184">
        <v>45892.325289351851</v>
      </c>
    </row>
    <row r="234" spans="1:91" x14ac:dyDescent="0.15">
      <c r="A234" s="1182">
        <v>10801021733</v>
      </c>
      <c r="B234" s="1182" t="s">
        <v>641</v>
      </c>
      <c r="C234" s="1182">
        <v>1</v>
      </c>
      <c r="D234" s="1182">
        <v>1</v>
      </c>
      <c r="E234" s="1182" t="s">
        <v>642</v>
      </c>
      <c r="G234" s="1182" t="s">
        <v>660</v>
      </c>
      <c r="H234" s="1182" t="s">
        <v>716</v>
      </c>
      <c r="J234" s="1185">
        <v>80263209233000</v>
      </c>
      <c r="K234" s="1187">
        <v>45931</v>
      </c>
      <c r="L234" s="1183">
        <v>45933</v>
      </c>
      <c r="M234" s="1183">
        <v>45946</v>
      </c>
      <c r="N234" s="1183">
        <v>45947</v>
      </c>
      <c r="O234" s="1183">
        <v>45950</v>
      </c>
      <c r="P234" s="1183">
        <v>45958</v>
      </c>
      <c r="AP234" s="1186">
        <v>60</v>
      </c>
      <c r="AQ234" s="1182">
        <v>60</v>
      </c>
      <c r="AR234" s="1182">
        <v>12</v>
      </c>
      <c r="AS234" s="1182">
        <v>40</v>
      </c>
      <c r="AT234" s="1182">
        <v>60</v>
      </c>
      <c r="AU234" s="1182">
        <v>120</v>
      </c>
      <c r="BV234" s="1182">
        <v>2.5108026320923299E+17</v>
      </c>
      <c r="BW234" s="1183">
        <v>45892</v>
      </c>
      <c r="BY234" s="1182">
        <v>0</v>
      </c>
      <c r="CL234" s="1182" t="s">
        <v>647</v>
      </c>
      <c r="CM234" s="1184">
        <v>45892.325289351851</v>
      </c>
    </row>
    <row r="235" spans="1:91" x14ac:dyDescent="0.15">
      <c r="A235" s="1182">
        <v>10801021733</v>
      </c>
      <c r="B235" s="1182" t="s">
        <v>641</v>
      </c>
      <c r="C235" s="1182">
        <v>1</v>
      </c>
      <c r="D235" s="1182">
        <v>1</v>
      </c>
      <c r="E235" s="1182" t="s">
        <v>642</v>
      </c>
      <c r="G235" s="1182" t="s">
        <v>660</v>
      </c>
      <c r="H235" s="1182" t="s">
        <v>716</v>
      </c>
      <c r="J235" s="1185">
        <v>80263209233000</v>
      </c>
      <c r="K235" s="1187">
        <v>45987</v>
      </c>
      <c r="AP235" s="1186">
        <v>180</v>
      </c>
      <c r="BV235" s="1182">
        <v>2.5118026320923299E+17</v>
      </c>
      <c r="BW235" s="1183">
        <v>45892</v>
      </c>
      <c r="BY235" s="1182">
        <v>0</v>
      </c>
      <c r="CL235" s="1182" t="s">
        <v>647</v>
      </c>
      <c r="CM235" s="1184">
        <v>45892.325289351851</v>
      </c>
    </row>
    <row r="236" spans="1:91" x14ac:dyDescent="0.15">
      <c r="A236" s="1182">
        <v>10801021733</v>
      </c>
      <c r="B236" s="1182" t="s">
        <v>641</v>
      </c>
      <c r="C236" s="1182">
        <v>1</v>
      </c>
      <c r="D236" s="1182">
        <v>1</v>
      </c>
      <c r="E236" s="1182" t="s">
        <v>642</v>
      </c>
      <c r="G236" s="1182" t="s">
        <v>660</v>
      </c>
      <c r="H236" s="1182" t="s">
        <v>716</v>
      </c>
      <c r="J236" s="1185">
        <v>80263209233000</v>
      </c>
      <c r="K236" s="1187">
        <v>46014</v>
      </c>
      <c r="AP236" s="1186">
        <v>184</v>
      </c>
      <c r="BV236" s="1182">
        <v>2.5128026320923299E+17</v>
      </c>
      <c r="BW236" s="1183">
        <v>45892</v>
      </c>
      <c r="BY236" s="1182">
        <v>0</v>
      </c>
      <c r="CL236" s="1182" t="s">
        <v>647</v>
      </c>
      <c r="CM236" s="1184">
        <v>45892.325289351851</v>
      </c>
    </row>
    <row r="237" spans="1:91" x14ac:dyDescent="0.15">
      <c r="A237" s="1182">
        <v>10801021733</v>
      </c>
      <c r="B237" s="1182" t="s">
        <v>641</v>
      </c>
      <c r="C237" s="1182">
        <v>1</v>
      </c>
      <c r="D237" s="1182">
        <v>1</v>
      </c>
      <c r="E237" s="1182" t="s">
        <v>642</v>
      </c>
      <c r="G237" s="1182" t="s">
        <v>660</v>
      </c>
      <c r="H237" s="1182" t="s">
        <v>716</v>
      </c>
      <c r="J237" s="1185">
        <v>80263209233000</v>
      </c>
      <c r="K237" s="1187">
        <v>46050</v>
      </c>
      <c r="AP237" s="1186">
        <v>86</v>
      </c>
      <c r="BV237" s="1182">
        <v>2.6018026320923299E+17</v>
      </c>
      <c r="BW237" s="1183">
        <v>45892</v>
      </c>
      <c r="BY237" s="1182">
        <v>0</v>
      </c>
      <c r="CL237" s="1182" t="s">
        <v>647</v>
      </c>
      <c r="CM237" s="1184">
        <v>45892.325289351851</v>
      </c>
    </row>
    <row r="238" spans="1:91" x14ac:dyDescent="0.15">
      <c r="A238" s="1182">
        <v>10801021733</v>
      </c>
      <c r="B238" s="1182" t="s">
        <v>641</v>
      </c>
      <c r="C238" s="1182">
        <v>1</v>
      </c>
      <c r="D238" s="1182">
        <v>1</v>
      </c>
      <c r="E238" s="1182" t="s">
        <v>642</v>
      </c>
      <c r="G238" s="1182" t="s">
        <v>660</v>
      </c>
      <c r="H238" s="1182" t="s">
        <v>716</v>
      </c>
      <c r="J238" s="1185">
        <v>80263209233000</v>
      </c>
      <c r="K238" s="1187">
        <v>46078</v>
      </c>
      <c r="AP238" s="1186">
        <v>132</v>
      </c>
      <c r="BV238" s="1182">
        <v>2.6028026320923299E+17</v>
      </c>
      <c r="BW238" s="1183">
        <v>45892</v>
      </c>
      <c r="BY238" s="1182">
        <v>0</v>
      </c>
      <c r="CL238" s="1182" t="s">
        <v>647</v>
      </c>
      <c r="CM238" s="1184">
        <v>45892.325289351851</v>
      </c>
    </row>
    <row r="239" spans="1:91" x14ac:dyDescent="0.15">
      <c r="A239" s="1182">
        <v>10801021733</v>
      </c>
      <c r="B239" s="1182" t="s">
        <v>641</v>
      </c>
      <c r="C239" s="1182">
        <v>1</v>
      </c>
      <c r="D239" s="1182">
        <v>1</v>
      </c>
      <c r="E239" s="1182" t="s">
        <v>642</v>
      </c>
      <c r="G239" s="1182" t="s">
        <v>643</v>
      </c>
      <c r="H239" s="1182" t="s">
        <v>717</v>
      </c>
      <c r="J239" s="1185" t="s">
        <v>718</v>
      </c>
      <c r="K239" s="1187">
        <v>45947</v>
      </c>
      <c r="AP239" s="1186">
        <v>10</v>
      </c>
      <c r="BV239" s="1182" t="s">
        <v>719</v>
      </c>
      <c r="BW239" s="1183">
        <v>45892</v>
      </c>
      <c r="BY239" s="1182">
        <v>0</v>
      </c>
      <c r="CL239" s="1182" t="s">
        <v>647</v>
      </c>
      <c r="CM239" s="1184">
        <v>45892.325289351851</v>
      </c>
    </row>
    <row r="240" spans="1:91" x14ac:dyDescent="0.15">
      <c r="A240" s="1182">
        <v>10801021733</v>
      </c>
      <c r="B240" s="1182" t="s">
        <v>641</v>
      </c>
      <c r="C240" s="1182">
        <v>1</v>
      </c>
      <c r="D240" s="1182">
        <v>1</v>
      </c>
      <c r="E240" s="1182" t="s">
        <v>642</v>
      </c>
      <c r="G240" s="1182" t="s">
        <v>643</v>
      </c>
      <c r="H240" s="1182" t="s">
        <v>717</v>
      </c>
      <c r="J240" s="1185" t="s">
        <v>718</v>
      </c>
      <c r="K240" s="1187">
        <v>45981</v>
      </c>
      <c r="AP240" s="1186">
        <v>10</v>
      </c>
      <c r="BV240" s="1182" t="s">
        <v>720</v>
      </c>
      <c r="BW240" s="1183">
        <v>45892</v>
      </c>
      <c r="BY240" s="1182">
        <v>0</v>
      </c>
      <c r="CL240" s="1182" t="s">
        <v>647</v>
      </c>
      <c r="CM240" s="1184">
        <v>45892.325289351851</v>
      </c>
    </row>
    <row r="241" spans="1:91" x14ac:dyDescent="0.15">
      <c r="A241" s="1182">
        <v>10801021733</v>
      </c>
      <c r="B241" s="1182" t="s">
        <v>641</v>
      </c>
      <c r="C241" s="1182">
        <v>1</v>
      </c>
      <c r="D241" s="1182">
        <v>1</v>
      </c>
      <c r="E241" s="1182" t="s">
        <v>642</v>
      </c>
      <c r="G241" s="1182" t="s">
        <v>643</v>
      </c>
      <c r="H241" s="1182" t="s">
        <v>717</v>
      </c>
      <c r="J241" s="1185" t="s">
        <v>718</v>
      </c>
      <c r="K241" s="1187">
        <v>46008</v>
      </c>
      <c r="AP241" s="1186">
        <v>10</v>
      </c>
      <c r="BV241" s="1182" t="s">
        <v>721</v>
      </c>
      <c r="BW241" s="1183">
        <v>45892</v>
      </c>
      <c r="BY241" s="1182">
        <v>0</v>
      </c>
      <c r="CL241" s="1182" t="s">
        <v>647</v>
      </c>
      <c r="CM241" s="1184">
        <v>45892.325289351851</v>
      </c>
    </row>
    <row r="242" spans="1:91" x14ac:dyDescent="0.15">
      <c r="A242" s="1182">
        <v>10801021733</v>
      </c>
      <c r="B242" s="1182" t="s">
        <v>641</v>
      </c>
      <c r="C242" s="1182">
        <v>1</v>
      </c>
      <c r="D242" s="1182">
        <v>1</v>
      </c>
      <c r="E242" s="1182" t="s">
        <v>642</v>
      </c>
      <c r="G242" s="1182" t="s">
        <v>643</v>
      </c>
      <c r="H242" s="1182" t="s">
        <v>717</v>
      </c>
      <c r="J242" s="1185" t="s">
        <v>718</v>
      </c>
      <c r="K242" s="1187">
        <v>46042</v>
      </c>
      <c r="AP242" s="1186">
        <v>10</v>
      </c>
      <c r="BV242" s="1182" t="s">
        <v>722</v>
      </c>
      <c r="BW242" s="1183">
        <v>45892</v>
      </c>
      <c r="BY242" s="1182">
        <v>0</v>
      </c>
      <c r="CL242" s="1182" t="s">
        <v>647</v>
      </c>
      <c r="CM242" s="1184">
        <v>45892.325289351851</v>
      </c>
    </row>
    <row r="243" spans="1:91" x14ac:dyDescent="0.15">
      <c r="A243" s="1182">
        <v>10801021733</v>
      </c>
      <c r="B243" s="1182" t="s">
        <v>641</v>
      </c>
      <c r="C243" s="1182">
        <v>1</v>
      </c>
      <c r="D243" s="1182">
        <v>1</v>
      </c>
      <c r="E243" s="1182" t="s">
        <v>642</v>
      </c>
      <c r="G243" s="1182" t="s">
        <v>643</v>
      </c>
      <c r="H243" s="1182" t="s">
        <v>717</v>
      </c>
      <c r="J243" s="1185" t="s">
        <v>718</v>
      </c>
      <c r="K243" s="1187">
        <v>46055</v>
      </c>
      <c r="AP243" s="1186">
        <v>10</v>
      </c>
      <c r="BV243" s="1182" t="s">
        <v>723</v>
      </c>
      <c r="BW243" s="1183">
        <v>45892</v>
      </c>
      <c r="BY243" s="1182">
        <v>0</v>
      </c>
      <c r="CL243" s="1182" t="s">
        <v>647</v>
      </c>
      <c r="CM243" s="1184">
        <v>45892.325289351851</v>
      </c>
    </row>
    <row r="244" spans="1:91" x14ac:dyDescent="0.15">
      <c r="A244" s="1182">
        <v>10801021733</v>
      </c>
      <c r="B244" s="1182" t="s">
        <v>641</v>
      </c>
      <c r="C244" s="1182">
        <v>1</v>
      </c>
      <c r="D244" s="1182">
        <v>1</v>
      </c>
      <c r="E244" s="1182" t="s">
        <v>642</v>
      </c>
      <c r="G244" s="1182" t="s">
        <v>643</v>
      </c>
      <c r="H244" s="1182" t="s">
        <v>717</v>
      </c>
      <c r="J244" s="1185" t="s">
        <v>718</v>
      </c>
      <c r="K244" s="1187">
        <v>46086</v>
      </c>
      <c r="AP244" s="1186">
        <v>10</v>
      </c>
      <c r="BV244" s="1182" t="s">
        <v>724</v>
      </c>
      <c r="BW244" s="1183">
        <v>45892</v>
      </c>
      <c r="BY244" s="1182">
        <v>0</v>
      </c>
      <c r="CL244" s="1182" t="s">
        <v>647</v>
      </c>
      <c r="CM244" s="1184">
        <v>45892.325289351851</v>
      </c>
    </row>
    <row r="245" spans="1:91" x14ac:dyDescent="0.15">
      <c r="A245" s="1182">
        <v>10801021733</v>
      </c>
      <c r="B245" s="1182" t="s">
        <v>641</v>
      </c>
      <c r="C245" s="1182">
        <v>1</v>
      </c>
      <c r="D245" s="1182">
        <v>1</v>
      </c>
      <c r="E245" s="1182" t="s">
        <v>642</v>
      </c>
      <c r="G245" s="1182" t="s">
        <v>643</v>
      </c>
      <c r="H245" s="1182" t="s">
        <v>725</v>
      </c>
      <c r="J245" s="1185" t="s">
        <v>726</v>
      </c>
      <c r="K245" s="1187">
        <v>45944</v>
      </c>
      <c r="AP245" s="1186">
        <v>10</v>
      </c>
      <c r="BV245" s="1182" t="s">
        <v>727</v>
      </c>
      <c r="BW245" s="1183">
        <v>45892</v>
      </c>
      <c r="BY245" s="1182">
        <v>0</v>
      </c>
      <c r="CL245" s="1182" t="s">
        <v>647</v>
      </c>
      <c r="CM245" s="1184">
        <v>45892.325289351851</v>
      </c>
    </row>
    <row r="246" spans="1:91" x14ac:dyDescent="0.15">
      <c r="A246" s="1182">
        <v>10801021733</v>
      </c>
      <c r="B246" s="1182" t="s">
        <v>641</v>
      </c>
      <c r="C246" s="1182">
        <v>1</v>
      </c>
      <c r="D246" s="1182">
        <v>1</v>
      </c>
      <c r="E246" s="1182" t="s">
        <v>642</v>
      </c>
      <c r="G246" s="1182" t="s">
        <v>643</v>
      </c>
      <c r="H246" s="1182" t="s">
        <v>725</v>
      </c>
      <c r="J246" s="1185" t="s">
        <v>726</v>
      </c>
      <c r="K246" s="1187">
        <v>45966</v>
      </c>
      <c r="AP246" s="1186">
        <v>10</v>
      </c>
      <c r="BV246" s="1182" t="s">
        <v>728</v>
      </c>
      <c r="BW246" s="1183">
        <v>45892</v>
      </c>
      <c r="BY246" s="1182">
        <v>0</v>
      </c>
      <c r="CL246" s="1182" t="s">
        <v>647</v>
      </c>
      <c r="CM246" s="1184">
        <v>45892.325289351851</v>
      </c>
    </row>
    <row r="247" spans="1:91" x14ac:dyDescent="0.15">
      <c r="A247" s="1182">
        <v>10801021733</v>
      </c>
      <c r="B247" s="1182" t="s">
        <v>641</v>
      </c>
      <c r="C247" s="1182">
        <v>1</v>
      </c>
      <c r="D247" s="1182">
        <v>1</v>
      </c>
      <c r="E247" s="1182" t="s">
        <v>642</v>
      </c>
      <c r="G247" s="1182" t="s">
        <v>643</v>
      </c>
      <c r="H247" s="1182" t="s">
        <v>725</v>
      </c>
      <c r="J247" s="1185" t="s">
        <v>726</v>
      </c>
      <c r="K247" s="1187">
        <v>46045</v>
      </c>
      <c r="AP247" s="1186">
        <v>10</v>
      </c>
      <c r="BV247" s="1182" t="s">
        <v>729</v>
      </c>
      <c r="BW247" s="1183">
        <v>45892</v>
      </c>
      <c r="BY247" s="1182">
        <v>0</v>
      </c>
      <c r="CL247" s="1182" t="s">
        <v>647</v>
      </c>
      <c r="CM247" s="1184">
        <v>45892.325289351851</v>
      </c>
    </row>
    <row r="248" spans="1:91" x14ac:dyDescent="0.15">
      <c r="A248" s="1182">
        <v>10801021733</v>
      </c>
      <c r="B248" s="1182" t="s">
        <v>641</v>
      </c>
      <c r="C248" s="1182">
        <v>1</v>
      </c>
      <c r="D248" s="1182">
        <v>1</v>
      </c>
      <c r="E248" s="1182" t="s">
        <v>642</v>
      </c>
      <c r="G248" s="1182" t="s">
        <v>643</v>
      </c>
      <c r="H248" s="1182" t="s">
        <v>730</v>
      </c>
      <c r="J248" s="1185" t="s">
        <v>731</v>
      </c>
      <c r="K248" s="1187">
        <v>45952</v>
      </c>
      <c r="AP248" s="1186">
        <v>10</v>
      </c>
      <c r="BV248" s="1182" t="s">
        <v>732</v>
      </c>
      <c r="BW248" s="1183">
        <v>45892</v>
      </c>
      <c r="BY248" s="1182">
        <v>0</v>
      </c>
      <c r="CL248" s="1182" t="s">
        <v>647</v>
      </c>
      <c r="CM248" s="1184">
        <v>45892.325289351851</v>
      </c>
    </row>
    <row r="249" spans="1:91" x14ac:dyDescent="0.15">
      <c r="A249" s="1182">
        <v>10801021733</v>
      </c>
      <c r="B249" s="1182" t="s">
        <v>641</v>
      </c>
      <c r="C249" s="1182">
        <v>1</v>
      </c>
      <c r="D249" s="1182">
        <v>1</v>
      </c>
      <c r="E249" s="1182" t="s">
        <v>642</v>
      </c>
      <c r="G249" s="1182" t="s">
        <v>643</v>
      </c>
      <c r="H249" s="1182" t="s">
        <v>730</v>
      </c>
      <c r="J249" s="1185" t="s">
        <v>731</v>
      </c>
      <c r="K249" s="1187">
        <v>46038</v>
      </c>
      <c r="AP249" s="1186">
        <v>10</v>
      </c>
      <c r="BV249" s="1182" t="s">
        <v>733</v>
      </c>
      <c r="BW249" s="1183">
        <v>45892</v>
      </c>
      <c r="BY249" s="1182">
        <v>0</v>
      </c>
      <c r="CL249" s="1182" t="s">
        <v>647</v>
      </c>
      <c r="CM249" s="1184">
        <v>45892.325289351851</v>
      </c>
    </row>
    <row r="250" spans="1:91" x14ac:dyDescent="0.15">
      <c r="A250" s="1182">
        <v>10801021733</v>
      </c>
      <c r="B250" s="1182" t="s">
        <v>641</v>
      </c>
      <c r="C250" s="1182">
        <v>1</v>
      </c>
      <c r="D250" s="1182">
        <v>1</v>
      </c>
      <c r="E250" s="1182" t="s">
        <v>642</v>
      </c>
      <c r="G250" s="1182" t="s">
        <v>643</v>
      </c>
      <c r="H250" s="1182" t="s">
        <v>734</v>
      </c>
      <c r="J250" s="1185" t="s">
        <v>735</v>
      </c>
      <c r="K250" s="1187">
        <v>45931</v>
      </c>
      <c r="L250" s="1183">
        <v>45954</v>
      </c>
      <c r="AP250" s="1186">
        <v>10</v>
      </c>
      <c r="AQ250" s="1182">
        <v>10</v>
      </c>
      <c r="BV250" s="1182" t="s">
        <v>736</v>
      </c>
      <c r="BW250" s="1183">
        <v>45892</v>
      </c>
      <c r="BY250" s="1182">
        <v>0</v>
      </c>
      <c r="CL250" s="1182" t="s">
        <v>647</v>
      </c>
      <c r="CM250" s="1184">
        <v>45892.325289351851</v>
      </c>
    </row>
    <row r="251" spans="1:91" x14ac:dyDescent="0.15">
      <c r="A251" s="1182">
        <v>10801021733</v>
      </c>
      <c r="B251" s="1182" t="s">
        <v>641</v>
      </c>
      <c r="C251" s="1182">
        <v>1</v>
      </c>
      <c r="D251" s="1182">
        <v>1</v>
      </c>
      <c r="E251" s="1182" t="s">
        <v>642</v>
      </c>
      <c r="G251" s="1182" t="s">
        <v>643</v>
      </c>
      <c r="H251" s="1182" t="s">
        <v>734</v>
      </c>
      <c r="J251" s="1185" t="s">
        <v>735</v>
      </c>
      <c r="K251" s="1187">
        <v>45972</v>
      </c>
      <c r="AP251" s="1186">
        <v>10</v>
      </c>
      <c r="BV251" s="1182" t="s">
        <v>737</v>
      </c>
      <c r="BW251" s="1183">
        <v>45892</v>
      </c>
      <c r="BY251" s="1182">
        <v>0</v>
      </c>
      <c r="CL251" s="1182" t="s">
        <v>647</v>
      </c>
      <c r="CM251" s="1184">
        <v>45892.325289351851</v>
      </c>
    </row>
    <row r="252" spans="1:91" x14ac:dyDescent="0.15">
      <c r="A252" s="1182">
        <v>10801021733</v>
      </c>
      <c r="B252" s="1182" t="s">
        <v>641</v>
      </c>
      <c r="C252" s="1182">
        <v>1</v>
      </c>
      <c r="D252" s="1182">
        <v>1</v>
      </c>
      <c r="E252" s="1182" t="s">
        <v>642</v>
      </c>
      <c r="G252" s="1182" t="s">
        <v>643</v>
      </c>
      <c r="H252" s="1182" t="s">
        <v>734</v>
      </c>
      <c r="J252" s="1185" t="s">
        <v>735</v>
      </c>
      <c r="K252" s="1187">
        <v>45992</v>
      </c>
      <c r="AP252" s="1186">
        <v>10</v>
      </c>
      <c r="BV252" s="1182" t="s">
        <v>738</v>
      </c>
      <c r="BW252" s="1183">
        <v>45892</v>
      </c>
      <c r="BY252" s="1182">
        <v>0</v>
      </c>
      <c r="CL252" s="1182" t="s">
        <v>647</v>
      </c>
      <c r="CM252" s="1184">
        <v>45892.325289351851</v>
      </c>
    </row>
    <row r="253" spans="1:91" x14ac:dyDescent="0.15">
      <c r="A253" s="1182">
        <v>10801021733</v>
      </c>
      <c r="B253" s="1182" t="s">
        <v>641</v>
      </c>
      <c r="C253" s="1182">
        <v>1</v>
      </c>
      <c r="D253" s="1182">
        <v>1</v>
      </c>
      <c r="E253" s="1182" t="s">
        <v>642</v>
      </c>
      <c r="G253" s="1182" t="s">
        <v>643</v>
      </c>
      <c r="H253" s="1182" t="s">
        <v>734</v>
      </c>
      <c r="J253" s="1185" t="s">
        <v>735</v>
      </c>
      <c r="K253" s="1187">
        <v>46027</v>
      </c>
      <c r="AP253" s="1186">
        <v>10</v>
      </c>
      <c r="BV253" s="1182" t="s">
        <v>739</v>
      </c>
      <c r="BW253" s="1183">
        <v>45892</v>
      </c>
      <c r="BY253" s="1182">
        <v>0</v>
      </c>
      <c r="CL253" s="1182" t="s">
        <v>647</v>
      </c>
      <c r="CM253" s="1184">
        <v>45892.325289351851</v>
      </c>
    </row>
    <row r="254" spans="1:91" x14ac:dyDescent="0.15">
      <c r="A254" s="1182">
        <v>10801021733</v>
      </c>
      <c r="B254" s="1182" t="s">
        <v>641</v>
      </c>
      <c r="C254" s="1182">
        <v>1</v>
      </c>
      <c r="D254" s="1182">
        <v>1</v>
      </c>
      <c r="E254" s="1182" t="s">
        <v>642</v>
      </c>
      <c r="G254" s="1182" t="s">
        <v>643</v>
      </c>
      <c r="H254" s="1182" t="s">
        <v>734</v>
      </c>
      <c r="J254" s="1185" t="s">
        <v>735</v>
      </c>
      <c r="K254" s="1187">
        <v>46072</v>
      </c>
      <c r="AP254" s="1186">
        <v>10</v>
      </c>
      <c r="BV254" s="1182" t="s">
        <v>740</v>
      </c>
      <c r="BW254" s="1183">
        <v>45892</v>
      </c>
      <c r="BY254" s="1182">
        <v>0</v>
      </c>
      <c r="CL254" s="1182" t="s">
        <v>647</v>
      </c>
      <c r="CM254" s="1184">
        <v>45892.325289351851</v>
      </c>
    </row>
    <row r="255" spans="1:91" x14ac:dyDescent="0.15">
      <c r="A255" s="1182">
        <v>10801021733</v>
      </c>
      <c r="B255" s="1182" t="s">
        <v>641</v>
      </c>
      <c r="C255" s="1182">
        <v>1</v>
      </c>
      <c r="D255" s="1182">
        <v>1</v>
      </c>
      <c r="E255" s="1182" t="s">
        <v>642</v>
      </c>
      <c r="G255" s="1182" t="s">
        <v>643</v>
      </c>
      <c r="H255" s="1182" t="s">
        <v>741</v>
      </c>
      <c r="J255" s="1185" t="s">
        <v>742</v>
      </c>
      <c r="K255" s="1187">
        <v>45937</v>
      </c>
      <c r="AP255" s="1186">
        <v>4</v>
      </c>
      <c r="BV255" s="1182" t="s">
        <v>743</v>
      </c>
      <c r="BW255" s="1183">
        <v>45892</v>
      </c>
      <c r="BY255" s="1182">
        <v>0</v>
      </c>
      <c r="CL255" s="1182" t="s">
        <v>647</v>
      </c>
      <c r="CM255" s="1184">
        <v>45892.325289351851</v>
      </c>
    </row>
    <row r="256" spans="1:91" x14ac:dyDescent="0.15">
      <c r="A256" s="1182">
        <v>10801021733</v>
      </c>
      <c r="B256" s="1182" t="s">
        <v>641</v>
      </c>
      <c r="C256" s="1182">
        <v>1</v>
      </c>
      <c r="D256" s="1182">
        <v>1</v>
      </c>
      <c r="E256" s="1182" t="s">
        <v>642</v>
      </c>
      <c r="G256" s="1182" t="s">
        <v>643</v>
      </c>
      <c r="H256" s="1182" t="s">
        <v>741</v>
      </c>
      <c r="J256" s="1185" t="s">
        <v>742</v>
      </c>
      <c r="K256" s="1187">
        <v>45981</v>
      </c>
      <c r="AP256" s="1186">
        <v>4</v>
      </c>
      <c r="BV256" s="1182" t="s">
        <v>744</v>
      </c>
      <c r="BW256" s="1183">
        <v>45892</v>
      </c>
      <c r="BY256" s="1182">
        <v>0</v>
      </c>
      <c r="CL256" s="1182" t="s">
        <v>647</v>
      </c>
      <c r="CM256" s="1184">
        <v>45892.325289351851</v>
      </c>
    </row>
    <row r="257" spans="1:91" x14ac:dyDescent="0.15">
      <c r="A257" s="1182">
        <v>10801021733</v>
      </c>
      <c r="B257" s="1182" t="s">
        <v>641</v>
      </c>
      <c r="C257" s="1182">
        <v>1</v>
      </c>
      <c r="D257" s="1182">
        <v>1</v>
      </c>
      <c r="E257" s="1182" t="s">
        <v>642</v>
      </c>
      <c r="G257" s="1182" t="s">
        <v>643</v>
      </c>
      <c r="H257" s="1182" t="s">
        <v>741</v>
      </c>
      <c r="J257" s="1185" t="s">
        <v>742</v>
      </c>
      <c r="K257" s="1187">
        <v>45995</v>
      </c>
      <c r="AP257" s="1186">
        <v>4</v>
      </c>
      <c r="BV257" s="1182" t="s">
        <v>745</v>
      </c>
      <c r="BW257" s="1183">
        <v>45892</v>
      </c>
      <c r="BY257" s="1182">
        <v>0</v>
      </c>
      <c r="CL257" s="1182" t="s">
        <v>647</v>
      </c>
      <c r="CM257" s="1184">
        <v>45892.325289351851</v>
      </c>
    </row>
    <row r="258" spans="1:91" x14ac:dyDescent="0.15">
      <c r="A258" s="1182">
        <v>10801021733</v>
      </c>
      <c r="B258" s="1182" t="s">
        <v>641</v>
      </c>
      <c r="C258" s="1182">
        <v>1</v>
      </c>
      <c r="D258" s="1182">
        <v>1</v>
      </c>
      <c r="E258" s="1182" t="s">
        <v>642</v>
      </c>
      <c r="G258" s="1182" t="s">
        <v>643</v>
      </c>
      <c r="H258" s="1182" t="s">
        <v>741</v>
      </c>
      <c r="J258" s="1185" t="s">
        <v>742</v>
      </c>
      <c r="K258" s="1187">
        <v>46036</v>
      </c>
      <c r="AP258" s="1186">
        <v>4</v>
      </c>
      <c r="BV258" s="1182" t="s">
        <v>746</v>
      </c>
      <c r="BW258" s="1183">
        <v>45892</v>
      </c>
      <c r="BY258" s="1182">
        <v>0</v>
      </c>
      <c r="CL258" s="1182" t="s">
        <v>647</v>
      </c>
      <c r="CM258" s="1184">
        <v>45892.325289351851</v>
      </c>
    </row>
    <row r="259" spans="1:91" x14ac:dyDescent="0.15">
      <c r="A259" s="1182">
        <v>10801021733</v>
      </c>
      <c r="B259" s="1182" t="s">
        <v>641</v>
      </c>
      <c r="C259" s="1182">
        <v>1</v>
      </c>
      <c r="D259" s="1182">
        <v>1</v>
      </c>
      <c r="E259" s="1182" t="s">
        <v>642</v>
      </c>
      <c r="G259" s="1182" t="s">
        <v>643</v>
      </c>
      <c r="H259" s="1182" t="s">
        <v>741</v>
      </c>
      <c r="J259" s="1185" t="s">
        <v>742</v>
      </c>
      <c r="K259" s="1187">
        <v>46055</v>
      </c>
      <c r="AP259" s="1186">
        <v>4</v>
      </c>
      <c r="BV259" s="1182" t="s">
        <v>747</v>
      </c>
      <c r="BW259" s="1183">
        <v>45892</v>
      </c>
      <c r="BY259" s="1182">
        <v>0</v>
      </c>
      <c r="CL259" s="1182" t="s">
        <v>647</v>
      </c>
      <c r="CM259" s="1184">
        <v>45892.325289351851</v>
      </c>
    </row>
    <row r="260" spans="1:91" x14ac:dyDescent="0.15">
      <c r="A260" s="1182">
        <v>10801021733</v>
      </c>
      <c r="B260" s="1182" t="s">
        <v>641</v>
      </c>
      <c r="C260" s="1182">
        <v>1</v>
      </c>
      <c r="D260" s="1182">
        <v>1</v>
      </c>
      <c r="E260" s="1182" t="s">
        <v>642</v>
      </c>
      <c r="G260" s="1182" t="s">
        <v>643</v>
      </c>
      <c r="H260" s="1182" t="s">
        <v>741</v>
      </c>
      <c r="J260" s="1185" t="s">
        <v>742</v>
      </c>
      <c r="K260" s="1187">
        <v>46100</v>
      </c>
      <c r="AP260" s="1186">
        <v>8</v>
      </c>
      <c r="BV260" s="1182" t="s">
        <v>748</v>
      </c>
      <c r="BW260" s="1183">
        <v>45892</v>
      </c>
      <c r="BY260" s="1182">
        <v>0</v>
      </c>
      <c r="CL260" s="1182" t="s">
        <v>647</v>
      </c>
      <c r="CM260" s="1184">
        <v>45892.325289351851</v>
      </c>
    </row>
    <row r="261" spans="1:91" x14ac:dyDescent="0.15">
      <c r="A261" s="1182">
        <v>10801021733</v>
      </c>
      <c r="B261" s="1182" t="s">
        <v>641</v>
      </c>
      <c r="C261" s="1182">
        <v>1</v>
      </c>
      <c r="D261" s="1182">
        <v>1</v>
      </c>
      <c r="E261" s="1182" t="s">
        <v>642</v>
      </c>
      <c r="G261" s="1182" t="s">
        <v>643</v>
      </c>
      <c r="H261" s="1182" t="s">
        <v>749</v>
      </c>
      <c r="J261" s="1185" t="s">
        <v>750</v>
      </c>
      <c r="K261" s="1187">
        <v>46072</v>
      </c>
      <c r="AP261" s="1186">
        <v>4</v>
      </c>
      <c r="BV261" s="1182" t="s">
        <v>751</v>
      </c>
      <c r="BW261" s="1183">
        <v>45892</v>
      </c>
      <c r="BY261" s="1182">
        <v>0</v>
      </c>
      <c r="CL261" s="1182" t="s">
        <v>647</v>
      </c>
      <c r="CM261" s="1184">
        <v>45892.325289351851</v>
      </c>
    </row>
    <row r="262" spans="1:91" x14ac:dyDescent="0.15">
      <c r="A262" s="1182">
        <v>10801021733</v>
      </c>
      <c r="B262" s="1182" t="s">
        <v>641</v>
      </c>
      <c r="C262" s="1182">
        <v>1</v>
      </c>
      <c r="D262" s="1182">
        <v>1</v>
      </c>
      <c r="E262" s="1182" t="s">
        <v>642</v>
      </c>
      <c r="G262" s="1182" t="s">
        <v>643</v>
      </c>
      <c r="H262" s="1182" t="s">
        <v>752</v>
      </c>
      <c r="J262" s="1185" t="s">
        <v>753</v>
      </c>
      <c r="K262" s="1187">
        <v>45933</v>
      </c>
      <c r="AP262" s="1186">
        <v>4</v>
      </c>
      <c r="BV262" s="1182" t="s">
        <v>754</v>
      </c>
      <c r="BW262" s="1183">
        <v>45892</v>
      </c>
      <c r="BY262" s="1182">
        <v>0</v>
      </c>
      <c r="CL262" s="1182" t="s">
        <v>647</v>
      </c>
      <c r="CM262" s="1184">
        <v>45892.325289351851</v>
      </c>
    </row>
    <row r="263" spans="1:91" x14ac:dyDescent="0.15">
      <c r="A263" s="1182">
        <v>10801021733</v>
      </c>
      <c r="B263" s="1182" t="s">
        <v>641</v>
      </c>
      <c r="C263" s="1182">
        <v>1</v>
      </c>
      <c r="D263" s="1182">
        <v>1</v>
      </c>
      <c r="E263" s="1182" t="s">
        <v>642</v>
      </c>
      <c r="G263" s="1182" t="s">
        <v>643</v>
      </c>
      <c r="H263" s="1182" t="s">
        <v>752</v>
      </c>
      <c r="J263" s="1185" t="s">
        <v>753</v>
      </c>
      <c r="K263" s="1187">
        <v>46043</v>
      </c>
      <c r="AP263" s="1186">
        <v>4</v>
      </c>
      <c r="BV263" s="1182" t="s">
        <v>755</v>
      </c>
      <c r="BW263" s="1183">
        <v>45892</v>
      </c>
      <c r="BY263" s="1182">
        <v>0</v>
      </c>
      <c r="CL263" s="1182" t="s">
        <v>647</v>
      </c>
      <c r="CM263" s="1184">
        <v>45892.325289351851</v>
      </c>
    </row>
    <row r="264" spans="1:91" x14ac:dyDescent="0.15">
      <c r="A264" s="1182">
        <v>10801021733</v>
      </c>
      <c r="B264" s="1182" t="s">
        <v>641</v>
      </c>
      <c r="C264" s="1182">
        <v>1</v>
      </c>
      <c r="D264" s="1182">
        <v>1</v>
      </c>
      <c r="E264" s="1182" t="s">
        <v>642</v>
      </c>
      <c r="G264" s="1182" t="s">
        <v>643</v>
      </c>
      <c r="H264" s="1182" t="s">
        <v>752</v>
      </c>
      <c r="J264" s="1185" t="s">
        <v>753</v>
      </c>
      <c r="K264" s="1187">
        <v>46072</v>
      </c>
      <c r="AP264" s="1186">
        <v>4</v>
      </c>
      <c r="BV264" s="1182" t="s">
        <v>756</v>
      </c>
      <c r="BW264" s="1183">
        <v>45892</v>
      </c>
      <c r="BY264" s="1182">
        <v>0</v>
      </c>
      <c r="CL264" s="1182" t="s">
        <v>647</v>
      </c>
      <c r="CM264" s="1184">
        <v>45892.325289351851</v>
      </c>
    </row>
    <row r="265" spans="1:91" x14ac:dyDescent="0.15">
      <c r="A265" s="1182">
        <v>10801021733</v>
      </c>
      <c r="B265" s="1182" t="s">
        <v>641</v>
      </c>
      <c r="C265" s="1182">
        <v>1</v>
      </c>
      <c r="D265" s="1182">
        <v>1</v>
      </c>
      <c r="E265" s="1182" t="s">
        <v>642</v>
      </c>
      <c r="G265" s="1182" t="s">
        <v>643</v>
      </c>
      <c r="H265" s="1182" t="s">
        <v>757</v>
      </c>
      <c r="J265" s="1185" t="s">
        <v>758</v>
      </c>
      <c r="K265" s="1187">
        <v>45968</v>
      </c>
      <c r="AP265" s="1186">
        <v>4</v>
      </c>
      <c r="BV265" s="1182" t="s">
        <v>759</v>
      </c>
      <c r="BW265" s="1183">
        <v>45892</v>
      </c>
      <c r="BY265" s="1182">
        <v>0</v>
      </c>
      <c r="CL265" s="1182" t="s">
        <v>647</v>
      </c>
      <c r="CM265" s="1184">
        <v>45892.325289351851</v>
      </c>
    </row>
    <row r="266" spans="1:91" x14ac:dyDescent="0.15">
      <c r="A266" s="1182">
        <v>10801021733</v>
      </c>
      <c r="B266" s="1182" t="s">
        <v>641</v>
      </c>
      <c r="C266" s="1182">
        <v>1</v>
      </c>
      <c r="D266" s="1182">
        <v>1</v>
      </c>
      <c r="E266" s="1182" t="s">
        <v>642</v>
      </c>
      <c r="G266" s="1182" t="s">
        <v>643</v>
      </c>
      <c r="H266" s="1182" t="s">
        <v>757</v>
      </c>
      <c r="J266" s="1185" t="s">
        <v>758</v>
      </c>
      <c r="K266" s="1187">
        <v>46007</v>
      </c>
      <c r="AP266" s="1186">
        <v>4</v>
      </c>
      <c r="BV266" s="1182" t="s">
        <v>760</v>
      </c>
      <c r="BW266" s="1183">
        <v>45892</v>
      </c>
      <c r="BY266" s="1182">
        <v>0</v>
      </c>
      <c r="CL266" s="1182" t="s">
        <v>647</v>
      </c>
      <c r="CM266" s="1184">
        <v>45892.325289351851</v>
      </c>
    </row>
    <row r="267" spans="1:91" x14ac:dyDescent="0.15">
      <c r="A267" s="1182">
        <v>10801021733</v>
      </c>
      <c r="B267" s="1182" t="s">
        <v>641</v>
      </c>
      <c r="C267" s="1182">
        <v>1</v>
      </c>
      <c r="D267" s="1182">
        <v>1</v>
      </c>
      <c r="E267" s="1182" t="s">
        <v>642</v>
      </c>
      <c r="G267" s="1182" t="s">
        <v>643</v>
      </c>
      <c r="H267" s="1182" t="s">
        <v>757</v>
      </c>
      <c r="J267" s="1185" t="s">
        <v>758</v>
      </c>
      <c r="K267" s="1187">
        <v>46055</v>
      </c>
      <c r="AP267" s="1186">
        <v>4</v>
      </c>
      <c r="BV267" s="1182" t="s">
        <v>761</v>
      </c>
      <c r="BW267" s="1183">
        <v>45892</v>
      </c>
      <c r="BY267" s="1182">
        <v>0</v>
      </c>
      <c r="CL267" s="1182" t="s">
        <v>647</v>
      </c>
      <c r="CM267" s="1184">
        <v>45892.325289351851</v>
      </c>
    </row>
    <row r="268" spans="1:91" x14ac:dyDescent="0.15">
      <c r="A268" s="1182">
        <v>10801021733</v>
      </c>
      <c r="B268" s="1182" t="s">
        <v>641</v>
      </c>
      <c r="C268" s="1182">
        <v>1</v>
      </c>
      <c r="D268" s="1182">
        <v>1</v>
      </c>
      <c r="E268" s="1182" t="s">
        <v>642</v>
      </c>
      <c r="G268" s="1182" t="s">
        <v>643</v>
      </c>
      <c r="H268" s="1182" t="s">
        <v>757</v>
      </c>
      <c r="J268" s="1185" t="s">
        <v>758</v>
      </c>
      <c r="K268" s="1187">
        <v>46100</v>
      </c>
      <c r="AP268" s="1186">
        <v>4</v>
      </c>
      <c r="BV268" s="1182" t="s">
        <v>762</v>
      </c>
      <c r="BW268" s="1183">
        <v>45892</v>
      </c>
      <c r="BY268" s="1182">
        <v>0</v>
      </c>
      <c r="CL268" s="1182" t="s">
        <v>647</v>
      </c>
      <c r="CM268" s="1184">
        <v>45892.325289351851</v>
      </c>
    </row>
    <row r="269" spans="1:91" x14ac:dyDescent="0.15">
      <c r="A269" s="1182">
        <v>10801021733</v>
      </c>
      <c r="B269" s="1182" t="s">
        <v>641</v>
      </c>
      <c r="C269" s="1182">
        <v>1</v>
      </c>
      <c r="D269" s="1182">
        <v>1</v>
      </c>
      <c r="E269" s="1182" t="s">
        <v>642</v>
      </c>
      <c r="G269" s="1182" t="s">
        <v>643</v>
      </c>
      <c r="H269" s="1182" t="s">
        <v>763</v>
      </c>
      <c r="J269" s="1185" t="s">
        <v>764</v>
      </c>
      <c r="K269" s="1187">
        <v>45931</v>
      </c>
      <c r="AP269" s="1186">
        <v>4</v>
      </c>
      <c r="BV269" s="1182" t="s">
        <v>765</v>
      </c>
      <c r="BW269" s="1183">
        <v>45892</v>
      </c>
      <c r="BY269" s="1182">
        <v>0</v>
      </c>
      <c r="CL269" s="1182" t="s">
        <v>647</v>
      </c>
      <c r="CM269" s="1184">
        <v>45892.325289351851</v>
      </c>
    </row>
    <row r="270" spans="1:91" x14ac:dyDescent="0.15">
      <c r="A270" s="1182">
        <v>10801021733</v>
      </c>
      <c r="B270" s="1182" t="s">
        <v>641</v>
      </c>
      <c r="C270" s="1182">
        <v>1</v>
      </c>
      <c r="D270" s="1182">
        <v>1</v>
      </c>
      <c r="E270" s="1182" t="s">
        <v>642</v>
      </c>
      <c r="G270" s="1182" t="s">
        <v>643</v>
      </c>
      <c r="H270" s="1182" t="s">
        <v>763</v>
      </c>
      <c r="J270" s="1185" t="s">
        <v>764</v>
      </c>
      <c r="K270" s="1187">
        <v>45966</v>
      </c>
      <c r="AP270" s="1186">
        <v>4</v>
      </c>
      <c r="BV270" s="1182" t="s">
        <v>766</v>
      </c>
      <c r="BW270" s="1183">
        <v>45892</v>
      </c>
      <c r="BY270" s="1182">
        <v>0</v>
      </c>
      <c r="CL270" s="1182" t="s">
        <v>647</v>
      </c>
      <c r="CM270" s="1184">
        <v>45892.325289351851</v>
      </c>
    </row>
    <row r="271" spans="1:91" x14ac:dyDescent="0.15">
      <c r="A271" s="1182">
        <v>10801021733</v>
      </c>
      <c r="B271" s="1182" t="s">
        <v>641</v>
      </c>
      <c r="C271" s="1182">
        <v>1</v>
      </c>
      <c r="D271" s="1182">
        <v>1</v>
      </c>
      <c r="E271" s="1182" t="s">
        <v>642</v>
      </c>
      <c r="G271" s="1182" t="s">
        <v>643</v>
      </c>
      <c r="H271" s="1182" t="s">
        <v>763</v>
      </c>
      <c r="J271" s="1185" t="s">
        <v>764</v>
      </c>
      <c r="K271" s="1187">
        <v>45996</v>
      </c>
      <c r="AP271" s="1186">
        <v>4</v>
      </c>
      <c r="BV271" s="1182" t="s">
        <v>767</v>
      </c>
      <c r="BW271" s="1183">
        <v>45892</v>
      </c>
      <c r="BY271" s="1182">
        <v>0</v>
      </c>
      <c r="CL271" s="1182" t="s">
        <v>647</v>
      </c>
      <c r="CM271" s="1184">
        <v>45892.325289351851</v>
      </c>
    </row>
    <row r="272" spans="1:91" x14ac:dyDescent="0.15">
      <c r="A272" s="1182">
        <v>10801021733</v>
      </c>
      <c r="B272" s="1182" t="s">
        <v>641</v>
      </c>
      <c r="C272" s="1182">
        <v>1</v>
      </c>
      <c r="D272" s="1182">
        <v>1</v>
      </c>
      <c r="E272" s="1182" t="s">
        <v>642</v>
      </c>
      <c r="G272" s="1182" t="s">
        <v>643</v>
      </c>
      <c r="H272" s="1182" t="s">
        <v>763</v>
      </c>
      <c r="J272" s="1185" t="s">
        <v>764</v>
      </c>
      <c r="K272" s="1187">
        <v>46027</v>
      </c>
      <c r="AP272" s="1186">
        <v>4</v>
      </c>
      <c r="BV272" s="1182" t="s">
        <v>768</v>
      </c>
      <c r="BW272" s="1183">
        <v>45892</v>
      </c>
      <c r="BY272" s="1182">
        <v>0</v>
      </c>
      <c r="CL272" s="1182" t="s">
        <v>647</v>
      </c>
      <c r="CM272" s="1184">
        <v>45892.325289351851</v>
      </c>
    </row>
    <row r="273" spans="1:91" x14ac:dyDescent="0.15">
      <c r="A273" s="1182">
        <v>10801021733</v>
      </c>
      <c r="B273" s="1182" t="s">
        <v>641</v>
      </c>
      <c r="C273" s="1182">
        <v>1</v>
      </c>
      <c r="D273" s="1182">
        <v>1</v>
      </c>
      <c r="E273" s="1182" t="s">
        <v>642</v>
      </c>
      <c r="G273" s="1182" t="s">
        <v>643</v>
      </c>
      <c r="H273" s="1182" t="s">
        <v>763</v>
      </c>
      <c r="J273" s="1185" t="s">
        <v>764</v>
      </c>
      <c r="K273" s="1187">
        <v>46066</v>
      </c>
      <c r="AP273" s="1186">
        <v>4</v>
      </c>
      <c r="BV273" s="1182" t="s">
        <v>769</v>
      </c>
      <c r="BW273" s="1183">
        <v>45892</v>
      </c>
      <c r="BY273" s="1182">
        <v>0</v>
      </c>
      <c r="CL273" s="1182" t="s">
        <v>647</v>
      </c>
      <c r="CM273" s="1184">
        <v>45892.325289351851</v>
      </c>
    </row>
    <row r="274" spans="1:91" x14ac:dyDescent="0.15">
      <c r="A274" s="1182">
        <v>10801021733</v>
      </c>
      <c r="B274" s="1182" t="s">
        <v>641</v>
      </c>
      <c r="C274" s="1182">
        <v>1</v>
      </c>
      <c r="D274" s="1182">
        <v>1</v>
      </c>
      <c r="E274" s="1182" t="s">
        <v>642</v>
      </c>
      <c r="G274" s="1182" t="s">
        <v>643</v>
      </c>
      <c r="H274" s="1182" t="s">
        <v>770</v>
      </c>
      <c r="J274" s="1185" t="s">
        <v>771</v>
      </c>
      <c r="K274" s="1187">
        <v>45932</v>
      </c>
      <c r="AP274" s="1186">
        <v>4</v>
      </c>
      <c r="BV274" s="1182" t="s">
        <v>772</v>
      </c>
      <c r="BW274" s="1183">
        <v>45892</v>
      </c>
      <c r="BY274" s="1182">
        <v>0</v>
      </c>
      <c r="CL274" s="1182" t="s">
        <v>647</v>
      </c>
      <c r="CM274" s="1184">
        <v>45892.325289351851</v>
      </c>
    </row>
    <row r="275" spans="1:91" x14ac:dyDescent="0.15">
      <c r="A275" s="1182">
        <v>10801021733</v>
      </c>
      <c r="B275" s="1182" t="s">
        <v>641</v>
      </c>
      <c r="C275" s="1182">
        <v>1</v>
      </c>
      <c r="D275" s="1182">
        <v>1</v>
      </c>
      <c r="E275" s="1182" t="s">
        <v>642</v>
      </c>
      <c r="G275" s="1182" t="s">
        <v>643</v>
      </c>
      <c r="H275" s="1182" t="s">
        <v>770</v>
      </c>
      <c r="J275" s="1185" t="s">
        <v>771</v>
      </c>
      <c r="K275" s="1187">
        <v>46066</v>
      </c>
      <c r="AP275" s="1186">
        <v>4</v>
      </c>
      <c r="BV275" s="1182" t="s">
        <v>773</v>
      </c>
      <c r="BW275" s="1183">
        <v>45892</v>
      </c>
      <c r="BY275" s="1182">
        <v>0</v>
      </c>
      <c r="CL275" s="1182" t="s">
        <v>647</v>
      </c>
      <c r="CM275" s="1184">
        <v>45892.325289351851</v>
      </c>
    </row>
    <row r="276" spans="1:91" x14ac:dyDescent="0.15">
      <c r="A276" s="1182">
        <v>10801021733</v>
      </c>
      <c r="B276" s="1182" t="s">
        <v>641</v>
      </c>
      <c r="C276" s="1182">
        <v>1</v>
      </c>
      <c r="D276" s="1182">
        <v>1</v>
      </c>
      <c r="E276" s="1182" t="s">
        <v>642</v>
      </c>
      <c r="G276" s="1182" t="s">
        <v>643</v>
      </c>
      <c r="H276" s="1182" t="s">
        <v>770</v>
      </c>
      <c r="J276" s="1185" t="s">
        <v>771</v>
      </c>
      <c r="K276" s="1187">
        <v>46083</v>
      </c>
      <c r="AP276" s="1186">
        <v>4</v>
      </c>
      <c r="BV276" s="1182" t="s">
        <v>774</v>
      </c>
      <c r="BW276" s="1183">
        <v>45892</v>
      </c>
      <c r="BY276" s="1182">
        <v>0</v>
      </c>
      <c r="CL276" s="1182" t="s">
        <v>647</v>
      </c>
      <c r="CM276" s="1184">
        <v>45892.325289351851</v>
      </c>
    </row>
    <row r="277" spans="1:91" x14ac:dyDescent="0.15">
      <c r="A277" s="1182">
        <v>10801021733</v>
      </c>
      <c r="B277" s="1182" t="s">
        <v>641</v>
      </c>
      <c r="C277" s="1182">
        <v>1</v>
      </c>
      <c r="D277" s="1182">
        <v>1</v>
      </c>
      <c r="E277" s="1182" t="s">
        <v>642</v>
      </c>
      <c r="G277" s="1182" t="s">
        <v>643</v>
      </c>
      <c r="H277" s="1182" t="s">
        <v>775</v>
      </c>
      <c r="J277" s="1185" t="s">
        <v>776</v>
      </c>
      <c r="K277" s="1187">
        <v>45945</v>
      </c>
      <c r="L277" s="1183">
        <v>45959</v>
      </c>
      <c r="AP277" s="1186">
        <v>4</v>
      </c>
      <c r="AQ277" s="1182">
        <v>4</v>
      </c>
      <c r="BV277" s="1182" t="s">
        <v>777</v>
      </c>
      <c r="BW277" s="1183">
        <v>45892</v>
      </c>
      <c r="BY277" s="1182">
        <v>0</v>
      </c>
      <c r="CL277" s="1182" t="s">
        <v>647</v>
      </c>
      <c r="CM277" s="1184">
        <v>45892.325289351851</v>
      </c>
    </row>
    <row r="278" spans="1:91" x14ac:dyDescent="0.15">
      <c r="A278" s="1182">
        <v>10801021733</v>
      </c>
      <c r="B278" s="1182" t="s">
        <v>641</v>
      </c>
      <c r="C278" s="1182">
        <v>1</v>
      </c>
      <c r="D278" s="1182">
        <v>1</v>
      </c>
      <c r="E278" s="1182" t="s">
        <v>642</v>
      </c>
      <c r="G278" s="1182" t="s">
        <v>643</v>
      </c>
      <c r="H278" s="1182" t="s">
        <v>775</v>
      </c>
      <c r="J278" s="1185" t="s">
        <v>776</v>
      </c>
      <c r="K278" s="1187">
        <v>46010</v>
      </c>
      <c r="AP278" s="1186">
        <v>4</v>
      </c>
      <c r="BV278" s="1182" t="s">
        <v>778</v>
      </c>
      <c r="BW278" s="1183">
        <v>45892</v>
      </c>
      <c r="BY278" s="1182">
        <v>0</v>
      </c>
      <c r="CL278" s="1182" t="s">
        <v>647</v>
      </c>
      <c r="CM278" s="1184">
        <v>45892.325289351851</v>
      </c>
    </row>
    <row r="279" spans="1:91" x14ac:dyDescent="0.15">
      <c r="A279" s="1182">
        <v>10801021733</v>
      </c>
      <c r="B279" s="1182" t="s">
        <v>641</v>
      </c>
      <c r="C279" s="1182">
        <v>1</v>
      </c>
      <c r="D279" s="1182">
        <v>1</v>
      </c>
      <c r="E279" s="1182" t="s">
        <v>642</v>
      </c>
      <c r="G279" s="1182" t="s">
        <v>643</v>
      </c>
      <c r="H279" s="1182" t="s">
        <v>775</v>
      </c>
      <c r="J279" s="1185" t="s">
        <v>776</v>
      </c>
      <c r="K279" s="1187">
        <v>46050</v>
      </c>
      <c r="AP279" s="1186">
        <v>4</v>
      </c>
      <c r="BV279" s="1182" t="s">
        <v>779</v>
      </c>
      <c r="BW279" s="1183">
        <v>45892</v>
      </c>
      <c r="BY279" s="1182">
        <v>0</v>
      </c>
      <c r="CL279" s="1182" t="s">
        <v>647</v>
      </c>
      <c r="CM279" s="1184">
        <v>45892.325289351851</v>
      </c>
    </row>
    <row r="280" spans="1:91" x14ac:dyDescent="0.15">
      <c r="A280" s="1182">
        <v>10801021733</v>
      </c>
      <c r="B280" s="1182" t="s">
        <v>641</v>
      </c>
      <c r="C280" s="1182">
        <v>1</v>
      </c>
      <c r="D280" s="1182">
        <v>1</v>
      </c>
      <c r="E280" s="1182" t="s">
        <v>642</v>
      </c>
      <c r="G280" s="1182" t="s">
        <v>643</v>
      </c>
      <c r="H280" s="1182" t="s">
        <v>775</v>
      </c>
      <c r="J280" s="1185" t="s">
        <v>776</v>
      </c>
      <c r="K280" s="1187">
        <v>46078</v>
      </c>
      <c r="AP280" s="1186">
        <v>4</v>
      </c>
      <c r="BV280" s="1182" t="s">
        <v>780</v>
      </c>
      <c r="BW280" s="1183">
        <v>45892</v>
      </c>
      <c r="BY280" s="1182">
        <v>0</v>
      </c>
      <c r="CL280" s="1182" t="s">
        <v>647</v>
      </c>
      <c r="CM280" s="1184">
        <v>45892.325289351851</v>
      </c>
    </row>
    <row r="281" spans="1:91" x14ac:dyDescent="0.15">
      <c r="A281" s="1182">
        <v>10801021733</v>
      </c>
      <c r="B281" s="1182" t="s">
        <v>641</v>
      </c>
      <c r="C281" s="1182">
        <v>1</v>
      </c>
      <c r="D281" s="1182">
        <v>1</v>
      </c>
      <c r="E281" s="1182" t="s">
        <v>642</v>
      </c>
      <c r="G281" s="1182" t="s">
        <v>643</v>
      </c>
      <c r="H281" s="1182" t="s">
        <v>781</v>
      </c>
      <c r="J281" s="1185" t="s">
        <v>782</v>
      </c>
      <c r="K281" s="1187">
        <v>45925</v>
      </c>
      <c r="AP281" s="1186">
        <v>4</v>
      </c>
      <c r="BV281" s="1182" t="s">
        <v>783</v>
      </c>
      <c r="BW281" s="1183">
        <v>45892</v>
      </c>
      <c r="BY281" s="1182">
        <v>0</v>
      </c>
      <c r="CL281" s="1182" t="s">
        <v>647</v>
      </c>
      <c r="CM281" s="1184">
        <v>45892.325289351851</v>
      </c>
    </row>
    <row r="282" spans="1:91" x14ac:dyDescent="0.15">
      <c r="A282" s="1182">
        <v>10801021733</v>
      </c>
      <c r="B282" s="1182" t="s">
        <v>641</v>
      </c>
      <c r="C282" s="1182">
        <v>1</v>
      </c>
      <c r="D282" s="1182">
        <v>1</v>
      </c>
      <c r="E282" s="1182" t="s">
        <v>642</v>
      </c>
      <c r="G282" s="1182" t="s">
        <v>643</v>
      </c>
      <c r="H282" s="1182" t="s">
        <v>781</v>
      </c>
      <c r="J282" s="1185" t="s">
        <v>782</v>
      </c>
      <c r="K282" s="1187">
        <v>45959</v>
      </c>
      <c r="AP282" s="1186">
        <v>4</v>
      </c>
      <c r="BV282" s="1182" t="s">
        <v>784</v>
      </c>
      <c r="BW282" s="1183">
        <v>45892</v>
      </c>
      <c r="BY282" s="1182">
        <v>0</v>
      </c>
      <c r="CL282" s="1182" t="s">
        <v>647</v>
      </c>
      <c r="CM282" s="1184">
        <v>45892.325289351851</v>
      </c>
    </row>
    <row r="283" spans="1:91" x14ac:dyDescent="0.15">
      <c r="A283" s="1182">
        <v>10801021733</v>
      </c>
      <c r="B283" s="1182" t="s">
        <v>641</v>
      </c>
      <c r="C283" s="1182">
        <v>1</v>
      </c>
      <c r="D283" s="1182">
        <v>1</v>
      </c>
      <c r="E283" s="1182" t="s">
        <v>642</v>
      </c>
      <c r="G283" s="1182" t="s">
        <v>643</v>
      </c>
      <c r="H283" s="1182" t="s">
        <v>781</v>
      </c>
      <c r="J283" s="1185" t="s">
        <v>782</v>
      </c>
      <c r="K283" s="1187">
        <v>45987</v>
      </c>
      <c r="AP283" s="1186">
        <v>4</v>
      </c>
      <c r="BV283" s="1182" t="s">
        <v>785</v>
      </c>
      <c r="BW283" s="1183">
        <v>45892</v>
      </c>
      <c r="BY283" s="1182">
        <v>0</v>
      </c>
      <c r="CL283" s="1182" t="s">
        <v>647</v>
      </c>
      <c r="CM283" s="1184">
        <v>45892.325289351851</v>
      </c>
    </row>
    <row r="284" spans="1:91" x14ac:dyDescent="0.15">
      <c r="A284" s="1182">
        <v>10801021733</v>
      </c>
      <c r="B284" s="1182" t="s">
        <v>641</v>
      </c>
      <c r="C284" s="1182">
        <v>1</v>
      </c>
      <c r="D284" s="1182">
        <v>1</v>
      </c>
      <c r="E284" s="1182" t="s">
        <v>642</v>
      </c>
      <c r="G284" s="1182" t="s">
        <v>643</v>
      </c>
      <c r="H284" s="1182" t="s">
        <v>781</v>
      </c>
      <c r="J284" s="1185" t="s">
        <v>782</v>
      </c>
      <c r="K284" s="1187">
        <v>46050</v>
      </c>
      <c r="AP284" s="1186">
        <v>4</v>
      </c>
      <c r="BV284" s="1182" t="s">
        <v>786</v>
      </c>
      <c r="BW284" s="1183">
        <v>45892</v>
      </c>
      <c r="BY284" s="1182">
        <v>0</v>
      </c>
      <c r="CL284" s="1182" t="s">
        <v>647</v>
      </c>
      <c r="CM284" s="1184">
        <v>45892.325289351851</v>
      </c>
    </row>
    <row r="285" spans="1:91" x14ac:dyDescent="0.15">
      <c r="A285" s="1182">
        <v>10801021733</v>
      </c>
      <c r="B285" s="1182" t="s">
        <v>641</v>
      </c>
      <c r="C285" s="1182">
        <v>1</v>
      </c>
      <c r="D285" s="1182">
        <v>1</v>
      </c>
      <c r="E285" s="1182" t="s">
        <v>642</v>
      </c>
      <c r="G285" s="1182" t="s">
        <v>643</v>
      </c>
      <c r="H285" s="1182" t="s">
        <v>781</v>
      </c>
      <c r="J285" s="1185" t="s">
        <v>782</v>
      </c>
      <c r="K285" s="1187">
        <v>46078</v>
      </c>
      <c r="AP285" s="1186">
        <v>4</v>
      </c>
      <c r="BV285" s="1182" t="s">
        <v>787</v>
      </c>
      <c r="BW285" s="1183">
        <v>45892</v>
      </c>
      <c r="BY285" s="1182">
        <v>0</v>
      </c>
      <c r="CL285" s="1182" t="s">
        <v>647</v>
      </c>
      <c r="CM285" s="1184">
        <v>45892.325289351851</v>
      </c>
    </row>
    <row r="286" spans="1:91" x14ac:dyDescent="0.15">
      <c r="A286" s="1182">
        <v>10801021733</v>
      </c>
      <c r="B286" s="1182" t="s">
        <v>641</v>
      </c>
      <c r="C286" s="1182">
        <v>1</v>
      </c>
      <c r="D286" s="1182">
        <v>1</v>
      </c>
      <c r="E286" s="1182" t="s">
        <v>642</v>
      </c>
      <c r="G286" s="1182" t="s">
        <v>643</v>
      </c>
      <c r="H286" s="1182" t="s">
        <v>781</v>
      </c>
      <c r="J286" s="1185" t="s">
        <v>782</v>
      </c>
      <c r="K286" s="1187">
        <v>46090</v>
      </c>
      <c r="AP286" s="1186">
        <v>8</v>
      </c>
      <c r="BV286" s="1182" t="s">
        <v>788</v>
      </c>
      <c r="BW286" s="1183">
        <v>45892</v>
      </c>
      <c r="BY286" s="1182">
        <v>0</v>
      </c>
      <c r="CL286" s="1182" t="s">
        <v>647</v>
      </c>
      <c r="CM286" s="1184">
        <v>45892.325289351851</v>
      </c>
    </row>
    <row r="287" spans="1:91" x14ac:dyDescent="0.15">
      <c r="A287" s="1182">
        <v>10801021733</v>
      </c>
      <c r="B287" s="1182" t="s">
        <v>641</v>
      </c>
      <c r="C287" s="1182">
        <v>1</v>
      </c>
      <c r="D287" s="1182">
        <v>1</v>
      </c>
      <c r="E287" s="1182" t="s">
        <v>642</v>
      </c>
      <c r="G287" s="1182" t="s">
        <v>643</v>
      </c>
      <c r="H287" s="1182" t="s">
        <v>789</v>
      </c>
      <c r="J287" s="1185" t="s">
        <v>790</v>
      </c>
      <c r="K287" s="1187">
        <v>45925</v>
      </c>
      <c r="AP287" s="1186">
        <v>4</v>
      </c>
      <c r="BV287" s="1182" t="s">
        <v>791</v>
      </c>
      <c r="BW287" s="1183">
        <v>45892</v>
      </c>
      <c r="BY287" s="1182">
        <v>0</v>
      </c>
      <c r="CL287" s="1182" t="s">
        <v>647</v>
      </c>
      <c r="CM287" s="1184">
        <v>45892.325289351851</v>
      </c>
    </row>
    <row r="288" spans="1:91" x14ac:dyDescent="0.15">
      <c r="A288" s="1182">
        <v>10801021733</v>
      </c>
      <c r="B288" s="1182" t="s">
        <v>641</v>
      </c>
      <c r="C288" s="1182">
        <v>1</v>
      </c>
      <c r="D288" s="1182">
        <v>1</v>
      </c>
      <c r="E288" s="1182" t="s">
        <v>642</v>
      </c>
      <c r="G288" s="1182" t="s">
        <v>643</v>
      </c>
      <c r="H288" s="1182" t="s">
        <v>789</v>
      </c>
      <c r="J288" s="1185" t="s">
        <v>790</v>
      </c>
      <c r="K288" s="1187">
        <v>45959</v>
      </c>
      <c r="AP288" s="1186">
        <v>4</v>
      </c>
      <c r="BV288" s="1182" t="s">
        <v>792</v>
      </c>
      <c r="BW288" s="1183">
        <v>45892</v>
      </c>
      <c r="BY288" s="1182">
        <v>0</v>
      </c>
      <c r="CL288" s="1182" t="s">
        <v>647</v>
      </c>
      <c r="CM288" s="1184">
        <v>45892.325289351851</v>
      </c>
    </row>
    <row r="289" spans="1:91" x14ac:dyDescent="0.15">
      <c r="A289" s="1182">
        <v>10801021733</v>
      </c>
      <c r="B289" s="1182" t="s">
        <v>641</v>
      </c>
      <c r="C289" s="1182">
        <v>1</v>
      </c>
      <c r="D289" s="1182">
        <v>1</v>
      </c>
      <c r="E289" s="1182" t="s">
        <v>642</v>
      </c>
      <c r="G289" s="1182" t="s">
        <v>643</v>
      </c>
      <c r="H289" s="1182" t="s">
        <v>789</v>
      </c>
      <c r="J289" s="1185" t="s">
        <v>790</v>
      </c>
      <c r="K289" s="1187">
        <v>45987</v>
      </c>
      <c r="AP289" s="1186">
        <v>8</v>
      </c>
      <c r="BV289" s="1182" t="s">
        <v>793</v>
      </c>
      <c r="BW289" s="1183">
        <v>45892</v>
      </c>
      <c r="BY289" s="1182">
        <v>0</v>
      </c>
      <c r="CL289" s="1182" t="s">
        <v>647</v>
      </c>
      <c r="CM289" s="1184">
        <v>45892.325289351851</v>
      </c>
    </row>
    <row r="290" spans="1:91" x14ac:dyDescent="0.15">
      <c r="A290" s="1182">
        <v>10801021733</v>
      </c>
      <c r="B290" s="1182" t="s">
        <v>641</v>
      </c>
      <c r="C290" s="1182">
        <v>1</v>
      </c>
      <c r="D290" s="1182">
        <v>1</v>
      </c>
      <c r="E290" s="1182" t="s">
        <v>642</v>
      </c>
      <c r="G290" s="1182" t="s">
        <v>643</v>
      </c>
      <c r="H290" s="1182" t="s">
        <v>789</v>
      </c>
      <c r="J290" s="1185" t="s">
        <v>790</v>
      </c>
      <c r="K290" s="1187">
        <v>46036</v>
      </c>
      <c r="AP290" s="1186">
        <v>8</v>
      </c>
      <c r="BV290" s="1182" t="s">
        <v>794</v>
      </c>
      <c r="BW290" s="1183">
        <v>45892</v>
      </c>
      <c r="BY290" s="1182">
        <v>0</v>
      </c>
      <c r="CL290" s="1182" t="s">
        <v>647</v>
      </c>
      <c r="CM290" s="1184">
        <v>45892.325289351851</v>
      </c>
    </row>
    <row r="291" spans="1:91" x14ac:dyDescent="0.15">
      <c r="A291" s="1182">
        <v>10801021733</v>
      </c>
      <c r="B291" s="1182" t="s">
        <v>641</v>
      </c>
      <c r="C291" s="1182">
        <v>1</v>
      </c>
      <c r="D291" s="1182">
        <v>1</v>
      </c>
      <c r="E291" s="1182" t="s">
        <v>642</v>
      </c>
      <c r="G291" s="1182" t="s">
        <v>643</v>
      </c>
      <c r="H291" s="1182" t="s">
        <v>789</v>
      </c>
      <c r="J291" s="1185" t="s">
        <v>790</v>
      </c>
      <c r="K291" s="1187">
        <v>46069</v>
      </c>
      <c r="AP291" s="1186">
        <v>8</v>
      </c>
      <c r="BV291" s="1182" t="s">
        <v>795</v>
      </c>
      <c r="BW291" s="1183">
        <v>45892</v>
      </c>
      <c r="BY291" s="1182">
        <v>0</v>
      </c>
      <c r="CL291" s="1182" t="s">
        <v>647</v>
      </c>
      <c r="CM291" s="1184">
        <v>45892.325289351851</v>
      </c>
    </row>
    <row r="292" spans="1:91" x14ac:dyDescent="0.15">
      <c r="A292" s="1182">
        <v>10801021733</v>
      </c>
      <c r="B292" s="1182" t="s">
        <v>641</v>
      </c>
      <c r="C292" s="1182">
        <v>1</v>
      </c>
      <c r="D292" s="1182">
        <v>1</v>
      </c>
      <c r="E292" s="1182" t="s">
        <v>642</v>
      </c>
      <c r="G292" s="1182" t="s">
        <v>643</v>
      </c>
      <c r="H292" s="1182" t="s">
        <v>789</v>
      </c>
      <c r="J292" s="1185" t="s">
        <v>790</v>
      </c>
      <c r="K292" s="1187">
        <v>46099</v>
      </c>
      <c r="AP292" s="1186">
        <v>8</v>
      </c>
      <c r="BV292" s="1182" t="s">
        <v>796</v>
      </c>
      <c r="BW292" s="1183">
        <v>45892</v>
      </c>
      <c r="BY292" s="1182">
        <v>0</v>
      </c>
      <c r="CL292" s="1182" t="s">
        <v>647</v>
      </c>
      <c r="CM292" s="1184">
        <v>45892.325289351851</v>
      </c>
    </row>
    <row r="293" spans="1:91" x14ac:dyDescent="0.15">
      <c r="A293" s="1182">
        <v>10801021733</v>
      </c>
      <c r="B293" s="1182" t="s">
        <v>641</v>
      </c>
      <c r="C293" s="1182">
        <v>1</v>
      </c>
      <c r="D293" s="1182">
        <v>1</v>
      </c>
      <c r="E293" s="1182" t="s">
        <v>642</v>
      </c>
      <c r="G293" s="1182" t="s">
        <v>643</v>
      </c>
      <c r="H293" s="1182" t="s">
        <v>797</v>
      </c>
      <c r="J293" s="1185" t="s">
        <v>798</v>
      </c>
      <c r="K293" s="1187">
        <v>46078</v>
      </c>
      <c r="AP293" s="1186">
        <v>5</v>
      </c>
      <c r="BV293" s="1182" t="s">
        <v>799</v>
      </c>
      <c r="BW293" s="1183">
        <v>45892</v>
      </c>
      <c r="BY293" s="1182">
        <v>0</v>
      </c>
      <c r="CL293" s="1182" t="s">
        <v>647</v>
      </c>
      <c r="CM293" s="1184">
        <v>45892.325289351851</v>
      </c>
    </row>
    <row r="294" spans="1:91" x14ac:dyDescent="0.15">
      <c r="A294" s="1182">
        <v>10801021733</v>
      </c>
      <c r="B294" s="1182" t="s">
        <v>641</v>
      </c>
      <c r="C294" s="1182">
        <v>1</v>
      </c>
      <c r="D294" s="1182">
        <v>1</v>
      </c>
      <c r="E294" s="1182" t="s">
        <v>642</v>
      </c>
      <c r="G294" s="1182" t="s">
        <v>643</v>
      </c>
      <c r="H294" s="1182" t="s">
        <v>800</v>
      </c>
      <c r="J294" s="1185" t="s">
        <v>801</v>
      </c>
      <c r="K294" s="1187">
        <v>46078</v>
      </c>
      <c r="AP294" s="1186">
        <v>5</v>
      </c>
      <c r="BV294" s="1182" t="s">
        <v>802</v>
      </c>
      <c r="BW294" s="1183">
        <v>45892</v>
      </c>
      <c r="BY294" s="1182">
        <v>0</v>
      </c>
      <c r="CL294" s="1182" t="s">
        <v>647</v>
      </c>
      <c r="CM294" s="1184">
        <v>45892.325289351851</v>
      </c>
    </row>
    <row r="295" spans="1:91" x14ac:dyDescent="0.15">
      <c r="A295" s="1182">
        <v>10801021733</v>
      </c>
      <c r="B295" s="1182" t="s">
        <v>641</v>
      </c>
      <c r="C295" s="1182">
        <v>1</v>
      </c>
      <c r="D295" s="1182">
        <v>1</v>
      </c>
      <c r="E295" s="1182" t="s">
        <v>642</v>
      </c>
      <c r="G295" s="1182" t="s">
        <v>643</v>
      </c>
      <c r="H295" s="1182" t="s">
        <v>803</v>
      </c>
      <c r="J295" s="1185" t="s">
        <v>804</v>
      </c>
      <c r="K295" s="1187">
        <v>45932</v>
      </c>
      <c r="L295" s="1183">
        <v>45947</v>
      </c>
      <c r="AP295" s="1186">
        <v>16</v>
      </c>
      <c r="AQ295" s="1182">
        <v>8</v>
      </c>
      <c r="BV295" s="1182" t="s">
        <v>805</v>
      </c>
      <c r="BW295" s="1183">
        <v>45892</v>
      </c>
      <c r="BY295" s="1182">
        <v>0</v>
      </c>
      <c r="CL295" s="1182" t="s">
        <v>647</v>
      </c>
      <c r="CM295" s="1184">
        <v>45892.325289351851</v>
      </c>
    </row>
    <row r="296" spans="1:91" x14ac:dyDescent="0.15">
      <c r="A296" s="1182">
        <v>10801021733</v>
      </c>
      <c r="B296" s="1182" t="s">
        <v>641</v>
      </c>
      <c r="C296" s="1182">
        <v>1</v>
      </c>
      <c r="D296" s="1182">
        <v>1</v>
      </c>
      <c r="E296" s="1182" t="s">
        <v>642</v>
      </c>
      <c r="G296" s="1182" t="s">
        <v>643</v>
      </c>
      <c r="H296" s="1182" t="s">
        <v>803</v>
      </c>
      <c r="J296" s="1185" t="s">
        <v>804</v>
      </c>
      <c r="K296" s="1187">
        <v>45978</v>
      </c>
      <c r="L296" s="1183">
        <v>45987</v>
      </c>
      <c r="AP296" s="1186">
        <v>16</v>
      </c>
      <c r="AQ296" s="1182">
        <v>8</v>
      </c>
      <c r="BV296" s="1182" t="s">
        <v>806</v>
      </c>
      <c r="BW296" s="1183">
        <v>45892</v>
      </c>
      <c r="BY296" s="1182">
        <v>0</v>
      </c>
      <c r="CL296" s="1182" t="s">
        <v>647</v>
      </c>
      <c r="CM296" s="1184">
        <v>45892.325289351851</v>
      </c>
    </row>
    <row r="297" spans="1:91" x14ac:dyDescent="0.15">
      <c r="A297" s="1182">
        <v>10801021733</v>
      </c>
      <c r="B297" s="1182" t="s">
        <v>641</v>
      </c>
      <c r="C297" s="1182">
        <v>1</v>
      </c>
      <c r="D297" s="1182">
        <v>1</v>
      </c>
      <c r="E297" s="1182" t="s">
        <v>642</v>
      </c>
      <c r="G297" s="1182" t="s">
        <v>643</v>
      </c>
      <c r="H297" s="1182" t="s">
        <v>803</v>
      </c>
      <c r="J297" s="1185" t="s">
        <v>804</v>
      </c>
      <c r="K297" s="1187">
        <v>46014</v>
      </c>
      <c r="AP297" s="1186">
        <v>16</v>
      </c>
      <c r="BV297" s="1182" t="s">
        <v>807</v>
      </c>
      <c r="BW297" s="1183">
        <v>45892</v>
      </c>
      <c r="BY297" s="1182">
        <v>0</v>
      </c>
      <c r="CL297" s="1182" t="s">
        <v>647</v>
      </c>
      <c r="CM297" s="1184">
        <v>45892.325289351851</v>
      </c>
    </row>
    <row r="298" spans="1:91" x14ac:dyDescent="0.15">
      <c r="A298" s="1182">
        <v>10801021733</v>
      </c>
      <c r="B298" s="1182" t="s">
        <v>641</v>
      </c>
      <c r="C298" s="1182">
        <v>1</v>
      </c>
      <c r="D298" s="1182">
        <v>1</v>
      </c>
      <c r="E298" s="1182" t="s">
        <v>642</v>
      </c>
      <c r="G298" s="1182" t="s">
        <v>643</v>
      </c>
      <c r="H298" s="1182" t="s">
        <v>803</v>
      </c>
      <c r="J298" s="1185" t="s">
        <v>804</v>
      </c>
      <c r="K298" s="1187">
        <v>46029</v>
      </c>
      <c r="L298" s="1183">
        <v>46038</v>
      </c>
      <c r="AP298" s="1186">
        <v>16</v>
      </c>
      <c r="AQ298" s="1182">
        <v>8</v>
      </c>
      <c r="BV298" s="1182" t="s">
        <v>808</v>
      </c>
      <c r="BW298" s="1183">
        <v>45892</v>
      </c>
      <c r="BY298" s="1182">
        <v>0</v>
      </c>
      <c r="CL298" s="1182" t="s">
        <v>647</v>
      </c>
      <c r="CM298" s="1184">
        <v>45892.325289351851</v>
      </c>
    </row>
    <row r="299" spans="1:91" x14ac:dyDescent="0.15">
      <c r="A299" s="1182">
        <v>10801021733</v>
      </c>
      <c r="B299" s="1182" t="s">
        <v>641</v>
      </c>
      <c r="C299" s="1182">
        <v>1</v>
      </c>
      <c r="D299" s="1182">
        <v>1</v>
      </c>
      <c r="E299" s="1182" t="s">
        <v>642</v>
      </c>
      <c r="G299" s="1182" t="s">
        <v>643</v>
      </c>
      <c r="H299" s="1182" t="s">
        <v>803</v>
      </c>
      <c r="J299" s="1185" t="s">
        <v>804</v>
      </c>
      <c r="K299" s="1187">
        <v>46057</v>
      </c>
      <c r="AP299" s="1186">
        <v>16</v>
      </c>
      <c r="BV299" s="1182" t="s">
        <v>809</v>
      </c>
      <c r="BW299" s="1183">
        <v>45892</v>
      </c>
      <c r="BY299" s="1182">
        <v>0</v>
      </c>
      <c r="CL299" s="1182" t="s">
        <v>647</v>
      </c>
      <c r="CM299" s="1184">
        <v>45892.325289351851</v>
      </c>
    </row>
    <row r="300" spans="1:91" x14ac:dyDescent="0.15">
      <c r="A300" s="1182">
        <v>10801021733</v>
      </c>
      <c r="B300" s="1182" t="s">
        <v>641</v>
      </c>
      <c r="C300" s="1182">
        <v>1</v>
      </c>
      <c r="D300" s="1182">
        <v>1</v>
      </c>
      <c r="E300" s="1182" t="s">
        <v>642</v>
      </c>
      <c r="G300" s="1182" t="s">
        <v>643</v>
      </c>
      <c r="H300" s="1182" t="s">
        <v>803</v>
      </c>
      <c r="J300" s="1185" t="s">
        <v>804</v>
      </c>
      <c r="K300" s="1187">
        <v>46087</v>
      </c>
      <c r="L300" s="1183">
        <v>46092</v>
      </c>
      <c r="AP300" s="1186">
        <v>16</v>
      </c>
      <c r="AQ300" s="1182">
        <v>8</v>
      </c>
      <c r="BV300" s="1182" t="s">
        <v>810</v>
      </c>
      <c r="BW300" s="1183">
        <v>45892</v>
      </c>
      <c r="BY300" s="1182">
        <v>0</v>
      </c>
      <c r="CL300" s="1182" t="s">
        <v>647</v>
      </c>
      <c r="CM300" s="1184">
        <v>45892.325289351851</v>
      </c>
    </row>
    <row r="301" spans="1:91" x14ac:dyDescent="0.15">
      <c r="A301" s="1182">
        <v>10801021733</v>
      </c>
      <c r="B301" s="1182" t="s">
        <v>641</v>
      </c>
      <c r="C301" s="1182">
        <v>1</v>
      </c>
      <c r="D301" s="1182">
        <v>1</v>
      </c>
      <c r="E301" s="1182" t="s">
        <v>642</v>
      </c>
      <c r="G301" s="1182" t="s">
        <v>643</v>
      </c>
      <c r="H301" s="1182" t="s">
        <v>811</v>
      </c>
      <c r="J301" s="1185" t="s">
        <v>812</v>
      </c>
      <c r="K301" s="1187">
        <v>45937</v>
      </c>
      <c r="AP301" s="1186">
        <v>8</v>
      </c>
      <c r="BV301" s="1182" t="s">
        <v>813</v>
      </c>
      <c r="BW301" s="1183">
        <v>45892</v>
      </c>
      <c r="BY301" s="1182">
        <v>0</v>
      </c>
      <c r="CL301" s="1182" t="s">
        <v>647</v>
      </c>
      <c r="CM301" s="1184">
        <v>45892.325289351851</v>
      </c>
    </row>
    <row r="302" spans="1:91" x14ac:dyDescent="0.15">
      <c r="A302" s="1182">
        <v>10801021733</v>
      </c>
      <c r="B302" s="1182" t="s">
        <v>641</v>
      </c>
      <c r="C302" s="1182">
        <v>1</v>
      </c>
      <c r="D302" s="1182">
        <v>1</v>
      </c>
      <c r="E302" s="1182" t="s">
        <v>642</v>
      </c>
      <c r="G302" s="1182" t="s">
        <v>643</v>
      </c>
      <c r="H302" s="1182" t="s">
        <v>811</v>
      </c>
      <c r="J302" s="1185" t="s">
        <v>812</v>
      </c>
      <c r="K302" s="1187">
        <v>45987</v>
      </c>
      <c r="AP302" s="1186">
        <v>8</v>
      </c>
      <c r="BV302" s="1182" t="s">
        <v>814</v>
      </c>
      <c r="BW302" s="1183">
        <v>45892</v>
      </c>
      <c r="BY302" s="1182">
        <v>0</v>
      </c>
      <c r="CL302" s="1182" t="s">
        <v>647</v>
      </c>
      <c r="CM302" s="1184">
        <v>45892.325289351851</v>
      </c>
    </row>
    <row r="303" spans="1:91" x14ac:dyDescent="0.15">
      <c r="A303" s="1182">
        <v>10801021733</v>
      </c>
      <c r="B303" s="1182" t="s">
        <v>641</v>
      </c>
      <c r="C303" s="1182">
        <v>1</v>
      </c>
      <c r="D303" s="1182">
        <v>1</v>
      </c>
      <c r="E303" s="1182" t="s">
        <v>642</v>
      </c>
      <c r="G303" s="1182" t="s">
        <v>643</v>
      </c>
      <c r="H303" s="1182" t="s">
        <v>811</v>
      </c>
      <c r="J303" s="1185" t="s">
        <v>812</v>
      </c>
      <c r="K303" s="1187">
        <v>46029</v>
      </c>
      <c r="AP303" s="1186">
        <v>8</v>
      </c>
      <c r="BV303" s="1182" t="s">
        <v>815</v>
      </c>
      <c r="BW303" s="1183">
        <v>45892</v>
      </c>
      <c r="BY303" s="1182">
        <v>0</v>
      </c>
      <c r="CL303" s="1182" t="s">
        <v>647</v>
      </c>
      <c r="CM303" s="1184">
        <v>45892.325289351851</v>
      </c>
    </row>
    <row r="304" spans="1:91" x14ac:dyDescent="0.15">
      <c r="A304" s="1182">
        <v>10801021733</v>
      </c>
      <c r="B304" s="1182" t="s">
        <v>641</v>
      </c>
      <c r="C304" s="1182">
        <v>1</v>
      </c>
      <c r="D304" s="1182">
        <v>1</v>
      </c>
      <c r="E304" s="1182" t="s">
        <v>642</v>
      </c>
      <c r="G304" s="1182" t="s">
        <v>643</v>
      </c>
      <c r="H304" s="1182" t="s">
        <v>811</v>
      </c>
      <c r="J304" s="1185" t="s">
        <v>812</v>
      </c>
      <c r="K304" s="1187">
        <v>46066</v>
      </c>
      <c r="AP304" s="1186">
        <v>8</v>
      </c>
      <c r="BV304" s="1182" t="s">
        <v>816</v>
      </c>
      <c r="BW304" s="1183">
        <v>45892</v>
      </c>
      <c r="BY304" s="1182">
        <v>0</v>
      </c>
      <c r="CL304" s="1182" t="s">
        <v>647</v>
      </c>
      <c r="CM304" s="1184">
        <v>45892.325289351851</v>
      </c>
    </row>
    <row r="305" spans="1:91" x14ac:dyDescent="0.15">
      <c r="A305" s="1182">
        <v>10801021733</v>
      </c>
      <c r="B305" s="1182" t="s">
        <v>641</v>
      </c>
      <c r="C305" s="1182">
        <v>1</v>
      </c>
      <c r="D305" s="1182">
        <v>1</v>
      </c>
      <c r="E305" s="1182" t="s">
        <v>642</v>
      </c>
      <c r="G305" s="1182" t="s">
        <v>643</v>
      </c>
      <c r="H305" s="1182" t="s">
        <v>811</v>
      </c>
      <c r="J305" s="1185" t="s">
        <v>812</v>
      </c>
      <c r="K305" s="1187">
        <v>46100</v>
      </c>
      <c r="AP305" s="1186">
        <v>16</v>
      </c>
      <c r="BV305" s="1182" t="s">
        <v>817</v>
      </c>
      <c r="BW305" s="1183">
        <v>45892</v>
      </c>
      <c r="BY305" s="1182">
        <v>0</v>
      </c>
      <c r="CL305" s="1182" t="s">
        <v>647</v>
      </c>
      <c r="CM305" s="1184">
        <v>45892.325289351851</v>
      </c>
    </row>
    <row r="306" spans="1:91" x14ac:dyDescent="0.15">
      <c r="A306" s="1182">
        <v>10801021733</v>
      </c>
      <c r="B306" s="1182" t="s">
        <v>641</v>
      </c>
      <c r="C306" s="1182">
        <v>1</v>
      </c>
      <c r="D306" s="1182">
        <v>1</v>
      </c>
      <c r="E306" s="1182" t="s">
        <v>642</v>
      </c>
      <c r="G306" s="1182" t="s">
        <v>643</v>
      </c>
      <c r="H306" s="1182" t="s">
        <v>818</v>
      </c>
      <c r="J306" s="1185" t="s">
        <v>819</v>
      </c>
      <c r="K306" s="1187">
        <v>45947</v>
      </c>
      <c r="AP306" s="1186">
        <v>8</v>
      </c>
      <c r="BV306" s="1182" t="s">
        <v>820</v>
      </c>
      <c r="BW306" s="1183">
        <v>45892</v>
      </c>
      <c r="BY306" s="1182">
        <v>0</v>
      </c>
      <c r="CL306" s="1182" t="s">
        <v>647</v>
      </c>
      <c r="CM306" s="1184">
        <v>45892.325289351851</v>
      </c>
    </row>
    <row r="307" spans="1:91" x14ac:dyDescent="0.15">
      <c r="A307" s="1182">
        <v>10801021733</v>
      </c>
      <c r="B307" s="1182" t="s">
        <v>641</v>
      </c>
      <c r="C307" s="1182">
        <v>1</v>
      </c>
      <c r="D307" s="1182">
        <v>1</v>
      </c>
      <c r="E307" s="1182" t="s">
        <v>642</v>
      </c>
      <c r="G307" s="1182" t="s">
        <v>643</v>
      </c>
      <c r="H307" s="1182" t="s">
        <v>818</v>
      </c>
      <c r="J307" s="1185" t="s">
        <v>819</v>
      </c>
      <c r="K307" s="1187">
        <v>46049</v>
      </c>
      <c r="AP307" s="1186">
        <v>8</v>
      </c>
      <c r="BV307" s="1182" t="s">
        <v>821</v>
      </c>
      <c r="BW307" s="1183">
        <v>45892</v>
      </c>
      <c r="BY307" s="1182">
        <v>0</v>
      </c>
      <c r="CL307" s="1182" t="s">
        <v>647</v>
      </c>
      <c r="CM307" s="1184">
        <v>45892.325289351851</v>
      </c>
    </row>
    <row r="308" spans="1:91" x14ac:dyDescent="0.15">
      <c r="A308" s="1182">
        <v>10801021733</v>
      </c>
      <c r="B308" s="1182" t="s">
        <v>641</v>
      </c>
      <c r="C308" s="1182">
        <v>1</v>
      </c>
      <c r="D308" s="1182">
        <v>1</v>
      </c>
      <c r="E308" s="1182" t="s">
        <v>642</v>
      </c>
      <c r="G308" s="1182" t="s">
        <v>643</v>
      </c>
      <c r="H308" s="1182" t="s">
        <v>822</v>
      </c>
      <c r="J308" s="1185" t="s">
        <v>823</v>
      </c>
      <c r="K308" s="1187">
        <v>45924</v>
      </c>
      <c r="AP308" s="1186">
        <v>8</v>
      </c>
      <c r="BV308" s="1182" t="s">
        <v>824</v>
      </c>
      <c r="BW308" s="1183">
        <v>45892</v>
      </c>
      <c r="BY308" s="1182">
        <v>0</v>
      </c>
      <c r="CL308" s="1182" t="s">
        <v>647</v>
      </c>
      <c r="CM308" s="1184">
        <v>45892.325289351851</v>
      </c>
    </row>
    <row r="309" spans="1:91" x14ac:dyDescent="0.15">
      <c r="A309" s="1182">
        <v>10801021733</v>
      </c>
      <c r="B309" s="1182" t="s">
        <v>641</v>
      </c>
      <c r="C309" s="1182">
        <v>1</v>
      </c>
      <c r="D309" s="1182">
        <v>1</v>
      </c>
      <c r="E309" s="1182" t="s">
        <v>642</v>
      </c>
      <c r="G309" s="1182" t="s">
        <v>643</v>
      </c>
      <c r="H309" s="1182" t="s">
        <v>822</v>
      </c>
      <c r="J309" s="1185" t="s">
        <v>823</v>
      </c>
      <c r="K309" s="1187">
        <v>45974</v>
      </c>
      <c r="AP309" s="1186">
        <v>8</v>
      </c>
      <c r="BV309" s="1182" t="s">
        <v>825</v>
      </c>
      <c r="BW309" s="1183">
        <v>45892</v>
      </c>
      <c r="BY309" s="1182">
        <v>0</v>
      </c>
      <c r="CL309" s="1182" t="s">
        <v>647</v>
      </c>
      <c r="CM309" s="1184">
        <v>45892.325289351851</v>
      </c>
    </row>
    <row r="310" spans="1:91" x14ac:dyDescent="0.15">
      <c r="A310" s="1182">
        <v>10801021733</v>
      </c>
      <c r="B310" s="1182" t="s">
        <v>641</v>
      </c>
      <c r="C310" s="1182">
        <v>1</v>
      </c>
      <c r="D310" s="1182">
        <v>1</v>
      </c>
      <c r="E310" s="1182" t="s">
        <v>642</v>
      </c>
      <c r="G310" s="1182" t="s">
        <v>643</v>
      </c>
      <c r="H310" s="1182" t="s">
        <v>822</v>
      </c>
      <c r="J310" s="1185" t="s">
        <v>823</v>
      </c>
      <c r="K310" s="1187">
        <v>46048</v>
      </c>
      <c r="AP310" s="1186">
        <v>8</v>
      </c>
      <c r="BV310" s="1182" t="s">
        <v>826</v>
      </c>
      <c r="BW310" s="1183">
        <v>45892</v>
      </c>
      <c r="BY310" s="1182">
        <v>0</v>
      </c>
      <c r="CL310" s="1182" t="s">
        <v>647</v>
      </c>
      <c r="CM310" s="1184">
        <v>45892.325289351851</v>
      </c>
    </row>
    <row r="311" spans="1:91" x14ac:dyDescent="0.15">
      <c r="A311" s="1182">
        <v>10801021733</v>
      </c>
      <c r="B311" s="1182" t="s">
        <v>641</v>
      </c>
      <c r="C311" s="1182">
        <v>1</v>
      </c>
      <c r="D311" s="1182">
        <v>1</v>
      </c>
      <c r="E311" s="1182" t="s">
        <v>642</v>
      </c>
      <c r="G311" s="1182" t="s">
        <v>643</v>
      </c>
      <c r="H311" s="1182" t="s">
        <v>827</v>
      </c>
      <c r="J311" s="1185" t="s">
        <v>828</v>
      </c>
      <c r="K311" s="1187">
        <v>45926</v>
      </c>
      <c r="AP311" s="1186">
        <v>8</v>
      </c>
      <c r="BV311" s="1182" t="s">
        <v>829</v>
      </c>
      <c r="BW311" s="1183">
        <v>45892</v>
      </c>
      <c r="BY311" s="1182">
        <v>0</v>
      </c>
      <c r="CL311" s="1182" t="s">
        <v>647</v>
      </c>
      <c r="CM311" s="1184">
        <v>45892.325289351851</v>
      </c>
    </row>
    <row r="312" spans="1:91" x14ac:dyDescent="0.15">
      <c r="A312" s="1182">
        <v>10801021733</v>
      </c>
      <c r="B312" s="1182" t="s">
        <v>641</v>
      </c>
      <c r="C312" s="1182">
        <v>1</v>
      </c>
      <c r="D312" s="1182">
        <v>1</v>
      </c>
      <c r="E312" s="1182" t="s">
        <v>642</v>
      </c>
      <c r="G312" s="1182" t="s">
        <v>643</v>
      </c>
      <c r="H312" s="1182" t="s">
        <v>827</v>
      </c>
      <c r="J312" s="1185" t="s">
        <v>828</v>
      </c>
      <c r="K312" s="1187">
        <v>45931</v>
      </c>
      <c r="AP312" s="1186">
        <v>8</v>
      </c>
      <c r="BV312" s="1182" t="s">
        <v>830</v>
      </c>
      <c r="BW312" s="1183">
        <v>45892</v>
      </c>
      <c r="BY312" s="1182">
        <v>0</v>
      </c>
      <c r="CL312" s="1182" t="s">
        <v>647</v>
      </c>
      <c r="CM312" s="1184">
        <v>45892.325289351851</v>
      </c>
    </row>
    <row r="313" spans="1:91" x14ac:dyDescent="0.15">
      <c r="A313" s="1182">
        <v>10801021733</v>
      </c>
      <c r="B313" s="1182" t="s">
        <v>641</v>
      </c>
      <c r="C313" s="1182">
        <v>1</v>
      </c>
      <c r="D313" s="1182">
        <v>1</v>
      </c>
      <c r="E313" s="1182" t="s">
        <v>642</v>
      </c>
      <c r="G313" s="1182" t="s">
        <v>643</v>
      </c>
      <c r="H313" s="1182" t="s">
        <v>827</v>
      </c>
      <c r="J313" s="1185" t="s">
        <v>828</v>
      </c>
      <c r="K313" s="1187">
        <v>45987</v>
      </c>
      <c r="AP313" s="1186">
        <v>8</v>
      </c>
      <c r="BV313" s="1182" t="s">
        <v>831</v>
      </c>
      <c r="BW313" s="1183">
        <v>45892</v>
      </c>
      <c r="BY313" s="1182">
        <v>0</v>
      </c>
      <c r="CL313" s="1182" t="s">
        <v>647</v>
      </c>
      <c r="CM313" s="1184">
        <v>45892.325289351851</v>
      </c>
    </row>
    <row r="314" spans="1:91" x14ac:dyDescent="0.15">
      <c r="A314" s="1182">
        <v>10801021733</v>
      </c>
      <c r="B314" s="1182" t="s">
        <v>641</v>
      </c>
      <c r="C314" s="1182">
        <v>1</v>
      </c>
      <c r="D314" s="1182">
        <v>1</v>
      </c>
      <c r="E314" s="1182" t="s">
        <v>642</v>
      </c>
      <c r="G314" s="1182" t="s">
        <v>643</v>
      </c>
      <c r="H314" s="1182" t="s">
        <v>827</v>
      </c>
      <c r="J314" s="1185" t="s">
        <v>828</v>
      </c>
      <c r="K314" s="1187">
        <v>46010</v>
      </c>
      <c r="AP314" s="1186">
        <v>8</v>
      </c>
      <c r="BV314" s="1182" t="s">
        <v>832</v>
      </c>
      <c r="BW314" s="1183">
        <v>45892</v>
      </c>
      <c r="BY314" s="1182">
        <v>0</v>
      </c>
      <c r="CL314" s="1182" t="s">
        <v>647</v>
      </c>
      <c r="CM314" s="1184">
        <v>45892.325289351851</v>
      </c>
    </row>
    <row r="315" spans="1:91" x14ac:dyDescent="0.15">
      <c r="A315" s="1182">
        <v>10801021733</v>
      </c>
      <c r="B315" s="1182" t="s">
        <v>641</v>
      </c>
      <c r="C315" s="1182">
        <v>1</v>
      </c>
      <c r="D315" s="1182">
        <v>1</v>
      </c>
      <c r="E315" s="1182" t="s">
        <v>642</v>
      </c>
      <c r="G315" s="1182" t="s">
        <v>643</v>
      </c>
      <c r="H315" s="1182" t="s">
        <v>827</v>
      </c>
      <c r="J315" s="1185" t="s">
        <v>828</v>
      </c>
      <c r="K315" s="1187">
        <v>46048</v>
      </c>
      <c r="AP315" s="1186">
        <v>8</v>
      </c>
      <c r="BV315" s="1182" t="s">
        <v>833</v>
      </c>
      <c r="BW315" s="1183">
        <v>45892</v>
      </c>
      <c r="BY315" s="1182">
        <v>0</v>
      </c>
      <c r="CL315" s="1182" t="s">
        <v>647</v>
      </c>
      <c r="CM315" s="1184">
        <v>45892.325289351851</v>
      </c>
    </row>
    <row r="316" spans="1:91" x14ac:dyDescent="0.15">
      <c r="A316" s="1182">
        <v>10801021733</v>
      </c>
      <c r="B316" s="1182" t="s">
        <v>641</v>
      </c>
      <c r="C316" s="1182">
        <v>1</v>
      </c>
      <c r="D316" s="1182">
        <v>1</v>
      </c>
      <c r="E316" s="1182" t="s">
        <v>642</v>
      </c>
      <c r="G316" s="1182" t="s">
        <v>643</v>
      </c>
      <c r="H316" s="1182" t="s">
        <v>827</v>
      </c>
      <c r="J316" s="1185" t="s">
        <v>828</v>
      </c>
      <c r="K316" s="1187">
        <v>46100</v>
      </c>
      <c r="AP316" s="1186">
        <v>8</v>
      </c>
      <c r="BV316" s="1182" t="s">
        <v>834</v>
      </c>
      <c r="BW316" s="1183">
        <v>45892</v>
      </c>
      <c r="BY316" s="1182">
        <v>0</v>
      </c>
      <c r="CL316" s="1182" t="s">
        <v>647</v>
      </c>
      <c r="CM316" s="1184">
        <v>45892.325289351851</v>
      </c>
    </row>
    <row r="317" spans="1:91" x14ac:dyDescent="0.15">
      <c r="A317" s="1182">
        <v>10801021733</v>
      </c>
      <c r="B317" s="1182" t="s">
        <v>641</v>
      </c>
      <c r="C317" s="1182">
        <v>1</v>
      </c>
      <c r="D317" s="1182">
        <v>1</v>
      </c>
      <c r="E317" s="1182" t="s">
        <v>642</v>
      </c>
      <c r="G317" s="1182" t="s">
        <v>643</v>
      </c>
      <c r="H317" s="1182" t="s">
        <v>835</v>
      </c>
      <c r="J317" s="1185" t="s">
        <v>836</v>
      </c>
      <c r="K317" s="1187">
        <v>45926</v>
      </c>
      <c r="AP317" s="1186">
        <v>8</v>
      </c>
      <c r="BV317" s="1182" t="s">
        <v>837</v>
      </c>
      <c r="BW317" s="1183">
        <v>45892</v>
      </c>
      <c r="BY317" s="1182">
        <v>0</v>
      </c>
      <c r="CL317" s="1182" t="s">
        <v>647</v>
      </c>
      <c r="CM317" s="1184">
        <v>45892.325289351851</v>
      </c>
    </row>
    <row r="318" spans="1:91" x14ac:dyDescent="0.15">
      <c r="A318" s="1182">
        <v>10801021733</v>
      </c>
      <c r="B318" s="1182" t="s">
        <v>641</v>
      </c>
      <c r="C318" s="1182">
        <v>1</v>
      </c>
      <c r="D318" s="1182">
        <v>1</v>
      </c>
      <c r="E318" s="1182" t="s">
        <v>642</v>
      </c>
      <c r="G318" s="1182" t="s">
        <v>643</v>
      </c>
      <c r="H318" s="1182" t="s">
        <v>835</v>
      </c>
      <c r="J318" s="1185" t="s">
        <v>836</v>
      </c>
      <c r="K318" s="1187">
        <v>45931</v>
      </c>
      <c r="AP318" s="1186">
        <v>8</v>
      </c>
      <c r="BV318" s="1182" t="s">
        <v>838</v>
      </c>
      <c r="BW318" s="1183">
        <v>45892</v>
      </c>
      <c r="BY318" s="1182">
        <v>0</v>
      </c>
      <c r="CL318" s="1182" t="s">
        <v>647</v>
      </c>
      <c r="CM318" s="1184">
        <v>45892.325289351851</v>
      </c>
    </row>
    <row r="319" spans="1:91" x14ac:dyDescent="0.15">
      <c r="A319" s="1182">
        <v>10801021733</v>
      </c>
      <c r="B319" s="1182" t="s">
        <v>641</v>
      </c>
      <c r="C319" s="1182">
        <v>1</v>
      </c>
      <c r="D319" s="1182">
        <v>1</v>
      </c>
      <c r="E319" s="1182" t="s">
        <v>642</v>
      </c>
      <c r="G319" s="1182" t="s">
        <v>643</v>
      </c>
      <c r="H319" s="1182" t="s">
        <v>835</v>
      </c>
      <c r="J319" s="1185" t="s">
        <v>836</v>
      </c>
      <c r="K319" s="1187">
        <v>45987</v>
      </c>
      <c r="AP319" s="1186">
        <v>8</v>
      </c>
      <c r="BV319" s="1182" t="s">
        <v>839</v>
      </c>
      <c r="BW319" s="1183">
        <v>45892</v>
      </c>
      <c r="BY319" s="1182">
        <v>0</v>
      </c>
      <c r="CL319" s="1182" t="s">
        <v>647</v>
      </c>
      <c r="CM319" s="1184">
        <v>45892.325289351851</v>
      </c>
    </row>
    <row r="320" spans="1:91" x14ac:dyDescent="0.15">
      <c r="A320" s="1182">
        <v>10801021733</v>
      </c>
      <c r="B320" s="1182" t="s">
        <v>641</v>
      </c>
      <c r="C320" s="1182">
        <v>1</v>
      </c>
      <c r="D320" s="1182">
        <v>1</v>
      </c>
      <c r="E320" s="1182" t="s">
        <v>642</v>
      </c>
      <c r="G320" s="1182" t="s">
        <v>643</v>
      </c>
      <c r="H320" s="1182" t="s">
        <v>835</v>
      </c>
      <c r="J320" s="1185" t="s">
        <v>836</v>
      </c>
      <c r="K320" s="1187">
        <v>46066</v>
      </c>
      <c r="AP320" s="1186">
        <v>8</v>
      </c>
      <c r="BV320" s="1182" t="s">
        <v>840</v>
      </c>
      <c r="BW320" s="1183">
        <v>45892</v>
      </c>
      <c r="BY320" s="1182">
        <v>0</v>
      </c>
      <c r="CL320" s="1182" t="s">
        <v>647</v>
      </c>
      <c r="CM320" s="1184">
        <v>45892.325289351851</v>
      </c>
    </row>
    <row r="321" spans="1:91" x14ac:dyDescent="0.15">
      <c r="A321" s="1182">
        <v>10801021733</v>
      </c>
      <c r="B321" s="1182" t="s">
        <v>641</v>
      </c>
      <c r="C321" s="1182">
        <v>1</v>
      </c>
      <c r="D321" s="1182">
        <v>1</v>
      </c>
      <c r="E321" s="1182" t="s">
        <v>642</v>
      </c>
      <c r="G321" s="1182" t="s">
        <v>643</v>
      </c>
      <c r="H321" s="1182" t="s">
        <v>835</v>
      </c>
      <c r="J321" s="1185" t="s">
        <v>836</v>
      </c>
      <c r="K321" s="1187">
        <v>46092</v>
      </c>
      <c r="AP321" s="1186">
        <v>8</v>
      </c>
      <c r="BV321" s="1182" t="s">
        <v>841</v>
      </c>
      <c r="BW321" s="1183">
        <v>45892</v>
      </c>
      <c r="BY321" s="1182">
        <v>0</v>
      </c>
      <c r="CL321" s="1182" t="s">
        <v>647</v>
      </c>
      <c r="CM321" s="1184">
        <v>45892.325289351851</v>
      </c>
    </row>
    <row r="322" spans="1:91" x14ac:dyDescent="0.15">
      <c r="A322" s="1182">
        <v>10801021733</v>
      </c>
      <c r="B322" s="1182" t="s">
        <v>641</v>
      </c>
      <c r="C322" s="1182">
        <v>1</v>
      </c>
      <c r="D322" s="1182">
        <v>1</v>
      </c>
      <c r="E322" s="1182" t="s">
        <v>642</v>
      </c>
      <c r="G322" s="1182" t="s">
        <v>643</v>
      </c>
      <c r="H322" s="1182" t="s">
        <v>842</v>
      </c>
      <c r="J322" s="1185" t="s">
        <v>843</v>
      </c>
      <c r="K322" s="1187">
        <v>45987</v>
      </c>
      <c r="AP322" s="1186">
        <v>5</v>
      </c>
      <c r="BV322" s="1182" t="s">
        <v>844</v>
      </c>
      <c r="BW322" s="1183">
        <v>45892</v>
      </c>
      <c r="BY322" s="1182">
        <v>0</v>
      </c>
      <c r="CL322" s="1182" t="s">
        <v>647</v>
      </c>
      <c r="CM322" s="1184">
        <v>45892.325289351851</v>
      </c>
    </row>
    <row r="323" spans="1:91" x14ac:dyDescent="0.15">
      <c r="A323" s="1182">
        <v>10801021733</v>
      </c>
      <c r="B323" s="1182" t="s">
        <v>641</v>
      </c>
      <c r="C323" s="1182">
        <v>1</v>
      </c>
      <c r="D323" s="1182">
        <v>1</v>
      </c>
      <c r="E323" s="1182" t="s">
        <v>642</v>
      </c>
      <c r="G323" s="1182" t="s">
        <v>643</v>
      </c>
      <c r="H323" s="1182" t="s">
        <v>842</v>
      </c>
      <c r="J323" s="1185" t="s">
        <v>843</v>
      </c>
      <c r="K323" s="1187">
        <v>46078</v>
      </c>
      <c r="AP323" s="1186">
        <v>10</v>
      </c>
      <c r="BV323" s="1182" t="s">
        <v>845</v>
      </c>
      <c r="BW323" s="1183">
        <v>45892</v>
      </c>
      <c r="BY323" s="1182">
        <v>0</v>
      </c>
      <c r="CL323" s="1182" t="s">
        <v>647</v>
      </c>
      <c r="CM323" s="1184">
        <v>45892.325289351851</v>
      </c>
    </row>
    <row r="324" spans="1:91" x14ac:dyDescent="0.15">
      <c r="A324" s="1182">
        <v>10801021733</v>
      </c>
      <c r="B324" s="1182" t="s">
        <v>641</v>
      </c>
      <c r="C324" s="1182">
        <v>1</v>
      </c>
      <c r="D324" s="1182">
        <v>1</v>
      </c>
      <c r="E324" s="1182" t="s">
        <v>642</v>
      </c>
      <c r="G324" s="1182" t="s">
        <v>643</v>
      </c>
      <c r="H324" s="1182" t="s">
        <v>846</v>
      </c>
      <c r="J324" s="1185" t="s">
        <v>847</v>
      </c>
      <c r="K324" s="1187">
        <v>45925</v>
      </c>
      <c r="AP324" s="1186">
        <v>20</v>
      </c>
      <c r="BV324" s="1182" t="s">
        <v>848</v>
      </c>
      <c r="BW324" s="1183">
        <v>45892</v>
      </c>
      <c r="BY324" s="1182">
        <v>0</v>
      </c>
      <c r="CL324" s="1182" t="s">
        <v>647</v>
      </c>
      <c r="CM324" s="1184">
        <v>45892.325289351851</v>
      </c>
    </row>
    <row r="325" spans="1:91" x14ac:dyDescent="0.15">
      <c r="A325" s="1182">
        <v>10801021733</v>
      </c>
      <c r="B325" s="1182" t="s">
        <v>641</v>
      </c>
      <c r="C325" s="1182">
        <v>1</v>
      </c>
      <c r="D325" s="1182">
        <v>1</v>
      </c>
      <c r="E325" s="1182" t="s">
        <v>642</v>
      </c>
      <c r="G325" s="1182" t="s">
        <v>643</v>
      </c>
      <c r="H325" s="1182" t="s">
        <v>846</v>
      </c>
      <c r="J325" s="1185" t="s">
        <v>847</v>
      </c>
      <c r="K325" s="1187">
        <v>45959</v>
      </c>
      <c r="AP325" s="1186">
        <v>10</v>
      </c>
      <c r="BV325" s="1182" t="s">
        <v>849</v>
      </c>
      <c r="BW325" s="1183">
        <v>45892</v>
      </c>
      <c r="BY325" s="1182">
        <v>0</v>
      </c>
      <c r="CL325" s="1182" t="s">
        <v>647</v>
      </c>
      <c r="CM325" s="1184">
        <v>45892.325289351851</v>
      </c>
    </row>
    <row r="326" spans="1:91" x14ac:dyDescent="0.15">
      <c r="A326" s="1182">
        <v>10801021733</v>
      </c>
      <c r="B326" s="1182" t="s">
        <v>641</v>
      </c>
      <c r="C326" s="1182">
        <v>1</v>
      </c>
      <c r="D326" s="1182">
        <v>1</v>
      </c>
      <c r="E326" s="1182" t="s">
        <v>642</v>
      </c>
      <c r="G326" s="1182" t="s">
        <v>643</v>
      </c>
      <c r="H326" s="1182" t="s">
        <v>846</v>
      </c>
      <c r="J326" s="1185" t="s">
        <v>847</v>
      </c>
      <c r="K326" s="1187">
        <v>46043</v>
      </c>
      <c r="AP326" s="1186">
        <v>10</v>
      </c>
      <c r="BV326" s="1182" t="s">
        <v>850</v>
      </c>
      <c r="BW326" s="1183">
        <v>45892</v>
      </c>
      <c r="BY326" s="1182">
        <v>0</v>
      </c>
      <c r="CL326" s="1182" t="s">
        <v>647</v>
      </c>
      <c r="CM326" s="1184">
        <v>45892.325289351851</v>
      </c>
    </row>
    <row r="327" spans="1:91" x14ac:dyDescent="0.15">
      <c r="A327" s="1182">
        <v>10801021733</v>
      </c>
      <c r="B327" s="1182" t="s">
        <v>641</v>
      </c>
      <c r="C327" s="1182">
        <v>1</v>
      </c>
      <c r="D327" s="1182">
        <v>1</v>
      </c>
      <c r="E327" s="1182" t="s">
        <v>642</v>
      </c>
      <c r="G327" s="1182" t="s">
        <v>643</v>
      </c>
      <c r="H327" s="1182" t="s">
        <v>851</v>
      </c>
      <c r="J327" s="1185" t="s">
        <v>852</v>
      </c>
      <c r="K327" s="1187">
        <v>45931</v>
      </c>
      <c r="L327" s="1183">
        <v>45939</v>
      </c>
      <c r="M327" s="1183">
        <v>45946</v>
      </c>
      <c r="AP327" s="1186">
        <v>16</v>
      </c>
      <c r="AQ327" s="1182">
        <v>16</v>
      </c>
      <c r="AR327" s="1182">
        <v>16</v>
      </c>
      <c r="BV327" s="1182" t="s">
        <v>853</v>
      </c>
      <c r="BW327" s="1183">
        <v>45892</v>
      </c>
      <c r="BY327" s="1182">
        <v>0</v>
      </c>
      <c r="CL327" s="1182" t="s">
        <v>647</v>
      </c>
      <c r="CM327" s="1184">
        <v>45892.325289351851</v>
      </c>
    </row>
    <row r="328" spans="1:91" x14ac:dyDescent="0.15">
      <c r="A328" s="1182">
        <v>10801021733</v>
      </c>
      <c r="B328" s="1182" t="s">
        <v>641</v>
      </c>
      <c r="C328" s="1182">
        <v>1</v>
      </c>
      <c r="D328" s="1182">
        <v>1</v>
      </c>
      <c r="E328" s="1182" t="s">
        <v>642</v>
      </c>
      <c r="G328" s="1182" t="s">
        <v>643</v>
      </c>
      <c r="H328" s="1182" t="s">
        <v>851</v>
      </c>
      <c r="J328" s="1185" t="s">
        <v>852</v>
      </c>
      <c r="K328" s="1187">
        <v>45965</v>
      </c>
      <c r="L328" s="1183">
        <v>45973</v>
      </c>
      <c r="M328" s="1183">
        <v>45981</v>
      </c>
      <c r="AP328" s="1186">
        <v>16</v>
      </c>
      <c r="AQ328" s="1182">
        <v>16</v>
      </c>
      <c r="AR328" s="1182">
        <v>16</v>
      </c>
      <c r="BV328" s="1182" t="s">
        <v>854</v>
      </c>
      <c r="BW328" s="1183">
        <v>45892</v>
      </c>
      <c r="BY328" s="1182">
        <v>0</v>
      </c>
      <c r="CL328" s="1182" t="s">
        <v>647</v>
      </c>
      <c r="CM328" s="1184">
        <v>45892.325289351851</v>
      </c>
    </row>
    <row r="329" spans="1:91" x14ac:dyDescent="0.15">
      <c r="A329" s="1182">
        <v>10801021733</v>
      </c>
      <c r="B329" s="1182" t="s">
        <v>641</v>
      </c>
      <c r="C329" s="1182">
        <v>1</v>
      </c>
      <c r="D329" s="1182">
        <v>1</v>
      </c>
      <c r="E329" s="1182" t="s">
        <v>642</v>
      </c>
      <c r="G329" s="1182" t="s">
        <v>643</v>
      </c>
      <c r="H329" s="1182" t="s">
        <v>851</v>
      </c>
      <c r="J329" s="1185" t="s">
        <v>852</v>
      </c>
      <c r="K329" s="1187">
        <v>45992</v>
      </c>
      <c r="L329" s="1183">
        <v>46001</v>
      </c>
      <c r="M329" s="1183">
        <v>46008</v>
      </c>
      <c r="AP329" s="1186">
        <v>16</v>
      </c>
      <c r="AQ329" s="1182">
        <v>16</v>
      </c>
      <c r="AR329" s="1182">
        <v>16</v>
      </c>
      <c r="BV329" s="1182" t="s">
        <v>855</v>
      </c>
      <c r="BW329" s="1183">
        <v>45892</v>
      </c>
      <c r="BY329" s="1182">
        <v>0</v>
      </c>
      <c r="CL329" s="1182" t="s">
        <v>647</v>
      </c>
      <c r="CM329" s="1184">
        <v>45892.325289351851</v>
      </c>
    </row>
    <row r="330" spans="1:91" x14ac:dyDescent="0.15">
      <c r="A330" s="1182">
        <v>10801021733</v>
      </c>
      <c r="B330" s="1182" t="s">
        <v>641</v>
      </c>
      <c r="C330" s="1182">
        <v>1</v>
      </c>
      <c r="D330" s="1182">
        <v>1</v>
      </c>
      <c r="E330" s="1182" t="s">
        <v>642</v>
      </c>
      <c r="G330" s="1182" t="s">
        <v>643</v>
      </c>
      <c r="H330" s="1182" t="s">
        <v>851</v>
      </c>
      <c r="J330" s="1185" t="s">
        <v>852</v>
      </c>
      <c r="K330" s="1187">
        <v>46027</v>
      </c>
      <c r="L330" s="1183">
        <v>46035</v>
      </c>
      <c r="M330" s="1183">
        <v>46042</v>
      </c>
      <c r="AP330" s="1186">
        <v>16</v>
      </c>
      <c r="AQ330" s="1182">
        <v>16</v>
      </c>
      <c r="AR330" s="1182">
        <v>16</v>
      </c>
      <c r="BV330" s="1182" t="s">
        <v>856</v>
      </c>
      <c r="BW330" s="1183">
        <v>45892</v>
      </c>
      <c r="BY330" s="1182">
        <v>0</v>
      </c>
      <c r="CL330" s="1182" t="s">
        <v>647</v>
      </c>
      <c r="CM330" s="1184">
        <v>45892.325289351851</v>
      </c>
    </row>
    <row r="331" spans="1:91" x14ac:dyDescent="0.15">
      <c r="A331" s="1182">
        <v>10801021733</v>
      </c>
      <c r="B331" s="1182" t="s">
        <v>641</v>
      </c>
      <c r="C331" s="1182">
        <v>1</v>
      </c>
      <c r="D331" s="1182">
        <v>1</v>
      </c>
      <c r="E331" s="1182" t="s">
        <v>642</v>
      </c>
      <c r="G331" s="1182" t="s">
        <v>643</v>
      </c>
      <c r="H331" s="1182" t="s">
        <v>851</v>
      </c>
      <c r="J331" s="1185" t="s">
        <v>852</v>
      </c>
      <c r="K331" s="1187">
        <v>46059</v>
      </c>
      <c r="L331" s="1183">
        <v>46069</v>
      </c>
      <c r="M331" s="1183">
        <v>46077</v>
      </c>
      <c r="AP331" s="1186">
        <v>16</v>
      </c>
      <c r="AQ331" s="1182">
        <v>16</v>
      </c>
      <c r="AR331" s="1182">
        <v>16</v>
      </c>
      <c r="BV331" s="1182" t="s">
        <v>857</v>
      </c>
      <c r="BW331" s="1183">
        <v>45892</v>
      </c>
      <c r="BY331" s="1182">
        <v>0</v>
      </c>
      <c r="CL331" s="1182" t="s">
        <v>647</v>
      </c>
      <c r="CM331" s="1184">
        <v>45892.325289351851</v>
      </c>
    </row>
    <row r="332" spans="1:91" x14ac:dyDescent="0.15">
      <c r="A332" s="1182">
        <v>10801021733</v>
      </c>
      <c r="B332" s="1182" t="s">
        <v>641</v>
      </c>
      <c r="C332" s="1182">
        <v>1</v>
      </c>
      <c r="D332" s="1182">
        <v>1</v>
      </c>
      <c r="E332" s="1182" t="s">
        <v>642</v>
      </c>
      <c r="G332" s="1182" t="s">
        <v>643</v>
      </c>
      <c r="H332" s="1182" t="s">
        <v>851</v>
      </c>
      <c r="J332" s="1185" t="s">
        <v>852</v>
      </c>
      <c r="K332" s="1187">
        <v>46090</v>
      </c>
      <c r="L332" s="1183">
        <v>46093</v>
      </c>
      <c r="AP332" s="1186">
        <v>16</v>
      </c>
      <c r="AQ332" s="1182">
        <v>16</v>
      </c>
      <c r="BV332" s="1182" t="s">
        <v>858</v>
      </c>
      <c r="BW332" s="1183">
        <v>45892</v>
      </c>
      <c r="BY332" s="1182">
        <v>0</v>
      </c>
      <c r="CL332" s="1182" t="s">
        <v>647</v>
      </c>
      <c r="CM332" s="1184">
        <v>45892.325289351851</v>
      </c>
    </row>
    <row r="333" spans="1:91" x14ac:dyDescent="0.15">
      <c r="A333" s="1182">
        <v>10801021733</v>
      </c>
      <c r="B333" s="1182" t="s">
        <v>641</v>
      </c>
      <c r="C333" s="1182">
        <v>1</v>
      </c>
      <c r="D333" s="1182">
        <v>1</v>
      </c>
      <c r="E333" s="1182" t="s">
        <v>642</v>
      </c>
      <c r="G333" s="1182" t="s">
        <v>643</v>
      </c>
      <c r="H333" s="1182" t="s">
        <v>859</v>
      </c>
      <c r="J333" s="1185" t="s">
        <v>860</v>
      </c>
      <c r="K333" s="1187">
        <v>46072</v>
      </c>
      <c r="AP333" s="1186">
        <v>8</v>
      </c>
      <c r="BV333" s="1182" t="s">
        <v>861</v>
      </c>
      <c r="BW333" s="1183">
        <v>45892</v>
      </c>
      <c r="BY333" s="1182">
        <v>0</v>
      </c>
      <c r="CL333" s="1182" t="s">
        <v>647</v>
      </c>
      <c r="CM333" s="1184">
        <v>45892.325289351851</v>
      </c>
    </row>
    <row r="334" spans="1:91" x14ac:dyDescent="0.15">
      <c r="A334" s="1182">
        <v>10801021733</v>
      </c>
      <c r="B334" s="1182" t="s">
        <v>641</v>
      </c>
      <c r="C334" s="1182">
        <v>1</v>
      </c>
      <c r="D334" s="1182">
        <v>1</v>
      </c>
      <c r="E334" s="1182" t="s">
        <v>642</v>
      </c>
      <c r="G334" s="1182" t="s">
        <v>643</v>
      </c>
      <c r="H334" s="1182" t="s">
        <v>862</v>
      </c>
      <c r="J334" s="1185" t="s">
        <v>863</v>
      </c>
      <c r="K334" s="1187">
        <v>45932</v>
      </c>
      <c r="AP334" s="1186">
        <v>24</v>
      </c>
      <c r="BV334" s="1182" t="s">
        <v>864</v>
      </c>
      <c r="BW334" s="1183">
        <v>45892</v>
      </c>
      <c r="BY334" s="1182">
        <v>0</v>
      </c>
      <c r="CL334" s="1182" t="s">
        <v>647</v>
      </c>
      <c r="CM334" s="1184">
        <v>45892.325289351851</v>
      </c>
    </row>
    <row r="335" spans="1:91" x14ac:dyDescent="0.15">
      <c r="A335" s="1182">
        <v>10801021733</v>
      </c>
      <c r="B335" s="1182" t="s">
        <v>641</v>
      </c>
      <c r="C335" s="1182">
        <v>1</v>
      </c>
      <c r="D335" s="1182">
        <v>1</v>
      </c>
      <c r="E335" s="1182" t="s">
        <v>642</v>
      </c>
      <c r="G335" s="1182" t="s">
        <v>643</v>
      </c>
      <c r="H335" s="1182" t="s">
        <v>862</v>
      </c>
      <c r="J335" s="1185" t="s">
        <v>863</v>
      </c>
      <c r="K335" s="1187">
        <v>45966</v>
      </c>
      <c r="AP335" s="1186">
        <v>16</v>
      </c>
      <c r="BV335" s="1182" t="s">
        <v>865</v>
      </c>
      <c r="BW335" s="1183">
        <v>45892</v>
      </c>
      <c r="BY335" s="1182">
        <v>0</v>
      </c>
      <c r="CL335" s="1182" t="s">
        <v>647</v>
      </c>
      <c r="CM335" s="1184">
        <v>45892.325289351851</v>
      </c>
    </row>
    <row r="336" spans="1:91" x14ac:dyDescent="0.15">
      <c r="A336" s="1182">
        <v>10801021733</v>
      </c>
      <c r="B336" s="1182" t="s">
        <v>641</v>
      </c>
      <c r="C336" s="1182">
        <v>1</v>
      </c>
      <c r="D336" s="1182">
        <v>1</v>
      </c>
      <c r="E336" s="1182" t="s">
        <v>642</v>
      </c>
      <c r="G336" s="1182" t="s">
        <v>643</v>
      </c>
      <c r="H336" s="1182" t="s">
        <v>862</v>
      </c>
      <c r="J336" s="1185" t="s">
        <v>863</v>
      </c>
      <c r="K336" s="1187">
        <v>45996</v>
      </c>
      <c r="AP336" s="1186">
        <v>16</v>
      </c>
      <c r="BV336" s="1182" t="s">
        <v>866</v>
      </c>
      <c r="BW336" s="1183">
        <v>45892</v>
      </c>
      <c r="BY336" s="1182">
        <v>0</v>
      </c>
      <c r="CL336" s="1182" t="s">
        <v>647</v>
      </c>
      <c r="CM336" s="1184">
        <v>45892.325289351851</v>
      </c>
    </row>
    <row r="337" spans="1:91" x14ac:dyDescent="0.15">
      <c r="A337" s="1182">
        <v>10801021733</v>
      </c>
      <c r="B337" s="1182" t="s">
        <v>641</v>
      </c>
      <c r="C337" s="1182">
        <v>1</v>
      </c>
      <c r="D337" s="1182">
        <v>1</v>
      </c>
      <c r="E337" s="1182" t="s">
        <v>642</v>
      </c>
      <c r="G337" s="1182" t="s">
        <v>643</v>
      </c>
      <c r="H337" s="1182" t="s">
        <v>862</v>
      </c>
      <c r="J337" s="1185" t="s">
        <v>863</v>
      </c>
      <c r="K337" s="1187">
        <v>46028</v>
      </c>
      <c r="L337" s="1183">
        <v>46049</v>
      </c>
      <c r="AP337" s="1186">
        <v>16</v>
      </c>
      <c r="AQ337" s="1182">
        <v>8</v>
      </c>
      <c r="BV337" s="1182" t="s">
        <v>867</v>
      </c>
      <c r="BW337" s="1183">
        <v>45892</v>
      </c>
      <c r="BY337" s="1182">
        <v>0</v>
      </c>
      <c r="CL337" s="1182" t="s">
        <v>647</v>
      </c>
      <c r="CM337" s="1184">
        <v>45892.325289351851</v>
      </c>
    </row>
    <row r="338" spans="1:91" x14ac:dyDescent="0.15">
      <c r="A338" s="1182">
        <v>10801021733</v>
      </c>
      <c r="B338" s="1182" t="s">
        <v>641</v>
      </c>
      <c r="C338" s="1182">
        <v>1</v>
      </c>
      <c r="D338" s="1182">
        <v>1</v>
      </c>
      <c r="E338" s="1182" t="s">
        <v>642</v>
      </c>
      <c r="G338" s="1182" t="s">
        <v>643</v>
      </c>
      <c r="H338" s="1182" t="s">
        <v>862</v>
      </c>
      <c r="J338" s="1185" t="s">
        <v>863</v>
      </c>
      <c r="K338" s="1187">
        <v>46058</v>
      </c>
      <c r="L338" s="1183">
        <v>46073</v>
      </c>
      <c r="AP338" s="1186">
        <v>16</v>
      </c>
      <c r="AQ338" s="1182">
        <v>8</v>
      </c>
      <c r="BV338" s="1182" t="s">
        <v>868</v>
      </c>
      <c r="BW338" s="1183">
        <v>45892</v>
      </c>
      <c r="BY338" s="1182">
        <v>0</v>
      </c>
      <c r="CL338" s="1182" t="s">
        <v>647</v>
      </c>
      <c r="CM338" s="1184">
        <v>45892.325289351851</v>
      </c>
    </row>
    <row r="339" spans="1:91" x14ac:dyDescent="0.15">
      <c r="A339" s="1182">
        <v>10801021733</v>
      </c>
      <c r="B339" s="1182" t="s">
        <v>641</v>
      </c>
      <c r="C339" s="1182">
        <v>1</v>
      </c>
      <c r="D339" s="1182">
        <v>1</v>
      </c>
      <c r="E339" s="1182" t="s">
        <v>642</v>
      </c>
      <c r="G339" s="1182" t="s">
        <v>643</v>
      </c>
      <c r="H339" s="1182" t="s">
        <v>862</v>
      </c>
      <c r="J339" s="1185" t="s">
        <v>863</v>
      </c>
      <c r="K339" s="1187">
        <v>46087</v>
      </c>
      <c r="L339" s="1183">
        <v>46094</v>
      </c>
      <c r="AP339" s="1186">
        <v>16</v>
      </c>
      <c r="AQ339" s="1182">
        <v>16</v>
      </c>
      <c r="BV339" s="1182" t="s">
        <v>869</v>
      </c>
      <c r="BW339" s="1183">
        <v>45892</v>
      </c>
      <c r="BY339" s="1182">
        <v>0</v>
      </c>
      <c r="CL339" s="1182" t="s">
        <v>647</v>
      </c>
      <c r="CM339" s="1184">
        <v>45892.325289351851</v>
      </c>
    </row>
    <row r="340" spans="1:91" x14ac:dyDescent="0.15">
      <c r="A340" s="1182">
        <v>10801021733</v>
      </c>
      <c r="B340" s="1182" t="s">
        <v>641</v>
      </c>
      <c r="C340" s="1182">
        <v>1</v>
      </c>
      <c r="D340" s="1182">
        <v>1</v>
      </c>
      <c r="E340" s="1182" t="s">
        <v>642</v>
      </c>
      <c r="G340" s="1182" t="s">
        <v>643</v>
      </c>
      <c r="H340" s="1182" t="s">
        <v>870</v>
      </c>
      <c r="J340" s="1185" t="s">
        <v>871</v>
      </c>
      <c r="K340" s="1187">
        <v>45925</v>
      </c>
      <c r="AP340" s="1186">
        <v>8</v>
      </c>
      <c r="BV340" s="1182" t="s">
        <v>872</v>
      </c>
      <c r="BW340" s="1183">
        <v>45892</v>
      </c>
      <c r="BY340" s="1182">
        <v>0</v>
      </c>
      <c r="CL340" s="1182" t="s">
        <v>647</v>
      </c>
      <c r="CM340" s="1184">
        <v>45892.325289351851</v>
      </c>
    </row>
    <row r="341" spans="1:91" x14ac:dyDescent="0.15">
      <c r="A341" s="1182">
        <v>10801021733</v>
      </c>
      <c r="B341" s="1182" t="s">
        <v>641</v>
      </c>
      <c r="C341" s="1182">
        <v>1</v>
      </c>
      <c r="D341" s="1182">
        <v>1</v>
      </c>
      <c r="E341" s="1182" t="s">
        <v>642</v>
      </c>
      <c r="G341" s="1182" t="s">
        <v>643</v>
      </c>
      <c r="H341" s="1182" t="s">
        <v>870</v>
      </c>
      <c r="J341" s="1185" t="s">
        <v>871</v>
      </c>
      <c r="K341" s="1187">
        <v>45931</v>
      </c>
      <c r="AP341" s="1186">
        <v>8</v>
      </c>
      <c r="BV341" s="1182" t="s">
        <v>873</v>
      </c>
      <c r="BW341" s="1183">
        <v>45892</v>
      </c>
      <c r="BY341" s="1182">
        <v>0</v>
      </c>
      <c r="CL341" s="1182" t="s">
        <v>647</v>
      </c>
      <c r="CM341" s="1184">
        <v>45892.325289351851</v>
      </c>
    </row>
    <row r="342" spans="1:91" x14ac:dyDescent="0.15">
      <c r="A342" s="1182">
        <v>10801021733</v>
      </c>
      <c r="B342" s="1182" t="s">
        <v>641</v>
      </c>
      <c r="C342" s="1182">
        <v>1</v>
      </c>
      <c r="D342" s="1182">
        <v>1</v>
      </c>
      <c r="E342" s="1182" t="s">
        <v>642</v>
      </c>
      <c r="G342" s="1182" t="s">
        <v>643</v>
      </c>
      <c r="H342" s="1182" t="s">
        <v>870</v>
      </c>
      <c r="J342" s="1185" t="s">
        <v>871</v>
      </c>
      <c r="K342" s="1187">
        <v>45965</v>
      </c>
      <c r="AP342" s="1186">
        <v>8</v>
      </c>
      <c r="BV342" s="1182" t="s">
        <v>874</v>
      </c>
      <c r="BW342" s="1183">
        <v>45892</v>
      </c>
      <c r="BY342" s="1182">
        <v>0</v>
      </c>
      <c r="CL342" s="1182" t="s">
        <v>647</v>
      </c>
      <c r="CM342" s="1184">
        <v>45892.325289351851</v>
      </c>
    </row>
    <row r="343" spans="1:91" x14ac:dyDescent="0.15">
      <c r="A343" s="1182">
        <v>10801021733</v>
      </c>
      <c r="B343" s="1182" t="s">
        <v>641</v>
      </c>
      <c r="C343" s="1182">
        <v>1</v>
      </c>
      <c r="D343" s="1182">
        <v>1</v>
      </c>
      <c r="E343" s="1182" t="s">
        <v>642</v>
      </c>
      <c r="G343" s="1182" t="s">
        <v>643</v>
      </c>
      <c r="H343" s="1182" t="s">
        <v>870</v>
      </c>
      <c r="J343" s="1185" t="s">
        <v>871</v>
      </c>
      <c r="K343" s="1187">
        <v>46002</v>
      </c>
      <c r="AP343" s="1186">
        <v>8</v>
      </c>
      <c r="BV343" s="1182" t="s">
        <v>875</v>
      </c>
      <c r="BW343" s="1183">
        <v>45892</v>
      </c>
      <c r="BY343" s="1182">
        <v>0</v>
      </c>
      <c r="CL343" s="1182" t="s">
        <v>647</v>
      </c>
      <c r="CM343" s="1184">
        <v>45892.325289351851</v>
      </c>
    </row>
    <row r="344" spans="1:91" x14ac:dyDescent="0.15">
      <c r="A344" s="1182">
        <v>10801021733</v>
      </c>
      <c r="B344" s="1182" t="s">
        <v>641</v>
      </c>
      <c r="C344" s="1182">
        <v>1</v>
      </c>
      <c r="D344" s="1182">
        <v>1</v>
      </c>
      <c r="E344" s="1182" t="s">
        <v>642</v>
      </c>
      <c r="G344" s="1182" t="s">
        <v>643</v>
      </c>
      <c r="H344" s="1182" t="s">
        <v>870</v>
      </c>
      <c r="J344" s="1185" t="s">
        <v>871</v>
      </c>
      <c r="K344" s="1187">
        <v>46035</v>
      </c>
      <c r="AP344" s="1186">
        <v>8</v>
      </c>
      <c r="BV344" s="1182" t="s">
        <v>876</v>
      </c>
      <c r="BW344" s="1183">
        <v>45892</v>
      </c>
      <c r="BY344" s="1182">
        <v>0</v>
      </c>
      <c r="CL344" s="1182" t="s">
        <v>647</v>
      </c>
      <c r="CM344" s="1184">
        <v>45892.325289351851</v>
      </c>
    </row>
    <row r="345" spans="1:91" x14ac:dyDescent="0.15">
      <c r="A345" s="1182">
        <v>10801021733</v>
      </c>
      <c r="B345" s="1182" t="s">
        <v>641</v>
      </c>
      <c r="C345" s="1182">
        <v>1</v>
      </c>
      <c r="D345" s="1182">
        <v>1</v>
      </c>
      <c r="E345" s="1182" t="s">
        <v>642</v>
      </c>
      <c r="G345" s="1182" t="s">
        <v>643</v>
      </c>
      <c r="H345" s="1182" t="s">
        <v>870</v>
      </c>
      <c r="J345" s="1185" t="s">
        <v>871</v>
      </c>
      <c r="K345" s="1187">
        <v>46072</v>
      </c>
      <c r="AP345" s="1186">
        <v>8</v>
      </c>
      <c r="BV345" s="1182" t="s">
        <v>877</v>
      </c>
      <c r="BW345" s="1183">
        <v>45892</v>
      </c>
      <c r="BY345" s="1182">
        <v>0</v>
      </c>
      <c r="CL345" s="1182" t="s">
        <v>647</v>
      </c>
      <c r="CM345" s="1184">
        <v>45892.325289351851</v>
      </c>
    </row>
    <row r="346" spans="1:91" x14ac:dyDescent="0.15">
      <c r="A346" s="1182">
        <v>10801021733</v>
      </c>
      <c r="B346" s="1182" t="s">
        <v>641</v>
      </c>
      <c r="C346" s="1182">
        <v>1</v>
      </c>
      <c r="D346" s="1182">
        <v>1</v>
      </c>
      <c r="E346" s="1182" t="s">
        <v>642</v>
      </c>
      <c r="G346" s="1182" t="s">
        <v>643</v>
      </c>
      <c r="H346" s="1182" t="s">
        <v>878</v>
      </c>
      <c r="J346" s="1185" t="s">
        <v>879</v>
      </c>
      <c r="K346" s="1187">
        <v>45952</v>
      </c>
      <c r="AP346" s="1186">
        <v>8</v>
      </c>
      <c r="BV346" s="1182" t="s">
        <v>880</v>
      </c>
      <c r="BW346" s="1183">
        <v>45892</v>
      </c>
      <c r="BY346" s="1182">
        <v>0</v>
      </c>
      <c r="CL346" s="1182" t="s">
        <v>647</v>
      </c>
      <c r="CM346" s="1184">
        <v>45892.325289351851</v>
      </c>
    </row>
    <row r="347" spans="1:91" x14ac:dyDescent="0.15">
      <c r="A347" s="1182">
        <v>10801021733</v>
      </c>
      <c r="B347" s="1182" t="s">
        <v>641</v>
      </c>
      <c r="C347" s="1182">
        <v>1</v>
      </c>
      <c r="D347" s="1182">
        <v>1</v>
      </c>
      <c r="E347" s="1182" t="s">
        <v>642</v>
      </c>
      <c r="G347" s="1182" t="s">
        <v>643</v>
      </c>
      <c r="H347" s="1182" t="s">
        <v>878</v>
      </c>
      <c r="J347" s="1185" t="s">
        <v>879</v>
      </c>
      <c r="K347" s="1187">
        <v>45979</v>
      </c>
      <c r="AP347" s="1186">
        <v>8</v>
      </c>
      <c r="BV347" s="1182" t="s">
        <v>881</v>
      </c>
      <c r="BW347" s="1183">
        <v>45892</v>
      </c>
      <c r="BY347" s="1182">
        <v>0</v>
      </c>
      <c r="CL347" s="1182" t="s">
        <v>647</v>
      </c>
      <c r="CM347" s="1184">
        <v>45892.325289351851</v>
      </c>
    </row>
    <row r="348" spans="1:91" x14ac:dyDescent="0.15">
      <c r="A348" s="1182">
        <v>10801021733</v>
      </c>
      <c r="B348" s="1182" t="s">
        <v>641</v>
      </c>
      <c r="C348" s="1182">
        <v>1</v>
      </c>
      <c r="D348" s="1182">
        <v>1</v>
      </c>
      <c r="E348" s="1182" t="s">
        <v>642</v>
      </c>
      <c r="G348" s="1182" t="s">
        <v>643</v>
      </c>
      <c r="H348" s="1182" t="s">
        <v>882</v>
      </c>
      <c r="J348" s="1185" t="s">
        <v>883</v>
      </c>
      <c r="K348" s="1187">
        <v>45959</v>
      </c>
      <c r="AP348" s="1186">
        <v>10</v>
      </c>
      <c r="BV348" s="1182" t="s">
        <v>884</v>
      </c>
      <c r="BW348" s="1183">
        <v>45892</v>
      </c>
      <c r="BY348" s="1182">
        <v>0</v>
      </c>
      <c r="CL348" s="1182" t="s">
        <v>647</v>
      </c>
      <c r="CM348" s="1184">
        <v>45892.325289351851</v>
      </c>
    </row>
  </sheetData>
  <phoneticPr fontId="3"/>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4CBA3-1C3A-4B1C-B192-789AA4967576}">
  <sheetPr codeName="Sheet8"/>
  <dimension ref="A1:AT129"/>
  <sheetViews>
    <sheetView showZeros="0" view="pageBreakPreview" zoomScale="80" zoomScaleNormal="85" zoomScaleSheetLayoutView="80" workbookViewId="0">
      <pane xSplit="2" ySplit="6" topLeftCell="C106" activePane="bottomRight" state="frozen"/>
      <selection pane="topRight" activeCell="C1" sqref="C1"/>
      <selection pane="bottomLeft" activeCell="A5" sqref="A5"/>
      <selection pane="bottomRight" activeCell="K3" sqref="K3:L3"/>
    </sheetView>
  </sheetViews>
  <sheetFormatPr defaultRowHeight="15" customHeight="1" outlineLevelCol="1" x14ac:dyDescent="0.15"/>
  <cols>
    <col min="1" max="1" width="1.5" style="33" hidden="1" customWidth="1"/>
    <col min="2" max="2" width="5.5" style="40" customWidth="1"/>
    <col min="3" max="3" width="20.875" style="101" customWidth="1"/>
    <col min="4" max="4" width="3.125" style="35" customWidth="1"/>
    <col min="5" max="5" width="16.75" style="273" bestFit="1" customWidth="1"/>
    <col min="6" max="6" width="6.125" style="34" hidden="1" customWidth="1" outlineLevel="1"/>
    <col min="7" max="7" width="6.125" style="35" hidden="1" customWidth="1" outlineLevel="1"/>
    <col min="8" max="8" width="10.625" style="36" customWidth="1" collapsed="1"/>
    <col min="9" max="9" width="23.625" style="36" customWidth="1"/>
    <col min="10" max="10" width="15.625" style="36" customWidth="1"/>
    <col min="11" max="17" width="2.875" style="37" customWidth="1"/>
    <col min="18" max="41" width="2.875" style="38" customWidth="1"/>
    <col min="42" max="42" width="5.5" style="40" customWidth="1"/>
    <col min="43" max="43" width="10.625" style="38" customWidth="1"/>
    <col min="44" max="44" width="5.625" style="39" customWidth="1"/>
    <col min="45" max="45" width="9" style="488" bestFit="1" customWidth="1"/>
    <col min="46" max="46" width="15.25" style="39" bestFit="1" customWidth="1"/>
    <col min="47" max="16384" width="9" style="37"/>
  </cols>
  <sheetData>
    <row r="1" spans="1:46" ht="17.25" x14ac:dyDescent="0.15">
      <c r="C1" s="102" t="s">
        <v>105</v>
      </c>
      <c r="AT1" s="304"/>
    </row>
    <row r="2" spans="1:46" ht="17.25" x14ac:dyDescent="0.15">
      <c r="C2" s="1119" t="s">
        <v>106</v>
      </c>
      <c r="D2" s="1119"/>
      <c r="E2" s="1119"/>
      <c r="AJ2" s="37"/>
      <c r="AK2" s="37"/>
      <c r="AL2" s="37"/>
      <c r="AM2" s="37"/>
      <c r="AN2" s="37"/>
      <c r="AO2" s="37"/>
      <c r="AQ2" s="35"/>
      <c r="AT2" s="304"/>
    </row>
    <row r="3" spans="1:46" s="44" customFormat="1" ht="22.5" customHeight="1" thickBot="1" x14ac:dyDescent="0.2">
      <c r="A3" s="41"/>
      <c r="B3" s="42"/>
      <c r="C3" s="45" t="s">
        <v>107</v>
      </c>
      <c r="D3" s="43"/>
      <c r="E3" s="274"/>
      <c r="J3" s="291" t="s">
        <v>121</v>
      </c>
      <c r="K3" s="1124">
        <v>10</v>
      </c>
      <c r="L3" s="1124"/>
      <c r="M3" s="1125" t="s">
        <v>120</v>
      </c>
      <c r="N3" s="1125"/>
      <c r="O3" s="1125"/>
      <c r="P3" s="292"/>
      <c r="Q3" s="1125" t="s">
        <v>108</v>
      </c>
      <c r="R3" s="1125"/>
      <c r="S3" s="1125"/>
      <c r="T3" s="1125"/>
      <c r="U3" s="1125"/>
      <c r="AG3" s="316"/>
      <c r="AH3" s="316"/>
      <c r="AI3" s="316"/>
      <c r="AJ3" s="316"/>
      <c r="AK3" s="316"/>
      <c r="AN3" s="349"/>
      <c r="AO3" s="349"/>
      <c r="AP3" s="1130">
        <v>45891</v>
      </c>
      <c r="AQ3" s="1130"/>
      <c r="AR3" s="349"/>
      <c r="AT3" s="522"/>
    </row>
    <row r="4" spans="1:46" s="49" customFormat="1" ht="15" customHeight="1" thickTop="1" thickBot="1" x14ac:dyDescent="0.2">
      <c r="A4" s="33"/>
      <c r="B4" s="40"/>
      <c r="C4" s="45"/>
      <c r="D4" s="46"/>
      <c r="E4" s="275"/>
      <c r="F4" s="489"/>
      <c r="G4" s="489"/>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0"/>
      <c r="AQ4" s="47"/>
      <c r="AR4" s="790">
        <f>SUM(AR7:AR127)</f>
        <v>0</v>
      </c>
      <c r="AS4" s="488"/>
      <c r="AT4" s="48"/>
    </row>
    <row r="5" spans="1:46" ht="15" customHeight="1" x14ac:dyDescent="0.15">
      <c r="A5" s="1135" t="s">
        <v>90</v>
      </c>
      <c r="B5" s="1137" t="s">
        <v>49</v>
      </c>
      <c r="C5" s="1120" t="s">
        <v>1</v>
      </c>
      <c r="D5" s="1113"/>
      <c r="E5" s="1115" t="s">
        <v>50</v>
      </c>
      <c r="F5" s="1117" t="s">
        <v>91</v>
      </c>
      <c r="G5" s="1126" t="s">
        <v>92</v>
      </c>
      <c r="H5" s="1128" t="s">
        <v>109</v>
      </c>
      <c r="I5" s="1129"/>
      <c r="J5" s="103" t="s">
        <v>110</v>
      </c>
      <c r="K5" s="902">
        <f>K3</f>
        <v>10</v>
      </c>
      <c r="L5" s="908">
        <f>$K$5</f>
        <v>10</v>
      </c>
      <c r="M5" s="908">
        <f t="shared" ref="M5:AO5" si="0">$K$5</f>
        <v>10</v>
      </c>
      <c r="N5" s="908">
        <f t="shared" si="0"/>
        <v>10</v>
      </c>
      <c r="O5" s="908">
        <f t="shared" si="0"/>
        <v>10</v>
      </c>
      <c r="P5" s="908">
        <f t="shared" si="0"/>
        <v>10</v>
      </c>
      <c r="Q5" s="908">
        <f t="shared" si="0"/>
        <v>10</v>
      </c>
      <c r="R5" s="908">
        <f t="shared" si="0"/>
        <v>10</v>
      </c>
      <c r="S5" s="908">
        <f t="shared" si="0"/>
        <v>10</v>
      </c>
      <c r="T5" s="908">
        <f t="shared" si="0"/>
        <v>10</v>
      </c>
      <c r="U5" s="908">
        <f t="shared" si="0"/>
        <v>10</v>
      </c>
      <c r="V5" s="908">
        <f t="shared" si="0"/>
        <v>10</v>
      </c>
      <c r="W5" s="908">
        <f t="shared" si="0"/>
        <v>10</v>
      </c>
      <c r="X5" s="908">
        <f t="shared" si="0"/>
        <v>10</v>
      </c>
      <c r="Y5" s="908">
        <f t="shared" si="0"/>
        <v>10</v>
      </c>
      <c r="Z5" s="908">
        <f t="shared" si="0"/>
        <v>10</v>
      </c>
      <c r="AA5" s="908">
        <f t="shared" si="0"/>
        <v>10</v>
      </c>
      <c r="AB5" s="908">
        <f t="shared" si="0"/>
        <v>10</v>
      </c>
      <c r="AC5" s="908">
        <f t="shared" si="0"/>
        <v>10</v>
      </c>
      <c r="AD5" s="908">
        <f t="shared" si="0"/>
        <v>10</v>
      </c>
      <c r="AE5" s="908">
        <f t="shared" si="0"/>
        <v>10</v>
      </c>
      <c r="AF5" s="908">
        <f t="shared" si="0"/>
        <v>10</v>
      </c>
      <c r="AG5" s="908">
        <f t="shared" si="0"/>
        <v>10</v>
      </c>
      <c r="AH5" s="908">
        <f t="shared" si="0"/>
        <v>10</v>
      </c>
      <c r="AI5" s="908">
        <f t="shared" si="0"/>
        <v>10</v>
      </c>
      <c r="AJ5" s="908">
        <f t="shared" si="0"/>
        <v>10</v>
      </c>
      <c r="AK5" s="908">
        <f t="shared" si="0"/>
        <v>10</v>
      </c>
      <c r="AL5" s="908">
        <f t="shared" si="0"/>
        <v>10</v>
      </c>
      <c r="AM5" s="908">
        <f t="shared" si="0"/>
        <v>10</v>
      </c>
      <c r="AN5" s="908">
        <f t="shared" si="0"/>
        <v>10</v>
      </c>
      <c r="AO5" s="909">
        <f t="shared" si="0"/>
        <v>10</v>
      </c>
      <c r="AP5" s="1122" t="s">
        <v>49</v>
      </c>
      <c r="AQ5" s="1131"/>
      <c r="AR5" s="1141" t="s">
        <v>161</v>
      </c>
      <c r="AS5" s="657"/>
      <c r="AT5" s="491"/>
    </row>
    <row r="6" spans="1:46" s="35" customFormat="1" ht="15" customHeight="1" thickBot="1" x14ac:dyDescent="0.2">
      <c r="A6" s="1136"/>
      <c r="B6" s="1138"/>
      <c r="C6" s="1121"/>
      <c r="D6" s="1114"/>
      <c r="E6" s="1116"/>
      <c r="F6" s="1118"/>
      <c r="G6" s="1127"/>
      <c r="H6" s="104" t="s">
        <v>111</v>
      </c>
      <c r="I6" s="105" t="s">
        <v>93</v>
      </c>
      <c r="J6" s="106" t="s">
        <v>112</v>
      </c>
      <c r="K6" s="902">
        <v>1</v>
      </c>
      <c r="L6" s="836">
        <v>2</v>
      </c>
      <c r="M6" s="836">
        <v>3</v>
      </c>
      <c r="N6" s="836">
        <v>4</v>
      </c>
      <c r="O6" s="836">
        <v>5</v>
      </c>
      <c r="P6" s="1087">
        <v>6</v>
      </c>
      <c r="Q6" s="1087">
        <v>7</v>
      </c>
      <c r="R6" s="836">
        <v>8</v>
      </c>
      <c r="S6" s="836">
        <v>9</v>
      </c>
      <c r="T6" s="836">
        <v>10</v>
      </c>
      <c r="U6" s="836">
        <v>11</v>
      </c>
      <c r="V6" s="836">
        <v>12</v>
      </c>
      <c r="W6" s="1087">
        <v>13</v>
      </c>
      <c r="X6" s="1087">
        <v>14</v>
      </c>
      <c r="Y6" s="1087">
        <v>15</v>
      </c>
      <c r="Z6" s="836">
        <v>16</v>
      </c>
      <c r="AA6" s="836">
        <v>17</v>
      </c>
      <c r="AB6" s="836">
        <v>18</v>
      </c>
      <c r="AC6" s="836">
        <v>19</v>
      </c>
      <c r="AD6" s="1087">
        <v>20</v>
      </c>
      <c r="AE6" s="1087">
        <v>21</v>
      </c>
      <c r="AF6" s="836">
        <v>22</v>
      </c>
      <c r="AG6" s="1087">
        <v>23</v>
      </c>
      <c r="AH6" s="836">
        <v>24</v>
      </c>
      <c r="AI6" s="836">
        <v>25</v>
      </c>
      <c r="AJ6" s="836">
        <v>26</v>
      </c>
      <c r="AK6" s="1087">
        <v>27</v>
      </c>
      <c r="AL6" s="1087">
        <v>28</v>
      </c>
      <c r="AM6" s="836">
        <v>29</v>
      </c>
      <c r="AN6" s="836">
        <v>30</v>
      </c>
      <c r="AO6" s="1008">
        <v>31</v>
      </c>
      <c r="AP6" s="1123"/>
      <c r="AQ6" s="1132"/>
      <c r="AR6" s="1142"/>
      <c r="AS6" s="658" t="s">
        <v>128</v>
      </c>
      <c r="AT6" s="492"/>
    </row>
    <row r="7" spans="1:46" s="35" customFormat="1" ht="20.100000000000001" customHeight="1" x14ac:dyDescent="0.15">
      <c r="A7" s="107"/>
      <c r="B7" s="317" t="s">
        <v>132</v>
      </c>
      <c r="C7" s="118" t="s">
        <v>494</v>
      </c>
      <c r="D7" s="119" t="s">
        <v>52</v>
      </c>
      <c r="E7" s="277">
        <v>80261239453003</v>
      </c>
      <c r="F7" s="120"/>
      <c r="G7" s="121"/>
      <c r="H7" s="117"/>
      <c r="I7" s="122"/>
      <c r="J7" s="123"/>
      <c r="K7" s="837">
        <f>SUMIFS('注文データ '!$C:$C,'注文データ '!$A:$A,在庫状況!$E7,'注文データ '!$H:$H,在庫状況!$K$5,'注文データ '!$I:$I,在庫状況!K$6)</f>
        <v>0</v>
      </c>
      <c r="L7" s="837">
        <f>SUMIFS('注文データ '!$C:$C,'注文データ '!$A:$A,在庫状況!$E7,'注文データ '!$H:$H,在庫状況!$K$5,'注文データ '!$I:$I,在庫状況!L$6)</f>
        <v>0</v>
      </c>
      <c r="M7" s="837">
        <f>SUMIFS('注文データ '!$C:$C,'注文データ '!$A:$A,在庫状況!$E7,'注文データ '!$H:$H,在庫状況!$K$5,'注文データ '!$I:$I,在庫状況!M$6)</f>
        <v>0</v>
      </c>
      <c r="N7" s="837">
        <f>SUMIFS('注文データ '!$C:$C,'注文データ '!$A:$A,在庫状況!$E7,'注文データ '!$H:$H,在庫状況!$K$5,'注文データ '!$I:$I,在庫状況!N$6)</f>
        <v>0</v>
      </c>
      <c r="O7" s="837">
        <f>SUMIFS('注文データ '!$C:$C,'注文データ '!$A:$A,在庫状況!$E7,'注文データ '!$H:$H,在庫状況!$K$5,'注文データ '!$I:$I,在庫状況!O$6)</f>
        <v>0</v>
      </c>
      <c r="P7" s="1088">
        <f>SUMIFS('注文データ '!$C:$C,'注文データ '!$A:$A,在庫状況!$E7,'注文データ '!$H:$H,在庫状況!$K$5,'注文データ '!$I:$I,在庫状況!P$6)</f>
        <v>0</v>
      </c>
      <c r="Q7" s="1088">
        <f>SUMIFS('注文データ '!$C:$C,'注文データ '!$A:$A,在庫状況!$E7,'注文データ '!$H:$H,在庫状況!$K$5,'注文データ '!$I:$I,在庫状況!Q$6)</f>
        <v>0</v>
      </c>
      <c r="R7" s="837">
        <f>SUMIFS('注文データ '!$C:$C,'注文データ '!$A:$A,在庫状況!$E7,'注文データ '!$H:$H,在庫状況!$K$5,'注文データ '!$I:$I,在庫状況!R$6)</f>
        <v>0</v>
      </c>
      <c r="S7" s="837">
        <f>SUMIFS('注文データ '!$C:$C,'注文データ '!$A:$A,在庫状況!$E7,'注文データ '!$H:$H,在庫状況!$K$5,'注文データ '!$I:$I,在庫状況!S$6)</f>
        <v>0</v>
      </c>
      <c r="T7" s="837">
        <f>SUMIFS('注文データ '!$C:$C,'注文データ '!$A:$A,在庫状況!$E7,'注文データ '!$H:$H,在庫状況!$K$5,'注文データ '!$I:$I,在庫状況!T$6)</f>
        <v>0</v>
      </c>
      <c r="U7" s="837">
        <f>SUMIFS('注文データ '!$C:$C,'注文データ '!$A:$A,在庫状況!$E7,'注文データ '!$H:$H,在庫状況!$K$5,'注文データ '!$I:$I,在庫状況!U$6)</f>
        <v>0</v>
      </c>
      <c r="V7" s="837">
        <f>SUMIFS('注文データ '!$C:$C,'注文データ '!$A:$A,在庫状況!$E7,'注文データ '!$H:$H,在庫状況!$K$5,'注文データ '!$I:$I,在庫状況!V$6)</f>
        <v>0</v>
      </c>
      <c r="W7" s="1088">
        <f>SUMIFS('注文データ '!$C:$C,'注文データ '!$A:$A,在庫状況!$E7,'注文データ '!$H:$H,在庫状況!$K$5,'注文データ '!$I:$I,在庫状況!W$6)</f>
        <v>0</v>
      </c>
      <c r="X7" s="1088">
        <f>SUMIFS('注文データ '!$C:$C,'注文データ '!$A:$A,在庫状況!$E7,'注文データ '!$H:$H,在庫状況!$K$5,'注文データ '!$I:$I,在庫状況!X$6)</f>
        <v>0</v>
      </c>
      <c r="Y7" s="1088">
        <f>SUMIFS('注文データ '!$C:$C,'注文データ '!$A:$A,在庫状況!$E7,'注文データ '!$H:$H,在庫状況!$K$5,'注文データ '!$I:$I,在庫状況!Y$6)</f>
        <v>0</v>
      </c>
      <c r="Z7" s="837">
        <f>SUMIFS('注文データ '!$C:$C,'注文データ '!$A:$A,在庫状況!$E7,'注文データ '!$H:$H,在庫状況!$K$5,'注文データ '!$I:$I,在庫状況!Z$6)</f>
        <v>0</v>
      </c>
      <c r="AA7" s="837">
        <f>SUMIFS('注文データ '!$C:$C,'注文データ '!$A:$A,在庫状況!$E7,'注文データ '!$H:$H,在庫状況!$K$5,'注文データ '!$I:$I,在庫状況!AA$6)</f>
        <v>0</v>
      </c>
      <c r="AB7" s="837">
        <f>SUMIFS('注文データ '!$C:$C,'注文データ '!$A:$A,在庫状況!$E7,'注文データ '!$H:$H,在庫状況!$K$5,'注文データ '!$I:$I,在庫状況!AB$6)</f>
        <v>0</v>
      </c>
      <c r="AC7" s="837">
        <f>SUMIFS('注文データ '!$C:$C,'注文データ '!$A:$A,在庫状況!$E7,'注文データ '!$H:$H,在庫状況!$K$5,'注文データ '!$I:$I,在庫状況!AC$6)</f>
        <v>0</v>
      </c>
      <c r="AD7" s="1088">
        <f>SUMIFS('注文データ '!$C:$C,'注文データ '!$A:$A,在庫状況!$E7,'注文データ '!$H:$H,在庫状況!$K$5,'注文データ '!$I:$I,在庫状況!AD$6)</f>
        <v>0</v>
      </c>
      <c r="AE7" s="1088">
        <f>SUMIFS('注文データ '!$C:$C,'注文データ '!$A:$A,在庫状況!$E7,'注文データ '!$H:$H,在庫状況!$K$5,'注文データ '!$I:$I,在庫状況!AE$6)</f>
        <v>0</v>
      </c>
      <c r="AF7" s="837">
        <f>SUMIFS('注文データ '!$C:$C,'注文データ '!$A:$A,在庫状況!$E7,'注文データ '!$H:$H,在庫状況!$K$5,'注文データ '!$I:$I,在庫状況!AF$6)</f>
        <v>0</v>
      </c>
      <c r="AG7" s="1088">
        <f>SUMIFS('注文データ '!$C:$C,'注文データ '!$A:$A,在庫状況!$E7,'注文データ '!$H:$H,在庫状況!$K$5,'注文データ '!$I:$I,在庫状況!AG$6)</f>
        <v>0</v>
      </c>
      <c r="AH7" s="837">
        <f>SUMIFS('注文データ '!$C:$C,'注文データ '!$A:$A,在庫状況!$E7,'注文データ '!$H:$H,在庫状況!$K$5,'注文データ '!$I:$I,在庫状況!AH$6)</f>
        <v>0</v>
      </c>
      <c r="AI7" s="837">
        <f>SUMIFS('注文データ '!$C:$C,'注文データ '!$A:$A,在庫状況!$E7,'注文データ '!$H:$H,在庫状況!$K$5,'注文データ '!$I:$I,在庫状況!AI$6)</f>
        <v>0</v>
      </c>
      <c r="AJ7" s="837">
        <f>SUMIFS('注文データ '!$C:$C,'注文データ '!$A:$A,在庫状況!$E7,'注文データ '!$H:$H,在庫状況!$K$5,'注文データ '!$I:$I,在庫状況!AJ$6)</f>
        <v>0</v>
      </c>
      <c r="AK7" s="1088">
        <f>SUMIFS('注文データ '!$C:$C,'注文データ '!$A:$A,在庫状況!$E7,'注文データ '!$H:$H,在庫状況!$K$5,'注文データ '!$I:$I,在庫状況!AK$6)</f>
        <v>0</v>
      </c>
      <c r="AL7" s="1088">
        <f>SUMIFS('注文データ '!$C:$C,'注文データ '!$A:$A,在庫状況!$E7,'注文データ '!$H:$H,在庫状況!$K$5,'注文データ '!$I:$I,在庫状況!AL$6)</f>
        <v>0</v>
      </c>
      <c r="AM7" s="837">
        <f>SUMIFS('注文データ '!$C:$C,'注文データ '!$A:$A,在庫状況!$E7,'注文データ '!$H:$H,在庫状況!$K$5,'注文データ '!$I:$I,在庫状況!AM$6)</f>
        <v>0</v>
      </c>
      <c r="AN7" s="837">
        <f>SUMIFS('注文データ '!$C:$C,'注文データ '!$A:$A,在庫状況!$E7,'注文データ '!$H:$H,在庫状況!$K$5,'注文データ '!$I:$I,在庫状況!AN$6)</f>
        <v>0</v>
      </c>
      <c r="AO7" s="837">
        <f>SUMIFS('注文データ '!$C:$C,'注文データ '!$A:$A,在庫状況!$E7,'注文データ '!$H:$H,在庫状況!$K$5,'注文データ '!$I:$I,在庫状況!AO$6)</f>
        <v>0</v>
      </c>
      <c r="AP7" s="910" t="str">
        <f>B7</f>
        <v>パ①</v>
      </c>
      <c r="AQ7" s="124"/>
      <c r="AR7" s="493">
        <f>SUM(K7:AO7)</f>
        <v>0</v>
      </c>
      <c r="AS7" s="659"/>
      <c r="AT7" s="462" t="s">
        <v>281</v>
      </c>
    </row>
    <row r="8" spans="1:46" s="35" customFormat="1" ht="20.100000000000001" customHeight="1" x14ac:dyDescent="0.15">
      <c r="A8" s="107"/>
      <c r="B8" s="318" t="s">
        <v>133</v>
      </c>
      <c r="C8" s="109" t="s">
        <v>198</v>
      </c>
      <c r="D8" s="110" t="s">
        <v>52</v>
      </c>
      <c r="E8" s="276">
        <v>80261239552000</v>
      </c>
      <c r="F8" s="111"/>
      <c r="G8" s="112"/>
      <c r="H8" s="108"/>
      <c r="I8" s="113"/>
      <c r="J8" s="114"/>
      <c r="K8" s="115">
        <f>SUMIFS('注文データ '!$C:$C,'注文データ '!$A:$A,在庫状況!$E8,'注文データ '!$H:$H,在庫状況!$K$5,'注文データ '!$I:$I,在庫状況!K$6)</f>
        <v>0</v>
      </c>
      <c r="L8" s="115">
        <f>SUMIFS('注文データ '!$C:$C,'注文データ '!$A:$A,在庫状況!$E8,'注文データ '!$H:$H,在庫状況!$K$5,'注文データ '!$I:$I,在庫状況!L$6)</f>
        <v>0</v>
      </c>
      <c r="M8" s="115">
        <f>SUMIFS('注文データ '!$C:$C,'注文データ '!$A:$A,在庫状況!$E8,'注文データ '!$H:$H,在庫状況!$K$5,'注文データ '!$I:$I,在庫状況!M$6)</f>
        <v>0</v>
      </c>
      <c r="N8" s="115">
        <f>SUMIFS('注文データ '!$C:$C,'注文データ '!$A:$A,在庫状況!$E8,'注文データ '!$H:$H,在庫状況!$K$5,'注文データ '!$I:$I,在庫状況!N$6)</f>
        <v>0</v>
      </c>
      <c r="O8" s="115">
        <f>SUMIFS('注文データ '!$C:$C,'注文データ '!$A:$A,在庫状況!$E8,'注文データ '!$H:$H,在庫状況!$K$5,'注文データ '!$I:$I,在庫状況!O$6)</f>
        <v>0</v>
      </c>
      <c r="P8" s="1089">
        <f>SUMIFS('注文データ '!$C:$C,'注文データ '!$A:$A,在庫状況!$E8,'注文データ '!$H:$H,在庫状況!$K$5,'注文データ '!$I:$I,在庫状況!P$6)</f>
        <v>0</v>
      </c>
      <c r="Q8" s="1089">
        <f>SUMIFS('注文データ '!$C:$C,'注文データ '!$A:$A,在庫状況!$E8,'注文データ '!$H:$H,在庫状況!$K$5,'注文データ '!$I:$I,在庫状況!Q$6)</f>
        <v>0</v>
      </c>
      <c r="R8" s="115">
        <f>SUMIFS('注文データ '!$C:$C,'注文データ '!$A:$A,在庫状況!$E8,'注文データ '!$H:$H,在庫状況!$K$5,'注文データ '!$I:$I,在庫状況!R$6)</f>
        <v>0</v>
      </c>
      <c r="S8" s="115">
        <f>SUMIFS('注文データ '!$C:$C,'注文データ '!$A:$A,在庫状況!$E8,'注文データ '!$H:$H,在庫状況!$K$5,'注文データ '!$I:$I,在庫状況!S$6)</f>
        <v>0</v>
      </c>
      <c r="T8" s="115">
        <f>SUMIFS('注文データ '!$C:$C,'注文データ '!$A:$A,在庫状況!$E8,'注文データ '!$H:$H,在庫状況!$K$5,'注文データ '!$I:$I,在庫状況!T$6)</f>
        <v>0</v>
      </c>
      <c r="U8" s="115">
        <f>SUMIFS('注文データ '!$C:$C,'注文データ '!$A:$A,在庫状況!$E8,'注文データ '!$H:$H,在庫状況!$K$5,'注文データ '!$I:$I,在庫状況!U$6)</f>
        <v>0</v>
      </c>
      <c r="V8" s="115">
        <f>SUMIFS('注文データ '!$C:$C,'注文データ '!$A:$A,在庫状況!$E8,'注文データ '!$H:$H,在庫状況!$K$5,'注文データ '!$I:$I,在庫状況!V$6)</f>
        <v>0</v>
      </c>
      <c r="W8" s="1089">
        <f>SUMIFS('注文データ '!$C:$C,'注文データ '!$A:$A,在庫状況!$E8,'注文データ '!$H:$H,在庫状況!$K$5,'注文データ '!$I:$I,在庫状況!W$6)</f>
        <v>0</v>
      </c>
      <c r="X8" s="1089">
        <f>SUMIFS('注文データ '!$C:$C,'注文データ '!$A:$A,在庫状況!$E8,'注文データ '!$H:$H,在庫状況!$K$5,'注文データ '!$I:$I,在庫状況!X$6)</f>
        <v>0</v>
      </c>
      <c r="Y8" s="1089">
        <f>SUMIFS('注文データ '!$C:$C,'注文データ '!$A:$A,在庫状況!$E8,'注文データ '!$H:$H,在庫状況!$K$5,'注文データ '!$I:$I,在庫状況!Y$6)</f>
        <v>0</v>
      </c>
      <c r="Z8" s="115">
        <f>SUMIFS('注文データ '!$C:$C,'注文データ '!$A:$A,在庫状況!$E8,'注文データ '!$H:$H,在庫状況!$K$5,'注文データ '!$I:$I,在庫状況!Z$6)</f>
        <v>0</v>
      </c>
      <c r="AA8" s="115">
        <f>SUMIFS('注文データ '!$C:$C,'注文データ '!$A:$A,在庫状況!$E8,'注文データ '!$H:$H,在庫状況!$K$5,'注文データ '!$I:$I,在庫状況!AA$6)</f>
        <v>0</v>
      </c>
      <c r="AB8" s="115">
        <f>SUMIFS('注文データ '!$C:$C,'注文データ '!$A:$A,在庫状況!$E8,'注文データ '!$H:$H,在庫状況!$K$5,'注文データ '!$I:$I,在庫状況!AB$6)</f>
        <v>0</v>
      </c>
      <c r="AC8" s="115">
        <f>SUMIFS('注文データ '!$C:$C,'注文データ '!$A:$A,在庫状況!$E8,'注文データ '!$H:$H,在庫状況!$K$5,'注文データ '!$I:$I,在庫状況!AC$6)</f>
        <v>0</v>
      </c>
      <c r="AD8" s="1089">
        <f>SUMIFS('注文データ '!$C:$C,'注文データ '!$A:$A,在庫状況!$E8,'注文データ '!$H:$H,在庫状況!$K$5,'注文データ '!$I:$I,在庫状況!AD$6)</f>
        <v>0</v>
      </c>
      <c r="AE8" s="1089">
        <f>SUMIFS('注文データ '!$C:$C,'注文データ '!$A:$A,在庫状況!$E8,'注文データ '!$H:$H,在庫状況!$K$5,'注文データ '!$I:$I,在庫状況!AE$6)</f>
        <v>0</v>
      </c>
      <c r="AF8" s="115">
        <f>SUMIFS('注文データ '!$C:$C,'注文データ '!$A:$A,在庫状況!$E8,'注文データ '!$H:$H,在庫状況!$K$5,'注文データ '!$I:$I,在庫状況!AF$6)</f>
        <v>0</v>
      </c>
      <c r="AG8" s="1089">
        <f>SUMIFS('注文データ '!$C:$C,'注文データ '!$A:$A,在庫状況!$E8,'注文データ '!$H:$H,在庫状況!$K$5,'注文データ '!$I:$I,在庫状況!AG$6)</f>
        <v>0</v>
      </c>
      <c r="AH8" s="115">
        <f>SUMIFS('注文データ '!$C:$C,'注文データ '!$A:$A,在庫状況!$E8,'注文データ '!$H:$H,在庫状況!$K$5,'注文データ '!$I:$I,在庫状況!AH$6)</f>
        <v>0</v>
      </c>
      <c r="AI8" s="115">
        <f>SUMIFS('注文データ '!$C:$C,'注文データ '!$A:$A,在庫状況!$E8,'注文データ '!$H:$H,在庫状況!$K$5,'注文データ '!$I:$I,在庫状況!AI$6)</f>
        <v>0</v>
      </c>
      <c r="AJ8" s="115">
        <f>SUMIFS('注文データ '!$C:$C,'注文データ '!$A:$A,在庫状況!$E8,'注文データ '!$H:$H,在庫状況!$K$5,'注文データ '!$I:$I,在庫状況!AJ$6)</f>
        <v>0</v>
      </c>
      <c r="AK8" s="1089">
        <f>SUMIFS('注文データ '!$C:$C,'注文データ '!$A:$A,在庫状況!$E8,'注文データ '!$H:$H,在庫状況!$K$5,'注文データ '!$I:$I,在庫状況!AK$6)</f>
        <v>0</v>
      </c>
      <c r="AL8" s="1089">
        <f>SUMIFS('注文データ '!$C:$C,'注文データ '!$A:$A,在庫状況!$E8,'注文データ '!$H:$H,在庫状況!$K$5,'注文データ '!$I:$I,在庫状況!AL$6)</f>
        <v>0</v>
      </c>
      <c r="AM8" s="115">
        <f>SUMIFS('注文データ '!$C:$C,'注文データ '!$A:$A,在庫状況!$E8,'注文データ '!$H:$H,在庫状況!$K$5,'注文データ '!$I:$I,在庫状況!AM$6)</f>
        <v>0</v>
      </c>
      <c r="AN8" s="115">
        <f>SUMIFS('注文データ '!$C:$C,'注文データ '!$A:$A,在庫状況!$E8,'注文データ '!$H:$H,在庫状況!$K$5,'注文データ '!$I:$I,在庫状況!AN$6)</f>
        <v>0</v>
      </c>
      <c r="AO8" s="115">
        <f>SUMIFS('注文データ '!$C:$C,'注文データ '!$A:$A,在庫状況!$E8,'注文データ '!$H:$H,在庫状況!$K$5,'注文データ '!$I:$I,在庫状況!AO$6)</f>
        <v>0</v>
      </c>
      <c r="AP8" s="318" t="str">
        <f t="shared" ref="AP8:AP71" si="1">B8</f>
        <v>パ②</v>
      </c>
      <c r="AQ8" s="116"/>
      <c r="AR8" s="800">
        <f t="shared" ref="AR8:AR72" si="2">SUM(K8:AO8)</f>
        <v>0</v>
      </c>
      <c r="AS8" s="660"/>
      <c r="AT8" s="451" t="s">
        <v>281</v>
      </c>
    </row>
    <row r="9" spans="1:46" s="35" customFormat="1" ht="20.100000000000001" customHeight="1" x14ac:dyDescent="0.15">
      <c r="A9" s="107"/>
      <c r="B9" s="317" t="s">
        <v>134</v>
      </c>
      <c r="C9" s="118" t="s">
        <v>197</v>
      </c>
      <c r="D9" s="119" t="s">
        <v>196</v>
      </c>
      <c r="E9" s="277">
        <v>80261239558000</v>
      </c>
      <c r="F9" s="120"/>
      <c r="G9" s="121"/>
      <c r="H9" s="117"/>
      <c r="I9" s="122"/>
      <c r="J9" s="123"/>
      <c r="K9" s="837">
        <f>SUMIFS('注文データ '!$C:$C,'注文データ '!$A:$A,在庫状況!$E9,'注文データ '!$H:$H,在庫状況!$K$5,'注文データ '!$I:$I,在庫状況!K$6)</f>
        <v>0</v>
      </c>
      <c r="L9" s="837">
        <f>SUMIFS('注文データ '!$C:$C,'注文データ '!$A:$A,在庫状況!$E9,'注文データ '!$H:$H,在庫状況!$K$5,'注文データ '!$I:$I,在庫状況!L$6)</f>
        <v>0</v>
      </c>
      <c r="M9" s="837">
        <f>SUMIFS('注文データ '!$C:$C,'注文データ '!$A:$A,在庫状況!$E9,'注文データ '!$H:$H,在庫状況!$K$5,'注文データ '!$I:$I,在庫状況!M$6)</f>
        <v>0</v>
      </c>
      <c r="N9" s="837">
        <f>SUMIFS('注文データ '!$C:$C,'注文データ '!$A:$A,在庫状況!$E9,'注文データ '!$H:$H,在庫状況!$K$5,'注文データ '!$I:$I,在庫状況!N$6)</f>
        <v>0</v>
      </c>
      <c r="O9" s="837">
        <f>SUMIFS('注文データ '!$C:$C,'注文データ '!$A:$A,在庫状況!$E9,'注文データ '!$H:$H,在庫状況!$K$5,'注文データ '!$I:$I,在庫状況!O$6)</f>
        <v>0</v>
      </c>
      <c r="P9" s="1088">
        <f>SUMIFS('注文データ '!$C:$C,'注文データ '!$A:$A,在庫状況!$E9,'注文データ '!$H:$H,在庫状況!$K$5,'注文データ '!$I:$I,在庫状況!P$6)</f>
        <v>0</v>
      </c>
      <c r="Q9" s="1088">
        <f>SUMIFS('注文データ '!$C:$C,'注文データ '!$A:$A,在庫状況!$E9,'注文データ '!$H:$H,在庫状況!$K$5,'注文データ '!$I:$I,在庫状況!Q$6)</f>
        <v>0</v>
      </c>
      <c r="R9" s="837">
        <f>SUMIFS('注文データ '!$C:$C,'注文データ '!$A:$A,在庫状況!$E9,'注文データ '!$H:$H,在庫状況!$K$5,'注文データ '!$I:$I,在庫状況!R$6)</f>
        <v>0</v>
      </c>
      <c r="S9" s="837">
        <f>SUMIFS('注文データ '!$C:$C,'注文データ '!$A:$A,在庫状況!$E9,'注文データ '!$H:$H,在庫状況!$K$5,'注文データ '!$I:$I,在庫状況!S$6)</f>
        <v>0</v>
      </c>
      <c r="T9" s="837">
        <f>SUMIFS('注文データ '!$C:$C,'注文データ '!$A:$A,在庫状況!$E9,'注文データ '!$H:$H,在庫状況!$K$5,'注文データ '!$I:$I,在庫状況!T$6)</f>
        <v>0</v>
      </c>
      <c r="U9" s="837">
        <f>SUMIFS('注文データ '!$C:$C,'注文データ '!$A:$A,在庫状況!$E9,'注文データ '!$H:$H,在庫状況!$K$5,'注文データ '!$I:$I,在庫状況!U$6)</f>
        <v>0</v>
      </c>
      <c r="V9" s="837">
        <f>SUMIFS('注文データ '!$C:$C,'注文データ '!$A:$A,在庫状況!$E9,'注文データ '!$H:$H,在庫状況!$K$5,'注文データ '!$I:$I,在庫状況!V$6)</f>
        <v>0</v>
      </c>
      <c r="W9" s="1088">
        <f>SUMIFS('注文データ '!$C:$C,'注文データ '!$A:$A,在庫状況!$E9,'注文データ '!$H:$H,在庫状況!$K$5,'注文データ '!$I:$I,在庫状況!W$6)</f>
        <v>0</v>
      </c>
      <c r="X9" s="1088">
        <f>SUMIFS('注文データ '!$C:$C,'注文データ '!$A:$A,在庫状況!$E9,'注文データ '!$H:$H,在庫状況!$K$5,'注文データ '!$I:$I,在庫状況!X$6)</f>
        <v>0</v>
      </c>
      <c r="Y9" s="1088">
        <f>SUMIFS('注文データ '!$C:$C,'注文データ '!$A:$A,在庫状況!$E9,'注文データ '!$H:$H,在庫状況!$K$5,'注文データ '!$I:$I,在庫状況!Y$6)</f>
        <v>0</v>
      </c>
      <c r="Z9" s="837">
        <f>SUMIFS('注文データ '!$C:$C,'注文データ '!$A:$A,在庫状況!$E9,'注文データ '!$H:$H,在庫状況!$K$5,'注文データ '!$I:$I,在庫状況!Z$6)</f>
        <v>0</v>
      </c>
      <c r="AA9" s="837">
        <f>SUMIFS('注文データ '!$C:$C,'注文データ '!$A:$A,在庫状況!$E9,'注文データ '!$H:$H,在庫状況!$K$5,'注文データ '!$I:$I,在庫状況!AA$6)</f>
        <v>0</v>
      </c>
      <c r="AB9" s="837">
        <f>SUMIFS('注文データ '!$C:$C,'注文データ '!$A:$A,在庫状況!$E9,'注文データ '!$H:$H,在庫状況!$K$5,'注文データ '!$I:$I,在庫状況!AB$6)</f>
        <v>0</v>
      </c>
      <c r="AC9" s="837">
        <f>SUMIFS('注文データ '!$C:$C,'注文データ '!$A:$A,在庫状況!$E9,'注文データ '!$H:$H,在庫状況!$K$5,'注文データ '!$I:$I,在庫状況!AC$6)</f>
        <v>0</v>
      </c>
      <c r="AD9" s="1088">
        <f>SUMIFS('注文データ '!$C:$C,'注文データ '!$A:$A,在庫状況!$E9,'注文データ '!$H:$H,在庫状況!$K$5,'注文データ '!$I:$I,在庫状況!AD$6)</f>
        <v>0</v>
      </c>
      <c r="AE9" s="1088">
        <f>SUMIFS('注文データ '!$C:$C,'注文データ '!$A:$A,在庫状況!$E9,'注文データ '!$H:$H,在庫状況!$K$5,'注文データ '!$I:$I,在庫状況!AE$6)</f>
        <v>0</v>
      </c>
      <c r="AF9" s="837">
        <f>SUMIFS('注文データ '!$C:$C,'注文データ '!$A:$A,在庫状況!$E9,'注文データ '!$H:$H,在庫状況!$K$5,'注文データ '!$I:$I,在庫状況!AF$6)</f>
        <v>0</v>
      </c>
      <c r="AG9" s="1088">
        <f>SUMIFS('注文データ '!$C:$C,'注文データ '!$A:$A,在庫状況!$E9,'注文データ '!$H:$H,在庫状況!$K$5,'注文データ '!$I:$I,在庫状況!AG$6)</f>
        <v>0</v>
      </c>
      <c r="AH9" s="837">
        <f>SUMIFS('注文データ '!$C:$C,'注文データ '!$A:$A,在庫状況!$E9,'注文データ '!$H:$H,在庫状況!$K$5,'注文データ '!$I:$I,在庫状況!AH$6)</f>
        <v>0</v>
      </c>
      <c r="AI9" s="837">
        <f>SUMIFS('注文データ '!$C:$C,'注文データ '!$A:$A,在庫状況!$E9,'注文データ '!$H:$H,在庫状況!$K$5,'注文データ '!$I:$I,在庫状況!AI$6)</f>
        <v>0</v>
      </c>
      <c r="AJ9" s="837">
        <f>SUMIFS('注文データ '!$C:$C,'注文データ '!$A:$A,在庫状況!$E9,'注文データ '!$H:$H,在庫状況!$K$5,'注文データ '!$I:$I,在庫状況!AJ$6)</f>
        <v>0</v>
      </c>
      <c r="AK9" s="1088">
        <f>SUMIFS('注文データ '!$C:$C,'注文データ '!$A:$A,在庫状況!$E9,'注文データ '!$H:$H,在庫状況!$K$5,'注文データ '!$I:$I,在庫状況!AK$6)</f>
        <v>0</v>
      </c>
      <c r="AL9" s="1088">
        <f>SUMIFS('注文データ '!$C:$C,'注文データ '!$A:$A,在庫状況!$E9,'注文データ '!$H:$H,在庫状況!$K$5,'注文データ '!$I:$I,在庫状況!AL$6)</f>
        <v>0</v>
      </c>
      <c r="AM9" s="837">
        <f>SUMIFS('注文データ '!$C:$C,'注文データ '!$A:$A,在庫状況!$E9,'注文データ '!$H:$H,在庫状況!$K$5,'注文データ '!$I:$I,在庫状況!AM$6)</f>
        <v>0</v>
      </c>
      <c r="AN9" s="837">
        <f>SUMIFS('注文データ '!$C:$C,'注文データ '!$A:$A,在庫状況!$E9,'注文データ '!$H:$H,在庫状況!$K$5,'注文データ '!$I:$I,在庫状況!AN$6)</f>
        <v>0</v>
      </c>
      <c r="AO9" s="837">
        <f>SUMIFS('注文データ '!$C:$C,'注文データ '!$A:$A,在庫状況!$E9,'注文データ '!$H:$H,在庫状況!$K$5,'注文データ '!$I:$I,在庫状況!AO$6)</f>
        <v>0</v>
      </c>
      <c r="AP9" s="910" t="str">
        <f>B9</f>
        <v>パ③</v>
      </c>
      <c r="AQ9" s="124"/>
      <c r="AR9" s="493">
        <f>SUM(K9:AO9)</f>
        <v>0</v>
      </c>
      <c r="AS9" s="661"/>
      <c r="AT9" s="630"/>
    </row>
    <row r="10" spans="1:46" s="52" customFormat="1" ht="23.1" customHeight="1" x14ac:dyDescent="0.15">
      <c r="A10" s="1139">
        <v>8</v>
      </c>
      <c r="B10" s="1110">
        <v>1</v>
      </c>
      <c r="C10" s="125" t="s">
        <v>2</v>
      </c>
      <c r="D10" s="72" t="s">
        <v>51</v>
      </c>
      <c r="E10" s="278">
        <v>80261229307093</v>
      </c>
      <c r="F10" s="126">
        <v>1381</v>
      </c>
      <c r="G10" s="59"/>
      <c r="H10" s="127"/>
      <c r="I10" s="128"/>
      <c r="J10" s="129"/>
      <c r="K10" s="130">
        <f>SUMIFS('注文データ '!$C:$C,'注文データ '!$A:$A,在庫状況!$E10,'注文データ '!$H:$H,在庫状況!$K$5,'注文データ '!$I:$I,在庫状況!K$6)</f>
        <v>0</v>
      </c>
      <c r="L10" s="130">
        <f>SUMIFS('注文データ '!$C:$C,'注文データ '!$A:$A,在庫状況!$E10,'注文データ '!$H:$H,在庫状況!$K$5,'注文データ '!$I:$I,在庫状況!L$6)</f>
        <v>0</v>
      </c>
      <c r="M10" s="130">
        <f>SUMIFS('注文データ '!$C:$C,'注文データ '!$A:$A,在庫状況!$E10,'注文データ '!$H:$H,在庫状況!$K$5,'注文データ '!$I:$I,在庫状況!M$6)</f>
        <v>0</v>
      </c>
      <c r="N10" s="130">
        <f>SUMIFS('注文データ '!$C:$C,'注文データ '!$A:$A,在庫状況!$E10,'注文データ '!$H:$H,在庫状況!$K$5,'注文データ '!$I:$I,在庫状況!N$6)</f>
        <v>0</v>
      </c>
      <c r="O10" s="130">
        <f>SUMIFS('注文データ '!$C:$C,'注文データ '!$A:$A,在庫状況!$E10,'注文データ '!$H:$H,在庫状況!$K$5,'注文データ '!$I:$I,在庫状況!O$6)</f>
        <v>0</v>
      </c>
      <c r="P10" s="1090">
        <f>SUMIFS('注文データ '!$C:$C,'注文データ '!$A:$A,在庫状況!$E10,'注文データ '!$H:$H,在庫状況!$K$5,'注文データ '!$I:$I,在庫状況!P$6)</f>
        <v>0</v>
      </c>
      <c r="Q10" s="1090">
        <f>SUMIFS('注文データ '!$C:$C,'注文データ '!$A:$A,在庫状況!$E10,'注文データ '!$H:$H,在庫状況!$K$5,'注文データ '!$I:$I,在庫状況!Q$6)</f>
        <v>0</v>
      </c>
      <c r="R10" s="130">
        <f>SUMIFS('注文データ '!$C:$C,'注文データ '!$A:$A,在庫状況!$E10,'注文データ '!$H:$H,在庫状況!$K$5,'注文データ '!$I:$I,在庫状況!R$6)</f>
        <v>0</v>
      </c>
      <c r="S10" s="130">
        <f>SUMIFS('注文データ '!$C:$C,'注文データ '!$A:$A,在庫状況!$E10,'注文データ '!$H:$H,在庫状況!$K$5,'注文データ '!$I:$I,在庫状況!S$6)</f>
        <v>0</v>
      </c>
      <c r="T10" s="130">
        <f>SUMIFS('注文データ '!$C:$C,'注文データ '!$A:$A,在庫状況!$E10,'注文データ '!$H:$H,在庫状況!$K$5,'注文データ '!$I:$I,在庫状況!T$6)</f>
        <v>0</v>
      </c>
      <c r="U10" s="130">
        <f>SUMIFS('注文データ '!$C:$C,'注文データ '!$A:$A,在庫状況!$E10,'注文データ '!$H:$H,在庫状況!$K$5,'注文データ '!$I:$I,在庫状況!U$6)</f>
        <v>0</v>
      </c>
      <c r="V10" s="130">
        <f>SUMIFS('注文データ '!$C:$C,'注文データ '!$A:$A,在庫状況!$E10,'注文データ '!$H:$H,在庫状況!$K$5,'注文データ '!$I:$I,在庫状況!V$6)</f>
        <v>0</v>
      </c>
      <c r="W10" s="1090">
        <f>SUMIFS('注文データ '!$C:$C,'注文データ '!$A:$A,在庫状況!$E10,'注文データ '!$H:$H,在庫状況!$K$5,'注文データ '!$I:$I,在庫状況!W$6)</f>
        <v>0</v>
      </c>
      <c r="X10" s="1090">
        <f>SUMIFS('注文データ '!$C:$C,'注文データ '!$A:$A,在庫状況!$E10,'注文データ '!$H:$H,在庫状況!$K$5,'注文データ '!$I:$I,在庫状況!X$6)</f>
        <v>0</v>
      </c>
      <c r="Y10" s="1090">
        <f>SUMIFS('注文データ '!$C:$C,'注文データ '!$A:$A,在庫状況!$E10,'注文データ '!$H:$H,在庫状況!$K$5,'注文データ '!$I:$I,在庫状況!Y$6)</f>
        <v>0</v>
      </c>
      <c r="Z10" s="130">
        <f>SUMIFS('注文データ '!$C:$C,'注文データ '!$A:$A,在庫状況!$E10,'注文データ '!$H:$H,在庫状況!$K$5,'注文データ '!$I:$I,在庫状況!Z$6)</f>
        <v>0</v>
      </c>
      <c r="AA10" s="130">
        <f>SUMIFS('注文データ '!$C:$C,'注文データ '!$A:$A,在庫状況!$E10,'注文データ '!$H:$H,在庫状況!$K$5,'注文データ '!$I:$I,在庫状況!AA$6)</f>
        <v>0</v>
      </c>
      <c r="AB10" s="130">
        <f>SUMIFS('注文データ '!$C:$C,'注文データ '!$A:$A,在庫状況!$E10,'注文データ '!$H:$H,在庫状況!$K$5,'注文データ '!$I:$I,在庫状況!AB$6)</f>
        <v>0</v>
      </c>
      <c r="AC10" s="130">
        <f>SUMIFS('注文データ '!$C:$C,'注文データ '!$A:$A,在庫状況!$E10,'注文データ '!$H:$H,在庫状況!$K$5,'注文データ '!$I:$I,在庫状況!AC$6)</f>
        <v>0</v>
      </c>
      <c r="AD10" s="1090">
        <f>SUMIFS('注文データ '!$C:$C,'注文データ '!$A:$A,在庫状況!$E10,'注文データ '!$H:$H,在庫状況!$K$5,'注文データ '!$I:$I,在庫状況!AD$6)</f>
        <v>0</v>
      </c>
      <c r="AE10" s="1090">
        <f>SUMIFS('注文データ '!$C:$C,'注文データ '!$A:$A,在庫状況!$E10,'注文データ '!$H:$H,在庫状況!$K$5,'注文データ '!$I:$I,在庫状況!AE$6)</f>
        <v>0</v>
      </c>
      <c r="AF10" s="130">
        <f>SUMIFS('注文データ '!$C:$C,'注文データ '!$A:$A,在庫状況!$E10,'注文データ '!$H:$H,在庫状況!$K$5,'注文データ '!$I:$I,在庫状況!AF$6)</f>
        <v>0</v>
      </c>
      <c r="AG10" s="1090">
        <f>SUMIFS('注文データ '!$C:$C,'注文データ '!$A:$A,在庫状況!$E10,'注文データ '!$H:$H,在庫状況!$K$5,'注文データ '!$I:$I,在庫状況!AG$6)</f>
        <v>0</v>
      </c>
      <c r="AH10" s="130">
        <f>SUMIFS('注文データ '!$C:$C,'注文データ '!$A:$A,在庫状況!$E10,'注文データ '!$H:$H,在庫状況!$K$5,'注文データ '!$I:$I,在庫状況!AH$6)</f>
        <v>0</v>
      </c>
      <c r="AI10" s="130">
        <f>SUMIFS('注文データ '!$C:$C,'注文データ '!$A:$A,在庫状況!$E10,'注文データ '!$H:$H,在庫状況!$K$5,'注文データ '!$I:$I,在庫状況!AI$6)</f>
        <v>0</v>
      </c>
      <c r="AJ10" s="130">
        <f>SUMIFS('注文データ '!$C:$C,'注文データ '!$A:$A,在庫状況!$E10,'注文データ '!$H:$H,在庫状況!$K$5,'注文データ '!$I:$I,在庫状況!AJ$6)</f>
        <v>0</v>
      </c>
      <c r="AK10" s="1090">
        <f>SUMIFS('注文データ '!$C:$C,'注文データ '!$A:$A,在庫状況!$E10,'注文データ '!$H:$H,在庫状況!$K$5,'注文データ '!$I:$I,在庫状況!AK$6)</f>
        <v>0</v>
      </c>
      <c r="AL10" s="1090">
        <f>SUMIFS('注文データ '!$C:$C,'注文データ '!$A:$A,在庫状況!$E10,'注文データ '!$H:$H,在庫状況!$K$5,'注文データ '!$I:$I,在庫状況!AL$6)</f>
        <v>0</v>
      </c>
      <c r="AM10" s="130">
        <f>SUMIFS('注文データ '!$C:$C,'注文データ '!$A:$A,在庫状況!$E10,'注文データ '!$H:$H,在庫状況!$K$5,'注文データ '!$I:$I,在庫状況!AM$6)</f>
        <v>0</v>
      </c>
      <c r="AN10" s="130">
        <f>SUMIFS('注文データ '!$C:$C,'注文データ '!$A:$A,在庫状況!$E10,'注文データ '!$H:$H,在庫状況!$K$5,'注文データ '!$I:$I,在庫状況!AN$6)</f>
        <v>0</v>
      </c>
      <c r="AO10" s="130">
        <f>SUMIFS('注文データ '!$C:$C,'注文データ '!$A:$A,在庫状況!$E10,'注文データ '!$H:$H,在庫状況!$K$5,'注文データ '!$I:$I,在庫状況!AO$6)</f>
        <v>0</v>
      </c>
      <c r="AP10" s="1110">
        <f t="shared" si="1"/>
        <v>1</v>
      </c>
      <c r="AQ10" s="131"/>
      <c r="AR10" s="801">
        <f t="shared" si="2"/>
        <v>0</v>
      </c>
      <c r="AS10" s="675">
        <f>AR11</f>
        <v>0</v>
      </c>
      <c r="AT10" s="463"/>
    </row>
    <row r="11" spans="1:46" s="52" customFormat="1" ht="23.1" customHeight="1" x14ac:dyDescent="0.15">
      <c r="A11" s="1134"/>
      <c r="B11" s="1111"/>
      <c r="C11" s="132"/>
      <c r="D11" s="79" t="s">
        <v>52</v>
      </c>
      <c r="E11" s="279">
        <v>80261239244005</v>
      </c>
      <c r="F11" s="133">
        <v>614</v>
      </c>
      <c r="G11" s="54"/>
      <c r="H11" s="134"/>
      <c r="I11" s="135"/>
      <c r="J11" s="136"/>
      <c r="K11" s="137">
        <f>SUMIFS('注文データ '!$C:$C,'注文データ '!$A:$A,在庫状況!$E11,'注文データ '!$H:$H,在庫状況!$K$5,'注文データ '!$I:$I,在庫状況!K$6)</f>
        <v>0</v>
      </c>
      <c r="L11" s="137">
        <f>SUMIFS('注文データ '!$C:$C,'注文データ '!$A:$A,在庫状況!$E11,'注文データ '!$H:$H,在庫状況!$K$5,'注文データ '!$I:$I,在庫状況!L$6)</f>
        <v>0</v>
      </c>
      <c r="M11" s="137">
        <f>SUMIFS('注文データ '!$C:$C,'注文データ '!$A:$A,在庫状況!$E11,'注文データ '!$H:$H,在庫状況!$K$5,'注文データ '!$I:$I,在庫状況!M$6)</f>
        <v>0</v>
      </c>
      <c r="N11" s="137">
        <f>SUMIFS('注文データ '!$C:$C,'注文データ '!$A:$A,在庫状況!$E11,'注文データ '!$H:$H,在庫状況!$K$5,'注文データ '!$I:$I,在庫状況!N$6)</f>
        <v>0</v>
      </c>
      <c r="O11" s="137">
        <f>SUMIFS('注文データ '!$C:$C,'注文データ '!$A:$A,在庫状況!$E11,'注文データ '!$H:$H,在庫状況!$K$5,'注文データ '!$I:$I,在庫状況!O$6)</f>
        <v>0</v>
      </c>
      <c r="P11" s="1091">
        <f>SUMIFS('注文データ '!$C:$C,'注文データ '!$A:$A,在庫状況!$E11,'注文データ '!$H:$H,在庫状況!$K$5,'注文データ '!$I:$I,在庫状況!P$6)</f>
        <v>0</v>
      </c>
      <c r="Q11" s="1091">
        <f>SUMIFS('注文データ '!$C:$C,'注文データ '!$A:$A,在庫状況!$E11,'注文データ '!$H:$H,在庫状況!$K$5,'注文データ '!$I:$I,在庫状況!Q$6)</f>
        <v>0</v>
      </c>
      <c r="R11" s="137">
        <f>SUMIFS('注文データ '!$C:$C,'注文データ '!$A:$A,在庫状況!$E11,'注文データ '!$H:$H,在庫状況!$K$5,'注文データ '!$I:$I,在庫状況!R$6)</f>
        <v>0</v>
      </c>
      <c r="S11" s="137">
        <f>SUMIFS('注文データ '!$C:$C,'注文データ '!$A:$A,在庫状況!$E11,'注文データ '!$H:$H,在庫状況!$K$5,'注文データ '!$I:$I,在庫状況!S$6)</f>
        <v>0</v>
      </c>
      <c r="T11" s="137">
        <f>SUMIFS('注文データ '!$C:$C,'注文データ '!$A:$A,在庫状況!$E11,'注文データ '!$H:$H,在庫状況!$K$5,'注文データ '!$I:$I,在庫状況!T$6)</f>
        <v>0</v>
      </c>
      <c r="U11" s="137">
        <f>SUMIFS('注文データ '!$C:$C,'注文データ '!$A:$A,在庫状況!$E11,'注文データ '!$H:$H,在庫状況!$K$5,'注文データ '!$I:$I,在庫状況!U$6)</f>
        <v>0</v>
      </c>
      <c r="V11" s="137">
        <f>SUMIFS('注文データ '!$C:$C,'注文データ '!$A:$A,在庫状況!$E11,'注文データ '!$H:$H,在庫状況!$K$5,'注文データ '!$I:$I,在庫状況!V$6)</f>
        <v>0</v>
      </c>
      <c r="W11" s="1091">
        <f>SUMIFS('注文データ '!$C:$C,'注文データ '!$A:$A,在庫状況!$E11,'注文データ '!$H:$H,在庫状況!$K$5,'注文データ '!$I:$I,在庫状況!W$6)</f>
        <v>0</v>
      </c>
      <c r="X11" s="1091">
        <f>SUMIFS('注文データ '!$C:$C,'注文データ '!$A:$A,在庫状況!$E11,'注文データ '!$H:$H,在庫状況!$K$5,'注文データ '!$I:$I,在庫状況!X$6)</f>
        <v>0</v>
      </c>
      <c r="Y11" s="1091">
        <f>SUMIFS('注文データ '!$C:$C,'注文データ '!$A:$A,在庫状況!$E11,'注文データ '!$H:$H,在庫状況!$K$5,'注文データ '!$I:$I,在庫状況!Y$6)</f>
        <v>0</v>
      </c>
      <c r="Z11" s="137">
        <f>SUMIFS('注文データ '!$C:$C,'注文データ '!$A:$A,在庫状況!$E11,'注文データ '!$H:$H,在庫状況!$K$5,'注文データ '!$I:$I,在庫状況!Z$6)</f>
        <v>0</v>
      </c>
      <c r="AA11" s="137">
        <f>SUMIFS('注文データ '!$C:$C,'注文データ '!$A:$A,在庫状況!$E11,'注文データ '!$H:$H,在庫状況!$K$5,'注文データ '!$I:$I,在庫状況!AA$6)</f>
        <v>0</v>
      </c>
      <c r="AB11" s="137">
        <f>SUMIFS('注文データ '!$C:$C,'注文データ '!$A:$A,在庫状況!$E11,'注文データ '!$H:$H,在庫状況!$K$5,'注文データ '!$I:$I,在庫状況!AB$6)</f>
        <v>0</v>
      </c>
      <c r="AC11" s="137">
        <f>SUMIFS('注文データ '!$C:$C,'注文データ '!$A:$A,在庫状況!$E11,'注文データ '!$H:$H,在庫状況!$K$5,'注文データ '!$I:$I,在庫状況!AC$6)</f>
        <v>0</v>
      </c>
      <c r="AD11" s="1091">
        <f>SUMIFS('注文データ '!$C:$C,'注文データ '!$A:$A,在庫状況!$E11,'注文データ '!$H:$H,在庫状況!$K$5,'注文データ '!$I:$I,在庫状況!AD$6)</f>
        <v>0</v>
      </c>
      <c r="AE11" s="1091">
        <f>SUMIFS('注文データ '!$C:$C,'注文データ '!$A:$A,在庫状況!$E11,'注文データ '!$H:$H,在庫状況!$K$5,'注文データ '!$I:$I,在庫状況!AE$6)</f>
        <v>0</v>
      </c>
      <c r="AF11" s="137">
        <f>SUMIFS('注文データ '!$C:$C,'注文データ '!$A:$A,在庫状況!$E11,'注文データ '!$H:$H,在庫状況!$K$5,'注文データ '!$I:$I,在庫状況!AF$6)</f>
        <v>0</v>
      </c>
      <c r="AG11" s="1091">
        <f>SUMIFS('注文データ '!$C:$C,'注文データ '!$A:$A,在庫状況!$E11,'注文データ '!$H:$H,在庫状況!$K$5,'注文データ '!$I:$I,在庫状況!AG$6)</f>
        <v>0</v>
      </c>
      <c r="AH11" s="137">
        <f>SUMIFS('注文データ '!$C:$C,'注文データ '!$A:$A,在庫状況!$E11,'注文データ '!$H:$H,在庫状況!$K$5,'注文データ '!$I:$I,在庫状況!AH$6)</f>
        <v>0</v>
      </c>
      <c r="AI11" s="137">
        <f>SUMIFS('注文データ '!$C:$C,'注文データ '!$A:$A,在庫状況!$E11,'注文データ '!$H:$H,在庫状況!$K$5,'注文データ '!$I:$I,在庫状況!AI$6)</f>
        <v>0</v>
      </c>
      <c r="AJ11" s="137">
        <f>SUMIFS('注文データ '!$C:$C,'注文データ '!$A:$A,在庫状況!$E11,'注文データ '!$H:$H,在庫状況!$K$5,'注文データ '!$I:$I,在庫状況!AJ$6)</f>
        <v>0</v>
      </c>
      <c r="AK11" s="1091">
        <f>SUMIFS('注文データ '!$C:$C,'注文データ '!$A:$A,在庫状況!$E11,'注文データ '!$H:$H,在庫状況!$K$5,'注文データ '!$I:$I,在庫状況!AK$6)</f>
        <v>0</v>
      </c>
      <c r="AL11" s="1091">
        <f>SUMIFS('注文データ '!$C:$C,'注文データ '!$A:$A,在庫状況!$E11,'注文データ '!$H:$H,在庫状況!$K$5,'注文データ '!$I:$I,在庫状況!AL$6)</f>
        <v>0</v>
      </c>
      <c r="AM11" s="137">
        <f>SUMIFS('注文データ '!$C:$C,'注文データ '!$A:$A,在庫状況!$E11,'注文データ '!$H:$H,在庫状況!$K$5,'注文データ '!$I:$I,在庫状況!AM$6)</f>
        <v>0</v>
      </c>
      <c r="AN11" s="137">
        <f>SUMIFS('注文データ '!$C:$C,'注文データ '!$A:$A,在庫状況!$E11,'注文データ '!$H:$H,在庫状況!$K$5,'注文データ '!$I:$I,在庫状況!AN$6)</f>
        <v>0</v>
      </c>
      <c r="AO11" s="137">
        <f>SUMIFS('注文データ '!$C:$C,'注文データ '!$A:$A,在庫状況!$E11,'注文データ '!$H:$H,在庫状況!$K$5,'注文データ '!$I:$I,在庫状況!AO$6)</f>
        <v>0</v>
      </c>
      <c r="AP11" s="1111">
        <f t="shared" si="1"/>
        <v>0</v>
      </c>
      <c r="AQ11" s="138"/>
      <c r="AR11" s="802">
        <f t="shared" si="2"/>
        <v>0</v>
      </c>
      <c r="AS11" s="693">
        <f>AR11</f>
        <v>0</v>
      </c>
      <c r="AT11" s="464"/>
    </row>
    <row r="12" spans="1:46" ht="23.1" customHeight="1" x14ac:dyDescent="0.15">
      <c r="A12" s="1133" t="s">
        <v>94</v>
      </c>
      <c r="B12" s="1104">
        <v>2</v>
      </c>
      <c r="C12" s="139" t="s">
        <v>3</v>
      </c>
      <c r="D12" s="55" t="s">
        <v>51</v>
      </c>
      <c r="E12" s="280">
        <v>80261229474002</v>
      </c>
      <c r="F12" s="140">
        <v>1790</v>
      </c>
      <c r="G12" s="56"/>
      <c r="H12" s="141"/>
      <c r="I12" s="142"/>
      <c r="J12" s="143"/>
      <c r="K12" s="838">
        <f>SUMIFS('注文データ '!$C:$C,'注文データ '!$A:$A,在庫状況!$E12,'注文データ '!$H:$H,在庫状況!$K$5,'注文データ '!$I:$I,在庫状況!K$6)</f>
        <v>0</v>
      </c>
      <c r="L12" s="838">
        <f>SUMIFS('注文データ '!$C:$C,'注文データ '!$A:$A,在庫状況!$E12,'注文データ '!$H:$H,在庫状況!$K$5,'注文データ '!$I:$I,在庫状況!L$6)</f>
        <v>0</v>
      </c>
      <c r="M12" s="838">
        <f>SUMIFS('注文データ '!$C:$C,'注文データ '!$A:$A,在庫状況!$E12,'注文データ '!$H:$H,在庫状況!$K$5,'注文データ '!$I:$I,在庫状況!M$6)</f>
        <v>0</v>
      </c>
      <c r="N12" s="838">
        <f>SUMIFS('注文データ '!$C:$C,'注文データ '!$A:$A,在庫状況!$E12,'注文データ '!$H:$H,在庫状況!$K$5,'注文データ '!$I:$I,在庫状況!N$6)</f>
        <v>0</v>
      </c>
      <c r="O12" s="838">
        <f>SUMIFS('注文データ '!$C:$C,'注文データ '!$A:$A,在庫状況!$E12,'注文データ '!$H:$H,在庫状況!$K$5,'注文データ '!$I:$I,在庫状況!O$6)</f>
        <v>0</v>
      </c>
      <c r="P12" s="1092">
        <f>SUMIFS('注文データ '!$C:$C,'注文データ '!$A:$A,在庫状況!$E12,'注文データ '!$H:$H,在庫状況!$K$5,'注文データ '!$I:$I,在庫状況!P$6)</f>
        <v>0</v>
      </c>
      <c r="Q12" s="1092">
        <f>SUMIFS('注文データ '!$C:$C,'注文データ '!$A:$A,在庫状況!$E12,'注文データ '!$H:$H,在庫状況!$K$5,'注文データ '!$I:$I,在庫状況!Q$6)</f>
        <v>0</v>
      </c>
      <c r="R12" s="838">
        <f>SUMIFS('注文データ '!$C:$C,'注文データ '!$A:$A,在庫状況!$E12,'注文データ '!$H:$H,在庫状況!$K$5,'注文データ '!$I:$I,在庫状況!R$6)</f>
        <v>0</v>
      </c>
      <c r="S12" s="838">
        <f>SUMIFS('注文データ '!$C:$C,'注文データ '!$A:$A,在庫状況!$E12,'注文データ '!$H:$H,在庫状況!$K$5,'注文データ '!$I:$I,在庫状況!S$6)</f>
        <v>0</v>
      </c>
      <c r="T12" s="838">
        <f>SUMIFS('注文データ '!$C:$C,'注文データ '!$A:$A,在庫状況!$E12,'注文データ '!$H:$H,在庫状況!$K$5,'注文データ '!$I:$I,在庫状況!T$6)</f>
        <v>0</v>
      </c>
      <c r="U12" s="838">
        <f>SUMIFS('注文データ '!$C:$C,'注文データ '!$A:$A,在庫状況!$E12,'注文データ '!$H:$H,在庫状況!$K$5,'注文データ '!$I:$I,在庫状況!U$6)</f>
        <v>0</v>
      </c>
      <c r="V12" s="838">
        <f>SUMIFS('注文データ '!$C:$C,'注文データ '!$A:$A,在庫状況!$E12,'注文データ '!$H:$H,在庫状況!$K$5,'注文データ '!$I:$I,在庫状況!V$6)</f>
        <v>0</v>
      </c>
      <c r="W12" s="1092">
        <f>SUMIFS('注文データ '!$C:$C,'注文データ '!$A:$A,在庫状況!$E12,'注文データ '!$H:$H,在庫状況!$K$5,'注文データ '!$I:$I,在庫状況!W$6)</f>
        <v>0</v>
      </c>
      <c r="X12" s="1092">
        <f>SUMIFS('注文データ '!$C:$C,'注文データ '!$A:$A,在庫状況!$E12,'注文データ '!$H:$H,在庫状況!$K$5,'注文データ '!$I:$I,在庫状況!X$6)</f>
        <v>0</v>
      </c>
      <c r="Y12" s="1092">
        <f>SUMIFS('注文データ '!$C:$C,'注文データ '!$A:$A,在庫状況!$E12,'注文データ '!$H:$H,在庫状況!$K$5,'注文データ '!$I:$I,在庫状況!Y$6)</f>
        <v>0</v>
      </c>
      <c r="Z12" s="838">
        <f>SUMIFS('注文データ '!$C:$C,'注文データ '!$A:$A,在庫状況!$E12,'注文データ '!$H:$H,在庫状況!$K$5,'注文データ '!$I:$I,在庫状況!Z$6)</f>
        <v>0</v>
      </c>
      <c r="AA12" s="838">
        <f>SUMIFS('注文データ '!$C:$C,'注文データ '!$A:$A,在庫状況!$E12,'注文データ '!$H:$H,在庫状況!$K$5,'注文データ '!$I:$I,在庫状況!AA$6)</f>
        <v>0</v>
      </c>
      <c r="AB12" s="838">
        <f>SUMIFS('注文データ '!$C:$C,'注文データ '!$A:$A,在庫状況!$E12,'注文データ '!$H:$H,在庫状況!$K$5,'注文データ '!$I:$I,在庫状況!AB$6)</f>
        <v>0</v>
      </c>
      <c r="AC12" s="838">
        <f>SUMIFS('注文データ '!$C:$C,'注文データ '!$A:$A,在庫状況!$E12,'注文データ '!$H:$H,在庫状況!$K$5,'注文データ '!$I:$I,在庫状況!AC$6)</f>
        <v>0</v>
      </c>
      <c r="AD12" s="1092">
        <f>SUMIFS('注文データ '!$C:$C,'注文データ '!$A:$A,在庫状況!$E12,'注文データ '!$H:$H,在庫状況!$K$5,'注文データ '!$I:$I,在庫状況!AD$6)</f>
        <v>0</v>
      </c>
      <c r="AE12" s="1092">
        <f>SUMIFS('注文データ '!$C:$C,'注文データ '!$A:$A,在庫状況!$E12,'注文データ '!$H:$H,在庫状況!$K$5,'注文データ '!$I:$I,在庫状況!AE$6)</f>
        <v>0</v>
      </c>
      <c r="AF12" s="838">
        <f>SUMIFS('注文データ '!$C:$C,'注文データ '!$A:$A,在庫状況!$E12,'注文データ '!$H:$H,在庫状況!$K$5,'注文データ '!$I:$I,在庫状況!AF$6)</f>
        <v>0</v>
      </c>
      <c r="AG12" s="1092">
        <f>SUMIFS('注文データ '!$C:$C,'注文データ '!$A:$A,在庫状況!$E12,'注文データ '!$H:$H,在庫状況!$K$5,'注文データ '!$I:$I,在庫状況!AG$6)</f>
        <v>0</v>
      </c>
      <c r="AH12" s="838">
        <f>SUMIFS('注文データ '!$C:$C,'注文データ '!$A:$A,在庫状況!$E12,'注文データ '!$H:$H,在庫状況!$K$5,'注文データ '!$I:$I,在庫状況!AH$6)</f>
        <v>0</v>
      </c>
      <c r="AI12" s="838">
        <f>SUMIFS('注文データ '!$C:$C,'注文データ '!$A:$A,在庫状況!$E12,'注文データ '!$H:$H,在庫状況!$K$5,'注文データ '!$I:$I,在庫状況!AI$6)</f>
        <v>0</v>
      </c>
      <c r="AJ12" s="838">
        <f>SUMIFS('注文データ '!$C:$C,'注文データ '!$A:$A,在庫状況!$E12,'注文データ '!$H:$H,在庫状況!$K$5,'注文データ '!$I:$I,在庫状況!AJ$6)</f>
        <v>0</v>
      </c>
      <c r="AK12" s="1092">
        <f>SUMIFS('注文データ '!$C:$C,'注文データ '!$A:$A,在庫状況!$E12,'注文データ '!$H:$H,在庫状況!$K$5,'注文データ '!$I:$I,在庫状況!AK$6)</f>
        <v>0</v>
      </c>
      <c r="AL12" s="1092">
        <f>SUMIFS('注文データ '!$C:$C,'注文データ '!$A:$A,在庫状況!$E12,'注文データ '!$H:$H,在庫状況!$K$5,'注文データ '!$I:$I,在庫状況!AL$6)</f>
        <v>0</v>
      </c>
      <c r="AM12" s="838">
        <f>SUMIFS('注文データ '!$C:$C,'注文データ '!$A:$A,在庫状況!$E12,'注文データ '!$H:$H,在庫状況!$K$5,'注文データ '!$I:$I,在庫状況!AM$6)</f>
        <v>0</v>
      </c>
      <c r="AN12" s="838">
        <f>SUMIFS('注文データ '!$C:$C,'注文データ '!$A:$A,在庫状況!$E12,'注文データ '!$H:$H,在庫状況!$K$5,'注文データ '!$I:$I,在庫状況!AN$6)</f>
        <v>0</v>
      </c>
      <c r="AO12" s="838">
        <f>SUMIFS('注文データ '!$C:$C,'注文データ '!$A:$A,在庫状況!$E12,'注文データ '!$H:$H,在庫状況!$K$5,'注文データ '!$I:$I,在庫状況!AO$6)</f>
        <v>0</v>
      </c>
      <c r="AP12" s="1106">
        <f t="shared" si="1"/>
        <v>2</v>
      </c>
      <c r="AQ12" s="144"/>
      <c r="AR12" s="793">
        <f t="shared" si="2"/>
        <v>0</v>
      </c>
      <c r="AS12" s="664">
        <f>AR13</f>
        <v>0</v>
      </c>
      <c r="AT12" s="454"/>
    </row>
    <row r="13" spans="1:46" ht="23.1" customHeight="1" x14ac:dyDescent="0.15">
      <c r="A13" s="1133"/>
      <c r="B13" s="1105"/>
      <c r="C13" s="146"/>
      <c r="D13" s="57" t="s">
        <v>52</v>
      </c>
      <c r="E13" s="281">
        <v>80261239459001</v>
      </c>
      <c r="F13" s="147">
        <v>957</v>
      </c>
      <c r="G13" s="58"/>
      <c r="H13" s="148"/>
      <c r="I13" s="149"/>
      <c r="J13" s="150"/>
      <c r="K13" s="839">
        <f>SUMIFS('注文データ '!$C:$C,'注文データ '!$A:$A,在庫状況!$E13,'注文データ '!$H:$H,在庫状況!$K$5,'注文データ '!$I:$I,在庫状況!K$6)</f>
        <v>0</v>
      </c>
      <c r="L13" s="839">
        <f>SUMIFS('注文データ '!$C:$C,'注文データ '!$A:$A,在庫状況!$E13,'注文データ '!$H:$H,在庫状況!$K$5,'注文データ '!$I:$I,在庫状況!L$6)</f>
        <v>0</v>
      </c>
      <c r="M13" s="839">
        <f>SUMIFS('注文データ '!$C:$C,'注文データ '!$A:$A,在庫状況!$E13,'注文データ '!$H:$H,在庫状況!$K$5,'注文データ '!$I:$I,在庫状況!M$6)</f>
        <v>0</v>
      </c>
      <c r="N13" s="839">
        <f>SUMIFS('注文データ '!$C:$C,'注文データ '!$A:$A,在庫状況!$E13,'注文データ '!$H:$H,在庫状況!$K$5,'注文データ '!$I:$I,在庫状況!N$6)</f>
        <v>0</v>
      </c>
      <c r="O13" s="839">
        <f>SUMIFS('注文データ '!$C:$C,'注文データ '!$A:$A,在庫状況!$E13,'注文データ '!$H:$H,在庫状況!$K$5,'注文データ '!$I:$I,在庫状況!O$6)</f>
        <v>0</v>
      </c>
      <c r="P13" s="1093">
        <f>SUMIFS('注文データ '!$C:$C,'注文データ '!$A:$A,在庫状況!$E13,'注文データ '!$H:$H,在庫状況!$K$5,'注文データ '!$I:$I,在庫状況!P$6)</f>
        <v>0</v>
      </c>
      <c r="Q13" s="1093">
        <f>SUMIFS('注文データ '!$C:$C,'注文データ '!$A:$A,在庫状況!$E13,'注文データ '!$H:$H,在庫状況!$K$5,'注文データ '!$I:$I,在庫状況!Q$6)</f>
        <v>0</v>
      </c>
      <c r="R13" s="839">
        <f>SUMIFS('注文データ '!$C:$C,'注文データ '!$A:$A,在庫状況!$E13,'注文データ '!$H:$H,在庫状況!$K$5,'注文データ '!$I:$I,在庫状況!R$6)</f>
        <v>0</v>
      </c>
      <c r="S13" s="839">
        <f>SUMIFS('注文データ '!$C:$C,'注文データ '!$A:$A,在庫状況!$E13,'注文データ '!$H:$H,在庫状況!$K$5,'注文データ '!$I:$I,在庫状況!S$6)</f>
        <v>0</v>
      </c>
      <c r="T13" s="839">
        <f>SUMIFS('注文データ '!$C:$C,'注文データ '!$A:$A,在庫状況!$E13,'注文データ '!$H:$H,在庫状況!$K$5,'注文データ '!$I:$I,在庫状況!T$6)</f>
        <v>0</v>
      </c>
      <c r="U13" s="839">
        <f>SUMIFS('注文データ '!$C:$C,'注文データ '!$A:$A,在庫状況!$E13,'注文データ '!$H:$H,在庫状況!$K$5,'注文データ '!$I:$I,在庫状況!U$6)</f>
        <v>0</v>
      </c>
      <c r="V13" s="839">
        <f>SUMIFS('注文データ '!$C:$C,'注文データ '!$A:$A,在庫状況!$E13,'注文データ '!$H:$H,在庫状況!$K$5,'注文データ '!$I:$I,在庫状況!V$6)</f>
        <v>0</v>
      </c>
      <c r="W13" s="1093">
        <f>SUMIFS('注文データ '!$C:$C,'注文データ '!$A:$A,在庫状況!$E13,'注文データ '!$H:$H,在庫状況!$K$5,'注文データ '!$I:$I,在庫状況!W$6)</f>
        <v>0</v>
      </c>
      <c r="X13" s="1093">
        <f>SUMIFS('注文データ '!$C:$C,'注文データ '!$A:$A,在庫状況!$E13,'注文データ '!$H:$H,在庫状況!$K$5,'注文データ '!$I:$I,在庫状況!X$6)</f>
        <v>0</v>
      </c>
      <c r="Y13" s="1093">
        <f>SUMIFS('注文データ '!$C:$C,'注文データ '!$A:$A,在庫状況!$E13,'注文データ '!$H:$H,在庫状況!$K$5,'注文データ '!$I:$I,在庫状況!Y$6)</f>
        <v>0</v>
      </c>
      <c r="Z13" s="839">
        <f>SUMIFS('注文データ '!$C:$C,'注文データ '!$A:$A,在庫状況!$E13,'注文データ '!$H:$H,在庫状況!$K$5,'注文データ '!$I:$I,在庫状況!Z$6)</f>
        <v>0</v>
      </c>
      <c r="AA13" s="839">
        <f>SUMIFS('注文データ '!$C:$C,'注文データ '!$A:$A,在庫状況!$E13,'注文データ '!$H:$H,在庫状況!$K$5,'注文データ '!$I:$I,在庫状況!AA$6)</f>
        <v>0</v>
      </c>
      <c r="AB13" s="839">
        <f>SUMIFS('注文データ '!$C:$C,'注文データ '!$A:$A,在庫状況!$E13,'注文データ '!$H:$H,在庫状況!$K$5,'注文データ '!$I:$I,在庫状況!AB$6)</f>
        <v>0</v>
      </c>
      <c r="AC13" s="839">
        <f>SUMIFS('注文データ '!$C:$C,'注文データ '!$A:$A,在庫状況!$E13,'注文データ '!$H:$H,在庫状況!$K$5,'注文データ '!$I:$I,在庫状況!AC$6)</f>
        <v>0</v>
      </c>
      <c r="AD13" s="1093">
        <f>SUMIFS('注文データ '!$C:$C,'注文データ '!$A:$A,在庫状況!$E13,'注文データ '!$H:$H,在庫状況!$K$5,'注文データ '!$I:$I,在庫状況!AD$6)</f>
        <v>0</v>
      </c>
      <c r="AE13" s="1093">
        <f>SUMIFS('注文データ '!$C:$C,'注文データ '!$A:$A,在庫状況!$E13,'注文データ '!$H:$H,在庫状況!$K$5,'注文データ '!$I:$I,在庫状況!AE$6)</f>
        <v>0</v>
      </c>
      <c r="AF13" s="839">
        <f>SUMIFS('注文データ '!$C:$C,'注文データ '!$A:$A,在庫状況!$E13,'注文データ '!$H:$H,在庫状況!$K$5,'注文データ '!$I:$I,在庫状況!AF$6)</f>
        <v>0</v>
      </c>
      <c r="AG13" s="1093">
        <f>SUMIFS('注文データ '!$C:$C,'注文データ '!$A:$A,在庫状況!$E13,'注文データ '!$H:$H,在庫状況!$K$5,'注文データ '!$I:$I,在庫状況!AG$6)</f>
        <v>0</v>
      </c>
      <c r="AH13" s="839">
        <f>SUMIFS('注文データ '!$C:$C,'注文データ '!$A:$A,在庫状況!$E13,'注文データ '!$H:$H,在庫状況!$K$5,'注文データ '!$I:$I,在庫状況!AH$6)</f>
        <v>0</v>
      </c>
      <c r="AI13" s="839">
        <f>SUMIFS('注文データ '!$C:$C,'注文データ '!$A:$A,在庫状況!$E13,'注文データ '!$H:$H,在庫状況!$K$5,'注文データ '!$I:$I,在庫状況!AI$6)</f>
        <v>0</v>
      </c>
      <c r="AJ13" s="839">
        <f>SUMIFS('注文データ '!$C:$C,'注文データ '!$A:$A,在庫状況!$E13,'注文データ '!$H:$H,在庫状況!$K$5,'注文データ '!$I:$I,在庫状況!AJ$6)</f>
        <v>0</v>
      </c>
      <c r="AK13" s="1093">
        <f>SUMIFS('注文データ '!$C:$C,'注文データ '!$A:$A,在庫状況!$E13,'注文データ '!$H:$H,在庫状況!$K$5,'注文データ '!$I:$I,在庫状況!AK$6)</f>
        <v>0</v>
      </c>
      <c r="AL13" s="1093">
        <f>SUMIFS('注文データ '!$C:$C,'注文データ '!$A:$A,在庫状況!$E13,'注文データ '!$H:$H,在庫状況!$K$5,'注文データ '!$I:$I,在庫状況!AL$6)</f>
        <v>0</v>
      </c>
      <c r="AM13" s="839">
        <f>SUMIFS('注文データ '!$C:$C,'注文データ '!$A:$A,在庫状況!$E13,'注文データ '!$H:$H,在庫状況!$K$5,'注文データ '!$I:$I,在庫状況!AM$6)</f>
        <v>0</v>
      </c>
      <c r="AN13" s="839">
        <f>SUMIFS('注文データ '!$C:$C,'注文データ '!$A:$A,在庫状況!$E13,'注文データ '!$H:$H,在庫状況!$K$5,'注文データ '!$I:$I,在庫状況!AN$6)</f>
        <v>0</v>
      </c>
      <c r="AO13" s="839">
        <f>SUMIFS('注文データ '!$C:$C,'注文データ '!$A:$A,在庫状況!$E13,'注文データ '!$H:$H,在庫状況!$K$5,'注文データ '!$I:$I,在庫状況!AO$6)</f>
        <v>0</v>
      </c>
      <c r="AP13" s="1108">
        <f t="shared" si="1"/>
        <v>0</v>
      </c>
      <c r="AQ13" s="151"/>
      <c r="AR13" s="794">
        <f t="shared" si="2"/>
        <v>0</v>
      </c>
      <c r="AS13" s="665">
        <f>AR13</f>
        <v>0</v>
      </c>
      <c r="AT13" s="455"/>
    </row>
    <row r="14" spans="1:46" s="52" customFormat="1" ht="23.1" customHeight="1" x14ac:dyDescent="0.15">
      <c r="A14" s="1134">
        <v>12</v>
      </c>
      <c r="B14" s="1109">
        <v>3</v>
      </c>
      <c r="C14" s="152" t="s">
        <v>4</v>
      </c>
      <c r="D14" s="50" t="s">
        <v>51</v>
      </c>
      <c r="E14" s="282">
        <v>80261229417001</v>
      </c>
      <c r="F14" s="153">
        <v>2017</v>
      </c>
      <c r="G14" s="59"/>
      <c r="H14" s="127"/>
      <c r="I14" s="128"/>
      <c r="J14" s="129"/>
      <c r="K14" s="154">
        <f>SUMIFS('注文データ '!$C:$C,'注文データ '!$A:$A,在庫状況!$E14,'注文データ '!$H:$H,在庫状況!$K$5,'注文データ '!$I:$I,在庫状況!K$6)</f>
        <v>0</v>
      </c>
      <c r="L14" s="154">
        <f>SUMIFS('注文データ '!$C:$C,'注文データ '!$A:$A,在庫状況!$E14,'注文データ '!$H:$H,在庫状況!$K$5,'注文データ '!$I:$I,在庫状況!L$6)</f>
        <v>0</v>
      </c>
      <c r="M14" s="154">
        <f>SUMIFS('注文データ '!$C:$C,'注文データ '!$A:$A,在庫状況!$E14,'注文データ '!$H:$H,在庫状況!$K$5,'注文データ '!$I:$I,在庫状況!M$6)</f>
        <v>0</v>
      </c>
      <c r="N14" s="154">
        <f>SUMIFS('注文データ '!$C:$C,'注文データ '!$A:$A,在庫状況!$E14,'注文データ '!$H:$H,在庫状況!$K$5,'注文データ '!$I:$I,在庫状況!N$6)</f>
        <v>0</v>
      </c>
      <c r="O14" s="154">
        <f>SUMIFS('注文データ '!$C:$C,'注文データ '!$A:$A,在庫状況!$E14,'注文データ '!$H:$H,在庫状況!$K$5,'注文データ '!$I:$I,在庫状況!O$6)</f>
        <v>0</v>
      </c>
      <c r="P14" s="1094">
        <f>SUMIFS('注文データ '!$C:$C,'注文データ '!$A:$A,在庫状況!$E14,'注文データ '!$H:$H,在庫状況!$K$5,'注文データ '!$I:$I,在庫状況!P$6)</f>
        <v>0</v>
      </c>
      <c r="Q14" s="1094">
        <f>SUMIFS('注文データ '!$C:$C,'注文データ '!$A:$A,在庫状況!$E14,'注文データ '!$H:$H,在庫状況!$K$5,'注文データ '!$I:$I,在庫状況!Q$6)</f>
        <v>0</v>
      </c>
      <c r="R14" s="154">
        <f>SUMIFS('注文データ '!$C:$C,'注文データ '!$A:$A,在庫状況!$E14,'注文データ '!$H:$H,在庫状況!$K$5,'注文データ '!$I:$I,在庫状況!R$6)</f>
        <v>0</v>
      </c>
      <c r="S14" s="154">
        <f>SUMIFS('注文データ '!$C:$C,'注文データ '!$A:$A,在庫状況!$E14,'注文データ '!$H:$H,在庫状況!$K$5,'注文データ '!$I:$I,在庫状況!S$6)</f>
        <v>0</v>
      </c>
      <c r="T14" s="154">
        <f>SUMIFS('注文データ '!$C:$C,'注文データ '!$A:$A,在庫状況!$E14,'注文データ '!$H:$H,在庫状況!$K$5,'注文データ '!$I:$I,在庫状況!T$6)</f>
        <v>0</v>
      </c>
      <c r="U14" s="154">
        <f>SUMIFS('注文データ '!$C:$C,'注文データ '!$A:$A,在庫状況!$E14,'注文データ '!$H:$H,在庫状況!$K$5,'注文データ '!$I:$I,在庫状況!U$6)</f>
        <v>0</v>
      </c>
      <c r="V14" s="154">
        <f>SUMIFS('注文データ '!$C:$C,'注文データ '!$A:$A,在庫状況!$E14,'注文データ '!$H:$H,在庫状況!$K$5,'注文データ '!$I:$I,在庫状況!V$6)</f>
        <v>0</v>
      </c>
      <c r="W14" s="1094">
        <f>SUMIFS('注文データ '!$C:$C,'注文データ '!$A:$A,在庫状況!$E14,'注文データ '!$H:$H,在庫状況!$K$5,'注文データ '!$I:$I,在庫状況!W$6)</f>
        <v>0</v>
      </c>
      <c r="X14" s="1094">
        <f>SUMIFS('注文データ '!$C:$C,'注文データ '!$A:$A,在庫状況!$E14,'注文データ '!$H:$H,在庫状況!$K$5,'注文データ '!$I:$I,在庫状況!X$6)</f>
        <v>0</v>
      </c>
      <c r="Y14" s="1094">
        <f>SUMIFS('注文データ '!$C:$C,'注文データ '!$A:$A,在庫状況!$E14,'注文データ '!$H:$H,在庫状況!$K$5,'注文データ '!$I:$I,在庫状況!Y$6)</f>
        <v>0</v>
      </c>
      <c r="Z14" s="154">
        <f>SUMIFS('注文データ '!$C:$C,'注文データ '!$A:$A,在庫状況!$E14,'注文データ '!$H:$H,在庫状況!$K$5,'注文データ '!$I:$I,在庫状況!Z$6)</f>
        <v>0</v>
      </c>
      <c r="AA14" s="154">
        <f>SUMIFS('注文データ '!$C:$C,'注文データ '!$A:$A,在庫状況!$E14,'注文データ '!$H:$H,在庫状況!$K$5,'注文データ '!$I:$I,在庫状況!AA$6)</f>
        <v>0</v>
      </c>
      <c r="AB14" s="154">
        <f>SUMIFS('注文データ '!$C:$C,'注文データ '!$A:$A,在庫状況!$E14,'注文データ '!$H:$H,在庫状況!$K$5,'注文データ '!$I:$I,在庫状況!AB$6)</f>
        <v>0</v>
      </c>
      <c r="AC14" s="154">
        <f>SUMIFS('注文データ '!$C:$C,'注文データ '!$A:$A,在庫状況!$E14,'注文データ '!$H:$H,在庫状況!$K$5,'注文データ '!$I:$I,在庫状況!AC$6)</f>
        <v>0</v>
      </c>
      <c r="AD14" s="1094">
        <f>SUMIFS('注文データ '!$C:$C,'注文データ '!$A:$A,在庫状況!$E14,'注文データ '!$H:$H,在庫状況!$K$5,'注文データ '!$I:$I,在庫状況!AD$6)</f>
        <v>0</v>
      </c>
      <c r="AE14" s="1094">
        <f>SUMIFS('注文データ '!$C:$C,'注文データ '!$A:$A,在庫状況!$E14,'注文データ '!$H:$H,在庫状況!$K$5,'注文データ '!$I:$I,在庫状況!AE$6)</f>
        <v>0</v>
      </c>
      <c r="AF14" s="154">
        <f>SUMIFS('注文データ '!$C:$C,'注文データ '!$A:$A,在庫状況!$E14,'注文データ '!$H:$H,在庫状況!$K$5,'注文データ '!$I:$I,在庫状況!AF$6)</f>
        <v>0</v>
      </c>
      <c r="AG14" s="1094">
        <f>SUMIFS('注文データ '!$C:$C,'注文データ '!$A:$A,在庫状況!$E14,'注文データ '!$H:$H,在庫状況!$K$5,'注文データ '!$I:$I,在庫状況!AG$6)</f>
        <v>0</v>
      </c>
      <c r="AH14" s="154">
        <f>SUMIFS('注文データ '!$C:$C,'注文データ '!$A:$A,在庫状況!$E14,'注文データ '!$H:$H,在庫状況!$K$5,'注文データ '!$I:$I,在庫状況!AH$6)</f>
        <v>0</v>
      </c>
      <c r="AI14" s="154">
        <f>SUMIFS('注文データ '!$C:$C,'注文データ '!$A:$A,在庫状況!$E14,'注文データ '!$H:$H,在庫状況!$K$5,'注文データ '!$I:$I,在庫状況!AI$6)</f>
        <v>0</v>
      </c>
      <c r="AJ14" s="154">
        <f>SUMIFS('注文データ '!$C:$C,'注文データ '!$A:$A,在庫状況!$E14,'注文データ '!$H:$H,在庫状況!$K$5,'注文データ '!$I:$I,在庫状況!AJ$6)</f>
        <v>0</v>
      </c>
      <c r="AK14" s="1094">
        <f>SUMIFS('注文データ '!$C:$C,'注文データ '!$A:$A,在庫状況!$E14,'注文データ '!$H:$H,在庫状況!$K$5,'注文データ '!$I:$I,在庫状況!AK$6)</f>
        <v>0</v>
      </c>
      <c r="AL14" s="1094">
        <f>SUMIFS('注文データ '!$C:$C,'注文データ '!$A:$A,在庫状況!$E14,'注文データ '!$H:$H,在庫状況!$K$5,'注文データ '!$I:$I,在庫状況!AL$6)</f>
        <v>0</v>
      </c>
      <c r="AM14" s="154">
        <f>SUMIFS('注文データ '!$C:$C,'注文データ '!$A:$A,在庫状況!$E14,'注文データ '!$H:$H,在庫状況!$K$5,'注文データ '!$I:$I,在庫状況!AM$6)</f>
        <v>0</v>
      </c>
      <c r="AN14" s="154">
        <f>SUMIFS('注文データ '!$C:$C,'注文データ '!$A:$A,在庫状況!$E14,'注文データ '!$H:$H,在庫状況!$K$5,'注文データ '!$I:$I,在庫状況!AN$6)</f>
        <v>0</v>
      </c>
      <c r="AO14" s="154">
        <f>SUMIFS('注文データ '!$C:$C,'注文データ '!$A:$A,在庫状況!$E14,'注文データ '!$H:$H,在庫状況!$K$5,'注文データ '!$I:$I,在庫状況!AO$6)</f>
        <v>0</v>
      </c>
      <c r="AP14" s="1109">
        <f t="shared" si="1"/>
        <v>3</v>
      </c>
      <c r="AQ14" s="155"/>
      <c r="AR14" s="803">
        <f t="shared" si="2"/>
        <v>0</v>
      </c>
      <c r="AS14" s="666">
        <f>AR15</f>
        <v>0</v>
      </c>
      <c r="AT14" s="465"/>
    </row>
    <row r="15" spans="1:46" s="52" customFormat="1" ht="23.1" customHeight="1" x14ac:dyDescent="0.15">
      <c r="A15" s="1134"/>
      <c r="B15" s="1111"/>
      <c r="C15" s="156"/>
      <c r="D15" s="53" t="s">
        <v>52</v>
      </c>
      <c r="E15" s="283">
        <v>80261239332002</v>
      </c>
      <c r="F15" s="157">
        <v>1811</v>
      </c>
      <c r="G15" s="60"/>
      <c r="H15" s="158"/>
      <c r="I15" s="159"/>
      <c r="J15" s="160"/>
      <c r="K15" s="137">
        <f>SUMIFS('注文データ '!$C:$C,'注文データ '!$A:$A,在庫状況!$E15,'注文データ '!$H:$H,在庫状況!$K$5,'注文データ '!$I:$I,在庫状況!K$6)</f>
        <v>0</v>
      </c>
      <c r="L15" s="137">
        <f>SUMIFS('注文データ '!$C:$C,'注文データ '!$A:$A,在庫状況!$E15,'注文データ '!$H:$H,在庫状況!$K$5,'注文データ '!$I:$I,在庫状況!L$6)</f>
        <v>0</v>
      </c>
      <c r="M15" s="137">
        <f>SUMIFS('注文データ '!$C:$C,'注文データ '!$A:$A,在庫状況!$E15,'注文データ '!$H:$H,在庫状況!$K$5,'注文データ '!$I:$I,在庫状況!M$6)</f>
        <v>0</v>
      </c>
      <c r="N15" s="137">
        <f>SUMIFS('注文データ '!$C:$C,'注文データ '!$A:$A,在庫状況!$E15,'注文データ '!$H:$H,在庫状況!$K$5,'注文データ '!$I:$I,在庫状況!N$6)</f>
        <v>0</v>
      </c>
      <c r="O15" s="137">
        <f>SUMIFS('注文データ '!$C:$C,'注文データ '!$A:$A,在庫状況!$E15,'注文データ '!$H:$H,在庫状況!$K$5,'注文データ '!$I:$I,在庫状況!O$6)</f>
        <v>0</v>
      </c>
      <c r="P15" s="1091">
        <f>SUMIFS('注文データ '!$C:$C,'注文データ '!$A:$A,在庫状況!$E15,'注文データ '!$H:$H,在庫状況!$K$5,'注文データ '!$I:$I,在庫状況!P$6)</f>
        <v>0</v>
      </c>
      <c r="Q15" s="1091">
        <f>SUMIFS('注文データ '!$C:$C,'注文データ '!$A:$A,在庫状況!$E15,'注文データ '!$H:$H,在庫状況!$K$5,'注文データ '!$I:$I,在庫状況!Q$6)</f>
        <v>0</v>
      </c>
      <c r="R15" s="137">
        <f>SUMIFS('注文データ '!$C:$C,'注文データ '!$A:$A,在庫状況!$E15,'注文データ '!$H:$H,在庫状況!$K$5,'注文データ '!$I:$I,在庫状況!R$6)</f>
        <v>0</v>
      </c>
      <c r="S15" s="137">
        <f>SUMIFS('注文データ '!$C:$C,'注文データ '!$A:$A,在庫状況!$E15,'注文データ '!$H:$H,在庫状況!$K$5,'注文データ '!$I:$I,在庫状況!S$6)</f>
        <v>0</v>
      </c>
      <c r="T15" s="137">
        <f>SUMIFS('注文データ '!$C:$C,'注文データ '!$A:$A,在庫状況!$E15,'注文データ '!$H:$H,在庫状況!$K$5,'注文データ '!$I:$I,在庫状況!T$6)</f>
        <v>0</v>
      </c>
      <c r="U15" s="137">
        <f>SUMIFS('注文データ '!$C:$C,'注文データ '!$A:$A,在庫状況!$E15,'注文データ '!$H:$H,在庫状況!$K$5,'注文データ '!$I:$I,在庫状況!U$6)</f>
        <v>0</v>
      </c>
      <c r="V15" s="137">
        <f>SUMIFS('注文データ '!$C:$C,'注文データ '!$A:$A,在庫状況!$E15,'注文データ '!$H:$H,在庫状況!$K$5,'注文データ '!$I:$I,在庫状況!V$6)</f>
        <v>0</v>
      </c>
      <c r="W15" s="1091">
        <f>SUMIFS('注文データ '!$C:$C,'注文データ '!$A:$A,在庫状況!$E15,'注文データ '!$H:$H,在庫状況!$K$5,'注文データ '!$I:$I,在庫状況!W$6)</f>
        <v>0</v>
      </c>
      <c r="X15" s="1091">
        <f>SUMIFS('注文データ '!$C:$C,'注文データ '!$A:$A,在庫状況!$E15,'注文データ '!$H:$H,在庫状況!$K$5,'注文データ '!$I:$I,在庫状況!X$6)</f>
        <v>0</v>
      </c>
      <c r="Y15" s="1091">
        <f>SUMIFS('注文データ '!$C:$C,'注文データ '!$A:$A,在庫状況!$E15,'注文データ '!$H:$H,在庫状況!$K$5,'注文データ '!$I:$I,在庫状況!Y$6)</f>
        <v>0</v>
      </c>
      <c r="Z15" s="137">
        <f>SUMIFS('注文データ '!$C:$C,'注文データ '!$A:$A,在庫状況!$E15,'注文データ '!$H:$H,在庫状況!$K$5,'注文データ '!$I:$I,在庫状況!Z$6)</f>
        <v>0</v>
      </c>
      <c r="AA15" s="137">
        <f>SUMIFS('注文データ '!$C:$C,'注文データ '!$A:$A,在庫状況!$E15,'注文データ '!$H:$H,在庫状況!$K$5,'注文データ '!$I:$I,在庫状況!AA$6)</f>
        <v>0</v>
      </c>
      <c r="AB15" s="137">
        <f>SUMIFS('注文データ '!$C:$C,'注文データ '!$A:$A,在庫状況!$E15,'注文データ '!$H:$H,在庫状況!$K$5,'注文データ '!$I:$I,在庫状況!AB$6)</f>
        <v>0</v>
      </c>
      <c r="AC15" s="137">
        <f>SUMIFS('注文データ '!$C:$C,'注文データ '!$A:$A,在庫状況!$E15,'注文データ '!$H:$H,在庫状況!$K$5,'注文データ '!$I:$I,在庫状況!AC$6)</f>
        <v>0</v>
      </c>
      <c r="AD15" s="1091">
        <f>SUMIFS('注文データ '!$C:$C,'注文データ '!$A:$A,在庫状況!$E15,'注文データ '!$H:$H,在庫状況!$K$5,'注文データ '!$I:$I,在庫状況!AD$6)</f>
        <v>0</v>
      </c>
      <c r="AE15" s="1091">
        <f>SUMIFS('注文データ '!$C:$C,'注文データ '!$A:$A,在庫状況!$E15,'注文データ '!$H:$H,在庫状況!$K$5,'注文データ '!$I:$I,在庫状況!AE$6)</f>
        <v>0</v>
      </c>
      <c r="AF15" s="137">
        <f>SUMIFS('注文データ '!$C:$C,'注文データ '!$A:$A,在庫状況!$E15,'注文データ '!$H:$H,在庫状況!$K$5,'注文データ '!$I:$I,在庫状況!AF$6)</f>
        <v>0</v>
      </c>
      <c r="AG15" s="1091">
        <f>SUMIFS('注文データ '!$C:$C,'注文データ '!$A:$A,在庫状況!$E15,'注文データ '!$H:$H,在庫状況!$K$5,'注文データ '!$I:$I,在庫状況!AG$6)</f>
        <v>0</v>
      </c>
      <c r="AH15" s="137">
        <f>SUMIFS('注文データ '!$C:$C,'注文データ '!$A:$A,在庫状況!$E15,'注文データ '!$H:$H,在庫状況!$K$5,'注文データ '!$I:$I,在庫状況!AH$6)</f>
        <v>0</v>
      </c>
      <c r="AI15" s="137">
        <f>SUMIFS('注文データ '!$C:$C,'注文データ '!$A:$A,在庫状況!$E15,'注文データ '!$H:$H,在庫状況!$K$5,'注文データ '!$I:$I,在庫状況!AI$6)</f>
        <v>0</v>
      </c>
      <c r="AJ15" s="137">
        <f>SUMIFS('注文データ '!$C:$C,'注文データ '!$A:$A,在庫状況!$E15,'注文データ '!$H:$H,在庫状況!$K$5,'注文データ '!$I:$I,在庫状況!AJ$6)</f>
        <v>0</v>
      </c>
      <c r="AK15" s="1091">
        <f>SUMIFS('注文データ '!$C:$C,'注文データ '!$A:$A,在庫状況!$E15,'注文データ '!$H:$H,在庫状況!$K$5,'注文データ '!$I:$I,在庫状況!AK$6)</f>
        <v>0</v>
      </c>
      <c r="AL15" s="1091">
        <f>SUMIFS('注文データ '!$C:$C,'注文データ '!$A:$A,在庫状況!$E15,'注文データ '!$H:$H,在庫状況!$K$5,'注文データ '!$I:$I,在庫状況!AL$6)</f>
        <v>0</v>
      </c>
      <c r="AM15" s="137">
        <f>SUMIFS('注文データ '!$C:$C,'注文データ '!$A:$A,在庫状況!$E15,'注文データ '!$H:$H,在庫状況!$K$5,'注文データ '!$I:$I,在庫状況!AM$6)</f>
        <v>0</v>
      </c>
      <c r="AN15" s="137">
        <f>SUMIFS('注文データ '!$C:$C,'注文データ '!$A:$A,在庫状況!$E15,'注文データ '!$H:$H,在庫状況!$K$5,'注文データ '!$I:$I,在庫状況!AN$6)</f>
        <v>0</v>
      </c>
      <c r="AO15" s="137">
        <f>SUMIFS('注文データ '!$C:$C,'注文データ '!$A:$A,在庫状況!$E15,'注文データ '!$H:$H,在庫状況!$K$5,'注文データ '!$I:$I,在庫状況!AO$6)</f>
        <v>0</v>
      </c>
      <c r="AP15" s="1111">
        <f t="shared" si="1"/>
        <v>0</v>
      </c>
      <c r="AQ15" s="161"/>
      <c r="AR15" s="804">
        <f t="shared" si="2"/>
        <v>0</v>
      </c>
      <c r="AS15" s="667">
        <f>AR15</f>
        <v>0</v>
      </c>
      <c r="AT15" s="466"/>
    </row>
    <row r="16" spans="1:46" ht="23.1" customHeight="1" x14ac:dyDescent="0.15">
      <c r="A16" s="1133">
        <v>113</v>
      </c>
      <c r="B16" s="1104">
        <v>4</v>
      </c>
      <c r="C16" s="162" t="s">
        <v>53</v>
      </c>
      <c r="D16" s="55" t="s">
        <v>51</v>
      </c>
      <c r="E16" s="280">
        <v>80261229488000</v>
      </c>
      <c r="F16" s="163">
        <v>2214</v>
      </c>
      <c r="G16" s="69"/>
      <c r="H16" s="164"/>
      <c r="I16" s="165"/>
      <c r="J16" s="166"/>
      <c r="K16" s="838">
        <f>SUMIFS('注文データ '!$C:$C,'注文データ '!$A:$A,在庫状況!$E16,'注文データ '!$H:$H,在庫状況!$K$5,'注文データ '!$I:$I,在庫状況!K$6)</f>
        <v>0</v>
      </c>
      <c r="L16" s="838">
        <f>SUMIFS('注文データ '!$C:$C,'注文データ '!$A:$A,在庫状況!$E16,'注文データ '!$H:$H,在庫状況!$K$5,'注文データ '!$I:$I,在庫状況!L$6)</f>
        <v>0</v>
      </c>
      <c r="M16" s="838">
        <f>SUMIFS('注文データ '!$C:$C,'注文データ '!$A:$A,在庫状況!$E16,'注文データ '!$H:$H,在庫状況!$K$5,'注文データ '!$I:$I,在庫状況!M$6)</f>
        <v>0</v>
      </c>
      <c r="N16" s="838">
        <f>SUMIFS('注文データ '!$C:$C,'注文データ '!$A:$A,在庫状況!$E16,'注文データ '!$H:$H,在庫状況!$K$5,'注文データ '!$I:$I,在庫状況!N$6)</f>
        <v>0</v>
      </c>
      <c r="O16" s="838">
        <f>SUMIFS('注文データ '!$C:$C,'注文データ '!$A:$A,在庫状況!$E16,'注文データ '!$H:$H,在庫状況!$K$5,'注文データ '!$I:$I,在庫状況!O$6)</f>
        <v>0</v>
      </c>
      <c r="P16" s="1092">
        <f>SUMIFS('注文データ '!$C:$C,'注文データ '!$A:$A,在庫状況!$E16,'注文データ '!$H:$H,在庫状況!$K$5,'注文データ '!$I:$I,在庫状況!P$6)</f>
        <v>0</v>
      </c>
      <c r="Q16" s="1092">
        <f>SUMIFS('注文データ '!$C:$C,'注文データ '!$A:$A,在庫状況!$E16,'注文データ '!$H:$H,在庫状況!$K$5,'注文データ '!$I:$I,在庫状況!Q$6)</f>
        <v>0</v>
      </c>
      <c r="R16" s="838">
        <f>SUMIFS('注文データ '!$C:$C,'注文データ '!$A:$A,在庫状況!$E16,'注文データ '!$H:$H,在庫状況!$K$5,'注文データ '!$I:$I,在庫状況!R$6)</f>
        <v>0</v>
      </c>
      <c r="S16" s="838">
        <f>SUMIFS('注文データ '!$C:$C,'注文データ '!$A:$A,在庫状況!$E16,'注文データ '!$H:$H,在庫状況!$K$5,'注文データ '!$I:$I,在庫状況!S$6)</f>
        <v>0</v>
      </c>
      <c r="T16" s="838">
        <f>SUMIFS('注文データ '!$C:$C,'注文データ '!$A:$A,在庫状況!$E16,'注文データ '!$H:$H,在庫状況!$K$5,'注文データ '!$I:$I,在庫状況!T$6)</f>
        <v>0</v>
      </c>
      <c r="U16" s="838">
        <f>SUMIFS('注文データ '!$C:$C,'注文データ '!$A:$A,在庫状況!$E16,'注文データ '!$H:$H,在庫状況!$K$5,'注文データ '!$I:$I,在庫状況!U$6)</f>
        <v>0</v>
      </c>
      <c r="V16" s="838">
        <f>SUMIFS('注文データ '!$C:$C,'注文データ '!$A:$A,在庫状況!$E16,'注文データ '!$H:$H,在庫状況!$K$5,'注文データ '!$I:$I,在庫状況!V$6)</f>
        <v>0</v>
      </c>
      <c r="W16" s="1092">
        <f>SUMIFS('注文データ '!$C:$C,'注文データ '!$A:$A,在庫状況!$E16,'注文データ '!$H:$H,在庫状況!$K$5,'注文データ '!$I:$I,在庫状況!W$6)</f>
        <v>0</v>
      </c>
      <c r="X16" s="1092">
        <f>SUMIFS('注文データ '!$C:$C,'注文データ '!$A:$A,在庫状況!$E16,'注文データ '!$H:$H,在庫状況!$K$5,'注文データ '!$I:$I,在庫状況!X$6)</f>
        <v>0</v>
      </c>
      <c r="Y16" s="1092">
        <f>SUMIFS('注文データ '!$C:$C,'注文データ '!$A:$A,在庫状況!$E16,'注文データ '!$H:$H,在庫状況!$K$5,'注文データ '!$I:$I,在庫状況!Y$6)</f>
        <v>0</v>
      </c>
      <c r="Z16" s="838">
        <f>SUMIFS('注文データ '!$C:$C,'注文データ '!$A:$A,在庫状況!$E16,'注文データ '!$H:$H,在庫状況!$K$5,'注文データ '!$I:$I,在庫状況!Z$6)</f>
        <v>0</v>
      </c>
      <c r="AA16" s="838">
        <f>SUMIFS('注文データ '!$C:$C,'注文データ '!$A:$A,在庫状況!$E16,'注文データ '!$H:$H,在庫状況!$K$5,'注文データ '!$I:$I,在庫状況!AA$6)</f>
        <v>0</v>
      </c>
      <c r="AB16" s="838">
        <f>SUMIFS('注文データ '!$C:$C,'注文データ '!$A:$A,在庫状況!$E16,'注文データ '!$H:$H,在庫状況!$K$5,'注文データ '!$I:$I,在庫状況!AB$6)</f>
        <v>0</v>
      </c>
      <c r="AC16" s="838">
        <f>SUMIFS('注文データ '!$C:$C,'注文データ '!$A:$A,在庫状況!$E16,'注文データ '!$H:$H,在庫状況!$K$5,'注文データ '!$I:$I,在庫状況!AC$6)</f>
        <v>0</v>
      </c>
      <c r="AD16" s="1092">
        <f>SUMIFS('注文データ '!$C:$C,'注文データ '!$A:$A,在庫状況!$E16,'注文データ '!$H:$H,在庫状況!$K$5,'注文データ '!$I:$I,在庫状況!AD$6)</f>
        <v>0</v>
      </c>
      <c r="AE16" s="1092">
        <f>SUMIFS('注文データ '!$C:$C,'注文データ '!$A:$A,在庫状況!$E16,'注文データ '!$H:$H,在庫状況!$K$5,'注文データ '!$I:$I,在庫状況!AE$6)</f>
        <v>0</v>
      </c>
      <c r="AF16" s="838">
        <f>SUMIFS('注文データ '!$C:$C,'注文データ '!$A:$A,在庫状況!$E16,'注文データ '!$H:$H,在庫状況!$K$5,'注文データ '!$I:$I,在庫状況!AF$6)</f>
        <v>0</v>
      </c>
      <c r="AG16" s="1092">
        <f>SUMIFS('注文データ '!$C:$C,'注文データ '!$A:$A,在庫状況!$E16,'注文データ '!$H:$H,在庫状況!$K$5,'注文データ '!$I:$I,在庫状況!AG$6)</f>
        <v>0</v>
      </c>
      <c r="AH16" s="838">
        <f>SUMIFS('注文データ '!$C:$C,'注文データ '!$A:$A,在庫状況!$E16,'注文データ '!$H:$H,在庫状況!$K$5,'注文データ '!$I:$I,在庫状況!AH$6)</f>
        <v>0</v>
      </c>
      <c r="AI16" s="838">
        <f>SUMIFS('注文データ '!$C:$C,'注文データ '!$A:$A,在庫状況!$E16,'注文データ '!$H:$H,在庫状況!$K$5,'注文データ '!$I:$I,在庫状況!AI$6)</f>
        <v>0</v>
      </c>
      <c r="AJ16" s="838">
        <f>SUMIFS('注文データ '!$C:$C,'注文データ '!$A:$A,在庫状況!$E16,'注文データ '!$H:$H,在庫状況!$K$5,'注文データ '!$I:$I,在庫状況!AJ$6)</f>
        <v>0</v>
      </c>
      <c r="AK16" s="1092">
        <f>SUMIFS('注文データ '!$C:$C,'注文データ '!$A:$A,在庫状況!$E16,'注文データ '!$H:$H,在庫状況!$K$5,'注文データ '!$I:$I,在庫状況!AK$6)</f>
        <v>0</v>
      </c>
      <c r="AL16" s="1092">
        <f>SUMIFS('注文データ '!$C:$C,'注文データ '!$A:$A,在庫状況!$E16,'注文データ '!$H:$H,在庫状況!$K$5,'注文データ '!$I:$I,在庫状況!AL$6)</f>
        <v>0</v>
      </c>
      <c r="AM16" s="838">
        <f>SUMIFS('注文データ '!$C:$C,'注文データ '!$A:$A,在庫状況!$E16,'注文データ '!$H:$H,在庫状況!$K$5,'注文データ '!$I:$I,在庫状況!AM$6)</f>
        <v>0</v>
      </c>
      <c r="AN16" s="838">
        <f>SUMIFS('注文データ '!$C:$C,'注文データ '!$A:$A,在庫状況!$E16,'注文データ '!$H:$H,在庫状況!$K$5,'注文データ '!$I:$I,在庫状況!AN$6)</f>
        <v>0</v>
      </c>
      <c r="AO16" s="838">
        <f>SUMIFS('注文データ '!$C:$C,'注文データ '!$A:$A,在庫状況!$E16,'注文データ '!$H:$H,在庫状況!$K$5,'注文データ '!$I:$I,在庫状況!AO$6)</f>
        <v>0</v>
      </c>
      <c r="AP16" s="1106">
        <f t="shared" si="1"/>
        <v>4</v>
      </c>
      <c r="AQ16" s="144"/>
      <c r="AR16" s="793">
        <f t="shared" si="2"/>
        <v>0</v>
      </c>
      <c r="AS16" s="668"/>
      <c r="AT16" s="454"/>
    </row>
    <row r="17" spans="1:46" ht="23.1" customHeight="1" x14ac:dyDescent="0.15">
      <c r="A17" s="1133"/>
      <c r="B17" s="1105"/>
      <c r="C17" s="167"/>
      <c r="D17" s="57" t="s">
        <v>52</v>
      </c>
      <c r="E17" s="281">
        <v>80261239522000</v>
      </c>
      <c r="F17" s="168">
        <v>811</v>
      </c>
      <c r="G17" s="58"/>
      <c r="H17" s="148"/>
      <c r="I17" s="149"/>
      <c r="J17" s="150"/>
      <c r="K17" s="839">
        <f>SUMIFS('注文データ '!$C:$C,'注文データ '!$A:$A,在庫状況!$E17,'注文データ '!$H:$H,在庫状況!$K$5,'注文データ '!$I:$I,在庫状況!K$6)</f>
        <v>0</v>
      </c>
      <c r="L17" s="839">
        <f>SUMIFS('注文データ '!$C:$C,'注文データ '!$A:$A,在庫状況!$E17,'注文データ '!$H:$H,在庫状況!$K$5,'注文データ '!$I:$I,在庫状況!L$6)</f>
        <v>0</v>
      </c>
      <c r="M17" s="839">
        <f>SUMIFS('注文データ '!$C:$C,'注文データ '!$A:$A,在庫状況!$E17,'注文データ '!$H:$H,在庫状況!$K$5,'注文データ '!$I:$I,在庫状況!M$6)</f>
        <v>0</v>
      </c>
      <c r="N17" s="839">
        <f>SUMIFS('注文データ '!$C:$C,'注文データ '!$A:$A,在庫状況!$E17,'注文データ '!$H:$H,在庫状況!$K$5,'注文データ '!$I:$I,在庫状況!N$6)</f>
        <v>0</v>
      </c>
      <c r="O17" s="839">
        <f>SUMIFS('注文データ '!$C:$C,'注文データ '!$A:$A,在庫状況!$E17,'注文データ '!$H:$H,在庫状況!$K$5,'注文データ '!$I:$I,在庫状況!O$6)</f>
        <v>0</v>
      </c>
      <c r="P17" s="1093">
        <f>SUMIFS('注文データ '!$C:$C,'注文データ '!$A:$A,在庫状況!$E17,'注文データ '!$H:$H,在庫状況!$K$5,'注文データ '!$I:$I,在庫状況!P$6)</f>
        <v>0</v>
      </c>
      <c r="Q17" s="1093">
        <f>SUMIFS('注文データ '!$C:$C,'注文データ '!$A:$A,在庫状況!$E17,'注文データ '!$H:$H,在庫状況!$K$5,'注文データ '!$I:$I,在庫状況!Q$6)</f>
        <v>0</v>
      </c>
      <c r="R17" s="839">
        <f>SUMIFS('注文データ '!$C:$C,'注文データ '!$A:$A,在庫状況!$E17,'注文データ '!$H:$H,在庫状況!$K$5,'注文データ '!$I:$I,在庫状況!R$6)</f>
        <v>0</v>
      </c>
      <c r="S17" s="839">
        <f>SUMIFS('注文データ '!$C:$C,'注文データ '!$A:$A,在庫状況!$E17,'注文データ '!$H:$H,在庫状況!$K$5,'注文データ '!$I:$I,在庫状況!S$6)</f>
        <v>0</v>
      </c>
      <c r="T17" s="839">
        <f>SUMIFS('注文データ '!$C:$C,'注文データ '!$A:$A,在庫状況!$E17,'注文データ '!$H:$H,在庫状況!$K$5,'注文データ '!$I:$I,在庫状況!T$6)</f>
        <v>0</v>
      </c>
      <c r="U17" s="839">
        <f>SUMIFS('注文データ '!$C:$C,'注文データ '!$A:$A,在庫状況!$E17,'注文データ '!$H:$H,在庫状況!$K$5,'注文データ '!$I:$I,在庫状況!U$6)</f>
        <v>0</v>
      </c>
      <c r="V17" s="839">
        <f>SUMIFS('注文データ '!$C:$C,'注文データ '!$A:$A,在庫状況!$E17,'注文データ '!$H:$H,在庫状況!$K$5,'注文データ '!$I:$I,在庫状況!V$6)</f>
        <v>0</v>
      </c>
      <c r="W17" s="1093">
        <f>SUMIFS('注文データ '!$C:$C,'注文データ '!$A:$A,在庫状況!$E17,'注文データ '!$H:$H,在庫状況!$K$5,'注文データ '!$I:$I,在庫状況!W$6)</f>
        <v>0</v>
      </c>
      <c r="X17" s="1093">
        <f>SUMIFS('注文データ '!$C:$C,'注文データ '!$A:$A,在庫状況!$E17,'注文データ '!$H:$H,在庫状況!$K$5,'注文データ '!$I:$I,在庫状況!X$6)</f>
        <v>0</v>
      </c>
      <c r="Y17" s="1093">
        <f>SUMIFS('注文データ '!$C:$C,'注文データ '!$A:$A,在庫状況!$E17,'注文データ '!$H:$H,在庫状況!$K$5,'注文データ '!$I:$I,在庫状況!Y$6)</f>
        <v>0</v>
      </c>
      <c r="Z17" s="839">
        <f>SUMIFS('注文データ '!$C:$C,'注文データ '!$A:$A,在庫状況!$E17,'注文データ '!$H:$H,在庫状況!$K$5,'注文データ '!$I:$I,在庫状況!Z$6)</f>
        <v>0</v>
      </c>
      <c r="AA17" s="839">
        <f>SUMIFS('注文データ '!$C:$C,'注文データ '!$A:$A,在庫状況!$E17,'注文データ '!$H:$H,在庫状況!$K$5,'注文データ '!$I:$I,在庫状況!AA$6)</f>
        <v>0</v>
      </c>
      <c r="AB17" s="839">
        <f>SUMIFS('注文データ '!$C:$C,'注文データ '!$A:$A,在庫状況!$E17,'注文データ '!$H:$H,在庫状況!$K$5,'注文データ '!$I:$I,在庫状況!AB$6)</f>
        <v>0</v>
      </c>
      <c r="AC17" s="839">
        <f>SUMIFS('注文データ '!$C:$C,'注文データ '!$A:$A,在庫状況!$E17,'注文データ '!$H:$H,在庫状況!$K$5,'注文データ '!$I:$I,在庫状況!AC$6)</f>
        <v>0</v>
      </c>
      <c r="AD17" s="1093">
        <f>SUMIFS('注文データ '!$C:$C,'注文データ '!$A:$A,在庫状況!$E17,'注文データ '!$H:$H,在庫状況!$K$5,'注文データ '!$I:$I,在庫状況!AD$6)</f>
        <v>0</v>
      </c>
      <c r="AE17" s="1093">
        <f>SUMIFS('注文データ '!$C:$C,'注文データ '!$A:$A,在庫状況!$E17,'注文データ '!$H:$H,在庫状況!$K$5,'注文データ '!$I:$I,在庫状況!AE$6)</f>
        <v>0</v>
      </c>
      <c r="AF17" s="839">
        <f>SUMIFS('注文データ '!$C:$C,'注文データ '!$A:$A,在庫状況!$E17,'注文データ '!$H:$H,在庫状況!$K$5,'注文データ '!$I:$I,在庫状況!AF$6)</f>
        <v>0</v>
      </c>
      <c r="AG17" s="1093">
        <f>SUMIFS('注文データ '!$C:$C,'注文データ '!$A:$A,在庫状況!$E17,'注文データ '!$H:$H,在庫状況!$K$5,'注文データ '!$I:$I,在庫状況!AG$6)</f>
        <v>0</v>
      </c>
      <c r="AH17" s="839">
        <f>SUMIFS('注文データ '!$C:$C,'注文データ '!$A:$A,在庫状況!$E17,'注文データ '!$H:$H,在庫状況!$K$5,'注文データ '!$I:$I,在庫状況!AH$6)</f>
        <v>0</v>
      </c>
      <c r="AI17" s="839">
        <f>SUMIFS('注文データ '!$C:$C,'注文データ '!$A:$A,在庫状況!$E17,'注文データ '!$H:$H,在庫状況!$K$5,'注文データ '!$I:$I,在庫状況!AI$6)</f>
        <v>0</v>
      </c>
      <c r="AJ17" s="839">
        <f>SUMIFS('注文データ '!$C:$C,'注文データ '!$A:$A,在庫状況!$E17,'注文データ '!$H:$H,在庫状況!$K$5,'注文データ '!$I:$I,在庫状況!AJ$6)</f>
        <v>0</v>
      </c>
      <c r="AK17" s="1093">
        <f>SUMIFS('注文データ '!$C:$C,'注文データ '!$A:$A,在庫状況!$E17,'注文データ '!$H:$H,在庫状況!$K$5,'注文データ '!$I:$I,在庫状況!AK$6)</f>
        <v>0</v>
      </c>
      <c r="AL17" s="1093">
        <f>SUMIFS('注文データ '!$C:$C,'注文データ '!$A:$A,在庫状況!$E17,'注文データ '!$H:$H,在庫状況!$K$5,'注文データ '!$I:$I,在庫状況!AL$6)</f>
        <v>0</v>
      </c>
      <c r="AM17" s="839">
        <f>SUMIFS('注文データ '!$C:$C,'注文データ '!$A:$A,在庫状況!$E17,'注文データ '!$H:$H,在庫状況!$K$5,'注文データ '!$I:$I,在庫状況!AM$6)</f>
        <v>0</v>
      </c>
      <c r="AN17" s="839">
        <f>SUMIFS('注文データ '!$C:$C,'注文データ '!$A:$A,在庫状況!$E17,'注文データ '!$H:$H,在庫状況!$K$5,'注文データ '!$I:$I,在庫状況!AN$6)</f>
        <v>0</v>
      </c>
      <c r="AO17" s="839">
        <f>SUMIFS('注文データ '!$C:$C,'注文データ '!$A:$A,在庫状況!$E17,'注文データ '!$H:$H,在庫状況!$K$5,'注文データ '!$I:$I,在庫状況!AO$6)</f>
        <v>0</v>
      </c>
      <c r="AP17" s="1108">
        <f t="shared" si="1"/>
        <v>0</v>
      </c>
      <c r="AQ17" s="151"/>
      <c r="AR17" s="794">
        <f t="shared" si="2"/>
        <v>0</v>
      </c>
      <c r="AS17" s="661"/>
      <c r="AT17" s="455"/>
    </row>
    <row r="18" spans="1:46" s="52" customFormat="1" ht="23.1" customHeight="1" x14ac:dyDescent="0.15">
      <c r="A18" s="1134">
        <v>98</v>
      </c>
      <c r="B18" s="1109">
        <v>5</v>
      </c>
      <c r="C18" s="169" t="s">
        <v>6</v>
      </c>
      <c r="D18" s="50" t="s">
        <v>51</v>
      </c>
      <c r="E18" s="282">
        <v>80261229482001</v>
      </c>
      <c r="F18" s="126">
        <v>2206</v>
      </c>
      <c r="G18" s="61"/>
      <c r="H18" s="170"/>
      <c r="I18" s="171"/>
      <c r="J18" s="129"/>
      <c r="K18" s="154">
        <f>SUMIFS('注文データ '!$C:$C,'注文データ '!$A:$A,在庫状況!$E18,'注文データ '!$H:$H,在庫状況!$K$5,'注文データ '!$I:$I,在庫状況!K$6)</f>
        <v>0</v>
      </c>
      <c r="L18" s="154">
        <f>SUMIFS('注文データ '!$C:$C,'注文データ '!$A:$A,在庫状況!$E18,'注文データ '!$H:$H,在庫状況!$K$5,'注文データ '!$I:$I,在庫状況!L$6)</f>
        <v>0</v>
      </c>
      <c r="M18" s="154">
        <f>SUMIFS('注文データ '!$C:$C,'注文データ '!$A:$A,在庫状況!$E18,'注文データ '!$H:$H,在庫状況!$K$5,'注文データ '!$I:$I,在庫状況!M$6)</f>
        <v>0</v>
      </c>
      <c r="N18" s="154">
        <f>SUMIFS('注文データ '!$C:$C,'注文データ '!$A:$A,在庫状況!$E18,'注文データ '!$H:$H,在庫状況!$K$5,'注文データ '!$I:$I,在庫状況!N$6)</f>
        <v>0</v>
      </c>
      <c r="O18" s="154">
        <f>SUMIFS('注文データ '!$C:$C,'注文データ '!$A:$A,在庫状況!$E18,'注文データ '!$H:$H,在庫状況!$K$5,'注文データ '!$I:$I,在庫状況!O$6)</f>
        <v>0</v>
      </c>
      <c r="P18" s="1094">
        <f>SUMIFS('注文データ '!$C:$C,'注文データ '!$A:$A,在庫状況!$E18,'注文データ '!$H:$H,在庫状況!$K$5,'注文データ '!$I:$I,在庫状況!P$6)</f>
        <v>0</v>
      </c>
      <c r="Q18" s="1094">
        <f>SUMIFS('注文データ '!$C:$C,'注文データ '!$A:$A,在庫状況!$E18,'注文データ '!$H:$H,在庫状況!$K$5,'注文データ '!$I:$I,在庫状況!Q$6)</f>
        <v>0</v>
      </c>
      <c r="R18" s="154">
        <f>SUMIFS('注文データ '!$C:$C,'注文データ '!$A:$A,在庫状況!$E18,'注文データ '!$H:$H,在庫状況!$K$5,'注文データ '!$I:$I,在庫状況!R$6)</f>
        <v>0</v>
      </c>
      <c r="S18" s="154">
        <f>SUMIFS('注文データ '!$C:$C,'注文データ '!$A:$A,在庫状況!$E18,'注文データ '!$H:$H,在庫状況!$K$5,'注文データ '!$I:$I,在庫状況!S$6)</f>
        <v>0</v>
      </c>
      <c r="T18" s="154">
        <f>SUMIFS('注文データ '!$C:$C,'注文データ '!$A:$A,在庫状況!$E18,'注文データ '!$H:$H,在庫状況!$K$5,'注文データ '!$I:$I,在庫状況!T$6)</f>
        <v>0</v>
      </c>
      <c r="U18" s="154">
        <f>SUMIFS('注文データ '!$C:$C,'注文データ '!$A:$A,在庫状況!$E18,'注文データ '!$H:$H,在庫状況!$K$5,'注文データ '!$I:$I,在庫状況!U$6)</f>
        <v>0</v>
      </c>
      <c r="V18" s="154">
        <f>SUMIFS('注文データ '!$C:$C,'注文データ '!$A:$A,在庫状況!$E18,'注文データ '!$H:$H,在庫状況!$K$5,'注文データ '!$I:$I,在庫状況!V$6)</f>
        <v>0</v>
      </c>
      <c r="W18" s="1094">
        <f>SUMIFS('注文データ '!$C:$C,'注文データ '!$A:$A,在庫状況!$E18,'注文データ '!$H:$H,在庫状況!$K$5,'注文データ '!$I:$I,在庫状況!W$6)</f>
        <v>0</v>
      </c>
      <c r="X18" s="1094">
        <f>SUMIFS('注文データ '!$C:$C,'注文データ '!$A:$A,在庫状況!$E18,'注文データ '!$H:$H,在庫状況!$K$5,'注文データ '!$I:$I,在庫状況!X$6)</f>
        <v>0</v>
      </c>
      <c r="Y18" s="1094">
        <f>SUMIFS('注文データ '!$C:$C,'注文データ '!$A:$A,在庫状況!$E18,'注文データ '!$H:$H,在庫状況!$K$5,'注文データ '!$I:$I,在庫状況!Y$6)</f>
        <v>0</v>
      </c>
      <c r="Z18" s="154">
        <f>SUMIFS('注文データ '!$C:$C,'注文データ '!$A:$A,在庫状況!$E18,'注文データ '!$H:$H,在庫状況!$K$5,'注文データ '!$I:$I,在庫状況!Z$6)</f>
        <v>0</v>
      </c>
      <c r="AA18" s="154">
        <f>SUMIFS('注文データ '!$C:$C,'注文データ '!$A:$A,在庫状況!$E18,'注文データ '!$H:$H,在庫状況!$K$5,'注文データ '!$I:$I,在庫状況!AA$6)</f>
        <v>0</v>
      </c>
      <c r="AB18" s="154">
        <f>SUMIFS('注文データ '!$C:$C,'注文データ '!$A:$A,在庫状況!$E18,'注文データ '!$H:$H,在庫状況!$K$5,'注文データ '!$I:$I,在庫状況!AB$6)</f>
        <v>0</v>
      </c>
      <c r="AC18" s="154">
        <f>SUMIFS('注文データ '!$C:$C,'注文データ '!$A:$A,在庫状況!$E18,'注文データ '!$H:$H,在庫状況!$K$5,'注文データ '!$I:$I,在庫状況!AC$6)</f>
        <v>0</v>
      </c>
      <c r="AD18" s="1094">
        <f>SUMIFS('注文データ '!$C:$C,'注文データ '!$A:$A,在庫状況!$E18,'注文データ '!$H:$H,在庫状況!$K$5,'注文データ '!$I:$I,在庫状況!AD$6)</f>
        <v>0</v>
      </c>
      <c r="AE18" s="1094">
        <f>SUMIFS('注文データ '!$C:$C,'注文データ '!$A:$A,在庫状況!$E18,'注文データ '!$H:$H,在庫状況!$K$5,'注文データ '!$I:$I,在庫状況!AE$6)</f>
        <v>0</v>
      </c>
      <c r="AF18" s="154">
        <f>SUMIFS('注文データ '!$C:$C,'注文データ '!$A:$A,在庫状況!$E18,'注文データ '!$H:$H,在庫状況!$K$5,'注文データ '!$I:$I,在庫状況!AF$6)</f>
        <v>0</v>
      </c>
      <c r="AG18" s="1094">
        <f>SUMIFS('注文データ '!$C:$C,'注文データ '!$A:$A,在庫状況!$E18,'注文データ '!$H:$H,在庫状況!$K$5,'注文データ '!$I:$I,在庫状況!AG$6)</f>
        <v>0</v>
      </c>
      <c r="AH18" s="154">
        <f>SUMIFS('注文データ '!$C:$C,'注文データ '!$A:$A,在庫状況!$E18,'注文データ '!$H:$H,在庫状況!$K$5,'注文データ '!$I:$I,在庫状況!AH$6)</f>
        <v>0</v>
      </c>
      <c r="AI18" s="154">
        <f>SUMIFS('注文データ '!$C:$C,'注文データ '!$A:$A,在庫状況!$E18,'注文データ '!$H:$H,在庫状況!$K$5,'注文データ '!$I:$I,在庫状況!AI$6)</f>
        <v>0</v>
      </c>
      <c r="AJ18" s="154">
        <f>SUMIFS('注文データ '!$C:$C,'注文データ '!$A:$A,在庫状況!$E18,'注文データ '!$H:$H,在庫状況!$K$5,'注文データ '!$I:$I,在庫状況!AJ$6)</f>
        <v>0</v>
      </c>
      <c r="AK18" s="1094">
        <f>SUMIFS('注文データ '!$C:$C,'注文データ '!$A:$A,在庫状況!$E18,'注文データ '!$H:$H,在庫状況!$K$5,'注文データ '!$I:$I,在庫状況!AK$6)</f>
        <v>0</v>
      </c>
      <c r="AL18" s="1094">
        <f>SUMIFS('注文データ '!$C:$C,'注文データ '!$A:$A,在庫状況!$E18,'注文データ '!$H:$H,在庫状況!$K$5,'注文データ '!$I:$I,在庫状況!AL$6)</f>
        <v>0</v>
      </c>
      <c r="AM18" s="154">
        <f>SUMIFS('注文データ '!$C:$C,'注文データ '!$A:$A,在庫状況!$E18,'注文データ '!$H:$H,在庫状況!$K$5,'注文データ '!$I:$I,在庫状況!AM$6)</f>
        <v>0</v>
      </c>
      <c r="AN18" s="154">
        <f>SUMIFS('注文データ '!$C:$C,'注文データ '!$A:$A,在庫状況!$E18,'注文データ '!$H:$H,在庫状況!$K$5,'注文データ '!$I:$I,在庫状況!AN$6)</f>
        <v>0</v>
      </c>
      <c r="AO18" s="154">
        <f>SUMIFS('注文データ '!$C:$C,'注文データ '!$A:$A,在庫状況!$E18,'注文データ '!$H:$H,在庫状況!$K$5,'注文データ '!$I:$I,在庫状況!AO$6)</f>
        <v>0</v>
      </c>
      <c r="AP18" s="1109">
        <f t="shared" si="1"/>
        <v>5</v>
      </c>
      <c r="AQ18" s="155"/>
      <c r="AR18" s="803">
        <f t="shared" si="2"/>
        <v>0</v>
      </c>
      <c r="AS18" s="669"/>
      <c r="AT18" s="465"/>
    </row>
    <row r="19" spans="1:46" s="52" customFormat="1" ht="23.1" customHeight="1" x14ac:dyDescent="0.15">
      <c r="A19" s="1134"/>
      <c r="B19" s="1111"/>
      <c r="C19" s="172"/>
      <c r="D19" s="53" t="s">
        <v>52</v>
      </c>
      <c r="E19" s="283">
        <v>80261239500001</v>
      </c>
      <c r="F19" s="157">
        <v>1879</v>
      </c>
      <c r="G19" s="54"/>
      <c r="H19" s="134"/>
      <c r="I19" s="135"/>
      <c r="J19" s="136"/>
      <c r="K19" s="137">
        <f>SUMIFS('注文データ '!$C:$C,'注文データ '!$A:$A,在庫状況!$E19,'注文データ '!$H:$H,在庫状況!$K$5,'注文データ '!$I:$I,在庫状況!K$6)</f>
        <v>0</v>
      </c>
      <c r="L19" s="137">
        <f>SUMIFS('注文データ '!$C:$C,'注文データ '!$A:$A,在庫状況!$E19,'注文データ '!$H:$H,在庫状況!$K$5,'注文データ '!$I:$I,在庫状況!L$6)</f>
        <v>0</v>
      </c>
      <c r="M19" s="137">
        <f>SUMIFS('注文データ '!$C:$C,'注文データ '!$A:$A,在庫状況!$E19,'注文データ '!$H:$H,在庫状況!$K$5,'注文データ '!$I:$I,在庫状況!M$6)</f>
        <v>0</v>
      </c>
      <c r="N19" s="137">
        <f>SUMIFS('注文データ '!$C:$C,'注文データ '!$A:$A,在庫状況!$E19,'注文データ '!$H:$H,在庫状況!$K$5,'注文データ '!$I:$I,在庫状況!N$6)</f>
        <v>0</v>
      </c>
      <c r="O19" s="137">
        <f>SUMIFS('注文データ '!$C:$C,'注文データ '!$A:$A,在庫状況!$E19,'注文データ '!$H:$H,在庫状況!$K$5,'注文データ '!$I:$I,在庫状況!O$6)</f>
        <v>0</v>
      </c>
      <c r="P19" s="1091">
        <f>SUMIFS('注文データ '!$C:$C,'注文データ '!$A:$A,在庫状況!$E19,'注文データ '!$H:$H,在庫状況!$K$5,'注文データ '!$I:$I,在庫状況!P$6)</f>
        <v>0</v>
      </c>
      <c r="Q19" s="1091">
        <f>SUMIFS('注文データ '!$C:$C,'注文データ '!$A:$A,在庫状況!$E19,'注文データ '!$H:$H,在庫状況!$K$5,'注文データ '!$I:$I,在庫状況!Q$6)</f>
        <v>0</v>
      </c>
      <c r="R19" s="137">
        <f>SUMIFS('注文データ '!$C:$C,'注文データ '!$A:$A,在庫状況!$E19,'注文データ '!$H:$H,在庫状況!$K$5,'注文データ '!$I:$I,在庫状況!R$6)</f>
        <v>0</v>
      </c>
      <c r="S19" s="137">
        <f>SUMIFS('注文データ '!$C:$C,'注文データ '!$A:$A,在庫状況!$E19,'注文データ '!$H:$H,在庫状況!$K$5,'注文データ '!$I:$I,在庫状況!S$6)</f>
        <v>0</v>
      </c>
      <c r="T19" s="137">
        <f>SUMIFS('注文データ '!$C:$C,'注文データ '!$A:$A,在庫状況!$E19,'注文データ '!$H:$H,在庫状況!$K$5,'注文データ '!$I:$I,在庫状況!T$6)</f>
        <v>0</v>
      </c>
      <c r="U19" s="137">
        <f>SUMIFS('注文データ '!$C:$C,'注文データ '!$A:$A,在庫状況!$E19,'注文データ '!$H:$H,在庫状況!$K$5,'注文データ '!$I:$I,在庫状況!U$6)</f>
        <v>0</v>
      </c>
      <c r="V19" s="137">
        <f>SUMIFS('注文データ '!$C:$C,'注文データ '!$A:$A,在庫状況!$E19,'注文データ '!$H:$H,在庫状況!$K$5,'注文データ '!$I:$I,在庫状況!V$6)</f>
        <v>0</v>
      </c>
      <c r="W19" s="1091">
        <f>SUMIFS('注文データ '!$C:$C,'注文データ '!$A:$A,在庫状況!$E19,'注文データ '!$H:$H,在庫状況!$K$5,'注文データ '!$I:$I,在庫状況!W$6)</f>
        <v>0</v>
      </c>
      <c r="X19" s="1091">
        <f>SUMIFS('注文データ '!$C:$C,'注文データ '!$A:$A,在庫状況!$E19,'注文データ '!$H:$H,在庫状況!$K$5,'注文データ '!$I:$I,在庫状況!X$6)</f>
        <v>0</v>
      </c>
      <c r="Y19" s="1091">
        <f>SUMIFS('注文データ '!$C:$C,'注文データ '!$A:$A,在庫状況!$E19,'注文データ '!$H:$H,在庫状況!$K$5,'注文データ '!$I:$I,在庫状況!Y$6)</f>
        <v>0</v>
      </c>
      <c r="Z19" s="137">
        <f>SUMIFS('注文データ '!$C:$C,'注文データ '!$A:$A,在庫状況!$E19,'注文データ '!$H:$H,在庫状況!$K$5,'注文データ '!$I:$I,在庫状況!Z$6)</f>
        <v>0</v>
      </c>
      <c r="AA19" s="137">
        <f>SUMIFS('注文データ '!$C:$C,'注文データ '!$A:$A,在庫状況!$E19,'注文データ '!$H:$H,在庫状況!$K$5,'注文データ '!$I:$I,在庫状況!AA$6)</f>
        <v>0</v>
      </c>
      <c r="AB19" s="137">
        <f>SUMIFS('注文データ '!$C:$C,'注文データ '!$A:$A,在庫状況!$E19,'注文データ '!$H:$H,在庫状況!$K$5,'注文データ '!$I:$I,在庫状況!AB$6)</f>
        <v>0</v>
      </c>
      <c r="AC19" s="137">
        <f>SUMIFS('注文データ '!$C:$C,'注文データ '!$A:$A,在庫状況!$E19,'注文データ '!$H:$H,在庫状況!$K$5,'注文データ '!$I:$I,在庫状況!AC$6)</f>
        <v>0</v>
      </c>
      <c r="AD19" s="1091">
        <f>SUMIFS('注文データ '!$C:$C,'注文データ '!$A:$A,在庫状況!$E19,'注文データ '!$H:$H,在庫状況!$K$5,'注文データ '!$I:$I,在庫状況!AD$6)</f>
        <v>0</v>
      </c>
      <c r="AE19" s="1091">
        <f>SUMIFS('注文データ '!$C:$C,'注文データ '!$A:$A,在庫状況!$E19,'注文データ '!$H:$H,在庫状況!$K$5,'注文データ '!$I:$I,在庫状況!AE$6)</f>
        <v>0</v>
      </c>
      <c r="AF19" s="137">
        <f>SUMIFS('注文データ '!$C:$C,'注文データ '!$A:$A,在庫状況!$E19,'注文データ '!$H:$H,在庫状況!$K$5,'注文データ '!$I:$I,在庫状況!AF$6)</f>
        <v>0</v>
      </c>
      <c r="AG19" s="1091">
        <f>SUMIFS('注文データ '!$C:$C,'注文データ '!$A:$A,在庫状況!$E19,'注文データ '!$H:$H,在庫状況!$K$5,'注文データ '!$I:$I,在庫状況!AG$6)</f>
        <v>0</v>
      </c>
      <c r="AH19" s="137">
        <f>SUMIFS('注文データ '!$C:$C,'注文データ '!$A:$A,在庫状況!$E19,'注文データ '!$H:$H,在庫状況!$K$5,'注文データ '!$I:$I,在庫状況!AH$6)</f>
        <v>0</v>
      </c>
      <c r="AI19" s="137">
        <f>SUMIFS('注文データ '!$C:$C,'注文データ '!$A:$A,在庫状況!$E19,'注文データ '!$H:$H,在庫状況!$K$5,'注文データ '!$I:$I,在庫状況!AI$6)</f>
        <v>0</v>
      </c>
      <c r="AJ19" s="137">
        <f>SUMIFS('注文データ '!$C:$C,'注文データ '!$A:$A,在庫状況!$E19,'注文データ '!$H:$H,在庫状況!$K$5,'注文データ '!$I:$I,在庫状況!AJ$6)</f>
        <v>0</v>
      </c>
      <c r="AK19" s="1091">
        <f>SUMIFS('注文データ '!$C:$C,'注文データ '!$A:$A,在庫状況!$E19,'注文データ '!$H:$H,在庫状況!$K$5,'注文データ '!$I:$I,在庫状況!AK$6)</f>
        <v>0</v>
      </c>
      <c r="AL19" s="1091">
        <f>SUMIFS('注文データ '!$C:$C,'注文データ '!$A:$A,在庫状況!$E19,'注文データ '!$H:$H,在庫状況!$K$5,'注文データ '!$I:$I,在庫状況!AL$6)</f>
        <v>0</v>
      </c>
      <c r="AM19" s="137">
        <f>SUMIFS('注文データ '!$C:$C,'注文データ '!$A:$A,在庫状況!$E19,'注文データ '!$H:$H,在庫状況!$K$5,'注文データ '!$I:$I,在庫状況!AM$6)</f>
        <v>0</v>
      </c>
      <c r="AN19" s="137">
        <f>SUMIFS('注文データ '!$C:$C,'注文データ '!$A:$A,在庫状況!$E19,'注文データ '!$H:$H,在庫状況!$K$5,'注文データ '!$I:$I,在庫状況!AN$6)</f>
        <v>0</v>
      </c>
      <c r="AO19" s="137">
        <f>SUMIFS('注文データ '!$C:$C,'注文データ '!$A:$A,在庫状況!$E19,'注文データ '!$H:$H,在庫状況!$K$5,'注文データ '!$I:$I,在庫状況!AO$6)</f>
        <v>0</v>
      </c>
      <c r="AP19" s="1111">
        <f t="shared" si="1"/>
        <v>0</v>
      </c>
      <c r="AQ19" s="161"/>
      <c r="AR19" s="804">
        <f t="shared" si="2"/>
        <v>0</v>
      </c>
      <c r="AS19" s="670"/>
      <c r="AT19" s="466"/>
    </row>
    <row r="20" spans="1:46" ht="23.1" customHeight="1" x14ac:dyDescent="0.15">
      <c r="A20" s="1133">
        <v>100</v>
      </c>
      <c r="B20" s="173">
        <v>6</v>
      </c>
      <c r="C20" s="174" t="s">
        <v>7</v>
      </c>
      <c r="D20" s="63" t="s">
        <v>52</v>
      </c>
      <c r="E20" s="284">
        <v>80261239504006</v>
      </c>
      <c r="F20" s="175">
        <v>1663</v>
      </c>
      <c r="G20" s="64"/>
      <c r="H20" s="141"/>
      <c r="I20" s="142"/>
      <c r="J20" s="143"/>
      <c r="K20" s="838">
        <f>SUMIFS('注文データ '!$C:$C,'注文データ '!$A:$A,在庫状況!$E20,'注文データ '!$H:$H,在庫状況!$K$5,'注文データ '!$I:$I,在庫状況!K$6)</f>
        <v>0</v>
      </c>
      <c r="L20" s="838">
        <f>SUMIFS('注文データ '!$C:$C,'注文データ '!$A:$A,在庫状況!$E20,'注文データ '!$H:$H,在庫状況!$K$5,'注文データ '!$I:$I,在庫状況!L$6)</f>
        <v>0</v>
      </c>
      <c r="M20" s="838">
        <f>SUMIFS('注文データ '!$C:$C,'注文データ '!$A:$A,在庫状況!$E20,'注文データ '!$H:$H,在庫状況!$K$5,'注文データ '!$I:$I,在庫状況!M$6)</f>
        <v>0</v>
      </c>
      <c r="N20" s="838">
        <f>SUMIFS('注文データ '!$C:$C,'注文データ '!$A:$A,在庫状況!$E20,'注文データ '!$H:$H,在庫状況!$K$5,'注文データ '!$I:$I,在庫状況!N$6)</f>
        <v>0</v>
      </c>
      <c r="O20" s="838">
        <f>SUMIFS('注文データ '!$C:$C,'注文データ '!$A:$A,在庫状況!$E20,'注文データ '!$H:$H,在庫状況!$K$5,'注文データ '!$I:$I,在庫状況!O$6)</f>
        <v>0</v>
      </c>
      <c r="P20" s="1092">
        <f>SUMIFS('注文データ '!$C:$C,'注文データ '!$A:$A,在庫状況!$E20,'注文データ '!$H:$H,在庫状況!$K$5,'注文データ '!$I:$I,在庫状況!P$6)</f>
        <v>0</v>
      </c>
      <c r="Q20" s="1092">
        <f>SUMIFS('注文データ '!$C:$C,'注文データ '!$A:$A,在庫状況!$E20,'注文データ '!$H:$H,在庫状況!$K$5,'注文データ '!$I:$I,在庫状況!Q$6)</f>
        <v>0</v>
      </c>
      <c r="R20" s="838">
        <f>SUMIFS('注文データ '!$C:$C,'注文データ '!$A:$A,在庫状況!$E20,'注文データ '!$H:$H,在庫状況!$K$5,'注文データ '!$I:$I,在庫状況!R$6)</f>
        <v>0</v>
      </c>
      <c r="S20" s="838">
        <f>SUMIFS('注文データ '!$C:$C,'注文データ '!$A:$A,在庫状況!$E20,'注文データ '!$H:$H,在庫状況!$K$5,'注文データ '!$I:$I,在庫状況!S$6)</f>
        <v>0</v>
      </c>
      <c r="T20" s="838">
        <f>SUMIFS('注文データ '!$C:$C,'注文データ '!$A:$A,在庫状況!$E20,'注文データ '!$H:$H,在庫状況!$K$5,'注文データ '!$I:$I,在庫状況!T$6)</f>
        <v>0</v>
      </c>
      <c r="U20" s="838">
        <f>SUMIFS('注文データ '!$C:$C,'注文データ '!$A:$A,在庫状況!$E20,'注文データ '!$H:$H,在庫状況!$K$5,'注文データ '!$I:$I,在庫状況!U$6)</f>
        <v>0</v>
      </c>
      <c r="V20" s="838">
        <f>SUMIFS('注文データ '!$C:$C,'注文データ '!$A:$A,在庫状況!$E20,'注文データ '!$H:$H,在庫状況!$K$5,'注文データ '!$I:$I,在庫状況!V$6)</f>
        <v>0</v>
      </c>
      <c r="W20" s="1092">
        <f>SUMIFS('注文データ '!$C:$C,'注文データ '!$A:$A,在庫状況!$E20,'注文データ '!$H:$H,在庫状況!$K$5,'注文データ '!$I:$I,在庫状況!W$6)</f>
        <v>0</v>
      </c>
      <c r="X20" s="1092">
        <f>SUMIFS('注文データ '!$C:$C,'注文データ '!$A:$A,在庫状況!$E20,'注文データ '!$H:$H,在庫状況!$K$5,'注文データ '!$I:$I,在庫状況!X$6)</f>
        <v>0</v>
      </c>
      <c r="Y20" s="1092">
        <f>SUMIFS('注文データ '!$C:$C,'注文データ '!$A:$A,在庫状況!$E20,'注文データ '!$H:$H,在庫状況!$K$5,'注文データ '!$I:$I,在庫状況!Y$6)</f>
        <v>0</v>
      </c>
      <c r="Z20" s="838">
        <f>SUMIFS('注文データ '!$C:$C,'注文データ '!$A:$A,在庫状況!$E20,'注文データ '!$H:$H,在庫状況!$K$5,'注文データ '!$I:$I,在庫状況!Z$6)</f>
        <v>0</v>
      </c>
      <c r="AA20" s="838">
        <f>SUMIFS('注文データ '!$C:$C,'注文データ '!$A:$A,在庫状況!$E20,'注文データ '!$H:$H,在庫状況!$K$5,'注文データ '!$I:$I,在庫状況!AA$6)</f>
        <v>0</v>
      </c>
      <c r="AB20" s="838">
        <f>SUMIFS('注文データ '!$C:$C,'注文データ '!$A:$A,在庫状況!$E20,'注文データ '!$H:$H,在庫状況!$K$5,'注文データ '!$I:$I,在庫状況!AB$6)</f>
        <v>0</v>
      </c>
      <c r="AC20" s="838">
        <f>SUMIFS('注文データ '!$C:$C,'注文データ '!$A:$A,在庫状況!$E20,'注文データ '!$H:$H,在庫状況!$K$5,'注文データ '!$I:$I,在庫状況!AC$6)</f>
        <v>0</v>
      </c>
      <c r="AD20" s="1092">
        <f>SUMIFS('注文データ '!$C:$C,'注文データ '!$A:$A,在庫状況!$E20,'注文データ '!$H:$H,在庫状況!$K$5,'注文データ '!$I:$I,在庫状況!AD$6)</f>
        <v>0</v>
      </c>
      <c r="AE20" s="1092">
        <f>SUMIFS('注文データ '!$C:$C,'注文データ '!$A:$A,在庫状況!$E20,'注文データ '!$H:$H,在庫状況!$K$5,'注文データ '!$I:$I,在庫状況!AE$6)</f>
        <v>0</v>
      </c>
      <c r="AF20" s="838">
        <f>SUMIFS('注文データ '!$C:$C,'注文データ '!$A:$A,在庫状況!$E20,'注文データ '!$H:$H,在庫状況!$K$5,'注文データ '!$I:$I,在庫状況!AF$6)</f>
        <v>0</v>
      </c>
      <c r="AG20" s="1092">
        <f>SUMIFS('注文データ '!$C:$C,'注文データ '!$A:$A,在庫状況!$E20,'注文データ '!$H:$H,在庫状況!$K$5,'注文データ '!$I:$I,在庫状況!AG$6)</f>
        <v>0</v>
      </c>
      <c r="AH20" s="838">
        <f>SUMIFS('注文データ '!$C:$C,'注文データ '!$A:$A,在庫状況!$E20,'注文データ '!$H:$H,在庫状況!$K$5,'注文データ '!$I:$I,在庫状況!AH$6)</f>
        <v>0</v>
      </c>
      <c r="AI20" s="838">
        <f>SUMIFS('注文データ '!$C:$C,'注文データ '!$A:$A,在庫状況!$E20,'注文データ '!$H:$H,在庫状況!$K$5,'注文データ '!$I:$I,在庫状況!AI$6)</f>
        <v>0</v>
      </c>
      <c r="AJ20" s="838">
        <f>SUMIFS('注文データ '!$C:$C,'注文データ '!$A:$A,在庫状況!$E20,'注文データ '!$H:$H,在庫状況!$K$5,'注文データ '!$I:$I,在庫状況!AJ$6)</f>
        <v>0</v>
      </c>
      <c r="AK20" s="1092">
        <f>SUMIFS('注文データ '!$C:$C,'注文データ '!$A:$A,在庫状況!$E20,'注文データ '!$H:$H,在庫状況!$K$5,'注文データ '!$I:$I,在庫状況!AK$6)</f>
        <v>0</v>
      </c>
      <c r="AL20" s="1092">
        <f>SUMIFS('注文データ '!$C:$C,'注文データ '!$A:$A,在庫状況!$E20,'注文データ '!$H:$H,在庫状況!$K$5,'注文データ '!$I:$I,在庫状況!AL$6)</f>
        <v>0</v>
      </c>
      <c r="AM20" s="838">
        <f>SUMIFS('注文データ '!$C:$C,'注文データ '!$A:$A,在庫状況!$E20,'注文データ '!$H:$H,在庫状況!$K$5,'注文データ '!$I:$I,在庫状況!AM$6)</f>
        <v>0</v>
      </c>
      <c r="AN20" s="838">
        <f>SUMIFS('注文データ '!$C:$C,'注文データ '!$A:$A,在庫状況!$E20,'注文データ '!$H:$H,在庫状況!$K$5,'注文データ '!$I:$I,在庫状況!AN$6)</f>
        <v>0</v>
      </c>
      <c r="AO20" s="838">
        <f>SUMIFS('注文データ '!$C:$C,'注文データ '!$A:$A,在庫状況!$E20,'注文データ '!$H:$H,在庫状況!$K$5,'注文データ '!$I:$I,在庫状況!AO$6)</f>
        <v>0</v>
      </c>
      <c r="AP20" s="912">
        <f t="shared" si="1"/>
        <v>6</v>
      </c>
      <c r="AQ20" s="144"/>
      <c r="AR20" s="793">
        <f t="shared" si="2"/>
        <v>0</v>
      </c>
      <c r="AS20" s="668"/>
      <c r="AT20" s="454"/>
    </row>
    <row r="21" spans="1:46" ht="23.1" customHeight="1" x14ac:dyDescent="0.15">
      <c r="A21" s="1133"/>
      <c r="B21" s="145">
        <v>52</v>
      </c>
      <c r="C21" s="176" t="s">
        <v>72</v>
      </c>
      <c r="D21" s="65" t="s">
        <v>71</v>
      </c>
      <c r="E21" s="285">
        <v>80261239556000</v>
      </c>
      <c r="F21" s="177">
        <v>279</v>
      </c>
      <c r="G21" s="66"/>
      <c r="H21" s="178"/>
      <c r="I21" s="179"/>
      <c r="J21" s="150"/>
      <c r="K21" s="839">
        <f>SUMIFS('注文データ '!$C:$C,'注文データ '!$A:$A,在庫状況!$E21,'注文データ '!$H:$H,在庫状況!$K$5,'注文データ '!$I:$I,在庫状況!K$6)</f>
        <v>0</v>
      </c>
      <c r="L21" s="839">
        <f>SUMIFS('注文データ '!$C:$C,'注文データ '!$A:$A,在庫状況!$E21,'注文データ '!$H:$H,在庫状況!$K$5,'注文データ '!$I:$I,在庫状況!L$6)</f>
        <v>0</v>
      </c>
      <c r="M21" s="839">
        <f>SUMIFS('注文データ '!$C:$C,'注文データ '!$A:$A,在庫状況!$E21,'注文データ '!$H:$H,在庫状況!$K$5,'注文データ '!$I:$I,在庫状況!M$6)</f>
        <v>0</v>
      </c>
      <c r="N21" s="839">
        <f>SUMIFS('注文データ '!$C:$C,'注文データ '!$A:$A,在庫状況!$E21,'注文データ '!$H:$H,在庫状況!$K$5,'注文データ '!$I:$I,在庫状況!N$6)</f>
        <v>0</v>
      </c>
      <c r="O21" s="839">
        <f>SUMIFS('注文データ '!$C:$C,'注文データ '!$A:$A,在庫状況!$E21,'注文データ '!$H:$H,在庫状況!$K$5,'注文データ '!$I:$I,在庫状況!O$6)</f>
        <v>0</v>
      </c>
      <c r="P21" s="1093">
        <f>SUMIFS('注文データ '!$C:$C,'注文データ '!$A:$A,在庫状況!$E21,'注文データ '!$H:$H,在庫状況!$K$5,'注文データ '!$I:$I,在庫状況!P$6)</f>
        <v>0</v>
      </c>
      <c r="Q21" s="1093">
        <f>SUMIFS('注文データ '!$C:$C,'注文データ '!$A:$A,在庫状況!$E21,'注文データ '!$H:$H,在庫状況!$K$5,'注文データ '!$I:$I,在庫状況!Q$6)</f>
        <v>0</v>
      </c>
      <c r="R21" s="839">
        <f>SUMIFS('注文データ '!$C:$C,'注文データ '!$A:$A,在庫状況!$E21,'注文データ '!$H:$H,在庫状況!$K$5,'注文データ '!$I:$I,在庫状況!R$6)</f>
        <v>0</v>
      </c>
      <c r="S21" s="839">
        <f>SUMIFS('注文データ '!$C:$C,'注文データ '!$A:$A,在庫状況!$E21,'注文データ '!$H:$H,在庫状況!$K$5,'注文データ '!$I:$I,在庫状況!S$6)</f>
        <v>0</v>
      </c>
      <c r="T21" s="839">
        <f>SUMIFS('注文データ '!$C:$C,'注文データ '!$A:$A,在庫状況!$E21,'注文データ '!$H:$H,在庫状況!$K$5,'注文データ '!$I:$I,在庫状況!T$6)</f>
        <v>0</v>
      </c>
      <c r="U21" s="839">
        <f>SUMIFS('注文データ '!$C:$C,'注文データ '!$A:$A,在庫状況!$E21,'注文データ '!$H:$H,在庫状況!$K$5,'注文データ '!$I:$I,在庫状況!U$6)</f>
        <v>0</v>
      </c>
      <c r="V21" s="839">
        <f>SUMIFS('注文データ '!$C:$C,'注文データ '!$A:$A,在庫状況!$E21,'注文データ '!$H:$H,在庫状況!$K$5,'注文データ '!$I:$I,在庫状況!V$6)</f>
        <v>0</v>
      </c>
      <c r="W21" s="1093">
        <f>SUMIFS('注文データ '!$C:$C,'注文データ '!$A:$A,在庫状況!$E21,'注文データ '!$H:$H,在庫状況!$K$5,'注文データ '!$I:$I,在庫状況!W$6)</f>
        <v>0</v>
      </c>
      <c r="X21" s="1093">
        <f>SUMIFS('注文データ '!$C:$C,'注文データ '!$A:$A,在庫状況!$E21,'注文データ '!$H:$H,在庫状況!$K$5,'注文データ '!$I:$I,在庫状況!X$6)</f>
        <v>0</v>
      </c>
      <c r="Y21" s="1093">
        <f>SUMIFS('注文データ '!$C:$C,'注文データ '!$A:$A,在庫状況!$E21,'注文データ '!$H:$H,在庫状況!$K$5,'注文データ '!$I:$I,在庫状況!Y$6)</f>
        <v>0</v>
      </c>
      <c r="Z21" s="839">
        <f>SUMIFS('注文データ '!$C:$C,'注文データ '!$A:$A,在庫状況!$E21,'注文データ '!$H:$H,在庫状況!$K$5,'注文データ '!$I:$I,在庫状況!Z$6)</f>
        <v>0</v>
      </c>
      <c r="AA21" s="839">
        <f>SUMIFS('注文データ '!$C:$C,'注文データ '!$A:$A,在庫状況!$E21,'注文データ '!$H:$H,在庫状況!$K$5,'注文データ '!$I:$I,在庫状況!AA$6)</f>
        <v>0</v>
      </c>
      <c r="AB21" s="839">
        <f>SUMIFS('注文データ '!$C:$C,'注文データ '!$A:$A,在庫状況!$E21,'注文データ '!$H:$H,在庫状況!$K$5,'注文データ '!$I:$I,在庫状況!AB$6)</f>
        <v>0</v>
      </c>
      <c r="AC21" s="839">
        <f>SUMIFS('注文データ '!$C:$C,'注文データ '!$A:$A,在庫状況!$E21,'注文データ '!$H:$H,在庫状況!$K$5,'注文データ '!$I:$I,在庫状況!AC$6)</f>
        <v>0</v>
      </c>
      <c r="AD21" s="1093">
        <f>SUMIFS('注文データ '!$C:$C,'注文データ '!$A:$A,在庫状況!$E21,'注文データ '!$H:$H,在庫状況!$K$5,'注文データ '!$I:$I,在庫状況!AD$6)</f>
        <v>0</v>
      </c>
      <c r="AE21" s="1093">
        <f>SUMIFS('注文データ '!$C:$C,'注文データ '!$A:$A,在庫状況!$E21,'注文データ '!$H:$H,在庫状況!$K$5,'注文データ '!$I:$I,在庫状況!AE$6)</f>
        <v>0</v>
      </c>
      <c r="AF21" s="839">
        <f>SUMIFS('注文データ '!$C:$C,'注文データ '!$A:$A,在庫状況!$E21,'注文データ '!$H:$H,在庫状況!$K$5,'注文データ '!$I:$I,在庫状況!AF$6)</f>
        <v>0</v>
      </c>
      <c r="AG21" s="1093">
        <f>SUMIFS('注文データ '!$C:$C,'注文データ '!$A:$A,在庫状況!$E21,'注文データ '!$H:$H,在庫状況!$K$5,'注文データ '!$I:$I,在庫状況!AG$6)</f>
        <v>0</v>
      </c>
      <c r="AH21" s="839">
        <f>SUMIFS('注文データ '!$C:$C,'注文データ '!$A:$A,在庫状況!$E21,'注文データ '!$H:$H,在庫状況!$K$5,'注文データ '!$I:$I,在庫状況!AH$6)</f>
        <v>0</v>
      </c>
      <c r="AI21" s="839">
        <f>SUMIFS('注文データ '!$C:$C,'注文データ '!$A:$A,在庫状況!$E21,'注文データ '!$H:$H,在庫状況!$K$5,'注文データ '!$I:$I,在庫状況!AI$6)</f>
        <v>0</v>
      </c>
      <c r="AJ21" s="839">
        <f>SUMIFS('注文データ '!$C:$C,'注文データ '!$A:$A,在庫状況!$E21,'注文データ '!$H:$H,在庫状況!$K$5,'注文データ '!$I:$I,在庫状況!AJ$6)</f>
        <v>0</v>
      </c>
      <c r="AK21" s="1093">
        <f>SUMIFS('注文データ '!$C:$C,'注文データ '!$A:$A,在庫状況!$E21,'注文データ '!$H:$H,在庫状況!$K$5,'注文データ '!$I:$I,在庫状況!AK$6)</f>
        <v>0</v>
      </c>
      <c r="AL21" s="1093">
        <f>SUMIFS('注文データ '!$C:$C,'注文データ '!$A:$A,在庫状況!$E21,'注文データ '!$H:$H,在庫状況!$K$5,'注文データ '!$I:$I,在庫状況!AL$6)</f>
        <v>0</v>
      </c>
      <c r="AM21" s="839">
        <f>SUMIFS('注文データ '!$C:$C,'注文データ '!$A:$A,在庫状況!$E21,'注文データ '!$H:$H,在庫状況!$K$5,'注文データ '!$I:$I,在庫状況!AM$6)</f>
        <v>0</v>
      </c>
      <c r="AN21" s="839">
        <f>SUMIFS('注文データ '!$C:$C,'注文データ '!$A:$A,在庫状況!$E21,'注文データ '!$H:$H,在庫状況!$K$5,'注文データ '!$I:$I,在庫状況!AN$6)</f>
        <v>0</v>
      </c>
      <c r="AO21" s="839">
        <f>SUMIFS('注文データ '!$C:$C,'注文データ '!$A:$A,在庫状況!$E21,'注文データ '!$H:$H,在庫状況!$K$5,'注文データ '!$I:$I,在庫状況!AO$6)</f>
        <v>0</v>
      </c>
      <c r="AP21" s="911">
        <f t="shared" si="1"/>
        <v>52</v>
      </c>
      <c r="AQ21" s="193"/>
      <c r="AR21" s="795">
        <f t="shared" si="2"/>
        <v>0</v>
      </c>
      <c r="AS21" s="671"/>
      <c r="AT21" s="456"/>
    </row>
    <row r="22" spans="1:46" s="52" customFormat="1" ht="23.1" customHeight="1" x14ac:dyDescent="0.15">
      <c r="A22" s="85"/>
      <c r="B22" s="254">
        <v>7</v>
      </c>
      <c r="C22" s="183" t="s">
        <v>8</v>
      </c>
      <c r="D22" s="53" t="s">
        <v>52</v>
      </c>
      <c r="E22" s="279">
        <v>80261239519004</v>
      </c>
      <c r="F22" s="184">
        <v>1210</v>
      </c>
      <c r="G22" s="60"/>
      <c r="H22" s="158"/>
      <c r="I22" s="159"/>
      <c r="J22" s="160"/>
      <c r="K22" s="137">
        <f>SUMIFS('注文データ '!$C:$C,'注文データ '!$A:$A,在庫状況!$E22,'注文データ '!$H:$H,在庫状況!$K$5,'注文データ '!$I:$I,在庫状況!K$6)</f>
        <v>0</v>
      </c>
      <c r="L22" s="137">
        <f>SUMIFS('注文データ '!$C:$C,'注文データ '!$A:$A,在庫状況!$E22,'注文データ '!$H:$H,在庫状況!$K$5,'注文データ '!$I:$I,在庫状況!L$6)</f>
        <v>0</v>
      </c>
      <c r="M22" s="137">
        <f>SUMIFS('注文データ '!$C:$C,'注文データ '!$A:$A,在庫状況!$E22,'注文データ '!$H:$H,在庫状況!$K$5,'注文データ '!$I:$I,在庫状況!M$6)</f>
        <v>0</v>
      </c>
      <c r="N22" s="137">
        <f>SUMIFS('注文データ '!$C:$C,'注文データ '!$A:$A,在庫状況!$E22,'注文データ '!$H:$H,在庫状況!$K$5,'注文データ '!$I:$I,在庫状況!N$6)</f>
        <v>0</v>
      </c>
      <c r="O22" s="137">
        <f>SUMIFS('注文データ '!$C:$C,'注文データ '!$A:$A,在庫状況!$E22,'注文データ '!$H:$H,在庫状況!$K$5,'注文データ '!$I:$I,在庫状況!O$6)</f>
        <v>0</v>
      </c>
      <c r="P22" s="1091">
        <f>SUMIFS('注文データ '!$C:$C,'注文データ '!$A:$A,在庫状況!$E22,'注文データ '!$H:$H,在庫状況!$K$5,'注文データ '!$I:$I,在庫状況!P$6)</f>
        <v>0</v>
      </c>
      <c r="Q22" s="1091">
        <f>SUMIFS('注文データ '!$C:$C,'注文データ '!$A:$A,在庫状況!$E22,'注文データ '!$H:$H,在庫状況!$K$5,'注文データ '!$I:$I,在庫状況!Q$6)</f>
        <v>0</v>
      </c>
      <c r="R22" s="137">
        <f>SUMIFS('注文データ '!$C:$C,'注文データ '!$A:$A,在庫状況!$E22,'注文データ '!$H:$H,在庫状況!$K$5,'注文データ '!$I:$I,在庫状況!R$6)</f>
        <v>0</v>
      </c>
      <c r="S22" s="137">
        <f>SUMIFS('注文データ '!$C:$C,'注文データ '!$A:$A,在庫状況!$E22,'注文データ '!$H:$H,在庫状況!$K$5,'注文データ '!$I:$I,在庫状況!S$6)</f>
        <v>0</v>
      </c>
      <c r="T22" s="137">
        <f>SUMIFS('注文データ '!$C:$C,'注文データ '!$A:$A,在庫状況!$E22,'注文データ '!$H:$H,在庫状況!$K$5,'注文データ '!$I:$I,在庫状況!T$6)</f>
        <v>0</v>
      </c>
      <c r="U22" s="137">
        <f>SUMIFS('注文データ '!$C:$C,'注文データ '!$A:$A,在庫状況!$E22,'注文データ '!$H:$H,在庫状況!$K$5,'注文データ '!$I:$I,在庫状況!U$6)</f>
        <v>0</v>
      </c>
      <c r="V22" s="137">
        <f>SUMIFS('注文データ '!$C:$C,'注文データ '!$A:$A,在庫状況!$E22,'注文データ '!$H:$H,在庫状況!$K$5,'注文データ '!$I:$I,在庫状況!V$6)</f>
        <v>0</v>
      </c>
      <c r="W22" s="1091">
        <f>SUMIFS('注文データ '!$C:$C,'注文データ '!$A:$A,在庫状況!$E22,'注文データ '!$H:$H,在庫状況!$K$5,'注文データ '!$I:$I,在庫状況!W$6)</f>
        <v>0</v>
      </c>
      <c r="X22" s="1091">
        <f>SUMIFS('注文データ '!$C:$C,'注文データ '!$A:$A,在庫状況!$E22,'注文データ '!$H:$H,在庫状況!$K$5,'注文データ '!$I:$I,在庫状況!X$6)</f>
        <v>0</v>
      </c>
      <c r="Y22" s="1091">
        <f>SUMIFS('注文データ '!$C:$C,'注文データ '!$A:$A,在庫状況!$E22,'注文データ '!$H:$H,在庫状況!$K$5,'注文データ '!$I:$I,在庫状況!Y$6)</f>
        <v>0</v>
      </c>
      <c r="Z22" s="137">
        <f>SUMIFS('注文データ '!$C:$C,'注文データ '!$A:$A,在庫状況!$E22,'注文データ '!$H:$H,在庫状況!$K$5,'注文データ '!$I:$I,在庫状況!Z$6)</f>
        <v>0</v>
      </c>
      <c r="AA22" s="137">
        <f>SUMIFS('注文データ '!$C:$C,'注文データ '!$A:$A,在庫状況!$E22,'注文データ '!$H:$H,在庫状況!$K$5,'注文データ '!$I:$I,在庫状況!AA$6)</f>
        <v>0</v>
      </c>
      <c r="AB22" s="137">
        <f>SUMIFS('注文データ '!$C:$C,'注文データ '!$A:$A,在庫状況!$E22,'注文データ '!$H:$H,在庫状況!$K$5,'注文データ '!$I:$I,在庫状況!AB$6)</f>
        <v>0</v>
      </c>
      <c r="AC22" s="137">
        <f>SUMIFS('注文データ '!$C:$C,'注文データ '!$A:$A,在庫状況!$E22,'注文データ '!$H:$H,在庫状況!$K$5,'注文データ '!$I:$I,在庫状況!AC$6)</f>
        <v>0</v>
      </c>
      <c r="AD22" s="1091">
        <f>SUMIFS('注文データ '!$C:$C,'注文データ '!$A:$A,在庫状況!$E22,'注文データ '!$H:$H,在庫状況!$K$5,'注文データ '!$I:$I,在庫状況!AD$6)</f>
        <v>0</v>
      </c>
      <c r="AE22" s="1091">
        <f>SUMIFS('注文データ '!$C:$C,'注文データ '!$A:$A,在庫状況!$E22,'注文データ '!$H:$H,在庫状況!$K$5,'注文データ '!$I:$I,在庫状況!AE$6)</f>
        <v>0</v>
      </c>
      <c r="AF22" s="137">
        <f>SUMIFS('注文データ '!$C:$C,'注文データ '!$A:$A,在庫状況!$E22,'注文データ '!$H:$H,在庫状況!$K$5,'注文データ '!$I:$I,在庫状況!AF$6)</f>
        <v>0</v>
      </c>
      <c r="AG22" s="1091">
        <f>SUMIFS('注文データ '!$C:$C,'注文データ '!$A:$A,在庫状況!$E22,'注文データ '!$H:$H,在庫状況!$K$5,'注文データ '!$I:$I,在庫状況!AG$6)</f>
        <v>0</v>
      </c>
      <c r="AH22" s="137">
        <f>SUMIFS('注文データ '!$C:$C,'注文データ '!$A:$A,在庫状況!$E22,'注文データ '!$H:$H,在庫状況!$K$5,'注文データ '!$I:$I,在庫状況!AH$6)</f>
        <v>0</v>
      </c>
      <c r="AI22" s="137">
        <f>SUMIFS('注文データ '!$C:$C,'注文データ '!$A:$A,在庫状況!$E22,'注文データ '!$H:$H,在庫状況!$K$5,'注文データ '!$I:$I,在庫状況!AI$6)</f>
        <v>0</v>
      </c>
      <c r="AJ22" s="137">
        <f>SUMIFS('注文データ '!$C:$C,'注文データ '!$A:$A,在庫状況!$E22,'注文データ '!$H:$H,在庫状況!$K$5,'注文データ '!$I:$I,在庫状況!AJ$6)</f>
        <v>0</v>
      </c>
      <c r="AK22" s="1091">
        <f>SUMIFS('注文データ '!$C:$C,'注文データ '!$A:$A,在庫状況!$E22,'注文データ '!$H:$H,在庫状況!$K$5,'注文データ '!$I:$I,在庫状況!AK$6)</f>
        <v>0</v>
      </c>
      <c r="AL22" s="1091">
        <f>SUMIFS('注文データ '!$C:$C,'注文データ '!$A:$A,在庫状況!$E22,'注文データ '!$H:$H,在庫状況!$K$5,'注文データ '!$I:$I,在庫状況!AL$6)</f>
        <v>0</v>
      </c>
      <c r="AM22" s="137">
        <f>SUMIFS('注文データ '!$C:$C,'注文データ '!$A:$A,在庫状況!$E22,'注文データ '!$H:$H,在庫状況!$K$5,'注文データ '!$I:$I,在庫状況!AM$6)</f>
        <v>0</v>
      </c>
      <c r="AN22" s="137">
        <f>SUMIFS('注文データ '!$C:$C,'注文データ '!$A:$A,在庫状況!$E22,'注文データ '!$H:$H,在庫状況!$K$5,'注文データ '!$I:$I,在庫状況!AN$6)</f>
        <v>0</v>
      </c>
      <c r="AO22" s="137">
        <f>SUMIFS('注文データ '!$C:$C,'注文データ '!$A:$A,在庫状況!$E22,'注文データ '!$H:$H,在庫状況!$K$5,'注文データ '!$I:$I,在庫状況!AO$6)</f>
        <v>0</v>
      </c>
      <c r="AP22" s="254">
        <f t="shared" si="1"/>
        <v>7</v>
      </c>
      <c r="AQ22" s="138"/>
      <c r="AR22" s="802">
        <f t="shared" si="2"/>
        <v>0</v>
      </c>
      <c r="AS22" s="663"/>
      <c r="AT22" s="464"/>
    </row>
    <row r="23" spans="1:46" ht="23.1" customHeight="1" x14ac:dyDescent="0.15">
      <c r="A23" s="1133">
        <v>23</v>
      </c>
      <c r="B23" s="1104">
        <v>8</v>
      </c>
      <c r="C23" s="162" t="s">
        <v>9</v>
      </c>
      <c r="D23" s="68" t="s">
        <v>51</v>
      </c>
      <c r="E23" s="280">
        <v>80261229378002</v>
      </c>
      <c r="F23" s="140">
        <v>247</v>
      </c>
      <c r="G23" s="69"/>
      <c r="H23" s="164"/>
      <c r="I23" s="165"/>
      <c r="J23" s="166"/>
      <c r="K23" s="838">
        <f>SUMIFS('注文データ '!$C:$C,'注文データ '!$A:$A,在庫状況!$E23,'注文データ '!$H:$H,在庫状況!$K$5,'注文データ '!$I:$I,在庫状況!K$6)</f>
        <v>0</v>
      </c>
      <c r="L23" s="838">
        <f>SUMIFS('注文データ '!$C:$C,'注文データ '!$A:$A,在庫状況!$E23,'注文データ '!$H:$H,在庫状況!$K$5,'注文データ '!$I:$I,在庫状況!L$6)</f>
        <v>0</v>
      </c>
      <c r="M23" s="838">
        <f>SUMIFS('注文データ '!$C:$C,'注文データ '!$A:$A,在庫状況!$E23,'注文データ '!$H:$H,在庫状況!$K$5,'注文データ '!$I:$I,在庫状況!M$6)</f>
        <v>0</v>
      </c>
      <c r="N23" s="838">
        <f>SUMIFS('注文データ '!$C:$C,'注文データ '!$A:$A,在庫状況!$E23,'注文データ '!$H:$H,在庫状況!$K$5,'注文データ '!$I:$I,在庫状況!N$6)</f>
        <v>0</v>
      </c>
      <c r="O23" s="838">
        <f>SUMIFS('注文データ '!$C:$C,'注文データ '!$A:$A,在庫状況!$E23,'注文データ '!$H:$H,在庫状況!$K$5,'注文データ '!$I:$I,在庫状況!O$6)</f>
        <v>0</v>
      </c>
      <c r="P23" s="1092">
        <f>SUMIFS('注文データ '!$C:$C,'注文データ '!$A:$A,在庫状況!$E23,'注文データ '!$H:$H,在庫状況!$K$5,'注文データ '!$I:$I,在庫状況!P$6)</f>
        <v>0</v>
      </c>
      <c r="Q23" s="1092">
        <f>SUMIFS('注文データ '!$C:$C,'注文データ '!$A:$A,在庫状況!$E23,'注文データ '!$H:$H,在庫状況!$K$5,'注文データ '!$I:$I,在庫状況!Q$6)</f>
        <v>0</v>
      </c>
      <c r="R23" s="838">
        <f>SUMIFS('注文データ '!$C:$C,'注文データ '!$A:$A,在庫状況!$E23,'注文データ '!$H:$H,在庫状況!$K$5,'注文データ '!$I:$I,在庫状況!R$6)</f>
        <v>0</v>
      </c>
      <c r="S23" s="838">
        <f>SUMIFS('注文データ '!$C:$C,'注文データ '!$A:$A,在庫状況!$E23,'注文データ '!$H:$H,在庫状況!$K$5,'注文データ '!$I:$I,在庫状況!S$6)</f>
        <v>0</v>
      </c>
      <c r="T23" s="838">
        <f>SUMIFS('注文データ '!$C:$C,'注文データ '!$A:$A,在庫状況!$E23,'注文データ '!$H:$H,在庫状況!$K$5,'注文データ '!$I:$I,在庫状況!T$6)</f>
        <v>0</v>
      </c>
      <c r="U23" s="838">
        <f>SUMIFS('注文データ '!$C:$C,'注文データ '!$A:$A,在庫状況!$E23,'注文データ '!$H:$H,在庫状況!$K$5,'注文データ '!$I:$I,在庫状況!U$6)</f>
        <v>0</v>
      </c>
      <c r="V23" s="838">
        <f>SUMIFS('注文データ '!$C:$C,'注文データ '!$A:$A,在庫状況!$E23,'注文データ '!$H:$H,在庫状況!$K$5,'注文データ '!$I:$I,在庫状況!V$6)</f>
        <v>0</v>
      </c>
      <c r="W23" s="1092">
        <f>SUMIFS('注文データ '!$C:$C,'注文データ '!$A:$A,在庫状況!$E23,'注文データ '!$H:$H,在庫状況!$K$5,'注文データ '!$I:$I,在庫状況!W$6)</f>
        <v>0</v>
      </c>
      <c r="X23" s="1092">
        <f>SUMIFS('注文データ '!$C:$C,'注文データ '!$A:$A,在庫状況!$E23,'注文データ '!$H:$H,在庫状況!$K$5,'注文データ '!$I:$I,在庫状況!X$6)</f>
        <v>0</v>
      </c>
      <c r="Y23" s="1092">
        <f>SUMIFS('注文データ '!$C:$C,'注文データ '!$A:$A,在庫状況!$E23,'注文データ '!$H:$H,在庫状況!$K$5,'注文データ '!$I:$I,在庫状況!Y$6)</f>
        <v>0</v>
      </c>
      <c r="Z23" s="838">
        <f>SUMIFS('注文データ '!$C:$C,'注文データ '!$A:$A,在庫状況!$E23,'注文データ '!$H:$H,在庫状況!$K$5,'注文データ '!$I:$I,在庫状況!Z$6)</f>
        <v>0</v>
      </c>
      <c r="AA23" s="838">
        <f>SUMIFS('注文データ '!$C:$C,'注文データ '!$A:$A,在庫状況!$E23,'注文データ '!$H:$H,在庫状況!$K$5,'注文データ '!$I:$I,在庫状況!AA$6)</f>
        <v>0</v>
      </c>
      <c r="AB23" s="838">
        <f>SUMIFS('注文データ '!$C:$C,'注文データ '!$A:$A,在庫状況!$E23,'注文データ '!$H:$H,在庫状況!$K$5,'注文データ '!$I:$I,在庫状況!AB$6)</f>
        <v>0</v>
      </c>
      <c r="AC23" s="838">
        <f>SUMIFS('注文データ '!$C:$C,'注文データ '!$A:$A,在庫状況!$E23,'注文データ '!$H:$H,在庫状況!$K$5,'注文データ '!$I:$I,在庫状況!AC$6)</f>
        <v>0</v>
      </c>
      <c r="AD23" s="1092">
        <f>SUMIFS('注文データ '!$C:$C,'注文データ '!$A:$A,在庫状況!$E23,'注文データ '!$H:$H,在庫状況!$K$5,'注文データ '!$I:$I,在庫状況!AD$6)</f>
        <v>0</v>
      </c>
      <c r="AE23" s="1092">
        <f>SUMIFS('注文データ '!$C:$C,'注文データ '!$A:$A,在庫状況!$E23,'注文データ '!$H:$H,在庫状況!$K$5,'注文データ '!$I:$I,在庫状況!AE$6)</f>
        <v>0</v>
      </c>
      <c r="AF23" s="838">
        <f>SUMIFS('注文データ '!$C:$C,'注文データ '!$A:$A,在庫状況!$E23,'注文データ '!$H:$H,在庫状況!$K$5,'注文データ '!$I:$I,在庫状況!AF$6)</f>
        <v>0</v>
      </c>
      <c r="AG23" s="1092">
        <f>SUMIFS('注文データ '!$C:$C,'注文データ '!$A:$A,在庫状況!$E23,'注文データ '!$H:$H,在庫状況!$K$5,'注文データ '!$I:$I,在庫状況!AG$6)</f>
        <v>0</v>
      </c>
      <c r="AH23" s="838">
        <f>SUMIFS('注文データ '!$C:$C,'注文データ '!$A:$A,在庫状況!$E23,'注文データ '!$H:$H,在庫状況!$K$5,'注文データ '!$I:$I,在庫状況!AH$6)</f>
        <v>0</v>
      </c>
      <c r="AI23" s="838">
        <f>SUMIFS('注文データ '!$C:$C,'注文データ '!$A:$A,在庫状況!$E23,'注文データ '!$H:$H,在庫状況!$K$5,'注文データ '!$I:$I,在庫状況!AI$6)</f>
        <v>0</v>
      </c>
      <c r="AJ23" s="838">
        <f>SUMIFS('注文データ '!$C:$C,'注文データ '!$A:$A,在庫状況!$E23,'注文データ '!$H:$H,在庫状況!$K$5,'注文データ '!$I:$I,在庫状況!AJ$6)</f>
        <v>0</v>
      </c>
      <c r="AK23" s="1092">
        <f>SUMIFS('注文データ '!$C:$C,'注文データ '!$A:$A,在庫状況!$E23,'注文データ '!$H:$H,在庫状況!$K$5,'注文データ '!$I:$I,在庫状況!AK$6)</f>
        <v>0</v>
      </c>
      <c r="AL23" s="1092">
        <f>SUMIFS('注文データ '!$C:$C,'注文データ '!$A:$A,在庫状況!$E23,'注文データ '!$H:$H,在庫状況!$K$5,'注文データ '!$I:$I,在庫状況!AL$6)</f>
        <v>0</v>
      </c>
      <c r="AM23" s="838">
        <f>SUMIFS('注文データ '!$C:$C,'注文データ '!$A:$A,在庫状況!$E23,'注文データ '!$H:$H,在庫状況!$K$5,'注文データ '!$I:$I,在庫状況!AM$6)</f>
        <v>0</v>
      </c>
      <c r="AN23" s="838">
        <f>SUMIFS('注文データ '!$C:$C,'注文データ '!$A:$A,在庫状況!$E23,'注文データ '!$H:$H,在庫状況!$K$5,'注文データ '!$I:$I,在庫状況!AN$6)</f>
        <v>0</v>
      </c>
      <c r="AO23" s="838">
        <f>SUMIFS('注文データ '!$C:$C,'注文データ '!$A:$A,在庫状況!$E23,'注文データ '!$H:$H,在庫状況!$K$5,'注文データ '!$I:$I,在庫状況!AO$6)</f>
        <v>0</v>
      </c>
      <c r="AP23" s="1106">
        <f t="shared" si="1"/>
        <v>8</v>
      </c>
      <c r="AQ23" s="186"/>
      <c r="AR23" s="791">
        <f t="shared" si="2"/>
        <v>0</v>
      </c>
      <c r="AS23" s="672">
        <f>AR25</f>
        <v>0</v>
      </c>
      <c r="AT23" s="452"/>
    </row>
    <row r="24" spans="1:46" ht="23.1" customHeight="1" x14ac:dyDescent="0.15">
      <c r="A24" s="1133"/>
      <c r="B24" s="1112"/>
      <c r="C24" s="187"/>
      <c r="D24" s="70" t="s">
        <v>162</v>
      </c>
      <c r="E24" s="284">
        <v>80261219302000</v>
      </c>
      <c r="F24" s="188">
        <v>730</v>
      </c>
      <c r="G24" s="71">
        <v>2</v>
      </c>
      <c r="H24" s="189"/>
      <c r="I24" s="190"/>
      <c r="J24" s="143"/>
      <c r="K24" s="840">
        <f>SUMIFS('注文データ '!$C:$C,'注文データ '!$A:$A,在庫状況!$E24,'注文データ '!$H:$H,在庫状況!$K$5,'注文データ '!$I:$I,在庫状況!K$6)</f>
        <v>0</v>
      </c>
      <c r="L24" s="840">
        <f>SUMIFS('注文データ '!$C:$C,'注文データ '!$A:$A,在庫状況!$E24,'注文データ '!$H:$H,在庫状況!$K$5,'注文データ '!$I:$I,在庫状況!L$6)</f>
        <v>0</v>
      </c>
      <c r="M24" s="840">
        <f>SUMIFS('注文データ '!$C:$C,'注文データ '!$A:$A,在庫状況!$E24,'注文データ '!$H:$H,在庫状況!$K$5,'注文データ '!$I:$I,在庫状況!M$6)</f>
        <v>0</v>
      </c>
      <c r="N24" s="840">
        <f>SUMIFS('注文データ '!$C:$C,'注文データ '!$A:$A,在庫状況!$E24,'注文データ '!$H:$H,在庫状況!$K$5,'注文データ '!$I:$I,在庫状況!N$6)</f>
        <v>0</v>
      </c>
      <c r="O24" s="840">
        <f>SUMIFS('注文データ '!$C:$C,'注文データ '!$A:$A,在庫状況!$E24,'注文データ '!$H:$H,在庫状況!$K$5,'注文データ '!$I:$I,在庫状況!O$6)</f>
        <v>0</v>
      </c>
      <c r="P24" s="1095">
        <f>SUMIFS('注文データ '!$C:$C,'注文データ '!$A:$A,在庫状況!$E24,'注文データ '!$H:$H,在庫状況!$K$5,'注文データ '!$I:$I,在庫状況!P$6)</f>
        <v>0</v>
      </c>
      <c r="Q24" s="1095">
        <f>SUMIFS('注文データ '!$C:$C,'注文データ '!$A:$A,在庫状況!$E24,'注文データ '!$H:$H,在庫状況!$K$5,'注文データ '!$I:$I,在庫状況!Q$6)</f>
        <v>0</v>
      </c>
      <c r="R24" s="840">
        <f>SUMIFS('注文データ '!$C:$C,'注文データ '!$A:$A,在庫状況!$E24,'注文データ '!$H:$H,在庫状況!$K$5,'注文データ '!$I:$I,在庫状況!R$6)</f>
        <v>0</v>
      </c>
      <c r="S24" s="840">
        <f>SUMIFS('注文データ '!$C:$C,'注文データ '!$A:$A,在庫状況!$E24,'注文データ '!$H:$H,在庫状況!$K$5,'注文データ '!$I:$I,在庫状況!S$6)</f>
        <v>0</v>
      </c>
      <c r="T24" s="840">
        <f>SUMIFS('注文データ '!$C:$C,'注文データ '!$A:$A,在庫状況!$E24,'注文データ '!$H:$H,在庫状況!$K$5,'注文データ '!$I:$I,在庫状況!T$6)</f>
        <v>0</v>
      </c>
      <c r="U24" s="840">
        <f>SUMIFS('注文データ '!$C:$C,'注文データ '!$A:$A,在庫状況!$E24,'注文データ '!$H:$H,在庫状況!$K$5,'注文データ '!$I:$I,在庫状況!U$6)</f>
        <v>0</v>
      </c>
      <c r="V24" s="840">
        <f>SUMIFS('注文データ '!$C:$C,'注文データ '!$A:$A,在庫状況!$E24,'注文データ '!$H:$H,在庫状況!$K$5,'注文データ '!$I:$I,在庫状況!V$6)</f>
        <v>0</v>
      </c>
      <c r="W24" s="1095">
        <f>SUMIFS('注文データ '!$C:$C,'注文データ '!$A:$A,在庫状況!$E24,'注文データ '!$H:$H,在庫状況!$K$5,'注文データ '!$I:$I,在庫状況!W$6)</f>
        <v>0</v>
      </c>
      <c r="X24" s="1095">
        <f>SUMIFS('注文データ '!$C:$C,'注文データ '!$A:$A,在庫状況!$E24,'注文データ '!$H:$H,在庫状況!$K$5,'注文データ '!$I:$I,在庫状況!X$6)</f>
        <v>0</v>
      </c>
      <c r="Y24" s="1095">
        <f>SUMIFS('注文データ '!$C:$C,'注文データ '!$A:$A,在庫状況!$E24,'注文データ '!$H:$H,在庫状況!$K$5,'注文データ '!$I:$I,在庫状況!Y$6)</f>
        <v>0</v>
      </c>
      <c r="Z24" s="840">
        <f>SUMIFS('注文データ '!$C:$C,'注文データ '!$A:$A,在庫状況!$E24,'注文データ '!$H:$H,在庫状況!$K$5,'注文データ '!$I:$I,在庫状況!Z$6)</f>
        <v>0</v>
      </c>
      <c r="AA24" s="840">
        <f>SUMIFS('注文データ '!$C:$C,'注文データ '!$A:$A,在庫状況!$E24,'注文データ '!$H:$H,在庫状況!$K$5,'注文データ '!$I:$I,在庫状況!AA$6)</f>
        <v>0</v>
      </c>
      <c r="AB24" s="840">
        <f>SUMIFS('注文データ '!$C:$C,'注文データ '!$A:$A,在庫状況!$E24,'注文データ '!$H:$H,在庫状況!$K$5,'注文データ '!$I:$I,在庫状況!AB$6)</f>
        <v>0</v>
      </c>
      <c r="AC24" s="840">
        <f>SUMIFS('注文データ '!$C:$C,'注文データ '!$A:$A,在庫状況!$E24,'注文データ '!$H:$H,在庫状況!$K$5,'注文データ '!$I:$I,在庫状況!AC$6)</f>
        <v>0</v>
      </c>
      <c r="AD24" s="1095">
        <f>SUMIFS('注文データ '!$C:$C,'注文データ '!$A:$A,在庫状況!$E24,'注文データ '!$H:$H,在庫状況!$K$5,'注文データ '!$I:$I,在庫状況!AD$6)</f>
        <v>0</v>
      </c>
      <c r="AE24" s="1095">
        <f>SUMIFS('注文データ '!$C:$C,'注文データ '!$A:$A,在庫状況!$E24,'注文データ '!$H:$H,在庫状況!$K$5,'注文データ '!$I:$I,在庫状況!AE$6)</f>
        <v>0</v>
      </c>
      <c r="AF24" s="840">
        <f>SUMIFS('注文データ '!$C:$C,'注文データ '!$A:$A,在庫状況!$E24,'注文データ '!$H:$H,在庫状況!$K$5,'注文データ '!$I:$I,在庫状況!AF$6)</f>
        <v>0</v>
      </c>
      <c r="AG24" s="1095">
        <f>SUMIFS('注文データ '!$C:$C,'注文データ '!$A:$A,在庫状況!$E24,'注文データ '!$H:$H,在庫状況!$K$5,'注文データ '!$I:$I,在庫状況!AG$6)</f>
        <v>0</v>
      </c>
      <c r="AH24" s="840">
        <f>SUMIFS('注文データ '!$C:$C,'注文データ '!$A:$A,在庫状況!$E24,'注文データ '!$H:$H,在庫状況!$K$5,'注文データ '!$I:$I,在庫状況!AH$6)</f>
        <v>0</v>
      </c>
      <c r="AI24" s="840">
        <f>SUMIFS('注文データ '!$C:$C,'注文データ '!$A:$A,在庫状況!$E24,'注文データ '!$H:$H,在庫状況!$K$5,'注文データ '!$I:$I,在庫状況!AI$6)</f>
        <v>0</v>
      </c>
      <c r="AJ24" s="840">
        <f>SUMIFS('注文データ '!$C:$C,'注文データ '!$A:$A,在庫状況!$E24,'注文データ '!$H:$H,在庫状況!$K$5,'注文データ '!$I:$I,在庫状況!AJ$6)</f>
        <v>0</v>
      </c>
      <c r="AK24" s="1095">
        <f>SUMIFS('注文データ '!$C:$C,'注文データ '!$A:$A,在庫状況!$E24,'注文データ '!$H:$H,在庫状況!$K$5,'注文データ '!$I:$I,在庫状況!AK$6)</f>
        <v>0</v>
      </c>
      <c r="AL24" s="1095">
        <f>SUMIFS('注文データ '!$C:$C,'注文データ '!$A:$A,在庫状況!$E24,'注文データ '!$H:$H,在庫状況!$K$5,'注文データ '!$I:$I,在庫状況!AL$6)</f>
        <v>0</v>
      </c>
      <c r="AM24" s="840">
        <f>SUMIFS('注文データ '!$C:$C,'注文データ '!$A:$A,在庫状況!$E24,'注文データ '!$H:$H,在庫状況!$K$5,'注文データ '!$I:$I,在庫状況!AM$6)</f>
        <v>0</v>
      </c>
      <c r="AN24" s="840">
        <f>SUMIFS('注文データ '!$C:$C,'注文データ '!$A:$A,在庫状況!$E24,'注文データ '!$H:$H,在庫状況!$K$5,'注文データ '!$I:$I,在庫状況!AN$6)</f>
        <v>0</v>
      </c>
      <c r="AO24" s="840">
        <f>SUMIFS('注文データ '!$C:$C,'注文データ '!$A:$A,在庫状況!$E24,'注文データ '!$H:$H,在庫状況!$K$5,'注文データ '!$I:$I,在庫状況!AO$6)</f>
        <v>0</v>
      </c>
      <c r="AP24" s="1107">
        <f t="shared" si="1"/>
        <v>0</v>
      </c>
      <c r="AQ24" s="191"/>
      <c r="AR24" s="796">
        <f t="shared" si="2"/>
        <v>0</v>
      </c>
      <c r="AS24" s="673">
        <f>AR25*2</f>
        <v>0</v>
      </c>
      <c r="AT24" s="457"/>
    </row>
    <row r="25" spans="1:46" ht="23.1" customHeight="1" x14ac:dyDescent="0.15">
      <c r="A25" s="1133"/>
      <c r="B25" s="1112"/>
      <c r="C25" s="480"/>
      <c r="D25" s="481" t="s">
        <v>52</v>
      </c>
      <c r="E25" s="284">
        <v>80261239317001</v>
      </c>
      <c r="F25" s="188">
        <v>645</v>
      </c>
      <c r="G25" s="71"/>
      <c r="H25" s="141"/>
      <c r="I25" s="142"/>
      <c r="J25" s="143"/>
      <c r="K25" s="840">
        <f>SUMIFS('注文データ '!$C:$C,'注文データ '!$A:$A,在庫状況!$E25,'注文データ '!$H:$H,在庫状況!$K$5,'注文データ '!$I:$I,在庫状況!K$6)</f>
        <v>0</v>
      </c>
      <c r="L25" s="840">
        <f>SUMIFS('注文データ '!$C:$C,'注文データ '!$A:$A,在庫状況!$E25,'注文データ '!$H:$H,在庫状況!$K$5,'注文データ '!$I:$I,在庫状況!L$6)</f>
        <v>0</v>
      </c>
      <c r="M25" s="840">
        <f>SUMIFS('注文データ '!$C:$C,'注文データ '!$A:$A,在庫状況!$E25,'注文データ '!$H:$H,在庫状況!$K$5,'注文データ '!$I:$I,在庫状況!M$6)</f>
        <v>0</v>
      </c>
      <c r="N25" s="840">
        <f>SUMIFS('注文データ '!$C:$C,'注文データ '!$A:$A,在庫状況!$E25,'注文データ '!$H:$H,在庫状況!$K$5,'注文データ '!$I:$I,在庫状況!N$6)</f>
        <v>0</v>
      </c>
      <c r="O25" s="840">
        <f>SUMIFS('注文データ '!$C:$C,'注文データ '!$A:$A,在庫状況!$E25,'注文データ '!$H:$H,在庫状況!$K$5,'注文データ '!$I:$I,在庫状況!O$6)</f>
        <v>0</v>
      </c>
      <c r="P25" s="1095">
        <f>SUMIFS('注文データ '!$C:$C,'注文データ '!$A:$A,在庫状況!$E25,'注文データ '!$H:$H,在庫状況!$K$5,'注文データ '!$I:$I,在庫状況!P$6)</f>
        <v>0</v>
      </c>
      <c r="Q25" s="1095">
        <f>SUMIFS('注文データ '!$C:$C,'注文データ '!$A:$A,在庫状況!$E25,'注文データ '!$H:$H,在庫状況!$K$5,'注文データ '!$I:$I,在庫状況!Q$6)</f>
        <v>0</v>
      </c>
      <c r="R25" s="840">
        <f>SUMIFS('注文データ '!$C:$C,'注文データ '!$A:$A,在庫状況!$E25,'注文データ '!$H:$H,在庫状況!$K$5,'注文データ '!$I:$I,在庫状況!R$6)</f>
        <v>0</v>
      </c>
      <c r="S25" s="840">
        <f>SUMIFS('注文データ '!$C:$C,'注文データ '!$A:$A,在庫状況!$E25,'注文データ '!$H:$H,在庫状況!$K$5,'注文データ '!$I:$I,在庫状況!S$6)</f>
        <v>0</v>
      </c>
      <c r="T25" s="840">
        <f>SUMIFS('注文データ '!$C:$C,'注文データ '!$A:$A,在庫状況!$E25,'注文データ '!$H:$H,在庫状況!$K$5,'注文データ '!$I:$I,在庫状況!T$6)</f>
        <v>0</v>
      </c>
      <c r="U25" s="840">
        <f>SUMIFS('注文データ '!$C:$C,'注文データ '!$A:$A,在庫状況!$E25,'注文データ '!$H:$H,在庫状況!$K$5,'注文データ '!$I:$I,在庫状況!U$6)</f>
        <v>0</v>
      </c>
      <c r="V25" s="840">
        <f>SUMIFS('注文データ '!$C:$C,'注文データ '!$A:$A,在庫状況!$E25,'注文データ '!$H:$H,在庫状況!$K$5,'注文データ '!$I:$I,在庫状況!V$6)</f>
        <v>0</v>
      </c>
      <c r="W25" s="1095">
        <f>SUMIFS('注文データ '!$C:$C,'注文データ '!$A:$A,在庫状況!$E25,'注文データ '!$H:$H,在庫状況!$K$5,'注文データ '!$I:$I,在庫状況!W$6)</f>
        <v>0</v>
      </c>
      <c r="X25" s="1095">
        <f>SUMIFS('注文データ '!$C:$C,'注文データ '!$A:$A,在庫状況!$E25,'注文データ '!$H:$H,在庫状況!$K$5,'注文データ '!$I:$I,在庫状況!X$6)</f>
        <v>0</v>
      </c>
      <c r="Y25" s="1095">
        <f>SUMIFS('注文データ '!$C:$C,'注文データ '!$A:$A,在庫状況!$E25,'注文データ '!$H:$H,在庫状況!$K$5,'注文データ '!$I:$I,在庫状況!Y$6)</f>
        <v>0</v>
      </c>
      <c r="Z25" s="840">
        <f>SUMIFS('注文データ '!$C:$C,'注文データ '!$A:$A,在庫状況!$E25,'注文データ '!$H:$H,在庫状況!$K$5,'注文データ '!$I:$I,在庫状況!Z$6)</f>
        <v>0</v>
      </c>
      <c r="AA25" s="840">
        <f>SUMIFS('注文データ '!$C:$C,'注文データ '!$A:$A,在庫状況!$E25,'注文データ '!$H:$H,在庫状況!$K$5,'注文データ '!$I:$I,在庫状況!AA$6)</f>
        <v>0</v>
      </c>
      <c r="AB25" s="840">
        <f>SUMIFS('注文データ '!$C:$C,'注文データ '!$A:$A,在庫状況!$E25,'注文データ '!$H:$H,在庫状況!$K$5,'注文データ '!$I:$I,在庫状況!AB$6)</f>
        <v>0</v>
      </c>
      <c r="AC25" s="840">
        <f>SUMIFS('注文データ '!$C:$C,'注文データ '!$A:$A,在庫状況!$E25,'注文データ '!$H:$H,在庫状況!$K$5,'注文データ '!$I:$I,在庫状況!AC$6)</f>
        <v>0</v>
      </c>
      <c r="AD25" s="1095">
        <f>SUMIFS('注文データ '!$C:$C,'注文データ '!$A:$A,在庫状況!$E25,'注文データ '!$H:$H,在庫状況!$K$5,'注文データ '!$I:$I,在庫状況!AD$6)</f>
        <v>0</v>
      </c>
      <c r="AE25" s="1095">
        <f>SUMIFS('注文データ '!$C:$C,'注文データ '!$A:$A,在庫状況!$E25,'注文データ '!$H:$H,在庫状況!$K$5,'注文データ '!$I:$I,在庫状況!AE$6)</f>
        <v>0</v>
      </c>
      <c r="AF25" s="840">
        <f>SUMIFS('注文データ '!$C:$C,'注文データ '!$A:$A,在庫状況!$E25,'注文データ '!$H:$H,在庫状況!$K$5,'注文データ '!$I:$I,在庫状況!AF$6)</f>
        <v>0</v>
      </c>
      <c r="AG25" s="1095">
        <f>SUMIFS('注文データ '!$C:$C,'注文データ '!$A:$A,在庫状況!$E25,'注文データ '!$H:$H,在庫状況!$K$5,'注文データ '!$I:$I,在庫状況!AG$6)</f>
        <v>0</v>
      </c>
      <c r="AH25" s="840">
        <f>SUMIFS('注文データ '!$C:$C,'注文データ '!$A:$A,在庫状況!$E25,'注文データ '!$H:$H,在庫状況!$K$5,'注文データ '!$I:$I,在庫状況!AH$6)</f>
        <v>0</v>
      </c>
      <c r="AI25" s="840">
        <f>SUMIFS('注文データ '!$C:$C,'注文データ '!$A:$A,在庫状況!$E25,'注文データ '!$H:$H,在庫状況!$K$5,'注文データ '!$I:$I,在庫状況!AI$6)</f>
        <v>0</v>
      </c>
      <c r="AJ25" s="840">
        <f>SUMIFS('注文データ '!$C:$C,'注文データ '!$A:$A,在庫状況!$E25,'注文データ '!$H:$H,在庫状況!$K$5,'注文データ '!$I:$I,在庫状況!AJ$6)</f>
        <v>0</v>
      </c>
      <c r="AK25" s="1095">
        <f>SUMIFS('注文データ '!$C:$C,'注文データ '!$A:$A,在庫状況!$E25,'注文データ '!$H:$H,在庫状況!$K$5,'注文データ '!$I:$I,在庫状況!AK$6)</f>
        <v>0</v>
      </c>
      <c r="AL25" s="1095">
        <f>SUMIFS('注文データ '!$C:$C,'注文データ '!$A:$A,在庫状況!$E25,'注文データ '!$H:$H,在庫状況!$K$5,'注文データ '!$I:$I,在庫状況!AL$6)</f>
        <v>0</v>
      </c>
      <c r="AM25" s="840">
        <f>SUMIFS('注文データ '!$C:$C,'注文データ '!$A:$A,在庫状況!$E25,'注文データ '!$H:$H,在庫状況!$K$5,'注文データ '!$I:$I,在庫状況!AM$6)</f>
        <v>0</v>
      </c>
      <c r="AN25" s="840">
        <f>SUMIFS('注文データ '!$C:$C,'注文データ '!$A:$A,在庫状況!$E25,'注文データ '!$H:$H,在庫状況!$K$5,'注文データ '!$I:$I,在庫状況!AN$6)</f>
        <v>0</v>
      </c>
      <c r="AO25" s="840">
        <f>SUMIFS('注文データ '!$C:$C,'注文データ '!$A:$A,在庫状況!$E25,'注文データ '!$H:$H,在庫状況!$K$5,'注文データ '!$I:$I,在庫状況!AO$6)</f>
        <v>0</v>
      </c>
      <c r="AP25" s="1107">
        <f t="shared" si="1"/>
        <v>0</v>
      </c>
      <c r="AQ25" s="186"/>
      <c r="AR25" s="791">
        <f t="shared" si="2"/>
        <v>0</v>
      </c>
      <c r="AS25" s="672">
        <f>AR25</f>
        <v>0</v>
      </c>
      <c r="AT25" s="452"/>
    </row>
    <row r="26" spans="1:46" ht="23.1" customHeight="1" x14ac:dyDescent="0.15">
      <c r="A26" s="1133"/>
      <c r="B26" s="1105"/>
      <c r="C26" s="477"/>
      <c r="D26" s="57" t="s">
        <v>54</v>
      </c>
      <c r="E26" s="525">
        <v>80263309186002</v>
      </c>
      <c r="F26" s="147">
        <v>63</v>
      </c>
      <c r="G26" s="58">
        <v>4</v>
      </c>
      <c r="H26" s="148"/>
      <c r="I26" s="149"/>
      <c r="J26" s="192"/>
      <c r="K26" s="841">
        <f>SUMIFS('注文データ '!$C:$C,'注文データ '!$A:$A,在庫状況!$E26,'注文データ '!$H:$H,在庫状況!$K$5,'注文データ '!$I:$I,在庫状況!K$6)</f>
        <v>0</v>
      </c>
      <c r="L26" s="841">
        <f>SUMIFS('注文データ '!$C:$C,'注文データ '!$A:$A,在庫状況!$E26,'注文データ '!$H:$H,在庫状況!$K$5,'注文データ '!$I:$I,在庫状況!L$6)</f>
        <v>0</v>
      </c>
      <c r="M26" s="841">
        <f>SUMIFS('注文データ '!$C:$C,'注文データ '!$A:$A,在庫状況!$E26,'注文データ '!$H:$H,在庫状況!$K$5,'注文データ '!$I:$I,在庫状況!M$6)</f>
        <v>0</v>
      </c>
      <c r="N26" s="841">
        <f>SUMIFS('注文データ '!$C:$C,'注文データ '!$A:$A,在庫状況!$E26,'注文データ '!$H:$H,在庫状況!$K$5,'注文データ '!$I:$I,在庫状況!N$6)</f>
        <v>0</v>
      </c>
      <c r="O26" s="841">
        <f>SUMIFS('注文データ '!$C:$C,'注文データ '!$A:$A,在庫状況!$E26,'注文データ '!$H:$H,在庫状況!$K$5,'注文データ '!$I:$I,在庫状況!O$6)</f>
        <v>0</v>
      </c>
      <c r="P26" s="1096">
        <f>SUMIFS('注文データ '!$C:$C,'注文データ '!$A:$A,在庫状況!$E26,'注文データ '!$H:$H,在庫状況!$K$5,'注文データ '!$I:$I,在庫状況!P$6)</f>
        <v>0</v>
      </c>
      <c r="Q26" s="1096">
        <f>SUMIFS('注文データ '!$C:$C,'注文データ '!$A:$A,在庫状況!$E26,'注文データ '!$H:$H,在庫状況!$K$5,'注文データ '!$I:$I,在庫状況!Q$6)</f>
        <v>0</v>
      </c>
      <c r="R26" s="841">
        <f>SUMIFS('注文データ '!$C:$C,'注文データ '!$A:$A,在庫状況!$E26,'注文データ '!$H:$H,在庫状況!$K$5,'注文データ '!$I:$I,在庫状況!R$6)</f>
        <v>0</v>
      </c>
      <c r="S26" s="841">
        <f>SUMIFS('注文データ '!$C:$C,'注文データ '!$A:$A,在庫状況!$E26,'注文データ '!$H:$H,在庫状況!$K$5,'注文データ '!$I:$I,在庫状況!S$6)</f>
        <v>0</v>
      </c>
      <c r="T26" s="841">
        <f>SUMIFS('注文データ '!$C:$C,'注文データ '!$A:$A,在庫状況!$E26,'注文データ '!$H:$H,在庫状況!$K$5,'注文データ '!$I:$I,在庫状況!T$6)</f>
        <v>0</v>
      </c>
      <c r="U26" s="841">
        <f>SUMIFS('注文データ '!$C:$C,'注文データ '!$A:$A,在庫状況!$E26,'注文データ '!$H:$H,在庫状況!$K$5,'注文データ '!$I:$I,在庫状況!U$6)</f>
        <v>0</v>
      </c>
      <c r="V26" s="841">
        <f>SUMIFS('注文データ '!$C:$C,'注文データ '!$A:$A,在庫状況!$E26,'注文データ '!$H:$H,在庫状況!$K$5,'注文データ '!$I:$I,在庫状況!V$6)</f>
        <v>0</v>
      </c>
      <c r="W26" s="1096">
        <f>SUMIFS('注文データ '!$C:$C,'注文データ '!$A:$A,在庫状況!$E26,'注文データ '!$H:$H,在庫状況!$K$5,'注文データ '!$I:$I,在庫状況!W$6)</f>
        <v>0</v>
      </c>
      <c r="X26" s="1096">
        <f>SUMIFS('注文データ '!$C:$C,'注文データ '!$A:$A,在庫状況!$E26,'注文データ '!$H:$H,在庫状況!$K$5,'注文データ '!$I:$I,在庫状況!X$6)</f>
        <v>0</v>
      </c>
      <c r="Y26" s="1096">
        <f>SUMIFS('注文データ '!$C:$C,'注文データ '!$A:$A,在庫状況!$E26,'注文データ '!$H:$H,在庫状況!$K$5,'注文データ '!$I:$I,在庫状況!Y$6)</f>
        <v>0</v>
      </c>
      <c r="Z26" s="841">
        <f>SUMIFS('注文データ '!$C:$C,'注文データ '!$A:$A,在庫状況!$E26,'注文データ '!$H:$H,在庫状況!$K$5,'注文データ '!$I:$I,在庫状況!Z$6)</f>
        <v>0</v>
      </c>
      <c r="AA26" s="841">
        <f>SUMIFS('注文データ '!$C:$C,'注文データ '!$A:$A,在庫状況!$E26,'注文データ '!$H:$H,在庫状況!$K$5,'注文データ '!$I:$I,在庫状況!AA$6)</f>
        <v>0</v>
      </c>
      <c r="AB26" s="841">
        <f>SUMIFS('注文データ '!$C:$C,'注文データ '!$A:$A,在庫状況!$E26,'注文データ '!$H:$H,在庫状況!$K$5,'注文データ '!$I:$I,在庫状況!AB$6)</f>
        <v>0</v>
      </c>
      <c r="AC26" s="841">
        <f>SUMIFS('注文データ '!$C:$C,'注文データ '!$A:$A,在庫状況!$E26,'注文データ '!$H:$H,在庫状況!$K$5,'注文データ '!$I:$I,在庫状況!AC$6)</f>
        <v>0</v>
      </c>
      <c r="AD26" s="1096">
        <f>SUMIFS('注文データ '!$C:$C,'注文データ '!$A:$A,在庫状況!$E26,'注文データ '!$H:$H,在庫状況!$K$5,'注文データ '!$I:$I,在庫状況!AD$6)</f>
        <v>0</v>
      </c>
      <c r="AE26" s="1096">
        <f>SUMIFS('注文データ '!$C:$C,'注文データ '!$A:$A,在庫状況!$E26,'注文データ '!$H:$H,在庫状況!$K$5,'注文データ '!$I:$I,在庫状況!AE$6)</f>
        <v>0</v>
      </c>
      <c r="AF26" s="841">
        <f>SUMIFS('注文データ '!$C:$C,'注文データ '!$A:$A,在庫状況!$E26,'注文データ '!$H:$H,在庫状況!$K$5,'注文データ '!$I:$I,在庫状況!AF$6)</f>
        <v>0</v>
      </c>
      <c r="AG26" s="1096">
        <f>SUMIFS('注文データ '!$C:$C,'注文データ '!$A:$A,在庫状況!$E26,'注文データ '!$H:$H,在庫状況!$K$5,'注文データ '!$I:$I,在庫状況!AG$6)</f>
        <v>0</v>
      </c>
      <c r="AH26" s="841">
        <f>SUMIFS('注文データ '!$C:$C,'注文データ '!$A:$A,在庫状況!$E26,'注文データ '!$H:$H,在庫状況!$K$5,'注文データ '!$I:$I,在庫状況!AH$6)</f>
        <v>0</v>
      </c>
      <c r="AI26" s="841">
        <f>SUMIFS('注文データ '!$C:$C,'注文データ '!$A:$A,在庫状況!$E26,'注文データ '!$H:$H,在庫状況!$K$5,'注文データ '!$I:$I,在庫状況!AI$6)</f>
        <v>0</v>
      </c>
      <c r="AJ26" s="841">
        <f>SUMIFS('注文データ '!$C:$C,'注文データ '!$A:$A,在庫状況!$E26,'注文データ '!$H:$H,在庫状況!$K$5,'注文データ '!$I:$I,在庫状況!AJ$6)</f>
        <v>0</v>
      </c>
      <c r="AK26" s="1096">
        <f>SUMIFS('注文データ '!$C:$C,'注文データ '!$A:$A,在庫状況!$E26,'注文データ '!$H:$H,在庫状況!$K$5,'注文データ '!$I:$I,在庫状況!AK$6)</f>
        <v>0</v>
      </c>
      <c r="AL26" s="1096">
        <f>SUMIFS('注文データ '!$C:$C,'注文データ '!$A:$A,在庫状況!$E26,'注文データ '!$H:$H,在庫状況!$K$5,'注文データ '!$I:$I,在庫状況!AL$6)</f>
        <v>0</v>
      </c>
      <c r="AM26" s="841">
        <f>SUMIFS('注文データ '!$C:$C,'注文データ '!$A:$A,在庫状況!$E26,'注文データ '!$H:$H,在庫状況!$K$5,'注文データ '!$I:$I,在庫状況!AM$6)</f>
        <v>0</v>
      </c>
      <c r="AN26" s="841">
        <f>SUMIFS('注文データ '!$C:$C,'注文データ '!$A:$A,在庫状況!$E26,'注文データ '!$H:$H,在庫状況!$K$5,'注文データ '!$I:$I,在庫状況!AN$6)</f>
        <v>0</v>
      </c>
      <c r="AO26" s="841">
        <f>SUMIFS('注文データ '!$C:$C,'注文データ '!$A:$A,在庫状況!$E26,'注文データ '!$H:$H,在庫状況!$K$5,'注文データ '!$I:$I,在庫状況!AO$6)</f>
        <v>0</v>
      </c>
      <c r="AP26" s="1108">
        <f t="shared" si="1"/>
        <v>0</v>
      </c>
      <c r="AQ26" s="193"/>
      <c r="AR26" s="795">
        <f t="shared" si="2"/>
        <v>0</v>
      </c>
      <c r="AS26" s="674">
        <f>(AR25+AR29)*4</f>
        <v>0</v>
      </c>
      <c r="AT26" s="456"/>
    </row>
    <row r="27" spans="1:46" s="52" customFormat="1" ht="23.1" customHeight="1" x14ac:dyDescent="0.15">
      <c r="A27" s="1134">
        <v>24</v>
      </c>
      <c r="B27" s="1109">
        <v>9</v>
      </c>
      <c r="C27" s="194" t="s">
        <v>10</v>
      </c>
      <c r="D27" s="72" t="s">
        <v>148</v>
      </c>
      <c r="E27" s="278">
        <v>80261229379002</v>
      </c>
      <c r="F27" s="126">
        <v>359</v>
      </c>
      <c r="G27" s="59"/>
      <c r="H27" s="127"/>
      <c r="I27" s="128"/>
      <c r="J27" s="129"/>
      <c r="K27" s="130">
        <f>SUMIFS('注文データ '!$C:$C,'注文データ '!$A:$A,在庫状況!$E27,'注文データ '!$H:$H,在庫状況!$K$5,'注文データ '!$I:$I,在庫状況!K$6)</f>
        <v>0</v>
      </c>
      <c r="L27" s="130">
        <f>SUMIFS('注文データ '!$C:$C,'注文データ '!$A:$A,在庫状況!$E27,'注文データ '!$H:$H,在庫状況!$K$5,'注文データ '!$I:$I,在庫状況!L$6)</f>
        <v>0</v>
      </c>
      <c r="M27" s="130">
        <f>SUMIFS('注文データ '!$C:$C,'注文データ '!$A:$A,在庫状況!$E27,'注文データ '!$H:$H,在庫状況!$K$5,'注文データ '!$I:$I,在庫状況!M$6)</f>
        <v>0</v>
      </c>
      <c r="N27" s="130">
        <f>SUMIFS('注文データ '!$C:$C,'注文データ '!$A:$A,在庫状況!$E27,'注文データ '!$H:$H,在庫状況!$K$5,'注文データ '!$I:$I,在庫状況!N$6)</f>
        <v>0</v>
      </c>
      <c r="O27" s="130">
        <f>SUMIFS('注文データ '!$C:$C,'注文データ '!$A:$A,在庫状況!$E27,'注文データ '!$H:$H,在庫状況!$K$5,'注文データ '!$I:$I,在庫状況!O$6)</f>
        <v>0</v>
      </c>
      <c r="P27" s="1090">
        <f>SUMIFS('注文データ '!$C:$C,'注文データ '!$A:$A,在庫状況!$E27,'注文データ '!$H:$H,在庫状況!$K$5,'注文データ '!$I:$I,在庫状況!P$6)</f>
        <v>0</v>
      </c>
      <c r="Q27" s="1090">
        <f>SUMIFS('注文データ '!$C:$C,'注文データ '!$A:$A,在庫状況!$E27,'注文データ '!$H:$H,在庫状況!$K$5,'注文データ '!$I:$I,在庫状況!Q$6)</f>
        <v>0</v>
      </c>
      <c r="R27" s="130">
        <f>SUMIFS('注文データ '!$C:$C,'注文データ '!$A:$A,在庫状況!$E27,'注文データ '!$H:$H,在庫状況!$K$5,'注文データ '!$I:$I,在庫状況!R$6)</f>
        <v>0</v>
      </c>
      <c r="S27" s="130">
        <f>SUMIFS('注文データ '!$C:$C,'注文データ '!$A:$A,在庫状況!$E27,'注文データ '!$H:$H,在庫状況!$K$5,'注文データ '!$I:$I,在庫状況!S$6)</f>
        <v>0</v>
      </c>
      <c r="T27" s="130">
        <f>SUMIFS('注文データ '!$C:$C,'注文データ '!$A:$A,在庫状況!$E27,'注文データ '!$H:$H,在庫状況!$K$5,'注文データ '!$I:$I,在庫状況!T$6)</f>
        <v>0</v>
      </c>
      <c r="U27" s="130">
        <f>SUMIFS('注文データ '!$C:$C,'注文データ '!$A:$A,在庫状況!$E27,'注文データ '!$H:$H,在庫状況!$K$5,'注文データ '!$I:$I,在庫状況!U$6)</f>
        <v>0</v>
      </c>
      <c r="V27" s="130">
        <f>SUMIFS('注文データ '!$C:$C,'注文データ '!$A:$A,在庫状況!$E27,'注文データ '!$H:$H,在庫状況!$K$5,'注文データ '!$I:$I,在庫状況!V$6)</f>
        <v>0</v>
      </c>
      <c r="W27" s="1090">
        <f>SUMIFS('注文データ '!$C:$C,'注文データ '!$A:$A,在庫状況!$E27,'注文データ '!$H:$H,在庫状況!$K$5,'注文データ '!$I:$I,在庫状況!W$6)</f>
        <v>0</v>
      </c>
      <c r="X27" s="1090">
        <f>SUMIFS('注文データ '!$C:$C,'注文データ '!$A:$A,在庫状況!$E27,'注文データ '!$H:$H,在庫状況!$K$5,'注文データ '!$I:$I,在庫状況!X$6)</f>
        <v>0</v>
      </c>
      <c r="Y27" s="1090">
        <f>SUMIFS('注文データ '!$C:$C,'注文データ '!$A:$A,在庫状況!$E27,'注文データ '!$H:$H,在庫状況!$K$5,'注文データ '!$I:$I,在庫状況!Y$6)</f>
        <v>0</v>
      </c>
      <c r="Z27" s="130">
        <f>SUMIFS('注文データ '!$C:$C,'注文データ '!$A:$A,在庫状況!$E27,'注文データ '!$H:$H,在庫状況!$K$5,'注文データ '!$I:$I,在庫状況!Z$6)</f>
        <v>0</v>
      </c>
      <c r="AA27" s="130">
        <f>SUMIFS('注文データ '!$C:$C,'注文データ '!$A:$A,在庫状況!$E27,'注文データ '!$H:$H,在庫状況!$K$5,'注文データ '!$I:$I,在庫状況!AA$6)</f>
        <v>0</v>
      </c>
      <c r="AB27" s="130">
        <f>SUMIFS('注文データ '!$C:$C,'注文データ '!$A:$A,在庫状況!$E27,'注文データ '!$H:$H,在庫状況!$K$5,'注文データ '!$I:$I,在庫状況!AB$6)</f>
        <v>0</v>
      </c>
      <c r="AC27" s="130">
        <f>SUMIFS('注文データ '!$C:$C,'注文データ '!$A:$A,在庫状況!$E27,'注文データ '!$H:$H,在庫状況!$K$5,'注文データ '!$I:$I,在庫状況!AC$6)</f>
        <v>0</v>
      </c>
      <c r="AD27" s="1090">
        <f>SUMIFS('注文データ '!$C:$C,'注文データ '!$A:$A,在庫状況!$E27,'注文データ '!$H:$H,在庫状況!$K$5,'注文データ '!$I:$I,在庫状況!AD$6)</f>
        <v>0</v>
      </c>
      <c r="AE27" s="1090">
        <f>SUMIFS('注文データ '!$C:$C,'注文データ '!$A:$A,在庫状況!$E27,'注文データ '!$H:$H,在庫状況!$K$5,'注文データ '!$I:$I,在庫状況!AE$6)</f>
        <v>0</v>
      </c>
      <c r="AF27" s="130">
        <f>SUMIFS('注文データ '!$C:$C,'注文データ '!$A:$A,在庫状況!$E27,'注文データ '!$H:$H,在庫状況!$K$5,'注文データ '!$I:$I,在庫状況!AF$6)</f>
        <v>0</v>
      </c>
      <c r="AG27" s="1090">
        <f>SUMIFS('注文データ '!$C:$C,'注文データ '!$A:$A,在庫状況!$E27,'注文データ '!$H:$H,在庫状況!$K$5,'注文データ '!$I:$I,在庫状況!AG$6)</f>
        <v>0</v>
      </c>
      <c r="AH27" s="130">
        <f>SUMIFS('注文データ '!$C:$C,'注文データ '!$A:$A,在庫状況!$E27,'注文データ '!$H:$H,在庫状況!$K$5,'注文データ '!$I:$I,在庫状況!AH$6)</f>
        <v>0</v>
      </c>
      <c r="AI27" s="130">
        <f>SUMIFS('注文データ '!$C:$C,'注文データ '!$A:$A,在庫状況!$E27,'注文データ '!$H:$H,在庫状況!$K$5,'注文データ '!$I:$I,在庫状況!AI$6)</f>
        <v>0</v>
      </c>
      <c r="AJ27" s="130">
        <f>SUMIFS('注文データ '!$C:$C,'注文データ '!$A:$A,在庫状況!$E27,'注文データ '!$H:$H,在庫状況!$K$5,'注文データ '!$I:$I,在庫状況!AJ$6)</f>
        <v>0</v>
      </c>
      <c r="AK27" s="1090">
        <f>SUMIFS('注文データ '!$C:$C,'注文データ '!$A:$A,在庫状況!$E27,'注文データ '!$H:$H,在庫状況!$K$5,'注文データ '!$I:$I,在庫状況!AK$6)</f>
        <v>0</v>
      </c>
      <c r="AL27" s="1090">
        <f>SUMIFS('注文データ '!$C:$C,'注文データ '!$A:$A,在庫状況!$E27,'注文データ '!$H:$H,在庫状況!$K$5,'注文データ '!$I:$I,在庫状況!AL$6)</f>
        <v>0</v>
      </c>
      <c r="AM27" s="130">
        <f>SUMIFS('注文データ '!$C:$C,'注文データ '!$A:$A,在庫状況!$E27,'注文データ '!$H:$H,在庫状況!$K$5,'注文データ '!$I:$I,在庫状況!AM$6)</f>
        <v>0</v>
      </c>
      <c r="AN27" s="130">
        <f>SUMIFS('注文データ '!$C:$C,'注文データ '!$A:$A,在庫状況!$E27,'注文データ '!$H:$H,在庫状況!$K$5,'注文データ '!$I:$I,在庫状況!AN$6)</f>
        <v>0</v>
      </c>
      <c r="AO27" s="130">
        <f>SUMIFS('注文データ '!$C:$C,'注文データ '!$A:$A,在庫状況!$E27,'注文データ '!$H:$H,在庫状況!$K$5,'注文データ '!$I:$I,在庫状況!AO$6)</f>
        <v>0</v>
      </c>
      <c r="AP27" s="1109">
        <f t="shared" si="1"/>
        <v>9</v>
      </c>
      <c r="AQ27" s="131"/>
      <c r="AR27" s="801">
        <f t="shared" si="2"/>
        <v>0</v>
      </c>
      <c r="AS27" s="675">
        <f>AR29</f>
        <v>0</v>
      </c>
      <c r="AT27" s="463"/>
    </row>
    <row r="28" spans="1:46" s="52" customFormat="1" ht="23.1" customHeight="1" x14ac:dyDescent="0.15">
      <c r="A28" s="1134"/>
      <c r="B28" s="1110"/>
      <c r="C28" s="195"/>
      <c r="D28" s="67" t="s">
        <v>152</v>
      </c>
      <c r="E28" s="286">
        <v>80261219304000</v>
      </c>
      <c r="F28" s="196">
        <v>963</v>
      </c>
      <c r="G28" s="73">
        <v>2</v>
      </c>
      <c r="H28" s="181"/>
      <c r="I28" s="182"/>
      <c r="J28" s="197"/>
      <c r="K28" s="130">
        <f>SUMIFS('注文データ '!$C:$C,'注文データ '!$A:$A,在庫状況!$E28,'注文データ '!$H:$H,在庫状況!$K$5,'注文データ '!$I:$I,在庫状況!K$6)</f>
        <v>0</v>
      </c>
      <c r="L28" s="130">
        <f>SUMIFS('注文データ '!$C:$C,'注文データ '!$A:$A,在庫状況!$E28,'注文データ '!$H:$H,在庫状況!$K$5,'注文データ '!$I:$I,在庫状況!L$6)</f>
        <v>0</v>
      </c>
      <c r="M28" s="130">
        <f>SUMIFS('注文データ '!$C:$C,'注文データ '!$A:$A,在庫状況!$E28,'注文データ '!$H:$H,在庫状況!$K$5,'注文データ '!$I:$I,在庫状況!M$6)</f>
        <v>0</v>
      </c>
      <c r="N28" s="130">
        <f>SUMIFS('注文データ '!$C:$C,'注文データ '!$A:$A,在庫状況!$E28,'注文データ '!$H:$H,在庫状況!$K$5,'注文データ '!$I:$I,在庫状況!N$6)</f>
        <v>0</v>
      </c>
      <c r="O28" s="130">
        <f>SUMIFS('注文データ '!$C:$C,'注文データ '!$A:$A,在庫状況!$E28,'注文データ '!$H:$H,在庫状況!$K$5,'注文データ '!$I:$I,在庫状況!O$6)</f>
        <v>0</v>
      </c>
      <c r="P28" s="1090">
        <f>SUMIFS('注文データ '!$C:$C,'注文データ '!$A:$A,在庫状況!$E28,'注文データ '!$H:$H,在庫状況!$K$5,'注文データ '!$I:$I,在庫状況!P$6)</f>
        <v>0</v>
      </c>
      <c r="Q28" s="1090">
        <f>SUMIFS('注文データ '!$C:$C,'注文データ '!$A:$A,在庫状況!$E28,'注文データ '!$H:$H,在庫状況!$K$5,'注文データ '!$I:$I,在庫状況!Q$6)</f>
        <v>0</v>
      </c>
      <c r="R28" s="130">
        <f>SUMIFS('注文データ '!$C:$C,'注文データ '!$A:$A,在庫状況!$E28,'注文データ '!$H:$H,在庫状況!$K$5,'注文データ '!$I:$I,在庫状況!R$6)</f>
        <v>0</v>
      </c>
      <c r="S28" s="130">
        <f>SUMIFS('注文データ '!$C:$C,'注文データ '!$A:$A,在庫状況!$E28,'注文データ '!$H:$H,在庫状況!$K$5,'注文データ '!$I:$I,在庫状況!S$6)</f>
        <v>0</v>
      </c>
      <c r="T28" s="130">
        <f>SUMIFS('注文データ '!$C:$C,'注文データ '!$A:$A,在庫状況!$E28,'注文データ '!$H:$H,在庫状況!$K$5,'注文データ '!$I:$I,在庫状況!T$6)</f>
        <v>0</v>
      </c>
      <c r="U28" s="130">
        <f>SUMIFS('注文データ '!$C:$C,'注文データ '!$A:$A,在庫状況!$E28,'注文データ '!$H:$H,在庫状況!$K$5,'注文データ '!$I:$I,在庫状況!U$6)</f>
        <v>0</v>
      </c>
      <c r="V28" s="130">
        <f>SUMIFS('注文データ '!$C:$C,'注文データ '!$A:$A,在庫状況!$E28,'注文データ '!$H:$H,在庫状況!$K$5,'注文データ '!$I:$I,在庫状況!V$6)</f>
        <v>0</v>
      </c>
      <c r="W28" s="1090">
        <f>SUMIFS('注文データ '!$C:$C,'注文データ '!$A:$A,在庫状況!$E28,'注文データ '!$H:$H,在庫状況!$K$5,'注文データ '!$I:$I,在庫状況!W$6)</f>
        <v>0</v>
      </c>
      <c r="X28" s="1090">
        <f>SUMIFS('注文データ '!$C:$C,'注文データ '!$A:$A,在庫状況!$E28,'注文データ '!$H:$H,在庫状況!$K$5,'注文データ '!$I:$I,在庫状況!X$6)</f>
        <v>0</v>
      </c>
      <c r="Y28" s="1090">
        <f>SUMIFS('注文データ '!$C:$C,'注文データ '!$A:$A,在庫状況!$E28,'注文データ '!$H:$H,在庫状況!$K$5,'注文データ '!$I:$I,在庫状況!Y$6)</f>
        <v>0</v>
      </c>
      <c r="Z28" s="130">
        <f>SUMIFS('注文データ '!$C:$C,'注文データ '!$A:$A,在庫状況!$E28,'注文データ '!$H:$H,在庫状況!$K$5,'注文データ '!$I:$I,在庫状況!Z$6)</f>
        <v>0</v>
      </c>
      <c r="AA28" s="130">
        <f>SUMIFS('注文データ '!$C:$C,'注文データ '!$A:$A,在庫状況!$E28,'注文データ '!$H:$H,在庫状況!$K$5,'注文データ '!$I:$I,在庫状況!AA$6)</f>
        <v>0</v>
      </c>
      <c r="AB28" s="130">
        <f>SUMIFS('注文データ '!$C:$C,'注文データ '!$A:$A,在庫状況!$E28,'注文データ '!$H:$H,在庫状況!$K$5,'注文データ '!$I:$I,在庫状況!AB$6)</f>
        <v>0</v>
      </c>
      <c r="AC28" s="130">
        <f>SUMIFS('注文データ '!$C:$C,'注文データ '!$A:$A,在庫状況!$E28,'注文データ '!$H:$H,在庫状況!$K$5,'注文データ '!$I:$I,在庫状況!AC$6)</f>
        <v>0</v>
      </c>
      <c r="AD28" s="1090">
        <f>SUMIFS('注文データ '!$C:$C,'注文データ '!$A:$A,在庫状況!$E28,'注文データ '!$H:$H,在庫状況!$K$5,'注文データ '!$I:$I,在庫状況!AD$6)</f>
        <v>0</v>
      </c>
      <c r="AE28" s="1090">
        <f>SUMIFS('注文データ '!$C:$C,'注文データ '!$A:$A,在庫状況!$E28,'注文データ '!$H:$H,在庫状況!$K$5,'注文データ '!$I:$I,在庫状況!AE$6)</f>
        <v>0</v>
      </c>
      <c r="AF28" s="130">
        <f>SUMIFS('注文データ '!$C:$C,'注文データ '!$A:$A,在庫状況!$E28,'注文データ '!$H:$H,在庫状況!$K$5,'注文データ '!$I:$I,在庫状況!AF$6)</f>
        <v>0</v>
      </c>
      <c r="AG28" s="1090">
        <f>SUMIFS('注文データ '!$C:$C,'注文データ '!$A:$A,在庫状況!$E28,'注文データ '!$H:$H,在庫状況!$K$5,'注文データ '!$I:$I,在庫状況!AG$6)</f>
        <v>0</v>
      </c>
      <c r="AH28" s="130">
        <f>SUMIFS('注文データ '!$C:$C,'注文データ '!$A:$A,在庫状況!$E28,'注文データ '!$H:$H,在庫状況!$K$5,'注文データ '!$I:$I,在庫状況!AH$6)</f>
        <v>0</v>
      </c>
      <c r="AI28" s="130">
        <f>SUMIFS('注文データ '!$C:$C,'注文データ '!$A:$A,在庫状況!$E28,'注文データ '!$H:$H,在庫状況!$K$5,'注文データ '!$I:$I,在庫状況!AI$6)</f>
        <v>0</v>
      </c>
      <c r="AJ28" s="130">
        <f>SUMIFS('注文データ '!$C:$C,'注文データ '!$A:$A,在庫状況!$E28,'注文データ '!$H:$H,在庫状況!$K$5,'注文データ '!$I:$I,在庫状況!AJ$6)</f>
        <v>0</v>
      </c>
      <c r="AK28" s="1090">
        <f>SUMIFS('注文データ '!$C:$C,'注文データ '!$A:$A,在庫状況!$E28,'注文データ '!$H:$H,在庫状況!$K$5,'注文データ '!$I:$I,在庫状況!AK$6)</f>
        <v>0</v>
      </c>
      <c r="AL28" s="1090">
        <f>SUMIFS('注文データ '!$C:$C,'注文データ '!$A:$A,在庫状況!$E28,'注文データ '!$H:$H,在庫状況!$K$5,'注文データ '!$I:$I,在庫状況!AL$6)</f>
        <v>0</v>
      </c>
      <c r="AM28" s="130">
        <f>SUMIFS('注文データ '!$C:$C,'注文データ '!$A:$A,在庫状況!$E28,'注文データ '!$H:$H,在庫状況!$K$5,'注文データ '!$I:$I,在庫状況!AM$6)</f>
        <v>0</v>
      </c>
      <c r="AN28" s="130">
        <f>SUMIFS('注文データ '!$C:$C,'注文データ '!$A:$A,在庫状況!$E28,'注文データ '!$H:$H,在庫状況!$K$5,'注文データ '!$I:$I,在庫状況!AN$6)</f>
        <v>0</v>
      </c>
      <c r="AO28" s="130">
        <f>SUMIFS('注文データ '!$C:$C,'注文データ '!$A:$A,在庫状況!$E28,'注文データ '!$H:$H,在庫状況!$K$5,'注文データ '!$I:$I,在庫状況!AO$6)</f>
        <v>0</v>
      </c>
      <c r="AP28" s="1110">
        <f t="shared" si="1"/>
        <v>0</v>
      </c>
      <c r="AQ28" s="131"/>
      <c r="AR28" s="801">
        <f t="shared" si="2"/>
        <v>0</v>
      </c>
      <c r="AS28" s="662">
        <f>AR29*2</f>
        <v>0</v>
      </c>
      <c r="AT28" s="463"/>
    </row>
    <row r="29" spans="1:46" s="52" customFormat="1" ht="23.1" customHeight="1" x14ac:dyDescent="0.15">
      <c r="A29" s="1134"/>
      <c r="B29" s="1110"/>
      <c r="C29" s="478"/>
      <c r="D29" s="67" t="s">
        <v>71</v>
      </c>
      <c r="E29" s="286">
        <v>80261239318001</v>
      </c>
      <c r="F29" s="196">
        <v>800</v>
      </c>
      <c r="G29" s="73"/>
      <c r="H29" s="181"/>
      <c r="I29" s="182"/>
      <c r="J29" s="197"/>
      <c r="K29" s="130">
        <f>SUMIFS('注文データ '!$C:$C,'注文データ '!$A:$A,在庫状況!$E29,'注文データ '!$H:$H,在庫状況!$K$5,'注文データ '!$I:$I,在庫状況!K$6)</f>
        <v>0</v>
      </c>
      <c r="L29" s="130">
        <f>SUMIFS('注文データ '!$C:$C,'注文データ '!$A:$A,在庫状況!$E29,'注文データ '!$H:$H,在庫状況!$K$5,'注文データ '!$I:$I,在庫状況!L$6)</f>
        <v>0</v>
      </c>
      <c r="M29" s="130">
        <f>SUMIFS('注文データ '!$C:$C,'注文データ '!$A:$A,在庫状況!$E29,'注文データ '!$H:$H,在庫状況!$K$5,'注文データ '!$I:$I,在庫状況!M$6)</f>
        <v>0</v>
      </c>
      <c r="N29" s="130">
        <f>SUMIFS('注文データ '!$C:$C,'注文データ '!$A:$A,在庫状況!$E29,'注文データ '!$H:$H,在庫状況!$K$5,'注文データ '!$I:$I,在庫状況!N$6)</f>
        <v>0</v>
      </c>
      <c r="O29" s="130">
        <f>SUMIFS('注文データ '!$C:$C,'注文データ '!$A:$A,在庫状況!$E29,'注文データ '!$H:$H,在庫状況!$K$5,'注文データ '!$I:$I,在庫状況!O$6)</f>
        <v>0</v>
      </c>
      <c r="P29" s="1090">
        <f>SUMIFS('注文データ '!$C:$C,'注文データ '!$A:$A,在庫状況!$E29,'注文データ '!$H:$H,在庫状況!$K$5,'注文データ '!$I:$I,在庫状況!P$6)</f>
        <v>0</v>
      </c>
      <c r="Q29" s="1090">
        <f>SUMIFS('注文データ '!$C:$C,'注文データ '!$A:$A,在庫状況!$E29,'注文データ '!$H:$H,在庫状況!$K$5,'注文データ '!$I:$I,在庫状況!Q$6)</f>
        <v>0</v>
      </c>
      <c r="R29" s="130">
        <f>SUMIFS('注文データ '!$C:$C,'注文データ '!$A:$A,在庫状況!$E29,'注文データ '!$H:$H,在庫状況!$K$5,'注文データ '!$I:$I,在庫状況!R$6)</f>
        <v>0</v>
      </c>
      <c r="S29" s="130">
        <f>SUMIFS('注文データ '!$C:$C,'注文データ '!$A:$A,在庫状況!$E29,'注文データ '!$H:$H,在庫状況!$K$5,'注文データ '!$I:$I,在庫状況!S$6)</f>
        <v>0</v>
      </c>
      <c r="T29" s="130">
        <f>SUMIFS('注文データ '!$C:$C,'注文データ '!$A:$A,在庫状況!$E29,'注文データ '!$H:$H,在庫状況!$K$5,'注文データ '!$I:$I,在庫状況!T$6)</f>
        <v>0</v>
      </c>
      <c r="U29" s="130">
        <f>SUMIFS('注文データ '!$C:$C,'注文データ '!$A:$A,在庫状況!$E29,'注文データ '!$H:$H,在庫状況!$K$5,'注文データ '!$I:$I,在庫状況!U$6)</f>
        <v>0</v>
      </c>
      <c r="V29" s="130">
        <f>SUMIFS('注文データ '!$C:$C,'注文データ '!$A:$A,在庫状況!$E29,'注文データ '!$H:$H,在庫状況!$K$5,'注文データ '!$I:$I,在庫状況!V$6)</f>
        <v>0</v>
      </c>
      <c r="W29" s="1090">
        <f>SUMIFS('注文データ '!$C:$C,'注文データ '!$A:$A,在庫状況!$E29,'注文データ '!$H:$H,在庫状況!$K$5,'注文データ '!$I:$I,在庫状況!W$6)</f>
        <v>0</v>
      </c>
      <c r="X29" s="1090">
        <f>SUMIFS('注文データ '!$C:$C,'注文データ '!$A:$A,在庫状況!$E29,'注文データ '!$H:$H,在庫状況!$K$5,'注文データ '!$I:$I,在庫状況!X$6)</f>
        <v>0</v>
      </c>
      <c r="Y29" s="1090">
        <f>SUMIFS('注文データ '!$C:$C,'注文データ '!$A:$A,在庫状況!$E29,'注文データ '!$H:$H,在庫状況!$K$5,'注文データ '!$I:$I,在庫状況!Y$6)</f>
        <v>0</v>
      </c>
      <c r="Z29" s="130">
        <f>SUMIFS('注文データ '!$C:$C,'注文データ '!$A:$A,在庫状況!$E29,'注文データ '!$H:$H,在庫状況!$K$5,'注文データ '!$I:$I,在庫状況!Z$6)</f>
        <v>0</v>
      </c>
      <c r="AA29" s="130">
        <f>SUMIFS('注文データ '!$C:$C,'注文データ '!$A:$A,在庫状況!$E29,'注文データ '!$H:$H,在庫状況!$K$5,'注文データ '!$I:$I,在庫状況!AA$6)</f>
        <v>0</v>
      </c>
      <c r="AB29" s="130">
        <f>SUMIFS('注文データ '!$C:$C,'注文データ '!$A:$A,在庫状況!$E29,'注文データ '!$H:$H,在庫状況!$K$5,'注文データ '!$I:$I,在庫状況!AB$6)</f>
        <v>0</v>
      </c>
      <c r="AC29" s="130">
        <f>SUMIFS('注文データ '!$C:$C,'注文データ '!$A:$A,在庫状況!$E29,'注文データ '!$H:$H,在庫状況!$K$5,'注文データ '!$I:$I,在庫状況!AC$6)</f>
        <v>0</v>
      </c>
      <c r="AD29" s="1090">
        <f>SUMIFS('注文データ '!$C:$C,'注文データ '!$A:$A,在庫状況!$E29,'注文データ '!$H:$H,在庫状況!$K$5,'注文データ '!$I:$I,在庫状況!AD$6)</f>
        <v>0</v>
      </c>
      <c r="AE29" s="1090">
        <f>SUMIFS('注文データ '!$C:$C,'注文データ '!$A:$A,在庫状況!$E29,'注文データ '!$H:$H,在庫状況!$K$5,'注文データ '!$I:$I,在庫状況!AE$6)</f>
        <v>0</v>
      </c>
      <c r="AF29" s="130">
        <f>SUMIFS('注文データ '!$C:$C,'注文データ '!$A:$A,在庫状況!$E29,'注文データ '!$H:$H,在庫状況!$K$5,'注文データ '!$I:$I,在庫状況!AF$6)</f>
        <v>0</v>
      </c>
      <c r="AG29" s="1090">
        <f>SUMIFS('注文データ '!$C:$C,'注文データ '!$A:$A,在庫状況!$E29,'注文データ '!$H:$H,在庫状況!$K$5,'注文データ '!$I:$I,在庫状況!AG$6)</f>
        <v>0</v>
      </c>
      <c r="AH29" s="130">
        <f>SUMIFS('注文データ '!$C:$C,'注文データ '!$A:$A,在庫状況!$E29,'注文データ '!$H:$H,在庫状況!$K$5,'注文データ '!$I:$I,在庫状況!AH$6)</f>
        <v>0</v>
      </c>
      <c r="AI29" s="130">
        <f>SUMIFS('注文データ '!$C:$C,'注文データ '!$A:$A,在庫状況!$E29,'注文データ '!$H:$H,在庫状況!$K$5,'注文データ '!$I:$I,在庫状況!AI$6)</f>
        <v>0</v>
      </c>
      <c r="AJ29" s="130">
        <f>SUMIFS('注文データ '!$C:$C,'注文データ '!$A:$A,在庫状況!$E29,'注文データ '!$H:$H,在庫状況!$K$5,'注文データ '!$I:$I,在庫状況!AJ$6)</f>
        <v>0</v>
      </c>
      <c r="AK29" s="1090">
        <f>SUMIFS('注文データ '!$C:$C,'注文データ '!$A:$A,在庫状況!$E29,'注文データ '!$H:$H,在庫状況!$K$5,'注文データ '!$I:$I,在庫状況!AK$6)</f>
        <v>0</v>
      </c>
      <c r="AL29" s="1090">
        <f>SUMIFS('注文データ '!$C:$C,'注文データ '!$A:$A,在庫状況!$E29,'注文データ '!$H:$H,在庫状況!$K$5,'注文データ '!$I:$I,在庫状況!AL$6)</f>
        <v>0</v>
      </c>
      <c r="AM29" s="130">
        <f>SUMIFS('注文データ '!$C:$C,'注文データ '!$A:$A,在庫状況!$E29,'注文データ '!$H:$H,在庫状況!$K$5,'注文データ '!$I:$I,在庫状況!AM$6)</f>
        <v>0</v>
      </c>
      <c r="AN29" s="130">
        <f>SUMIFS('注文データ '!$C:$C,'注文データ '!$A:$A,在庫状況!$E29,'注文データ '!$H:$H,在庫状況!$K$5,'注文データ '!$I:$I,在庫状況!AN$6)</f>
        <v>0</v>
      </c>
      <c r="AO29" s="130">
        <f>SUMIFS('注文データ '!$C:$C,'注文データ '!$A:$A,在庫状況!$E29,'注文データ '!$H:$H,在庫状況!$K$5,'注文データ '!$I:$I,在庫状況!AO$6)</f>
        <v>0</v>
      </c>
      <c r="AP29" s="1110">
        <f t="shared" si="1"/>
        <v>0</v>
      </c>
      <c r="AQ29" s="131"/>
      <c r="AR29" s="801">
        <f t="shared" si="2"/>
        <v>0</v>
      </c>
      <c r="AS29" s="675">
        <f>AR29</f>
        <v>0</v>
      </c>
      <c r="AT29" s="463"/>
    </row>
    <row r="30" spans="1:46" s="52" customFormat="1" ht="23.1" customHeight="1" x14ac:dyDescent="0.15">
      <c r="A30" s="1134"/>
      <c r="B30" s="1111"/>
      <c r="C30" s="479"/>
      <c r="D30" s="53" t="s">
        <v>74</v>
      </c>
      <c r="E30" s="525" t="s">
        <v>127</v>
      </c>
      <c r="F30" s="157">
        <v>63</v>
      </c>
      <c r="G30" s="54">
        <v>4</v>
      </c>
      <c r="H30" s="198"/>
      <c r="I30" s="199"/>
      <c r="J30" s="136"/>
      <c r="K30" s="200">
        <f>SUMIFS('注文データ '!$C:$C,'注文データ '!$A:$A,在庫状況!$E30,'注文データ '!$H:$H,在庫状況!$K$5,'注文データ '!$I:$I,在庫状況!K$6)</f>
        <v>0</v>
      </c>
      <c r="L30" s="200">
        <f>SUMIFS('注文データ '!$C:$C,'注文データ '!$A:$A,在庫状況!$E30,'注文データ '!$H:$H,在庫状況!$K$5,'注文データ '!$I:$I,在庫状況!L$6)</f>
        <v>0</v>
      </c>
      <c r="M30" s="200">
        <f>SUMIFS('注文データ '!$C:$C,'注文データ '!$A:$A,在庫状況!$E30,'注文データ '!$H:$H,在庫状況!$K$5,'注文データ '!$I:$I,在庫状況!M$6)</f>
        <v>0</v>
      </c>
      <c r="N30" s="200">
        <f>SUMIFS('注文データ '!$C:$C,'注文データ '!$A:$A,在庫状況!$E30,'注文データ '!$H:$H,在庫状況!$K$5,'注文データ '!$I:$I,在庫状況!N$6)</f>
        <v>0</v>
      </c>
      <c r="O30" s="200">
        <f>SUMIFS('注文データ '!$C:$C,'注文データ '!$A:$A,在庫状況!$E30,'注文データ '!$H:$H,在庫状況!$K$5,'注文データ '!$I:$I,在庫状況!O$6)</f>
        <v>0</v>
      </c>
      <c r="P30" s="1097">
        <f>SUMIFS('注文データ '!$C:$C,'注文データ '!$A:$A,在庫状況!$E30,'注文データ '!$H:$H,在庫状況!$K$5,'注文データ '!$I:$I,在庫状況!P$6)</f>
        <v>0</v>
      </c>
      <c r="Q30" s="1097">
        <f>SUMIFS('注文データ '!$C:$C,'注文データ '!$A:$A,在庫状況!$E30,'注文データ '!$H:$H,在庫状況!$K$5,'注文データ '!$I:$I,在庫状況!Q$6)</f>
        <v>0</v>
      </c>
      <c r="R30" s="200">
        <f>SUMIFS('注文データ '!$C:$C,'注文データ '!$A:$A,在庫状況!$E30,'注文データ '!$H:$H,在庫状況!$K$5,'注文データ '!$I:$I,在庫状況!R$6)</f>
        <v>0</v>
      </c>
      <c r="S30" s="200">
        <f>SUMIFS('注文データ '!$C:$C,'注文データ '!$A:$A,在庫状況!$E30,'注文データ '!$H:$H,在庫状況!$K$5,'注文データ '!$I:$I,在庫状況!S$6)</f>
        <v>0</v>
      </c>
      <c r="T30" s="200">
        <f>SUMIFS('注文データ '!$C:$C,'注文データ '!$A:$A,在庫状況!$E30,'注文データ '!$H:$H,在庫状況!$K$5,'注文データ '!$I:$I,在庫状況!T$6)</f>
        <v>0</v>
      </c>
      <c r="U30" s="200">
        <f>SUMIFS('注文データ '!$C:$C,'注文データ '!$A:$A,在庫状況!$E30,'注文データ '!$H:$H,在庫状況!$K$5,'注文データ '!$I:$I,在庫状況!U$6)</f>
        <v>0</v>
      </c>
      <c r="V30" s="200">
        <f>SUMIFS('注文データ '!$C:$C,'注文データ '!$A:$A,在庫状況!$E30,'注文データ '!$H:$H,在庫状況!$K$5,'注文データ '!$I:$I,在庫状況!V$6)</f>
        <v>0</v>
      </c>
      <c r="W30" s="1097">
        <f>SUMIFS('注文データ '!$C:$C,'注文データ '!$A:$A,在庫状況!$E30,'注文データ '!$H:$H,在庫状況!$K$5,'注文データ '!$I:$I,在庫状況!W$6)</f>
        <v>0</v>
      </c>
      <c r="X30" s="1097">
        <f>SUMIFS('注文データ '!$C:$C,'注文データ '!$A:$A,在庫状況!$E30,'注文データ '!$H:$H,在庫状況!$K$5,'注文データ '!$I:$I,在庫状況!X$6)</f>
        <v>0</v>
      </c>
      <c r="Y30" s="1097">
        <f>SUMIFS('注文データ '!$C:$C,'注文データ '!$A:$A,在庫状況!$E30,'注文データ '!$H:$H,在庫状況!$K$5,'注文データ '!$I:$I,在庫状況!Y$6)</f>
        <v>0</v>
      </c>
      <c r="Z30" s="200">
        <f>SUMIFS('注文データ '!$C:$C,'注文データ '!$A:$A,在庫状況!$E30,'注文データ '!$H:$H,在庫状況!$K$5,'注文データ '!$I:$I,在庫状況!Z$6)</f>
        <v>0</v>
      </c>
      <c r="AA30" s="200">
        <f>SUMIFS('注文データ '!$C:$C,'注文データ '!$A:$A,在庫状況!$E30,'注文データ '!$H:$H,在庫状況!$K$5,'注文データ '!$I:$I,在庫状況!AA$6)</f>
        <v>0</v>
      </c>
      <c r="AB30" s="200">
        <f>SUMIFS('注文データ '!$C:$C,'注文データ '!$A:$A,在庫状況!$E30,'注文データ '!$H:$H,在庫状況!$K$5,'注文データ '!$I:$I,在庫状況!AB$6)</f>
        <v>0</v>
      </c>
      <c r="AC30" s="200">
        <f>SUMIFS('注文データ '!$C:$C,'注文データ '!$A:$A,在庫状況!$E30,'注文データ '!$H:$H,在庫状況!$K$5,'注文データ '!$I:$I,在庫状況!AC$6)</f>
        <v>0</v>
      </c>
      <c r="AD30" s="1097">
        <f>SUMIFS('注文データ '!$C:$C,'注文データ '!$A:$A,在庫状況!$E30,'注文データ '!$H:$H,在庫状況!$K$5,'注文データ '!$I:$I,在庫状況!AD$6)</f>
        <v>0</v>
      </c>
      <c r="AE30" s="1097">
        <f>SUMIFS('注文データ '!$C:$C,'注文データ '!$A:$A,在庫状況!$E30,'注文データ '!$H:$H,在庫状況!$K$5,'注文データ '!$I:$I,在庫状況!AE$6)</f>
        <v>0</v>
      </c>
      <c r="AF30" s="200">
        <f>SUMIFS('注文データ '!$C:$C,'注文データ '!$A:$A,在庫状況!$E30,'注文データ '!$H:$H,在庫状況!$K$5,'注文データ '!$I:$I,在庫状況!AF$6)</f>
        <v>0</v>
      </c>
      <c r="AG30" s="1097">
        <f>SUMIFS('注文データ '!$C:$C,'注文データ '!$A:$A,在庫状況!$E30,'注文データ '!$H:$H,在庫状況!$K$5,'注文データ '!$I:$I,在庫状況!AG$6)</f>
        <v>0</v>
      </c>
      <c r="AH30" s="200">
        <f>SUMIFS('注文データ '!$C:$C,'注文データ '!$A:$A,在庫状況!$E30,'注文データ '!$H:$H,在庫状況!$K$5,'注文データ '!$I:$I,在庫状況!AH$6)</f>
        <v>0</v>
      </c>
      <c r="AI30" s="200">
        <f>SUMIFS('注文データ '!$C:$C,'注文データ '!$A:$A,在庫状況!$E30,'注文データ '!$H:$H,在庫状況!$K$5,'注文データ '!$I:$I,在庫状況!AI$6)</f>
        <v>0</v>
      </c>
      <c r="AJ30" s="200">
        <f>SUMIFS('注文データ '!$C:$C,'注文データ '!$A:$A,在庫状況!$E30,'注文データ '!$H:$H,在庫状況!$K$5,'注文データ '!$I:$I,在庫状況!AJ$6)</f>
        <v>0</v>
      </c>
      <c r="AK30" s="1097">
        <f>SUMIFS('注文データ '!$C:$C,'注文データ '!$A:$A,在庫状況!$E30,'注文データ '!$H:$H,在庫状況!$K$5,'注文データ '!$I:$I,在庫状況!AK$6)</f>
        <v>0</v>
      </c>
      <c r="AL30" s="1097">
        <f>SUMIFS('注文データ '!$C:$C,'注文データ '!$A:$A,在庫状況!$E30,'注文データ '!$H:$H,在庫状況!$K$5,'注文データ '!$I:$I,在庫状況!AL$6)</f>
        <v>0</v>
      </c>
      <c r="AM30" s="200">
        <f>SUMIFS('注文データ '!$C:$C,'注文データ '!$A:$A,在庫状況!$E30,'注文データ '!$H:$H,在庫状況!$K$5,'注文データ '!$I:$I,在庫状況!AM$6)</f>
        <v>0</v>
      </c>
      <c r="AN30" s="200">
        <f>SUMIFS('注文データ '!$C:$C,'注文データ '!$A:$A,在庫状況!$E30,'注文データ '!$H:$H,在庫状況!$K$5,'注文データ '!$I:$I,在庫状況!AN$6)</f>
        <v>0</v>
      </c>
      <c r="AO30" s="200">
        <f>SUMIFS('注文データ '!$C:$C,'注文データ '!$A:$A,在庫状況!$E30,'注文データ '!$H:$H,在庫状況!$K$5,'注文データ '!$I:$I,在庫状況!AO$6)</f>
        <v>0</v>
      </c>
      <c r="AP30" s="1111">
        <f t="shared" si="1"/>
        <v>0</v>
      </c>
      <c r="AQ30" s="185"/>
      <c r="AR30" s="805">
        <f t="shared" si="2"/>
        <v>0</v>
      </c>
      <c r="AS30" s="676"/>
      <c r="AT30" s="487"/>
    </row>
    <row r="31" spans="1:46" ht="23.1" customHeight="1" x14ac:dyDescent="0.15">
      <c r="A31" s="1133">
        <v>31</v>
      </c>
      <c r="B31" s="1104">
        <v>10</v>
      </c>
      <c r="C31" s="201" t="s">
        <v>11</v>
      </c>
      <c r="D31" s="68" t="s">
        <v>148</v>
      </c>
      <c r="E31" s="287">
        <v>80261229374002</v>
      </c>
      <c r="F31" s="202">
        <v>394</v>
      </c>
      <c r="G31" s="56"/>
      <c r="H31" s="141"/>
      <c r="I31" s="142"/>
      <c r="J31" s="143"/>
      <c r="K31" s="838">
        <f>SUMIFS('注文データ '!$C:$C,'注文データ '!$A:$A,在庫状況!$E31,'注文データ '!$H:$H,在庫状況!$K$5,'注文データ '!$I:$I,在庫状況!K$6)</f>
        <v>0</v>
      </c>
      <c r="L31" s="838">
        <f>SUMIFS('注文データ '!$C:$C,'注文データ '!$A:$A,在庫状況!$E31,'注文データ '!$H:$H,在庫状況!$K$5,'注文データ '!$I:$I,在庫状況!L$6)</f>
        <v>0</v>
      </c>
      <c r="M31" s="838">
        <f>SUMIFS('注文データ '!$C:$C,'注文データ '!$A:$A,在庫状況!$E31,'注文データ '!$H:$H,在庫状況!$K$5,'注文データ '!$I:$I,在庫状況!M$6)</f>
        <v>0</v>
      </c>
      <c r="N31" s="838">
        <f>SUMIFS('注文データ '!$C:$C,'注文データ '!$A:$A,在庫状況!$E31,'注文データ '!$H:$H,在庫状況!$K$5,'注文データ '!$I:$I,在庫状況!N$6)</f>
        <v>0</v>
      </c>
      <c r="O31" s="838">
        <f>SUMIFS('注文データ '!$C:$C,'注文データ '!$A:$A,在庫状況!$E31,'注文データ '!$H:$H,在庫状況!$K$5,'注文データ '!$I:$I,在庫状況!O$6)</f>
        <v>0</v>
      </c>
      <c r="P31" s="1092">
        <f>SUMIFS('注文データ '!$C:$C,'注文データ '!$A:$A,在庫状況!$E31,'注文データ '!$H:$H,在庫状況!$K$5,'注文データ '!$I:$I,在庫状況!P$6)</f>
        <v>0</v>
      </c>
      <c r="Q31" s="1092">
        <f>SUMIFS('注文データ '!$C:$C,'注文データ '!$A:$A,在庫状況!$E31,'注文データ '!$H:$H,在庫状況!$K$5,'注文データ '!$I:$I,在庫状況!Q$6)</f>
        <v>0</v>
      </c>
      <c r="R31" s="838">
        <f>SUMIFS('注文データ '!$C:$C,'注文データ '!$A:$A,在庫状況!$E31,'注文データ '!$H:$H,在庫状況!$K$5,'注文データ '!$I:$I,在庫状況!R$6)</f>
        <v>0</v>
      </c>
      <c r="S31" s="838">
        <f>SUMIFS('注文データ '!$C:$C,'注文データ '!$A:$A,在庫状況!$E31,'注文データ '!$H:$H,在庫状況!$K$5,'注文データ '!$I:$I,在庫状況!S$6)</f>
        <v>0</v>
      </c>
      <c r="T31" s="838">
        <f>SUMIFS('注文データ '!$C:$C,'注文データ '!$A:$A,在庫状況!$E31,'注文データ '!$H:$H,在庫状況!$K$5,'注文データ '!$I:$I,在庫状況!T$6)</f>
        <v>0</v>
      </c>
      <c r="U31" s="838">
        <f>SUMIFS('注文データ '!$C:$C,'注文データ '!$A:$A,在庫状況!$E31,'注文データ '!$H:$H,在庫状況!$K$5,'注文データ '!$I:$I,在庫状況!U$6)</f>
        <v>0</v>
      </c>
      <c r="V31" s="838">
        <f>SUMIFS('注文データ '!$C:$C,'注文データ '!$A:$A,在庫状況!$E31,'注文データ '!$H:$H,在庫状況!$K$5,'注文データ '!$I:$I,在庫状況!V$6)</f>
        <v>0</v>
      </c>
      <c r="W31" s="1092">
        <f>SUMIFS('注文データ '!$C:$C,'注文データ '!$A:$A,在庫状況!$E31,'注文データ '!$H:$H,在庫状況!$K$5,'注文データ '!$I:$I,在庫状況!W$6)</f>
        <v>0</v>
      </c>
      <c r="X31" s="1092">
        <f>SUMIFS('注文データ '!$C:$C,'注文データ '!$A:$A,在庫状況!$E31,'注文データ '!$H:$H,在庫状況!$K$5,'注文データ '!$I:$I,在庫状況!X$6)</f>
        <v>0</v>
      </c>
      <c r="Y31" s="1092">
        <f>SUMIFS('注文データ '!$C:$C,'注文データ '!$A:$A,在庫状況!$E31,'注文データ '!$H:$H,在庫状況!$K$5,'注文データ '!$I:$I,在庫状況!Y$6)</f>
        <v>0</v>
      </c>
      <c r="Z31" s="838">
        <f>SUMIFS('注文データ '!$C:$C,'注文データ '!$A:$A,在庫状況!$E31,'注文データ '!$H:$H,在庫状況!$K$5,'注文データ '!$I:$I,在庫状況!Z$6)</f>
        <v>0</v>
      </c>
      <c r="AA31" s="838">
        <f>SUMIFS('注文データ '!$C:$C,'注文データ '!$A:$A,在庫状況!$E31,'注文データ '!$H:$H,在庫状況!$K$5,'注文データ '!$I:$I,在庫状況!AA$6)</f>
        <v>0</v>
      </c>
      <c r="AB31" s="838">
        <f>SUMIFS('注文データ '!$C:$C,'注文データ '!$A:$A,在庫状況!$E31,'注文データ '!$H:$H,在庫状況!$K$5,'注文データ '!$I:$I,在庫状況!AB$6)</f>
        <v>0</v>
      </c>
      <c r="AC31" s="838">
        <f>SUMIFS('注文データ '!$C:$C,'注文データ '!$A:$A,在庫状況!$E31,'注文データ '!$H:$H,在庫状況!$K$5,'注文データ '!$I:$I,在庫状況!AC$6)</f>
        <v>0</v>
      </c>
      <c r="AD31" s="1092">
        <f>SUMIFS('注文データ '!$C:$C,'注文データ '!$A:$A,在庫状況!$E31,'注文データ '!$H:$H,在庫状況!$K$5,'注文データ '!$I:$I,在庫状況!AD$6)</f>
        <v>0</v>
      </c>
      <c r="AE31" s="1092">
        <f>SUMIFS('注文データ '!$C:$C,'注文データ '!$A:$A,在庫状況!$E31,'注文データ '!$H:$H,在庫状況!$K$5,'注文データ '!$I:$I,在庫状況!AE$6)</f>
        <v>0</v>
      </c>
      <c r="AF31" s="838">
        <f>SUMIFS('注文データ '!$C:$C,'注文データ '!$A:$A,在庫状況!$E31,'注文データ '!$H:$H,在庫状況!$K$5,'注文データ '!$I:$I,在庫状況!AF$6)</f>
        <v>0</v>
      </c>
      <c r="AG31" s="1092">
        <f>SUMIFS('注文データ '!$C:$C,'注文データ '!$A:$A,在庫状況!$E31,'注文データ '!$H:$H,在庫状況!$K$5,'注文データ '!$I:$I,在庫状況!AG$6)</f>
        <v>0</v>
      </c>
      <c r="AH31" s="838">
        <f>SUMIFS('注文データ '!$C:$C,'注文データ '!$A:$A,在庫状況!$E31,'注文データ '!$H:$H,在庫状況!$K$5,'注文データ '!$I:$I,在庫状況!AH$6)</f>
        <v>0</v>
      </c>
      <c r="AI31" s="838">
        <f>SUMIFS('注文データ '!$C:$C,'注文データ '!$A:$A,在庫状況!$E31,'注文データ '!$H:$H,在庫状況!$K$5,'注文データ '!$I:$I,在庫状況!AI$6)</f>
        <v>0</v>
      </c>
      <c r="AJ31" s="838">
        <f>SUMIFS('注文データ '!$C:$C,'注文データ '!$A:$A,在庫状況!$E31,'注文データ '!$H:$H,在庫状況!$K$5,'注文データ '!$I:$I,在庫状況!AJ$6)</f>
        <v>0</v>
      </c>
      <c r="AK31" s="1092">
        <f>SUMIFS('注文データ '!$C:$C,'注文データ '!$A:$A,在庫状況!$E31,'注文データ '!$H:$H,在庫状況!$K$5,'注文データ '!$I:$I,在庫状況!AK$6)</f>
        <v>0</v>
      </c>
      <c r="AL31" s="1092">
        <f>SUMIFS('注文データ '!$C:$C,'注文データ '!$A:$A,在庫状況!$E31,'注文データ '!$H:$H,在庫状況!$K$5,'注文データ '!$I:$I,在庫状況!AL$6)</f>
        <v>0</v>
      </c>
      <c r="AM31" s="838">
        <f>SUMIFS('注文データ '!$C:$C,'注文データ '!$A:$A,在庫状況!$E31,'注文データ '!$H:$H,在庫状況!$K$5,'注文データ '!$I:$I,在庫状況!AM$6)</f>
        <v>0</v>
      </c>
      <c r="AN31" s="838">
        <f>SUMIFS('注文データ '!$C:$C,'注文データ '!$A:$A,在庫状況!$E31,'注文データ '!$H:$H,在庫状況!$K$5,'注文データ '!$I:$I,在庫状況!AN$6)</f>
        <v>0</v>
      </c>
      <c r="AO31" s="838">
        <f>SUMIFS('注文データ '!$C:$C,'注文データ '!$A:$A,在庫状況!$E31,'注文データ '!$H:$H,在庫状況!$K$5,'注文データ '!$I:$I,在庫状況!AO$6)</f>
        <v>0</v>
      </c>
      <c r="AP31" s="1106">
        <f t="shared" si="1"/>
        <v>10</v>
      </c>
      <c r="AQ31" s="151"/>
      <c r="AR31" s="794">
        <f t="shared" si="2"/>
        <v>0</v>
      </c>
      <c r="AS31" s="665">
        <f>AR33</f>
        <v>0</v>
      </c>
      <c r="AT31" s="455"/>
    </row>
    <row r="32" spans="1:46" ht="23.1" customHeight="1" x14ac:dyDescent="0.15">
      <c r="A32" s="1133"/>
      <c r="B32" s="1112"/>
      <c r="C32" s="187"/>
      <c r="D32" s="70" t="s">
        <v>152</v>
      </c>
      <c r="E32" s="284">
        <v>80261219232003</v>
      </c>
      <c r="F32" s="188">
        <v>737</v>
      </c>
      <c r="G32" s="71">
        <v>2</v>
      </c>
      <c r="H32" s="189"/>
      <c r="I32" s="190"/>
      <c r="J32" s="203"/>
      <c r="K32" s="842">
        <f>SUMIFS('注文データ '!$C:$C,'注文データ '!$A:$A,在庫状況!$E32,'注文データ '!$H:$H,在庫状況!$K$5,'注文データ '!$I:$I,在庫状況!K$6)</f>
        <v>0</v>
      </c>
      <c r="L32" s="842">
        <f>SUMIFS('注文データ '!$C:$C,'注文データ '!$A:$A,在庫状況!$E32,'注文データ '!$H:$H,在庫状況!$K$5,'注文データ '!$I:$I,在庫状況!L$6)</f>
        <v>0</v>
      </c>
      <c r="M32" s="842">
        <f>SUMIFS('注文データ '!$C:$C,'注文データ '!$A:$A,在庫状況!$E32,'注文データ '!$H:$H,在庫状況!$K$5,'注文データ '!$I:$I,在庫状況!M$6)</f>
        <v>0</v>
      </c>
      <c r="N32" s="842">
        <f>SUMIFS('注文データ '!$C:$C,'注文データ '!$A:$A,在庫状況!$E32,'注文データ '!$H:$H,在庫状況!$K$5,'注文データ '!$I:$I,在庫状況!N$6)</f>
        <v>0</v>
      </c>
      <c r="O32" s="842">
        <f>SUMIFS('注文データ '!$C:$C,'注文データ '!$A:$A,在庫状況!$E32,'注文データ '!$H:$H,在庫状況!$K$5,'注文データ '!$I:$I,在庫状況!O$6)</f>
        <v>0</v>
      </c>
      <c r="P32" s="1098">
        <f>SUMIFS('注文データ '!$C:$C,'注文データ '!$A:$A,在庫状況!$E32,'注文データ '!$H:$H,在庫状況!$K$5,'注文データ '!$I:$I,在庫状況!P$6)</f>
        <v>0</v>
      </c>
      <c r="Q32" s="1098">
        <f>SUMIFS('注文データ '!$C:$C,'注文データ '!$A:$A,在庫状況!$E32,'注文データ '!$H:$H,在庫状況!$K$5,'注文データ '!$I:$I,在庫状況!Q$6)</f>
        <v>0</v>
      </c>
      <c r="R32" s="842">
        <f>SUMIFS('注文データ '!$C:$C,'注文データ '!$A:$A,在庫状況!$E32,'注文データ '!$H:$H,在庫状況!$K$5,'注文データ '!$I:$I,在庫状況!R$6)</f>
        <v>0</v>
      </c>
      <c r="S32" s="842">
        <f>SUMIFS('注文データ '!$C:$C,'注文データ '!$A:$A,在庫状況!$E32,'注文データ '!$H:$H,在庫状況!$K$5,'注文データ '!$I:$I,在庫状況!S$6)</f>
        <v>0</v>
      </c>
      <c r="T32" s="842">
        <f>SUMIFS('注文データ '!$C:$C,'注文データ '!$A:$A,在庫状況!$E32,'注文データ '!$H:$H,在庫状況!$K$5,'注文データ '!$I:$I,在庫状況!T$6)</f>
        <v>0</v>
      </c>
      <c r="U32" s="842">
        <f>SUMIFS('注文データ '!$C:$C,'注文データ '!$A:$A,在庫状況!$E32,'注文データ '!$H:$H,在庫状況!$K$5,'注文データ '!$I:$I,在庫状況!U$6)</f>
        <v>0</v>
      </c>
      <c r="V32" s="842">
        <f>SUMIFS('注文データ '!$C:$C,'注文データ '!$A:$A,在庫状況!$E32,'注文データ '!$H:$H,在庫状況!$K$5,'注文データ '!$I:$I,在庫状況!V$6)</f>
        <v>0</v>
      </c>
      <c r="W32" s="1098">
        <f>SUMIFS('注文データ '!$C:$C,'注文データ '!$A:$A,在庫状況!$E32,'注文データ '!$H:$H,在庫状況!$K$5,'注文データ '!$I:$I,在庫状況!W$6)</f>
        <v>0</v>
      </c>
      <c r="X32" s="1098">
        <f>SUMIFS('注文データ '!$C:$C,'注文データ '!$A:$A,在庫状況!$E32,'注文データ '!$H:$H,在庫状況!$K$5,'注文データ '!$I:$I,在庫状況!X$6)</f>
        <v>0</v>
      </c>
      <c r="Y32" s="1098">
        <f>SUMIFS('注文データ '!$C:$C,'注文データ '!$A:$A,在庫状況!$E32,'注文データ '!$H:$H,在庫状況!$K$5,'注文データ '!$I:$I,在庫状況!Y$6)</f>
        <v>0</v>
      </c>
      <c r="Z32" s="842">
        <f>SUMIFS('注文データ '!$C:$C,'注文データ '!$A:$A,在庫状況!$E32,'注文データ '!$H:$H,在庫状況!$K$5,'注文データ '!$I:$I,在庫状況!Z$6)</f>
        <v>0</v>
      </c>
      <c r="AA32" s="842">
        <f>SUMIFS('注文データ '!$C:$C,'注文データ '!$A:$A,在庫状況!$E32,'注文データ '!$H:$H,在庫状況!$K$5,'注文データ '!$I:$I,在庫状況!AA$6)</f>
        <v>0</v>
      </c>
      <c r="AB32" s="842">
        <f>SUMIFS('注文データ '!$C:$C,'注文データ '!$A:$A,在庫状況!$E32,'注文データ '!$H:$H,在庫状況!$K$5,'注文データ '!$I:$I,在庫状況!AB$6)</f>
        <v>0</v>
      </c>
      <c r="AC32" s="842">
        <f>SUMIFS('注文データ '!$C:$C,'注文データ '!$A:$A,在庫状況!$E32,'注文データ '!$H:$H,在庫状況!$K$5,'注文データ '!$I:$I,在庫状況!AC$6)</f>
        <v>0</v>
      </c>
      <c r="AD32" s="1098">
        <f>SUMIFS('注文データ '!$C:$C,'注文データ '!$A:$A,在庫状況!$E32,'注文データ '!$H:$H,在庫状況!$K$5,'注文データ '!$I:$I,在庫状況!AD$6)</f>
        <v>0</v>
      </c>
      <c r="AE32" s="1098">
        <f>SUMIFS('注文データ '!$C:$C,'注文データ '!$A:$A,在庫状況!$E32,'注文データ '!$H:$H,在庫状況!$K$5,'注文データ '!$I:$I,在庫状況!AE$6)</f>
        <v>0</v>
      </c>
      <c r="AF32" s="842">
        <f>SUMIFS('注文データ '!$C:$C,'注文データ '!$A:$A,在庫状況!$E32,'注文データ '!$H:$H,在庫状況!$K$5,'注文データ '!$I:$I,在庫状況!AF$6)</f>
        <v>0</v>
      </c>
      <c r="AG32" s="1098">
        <f>SUMIFS('注文データ '!$C:$C,'注文データ '!$A:$A,在庫状況!$E32,'注文データ '!$H:$H,在庫状況!$K$5,'注文データ '!$I:$I,在庫状況!AG$6)</f>
        <v>0</v>
      </c>
      <c r="AH32" s="842">
        <f>SUMIFS('注文データ '!$C:$C,'注文データ '!$A:$A,在庫状況!$E32,'注文データ '!$H:$H,在庫状況!$K$5,'注文データ '!$I:$I,在庫状況!AH$6)</f>
        <v>0</v>
      </c>
      <c r="AI32" s="842">
        <f>SUMIFS('注文データ '!$C:$C,'注文データ '!$A:$A,在庫状況!$E32,'注文データ '!$H:$H,在庫状況!$K$5,'注文データ '!$I:$I,在庫状況!AI$6)</f>
        <v>0</v>
      </c>
      <c r="AJ32" s="842">
        <f>SUMIFS('注文データ '!$C:$C,'注文データ '!$A:$A,在庫状況!$E32,'注文データ '!$H:$H,在庫状況!$K$5,'注文データ '!$I:$I,在庫状況!AJ$6)</f>
        <v>0</v>
      </c>
      <c r="AK32" s="1098">
        <f>SUMIFS('注文データ '!$C:$C,'注文データ '!$A:$A,在庫状況!$E32,'注文データ '!$H:$H,在庫状況!$K$5,'注文データ '!$I:$I,在庫状況!AK$6)</f>
        <v>0</v>
      </c>
      <c r="AL32" s="1098">
        <f>SUMIFS('注文データ '!$C:$C,'注文データ '!$A:$A,在庫状況!$E32,'注文データ '!$H:$H,在庫状況!$K$5,'注文データ '!$I:$I,在庫状況!AL$6)</f>
        <v>0</v>
      </c>
      <c r="AM32" s="842">
        <f>SUMIFS('注文データ '!$C:$C,'注文データ '!$A:$A,在庫状況!$E32,'注文データ '!$H:$H,在庫状況!$K$5,'注文データ '!$I:$I,在庫状況!AM$6)</f>
        <v>0</v>
      </c>
      <c r="AN32" s="842">
        <f>SUMIFS('注文データ '!$C:$C,'注文データ '!$A:$A,在庫状況!$E32,'注文データ '!$H:$H,在庫状況!$K$5,'注文データ '!$I:$I,在庫状況!AN$6)</f>
        <v>0</v>
      </c>
      <c r="AO32" s="842">
        <f>SUMIFS('注文データ '!$C:$C,'注文データ '!$A:$A,在庫状況!$E32,'注文データ '!$H:$H,在庫状況!$K$5,'注文データ '!$I:$I,在庫状況!AO$6)</f>
        <v>0</v>
      </c>
      <c r="AP32" s="1107">
        <f t="shared" si="1"/>
        <v>0</v>
      </c>
      <c r="AQ32" s="191"/>
      <c r="AR32" s="796">
        <f t="shared" si="2"/>
        <v>0</v>
      </c>
      <c r="AS32" s="673">
        <f>AR33*2</f>
        <v>0</v>
      </c>
      <c r="AT32" s="457"/>
    </row>
    <row r="33" spans="1:46" ht="23.1" customHeight="1" x14ac:dyDescent="0.15">
      <c r="A33" s="1133"/>
      <c r="B33" s="1112"/>
      <c r="C33" s="480"/>
      <c r="D33" s="70" t="s">
        <v>71</v>
      </c>
      <c r="E33" s="284">
        <v>80261239306003</v>
      </c>
      <c r="F33" s="188">
        <v>984</v>
      </c>
      <c r="G33" s="71"/>
      <c r="H33" s="189"/>
      <c r="I33" s="190"/>
      <c r="J33" s="203"/>
      <c r="K33" s="840">
        <f>SUMIFS('注文データ '!$C:$C,'注文データ '!$A:$A,在庫状況!$E33,'注文データ '!$H:$H,在庫状況!$K$5,'注文データ '!$I:$I,在庫状況!K$6)</f>
        <v>0</v>
      </c>
      <c r="L33" s="840">
        <f>SUMIFS('注文データ '!$C:$C,'注文データ '!$A:$A,在庫状況!$E33,'注文データ '!$H:$H,在庫状況!$K$5,'注文データ '!$I:$I,在庫状況!L$6)</f>
        <v>0</v>
      </c>
      <c r="M33" s="840">
        <f>SUMIFS('注文データ '!$C:$C,'注文データ '!$A:$A,在庫状況!$E33,'注文データ '!$H:$H,在庫状況!$K$5,'注文データ '!$I:$I,在庫状況!M$6)</f>
        <v>0</v>
      </c>
      <c r="N33" s="840">
        <f>SUMIFS('注文データ '!$C:$C,'注文データ '!$A:$A,在庫状況!$E33,'注文データ '!$H:$H,在庫状況!$K$5,'注文データ '!$I:$I,在庫状況!N$6)</f>
        <v>0</v>
      </c>
      <c r="O33" s="840">
        <f>SUMIFS('注文データ '!$C:$C,'注文データ '!$A:$A,在庫状況!$E33,'注文データ '!$H:$H,在庫状況!$K$5,'注文データ '!$I:$I,在庫状況!O$6)</f>
        <v>0</v>
      </c>
      <c r="P33" s="1095">
        <f>SUMIFS('注文データ '!$C:$C,'注文データ '!$A:$A,在庫状況!$E33,'注文データ '!$H:$H,在庫状況!$K$5,'注文データ '!$I:$I,在庫状況!P$6)</f>
        <v>0</v>
      </c>
      <c r="Q33" s="1095">
        <f>SUMIFS('注文データ '!$C:$C,'注文データ '!$A:$A,在庫状況!$E33,'注文データ '!$H:$H,在庫状況!$K$5,'注文データ '!$I:$I,在庫状況!Q$6)</f>
        <v>0</v>
      </c>
      <c r="R33" s="840">
        <f>SUMIFS('注文データ '!$C:$C,'注文データ '!$A:$A,在庫状況!$E33,'注文データ '!$H:$H,在庫状況!$K$5,'注文データ '!$I:$I,在庫状況!R$6)</f>
        <v>0</v>
      </c>
      <c r="S33" s="840">
        <f>SUMIFS('注文データ '!$C:$C,'注文データ '!$A:$A,在庫状況!$E33,'注文データ '!$H:$H,在庫状況!$K$5,'注文データ '!$I:$I,在庫状況!S$6)</f>
        <v>0</v>
      </c>
      <c r="T33" s="840">
        <f>SUMIFS('注文データ '!$C:$C,'注文データ '!$A:$A,在庫状況!$E33,'注文データ '!$H:$H,在庫状況!$K$5,'注文データ '!$I:$I,在庫状況!T$6)</f>
        <v>0</v>
      </c>
      <c r="U33" s="840">
        <f>SUMIFS('注文データ '!$C:$C,'注文データ '!$A:$A,在庫状況!$E33,'注文データ '!$H:$H,在庫状況!$K$5,'注文データ '!$I:$I,在庫状況!U$6)</f>
        <v>0</v>
      </c>
      <c r="V33" s="840">
        <f>SUMIFS('注文データ '!$C:$C,'注文データ '!$A:$A,在庫状況!$E33,'注文データ '!$H:$H,在庫状況!$K$5,'注文データ '!$I:$I,在庫状況!V$6)</f>
        <v>0</v>
      </c>
      <c r="W33" s="1095">
        <f>SUMIFS('注文データ '!$C:$C,'注文データ '!$A:$A,在庫状況!$E33,'注文データ '!$H:$H,在庫状況!$K$5,'注文データ '!$I:$I,在庫状況!W$6)</f>
        <v>0</v>
      </c>
      <c r="X33" s="1095">
        <f>SUMIFS('注文データ '!$C:$C,'注文データ '!$A:$A,在庫状況!$E33,'注文データ '!$H:$H,在庫状況!$K$5,'注文データ '!$I:$I,在庫状況!X$6)</f>
        <v>0</v>
      </c>
      <c r="Y33" s="1095">
        <f>SUMIFS('注文データ '!$C:$C,'注文データ '!$A:$A,在庫状況!$E33,'注文データ '!$H:$H,在庫状況!$K$5,'注文データ '!$I:$I,在庫状況!Y$6)</f>
        <v>0</v>
      </c>
      <c r="Z33" s="840">
        <f>SUMIFS('注文データ '!$C:$C,'注文データ '!$A:$A,在庫状況!$E33,'注文データ '!$H:$H,在庫状況!$K$5,'注文データ '!$I:$I,在庫状況!Z$6)</f>
        <v>0</v>
      </c>
      <c r="AA33" s="840">
        <f>SUMIFS('注文データ '!$C:$C,'注文データ '!$A:$A,在庫状況!$E33,'注文データ '!$H:$H,在庫状況!$K$5,'注文データ '!$I:$I,在庫状況!AA$6)</f>
        <v>0</v>
      </c>
      <c r="AB33" s="840">
        <f>SUMIFS('注文データ '!$C:$C,'注文データ '!$A:$A,在庫状況!$E33,'注文データ '!$H:$H,在庫状況!$K$5,'注文データ '!$I:$I,在庫状況!AB$6)</f>
        <v>0</v>
      </c>
      <c r="AC33" s="840">
        <f>SUMIFS('注文データ '!$C:$C,'注文データ '!$A:$A,在庫状況!$E33,'注文データ '!$H:$H,在庫状況!$K$5,'注文データ '!$I:$I,在庫状況!AC$6)</f>
        <v>0</v>
      </c>
      <c r="AD33" s="1095">
        <f>SUMIFS('注文データ '!$C:$C,'注文データ '!$A:$A,在庫状況!$E33,'注文データ '!$H:$H,在庫状況!$K$5,'注文データ '!$I:$I,在庫状況!AD$6)</f>
        <v>0</v>
      </c>
      <c r="AE33" s="1095">
        <f>SUMIFS('注文データ '!$C:$C,'注文データ '!$A:$A,在庫状況!$E33,'注文データ '!$H:$H,在庫状況!$K$5,'注文データ '!$I:$I,在庫状況!AE$6)</f>
        <v>0</v>
      </c>
      <c r="AF33" s="840">
        <f>SUMIFS('注文データ '!$C:$C,'注文データ '!$A:$A,在庫状況!$E33,'注文データ '!$H:$H,在庫状況!$K$5,'注文データ '!$I:$I,在庫状況!AF$6)</f>
        <v>0</v>
      </c>
      <c r="AG33" s="1095">
        <f>SUMIFS('注文データ '!$C:$C,'注文データ '!$A:$A,在庫状況!$E33,'注文データ '!$H:$H,在庫状況!$K$5,'注文データ '!$I:$I,在庫状況!AG$6)</f>
        <v>0</v>
      </c>
      <c r="AH33" s="840">
        <f>SUMIFS('注文データ '!$C:$C,'注文データ '!$A:$A,在庫状況!$E33,'注文データ '!$H:$H,在庫状況!$K$5,'注文データ '!$I:$I,在庫状況!AH$6)</f>
        <v>0</v>
      </c>
      <c r="AI33" s="840">
        <f>SUMIFS('注文データ '!$C:$C,'注文データ '!$A:$A,在庫状況!$E33,'注文データ '!$H:$H,在庫状況!$K$5,'注文データ '!$I:$I,在庫状況!AI$6)</f>
        <v>0</v>
      </c>
      <c r="AJ33" s="840">
        <f>SUMIFS('注文データ '!$C:$C,'注文データ '!$A:$A,在庫状況!$E33,'注文データ '!$H:$H,在庫状況!$K$5,'注文データ '!$I:$I,在庫状況!AJ$6)</f>
        <v>0</v>
      </c>
      <c r="AK33" s="1095">
        <f>SUMIFS('注文データ '!$C:$C,'注文データ '!$A:$A,在庫状況!$E33,'注文データ '!$H:$H,在庫状況!$K$5,'注文データ '!$I:$I,在庫状況!AK$6)</f>
        <v>0</v>
      </c>
      <c r="AL33" s="1095">
        <f>SUMIFS('注文データ '!$C:$C,'注文データ '!$A:$A,在庫状況!$E33,'注文データ '!$H:$H,在庫状況!$K$5,'注文データ '!$I:$I,在庫状況!AL$6)</f>
        <v>0</v>
      </c>
      <c r="AM33" s="840">
        <f>SUMIFS('注文データ '!$C:$C,'注文データ '!$A:$A,在庫状況!$E33,'注文データ '!$H:$H,在庫状況!$K$5,'注文データ '!$I:$I,在庫状況!AM$6)</f>
        <v>0</v>
      </c>
      <c r="AN33" s="840">
        <f>SUMIFS('注文データ '!$C:$C,'注文データ '!$A:$A,在庫状況!$E33,'注文データ '!$H:$H,在庫状況!$K$5,'注文データ '!$I:$I,在庫状況!AN$6)</f>
        <v>0</v>
      </c>
      <c r="AO33" s="840">
        <f>SUMIFS('注文データ '!$C:$C,'注文データ '!$A:$A,在庫状況!$E33,'注文データ '!$H:$H,在庫状況!$K$5,'注文データ '!$I:$I,在庫状況!AO$6)</f>
        <v>0</v>
      </c>
      <c r="AP33" s="1107">
        <f t="shared" si="1"/>
        <v>0</v>
      </c>
      <c r="AQ33" s="191"/>
      <c r="AR33" s="796">
        <f t="shared" si="2"/>
        <v>0</v>
      </c>
      <c r="AS33" s="677">
        <f>AR33</f>
        <v>0</v>
      </c>
      <c r="AT33" s="457"/>
    </row>
    <row r="34" spans="1:46" ht="23.1" customHeight="1" x14ac:dyDescent="0.15">
      <c r="A34" s="1133"/>
      <c r="B34" s="1105"/>
      <c r="C34" s="477"/>
      <c r="D34" s="57" t="s">
        <v>163</v>
      </c>
      <c r="E34" s="523">
        <v>80223324403010</v>
      </c>
      <c r="F34" s="147">
        <v>40</v>
      </c>
      <c r="G34" s="58">
        <v>4</v>
      </c>
      <c r="H34" s="148"/>
      <c r="I34" s="149"/>
      <c r="J34" s="192"/>
      <c r="K34" s="839">
        <f>SUMIFS('注文データ '!$C:$C,'注文データ '!$A:$A,在庫状況!$E34,'注文データ '!$H:$H,在庫状況!$K$5,'注文データ '!$I:$I,在庫状況!K$6)</f>
        <v>0</v>
      </c>
      <c r="L34" s="839">
        <f>SUMIFS('注文データ '!$C:$C,'注文データ '!$A:$A,在庫状況!$E34,'注文データ '!$H:$H,在庫状況!$K$5,'注文データ '!$I:$I,在庫状況!L$6)</f>
        <v>0</v>
      </c>
      <c r="M34" s="839">
        <f>SUMIFS('注文データ '!$C:$C,'注文データ '!$A:$A,在庫状況!$E34,'注文データ '!$H:$H,在庫状況!$K$5,'注文データ '!$I:$I,在庫状況!M$6)</f>
        <v>0</v>
      </c>
      <c r="N34" s="839">
        <f>SUMIFS('注文データ '!$C:$C,'注文データ '!$A:$A,在庫状況!$E34,'注文データ '!$H:$H,在庫状況!$K$5,'注文データ '!$I:$I,在庫状況!N$6)</f>
        <v>0</v>
      </c>
      <c r="O34" s="839">
        <f>SUMIFS('注文データ '!$C:$C,'注文データ '!$A:$A,在庫状況!$E34,'注文データ '!$H:$H,在庫状況!$K$5,'注文データ '!$I:$I,在庫状況!O$6)</f>
        <v>0</v>
      </c>
      <c r="P34" s="1093">
        <f>SUMIFS('注文データ '!$C:$C,'注文データ '!$A:$A,在庫状況!$E34,'注文データ '!$H:$H,在庫状況!$K$5,'注文データ '!$I:$I,在庫状況!P$6)</f>
        <v>0</v>
      </c>
      <c r="Q34" s="1093">
        <f>SUMIFS('注文データ '!$C:$C,'注文データ '!$A:$A,在庫状況!$E34,'注文データ '!$H:$H,在庫状況!$K$5,'注文データ '!$I:$I,在庫状況!Q$6)</f>
        <v>0</v>
      </c>
      <c r="R34" s="839">
        <f>SUMIFS('注文データ '!$C:$C,'注文データ '!$A:$A,在庫状況!$E34,'注文データ '!$H:$H,在庫状況!$K$5,'注文データ '!$I:$I,在庫状況!R$6)</f>
        <v>0</v>
      </c>
      <c r="S34" s="839">
        <f>SUMIFS('注文データ '!$C:$C,'注文データ '!$A:$A,在庫状況!$E34,'注文データ '!$H:$H,在庫状況!$K$5,'注文データ '!$I:$I,在庫状況!S$6)</f>
        <v>0</v>
      </c>
      <c r="T34" s="839">
        <f>SUMIFS('注文データ '!$C:$C,'注文データ '!$A:$A,在庫状況!$E34,'注文データ '!$H:$H,在庫状況!$K$5,'注文データ '!$I:$I,在庫状況!T$6)</f>
        <v>0</v>
      </c>
      <c r="U34" s="839">
        <f>SUMIFS('注文データ '!$C:$C,'注文データ '!$A:$A,在庫状況!$E34,'注文データ '!$H:$H,在庫状況!$K$5,'注文データ '!$I:$I,在庫状況!U$6)</f>
        <v>0</v>
      </c>
      <c r="V34" s="839">
        <f>SUMIFS('注文データ '!$C:$C,'注文データ '!$A:$A,在庫状況!$E34,'注文データ '!$H:$H,在庫状況!$K$5,'注文データ '!$I:$I,在庫状況!V$6)</f>
        <v>0</v>
      </c>
      <c r="W34" s="1093">
        <f>SUMIFS('注文データ '!$C:$C,'注文データ '!$A:$A,在庫状況!$E34,'注文データ '!$H:$H,在庫状況!$K$5,'注文データ '!$I:$I,在庫状況!W$6)</f>
        <v>0</v>
      </c>
      <c r="X34" s="1093">
        <f>SUMIFS('注文データ '!$C:$C,'注文データ '!$A:$A,在庫状況!$E34,'注文データ '!$H:$H,在庫状況!$K$5,'注文データ '!$I:$I,在庫状況!X$6)</f>
        <v>0</v>
      </c>
      <c r="Y34" s="1093">
        <f>SUMIFS('注文データ '!$C:$C,'注文データ '!$A:$A,在庫状況!$E34,'注文データ '!$H:$H,在庫状況!$K$5,'注文データ '!$I:$I,在庫状況!Y$6)</f>
        <v>0</v>
      </c>
      <c r="Z34" s="839">
        <f>SUMIFS('注文データ '!$C:$C,'注文データ '!$A:$A,在庫状況!$E34,'注文データ '!$H:$H,在庫状況!$K$5,'注文データ '!$I:$I,在庫状況!Z$6)</f>
        <v>0</v>
      </c>
      <c r="AA34" s="839">
        <f>SUMIFS('注文データ '!$C:$C,'注文データ '!$A:$A,在庫状況!$E34,'注文データ '!$H:$H,在庫状況!$K$5,'注文データ '!$I:$I,在庫状況!AA$6)</f>
        <v>0</v>
      </c>
      <c r="AB34" s="839">
        <f>SUMIFS('注文データ '!$C:$C,'注文データ '!$A:$A,在庫状況!$E34,'注文データ '!$H:$H,在庫状況!$K$5,'注文データ '!$I:$I,在庫状況!AB$6)</f>
        <v>0</v>
      </c>
      <c r="AC34" s="839">
        <f>SUMIFS('注文データ '!$C:$C,'注文データ '!$A:$A,在庫状況!$E34,'注文データ '!$H:$H,在庫状況!$K$5,'注文データ '!$I:$I,在庫状況!AC$6)</f>
        <v>0</v>
      </c>
      <c r="AD34" s="1093">
        <f>SUMIFS('注文データ '!$C:$C,'注文データ '!$A:$A,在庫状況!$E34,'注文データ '!$H:$H,在庫状況!$K$5,'注文データ '!$I:$I,在庫状況!AD$6)</f>
        <v>0</v>
      </c>
      <c r="AE34" s="1093">
        <f>SUMIFS('注文データ '!$C:$C,'注文データ '!$A:$A,在庫状況!$E34,'注文データ '!$H:$H,在庫状況!$K$5,'注文データ '!$I:$I,在庫状況!AE$6)</f>
        <v>0</v>
      </c>
      <c r="AF34" s="839">
        <f>SUMIFS('注文データ '!$C:$C,'注文データ '!$A:$A,在庫状況!$E34,'注文データ '!$H:$H,在庫状況!$K$5,'注文データ '!$I:$I,在庫状況!AF$6)</f>
        <v>0</v>
      </c>
      <c r="AG34" s="1093">
        <f>SUMIFS('注文データ '!$C:$C,'注文データ '!$A:$A,在庫状況!$E34,'注文データ '!$H:$H,在庫状況!$K$5,'注文データ '!$I:$I,在庫状況!AG$6)</f>
        <v>0</v>
      </c>
      <c r="AH34" s="839">
        <f>SUMIFS('注文データ '!$C:$C,'注文データ '!$A:$A,在庫状況!$E34,'注文データ '!$H:$H,在庫状況!$K$5,'注文データ '!$I:$I,在庫状況!AH$6)</f>
        <v>0</v>
      </c>
      <c r="AI34" s="839">
        <f>SUMIFS('注文データ '!$C:$C,'注文データ '!$A:$A,在庫状況!$E34,'注文データ '!$H:$H,在庫状況!$K$5,'注文データ '!$I:$I,在庫状況!AI$6)</f>
        <v>0</v>
      </c>
      <c r="AJ34" s="839">
        <f>SUMIFS('注文データ '!$C:$C,'注文データ '!$A:$A,在庫状況!$E34,'注文データ '!$H:$H,在庫状況!$K$5,'注文データ '!$I:$I,在庫状況!AJ$6)</f>
        <v>0</v>
      </c>
      <c r="AK34" s="1093">
        <f>SUMIFS('注文データ '!$C:$C,'注文データ '!$A:$A,在庫状況!$E34,'注文データ '!$H:$H,在庫状況!$K$5,'注文データ '!$I:$I,在庫状況!AK$6)</f>
        <v>0</v>
      </c>
      <c r="AL34" s="1093">
        <f>SUMIFS('注文データ '!$C:$C,'注文データ '!$A:$A,在庫状況!$E34,'注文データ '!$H:$H,在庫状況!$K$5,'注文データ '!$I:$I,在庫状況!AL$6)</f>
        <v>0</v>
      </c>
      <c r="AM34" s="839">
        <f>SUMIFS('注文データ '!$C:$C,'注文データ '!$A:$A,在庫状況!$E34,'注文データ '!$H:$H,在庫状況!$K$5,'注文データ '!$I:$I,在庫状況!AM$6)</f>
        <v>0</v>
      </c>
      <c r="AN34" s="839">
        <f>SUMIFS('注文データ '!$C:$C,'注文データ '!$A:$A,在庫状況!$E34,'注文データ '!$H:$H,在庫状況!$K$5,'注文データ '!$I:$I,在庫状況!AN$6)</f>
        <v>0</v>
      </c>
      <c r="AO34" s="839">
        <f>SUMIFS('注文データ '!$C:$C,'注文データ '!$A:$A,在庫状況!$E34,'注文データ '!$H:$H,在庫状況!$K$5,'注文データ '!$I:$I,在庫状況!AO$6)</f>
        <v>0</v>
      </c>
      <c r="AP34" s="1108">
        <f t="shared" si="1"/>
        <v>0</v>
      </c>
      <c r="AQ34" s="151"/>
      <c r="AR34" s="794">
        <f t="shared" si="2"/>
        <v>0</v>
      </c>
      <c r="AS34" s="661">
        <f>(AR33+AR37+AR42)*4</f>
        <v>0</v>
      </c>
      <c r="AT34" s="455" t="s">
        <v>276</v>
      </c>
    </row>
    <row r="35" spans="1:46" s="52" customFormat="1" ht="23.1" customHeight="1" x14ac:dyDescent="0.15">
      <c r="A35" s="1134">
        <v>32</v>
      </c>
      <c r="B35" s="1109">
        <v>11</v>
      </c>
      <c r="C35" s="169" t="s">
        <v>12</v>
      </c>
      <c r="D35" s="50" t="s">
        <v>148</v>
      </c>
      <c r="E35" s="282">
        <v>80261229373002</v>
      </c>
      <c r="F35" s="153">
        <v>475</v>
      </c>
      <c r="G35" s="51"/>
      <c r="H35" s="204"/>
      <c r="I35" s="205"/>
      <c r="J35" s="206"/>
      <c r="K35" s="154">
        <f>SUMIFS('注文データ '!$C:$C,'注文データ '!$A:$A,在庫状況!$E35,'注文データ '!$H:$H,在庫状況!$K$5,'注文データ '!$I:$I,在庫状況!K$6)</f>
        <v>0</v>
      </c>
      <c r="L35" s="154">
        <f>SUMIFS('注文データ '!$C:$C,'注文データ '!$A:$A,在庫状況!$E35,'注文データ '!$H:$H,在庫状況!$K$5,'注文データ '!$I:$I,在庫状況!L$6)</f>
        <v>0</v>
      </c>
      <c r="M35" s="154">
        <f>SUMIFS('注文データ '!$C:$C,'注文データ '!$A:$A,在庫状況!$E35,'注文データ '!$H:$H,在庫状況!$K$5,'注文データ '!$I:$I,在庫状況!M$6)</f>
        <v>0</v>
      </c>
      <c r="N35" s="154">
        <f>SUMIFS('注文データ '!$C:$C,'注文データ '!$A:$A,在庫状況!$E35,'注文データ '!$H:$H,在庫状況!$K$5,'注文データ '!$I:$I,在庫状況!N$6)</f>
        <v>0</v>
      </c>
      <c r="O35" s="154">
        <f>SUMIFS('注文データ '!$C:$C,'注文データ '!$A:$A,在庫状況!$E35,'注文データ '!$H:$H,在庫状況!$K$5,'注文データ '!$I:$I,在庫状況!O$6)</f>
        <v>0</v>
      </c>
      <c r="P35" s="1094">
        <f>SUMIFS('注文データ '!$C:$C,'注文データ '!$A:$A,在庫状況!$E35,'注文データ '!$H:$H,在庫状況!$K$5,'注文データ '!$I:$I,在庫状況!P$6)</f>
        <v>0</v>
      </c>
      <c r="Q35" s="1094">
        <f>SUMIFS('注文データ '!$C:$C,'注文データ '!$A:$A,在庫状況!$E35,'注文データ '!$H:$H,在庫状況!$K$5,'注文データ '!$I:$I,在庫状況!Q$6)</f>
        <v>0</v>
      </c>
      <c r="R35" s="154">
        <f>SUMIFS('注文データ '!$C:$C,'注文データ '!$A:$A,在庫状況!$E35,'注文データ '!$H:$H,在庫状況!$K$5,'注文データ '!$I:$I,在庫状況!R$6)</f>
        <v>0</v>
      </c>
      <c r="S35" s="154">
        <f>SUMIFS('注文データ '!$C:$C,'注文データ '!$A:$A,在庫状況!$E35,'注文データ '!$H:$H,在庫状況!$K$5,'注文データ '!$I:$I,在庫状況!S$6)</f>
        <v>0</v>
      </c>
      <c r="T35" s="154">
        <f>SUMIFS('注文データ '!$C:$C,'注文データ '!$A:$A,在庫状況!$E35,'注文データ '!$H:$H,在庫状況!$K$5,'注文データ '!$I:$I,在庫状況!T$6)</f>
        <v>0</v>
      </c>
      <c r="U35" s="154">
        <f>SUMIFS('注文データ '!$C:$C,'注文データ '!$A:$A,在庫状況!$E35,'注文データ '!$H:$H,在庫状況!$K$5,'注文データ '!$I:$I,在庫状況!U$6)</f>
        <v>0</v>
      </c>
      <c r="V35" s="154">
        <f>SUMIFS('注文データ '!$C:$C,'注文データ '!$A:$A,在庫状況!$E35,'注文データ '!$H:$H,在庫状況!$K$5,'注文データ '!$I:$I,在庫状況!V$6)</f>
        <v>0</v>
      </c>
      <c r="W35" s="1094">
        <f>SUMIFS('注文データ '!$C:$C,'注文データ '!$A:$A,在庫状況!$E35,'注文データ '!$H:$H,在庫状況!$K$5,'注文データ '!$I:$I,在庫状況!W$6)</f>
        <v>0</v>
      </c>
      <c r="X35" s="1094">
        <f>SUMIFS('注文データ '!$C:$C,'注文データ '!$A:$A,在庫状況!$E35,'注文データ '!$H:$H,在庫状況!$K$5,'注文データ '!$I:$I,在庫状況!X$6)</f>
        <v>0</v>
      </c>
      <c r="Y35" s="1094">
        <f>SUMIFS('注文データ '!$C:$C,'注文データ '!$A:$A,在庫状況!$E35,'注文データ '!$H:$H,在庫状況!$K$5,'注文データ '!$I:$I,在庫状況!Y$6)</f>
        <v>0</v>
      </c>
      <c r="Z35" s="154">
        <f>SUMIFS('注文データ '!$C:$C,'注文データ '!$A:$A,在庫状況!$E35,'注文データ '!$H:$H,在庫状況!$K$5,'注文データ '!$I:$I,在庫状況!Z$6)</f>
        <v>0</v>
      </c>
      <c r="AA35" s="154">
        <f>SUMIFS('注文データ '!$C:$C,'注文データ '!$A:$A,在庫状況!$E35,'注文データ '!$H:$H,在庫状況!$K$5,'注文データ '!$I:$I,在庫状況!AA$6)</f>
        <v>0</v>
      </c>
      <c r="AB35" s="154">
        <f>SUMIFS('注文データ '!$C:$C,'注文データ '!$A:$A,在庫状況!$E35,'注文データ '!$H:$H,在庫状況!$K$5,'注文データ '!$I:$I,在庫状況!AB$6)</f>
        <v>0</v>
      </c>
      <c r="AC35" s="154">
        <f>SUMIFS('注文データ '!$C:$C,'注文データ '!$A:$A,在庫状況!$E35,'注文データ '!$H:$H,在庫状況!$K$5,'注文データ '!$I:$I,在庫状況!AC$6)</f>
        <v>0</v>
      </c>
      <c r="AD35" s="1094">
        <f>SUMIFS('注文データ '!$C:$C,'注文データ '!$A:$A,在庫状況!$E35,'注文データ '!$H:$H,在庫状況!$K$5,'注文データ '!$I:$I,在庫状況!AD$6)</f>
        <v>0</v>
      </c>
      <c r="AE35" s="1094">
        <f>SUMIFS('注文データ '!$C:$C,'注文データ '!$A:$A,在庫状況!$E35,'注文データ '!$H:$H,在庫状況!$K$5,'注文データ '!$I:$I,在庫状況!AE$6)</f>
        <v>0</v>
      </c>
      <c r="AF35" s="154">
        <f>SUMIFS('注文データ '!$C:$C,'注文データ '!$A:$A,在庫状況!$E35,'注文データ '!$H:$H,在庫状況!$K$5,'注文データ '!$I:$I,在庫状況!AF$6)</f>
        <v>0</v>
      </c>
      <c r="AG35" s="1094">
        <f>SUMIFS('注文データ '!$C:$C,'注文データ '!$A:$A,在庫状況!$E35,'注文データ '!$H:$H,在庫状況!$K$5,'注文データ '!$I:$I,在庫状況!AG$6)</f>
        <v>0</v>
      </c>
      <c r="AH35" s="154">
        <f>SUMIFS('注文データ '!$C:$C,'注文データ '!$A:$A,在庫状況!$E35,'注文データ '!$H:$H,在庫状況!$K$5,'注文データ '!$I:$I,在庫状況!AH$6)</f>
        <v>0</v>
      </c>
      <c r="AI35" s="154">
        <f>SUMIFS('注文データ '!$C:$C,'注文データ '!$A:$A,在庫状況!$E35,'注文データ '!$H:$H,在庫状況!$K$5,'注文データ '!$I:$I,在庫状況!AI$6)</f>
        <v>0</v>
      </c>
      <c r="AJ35" s="154">
        <f>SUMIFS('注文データ '!$C:$C,'注文データ '!$A:$A,在庫状況!$E35,'注文データ '!$H:$H,在庫状況!$K$5,'注文データ '!$I:$I,在庫状況!AJ$6)</f>
        <v>0</v>
      </c>
      <c r="AK35" s="1094">
        <f>SUMIFS('注文データ '!$C:$C,'注文データ '!$A:$A,在庫状況!$E35,'注文データ '!$H:$H,在庫状況!$K$5,'注文データ '!$I:$I,在庫状況!AK$6)</f>
        <v>0</v>
      </c>
      <c r="AL35" s="1094">
        <f>SUMIFS('注文データ '!$C:$C,'注文データ '!$A:$A,在庫状況!$E35,'注文データ '!$H:$H,在庫状況!$K$5,'注文データ '!$I:$I,在庫状況!AL$6)</f>
        <v>0</v>
      </c>
      <c r="AM35" s="154">
        <f>SUMIFS('注文データ '!$C:$C,'注文データ '!$A:$A,在庫状況!$E35,'注文データ '!$H:$H,在庫状況!$K$5,'注文データ '!$I:$I,在庫状況!AM$6)</f>
        <v>0</v>
      </c>
      <c r="AN35" s="154">
        <f>SUMIFS('注文データ '!$C:$C,'注文データ '!$A:$A,在庫状況!$E35,'注文データ '!$H:$H,在庫状況!$K$5,'注文データ '!$I:$I,在庫状況!AN$6)</f>
        <v>0</v>
      </c>
      <c r="AO35" s="154">
        <f>SUMIFS('注文データ '!$C:$C,'注文データ '!$A:$A,在庫状況!$E35,'注文データ '!$H:$H,在庫状況!$K$5,'注文データ '!$I:$I,在庫状況!AO$6)</f>
        <v>0</v>
      </c>
      <c r="AP35" s="1109">
        <f t="shared" si="1"/>
        <v>11</v>
      </c>
      <c r="AQ35" s="155"/>
      <c r="AR35" s="803">
        <f t="shared" si="2"/>
        <v>0</v>
      </c>
      <c r="AS35" s="666">
        <f>AR37</f>
        <v>0</v>
      </c>
      <c r="AT35" s="465" t="s">
        <v>266</v>
      </c>
    </row>
    <row r="36" spans="1:46" s="52" customFormat="1" ht="23.1" customHeight="1" x14ac:dyDescent="0.15">
      <c r="A36" s="1134"/>
      <c r="B36" s="1110"/>
      <c r="C36" s="195"/>
      <c r="D36" s="67" t="s">
        <v>152</v>
      </c>
      <c r="E36" s="286">
        <v>80261219233003</v>
      </c>
      <c r="F36" s="196">
        <v>864</v>
      </c>
      <c r="G36" s="73">
        <v>2</v>
      </c>
      <c r="H36" s="181"/>
      <c r="I36" s="182"/>
      <c r="J36" s="197"/>
      <c r="K36" s="207">
        <f>SUMIFS('注文データ '!$C:$C,'注文データ '!$A:$A,在庫状況!$E36,'注文データ '!$H:$H,在庫状況!$K$5,'注文データ '!$I:$I,在庫状況!K$6)</f>
        <v>0</v>
      </c>
      <c r="L36" s="207">
        <f>SUMIFS('注文データ '!$C:$C,'注文データ '!$A:$A,在庫状況!$E36,'注文データ '!$H:$H,在庫状況!$K$5,'注文データ '!$I:$I,在庫状況!L$6)</f>
        <v>0</v>
      </c>
      <c r="M36" s="207">
        <f>SUMIFS('注文データ '!$C:$C,'注文データ '!$A:$A,在庫状況!$E36,'注文データ '!$H:$H,在庫状況!$K$5,'注文データ '!$I:$I,在庫状況!M$6)</f>
        <v>0</v>
      </c>
      <c r="N36" s="207">
        <f>SUMIFS('注文データ '!$C:$C,'注文データ '!$A:$A,在庫状況!$E36,'注文データ '!$H:$H,在庫状況!$K$5,'注文データ '!$I:$I,在庫状況!N$6)</f>
        <v>0</v>
      </c>
      <c r="O36" s="207">
        <f>SUMIFS('注文データ '!$C:$C,'注文データ '!$A:$A,在庫状況!$E36,'注文データ '!$H:$H,在庫状況!$K$5,'注文データ '!$I:$I,在庫状況!O$6)</f>
        <v>0</v>
      </c>
      <c r="P36" s="1099">
        <f>SUMIFS('注文データ '!$C:$C,'注文データ '!$A:$A,在庫状況!$E36,'注文データ '!$H:$H,在庫状況!$K$5,'注文データ '!$I:$I,在庫状況!P$6)</f>
        <v>0</v>
      </c>
      <c r="Q36" s="1099">
        <f>SUMIFS('注文データ '!$C:$C,'注文データ '!$A:$A,在庫状況!$E36,'注文データ '!$H:$H,在庫状況!$K$5,'注文データ '!$I:$I,在庫状況!Q$6)</f>
        <v>0</v>
      </c>
      <c r="R36" s="207">
        <f>SUMIFS('注文データ '!$C:$C,'注文データ '!$A:$A,在庫状況!$E36,'注文データ '!$H:$H,在庫状況!$K$5,'注文データ '!$I:$I,在庫状況!R$6)</f>
        <v>0</v>
      </c>
      <c r="S36" s="207">
        <f>SUMIFS('注文データ '!$C:$C,'注文データ '!$A:$A,在庫状況!$E36,'注文データ '!$H:$H,在庫状況!$K$5,'注文データ '!$I:$I,在庫状況!S$6)</f>
        <v>0</v>
      </c>
      <c r="T36" s="207">
        <f>SUMIFS('注文データ '!$C:$C,'注文データ '!$A:$A,在庫状況!$E36,'注文データ '!$H:$H,在庫状況!$K$5,'注文データ '!$I:$I,在庫状況!T$6)</f>
        <v>0</v>
      </c>
      <c r="U36" s="207">
        <f>SUMIFS('注文データ '!$C:$C,'注文データ '!$A:$A,在庫状況!$E36,'注文データ '!$H:$H,在庫状況!$K$5,'注文データ '!$I:$I,在庫状況!U$6)</f>
        <v>0</v>
      </c>
      <c r="V36" s="207">
        <f>SUMIFS('注文データ '!$C:$C,'注文データ '!$A:$A,在庫状況!$E36,'注文データ '!$H:$H,在庫状況!$K$5,'注文データ '!$I:$I,在庫状況!V$6)</f>
        <v>0</v>
      </c>
      <c r="W36" s="1099">
        <f>SUMIFS('注文データ '!$C:$C,'注文データ '!$A:$A,在庫状況!$E36,'注文データ '!$H:$H,在庫状況!$K$5,'注文データ '!$I:$I,在庫状況!W$6)</f>
        <v>0</v>
      </c>
      <c r="X36" s="1099">
        <f>SUMIFS('注文データ '!$C:$C,'注文データ '!$A:$A,在庫状況!$E36,'注文データ '!$H:$H,在庫状況!$K$5,'注文データ '!$I:$I,在庫状況!X$6)</f>
        <v>0</v>
      </c>
      <c r="Y36" s="1099">
        <f>SUMIFS('注文データ '!$C:$C,'注文データ '!$A:$A,在庫状況!$E36,'注文データ '!$H:$H,在庫状況!$K$5,'注文データ '!$I:$I,在庫状況!Y$6)</f>
        <v>0</v>
      </c>
      <c r="Z36" s="207">
        <f>SUMIFS('注文データ '!$C:$C,'注文データ '!$A:$A,在庫状況!$E36,'注文データ '!$H:$H,在庫状況!$K$5,'注文データ '!$I:$I,在庫状況!Z$6)</f>
        <v>0</v>
      </c>
      <c r="AA36" s="207">
        <f>SUMIFS('注文データ '!$C:$C,'注文データ '!$A:$A,在庫状況!$E36,'注文データ '!$H:$H,在庫状況!$K$5,'注文データ '!$I:$I,在庫状況!AA$6)</f>
        <v>0</v>
      </c>
      <c r="AB36" s="207">
        <f>SUMIFS('注文データ '!$C:$C,'注文データ '!$A:$A,在庫状況!$E36,'注文データ '!$H:$H,在庫状況!$K$5,'注文データ '!$I:$I,在庫状況!AB$6)</f>
        <v>0</v>
      </c>
      <c r="AC36" s="207">
        <f>SUMIFS('注文データ '!$C:$C,'注文データ '!$A:$A,在庫状況!$E36,'注文データ '!$H:$H,在庫状況!$K$5,'注文データ '!$I:$I,在庫状況!AC$6)</f>
        <v>0</v>
      </c>
      <c r="AD36" s="1099">
        <f>SUMIFS('注文データ '!$C:$C,'注文データ '!$A:$A,在庫状況!$E36,'注文データ '!$H:$H,在庫状況!$K$5,'注文データ '!$I:$I,在庫状況!AD$6)</f>
        <v>0</v>
      </c>
      <c r="AE36" s="1099">
        <f>SUMIFS('注文データ '!$C:$C,'注文データ '!$A:$A,在庫状況!$E36,'注文データ '!$H:$H,在庫状況!$K$5,'注文データ '!$I:$I,在庫状況!AE$6)</f>
        <v>0</v>
      </c>
      <c r="AF36" s="207">
        <f>SUMIFS('注文データ '!$C:$C,'注文データ '!$A:$A,在庫状況!$E36,'注文データ '!$H:$H,在庫状況!$K$5,'注文データ '!$I:$I,在庫状況!AF$6)</f>
        <v>0</v>
      </c>
      <c r="AG36" s="1099">
        <f>SUMIFS('注文データ '!$C:$C,'注文データ '!$A:$A,在庫状況!$E36,'注文データ '!$H:$H,在庫状況!$K$5,'注文データ '!$I:$I,在庫状況!AG$6)</f>
        <v>0</v>
      </c>
      <c r="AH36" s="207">
        <f>SUMIFS('注文データ '!$C:$C,'注文データ '!$A:$A,在庫状況!$E36,'注文データ '!$H:$H,在庫状況!$K$5,'注文データ '!$I:$I,在庫状況!AH$6)</f>
        <v>0</v>
      </c>
      <c r="AI36" s="207">
        <f>SUMIFS('注文データ '!$C:$C,'注文データ '!$A:$A,在庫状況!$E36,'注文データ '!$H:$H,在庫状況!$K$5,'注文データ '!$I:$I,在庫状況!AI$6)</f>
        <v>0</v>
      </c>
      <c r="AJ36" s="207">
        <f>SUMIFS('注文データ '!$C:$C,'注文データ '!$A:$A,在庫状況!$E36,'注文データ '!$H:$H,在庫状況!$K$5,'注文データ '!$I:$I,在庫状況!AJ$6)</f>
        <v>0</v>
      </c>
      <c r="AK36" s="1099">
        <f>SUMIFS('注文データ '!$C:$C,'注文データ '!$A:$A,在庫状況!$E36,'注文データ '!$H:$H,在庫状況!$K$5,'注文データ '!$I:$I,在庫状況!AK$6)</f>
        <v>0</v>
      </c>
      <c r="AL36" s="1099">
        <f>SUMIFS('注文データ '!$C:$C,'注文データ '!$A:$A,在庫状況!$E36,'注文データ '!$H:$H,在庫状況!$K$5,'注文データ '!$I:$I,在庫状況!AL$6)</f>
        <v>0</v>
      </c>
      <c r="AM36" s="207">
        <f>SUMIFS('注文データ '!$C:$C,'注文データ '!$A:$A,在庫状況!$E36,'注文データ '!$H:$H,在庫状況!$K$5,'注文データ '!$I:$I,在庫状況!AM$6)</f>
        <v>0</v>
      </c>
      <c r="AN36" s="207">
        <f>SUMIFS('注文データ '!$C:$C,'注文データ '!$A:$A,在庫状況!$E36,'注文データ '!$H:$H,在庫状況!$K$5,'注文データ '!$I:$I,在庫状況!AN$6)</f>
        <v>0</v>
      </c>
      <c r="AO36" s="207">
        <f>SUMIFS('注文データ '!$C:$C,'注文データ '!$A:$A,在庫状況!$E36,'注文データ '!$H:$H,在庫状況!$K$5,'注文データ '!$I:$I,在庫状況!AO$6)</f>
        <v>0</v>
      </c>
      <c r="AP36" s="1110">
        <f t="shared" si="1"/>
        <v>0</v>
      </c>
      <c r="AQ36" s="161"/>
      <c r="AR36" s="804">
        <f t="shared" si="2"/>
        <v>0</v>
      </c>
      <c r="AS36" s="670">
        <f>AR37*2</f>
        <v>0</v>
      </c>
      <c r="AT36" s="466"/>
    </row>
    <row r="37" spans="1:46" s="52" customFormat="1" ht="23.1" customHeight="1" x14ac:dyDescent="0.15">
      <c r="A37" s="1134"/>
      <c r="B37" s="1110"/>
      <c r="C37" s="478"/>
      <c r="D37" s="67" t="s">
        <v>71</v>
      </c>
      <c r="E37" s="286">
        <v>80261239305003</v>
      </c>
      <c r="F37" s="196">
        <v>1077</v>
      </c>
      <c r="G37" s="73"/>
      <c r="H37" s="181"/>
      <c r="I37" s="182"/>
      <c r="J37" s="197"/>
      <c r="K37" s="130">
        <f>SUMIFS('注文データ '!$C:$C,'注文データ '!$A:$A,在庫状況!$E37,'注文データ '!$H:$H,在庫状況!$K$5,'注文データ '!$I:$I,在庫状況!K$6)</f>
        <v>0</v>
      </c>
      <c r="L37" s="130">
        <f>SUMIFS('注文データ '!$C:$C,'注文データ '!$A:$A,在庫状況!$E37,'注文データ '!$H:$H,在庫状況!$K$5,'注文データ '!$I:$I,在庫状況!L$6)</f>
        <v>0</v>
      </c>
      <c r="M37" s="130">
        <f>SUMIFS('注文データ '!$C:$C,'注文データ '!$A:$A,在庫状況!$E37,'注文データ '!$H:$H,在庫状況!$K$5,'注文データ '!$I:$I,在庫状況!M$6)</f>
        <v>0</v>
      </c>
      <c r="N37" s="130">
        <f>SUMIFS('注文データ '!$C:$C,'注文データ '!$A:$A,在庫状況!$E37,'注文データ '!$H:$H,在庫状況!$K$5,'注文データ '!$I:$I,在庫状況!N$6)</f>
        <v>0</v>
      </c>
      <c r="O37" s="130">
        <f>SUMIFS('注文データ '!$C:$C,'注文データ '!$A:$A,在庫状況!$E37,'注文データ '!$H:$H,在庫状況!$K$5,'注文データ '!$I:$I,在庫状況!O$6)</f>
        <v>0</v>
      </c>
      <c r="P37" s="1090">
        <f>SUMIFS('注文データ '!$C:$C,'注文データ '!$A:$A,在庫状況!$E37,'注文データ '!$H:$H,在庫状況!$K$5,'注文データ '!$I:$I,在庫状況!P$6)</f>
        <v>0</v>
      </c>
      <c r="Q37" s="1090">
        <f>SUMIFS('注文データ '!$C:$C,'注文データ '!$A:$A,在庫状況!$E37,'注文データ '!$H:$H,在庫状況!$K$5,'注文データ '!$I:$I,在庫状況!Q$6)</f>
        <v>0</v>
      </c>
      <c r="R37" s="130">
        <f>SUMIFS('注文データ '!$C:$C,'注文データ '!$A:$A,在庫状況!$E37,'注文データ '!$H:$H,在庫状況!$K$5,'注文データ '!$I:$I,在庫状況!R$6)</f>
        <v>0</v>
      </c>
      <c r="S37" s="130">
        <f>SUMIFS('注文データ '!$C:$C,'注文データ '!$A:$A,在庫状況!$E37,'注文データ '!$H:$H,在庫状況!$K$5,'注文データ '!$I:$I,在庫状況!S$6)</f>
        <v>0</v>
      </c>
      <c r="T37" s="130">
        <f>SUMIFS('注文データ '!$C:$C,'注文データ '!$A:$A,在庫状況!$E37,'注文データ '!$H:$H,在庫状況!$K$5,'注文データ '!$I:$I,在庫状況!T$6)</f>
        <v>0</v>
      </c>
      <c r="U37" s="130">
        <f>SUMIFS('注文データ '!$C:$C,'注文データ '!$A:$A,在庫状況!$E37,'注文データ '!$H:$H,在庫状況!$K$5,'注文データ '!$I:$I,在庫状況!U$6)</f>
        <v>0</v>
      </c>
      <c r="V37" s="130">
        <f>SUMIFS('注文データ '!$C:$C,'注文データ '!$A:$A,在庫状況!$E37,'注文データ '!$H:$H,在庫状況!$K$5,'注文データ '!$I:$I,在庫状況!V$6)</f>
        <v>0</v>
      </c>
      <c r="W37" s="1090">
        <f>SUMIFS('注文データ '!$C:$C,'注文データ '!$A:$A,在庫状況!$E37,'注文データ '!$H:$H,在庫状況!$K$5,'注文データ '!$I:$I,在庫状況!W$6)</f>
        <v>0</v>
      </c>
      <c r="X37" s="1090">
        <f>SUMIFS('注文データ '!$C:$C,'注文データ '!$A:$A,在庫状況!$E37,'注文データ '!$H:$H,在庫状況!$K$5,'注文データ '!$I:$I,在庫状況!X$6)</f>
        <v>0</v>
      </c>
      <c r="Y37" s="1090">
        <f>SUMIFS('注文データ '!$C:$C,'注文データ '!$A:$A,在庫状況!$E37,'注文データ '!$H:$H,在庫状況!$K$5,'注文データ '!$I:$I,在庫状況!Y$6)</f>
        <v>0</v>
      </c>
      <c r="Z37" s="130">
        <f>SUMIFS('注文データ '!$C:$C,'注文データ '!$A:$A,在庫状況!$E37,'注文データ '!$H:$H,在庫状況!$K$5,'注文データ '!$I:$I,在庫状況!Z$6)</f>
        <v>0</v>
      </c>
      <c r="AA37" s="130">
        <f>SUMIFS('注文データ '!$C:$C,'注文データ '!$A:$A,在庫状況!$E37,'注文データ '!$H:$H,在庫状況!$K$5,'注文データ '!$I:$I,在庫状況!AA$6)</f>
        <v>0</v>
      </c>
      <c r="AB37" s="130">
        <f>SUMIFS('注文データ '!$C:$C,'注文データ '!$A:$A,在庫状況!$E37,'注文データ '!$H:$H,在庫状況!$K$5,'注文データ '!$I:$I,在庫状況!AB$6)</f>
        <v>0</v>
      </c>
      <c r="AC37" s="130">
        <f>SUMIFS('注文データ '!$C:$C,'注文データ '!$A:$A,在庫状況!$E37,'注文データ '!$H:$H,在庫状況!$K$5,'注文データ '!$I:$I,在庫状況!AC$6)</f>
        <v>0</v>
      </c>
      <c r="AD37" s="1090">
        <f>SUMIFS('注文データ '!$C:$C,'注文データ '!$A:$A,在庫状況!$E37,'注文データ '!$H:$H,在庫状況!$K$5,'注文データ '!$I:$I,在庫状況!AD$6)</f>
        <v>0</v>
      </c>
      <c r="AE37" s="1090">
        <f>SUMIFS('注文データ '!$C:$C,'注文データ '!$A:$A,在庫状況!$E37,'注文データ '!$H:$H,在庫状況!$K$5,'注文データ '!$I:$I,在庫状況!AE$6)</f>
        <v>0</v>
      </c>
      <c r="AF37" s="130">
        <f>SUMIFS('注文データ '!$C:$C,'注文データ '!$A:$A,在庫状況!$E37,'注文データ '!$H:$H,在庫状況!$K$5,'注文データ '!$I:$I,在庫状況!AF$6)</f>
        <v>0</v>
      </c>
      <c r="AG37" s="1090">
        <f>SUMIFS('注文データ '!$C:$C,'注文データ '!$A:$A,在庫状況!$E37,'注文データ '!$H:$H,在庫状況!$K$5,'注文データ '!$I:$I,在庫状況!AG$6)</f>
        <v>0</v>
      </c>
      <c r="AH37" s="130">
        <f>SUMIFS('注文データ '!$C:$C,'注文データ '!$A:$A,在庫状況!$E37,'注文データ '!$H:$H,在庫状況!$K$5,'注文データ '!$I:$I,在庫状況!AH$6)</f>
        <v>0</v>
      </c>
      <c r="AI37" s="130">
        <f>SUMIFS('注文データ '!$C:$C,'注文データ '!$A:$A,在庫状況!$E37,'注文データ '!$H:$H,在庫状況!$K$5,'注文データ '!$I:$I,在庫状況!AI$6)</f>
        <v>0</v>
      </c>
      <c r="AJ37" s="130">
        <f>SUMIFS('注文データ '!$C:$C,'注文データ '!$A:$A,在庫状況!$E37,'注文データ '!$H:$H,在庫状況!$K$5,'注文データ '!$I:$I,在庫状況!AJ$6)</f>
        <v>0</v>
      </c>
      <c r="AK37" s="1090">
        <f>SUMIFS('注文データ '!$C:$C,'注文データ '!$A:$A,在庫状況!$E37,'注文データ '!$H:$H,在庫状況!$K$5,'注文データ '!$I:$I,在庫状況!AK$6)</f>
        <v>0</v>
      </c>
      <c r="AL37" s="1090">
        <f>SUMIFS('注文データ '!$C:$C,'注文データ '!$A:$A,在庫状況!$E37,'注文データ '!$H:$H,在庫状況!$K$5,'注文データ '!$I:$I,在庫状況!AL$6)</f>
        <v>0</v>
      </c>
      <c r="AM37" s="130">
        <f>SUMIFS('注文データ '!$C:$C,'注文データ '!$A:$A,在庫状況!$E37,'注文データ '!$H:$H,在庫状況!$K$5,'注文データ '!$I:$I,在庫状況!AM$6)</f>
        <v>0</v>
      </c>
      <c r="AN37" s="130">
        <f>SUMIFS('注文データ '!$C:$C,'注文データ '!$A:$A,在庫状況!$E37,'注文データ '!$H:$H,在庫状況!$K$5,'注文データ '!$I:$I,在庫状況!AN$6)</f>
        <v>0</v>
      </c>
      <c r="AO37" s="130">
        <f>SUMIFS('注文データ '!$C:$C,'注文データ '!$A:$A,在庫状況!$E37,'注文データ '!$H:$H,在庫状況!$K$5,'注文データ '!$I:$I,在庫状況!AO$6)</f>
        <v>0</v>
      </c>
      <c r="AP37" s="1110">
        <f t="shared" si="1"/>
        <v>0</v>
      </c>
      <c r="AQ37" s="208"/>
      <c r="AR37" s="806">
        <f t="shared" si="2"/>
        <v>0</v>
      </c>
      <c r="AS37" s="678">
        <f>AR37</f>
        <v>0</v>
      </c>
      <c r="AT37" s="468"/>
    </row>
    <row r="38" spans="1:46" s="52" customFormat="1" ht="22.5" customHeight="1" thickBot="1" x14ac:dyDescent="0.2">
      <c r="A38" s="1140"/>
      <c r="B38" s="1111"/>
      <c r="C38" s="479"/>
      <c r="D38" s="53" t="s">
        <v>163</v>
      </c>
      <c r="E38" s="523" t="s">
        <v>126</v>
      </c>
      <c r="F38" s="157">
        <v>40</v>
      </c>
      <c r="G38" s="54">
        <v>4</v>
      </c>
      <c r="H38" s="134"/>
      <c r="I38" s="135"/>
      <c r="J38" s="209"/>
      <c r="K38" s="137">
        <f>SUMIFS('注文データ '!$C:$C,'注文データ '!$A:$A,在庫状況!$E38,'注文データ '!$H:$H,在庫状況!$K$5,'注文データ '!$I:$I,在庫状況!K$6)</f>
        <v>0</v>
      </c>
      <c r="L38" s="137">
        <f>SUMIFS('注文データ '!$C:$C,'注文データ '!$A:$A,在庫状況!$E38,'注文データ '!$H:$H,在庫状況!$K$5,'注文データ '!$I:$I,在庫状況!L$6)</f>
        <v>0</v>
      </c>
      <c r="M38" s="137">
        <f>SUMIFS('注文データ '!$C:$C,'注文データ '!$A:$A,在庫状況!$E38,'注文データ '!$H:$H,在庫状況!$K$5,'注文データ '!$I:$I,在庫状況!M$6)</f>
        <v>0</v>
      </c>
      <c r="N38" s="137">
        <f>SUMIFS('注文データ '!$C:$C,'注文データ '!$A:$A,在庫状況!$E38,'注文データ '!$H:$H,在庫状況!$K$5,'注文データ '!$I:$I,在庫状況!N$6)</f>
        <v>0</v>
      </c>
      <c r="O38" s="137">
        <f>SUMIFS('注文データ '!$C:$C,'注文データ '!$A:$A,在庫状況!$E38,'注文データ '!$H:$H,在庫状況!$K$5,'注文データ '!$I:$I,在庫状況!O$6)</f>
        <v>0</v>
      </c>
      <c r="P38" s="1091">
        <f>SUMIFS('注文データ '!$C:$C,'注文データ '!$A:$A,在庫状況!$E38,'注文データ '!$H:$H,在庫状況!$K$5,'注文データ '!$I:$I,在庫状況!P$6)</f>
        <v>0</v>
      </c>
      <c r="Q38" s="1091">
        <f>SUMIFS('注文データ '!$C:$C,'注文データ '!$A:$A,在庫状況!$E38,'注文データ '!$H:$H,在庫状況!$K$5,'注文データ '!$I:$I,在庫状況!Q$6)</f>
        <v>0</v>
      </c>
      <c r="R38" s="137">
        <f>SUMIFS('注文データ '!$C:$C,'注文データ '!$A:$A,在庫状況!$E38,'注文データ '!$H:$H,在庫状況!$K$5,'注文データ '!$I:$I,在庫状況!R$6)</f>
        <v>0</v>
      </c>
      <c r="S38" s="137">
        <f>SUMIFS('注文データ '!$C:$C,'注文データ '!$A:$A,在庫状況!$E38,'注文データ '!$H:$H,在庫状況!$K$5,'注文データ '!$I:$I,在庫状況!S$6)</f>
        <v>0</v>
      </c>
      <c r="T38" s="137">
        <f>SUMIFS('注文データ '!$C:$C,'注文データ '!$A:$A,在庫状況!$E38,'注文データ '!$H:$H,在庫状況!$K$5,'注文データ '!$I:$I,在庫状況!T$6)</f>
        <v>0</v>
      </c>
      <c r="U38" s="137">
        <f>SUMIFS('注文データ '!$C:$C,'注文データ '!$A:$A,在庫状況!$E38,'注文データ '!$H:$H,在庫状況!$K$5,'注文データ '!$I:$I,在庫状況!U$6)</f>
        <v>0</v>
      </c>
      <c r="V38" s="137">
        <f>SUMIFS('注文データ '!$C:$C,'注文データ '!$A:$A,在庫状況!$E38,'注文データ '!$H:$H,在庫状況!$K$5,'注文データ '!$I:$I,在庫状況!V$6)</f>
        <v>0</v>
      </c>
      <c r="W38" s="1091">
        <f>SUMIFS('注文データ '!$C:$C,'注文データ '!$A:$A,在庫状況!$E38,'注文データ '!$H:$H,在庫状況!$K$5,'注文データ '!$I:$I,在庫状況!W$6)</f>
        <v>0</v>
      </c>
      <c r="X38" s="1091">
        <f>SUMIFS('注文データ '!$C:$C,'注文データ '!$A:$A,在庫状況!$E38,'注文データ '!$H:$H,在庫状況!$K$5,'注文データ '!$I:$I,在庫状況!X$6)</f>
        <v>0</v>
      </c>
      <c r="Y38" s="1091">
        <f>SUMIFS('注文データ '!$C:$C,'注文データ '!$A:$A,在庫状況!$E38,'注文データ '!$H:$H,在庫状況!$K$5,'注文データ '!$I:$I,在庫状況!Y$6)</f>
        <v>0</v>
      </c>
      <c r="Z38" s="137">
        <f>SUMIFS('注文データ '!$C:$C,'注文データ '!$A:$A,在庫状況!$E38,'注文データ '!$H:$H,在庫状況!$K$5,'注文データ '!$I:$I,在庫状況!Z$6)</f>
        <v>0</v>
      </c>
      <c r="AA38" s="137">
        <f>SUMIFS('注文データ '!$C:$C,'注文データ '!$A:$A,在庫状況!$E38,'注文データ '!$H:$H,在庫状況!$K$5,'注文データ '!$I:$I,在庫状況!AA$6)</f>
        <v>0</v>
      </c>
      <c r="AB38" s="137">
        <f>SUMIFS('注文データ '!$C:$C,'注文データ '!$A:$A,在庫状況!$E38,'注文データ '!$H:$H,在庫状況!$K$5,'注文データ '!$I:$I,在庫状況!AB$6)</f>
        <v>0</v>
      </c>
      <c r="AC38" s="137">
        <f>SUMIFS('注文データ '!$C:$C,'注文データ '!$A:$A,在庫状況!$E38,'注文データ '!$H:$H,在庫状況!$K$5,'注文データ '!$I:$I,在庫状況!AC$6)</f>
        <v>0</v>
      </c>
      <c r="AD38" s="1091">
        <f>SUMIFS('注文データ '!$C:$C,'注文データ '!$A:$A,在庫状況!$E38,'注文データ '!$H:$H,在庫状況!$K$5,'注文データ '!$I:$I,在庫状況!AD$6)</f>
        <v>0</v>
      </c>
      <c r="AE38" s="1091">
        <f>SUMIFS('注文データ '!$C:$C,'注文データ '!$A:$A,在庫状況!$E38,'注文データ '!$H:$H,在庫状況!$K$5,'注文データ '!$I:$I,在庫状況!AE$6)</f>
        <v>0</v>
      </c>
      <c r="AF38" s="137">
        <f>SUMIFS('注文データ '!$C:$C,'注文データ '!$A:$A,在庫状況!$E38,'注文データ '!$H:$H,在庫状況!$K$5,'注文データ '!$I:$I,在庫状況!AF$6)</f>
        <v>0</v>
      </c>
      <c r="AG38" s="1091">
        <f>SUMIFS('注文データ '!$C:$C,'注文データ '!$A:$A,在庫状況!$E38,'注文データ '!$H:$H,在庫状況!$K$5,'注文データ '!$I:$I,在庫状況!AG$6)</f>
        <v>0</v>
      </c>
      <c r="AH38" s="137">
        <f>SUMIFS('注文データ '!$C:$C,'注文データ '!$A:$A,在庫状況!$E38,'注文データ '!$H:$H,在庫状況!$K$5,'注文データ '!$I:$I,在庫状況!AH$6)</f>
        <v>0</v>
      </c>
      <c r="AI38" s="137">
        <f>SUMIFS('注文データ '!$C:$C,'注文データ '!$A:$A,在庫状況!$E38,'注文データ '!$H:$H,在庫状況!$K$5,'注文データ '!$I:$I,在庫状況!AI$6)</f>
        <v>0</v>
      </c>
      <c r="AJ38" s="137">
        <f>SUMIFS('注文データ '!$C:$C,'注文データ '!$A:$A,在庫状況!$E38,'注文データ '!$H:$H,在庫状況!$K$5,'注文データ '!$I:$I,在庫状況!AJ$6)</f>
        <v>0</v>
      </c>
      <c r="AK38" s="1091">
        <f>SUMIFS('注文データ '!$C:$C,'注文データ '!$A:$A,在庫状況!$E38,'注文データ '!$H:$H,在庫状況!$K$5,'注文データ '!$I:$I,在庫状況!AK$6)</f>
        <v>0</v>
      </c>
      <c r="AL38" s="1091">
        <f>SUMIFS('注文データ '!$C:$C,'注文データ '!$A:$A,在庫状況!$E38,'注文データ '!$H:$H,在庫状況!$K$5,'注文データ '!$I:$I,在庫状況!AL$6)</f>
        <v>0</v>
      </c>
      <c r="AM38" s="137">
        <f>SUMIFS('注文データ '!$C:$C,'注文データ '!$A:$A,在庫状況!$E38,'注文データ '!$H:$H,在庫状況!$K$5,'注文データ '!$I:$I,在庫状況!AM$6)</f>
        <v>0</v>
      </c>
      <c r="AN38" s="137">
        <f>SUMIFS('注文データ '!$C:$C,'注文データ '!$A:$A,在庫状況!$E38,'注文データ '!$H:$H,在庫状況!$K$5,'注文データ '!$I:$I,在庫状況!AN$6)</f>
        <v>0</v>
      </c>
      <c r="AO38" s="137">
        <f>SUMIFS('注文データ '!$C:$C,'注文データ '!$A:$A,在庫状況!$E38,'注文データ '!$H:$H,在庫状況!$K$5,'注文データ '!$I:$I,在庫状況!AO$6)</f>
        <v>0</v>
      </c>
      <c r="AP38" s="1111">
        <f t="shared" si="1"/>
        <v>0</v>
      </c>
      <c r="AQ38" s="185"/>
      <c r="AR38" s="805">
        <f t="shared" si="2"/>
        <v>0</v>
      </c>
      <c r="AS38" s="676"/>
      <c r="AT38" s="487"/>
    </row>
    <row r="39" spans="1:46" s="35" customFormat="1" ht="13.5" x14ac:dyDescent="0.15">
      <c r="A39" s="62"/>
      <c r="B39" s="210" t="s">
        <v>49</v>
      </c>
      <c r="C39" s="211" t="s">
        <v>1</v>
      </c>
      <c r="D39" s="212"/>
      <c r="E39" s="288" t="s">
        <v>50</v>
      </c>
      <c r="F39" s="213"/>
      <c r="G39" s="214"/>
      <c r="H39" s="210" t="s">
        <v>111</v>
      </c>
      <c r="I39" s="215" t="s">
        <v>93</v>
      </c>
      <c r="J39" s="216" t="s">
        <v>114</v>
      </c>
      <c r="K39" s="843">
        <v>1</v>
      </c>
      <c r="L39" s="843">
        <v>2</v>
      </c>
      <c r="M39" s="843">
        <v>3</v>
      </c>
      <c r="N39" s="843">
        <v>4</v>
      </c>
      <c r="O39" s="843">
        <v>5</v>
      </c>
      <c r="P39" s="1100">
        <v>6</v>
      </c>
      <c r="Q39" s="1100">
        <v>7</v>
      </c>
      <c r="R39" s="843">
        <v>8</v>
      </c>
      <c r="S39" s="843">
        <v>9</v>
      </c>
      <c r="T39" s="843">
        <v>10</v>
      </c>
      <c r="U39" s="843">
        <v>11</v>
      </c>
      <c r="V39" s="843">
        <v>12</v>
      </c>
      <c r="W39" s="1100">
        <v>13</v>
      </c>
      <c r="X39" s="1100">
        <v>14</v>
      </c>
      <c r="Y39" s="1100">
        <v>15</v>
      </c>
      <c r="Z39" s="843">
        <v>16</v>
      </c>
      <c r="AA39" s="843">
        <v>17</v>
      </c>
      <c r="AB39" s="843">
        <v>18</v>
      </c>
      <c r="AC39" s="843">
        <v>19</v>
      </c>
      <c r="AD39" s="1100">
        <v>20</v>
      </c>
      <c r="AE39" s="1100">
        <v>21</v>
      </c>
      <c r="AF39" s="843">
        <v>22</v>
      </c>
      <c r="AG39" s="1100">
        <v>23</v>
      </c>
      <c r="AH39" s="843">
        <v>24</v>
      </c>
      <c r="AI39" s="843">
        <v>25</v>
      </c>
      <c r="AJ39" s="843">
        <v>26</v>
      </c>
      <c r="AK39" s="1100">
        <v>27</v>
      </c>
      <c r="AL39" s="1100">
        <v>28</v>
      </c>
      <c r="AM39" s="843">
        <v>29</v>
      </c>
      <c r="AN39" s="843">
        <v>30</v>
      </c>
      <c r="AO39" s="843">
        <v>31</v>
      </c>
      <c r="AP39" s="843" t="str">
        <f>B39</f>
        <v>新No.</v>
      </c>
      <c r="AQ39" s="217"/>
      <c r="AR39" s="493"/>
      <c r="AS39" s="679"/>
      <c r="AT39" s="217"/>
    </row>
    <row r="40" spans="1:46" s="52" customFormat="1" ht="23.1" customHeight="1" x14ac:dyDescent="0.15">
      <c r="A40" s="1134">
        <v>126</v>
      </c>
      <c r="B40" s="1109">
        <v>12</v>
      </c>
      <c r="C40" s="218" t="s">
        <v>13</v>
      </c>
      <c r="D40" s="50" t="s">
        <v>51</v>
      </c>
      <c r="E40" s="282">
        <v>80261229491000</v>
      </c>
      <c r="F40" s="219">
        <v>600</v>
      </c>
      <c r="G40" s="51"/>
      <c r="H40" s="204"/>
      <c r="I40" s="205"/>
      <c r="J40" s="206"/>
      <c r="K40" s="154">
        <f>SUMIFS('注文データ '!$C:$C,'注文データ '!$A:$A,在庫状況!$E40,'注文データ '!$H:$H,在庫状況!$K$5,'注文データ '!$I:$I,在庫状況!K$6)</f>
        <v>0</v>
      </c>
      <c r="L40" s="154">
        <f>SUMIFS('注文データ '!$C:$C,'注文データ '!$A:$A,在庫状況!$E40,'注文データ '!$H:$H,在庫状況!$K$5,'注文データ '!$I:$I,在庫状況!L$6)</f>
        <v>0</v>
      </c>
      <c r="M40" s="154">
        <f>SUMIFS('注文データ '!$C:$C,'注文データ '!$A:$A,在庫状況!$E40,'注文データ '!$H:$H,在庫状況!$K$5,'注文データ '!$I:$I,在庫状況!M$6)</f>
        <v>0</v>
      </c>
      <c r="N40" s="154">
        <f>SUMIFS('注文データ '!$C:$C,'注文データ '!$A:$A,在庫状況!$E40,'注文データ '!$H:$H,在庫状況!$K$5,'注文データ '!$I:$I,在庫状況!N$6)</f>
        <v>0</v>
      </c>
      <c r="O40" s="154">
        <f>SUMIFS('注文データ '!$C:$C,'注文データ '!$A:$A,在庫状況!$E40,'注文データ '!$H:$H,在庫状況!$K$5,'注文データ '!$I:$I,在庫状況!O$6)</f>
        <v>0</v>
      </c>
      <c r="P40" s="1094">
        <f>SUMIFS('注文データ '!$C:$C,'注文データ '!$A:$A,在庫状況!$E40,'注文データ '!$H:$H,在庫状況!$K$5,'注文データ '!$I:$I,在庫状況!P$6)</f>
        <v>0</v>
      </c>
      <c r="Q40" s="1094">
        <f>SUMIFS('注文データ '!$C:$C,'注文データ '!$A:$A,在庫状況!$E40,'注文データ '!$H:$H,在庫状況!$K$5,'注文データ '!$I:$I,在庫状況!Q$6)</f>
        <v>0</v>
      </c>
      <c r="R40" s="154">
        <f>SUMIFS('注文データ '!$C:$C,'注文データ '!$A:$A,在庫状況!$E40,'注文データ '!$H:$H,在庫状況!$K$5,'注文データ '!$I:$I,在庫状況!R$6)</f>
        <v>0</v>
      </c>
      <c r="S40" s="154">
        <f>SUMIFS('注文データ '!$C:$C,'注文データ '!$A:$A,在庫状況!$E40,'注文データ '!$H:$H,在庫状況!$K$5,'注文データ '!$I:$I,在庫状況!S$6)</f>
        <v>0</v>
      </c>
      <c r="T40" s="154">
        <f>SUMIFS('注文データ '!$C:$C,'注文データ '!$A:$A,在庫状況!$E40,'注文データ '!$H:$H,在庫状況!$K$5,'注文データ '!$I:$I,在庫状況!T$6)</f>
        <v>0</v>
      </c>
      <c r="U40" s="154">
        <f>SUMIFS('注文データ '!$C:$C,'注文データ '!$A:$A,在庫状況!$E40,'注文データ '!$H:$H,在庫状況!$K$5,'注文データ '!$I:$I,在庫状況!U$6)</f>
        <v>0</v>
      </c>
      <c r="V40" s="154">
        <f>SUMIFS('注文データ '!$C:$C,'注文データ '!$A:$A,在庫状況!$E40,'注文データ '!$H:$H,在庫状況!$K$5,'注文データ '!$I:$I,在庫状況!V$6)</f>
        <v>0</v>
      </c>
      <c r="W40" s="1094">
        <f>SUMIFS('注文データ '!$C:$C,'注文データ '!$A:$A,在庫状況!$E40,'注文データ '!$H:$H,在庫状況!$K$5,'注文データ '!$I:$I,在庫状況!W$6)</f>
        <v>0</v>
      </c>
      <c r="X40" s="1094">
        <f>SUMIFS('注文データ '!$C:$C,'注文データ '!$A:$A,在庫状況!$E40,'注文データ '!$H:$H,在庫状況!$K$5,'注文データ '!$I:$I,在庫状況!X$6)</f>
        <v>0</v>
      </c>
      <c r="Y40" s="1094">
        <f>SUMIFS('注文データ '!$C:$C,'注文データ '!$A:$A,在庫状況!$E40,'注文データ '!$H:$H,在庫状況!$K$5,'注文データ '!$I:$I,在庫状況!Y$6)</f>
        <v>0</v>
      </c>
      <c r="Z40" s="154">
        <f>SUMIFS('注文データ '!$C:$C,'注文データ '!$A:$A,在庫状況!$E40,'注文データ '!$H:$H,在庫状況!$K$5,'注文データ '!$I:$I,在庫状況!Z$6)</f>
        <v>0</v>
      </c>
      <c r="AA40" s="154">
        <f>SUMIFS('注文データ '!$C:$C,'注文データ '!$A:$A,在庫状況!$E40,'注文データ '!$H:$H,在庫状況!$K$5,'注文データ '!$I:$I,在庫状況!AA$6)</f>
        <v>0</v>
      </c>
      <c r="AB40" s="154">
        <f>SUMIFS('注文データ '!$C:$C,'注文データ '!$A:$A,在庫状況!$E40,'注文データ '!$H:$H,在庫状況!$K$5,'注文データ '!$I:$I,在庫状況!AB$6)</f>
        <v>0</v>
      </c>
      <c r="AC40" s="154">
        <f>SUMIFS('注文データ '!$C:$C,'注文データ '!$A:$A,在庫状況!$E40,'注文データ '!$H:$H,在庫状況!$K$5,'注文データ '!$I:$I,在庫状況!AC$6)</f>
        <v>0</v>
      </c>
      <c r="AD40" s="1094">
        <f>SUMIFS('注文データ '!$C:$C,'注文データ '!$A:$A,在庫状況!$E40,'注文データ '!$H:$H,在庫状況!$K$5,'注文データ '!$I:$I,在庫状況!AD$6)</f>
        <v>0</v>
      </c>
      <c r="AE40" s="1094">
        <f>SUMIFS('注文データ '!$C:$C,'注文データ '!$A:$A,在庫状況!$E40,'注文データ '!$H:$H,在庫状況!$K$5,'注文データ '!$I:$I,在庫状況!AE$6)</f>
        <v>0</v>
      </c>
      <c r="AF40" s="154">
        <f>SUMIFS('注文データ '!$C:$C,'注文データ '!$A:$A,在庫状況!$E40,'注文データ '!$H:$H,在庫状況!$K$5,'注文データ '!$I:$I,在庫状況!AF$6)</f>
        <v>0</v>
      </c>
      <c r="AG40" s="1094">
        <f>SUMIFS('注文データ '!$C:$C,'注文データ '!$A:$A,在庫状況!$E40,'注文データ '!$H:$H,在庫状況!$K$5,'注文データ '!$I:$I,在庫状況!AG$6)</f>
        <v>0</v>
      </c>
      <c r="AH40" s="154">
        <f>SUMIFS('注文データ '!$C:$C,'注文データ '!$A:$A,在庫状況!$E40,'注文データ '!$H:$H,在庫状況!$K$5,'注文データ '!$I:$I,在庫状況!AH$6)</f>
        <v>0</v>
      </c>
      <c r="AI40" s="154">
        <f>SUMIFS('注文データ '!$C:$C,'注文データ '!$A:$A,在庫状況!$E40,'注文データ '!$H:$H,在庫状況!$K$5,'注文データ '!$I:$I,在庫状況!AI$6)</f>
        <v>0</v>
      </c>
      <c r="AJ40" s="154">
        <f>SUMIFS('注文データ '!$C:$C,'注文データ '!$A:$A,在庫状況!$E40,'注文データ '!$H:$H,在庫状況!$K$5,'注文データ '!$I:$I,在庫状況!AJ$6)</f>
        <v>0</v>
      </c>
      <c r="AK40" s="1094">
        <f>SUMIFS('注文データ '!$C:$C,'注文データ '!$A:$A,在庫状況!$E40,'注文データ '!$H:$H,在庫状況!$K$5,'注文データ '!$I:$I,在庫状況!AK$6)</f>
        <v>0</v>
      </c>
      <c r="AL40" s="1094">
        <f>SUMIFS('注文データ '!$C:$C,'注文データ '!$A:$A,在庫状況!$E40,'注文データ '!$H:$H,在庫状況!$K$5,'注文データ '!$I:$I,在庫状況!AL$6)</f>
        <v>0</v>
      </c>
      <c r="AM40" s="154">
        <f>SUMIFS('注文データ '!$C:$C,'注文データ '!$A:$A,在庫状況!$E40,'注文データ '!$H:$H,在庫状況!$K$5,'注文データ '!$I:$I,在庫状況!AM$6)</f>
        <v>0</v>
      </c>
      <c r="AN40" s="154">
        <f>SUMIFS('注文データ '!$C:$C,'注文データ '!$A:$A,在庫状況!$E40,'注文データ '!$H:$H,在庫状況!$K$5,'注文データ '!$I:$I,在庫状況!AN$6)</f>
        <v>0</v>
      </c>
      <c r="AO40" s="154">
        <f>SUMIFS('注文データ '!$C:$C,'注文データ '!$A:$A,在庫状況!$E40,'注文データ '!$H:$H,在庫状況!$K$5,'注文データ '!$I:$I,在庫状況!AO$6)</f>
        <v>0</v>
      </c>
      <c r="AP40" s="1109">
        <f t="shared" si="1"/>
        <v>12</v>
      </c>
      <c r="AQ40" s="155"/>
      <c r="AR40" s="803">
        <f t="shared" si="2"/>
        <v>0</v>
      </c>
      <c r="AS40" s="666">
        <f>AR42</f>
        <v>0</v>
      </c>
      <c r="AT40" s="465" t="s">
        <v>266</v>
      </c>
    </row>
    <row r="41" spans="1:46" s="52" customFormat="1" ht="23.1" customHeight="1" x14ac:dyDescent="0.15">
      <c r="A41" s="1134"/>
      <c r="B41" s="1110"/>
      <c r="C41" s="220"/>
      <c r="D41" s="72" t="s">
        <v>162</v>
      </c>
      <c r="E41" s="278">
        <v>80261219359000</v>
      </c>
      <c r="F41" s="221">
        <v>1386</v>
      </c>
      <c r="G41" s="74">
        <v>2</v>
      </c>
      <c r="H41" s="127"/>
      <c r="I41" s="128"/>
      <c r="J41" s="129"/>
      <c r="K41" s="207">
        <f>SUMIFS('注文データ '!$C:$C,'注文データ '!$A:$A,在庫状況!$E41,'注文データ '!$H:$H,在庫状況!$K$5,'注文データ '!$I:$I,在庫状況!K$6)</f>
        <v>0</v>
      </c>
      <c r="L41" s="207">
        <f>SUMIFS('注文データ '!$C:$C,'注文データ '!$A:$A,在庫状況!$E41,'注文データ '!$H:$H,在庫状況!$K$5,'注文データ '!$I:$I,在庫状況!L$6)</f>
        <v>0</v>
      </c>
      <c r="M41" s="207">
        <f>SUMIFS('注文データ '!$C:$C,'注文データ '!$A:$A,在庫状況!$E41,'注文データ '!$H:$H,在庫状況!$K$5,'注文データ '!$I:$I,在庫状況!M$6)</f>
        <v>0</v>
      </c>
      <c r="N41" s="207">
        <f>SUMIFS('注文データ '!$C:$C,'注文データ '!$A:$A,在庫状況!$E41,'注文データ '!$H:$H,在庫状況!$K$5,'注文データ '!$I:$I,在庫状況!N$6)</f>
        <v>0</v>
      </c>
      <c r="O41" s="207">
        <f>SUMIFS('注文データ '!$C:$C,'注文データ '!$A:$A,在庫状況!$E41,'注文データ '!$H:$H,在庫状況!$K$5,'注文データ '!$I:$I,在庫状況!O$6)</f>
        <v>0</v>
      </c>
      <c r="P41" s="1099">
        <f>SUMIFS('注文データ '!$C:$C,'注文データ '!$A:$A,在庫状況!$E41,'注文データ '!$H:$H,在庫状況!$K$5,'注文データ '!$I:$I,在庫状況!P$6)</f>
        <v>0</v>
      </c>
      <c r="Q41" s="1099">
        <f>SUMIFS('注文データ '!$C:$C,'注文データ '!$A:$A,在庫状況!$E41,'注文データ '!$H:$H,在庫状況!$K$5,'注文データ '!$I:$I,在庫状況!Q$6)</f>
        <v>0</v>
      </c>
      <c r="R41" s="207">
        <f>SUMIFS('注文データ '!$C:$C,'注文データ '!$A:$A,在庫状況!$E41,'注文データ '!$H:$H,在庫状況!$K$5,'注文データ '!$I:$I,在庫状況!R$6)</f>
        <v>0</v>
      </c>
      <c r="S41" s="207">
        <f>SUMIFS('注文データ '!$C:$C,'注文データ '!$A:$A,在庫状況!$E41,'注文データ '!$H:$H,在庫状況!$K$5,'注文データ '!$I:$I,在庫状況!S$6)</f>
        <v>0</v>
      </c>
      <c r="T41" s="207">
        <f>SUMIFS('注文データ '!$C:$C,'注文データ '!$A:$A,在庫状況!$E41,'注文データ '!$H:$H,在庫状況!$K$5,'注文データ '!$I:$I,在庫状況!T$6)</f>
        <v>0</v>
      </c>
      <c r="U41" s="207">
        <f>SUMIFS('注文データ '!$C:$C,'注文データ '!$A:$A,在庫状況!$E41,'注文データ '!$H:$H,在庫状況!$K$5,'注文データ '!$I:$I,在庫状況!U$6)</f>
        <v>0</v>
      </c>
      <c r="V41" s="207">
        <f>SUMIFS('注文データ '!$C:$C,'注文データ '!$A:$A,在庫状況!$E41,'注文データ '!$H:$H,在庫状況!$K$5,'注文データ '!$I:$I,在庫状況!V$6)</f>
        <v>0</v>
      </c>
      <c r="W41" s="1099">
        <f>SUMIFS('注文データ '!$C:$C,'注文データ '!$A:$A,在庫状況!$E41,'注文データ '!$H:$H,在庫状況!$K$5,'注文データ '!$I:$I,在庫状況!W$6)</f>
        <v>0</v>
      </c>
      <c r="X41" s="1099">
        <f>SUMIFS('注文データ '!$C:$C,'注文データ '!$A:$A,在庫状況!$E41,'注文データ '!$H:$H,在庫状況!$K$5,'注文データ '!$I:$I,在庫状況!X$6)</f>
        <v>0</v>
      </c>
      <c r="Y41" s="1099">
        <f>SUMIFS('注文データ '!$C:$C,'注文データ '!$A:$A,在庫状況!$E41,'注文データ '!$H:$H,在庫状況!$K$5,'注文データ '!$I:$I,在庫状況!Y$6)</f>
        <v>0</v>
      </c>
      <c r="Z41" s="207">
        <f>SUMIFS('注文データ '!$C:$C,'注文データ '!$A:$A,在庫状況!$E41,'注文データ '!$H:$H,在庫状況!$K$5,'注文データ '!$I:$I,在庫状況!Z$6)</f>
        <v>0</v>
      </c>
      <c r="AA41" s="207">
        <f>SUMIFS('注文データ '!$C:$C,'注文データ '!$A:$A,在庫状況!$E41,'注文データ '!$H:$H,在庫状況!$K$5,'注文データ '!$I:$I,在庫状況!AA$6)</f>
        <v>0</v>
      </c>
      <c r="AB41" s="207">
        <f>SUMIFS('注文データ '!$C:$C,'注文データ '!$A:$A,在庫状況!$E41,'注文データ '!$H:$H,在庫状況!$K$5,'注文データ '!$I:$I,在庫状況!AB$6)</f>
        <v>0</v>
      </c>
      <c r="AC41" s="207">
        <f>SUMIFS('注文データ '!$C:$C,'注文データ '!$A:$A,在庫状況!$E41,'注文データ '!$H:$H,在庫状況!$K$5,'注文データ '!$I:$I,在庫状況!AC$6)</f>
        <v>0</v>
      </c>
      <c r="AD41" s="1099">
        <f>SUMIFS('注文データ '!$C:$C,'注文データ '!$A:$A,在庫状況!$E41,'注文データ '!$H:$H,在庫状況!$K$5,'注文データ '!$I:$I,在庫状況!AD$6)</f>
        <v>0</v>
      </c>
      <c r="AE41" s="1099">
        <f>SUMIFS('注文データ '!$C:$C,'注文データ '!$A:$A,在庫状況!$E41,'注文データ '!$H:$H,在庫状況!$K$5,'注文データ '!$I:$I,在庫状況!AE$6)</f>
        <v>0</v>
      </c>
      <c r="AF41" s="207">
        <f>SUMIFS('注文データ '!$C:$C,'注文データ '!$A:$A,在庫状況!$E41,'注文データ '!$H:$H,在庫状況!$K$5,'注文データ '!$I:$I,在庫状況!AF$6)</f>
        <v>0</v>
      </c>
      <c r="AG41" s="1099">
        <f>SUMIFS('注文データ '!$C:$C,'注文データ '!$A:$A,在庫状況!$E41,'注文データ '!$H:$H,在庫状況!$K$5,'注文データ '!$I:$I,在庫状況!AG$6)</f>
        <v>0</v>
      </c>
      <c r="AH41" s="207">
        <f>SUMIFS('注文データ '!$C:$C,'注文データ '!$A:$A,在庫状況!$E41,'注文データ '!$H:$H,在庫状況!$K$5,'注文データ '!$I:$I,在庫状況!AH$6)</f>
        <v>0</v>
      </c>
      <c r="AI41" s="207">
        <f>SUMIFS('注文データ '!$C:$C,'注文データ '!$A:$A,在庫状況!$E41,'注文データ '!$H:$H,在庫状況!$K$5,'注文データ '!$I:$I,在庫状況!AI$6)</f>
        <v>0</v>
      </c>
      <c r="AJ41" s="207">
        <f>SUMIFS('注文データ '!$C:$C,'注文データ '!$A:$A,在庫状況!$E41,'注文データ '!$H:$H,在庫状況!$K$5,'注文データ '!$I:$I,在庫状況!AJ$6)</f>
        <v>0</v>
      </c>
      <c r="AK41" s="1099">
        <f>SUMIFS('注文データ '!$C:$C,'注文データ '!$A:$A,在庫状況!$E41,'注文データ '!$H:$H,在庫状況!$K$5,'注文データ '!$I:$I,在庫状況!AK$6)</f>
        <v>0</v>
      </c>
      <c r="AL41" s="1099">
        <f>SUMIFS('注文データ '!$C:$C,'注文データ '!$A:$A,在庫状況!$E41,'注文データ '!$H:$H,在庫状況!$K$5,'注文データ '!$I:$I,在庫状況!AL$6)</f>
        <v>0</v>
      </c>
      <c r="AM41" s="207">
        <f>SUMIFS('注文データ '!$C:$C,'注文データ '!$A:$A,在庫状況!$E41,'注文データ '!$H:$H,在庫状況!$K$5,'注文データ '!$I:$I,在庫状況!AM$6)</f>
        <v>0</v>
      </c>
      <c r="AN41" s="207">
        <f>SUMIFS('注文データ '!$C:$C,'注文データ '!$A:$A,在庫状況!$E41,'注文データ '!$H:$H,在庫状況!$K$5,'注文データ '!$I:$I,在庫状況!AN$6)</f>
        <v>0</v>
      </c>
      <c r="AO41" s="207">
        <f>SUMIFS('注文データ '!$C:$C,'注文データ '!$A:$A,在庫状況!$E41,'注文データ '!$H:$H,在庫状況!$K$5,'注文データ '!$I:$I,在庫状況!AO$6)</f>
        <v>0</v>
      </c>
      <c r="AP41" s="1110">
        <f t="shared" si="1"/>
        <v>0</v>
      </c>
      <c r="AQ41" s="161"/>
      <c r="AR41" s="804">
        <f t="shared" si="2"/>
        <v>0</v>
      </c>
      <c r="AS41" s="670">
        <f>AR42*2</f>
        <v>0</v>
      </c>
      <c r="AT41" s="466"/>
    </row>
    <row r="42" spans="1:46" s="52" customFormat="1" ht="23.1" customHeight="1" x14ac:dyDescent="0.15">
      <c r="A42" s="1134"/>
      <c r="B42" s="1110"/>
      <c r="C42" s="478"/>
      <c r="D42" s="75" t="s">
        <v>52</v>
      </c>
      <c r="E42" s="278">
        <v>80261239542000</v>
      </c>
      <c r="F42" s="221">
        <v>1232</v>
      </c>
      <c r="G42" s="59"/>
      <c r="H42" s="127"/>
      <c r="I42" s="128"/>
      <c r="J42" s="129"/>
      <c r="K42" s="207">
        <f>SUMIFS('注文データ '!$C:$C,'注文データ '!$A:$A,在庫状況!$E42,'注文データ '!$H:$H,在庫状況!$K$5,'注文データ '!$I:$I,在庫状況!K$6)</f>
        <v>0</v>
      </c>
      <c r="L42" s="207">
        <f>SUMIFS('注文データ '!$C:$C,'注文データ '!$A:$A,在庫状況!$E42,'注文データ '!$H:$H,在庫状況!$K$5,'注文データ '!$I:$I,在庫状況!L$6)</f>
        <v>0</v>
      </c>
      <c r="M42" s="207">
        <f>SUMIFS('注文データ '!$C:$C,'注文データ '!$A:$A,在庫状況!$E42,'注文データ '!$H:$H,在庫状況!$K$5,'注文データ '!$I:$I,在庫状況!M$6)</f>
        <v>0</v>
      </c>
      <c r="N42" s="207">
        <f>SUMIFS('注文データ '!$C:$C,'注文データ '!$A:$A,在庫状況!$E42,'注文データ '!$H:$H,在庫状況!$K$5,'注文データ '!$I:$I,在庫状況!N$6)</f>
        <v>0</v>
      </c>
      <c r="O42" s="207">
        <f>SUMIFS('注文データ '!$C:$C,'注文データ '!$A:$A,在庫状況!$E42,'注文データ '!$H:$H,在庫状況!$K$5,'注文データ '!$I:$I,在庫状況!O$6)</f>
        <v>0</v>
      </c>
      <c r="P42" s="1099">
        <f>SUMIFS('注文データ '!$C:$C,'注文データ '!$A:$A,在庫状況!$E42,'注文データ '!$H:$H,在庫状況!$K$5,'注文データ '!$I:$I,在庫状況!P$6)</f>
        <v>0</v>
      </c>
      <c r="Q42" s="1099">
        <f>SUMIFS('注文データ '!$C:$C,'注文データ '!$A:$A,在庫状況!$E42,'注文データ '!$H:$H,在庫状況!$K$5,'注文データ '!$I:$I,在庫状況!Q$6)</f>
        <v>0</v>
      </c>
      <c r="R42" s="207">
        <f>SUMIFS('注文データ '!$C:$C,'注文データ '!$A:$A,在庫状況!$E42,'注文データ '!$H:$H,在庫状況!$K$5,'注文データ '!$I:$I,在庫状況!R$6)</f>
        <v>0</v>
      </c>
      <c r="S42" s="207">
        <f>SUMIFS('注文データ '!$C:$C,'注文データ '!$A:$A,在庫状況!$E42,'注文データ '!$H:$H,在庫状況!$K$5,'注文データ '!$I:$I,在庫状況!S$6)</f>
        <v>0</v>
      </c>
      <c r="T42" s="207">
        <f>SUMIFS('注文データ '!$C:$C,'注文データ '!$A:$A,在庫状況!$E42,'注文データ '!$H:$H,在庫状況!$K$5,'注文データ '!$I:$I,在庫状況!T$6)</f>
        <v>0</v>
      </c>
      <c r="U42" s="207">
        <f>SUMIFS('注文データ '!$C:$C,'注文データ '!$A:$A,在庫状況!$E42,'注文データ '!$H:$H,在庫状況!$K$5,'注文データ '!$I:$I,在庫状況!U$6)</f>
        <v>0</v>
      </c>
      <c r="V42" s="207">
        <f>SUMIFS('注文データ '!$C:$C,'注文データ '!$A:$A,在庫状況!$E42,'注文データ '!$H:$H,在庫状況!$K$5,'注文データ '!$I:$I,在庫状況!V$6)</f>
        <v>0</v>
      </c>
      <c r="W42" s="1099">
        <f>SUMIFS('注文データ '!$C:$C,'注文データ '!$A:$A,在庫状況!$E42,'注文データ '!$H:$H,在庫状況!$K$5,'注文データ '!$I:$I,在庫状況!W$6)</f>
        <v>0</v>
      </c>
      <c r="X42" s="1099">
        <f>SUMIFS('注文データ '!$C:$C,'注文データ '!$A:$A,在庫状況!$E42,'注文データ '!$H:$H,在庫状況!$K$5,'注文データ '!$I:$I,在庫状況!X$6)</f>
        <v>0</v>
      </c>
      <c r="Y42" s="1099">
        <f>SUMIFS('注文データ '!$C:$C,'注文データ '!$A:$A,在庫状況!$E42,'注文データ '!$H:$H,在庫状況!$K$5,'注文データ '!$I:$I,在庫状況!Y$6)</f>
        <v>0</v>
      </c>
      <c r="Z42" s="207">
        <f>SUMIFS('注文データ '!$C:$C,'注文データ '!$A:$A,在庫状況!$E42,'注文データ '!$H:$H,在庫状況!$K$5,'注文データ '!$I:$I,在庫状況!Z$6)</f>
        <v>0</v>
      </c>
      <c r="AA42" s="207">
        <f>SUMIFS('注文データ '!$C:$C,'注文データ '!$A:$A,在庫状況!$E42,'注文データ '!$H:$H,在庫状況!$K$5,'注文データ '!$I:$I,在庫状況!AA$6)</f>
        <v>0</v>
      </c>
      <c r="AB42" s="207">
        <f>SUMIFS('注文データ '!$C:$C,'注文データ '!$A:$A,在庫状況!$E42,'注文データ '!$H:$H,在庫状況!$K$5,'注文データ '!$I:$I,在庫状況!AB$6)</f>
        <v>0</v>
      </c>
      <c r="AC42" s="207">
        <f>SUMIFS('注文データ '!$C:$C,'注文データ '!$A:$A,在庫状況!$E42,'注文データ '!$H:$H,在庫状況!$K$5,'注文データ '!$I:$I,在庫状況!AC$6)</f>
        <v>0</v>
      </c>
      <c r="AD42" s="1099">
        <f>SUMIFS('注文データ '!$C:$C,'注文データ '!$A:$A,在庫状況!$E42,'注文データ '!$H:$H,在庫状況!$K$5,'注文データ '!$I:$I,在庫状況!AD$6)</f>
        <v>0</v>
      </c>
      <c r="AE42" s="1099">
        <f>SUMIFS('注文データ '!$C:$C,'注文データ '!$A:$A,在庫状況!$E42,'注文データ '!$H:$H,在庫状況!$K$5,'注文データ '!$I:$I,在庫状況!AE$6)</f>
        <v>0</v>
      </c>
      <c r="AF42" s="207">
        <f>SUMIFS('注文データ '!$C:$C,'注文データ '!$A:$A,在庫状況!$E42,'注文データ '!$H:$H,在庫状況!$K$5,'注文データ '!$I:$I,在庫状況!AF$6)</f>
        <v>0</v>
      </c>
      <c r="AG42" s="1099">
        <f>SUMIFS('注文データ '!$C:$C,'注文データ '!$A:$A,在庫状況!$E42,'注文データ '!$H:$H,在庫状況!$K$5,'注文データ '!$I:$I,在庫状況!AG$6)</f>
        <v>0</v>
      </c>
      <c r="AH42" s="207">
        <f>SUMIFS('注文データ '!$C:$C,'注文データ '!$A:$A,在庫状況!$E42,'注文データ '!$H:$H,在庫状況!$K$5,'注文データ '!$I:$I,在庫状況!AH$6)</f>
        <v>0</v>
      </c>
      <c r="AI42" s="207">
        <f>SUMIFS('注文データ '!$C:$C,'注文データ '!$A:$A,在庫状況!$E42,'注文データ '!$H:$H,在庫状況!$K$5,'注文データ '!$I:$I,在庫状況!AI$6)</f>
        <v>0</v>
      </c>
      <c r="AJ42" s="207">
        <f>SUMIFS('注文データ '!$C:$C,'注文データ '!$A:$A,在庫状況!$E42,'注文データ '!$H:$H,在庫状況!$K$5,'注文データ '!$I:$I,在庫状況!AJ$6)</f>
        <v>0</v>
      </c>
      <c r="AK42" s="1099">
        <f>SUMIFS('注文データ '!$C:$C,'注文データ '!$A:$A,在庫状況!$E42,'注文データ '!$H:$H,在庫状況!$K$5,'注文データ '!$I:$I,在庫状況!AK$6)</f>
        <v>0</v>
      </c>
      <c r="AL42" s="1099">
        <f>SUMIFS('注文データ '!$C:$C,'注文データ '!$A:$A,在庫状況!$E42,'注文データ '!$H:$H,在庫状況!$K$5,'注文データ '!$I:$I,在庫状況!AL$6)</f>
        <v>0</v>
      </c>
      <c r="AM42" s="207">
        <f>SUMIFS('注文データ '!$C:$C,'注文データ '!$A:$A,在庫状況!$E42,'注文データ '!$H:$H,在庫状況!$K$5,'注文データ '!$I:$I,在庫状況!AM$6)</f>
        <v>0</v>
      </c>
      <c r="AN42" s="207">
        <f>SUMIFS('注文データ '!$C:$C,'注文データ '!$A:$A,在庫状況!$E42,'注文データ '!$H:$H,在庫状況!$K$5,'注文データ '!$I:$I,在庫状況!AN$6)</f>
        <v>0</v>
      </c>
      <c r="AO42" s="207">
        <f>SUMIFS('注文データ '!$C:$C,'注文データ '!$A:$A,在庫状況!$E42,'注文データ '!$H:$H,在庫状況!$K$5,'注文データ '!$I:$I,在庫状況!AO$6)</f>
        <v>0</v>
      </c>
      <c r="AP42" s="1110">
        <f t="shared" si="1"/>
        <v>0</v>
      </c>
      <c r="AQ42" s="208"/>
      <c r="AR42" s="806">
        <f t="shared" si="2"/>
        <v>0</v>
      </c>
      <c r="AS42" s="678">
        <f>AR42</f>
        <v>0</v>
      </c>
      <c r="AT42" s="468"/>
    </row>
    <row r="43" spans="1:46" s="52" customFormat="1" ht="23.1" customHeight="1" x14ac:dyDescent="0.15">
      <c r="A43" s="1134"/>
      <c r="B43" s="1111"/>
      <c r="C43" s="479"/>
      <c r="D43" s="312" t="s">
        <v>163</v>
      </c>
      <c r="E43" s="524" t="s">
        <v>126</v>
      </c>
      <c r="F43" s="222">
        <v>40</v>
      </c>
      <c r="G43" s="223">
        <v>4</v>
      </c>
      <c r="H43" s="198"/>
      <c r="I43" s="199"/>
      <c r="J43" s="136"/>
      <c r="K43" s="137">
        <f>SUMIFS('注文データ '!$C:$C,'注文データ '!$A:$A,在庫状況!$E43,'注文データ '!$H:$H,在庫状況!$K$5,'注文データ '!$I:$I,在庫状況!K$6)</f>
        <v>0</v>
      </c>
      <c r="L43" s="137">
        <f>SUMIFS('注文データ '!$C:$C,'注文データ '!$A:$A,在庫状況!$E43,'注文データ '!$H:$H,在庫状況!$K$5,'注文データ '!$I:$I,在庫状況!L$6)</f>
        <v>0</v>
      </c>
      <c r="M43" s="137">
        <f>SUMIFS('注文データ '!$C:$C,'注文データ '!$A:$A,在庫状況!$E43,'注文データ '!$H:$H,在庫状況!$K$5,'注文データ '!$I:$I,在庫状況!M$6)</f>
        <v>0</v>
      </c>
      <c r="N43" s="137">
        <f>SUMIFS('注文データ '!$C:$C,'注文データ '!$A:$A,在庫状況!$E43,'注文データ '!$H:$H,在庫状況!$K$5,'注文データ '!$I:$I,在庫状況!N$6)</f>
        <v>0</v>
      </c>
      <c r="O43" s="137">
        <f>SUMIFS('注文データ '!$C:$C,'注文データ '!$A:$A,在庫状況!$E43,'注文データ '!$H:$H,在庫状況!$K$5,'注文データ '!$I:$I,在庫状況!O$6)</f>
        <v>0</v>
      </c>
      <c r="P43" s="1091">
        <f>SUMIFS('注文データ '!$C:$C,'注文データ '!$A:$A,在庫状況!$E43,'注文データ '!$H:$H,在庫状況!$K$5,'注文データ '!$I:$I,在庫状況!P$6)</f>
        <v>0</v>
      </c>
      <c r="Q43" s="1091">
        <f>SUMIFS('注文データ '!$C:$C,'注文データ '!$A:$A,在庫状況!$E43,'注文データ '!$H:$H,在庫状況!$K$5,'注文データ '!$I:$I,在庫状況!Q$6)</f>
        <v>0</v>
      </c>
      <c r="R43" s="137">
        <f>SUMIFS('注文データ '!$C:$C,'注文データ '!$A:$A,在庫状況!$E43,'注文データ '!$H:$H,在庫状況!$K$5,'注文データ '!$I:$I,在庫状況!R$6)</f>
        <v>0</v>
      </c>
      <c r="S43" s="137">
        <f>SUMIFS('注文データ '!$C:$C,'注文データ '!$A:$A,在庫状況!$E43,'注文データ '!$H:$H,在庫状況!$K$5,'注文データ '!$I:$I,在庫状況!S$6)</f>
        <v>0</v>
      </c>
      <c r="T43" s="137">
        <f>SUMIFS('注文データ '!$C:$C,'注文データ '!$A:$A,在庫状況!$E43,'注文データ '!$H:$H,在庫状況!$K$5,'注文データ '!$I:$I,在庫状況!T$6)</f>
        <v>0</v>
      </c>
      <c r="U43" s="137">
        <f>SUMIFS('注文データ '!$C:$C,'注文データ '!$A:$A,在庫状況!$E43,'注文データ '!$H:$H,在庫状況!$K$5,'注文データ '!$I:$I,在庫状況!U$6)</f>
        <v>0</v>
      </c>
      <c r="V43" s="137">
        <f>SUMIFS('注文データ '!$C:$C,'注文データ '!$A:$A,在庫状況!$E43,'注文データ '!$H:$H,在庫状況!$K$5,'注文データ '!$I:$I,在庫状況!V$6)</f>
        <v>0</v>
      </c>
      <c r="W43" s="1091">
        <f>SUMIFS('注文データ '!$C:$C,'注文データ '!$A:$A,在庫状況!$E43,'注文データ '!$H:$H,在庫状況!$K$5,'注文データ '!$I:$I,在庫状況!W$6)</f>
        <v>0</v>
      </c>
      <c r="X43" s="1091">
        <f>SUMIFS('注文データ '!$C:$C,'注文データ '!$A:$A,在庫状況!$E43,'注文データ '!$H:$H,在庫状況!$K$5,'注文データ '!$I:$I,在庫状況!X$6)</f>
        <v>0</v>
      </c>
      <c r="Y43" s="1091">
        <f>SUMIFS('注文データ '!$C:$C,'注文データ '!$A:$A,在庫状況!$E43,'注文データ '!$H:$H,在庫状況!$K$5,'注文データ '!$I:$I,在庫状況!Y$6)</f>
        <v>0</v>
      </c>
      <c r="Z43" s="137">
        <f>SUMIFS('注文データ '!$C:$C,'注文データ '!$A:$A,在庫状況!$E43,'注文データ '!$H:$H,在庫状況!$K$5,'注文データ '!$I:$I,在庫状況!Z$6)</f>
        <v>0</v>
      </c>
      <c r="AA43" s="137">
        <f>SUMIFS('注文データ '!$C:$C,'注文データ '!$A:$A,在庫状況!$E43,'注文データ '!$H:$H,在庫状況!$K$5,'注文データ '!$I:$I,在庫状況!AA$6)</f>
        <v>0</v>
      </c>
      <c r="AB43" s="137">
        <f>SUMIFS('注文データ '!$C:$C,'注文データ '!$A:$A,在庫状況!$E43,'注文データ '!$H:$H,在庫状況!$K$5,'注文データ '!$I:$I,在庫状況!AB$6)</f>
        <v>0</v>
      </c>
      <c r="AC43" s="137">
        <f>SUMIFS('注文データ '!$C:$C,'注文データ '!$A:$A,在庫状況!$E43,'注文データ '!$H:$H,在庫状況!$K$5,'注文データ '!$I:$I,在庫状況!AC$6)</f>
        <v>0</v>
      </c>
      <c r="AD43" s="1091">
        <f>SUMIFS('注文データ '!$C:$C,'注文データ '!$A:$A,在庫状況!$E43,'注文データ '!$H:$H,在庫状況!$K$5,'注文データ '!$I:$I,在庫状況!AD$6)</f>
        <v>0</v>
      </c>
      <c r="AE43" s="1091">
        <f>SUMIFS('注文データ '!$C:$C,'注文データ '!$A:$A,在庫状況!$E43,'注文データ '!$H:$H,在庫状況!$K$5,'注文データ '!$I:$I,在庫状況!AE$6)</f>
        <v>0</v>
      </c>
      <c r="AF43" s="137">
        <f>SUMIFS('注文データ '!$C:$C,'注文データ '!$A:$A,在庫状況!$E43,'注文データ '!$H:$H,在庫状況!$K$5,'注文データ '!$I:$I,在庫状況!AF$6)</f>
        <v>0</v>
      </c>
      <c r="AG43" s="1091">
        <f>SUMIFS('注文データ '!$C:$C,'注文データ '!$A:$A,在庫状況!$E43,'注文データ '!$H:$H,在庫状況!$K$5,'注文データ '!$I:$I,在庫状況!AG$6)</f>
        <v>0</v>
      </c>
      <c r="AH43" s="137">
        <f>SUMIFS('注文データ '!$C:$C,'注文データ '!$A:$A,在庫状況!$E43,'注文データ '!$H:$H,在庫状況!$K$5,'注文データ '!$I:$I,在庫状況!AH$6)</f>
        <v>0</v>
      </c>
      <c r="AI43" s="137">
        <f>SUMIFS('注文データ '!$C:$C,'注文データ '!$A:$A,在庫状況!$E43,'注文データ '!$H:$H,在庫状況!$K$5,'注文データ '!$I:$I,在庫状況!AI$6)</f>
        <v>0</v>
      </c>
      <c r="AJ43" s="137">
        <f>SUMIFS('注文データ '!$C:$C,'注文データ '!$A:$A,在庫状況!$E43,'注文データ '!$H:$H,在庫状況!$K$5,'注文データ '!$I:$I,在庫状況!AJ$6)</f>
        <v>0</v>
      </c>
      <c r="AK43" s="1091">
        <f>SUMIFS('注文データ '!$C:$C,'注文データ '!$A:$A,在庫状況!$E43,'注文データ '!$H:$H,在庫状況!$K$5,'注文データ '!$I:$I,在庫状況!AK$6)</f>
        <v>0</v>
      </c>
      <c r="AL43" s="1091">
        <f>SUMIFS('注文データ '!$C:$C,'注文データ '!$A:$A,在庫状況!$E43,'注文データ '!$H:$H,在庫状況!$K$5,'注文データ '!$I:$I,在庫状況!AL$6)</f>
        <v>0</v>
      </c>
      <c r="AM43" s="137">
        <f>SUMIFS('注文データ '!$C:$C,'注文データ '!$A:$A,在庫状況!$E43,'注文データ '!$H:$H,在庫状況!$K$5,'注文データ '!$I:$I,在庫状況!AM$6)</f>
        <v>0</v>
      </c>
      <c r="AN43" s="137">
        <f>SUMIFS('注文データ '!$C:$C,'注文データ '!$A:$A,在庫状況!$E43,'注文データ '!$H:$H,在庫状況!$K$5,'注文データ '!$I:$I,在庫状況!AN$6)</f>
        <v>0</v>
      </c>
      <c r="AO43" s="137">
        <f>SUMIFS('注文データ '!$C:$C,'注文データ '!$A:$A,在庫状況!$E43,'注文データ '!$H:$H,在庫状況!$K$5,'注文データ '!$I:$I,在庫状況!AO$6)</f>
        <v>0</v>
      </c>
      <c r="AP43" s="1111">
        <f t="shared" si="1"/>
        <v>0</v>
      </c>
      <c r="AQ43" s="185"/>
      <c r="AR43" s="805">
        <f t="shared" si="2"/>
        <v>0</v>
      </c>
      <c r="AS43" s="676"/>
      <c r="AT43" s="487"/>
    </row>
    <row r="44" spans="1:46" ht="23.1" customHeight="1" x14ac:dyDescent="0.15">
      <c r="A44" s="1133">
        <v>127</v>
      </c>
      <c r="B44" s="1104">
        <v>13</v>
      </c>
      <c r="C44" s="162" t="s">
        <v>14</v>
      </c>
      <c r="D44" s="55" t="s">
        <v>51</v>
      </c>
      <c r="E44" s="280">
        <v>80261229490001</v>
      </c>
      <c r="F44" s="163">
        <v>833</v>
      </c>
      <c r="G44" s="69"/>
      <c r="H44" s="164"/>
      <c r="I44" s="165"/>
      <c r="J44" s="166"/>
      <c r="K44" s="838">
        <f>SUMIFS('注文データ '!$C:$C,'注文データ '!$A:$A,在庫状況!$E44,'注文データ '!$H:$H,在庫状況!$K$5,'注文データ '!$I:$I,在庫状況!K$6)</f>
        <v>0</v>
      </c>
      <c r="L44" s="838">
        <f>SUMIFS('注文データ '!$C:$C,'注文データ '!$A:$A,在庫状況!$E44,'注文データ '!$H:$H,在庫状況!$K$5,'注文データ '!$I:$I,在庫状況!L$6)</f>
        <v>0</v>
      </c>
      <c r="M44" s="838">
        <f>SUMIFS('注文データ '!$C:$C,'注文データ '!$A:$A,在庫状況!$E44,'注文データ '!$H:$H,在庫状況!$K$5,'注文データ '!$I:$I,在庫状況!M$6)</f>
        <v>0</v>
      </c>
      <c r="N44" s="838">
        <f>SUMIFS('注文データ '!$C:$C,'注文データ '!$A:$A,在庫状況!$E44,'注文データ '!$H:$H,在庫状況!$K$5,'注文データ '!$I:$I,在庫状況!N$6)</f>
        <v>0</v>
      </c>
      <c r="O44" s="838">
        <f>SUMIFS('注文データ '!$C:$C,'注文データ '!$A:$A,在庫状況!$E44,'注文データ '!$H:$H,在庫状況!$K$5,'注文データ '!$I:$I,在庫状況!O$6)</f>
        <v>0</v>
      </c>
      <c r="P44" s="1092">
        <f>SUMIFS('注文データ '!$C:$C,'注文データ '!$A:$A,在庫状況!$E44,'注文データ '!$H:$H,在庫状況!$K$5,'注文データ '!$I:$I,在庫状況!P$6)</f>
        <v>0</v>
      </c>
      <c r="Q44" s="1092">
        <f>SUMIFS('注文データ '!$C:$C,'注文データ '!$A:$A,在庫状況!$E44,'注文データ '!$H:$H,在庫状況!$K$5,'注文データ '!$I:$I,在庫状況!Q$6)</f>
        <v>0</v>
      </c>
      <c r="R44" s="838">
        <f>SUMIFS('注文データ '!$C:$C,'注文データ '!$A:$A,在庫状況!$E44,'注文データ '!$H:$H,在庫状況!$K$5,'注文データ '!$I:$I,在庫状況!R$6)</f>
        <v>0</v>
      </c>
      <c r="S44" s="838">
        <f>SUMIFS('注文データ '!$C:$C,'注文データ '!$A:$A,在庫状況!$E44,'注文データ '!$H:$H,在庫状況!$K$5,'注文データ '!$I:$I,在庫状況!S$6)</f>
        <v>0</v>
      </c>
      <c r="T44" s="838">
        <f>SUMIFS('注文データ '!$C:$C,'注文データ '!$A:$A,在庫状況!$E44,'注文データ '!$H:$H,在庫状況!$K$5,'注文データ '!$I:$I,在庫状況!T$6)</f>
        <v>0</v>
      </c>
      <c r="U44" s="838">
        <f>SUMIFS('注文データ '!$C:$C,'注文データ '!$A:$A,在庫状況!$E44,'注文データ '!$H:$H,在庫状況!$K$5,'注文データ '!$I:$I,在庫状況!U$6)</f>
        <v>0</v>
      </c>
      <c r="V44" s="838">
        <f>SUMIFS('注文データ '!$C:$C,'注文データ '!$A:$A,在庫状況!$E44,'注文データ '!$H:$H,在庫状況!$K$5,'注文データ '!$I:$I,在庫状況!V$6)</f>
        <v>0</v>
      </c>
      <c r="W44" s="1092">
        <f>SUMIFS('注文データ '!$C:$C,'注文データ '!$A:$A,在庫状況!$E44,'注文データ '!$H:$H,在庫状況!$K$5,'注文データ '!$I:$I,在庫状況!W$6)</f>
        <v>0</v>
      </c>
      <c r="X44" s="1092">
        <f>SUMIFS('注文データ '!$C:$C,'注文データ '!$A:$A,在庫状況!$E44,'注文データ '!$H:$H,在庫状況!$K$5,'注文データ '!$I:$I,在庫状況!X$6)</f>
        <v>0</v>
      </c>
      <c r="Y44" s="1092">
        <f>SUMIFS('注文データ '!$C:$C,'注文データ '!$A:$A,在庫状況!$E44,'注文データ '!$H:$H,在庫状況!$K$5,'注文データ '!$I:$I,在庫状況!Y$6)</f>
        <v>0</v>
      </c>
      <c r="Z44" s="838">
        <f>SUMIFS('注文データ '!$C:$C,'注文データ '!$A:$A,在庫状況!$E44,'注文データ '!$H:$H,在庫状況!$K$5,'注文データ '!$I:$I,在庫状況!Z$6)</f>
        <v>0</v>
      </c>
      <c r="AA44" s="838">
        <f>SUMIFS('注文データ '!$C:$C,'注文データ '!$A:$A,在庫状況!$E44,'注文データ '!$H:$H,在庫状況!$K$5,'注文データ '!$I:$I,在庫状況!AA$6)</f>
        <v>0</v>
      </c>
      <c r="AB44" s="838">
        <f>SUMIFS('注文データ '!$C:$C,'注文データ '!$A:$A,在庫状況!$E44,'注文データ '!$H:$H,在庫状況!$K$5,'注文データ '!$I:$I,在庫状況!AB$6)</f>
        <v>0</v>
      </c>
      <c r="AC44" s="838">
        <f>SUMIFS('注文データ '!$C:$C,'注文データ '!$A:$A,在庫状況!$E44,'注文データ '!$H:$H,在庫状況!$K$5,'注文データ '!$I:$I,在庫状況!AC$6)</f>
        <v>0</v>
      </c>
      <c r="AD44" s="1092">
        <f>SUMIFS('注文データ '!$C:$C,'注文データ '!$A:$A,在庫状況!$E44,'注文データ '!$H:$H,在庫状況!$K$5,'注文データ '!$I:$I,在庫状況!AD$6)</f>
        <v>0</v>
      </c>
      <c r="AE44" s="1092">
        <f>SUMIFS('注文データ '!$C:$C,'注文データ '!$A:$A,在庫状況!$E44,'注文データ '!$H:$H,在庫状況!$K$5,'注文データ '!$I:$I,在庫状況!AE$6)</f>
        <v>0</v>
      </c>
      <c r="AF44" s="838">
        <f>SUMIFS('注文データ '!$C:$C,'注文データ '!$A:$A,在庫状況!$E44,'注文データ '!$H:$H,在庫状況!$K$5,'注文データ '!$I:$I,在庫状況!AF$6)</f>
        <v>0</v>
      </c>
      <c r="AG44" s="1092">
        <f>SUMIFS('注文データ '!$C:$C,'注文データ '!$A:$A,在庫状況!$E44,'注文データ '!$H:$H,在庫状況!$K$5,'注文データ '!$I:$I,在庫状況!AG$6)</f>
        <v>0</v>
      </c>
      <c r="AH44" s="838">
        <f>SUMIFS('注文データ '!$C:$C,'注文データ '!$A:$A,在庫状況!$E44,'注文データ '!$H:$H,在庫状況!$K$5,'注文データ '!$I:$I,在庫状況!AH$6)</f>
        <v>0</v>
      </c>
      <c r="AI44" s="838">
        <f>SUMIFS('注文データ '!$C:$C,'注文データ '!$A:$A,在庫状況!$E44,'注文データ '!$H:$H,在庫状況!$K$5,'注文データ '!$I:$I,在庫状況!AI$6)</f>
        <v>0</v>
      </c>
      <c r="AJ44" s="838">
        <f>SUMIFS('注文データ '!$C:$C,'注文データ '!$A:$A,在庫状況!$E44,'注文データ '!$H:$H,在庫状況!$K$5,'注文データ '!$I:$I,在庫状況!AJ$6)</f>
        <v>0</v>
      </c>
      <c r="AK44" s="1092">
        <f>SUMIFS('注文データ '!$C:$C,'注文データ '!$A:$A,在庫状況!$E44,'注文データ '!$H:$H,在庫状況!$K$5,'注文データ '!$I:$I,在庫状況!AK$6)</f>
        <v>0</v>
      </c>
      <c r="AL44" s="1092">
        <f>SUMIFS('注文データ '!$C:$C,'注文データ '!$A:$A,在庫状況!$E44,'注文データ '!$H:$H,在庫状況!$K$5,'注文データ '!$I:$I,在庫状況!AL$6)</f>
        <v>0</v>
      </c>
      <c r="AM44" s="838">
        <f>SUMIFS('注文データ '!$C:$C,'注文データ '!$A:$A,在庫状況!$E44,'注文データ '!$H:$H,在庫状況!$K$5,'注文データ '!$I:$I,在庫状況!AM$6)</f>
        <v>0</v>
      </c>
      <c r="AN44" s="838">
        <f>SUMIFS('注文データ '!$C:$C,'注文データ '!$A:$A,在庫状況!$E44,'注文データ '!$H:$H,在庫状況!$K$5,'注文データ '!$I:$I,在庫状況!AN$6)</f>
        <v>0</v>
      </c>
      <c r="AO44" s="838">
        <f>SUMIFS('注文データ '!$C:$C,'注文データ '!$A:$A,在庫状況!$E44,'注文データ '!$H:$H,在庫状況!$K$5,'注文データ '!$I:$I,在庫状況!AO$6)</f>
        <v>0</v>
      </c>
      <c r="AP44" s="1106">
        <f t="shared" si="1"/>
        <v>13</v>
      </c>
      <c r="AQ44" s="151"/>
      <c r="AR44" s="794">
        <f t="shared" si="2"/>
        <v>0</v>
      </c>
      <c r="AS44" s="661"/>
      <c r="AT44" s="455"/>
    </row>
    <row r="45" spans="1:46" ht="23.1" customHeight="1" x14ac:dyDescent="0.15">
      <c r="A45" s="1133"/>
      <c r="B45" s="1112"/>
      <c r="C45" s="201"/>
      <c r="D45" s="68" t="s">
        <v>162</v>
      </c>
      <c r="E45" s="652" t="s">
        <v>203</v>
      </c>
      <c r="F45" s="224">
        <v>1577</v>
      </c>
      <c r="G45" s="56"/>
      <c r="H45" s="141"/>
      <c r="I45" s="142"/>
      <c r="J45" s="143"/>
      <c r="K45" s="842">
        <f>SUMIFS('注文データ '!$C:$C,'注文データ '!$A:$A,在庫状況!$E45,'注文データ '!$H:$H,在庫状況!$K$5,'注文データ '!$I:$I,在庫状況!K$6)</f>
        <v>0</v>
      </c>
      <c r="L45" s="842">
        <f>SUMIFS('注文データ '!$C:$C,'注文データ '!$A:$A,在庫状況!$E45,'注文データ '!$H:$H,在庫状況!$K$5,'注文データ '!$I:$I,在庫状況!L$6)</f>
        <v>0</v>
      </c>
      <c r="M45" s="842">
        <f>SUMIFS('注文データ '!$C:$C,'注文データ '!$A:$A,在庫状況!$E45,'注文データ '!$H:$H,在庫状況!$K$5,'注文データ '!$I:$I,在庫状況!M$6)</f>
        <v>0</v>
      </c>
      <c r="N45" s="842">
        <f>SUMIFS('注文データ '!$C:$C,'注文データ '!$A:$A,在庫状況!$E45,'注文データ '!$H:$H,在庫状況!$K$5,'注文データ '!$I:$I,在庫状況!N$6)</f>
        <v>0</v>
      </c>
      <c r="O45" s="842">
        <f>SUMIFS('注文データ '!$C:$C,'注文データ '!$A:$A,在庫状況!$E45,'注文データ '!$H:$H,在庫状況!$K$5,'注文データ '!$I:$I,在庫状況!O$6)</f>
        <v>0</v>
      </c>
      <c r="P45" s="1098">
        <f>SUMIFS('注文データ '!$C:$C,'注文データ '!$A:$A,在庫状況!$E45,'注文データ '!$H:$H,在庫状況!$K$5,'注文データ '!$I:$I,在庫状況!P$6)</f>
        <v>0</v>
      </c>
      <c r="Q45" s="1098">
        <f>SUMIFS('注文データ '!$C:$C,'注文データ '!$A:$A,在庫状況!$E45,'注文データ '!$H:$H,在庫状況!$K$5,'注文データ '!$I:$I,在庫状況!Q$6)</f>
        <v>0</v>
      </c>
      <c r="R45" s="842">
        <f>SUMIFS('注文データ '!$C:$C,'注文データ '!$A:$A,在庫状況!$E45,'注文データ '!$H:$H,在庫状況!$K$5,'注文データ '!$I:$I,在庫状況!R$6)</f>
        <v>0</v>
      </c>
      <c r="S45" s="842">
        <f>SUMIFS('注文データ '!$C:$C,'注文データ '!$A:$A,在庫状況!$E45,'注文データ '!$H:$H,在庫状況!$K$5,'注文データ '!$I:$I,在庫状況!S$6)</f>
        <v>0</v>
      </c>
      <c r="T45" s="842">
        <f>SUMIFS('注文データ '!$C:$C,'注文データ '!$A:$A,在庫状況!$E45,'注文データ '!$H:$H,在庫状況!$K$5,'注文データ '!$I:$I,在庫状況!T$6)</f>
        <v>0</v>
      </c>
      <c r="U45" s="842">
        <f>SUMIFS('注文データ '!$C:$C,'注文データ '!$A:$A,在庫状況!$E45,'注文データ '!$H:$H,在庫状況!$K$5,'注文データ '!$I:$I,在庫状況!U$6)</f>
        <v>0</v>
      </c>
      <c r="V45" s="842">
        <f>SUMIFS('注文データ '!$C:$C,'注文データ '!$A:$A,在庫状況!$E45,'注文データ '!$H:$H,在庫状況!$K$5,'注文データ '!$I:$I,在庫状況!V$6)</f>
        <v>0</v>
      </c>
      <c r="W45" s="1098">
        <f>SUMIFS('注文データ '!$C:$C,'注文データ '!$A:$A,在庫状況!$E45,'注文データ '!$H:$H,在庫状況!$K$5,'注文データ '!$I:$I,在庫状況!W$6)</f>
        <v>0</v>
      </c>
      <c r="X45" s="1098">
        <f>SUMIFS('注文データ '!$C:$C,'注文データ '!$A:$A,在庫状況!$E45,'注文データ '!$H:$H,在庫状況!$K$5,'注文データ '!$I:$I,在庫状況!X$6)</f>
        <v>0</v>
      </c>
      <c r="Y45" s="1098">
        <f>SUMIFS('注文データ '!$C:$C,'注文データ '!$A:$A,在庫状況!$E45,'注文データ '!$H:$H,在庫状況!$K$5,'注文データ '!$I:$I,在庫状況!Y$6)</f>
        <v>0</v>
      </c>
      <c r="Z45" s="842">
        <f>SUMIFS('注文データ '!$C:$C,'注文データ '!$A:$A,在庫状況!$E45,'注文データ '!$H:$H,在庫状況!$K$5,'注文データ '!$I:$I,在庫状況!Z$6)</f>
        <v>0</v>
      </c>
      <c r="AA45" s="842">
        <f>SUMIFS('注文データ '!$C:$C,'注文データ '!$A:$A,在庫状況!$E45,'注文データ '!$H:$H,在庫状況!$K$5,'注文データ '!$I:$I,在庫状況!AA$6)</f>
        <v>0</v>
      </c>
      <c r="AB45" s="842">
        <f>SUMIFS('注文データ '!$C:$C,'注文データ '!$A:$A,在庫状況!$E45,'注文データ '!$H:$H,在庫状況!$K$5,'注文データ '!$I:$I,在庫状況!AB$6)</f>
        <v>0</v>
      </c>
      <c r="AC45" s="842">
        <f>SUMIFS('注文データ '!$C:$C,'注文データ '!$A:$A,在庫状況!$E45,'注文データ '!$H:$H,在庫状況!$K$5,'注文データ '!$I:$I,在庫状況!AC$6)</f>
        <v>0</v>
      </c>
      <c r="AD45" s="1098">
        <f>SUMIFS('注文データ '!$C:$C,'注文データ '!$A:$A,在庫状況!$E45,'注文データ '!$H:$H,在庫状況!$K$5,'注文データ '!$I:$I,在庫状況!AD$6)</f>
        <v>0</v>
      </c>
      <c r="AE45" s="1098">
        <f>SUMIFS('注文データ '!$C:$C,'注文データ '!$A:$A,在庫状況!$E45,'注文データ '!$H:$H,在庫状況!$K$5,'注文データ '!$I:$I,在庫状況!AE$6)</f>
        <v>0</v>
      </c>
      <c r="AF45" s="842">
        <f>SUMIFS('注文データ '!$C:$C,'注文データ '!$A:$A,在庫状況!$E45,'注文データ '!$H:$H,在庫状況!$K$5,'注文データ '!$I:$I,在庫状況!AF$6)</f>
        <v>0</v>
      </c>
      <c r="AG45" s="1098">
        <f>SUMIFS('注文データ '!$C:$C,'注文データ '!$A:$A,在庫状況!$E45,'注文データ '!$H:$H,在庫状況!$K$5,'注文データ '!$I:$I,在庫状況!AG$6)</f>
        <v>0</v>
      </c>
      <c r="AH45" s="842">
        <f>SUMIFS('注文データ '!$C:$C,'注文データ '!$A:$A,在庫状況!$E45,'注文データ '!$H:$H,在庫状況!$K$5,'注文データ '!$I:$I,在庫状況!AH$6)</f>
        <v>0</v>
      </c>
      <c r="AI45" s="842">
        <f>SUMIFS('注文データ '!$C:$C,'注文データ '!$A:$A,在庫状況!$E45,'注文データ '!$H:$H,在庫状況!$K$5,'注文データ '!$I:$I,在庫状況!AI$6)</f>
        <v>0</v>
      </c>
      <c r="AJ45" s="842">
        <f>SUMIFS('注文データ '!$C:$C,'注文データ '!$A:$A,在庫状況!$E45,'注文データ '!$H:$H,在庫状況!$K$5,'注文データ '!$I:$I,在庫状況!AJ$6)</f>
        <v>0</v>
      </c>
      <c r="AK45" s="1098">
        <f>SUMIFS('注文データ '!$C:$C,'注文データ '!$A:$A,在庫状況!$E45,'注文データ '!$H:$H,在庫状況!$K$5,'注文データ '!$I:$I,在庫状況!AK$6)</f>
        <v>0</v>
      </c>
      <c r="AL45" s="1098">
        <f>SUMIFS('注文データ '!$C:$C,'注文データ '!$A:$A,在庫状況!$E45,'注文データ '!$H:$H,在庫状況!$K$5,'注文データ '!$I:$I,在庫状況!AL$6)</f>
        <v>0</v>
      </c>
      <c r="AM45" s="842">
        <f>SUMIFS('注文データ '!$C:$C,'注文データ '!$A:$A,在庫状況!$E45,'注文データ '!$H:$H,在庫状況!$K$5,'注文データ '!$I:$I,在庫状況!AM$6)</f>
        <v>0</v>
      </c>
      <c r="AN45" s="842">
        <f>SUMIFS('注文データ '!$C:$C,'注文データ '!$A:$A,在庫状況!$E45,'注文データ '!$H:$H,在庫状況!$K$5,'注文データ '!$I:$I,在庫状況!AN$6)</f>
        <v>0</v>
      </c>
      <c r="AO45" s="842">
        <f>SUMIFS('注文データ '!$C:$C,'注文データ '!$A:$A,在庫状況!$E45,'注文データ '!$H:$H,在庫状況!$K$5,'注文データ '!$I:$I,在庫状況!AO$6)</f>
        <v>0</v>
      </c>
      <c r="AP45" s="1107">
        <f t="shared" si="1"/>
        <v>0</v>
      </c>
      <c r="AQ45" s="225"/>
      <c r="AR45" s="797">
        <f t="shared" si="2"/>
        <v>0</v>
      </c>
      <c r="AS45" s="680"/>
      <c r="AT45" s="458"/>
    </row>
    <row r="46" spans="1:46" ht="23.1" customHeight="1" x14ac:dyDescent="0.15">
      <c r="A46" s="1133"/>
      <c r="B46" s="1112"/>
      <c r="C46" s="483"/>
      <c r="D46" s="68" t="s">
        <v>162</v>
      </c>
      <c r="E46" s="653" t="s">
        <v>204</v>
      </c>
      <c r="F46" s="226">
        <v>405</v>
      </c>
      <c r="G46" s="71"/>
      <c r="H46" s="189"/>
      <c r="I46" s="190"/>
      <c r="J46" s="203"/>
      <c r="K46" s="842">
        <f>SUMIFS('注文データ '!$C:$C,'注文データ '!$A:$A,在庫状況!$E46,'注文データ '!$H:$H,在庫状況!$K$5,'注文データ '!$I:$I,在庫状況!K$6)</f>
        <v>0</v>
      </c>
      <c r="L46" s="842">
        <f>SUMIFS('注文データ '!$C:$C,'注文データ '!$A:$A,在庫状況!$E46,'注文データ '!$H:$H,在庫状況!$K$5,'注文データ '!$I:$I,在庫状況!L$6)</f>
        <v>0</v>
      </c>
      <c r="M46" s="842">
        <f>SUMIFS('注文データ '!$C:$C,'注文データ '!$A:$A,在庫状況!$E46,'注文データ '!$H:$H,在庫状況!$K$5,'注文データ '!$I:$I,在庫状況!M$6)</f>
        <v>0</v>
      </c>
      <c r="N46" s="842">
        <f>SUMIFS('注文データ '!$C:$C,'注文データ '!$A:$A,在庫状況!$E46,'注文データ '!$H:$H,在庫状況!$K$5,'注文データ '!$I:$I,在庫状況!N$6)</f>
        <v>0</v>
      </c>
      <c r="O46" s="842">
        <f>SUMIFS('注文データ '!$C:$C,'注文データ '!$A:$A,在庫状況!$E46,'注文データ '!$H:$H,在庫状況!$K$5,'注文データ '!$I:$I,在庫状況!O$6)</f>
        <v>0</v>
      </c>
      <c r="P46" s="1098">
        <f>SUMIFS('注文データ '!$C:$C,'注文データ '!$A:$A,在庫状況!$E46,'注文データ '!$H:$H,在庫状況!$K$5,'注文データ '!$I:$I,在庫状況!P$6)</f>
        <v>0</v>
      </c>
      <c r="Q46" s="1098">
        <f>SUMIFS('注文データ '!$C:$C,'注文データ '!$A:$A,在庫状況!$E46,'注文データ '!$H:$H,在庫状況!$K$5,'注文データ '!$I:$I,在庫状況!Q$6)</f>
        <v>0</v>
      </c>
      <c r="R46" s="842">
        <f>SUMIFS('注文データ '!$C:$C,'注文データ '!$A:$A,在庫状況!$E46,'注文データ '!$H:$H,在庫状況!$K$5,'注文データ '!$I:$I,在庫状況!R$6)</f>
        <v>0</v>
      </c>
      <c r="S46" s="842">
        <f>SUMIFS('注文データ '!$C:$C,'注文データ '!$A:$A,在庫状況!$E46,'注文データ '!$H:$H,在庫状況!$K$5,'注文データ '!$I:$I,在庫状況!S$6)</f>
        <v>0</v>
      </c>
      <c r="T46" s="842">
        <f>SUMIFS('注文データ '!$C:$C,'注文データ '!$A:$A,在庫状況!$E46,'注文データ '!$H:$H,在庫状況!$K$5,'注文データ '!$I:$I,在庫状況!T$6)</f>
        <v>0</v>
      </c>
      <c r="U46" s="842">
        <f>SUMIFS('注文データ '!$C:$C,'注文データ '!$A:$A,在庫状況!$E46,'注文データ '!$H:$H,在庫状況!$K$5,'注文データ '!$I:$I,在庫状況!U$6)</f>
        <v>0</v>
      </c>
      <c r="V46" s="842">
        <f>SUMIFS('注文データ '!$C:$C,'注文データ '!$A:$A,在庫状況!$E46,'注文データ '!$H:$H,在庫状況!$K$5,'注文データ '!$I:$I,在庫状況!V$6)</f>
        <v>0</v>
      </c>
      <c r="W46" s="1098">
        <f>SUMIFS('注文データ '!$C:$C,'注文データ '!$A:$A,在庫状況!$E46,'注文データ '!$H:$H,在庫状況!$K$5,'注文データ '!$I:$I,在庫状況!W$6)</f>
        <v>0</v>
      </c>
      <c r="X46" s="1098">
        <f>SUMIFS('注文データ '!$C:$C,'注文データ '!$A:$A,在庫状況!$E46,'注文データ '!$H:$H,在庫状況!$K$5,'注文データ '!$I:$I,在庫状況!X$6)</f>
        <v>0</v>
      </c>
      <c r="Y46" s="1098">
        <f>SUMIFS('注文データ '!$C:$C,'注文データ '!$A:$A,在庫状況!$E46,'注文データ '!$H:$H,在庫状況!$K$5,'注文データ '!$I:$I,在庫状況!Y$6)</f>
        <v>0</v>
      </c>
      <c r="Z46" s="842">
        <f>SUMIFS('注文データ '!$C:$C,'注文データ '!$A:$A,在庫状況!$E46,'注文データ '!$H:$H,在庫状況!$K$5,'注文データ '!$I:$I,在庫状況!Z$6)</f>
        <v>0</v>
      </c>
      <c r="AA46" s="842">
        <f>SUMIFS('注文データ '!$C:$C,'注文データ '!$A:$A,在庫状況!$E46,'注文データ '!$H:$H,在庫状況!$K$5,'注文データ '!$I:$I,在庫状況!AA$6)</f>
        <v>0</v>
      </c>
      <c r="AB46" s="842">
        <f>SUMIFS('注文データ '!$C:$C,'注文データ '!$A:$A,在庫状況!$E46,'注文データ '!$H:$H,在庫状況!$K$5,'注文データ '!$I:$I,在庫状況!AB$6)</f>
        <v>0</v>
      </c>
      <c r="AC46" s="842">
        <f>SUMIFS('注文データ '!$C:$C,'注文データ '!$A:$A,在庫状況!$E46,'注文データ '!$H:$H,在庫状況!$K$5,'注文データ '!$I:$I,在庫状況!AC$6)</f>
        <v>0</v>
      </c>
      <c r="AD46" s="1098">
        <f>SUMIFS('注文データ '!$C:$C,'注文データ '!$A:$A,在庫状況!$E46,'注文データ '!$H:$H,在庫状況!$K$5,'注文データ '!$I:$I,在庫状況!AD$6)</f>
        <v>0</v>
      </c>
      <c r="AE46" s="1098">
        <f>SUMIFS('注文データ '!$C:$C,'注文データ '!$A:$A,在庫状況!$E46,'注文データ '!$H:$H,在庫状況!$K$5,'注文データ '!$I:$I,在庫状況!AE$6)</f>
        <v>0</v>
      </c>
      <c r="AF46" s="842">
        <f>SUMIFS('注文データ '!$C:$C,'注文データ '!$A:$A,在庫状況!$E46,'注文データ '!$H:$H,在庫状況!$K$5,'注文データ '!$I:$I,在庫状況!AF$6)</f>
        <v>0</v>
      </c>
      <c r="AG46" s="1098">
        <f>SUMIFS('注文データ '!$C:$C,'注文データ '!$A:$A,在庫状況!$E46,'注文データ '!$H:$H,在庫状況!$K$5,'注文データ '!$I:$I,在庫状況!AG$6)</f>
        <v>0</v>
      </c>
      <c r="AH46" s="842">
        <f>SUMIFS('注文データ '!$C:$C,'注文データ '!$A:$A,在庫状況!$E46,'注文データ '!$H:$H,在庫状況!$K$5,'注文データ '!$I:$I,在庫状況!AH$6)</f>
        <v>0</v>
      </c>
      <c r="AI46" s="842">
        <f>SUMIFS('注文データ '!$C:$C,'注文データ '!$A:$A,在庫状況!$E46,'注文データ '!$H:$H,在庫状況!$K$5,'注文データ '!$I:$I,在庫状況!AI$6)</f>
        <v>0</v>
      </c>
      <c r="AJ46" s="842">
        <f>SUMIFS('注文データ '!$C:$C,'注文データ '!$A:$A,在庫状況!$E46,'注文データ '!$H:$H,在庫状況!$K$5,'注文データ '!$I:$I,在庫状況!AJ$6)</f>
        <v>0</v>
      </c>
      <c r="AK46" s="1098">
        <f>SUMIFS('注文データ '!$C:$C,'注文データ '!$A:$A,在庫状況!$E46,'注文データ '!$H:$H,在庫状況!$K$5,'注文データ '!$I:$I,在庫状況!AK$6)</f>
        <v>0</v>
      </c>
      <c r="AL46" s="1098">
        <f>SUMIFS('注文データ '!$C:$C,'注文データ '!$A:$A,在庫状況!$E46,'注文データ '!$H:$H,在庫状況!$K$5,'注文データ '!$I:$I,在庫状況!AL$6)</f>
        <v>0</v>
      </c>
      <c r="AM46" s="842">
        <f>SUMIFS('注文データ '!$C:$C,'注文データ '!$A:$A,在庫状況!$E46,'注文データ '!$H:$H,在庫状況!$K$5,'注文データ '!$I:$I,在庫状況!AM$6)</f>
        <v>0</v>
      </c>
      <c r="AN46" s="842">
        <f>SUMIFS('注文データ '!$C:$C,'注文データ '!$A:$A,在庫状況!$E46,'注文データ '!$H:$H,在庫状況!$K$5,'注文データ '!$I:$I,在庫状況!AN$6)</f>
        <v>0</v>
      </c>
      <c r="AO46" s="842">
        <f>SUMIFS('注文データ '!$C:$C,'注文データ '!$A:$A,在庫状況!$E46,'注文データ '!$H:$H,在庫状況!$K$5,'注文データ '!$I:$I,在庫状況!AO$6)</f>
        <v>0</v>
      </c>
      <c r="AP46" s="1107">
        <f t="shared" si="1"/>
        <v>0</v>
      </c>
      <c r="AQ46" s="225"/>
      <c r="AR46" s="797">
        <f t="shared" si="2"/>
        <v>0</v>
      </c>
      <c r="AS46" s="680"/>
      <c r="AT46" s="458"/>
    </row>
    <row r="47" spans="1:46" ht="23.1" customHeight="1" x14ac:dyDescent="0.15">
      <c r="A47" s="1133"/>
      <c r="B47" s="1112"/>
      <c r="C47" s="483"/>
      <c r="D47" s="68" t="s">
        <v>162</v>
      </c>
      <c r="E47" s="653" t="s">
        <v>205</v>
      </c>
      <c r="F47" s="226">
        <v>407</v>
      </c>
      <c r="G47" s="71"/>
      <c r="H47" s="189"/>
      <c r="I47" s="190"/>
      <c r="J47" s="203"/>
      <c r="K47" s="842">
        <f>SUMIFS('注文データ '!$C:$C,'注文データ '!$A:$A,在庫状況!$E47,'注文データ '!$H:$H,在庫状況!$K$5,'注文データ '!$I:$I,在庫状況!K$6)</f>
        <v>0</v>
      </c>
      <c r="L47" s="842">
        <f>SUMIFS('注文データ '!$C:$C,'注文データ '!$A:$A,在庫状況!$E47,'注文データ '!$H:$H,在庫状況!$K$5,'注文データ '!$I:$I,在庫状況!L$6)</f>
        <v>0</v>
      </c>
      <c r="M47" s="842">
        <f>SUMIFS('注文データ '!$C:$C,'注文データ '!$A:$A,在庫状況!$E47,'注文データ '!$H:$H,在庫状況!$K$5,'注文データ '!$I:$I,在庫状況!M$6)</f>
        <v>0</v>
      </c>
      <c r="N47" s="842">
        <f>SUMIFS('注文データ '!$C:$C,'注文データ '!$A:$A,在庫状況!$E47,'注文データ '!$H:$H,在庫状況!$K$5,'注文データ '!$I:$I,在庫状況!N$6)</f>
        <v>0</v>
      </c>
      <c r="O47" s="842">
        <f>SUMIFS('注文データ '!$C:$C,'注文データ '!$A:$A,在庫状況!$E47,'注文データ '!$H:$H,在庫状況!$K$5,'注文データ '!$I:$I,在庫状況!O$6)</f>
        <v>0</v>
      </c>
      <c r="P47" s="1098">
        <f>SUMIFS('注文データ '!$C:$C,'注文データ '!$A:$A,在庫状況!$E47,'注文データ '!$H:$H,在庫状況!$K$5,'注文データ '!$I:$I,在庫状況!P$6)</f>
        <v>0</v>
      </c>
      <c r="Q47" s="1098">
        <f>SUMIFS('注文データ '!$C:$C,'注文データ '!$A:$A,在庫状況!$E47,'注文データ '!$H:$H,在庫状況!$K$5,'注文データ '!$I:$I,在庫状況!Q$6)</f>
        <v>0</v>
      </c>
      <c r="R47" s="842">
        <f>SUMIFS('注文データ '!$C:$C,'注文データ '!$A:$A,在庫状況!$E47,'注文データ '!$H:$H,在庫状況!$K$5,'注文データ '!$I:$I,在庫状況!R$6)</f>
        <v>0</v>
      </c>
      <c r="S47" s="842">
        <f>SUMIFS('注文データ '!$C:$C,'注文データ '!$A:$A,在庫状況!$E47,'注文データ '!$H:$H,在庫状況!$K$5,'注文データ '!$I:$I,在庫状況!S$6)</f>
        <v>0</v>
      </c>
      <c r="T47" s="842">
        <f>SUMIFS('注文データ '!$C:$C,'注文データ '!$A:$A,在庫状況!$E47,'注文データ '!$H:$H,在庫状況!$K$5,'注文データ '!$I:$I,在庫状況!T$6)</f>
        <v>0</v>
      </c>
      <c r="U47" s="842">
        <f>SUMIFS('注文データ '!$C:$C,'注文データ '!$A:$A,在庫状況!$E47,'注文データ '!$H:$H,在庫状況!$K$5,'注文データ '!$I:$I,在庫状況!U$6)</f>
        <v>0</v>
      </c>
      <c r="V47" s="842">
        <f>SUMIFS('注文データ '!$C:$C,'注文データ '!$A:$A,在庫状況!$E47,'注文データ '!$H:$H,在庫状況!$K$5,'注文データ '!$I:$I,在庫状況!V$6)</f>
        <v>0</v>
      </c>
      <c r="W47" s="1098">
        <f>SUMIFS('注文データ '!$C:$C,'注文データ '!$A:$A,在庫状況!$E47,'注文データ '!$H:$H,在庫状況!$K$5,'注文データ '!$I:$I,在庫状況!W$6)</f>
        <v>0</v>
      </c>
      <c r="X47" s="1098">
        <f>SUMIFS('注文データ '!$C:$C,'注文データ '!$A:$A,在庫状況!$E47,'注文データ '!$H:$H,在庫状況!$K$5,'注文データ '!$I:$I,在庫状況!X$6)</f>
        <v>0</v>
      </c>
      <c r="Y47" s="1098">
        <f>SUMIFS('注文データ '!$C:$C,'注文データ '!$A:$A,在庫状況!$E47,'注文データ '!$H:$H,在庫状況!$K$5,'注文データ '!$I:$I,在庫状況!Y$6)</f>
        <v>0</v>
      </c>
      <c r="Z47" s="842">
        <f>SUMIFS('注文データ '!$C:$C,'注文データ '!$A:$A,在庫状況!$E47,'注文データ '!$H:$H,在庫状況!$K$5,'注文データ '!$I:$I,在庫状況!Z$6)</f>
        <v>0</v>
      </c>
      <c r="AA47" s="842">
        <f>SUMIFS('注文データ '!$C:$C,'注文データ '!$A:$A,在庫状況!$E47,'注文データ '!$H:$H,在庫状況!$K$5,'注文データ '!$I:$I,在庫状況!AA$6)</f>
        <v>0</v>
      </c>
      <c r="AB47" s="842">
        <f>SUMIFS('注文データ '!$C:$C,'注文データ '!$A:$A,在庫状況!$E47,'注文データ '!$H:$H,在庫状況!$K$5,'注文データ '!$I:$I,在庫状況!AB$6)</f>
        <v>0</v>
      </c>
      <c r="AC47" s="842">
        <f>SUMIFS('注文データ '!$C:$C,'注文データ '!$A:$A,在庫状況!$E47,'注文データ '!$H:$H,在庫状況!$K$5,'注文データ '!$I:$I,在庫状況!AC$6)</f>
        <v>0</v>
      </c>
      <c r="AD47" s="1098">
        <f>SUMIFS('注文データ '!$C:$C,'注文データ '!$A:$A,在庫状況!$E47,'注文データ '!$H:$H,在庫状況!$K$5,'注文データ '!$I:$I,在庫状況!AD$6)</f>
        <v>0</v>
      </c>
      <c r="AE47" s="1098">
        <f>SUMIFS('注文データ '!$C:$C,'注文データ '!$A:$A,在庫状況!$E47,'注文データ '!$H:$H,在庫状況!$K$5,'注文データ '!$I:$I,在庫状況!AE$6)</f>
        <v>0</v>
      </c>
      <c r="AF47" s="842">
        <f>SUMIFS('注文データ '!$C:$C,'注文データ '!$A:$A,在庫状況!$E47,'注文データ '!$H:$H,在庫状況!$K$5,'注文データ '!$I:$I,在庫状況!AF$6)</f>
        <v>0</v>
      </c>
      <c r="AG47" s="1098">
        <f>SUMIFS('注文データ '!$C:$C,'注文データ '!$A:$A,在庫状況!$E47,'注文データ '!$H:$H,在庫状況!$K$5,'注文データ '!$I:$I,在庫状況!AG$6)</f>
        <v>0</v>
      </c>
      <c r="AH47" s="842">
        <f>SUMIFS('注文データ '!$C:$C,'注文データ '!$A:$A,在庫状況!$E47,'注文データ '!$H:$H,在庫状況!$K$5,'注文データ '!$I:$I,在庫状況!AH$6)</f>
        <v>0</v>
      </c>
      <c r="AI47" s="842">
        <f>SUMIFS('注文データ '!$C:$C,'注文データ '!$A:$A,在庫状況!$E47,'注文データ '!$H:$H,在庫状況!$K$5,'注文データ '!$I:$I,在庫状況!AI$6)</f>
        <v>0</v>
      </c>
      <c r="AJ47" s="842">
        <f>SUMIFS('注文データ '!$C:$C,'注文データ '!$A:$A,在庫状況!$E47,'注文データ '!$H:$H,在庫状況!$K$5,'注文データ '!$I:$I,在庫状況!AJ$6)</f>
        <v>0</v>
      </c>
      <c r="AK47" s="1098">
        <f>SUMIFS('注文データ '!$C:$C,'注文データ '!$A:$A,在庫状況!$E47,'注文データ '!$H:$H,在庫状況!$K$5,'注文データ '!$I:$I,在庫状況!AK$6)</f>
        <v>0</v>
      </c>
      <c r="AL47" s="1098">
        <f>SUMIFS('注文データ '!$C:$C,'注文データ '!$A:$A,在庫状況!$E47,'注文データ '!$H:$H,在庫状況!$K$5,'注文データ '!$I:$I,在庫状況!AL$6)</f>
        <v>0</v>
      </c>
      <c r="AM47" s="842">
        <f>SUMIFS('注文データ '!$C:$C,'注文データ '!$A:$A,在庫状況!$E47,'注文データ '!$H:$H,在庫状況!$K$5,'注文データ '!$I:$I,在庫状況!AM$6)</f>
        <v>0</v>
      </c>
      <c r="AN47" s="842">
        <f>SUMIFS('注文データ '!$C:$C,'注文データ '!$A:$A,在庫状況!$E47,'注文データ '!$H:$H,在庫状況!$K$5,'注文データ '!$I:$I,在庫状況!AN$6)</f>
        <v>0</v>
      </c>
      <c r="AO47" s="842">
        <f>SUMIFS('注文データ '!$C:$C,'注文データ '!$A:$A,在庫状況!$E47,'注文データ '!$H:$H,在庫状況!$K$5,'注文データ '!$I:$I,在庫状況!AO$6)</f>
        <v>0</v>
      </c>
      <c r="AP47" s="1107">
        <f t="shared" si="1"/>
        <v>0</v>
      </c>
      <c r="AQ47" s="191"/>
      <c r="AR47" s="796">
        <f t="shared" si="2"/>
        <v>0</v>
      </c>
      <c r="AS47" s="673"/>
      <c r="AT47" s="457"/>
    </row>
    <row r="48" spans="1:46" ht="23.1" customHeight="1" x14ac:dyDescent="0.15">
      <c r="A48" s="1133"/>
      <c r="B48" s="1112"/>
      <c r="C48" s="483"/>
      <c r="D48" s="68" t="s">
        <v>162</v>
      </c>
      <c r="E48" s="284">
        <v>80261219357000</v>
      </c>
      <c r="F48" s="226">
        <v>118</v>
      </c>
      <c r="G48" s="71"/>
      <c r="H48" s="189"/>
      <c r="I48" s="190"/>
      <c r="J48" s="203"/>
      <c r="K48" s="842">
        <f>SUMIFS('注文データ '!$C:$C,'注文データ '!$A:$A,在庫状況!$E48,'注文データ '!$H:$H,在庫状況!$K$5,'注文データ '!$I:$I,在庫状況!K$6)</f>
        <v>0</v>
      </c>
      <c r="L48" s="842">
        <f>SUMIFS('注文データ '!$C:$C,'注文データ '!$A:$A,在庫状況!$E48,'注文データ '!$H:$H,在庫状況!$K$5,'注文データ '!$I:$I,在庫状況!L$6)</f>
        <v>0</v>
      </c>
      <c r="M48" s="842">
        <f>SUMIFS('注文データ '!$C:$C,'注文データ '!$A:$A,在庫状況!$E48,'注文データ '!$H:$H,在庫状況!$K$5,'注文データ '!$I:$I,在庫状況!M$6)</f>
        <v>0</v>
      </c>
      <c r="N48" s="842">
        <f>SUMIFS('注文データ '!$C:$C,'注文データ '!$A:$A,在庫状況!$E48,'注文データ '!$H:$H,在庫状況!$K$5,'注文データ '!$I:$I,在庫状況!N$6)</f>
        <v>0</v>
      </c>
      <c r="O48" s="842">
        <f>SUMIFS('注文データ '!$C:$C,'注文データ '!$A:$A,在庫状況!$E48,'注文データ '!$H:$H,在庫状況!$K$5,'注文データ '!$I:$I,在庫状況!O$6)</f>
        <v>0</v>
      </c>
      <c r="P48" s="1098">
        <f>SUMIFS('注文データ '!$C:$C,'注文データ '!$A:$A,在庫状況!$E48,'注文データ '!$H:$H,在庫状況!$K$5,'注文データ '!$I:$I,在庫状況!P$6)</f>
        <v>0</v>
      </c>
      <c r="Q48" s="1098">
        <f>SUMIFS('注文データ '!$C:$C,'注文データ '!$A:$A,在庫状況!$E48,'注文データ '!$H:$H,在庫状況!$K$5,'注文データ '!$I:$I,在庫状況!Q$6)</f>
        <v>0</v>
      </c>
      <c r="R48" s="842">
        <f>SUMIFS('注文データ '!$C:$C,'注文データ '!$A:$A,在庫状況!$E48,'注文データ '!$H:$H,在庫状況!$K$5,'注文データ '!$I:$I,在庫状況!R$6)</f>
        <v>0</v>
      </c>
      <c r="S48" s="842">
        <f>SUMIFS('注文データ '!$C:$C,'注文データ '!$A:$A,在庫状況!$E48,'注文データ '!$H:$H,在庫状況!$K$5,'注文データ '!$I:$I,在庫状況!S$6)</f>
        <v>0</v>
      </c>
      <c r="T48" s="842">
        <f>SUMIFS('注文データ '!$C:$C,'注文データ '!$A:$A,在庫状況!$E48,'注文データ '!$H:$H,在庫状況!$K$5,'注文データ '!$I:$I,在庫状況!T$6)</f>
        <v>0</v>
      </c>
      <c r="U48" s="842">
        <f>SUMIFS('注文データ '!$C:$C,'注文データ '!$A:$A,在庫状況!$E48,'注文データ '!$H:$H,在庫状況!$K$5,'注文データ '!$I:$I,在庫状況!U$6)</f>
        <v>0</v>
      </c>
      <c r="V48" s="842">
        <f>SUMIFS('注文データ '!$C:$C,'注文データ '!$A:$A,在庫状況!$E48,'注文データ '!$H:$H,在庫状況!$K$5,'注文データ '!$I:$I,在庫状況!V$6)</f>
        <v>0</v>
      </c>
      <c r="W48" s="1098">
        <f>SUMIFS('注文データ '!$C:$C,'注文データ '!$A:$A,在庫状況!$E48,'注文データ '!$H:$H,在庫状況!$K$5,'注文データ '!$I:$I,在庫状況!W$6)</f>
        <v>0</v>
      </c>
      <c r="X48" s="1098">
        <f>SUMIFS('注文データ '!$C:$C,'注文データ '!$A:$A,在庫状況!$E48,'注文データ '!$H:$H,在庫状況!$K$5,'注文データ '!$I:$I,在庫状況!X$6)</f>
        <v>0</v>
      </c>
      <c r="Y48" s="1098">
        <f>SUMIFS('注文データ '!$C:$C,'注文データ '!$A:$A,在庫状況!$E48,'注文データ '!$H:$H,在庫状況!$K$5,'注文データ '!$I:$I,在庫状況!Y$6)</f>
        <v>0</v>
      </c>
      <c r="Z48" s="842">
        <f>SUMIFS('注文データ '!$C:$C,'注文データ '!$A:$A,在庫状況!$E48,'注文データ '!$H:$H,在庫状況!$K$5,'注文データ '!$I:$I,在庫状況!Z$6)</f>
        <v>0</v>
      </c>
      <c r="AA48" s="842">
        <f>SUMIFS('注文データ '!$C:$C,'注文データ '!$A:$A,在庫状況!$E48,'注文データ '!$H:$H,在庫状況!$K$5,'注文データ '!$I:$I,在庫状況!AA$6)</f>
        <v>0</v>
      </c>
      <c r="AB48" s="842">
        <f>SUMIFS('注文データ '!$C:$C,'注文データ '!$A:$A,在庫状況!$E48,'注文データ '!$H:$H,在庫状況!$K$5,'注文データ '!$I:$I,在庫状況!AB$6)</f>
        <v>0</v>
      </c>
      <c r="AC48" s="842">
        <f>SUMIFS('注文データ '!$C:$C,'注文データ '!$A:$A,在庫状況!$E48,'注文データ '!$H:$H,在庫状況!$K$5,'注文データ '!$I:$I,在庫状況!AC$6)</f>
        <v>0</v>
      </c>
      <c r="AD48" s="1098">
        <f>SUMIFS('注文データ '!$C:$C,'注文データ '!$A:$A,在庫状況!$E48,'注文データ '!$H:$H,在庫状況!$K$5,'注文データ '!$I:$I,在庫状況!AD$6)</f>
        <v>0</v>
      </c>
      <c r="AE48" s="1098">
        <f>SUMIFS('注文データ '!$C:$C,'注文データ '!$A:$A,在庫状況!$E48,'注文データ '!$H:$H,在庫状況!$K$5,'注文データ '!$I:$I,在庫状況!AE$6)</f>
        <v>0</v>
      </c>
      <c r="AF48" s="842">
        <f>SUMIFS('注文データ '!$C:$C,'注文データ '!$A:$A,在庫状況!$E48,'注文データ '!$H:$H,在庫状況!$K$5,'注文データ '!$I:$I,在庫状況!AF$6)</f>
        <v>0</v>
      </c>
      <c r="AG48" s="1098">
        <f>SUMIFS('注文データ '!$C:$C,'注文データ '!$A:$A,在庫状況!$E48,'注文データ '!$H:$H,在庫状況!$K$5,'注文データ '!$I:$I,在庫状況!AG$6)</f>
        <v>0</v>
      </c>
      <c r="AH48" s="842">
        <f>SUMIFS('注文データ '!$C:$C,'注文データ '!$A:$A,在庫状況!$E48,'注文データ '!$H:$H,在庫状況!$K$5,'注文データ '!$I:$I,在庫状況!AH$6)</f>
        <v>0</v>
      </c>
      <c r="AI48" s="842">
        <f>SUMIFS('注文データ '!$C:$C,'注文データ '!$A:$A,在庫状況!$E48,'注文データ '!$H:$H,在庫状況!$K$5,'注文データ '!$I:$I,在庫状況!AI$6)</f>
        <v>0</v>
      </c>
      <c r="AJ48" s="842">
        <f>SUMIFS('注文データ '!$C:$C,'注文データ '!$A:$A,在庫状況!$E48,'注文データ '!$H:$H,在庫状況!$K$5,'注文データ '!$I:$I,在庫状況!AJ$6)</f>
        <v>0</v>
      </c>
      <c r="AK48" s="1098">
        <f>SUMIFS('注文データ '!$C:$C,'注文データ '!$A:$A,在庫状況!$E48,'注文データ '!$H:$H,在庫状況!$K$5,'注文データ '!$I:$I,在庫状況!AK$6)</f>
        <v>0</v>
      </c>
      <c r="AL48" s="1098">
        <f>SUMIFS('注文データ '!$C:$C,'注文データ '!$A:$A,在庫状況!$E48,'注文データ '!$H:$H,在庫状況!$K$5,'注文データ '!$I:$I,在庫状況!AL$6)</f>
        <v>0</v>
      </c>
      <c r="AM48" s="842">
        <f>SUMIFS('注文データ '!$C:$C,'注文データ '!$A:$A,在庫状況!$E48,'注文データ '!$H:$H,在庫状況!$K$5,'注文データ '!$I:$I,在庫状況!AM$6)</f>
        <v>0</v>
      </c>
      <c r="AN48" s="842">
        <f>SUMIFS('注文データ '!$C:$C,'注文データ '!$A:$A,在庫状況!$E48,'注文データ '!$H:$H,在庫状況!$K$5,'注文データ '!$I:$I,在庫状況!AN$6)</f>
        <v>0</v>
      </c>
      <c r="AO48" s="842">
        <f>SUMIFS('注文データ '!$C:$C,'注文データ '!$A:$A,在庫状況!$E48,'注文データ '!$H:$H,在庫状況!$K$5,'注文データ '!$I:$I,在庫状況!AO$6)</f>
        <v>0</v>
      </c>
      <c r="AP48" s="1107">
        <f t="shared" si="1"/>
        <v>0</v>
      </c>
      <c r="AQ48" s="191"/>
      <c r="AR48" s="796">
        <f t="shared" si="2"/>
        <v>0</v>
      </c>
      <c r="AS48" s="673"/>
      <c r="AT48" s="457"/>
    </row>
    <row r="49" spans="1:46" ht="23.1" customHeight="1" x14ac:dyDescent="0.15">
      <c r="A49" s="1133"/>
      <c r="B49" s="1112"/>
      <c r="C49" s="483"/>
      <c r="D49" s="68" t="s">
        <v>162</v>
      </c>
      <c r="E49" s="284">
        <v>80261219358000</v>
      </c>
      <c r="F49" s="226">
        <v>1119</v>
      </c>
      <c r="G49" s="71"/>
      <c r="H49" s="189"/>
      <c r="I49" s="190"/>
      <c r="J49" s="203"/>
      <c r="K49" s="842">
        <f>SUMIFS('注文データ '!$C:$C,'注文データ '!$A:$A,在庫状況!$E49,'注文データ '!$H:$H,在庫状況!$K$5,'注文データ '!$I:$I,在庫状況!K$6)</f>
        <v>0</v>
      </c>
      <c r="L49" s="842">
        <f>SUMIFS('注文データ '!$C:$C,'注文データ '!$A:$A,在庫状況!$E49,'注文データ '!$H:$H,在庫状況!$K$5,'注文データ '!$I:$I,在庫状況!L$6)</f>
        <v>0</v>
      </c>
      <c r="M49" s="842">
        <f>SUMIFS('注文データ '!$C:$C,'注文データ '!$A:$A,在庫状況!$E49,'注文データ '!$H:$H,在庫状況!$K$5,'注文データ '!$I:$I,在庫状況!M$6)</f>
        <v>0</v>
      </c>
      <c r="N49" s="842">
        <f>SUMIFS('注文データ '!$C:$C,'注文データ '!$A:$A,在庫状況!$E49,'注文データ '!$H:$H,在庫状況!$K$5,'注文データ '!$I:$I,在庫状況!N$6)</f>
        <v>0</v>
      </c>
      <c r="O49" s="842">
        <f>SUMIFS('注文データ '!$C:$C,'注文データ '!$A:$A,在庫状況!$E49,'注文データ '!$H:$H,在庫状況!$K$5,'注文データ '!$I:$I,在庫状況!O$6)</f>
        <v>0</v>
      </c>
      <c r="P49" s="1098">
        <f>SUMIFS('注文データ '!$C:$C,'注文データ '!$A:$A,在庫状況!$E49,'注文データ '!$H:$H,在庫状況!$K$5,'注文データ '!$I:$I,在庫状況!P$6)</f>
        <v>0</v>
      </c>
      <c r="Q49" s="1098">
        <f>SUMIFS('注文データ '!$C:$C,'注文データ '!$A:$A,在庫状況!$E49,'注文データ '!$H:$H,在庫状況!$K$5,'注文データ '!$I:$I,在庫状況!Q$6)</f>
        <v>0</v>
      </c>
      <c r="R49" s="842">
        <f>SUMIFS('注文データ '!$C:$C,'注文データ '!$A:$A,在庫状況!$E49,'注文データ '!$H:$H,在庫状況!$K$5,'注文データ '!$I:$I,在庫状況!R$6)</f>
        <v>0</v>
      </c>
      <c r="S49" s="842">
        <f>SUMIFS('注文データ '!$C:$C,'注文データ '!$A:$A,在庫状況!$E49,'注文データ '!$H:$H,在庫状況!$K$5,'注文データ '!$I:$I,在庫状況!S$6)</f>
        <v>0</v>
      </c>
      <c r="T49" s="842">
        <f>SUMIFS('注文データ '!$C:$C,'注文データ '!$A:$A,在庫状況!$E49,'注文データ '!$H:$H,在庫状況!$K$5,'注文データ '!$I:$I,在庫状況!T$6)</f>
        <v>0</v>
      </c>
      <c r="U49" s="842">
        <f>SUMIFS('注文データ '!$C:$C,'注文データ '!$A:$A,在庫状況!$E49,'注文データ '!$H:$H,在庫状況!$K$5,'注文データ '!$I:$I,在庫状況!U$6)</f>
        <v>0</v>
      </c>
      <c r="V49" s="842">
        <f>SUMIFS('注文データ '!$C:$C,'注文データ '!$A:$A,在庫状況!$E49,'注文データ '!$H:$H,在庫状況!$K$5,'注文データ '!$I:$I,在庫状況!V$6)</f>
        <v>0</v>
      </c>
      <c r="W49" s="1098">
        <f>SUMIFS('注文データ '!$C:$C,'注文データ '!$A:$A,在庫状況!$E49,'注文データ '!$H:$H,在庫状況!$K$5,'注文データ '!$I:$I,在庫状況!W$6)</f>
        <v>0</v>
      </c>
      <c r="X49" s="1098">
        <f>SUMIFS('注文データ '!$C:$C,'注文データ '!$A:$A,在庫状況!$E49,'注文データ '!$H:$H,在庫状況!$K$5,'注文データ '!$I:$I,在庫状況!X$6)</f>
        <v>0</v>
      </c>
      <c r="Y49" s="1098">
        <f>SUMIFS('注文データ '!$C:$C,'注文データ '!$A:$A,在庫状況!$E49,'注文データ '!$H:$H,在庫状況!$K$5,'注文データ '!$I:$I,在庫状況!Y$6)</f>
        <v>0</v>
      </c>
      <c r="Z49" s="842">
        <f>SUMIFS('注文データ '!$C:$C,'注文データ '!$A:$A,在庫状況!$E49,'注文データ '!$H:$H,在庫状況!$K$5,'注文データ '!$I:$I,在庫状況!Z$6)</f>
        <v>0</v>
      </c>
      <c r="AA49" s="842">
        <f>SUMIFS('注文データ '!$C:$C,'注文データ '!$A:$A,在庫状況!$E49,'注文データ '!$H:$H,在庫状況!$K$5,'注文データ '!$I:$I,在庫状況!AA$6)</f>
        <v>0</v>
      </c>
      <c r="AB49" s="842">
        <f>SUMIFS('注文データ '!$C:$C,'注文データ '!$A:$A,在庫状況!$E49,'注文データ '!$H:$H,在庫状況!$K$5,'注文データ '!$I:$I,在庫状況!AB$6)</f>
        <v>0</v>
      </c>
      <c r="AC49" s="842">
        <f>SUMIFS('注文データ '!$C:$C,'注文データ '!$A:$A,在庫状況!$E49,'注文データ '!$H:$H,在庫状況!$K$5,'注文データ '!$I:$I,在庫状況!AC$6)</f>
        <v>0</v>
      </c>
      <c r="AD49" s="1098">
        <f>SUMIFS('注文データ '!$C:$C,'注文データ '!$A:$A,在庫状況!$E49,'注文データ '!$H:$H,在庫状況!$K$5,'注文データ '!$I:$I,在庫状況!AD$6)</f>
        <v>0</v>
      </c>
      <c r="AE49" s="1098">
        <f>SUMIFS('注文データ '!$C:$C,'注文データ '!$A:$A,在庫状況!$E49,'注文データ '!$H:$H,在庫状況!$K$5,'注文データ '!$I:$I,在庫状況!AE$6)</f>
        <v>0</v>
      </c>
      <c r="AF49" s="842">
        <f>SUMIFS('注文データ '!$C:$C,'注文データ '!$A:$A,在庫状況!$E49,'注文データ '!$H:$H,在庫状況!$K$5,'注文データ '!$I:$I,在庫状況!AF$6)</f>
        <v>0</v>
      </c>
      <c r="AG49" s="1098">
        <f>SUMIFS('注文データ '!$C:$C,'注文データ '!$A:$A,在庫状況!$E49,'注文データ '!$H:$H,在庫状況!$K$5,'注文データ '!$I:$I,在庫状況!AG$6)</f>
        <v>0</v>
      </c>
      <c r="AH49" s="842">
        <f>SUMIFS('注文データ '!$C:$C,'注文データ '!$A:$A,在庫状況!$E49,'注文データ '!$H:$H,在庫状況!$K$5,'注文データ '!$I:$I,在庫状況!AH$6)</f>
        <v>0</v>
      </c>
      <c r="AI49" s="842">
        <f>SUMIFS('注文データ '!$C:$C,'注文データ '!$A:$A,在庫状況!$E49,'注文データ '!$H:$H,在庫状況!$K$5,'注文データ '!$I:$I,在庫状況!AI$6)</f>
        <v>0</v>
      </c>
      <c r="AJ49" s="842">
        <f>SUMIFS('注文データ '!$C:$C,'注文データ '!$A:$A,在庫状況!$E49,'注文データ '!$H:$H,在庫状況!$K$5,'注文データ '!$I:$I,在庫状況!AJ$6)</f>
        <v>0</v>
      </c>
      <c r="AK49" s="1098">
        <f>SUMIFS('注文データ '!$C:$C,'注文データ '!$A:$A,在庫状況!$E49,'注文データ '!$H:$H,在庫状況!$K$5,'注文データ '!$I:$I,在庫状況!AK$6)</f>
        <v>0</v>
      </c>
      <c r="AL49" s="1098">
        <f>SUMIFS('注文データ '!$C:$C,'注文データ '!$A:$A,在庫状況!$E49,'注文データ '!$H:$H,在庫状況!$K$5,'注文データ '!$I:$I,在庫状況!AL$6)</f>
        <v>0</v>
      </c>
      <c r="AM49" s="842">
        <f>SUMIFS('注文データ '!$C:$C,'注文データ '!$A:$A,在庫状況!$E49,'注文データ '!$H:$H,在庫状況!$K$5,'注文データ '!$I:$I,在庫状況!AM$6)</f>
        <v>0</v>
      </c>
      <c r="AN49" s="842">
        <f>SUMIFS('注文データ '!$C:$C,'注文データ '!$A:$A,在庫状況!$E49,'注文データ '!$H:$H,在庫状況!$K$5,'注文データ '!$I:$I,在庫状況!AN$6)</f>
        <v>0</v>
      </c>
      <c r="AO49" s="842">
        <f>SUMIFS('注文データ '!$C:$C,'注文データ '!$A:$A,在庫状況!$E49,'注文データ '!$H:$H,在庫状況!$K$5,'注文データ '!$I:$I,在庫状況!AO$6)</f>
        <v>0</v>
      </c>
      <c r="AP49" s="1107">
        <f t="shared" si="1"/>
        <v>0</v>
      </c>
      <c r="AQ49" s="191"/>
      <c r="AR49" s="796">
        <f t="shared" si="2"/>
        <v>0</v>
      </c>
      <c r="AS49" s="673"/>
      <c r="AT49" s="457"/>
    </row>
    <row r="50" spans="1:46" ht="23.1" customHeight="1" x14ac:dyDescent="0.15">
      <c r="A50" s="1133"/>
      <c r="B50" s="1105"/>
      <c r="C50" s="484"/>
      <c r="D50" s="57" t="s">
        <v>52</v>
      </c>
      <c r="E50" s="281">
        <v>80261239541001</v>
      </c>
      <c r="F50" s="168">
        <v>1119</v>
      </c>
      <c r="G50" s="58"/>
      <c r="H50" s="148"/>
      <c r="I50" s="149"/>
      <c r="J50" s="192"/>
      <c r="K50" s="839">
        <f>SUMIFS('注文データ '!$C:$C,'注文データ '!$A:$A,在庫状況!$E50,'注文データ '!$H:$H,在庫状況!$K$5,'注文データ '!$I:$I,在庫状況!K$6)</f>
        <v>0</v>
      </c>
      <c r="L50" s="839">
        <f>SUMIFS('注文データ '!$C:$C,'注文データ '!$A:$A,在庫状況!$E50,'注文データ '!$H:$H,在庫状況!$K$5,'注文データ '!$I:$I,在庫状況!L$6)</f>
        <v>0</v>
      </c>
      <c r="M50" s="839">
        <f>SUMIFS('注文データ '!$C:$C,'注文データ '!$A:$A,在庫状況!$E50,'注文データ '!$H:$H,在庫状況!$K$5,'注文データ '!$I:$I,在庫状況!M$6)</f>
        <v>0</v>
      </c>
      <c r="N50" s="839">
        <f>SUMIFS('注文データ '!$C:$C,'注文データ '!$A:$A,在庫状況!$E50,'注文データ '!$H:$H,在庫状況!$K$5,'注文データ '!$I:$I,在庫状況!N$6)</f>
        <v>0</v>
      </c>
      <c r="O50" s="839">
        <f>SUMIFS('注文データ '!$C:$C,'注文データ '!$A:$A,在庫状況!$E50,'注文データ '!$H:$H,在庫状況!$K$5,'注文データ '!$I:$I,在庫状況!O$6)</f>
        <v>0</v>
      </c>
      <c r="P50" s="1093">
        <f>SUMIFS('注文データ '!$C:$C,'注文データ '!$A:$A,在庫状況!$E50,'注文データ '!$H:$H,在庫状況!$K$5,'注文データ '!$I:$I,在庫状況!P$6)</f>
        <v>0</v>
      </c>
      <c r="Q50" s="1093">
        <f>SUMIFS('注文データ '!$C:$C,'注文データ '!$A:$A,在庫状況!$E50,'注文データ '!$H:$H,在庫状況!$K$5,'注文データ '!$I:$I,在庫状況!Q$6)</f>
        <v>0</v>
      </c>
      <c r="R50" s="839">
        <f>SUMIFS('注文データ '!$C:$C,'注文データ '!$A:$A,在庫状況!$E50,'注文データ '!$H:$H,在庫状況!$K$5,'注文データ '!$I:$I,在庫状況!R$6)</f>
        <v>0</v>
      </c>
      <c r="S50" s="839">
        <f>SUMIFS('注文データ '!$C:$C,'注文データ '!$A:$A,在庫状況!$E50,'注文データ '!$H:$H,在庫状況!$K$5,'注文データ '!$I:$I,在庫状況!S$6)</f>
        <v>0</v>
      </c>
      <c r="T50" s="839">
        <f>SUMIFS('注文データ '!$C:$C,'注文データ '!$A:$A,在庫状況!$E50,'注文データ '!$H:$H,在庫状況!$K$5,'注文データ '!$I:$I,在庫状況!T$6)</f>
        <v>0</v>
      </c>
      <c r="U50" s="839">
        <f>SUMIFS('注文データ '!$C:$C,'注文データ '!$A:$A,在庫状況!$E50,'注文データ '!$H:$H,在庫状況!$K$5,'注文データ '!$I:$I,在庫状況!U$6)</f>
        <v>0</v>
      </c>
      <c r="V50" s="839">
        <f>SUMIFS('注文データ '!$C:$C,'注文データ '!$A:$A,在庫状況!$E50,'注文データ '!$H:$H,在庫状況!$K$5,'注文データ '!$I:$I,在庫状況!V$6)</f>
        <v>0</v>
      </c>
      <c r="W50" s="1093">
        <f>SUMIFS('注文データ '!$C:$C,'注文データ '!$A:$A,在庫状況!$E50,'注文データ '!$H:$H,在庫状況!$K$5,'注文データ '!$I:$I,在庫状況!W$6)</f>
        <v>0</v>
      </c>
      <c r="X50" s="1093">
        <f>SUMIFS('注文データ '!$C:$C,'注文データ '!$A:$A,在庫状況!$E50,'注文データ '!$H:$H,在庫状況!$K$5,'注文データ '!$I:$I,在庫状況!X$6)</f>
        <v>0</v>
      </c>
      <c r="Y50" s="1093">
        <f>SUMIFS('注文データ '!$C:$C,'注文データ '!$A:$A,在庫状況!$E50,'注文データ '!$H:$H,在庫状況!$K$5,'注文データ '!$I:$I,在庫状況!Y$6)</f>
        <v>0</v>
      </c>
      <c r="Z50" s="839">
        <f>SUMIFS('注文データ '!$C:$C,'注文データ '!$A:$A,在庫状況!$E50,'注文データ '!$H:$H,在庫状況!$K$5,'注文データ '!$I:$I,在庫状況!Z$6)</f>
        <v>0</v>
      </c>
      <c r="AA50" s="839">
        <f>SUMIFS('注文データ '!$C:$C,'注文データ '!$A:$A,在庫状況!$E50,'注文データ '!$H:$H,在庫状況!$K$5,'注文データ '!$I:$I,在庫状況!AA$6)</f>
        <v>0</v>
      </c>
      <c r="AB50" s="839">
        <f>SUMIFS('注文データ '!$C:$C,'注文データ '!$A:$A,在庫状況!$E50,'注文データ '!$H:$H,在庫状況!$K$5,'注文データ '!$I:$I,在庫状況!AB$6)</f>
        <v>0</v>
      </c>
      <c r="AC50" s="839">
        <f>SUMIFS('注文データ '!$C:$C,'注文データ '!$A:$A,在庫状況!$E50,'注文データ '!$H:$H,在庫状況!$K$5,'注文データ '!$I:$I,在庫状況!AC$6)</f>
        <v>0</v>
      </c>
      <c r="AD50" s="1093">
        <f>SUMIFS('注文データ '!$C:$C,'注文データ '!$A:$A,在庫状況!$E50,'注文データ '!$H:$H,在庫状況!$K$5,'注文データ '!$I:$I,在庫状況!AD$6)</f>
        <v>0</v>
      </c>
      <c r="AE50" s="1093">
        <f>SUMIFS('注文データ '!$C:$C,'注文データ '!$A:$A,在庫状況!$E50,'注文データ '!$H:$H,在庫状況!$K$5,'注文データ '!$I:$I,在庫状況!AE$6)</f>
        <v>0</v>
      </c>
      <c r="AF50" s="839">
        <f>SUMIFS('注文データ '!$C:$C,'注文データ '!$A:$A,在庫状況!$E50,'注文データ '!$H:$H,在庫状況!$K$5,'注文データ '!$I:$I,在庫状況!AF$6)</f>
        <v>0</v>
      </c>
      <c r="AG50" s="1093">
        <f>SUMIFS('注文データ '!$C:$C,'注文データ '!$A:$A,在庫状況!$E50,'注文データ '!$H:$H,在庫状況!$K$5,'注文データ '!$I:$I,在庫状況!AG$6)</f>
        <v>0</v>
      </c>
      <c r="AH50" s="839">
        <f>SUMIFS('注文データ '!$C:$C,'注文データ '!$A:$A,在庫状況!$E50,'注文データ '!$H:$H,在庫状況!$K$5,'注文データ '!$I:$I,在庫状況!AH$6)</f>
        <v>0</v>
      </c>
      <c r="AI50" s="839">
        <f>SUMIFS('注文データ '!$C:$C,'注文データ '!$A:$A,在庫状況!$E50,'注文データ '!$H:$H,在庫状況!$K$5,'注文データ '!$I:$I,在庫状況!AI$6)</f>
        <v>0</v>
      </c>
      <c r="AJ50" s="839">
        <f>SUMIFS('注文データ '!$C:$C,'注文データ '!$A:$A,在庫状況!$E50,'注文データ '!$H:$H,在庫状況!$K$5,'注文データ '!$I:$I,在庫状況!AJ$6)</f>
        <v>0</v>
      </c>
      <c r="AK50" s="1093">
        <f>SUMIFS('注文データ '!$C:$C,'注文データ '!$A:$A,在庫状況!$E50,'注文データ '!$H:$H,在庫状況!$K$5,'注文データ '!$I:$I,在庫状況!AK$6)</f>
        <v>0</v>
      </c>
      <c r="AL50" s="1093">
        <f>SUMIFS('注文データ '!$C:$C,'注文データ '!$A:$A,在庫状況!$E50,'注文データ '!$H:$H,在庫状況!$K$5,'注文データ '!$I:$I,在庫状況!AL$6)</f>
        <v>0</v>
      </c>
      <c r="AM50" s="839">
        <f>SUMIFS('注文データ '!$C:$C,'注文データ '!$A:$A,在庫状況!$E50,'注文データ '!$H:$H,在庫状況!$K$5,'注文データ '!$I:$I,在庫状況!AM$6)</f>
        <v>0</v>
      </c>
      <c r="AN50" s="839">
        <f>SUMIFS('注文データ '!$C:$C,'注文データ '!$A:$A,在庫状況!$E50,'注文データ '!$H:$H,在庫状況!$K$5,'注文データ '!$I:$I,在庫状況!AN$6)</f>
        <v>0</v>
      </c>
      <c r="AO50" s="839">
        <f>SUMIFS('注文データ '!$C:$C,'注文データ '!$A:$A,在庫状況!$E50,'注文データ '!$H:$H,在庫状況!$K$5,'注文データ '!$I:$I,在庫状況!AO$6)</f>
        <v>0</v>
      </c>
      <c r="AP50" s="1108">
        <f t="shared" si="1"/>
        <v>0</v>
      </c>
      <c r="AQ50" s="151"/>
      <c r="AR50" s="794">
        <f t="shared" si="2"/>
        <v>0</v>
      </c>
      <c r="AS50" s="661"/>
      <c r="AT50" s="455"/>
    </row>
    <row r="51" spans="1:46" s="52" customFormat="1" ht="23.1" customHeight="1" x14ac:dyDescent="0.15">
      <c r="A51" s="1134">
        <v>128</v>
      </c>
      <c r="B51" s="1109">
        <v>14</v>
      </c>
      <c r="C51" s="227" t="s">
        <v>15</v>
      </c>
      <c r="D51" s="72" t="s">
        <v>51</v>
      </c>
      <c r="E51" s="286">
        <v>80261229489001</v>
      </c>
      <c r="F51" s="180">
        <v>890</v>
      </c>
      <c r="G51" s="73"/>
      <c r="H51" s="181"/>
      <c r="I51" s="182"/>
      <c r="J51" s="197"/>
      <c r="K51" s="154">
        <f>SUMIFS('注文データ '!$C:$C,'注文データ '!$A:$A,在庫状況!$E51,'注文データ '!$H:$H,在庫状況!$K$5,'注文データ '!$I:$I,在庫状況!K$6)</f>
        <v>0</v>
      </c>
      <c r="L51" s="154">
        <f>SUMIFS('注文データ '!$C:$C,'注文データ '!$A:$A,在庫状況!$E51,'注文データ '!$H:$H,在庫状況!$K$5,'注文データ '!$I:$I,在庫状況!L$6)</f>
        <v>0</v>
      </c>
      <c r="M51" s="154">
        <f>SUMIFS('注文データ '!$C:$C,'注文データ '!$A:$A,在庫状況!$E51,'注文データ '!$H:$H,在庫状況!$K$5,'注文データ '!$I:$I,在庫状況!M$6)</f>
        <v>0</v>
      </c>
      <c r="N51" s="154">
        <f>SUMIFS('注文データ '!$C:$C,'注文データ '!$A:$A,在庫状況!$E51,'注文データ '!$H:$H,在庫状況!$K$5,'注文データ '!$I:$I,在庫状況!N$6)</f>
        <v>0</v>
      </c>
      <c r="O51" s="154">
        <f>SUMIFS('注文データ '!$C:$C,'注文データ '!$A:$A,在庫状況!$E51,'注文データ '!$H:$H,在庫状況!$K$5,'注文データ '!$I:$I,在庫状況!O$6)</f>
        <v>0</v>
      </c>
      <c r="P51" s="1094">
        <f>SUMIFS('注文データ '!$C:$C,'注文データ '!$A:$A,在庫状況!$E51,'注文データ '!$H:$H,在庫状況!$K$5,'注文データ '!$I:$I,在庫状況!P$6)</f>
        <v>0</v>
      </c>
      <c r="Q51" s="1094">
        <f>SUMIFS('注文データ '!$C:$C,'注文データ '!$A:$A,在庫状況!$E51,'注文データ '!$H:$H,在庫状況!$K$5,'注文データ '!$I:$I,在庫状況!Q$6)</f>
        <v>0</v>
      </c>
      <c r="R51" s="154">
        <f>SUMIFS('注文データ '!$C:$C,'注文データ '!$A:$A,在庫状況!$E51,'注文データ '!$H:$H,在庫状況!$K$5,'注文データ '!$I:$I,在庫状況!R$6)</f>
        <v>0</v>
      </c>
      <c r="S51" s="154">
        <f>SUMIFS('注文データ '!$C:$C,'注文データ '!$A:$A,在庫状況!$E51,'注文データ '!$H:$H,在庫状況!$K$5,'注文データ '!$I:$I,在庫状況!S$6)</f>
        <v>0</v>
      </c>
      <c r="T51" s="154">
        <f>SUMIFS('注文データ '!$C:$C,'注文データ '!$A:$A,在庫状況!$E51,'注文データ '!$H:$H,在庫状況!$K$5,'注文データ '!$I:$I,在庫状況!T$6)</f>
        <v>0</v>
      </c>
      <c r="U51" s="154">
        <f>SUMIFS('注文データ '!$C:$C,'注文データ '!$A:$A,在庫状況!$E51,'注文データ '!$H:$H,在庫状況!$K$5,'注文データ '!$I:$I,在庫状況!U$6)</f>
        <v>0</v>
      </c>
      <c r="V51" s="154">
        <f>SUMIFS('注文データ '!$C:$C,'注文データ '!$A:$A,在庫状況!$E51,'注文データ '!$H:$H,在庫状況!$K$5,'注文データ '!$I:$I,在庫状況!V$6)</f>
        <v>0</v>
      </c>
      <c r="W51" s="1094">
        <f>SUMIFS('注文データ '!$C:$C,'注文データ '!$A:$A,在庫状況!$E51,'注文データ '!$H:$H,在庫状況!$K$5,'注文データ '!$I:$I,在庫状況!W$6)</f>
        <v>0</v>
      </c>
      <c r="X51" s="1094">
        <f>SUMIFS('注文データ '!$C:$C,'注文データ '!$A:$A,在庫状況!$E51,'注文データ '!$H:$H,在庫状況!$K$5,'注文データ '!$I:$I,在庫状況!X$6)</f>
        <v>0</v>
      </c>
      <c r="Y51" s="1094">
        <f>SUMIFS('注文データ '!$C:$C,'注文データ '!$A:$A,在庫状況!$E51,'注文データ '!$H:$H,在庫状況!$K$5,'注文データ '!$I:$I,在庫状況!Y$6)</f>
        <v>0</v>
      </c>
      <c r="Z51" s="154">
        <f>SUMIFS('注文データ '!$C:$C,'注文データ '!$A:$A,在庫状況!$E51,'注文データ '!$H:$H,在庫状況!$K$5,'注文データ '!$I:$I,在庫状況!Z$6)</f>
        <v>0</v>
      </c>
      <c r="AA51" s="154">
        <f>SUMIFS('注文データ '!$C:$C,'注文データ '!$A:$A,在庫状況!$E51,'注文データ '!$H:$H,在庫状況!$K$5,'注文データ '!$I:$I,在庫状況!AA$6)</f>
        <v>0</v>
      </c>
      <c r="AB51" s="154">
        <f>SUMIFS('注文データ '!$C:$C,'注文データ '!$A:$A,在庫状況!$E51,'注文データ '!$H:$H,在庫状況!$K$5,'注文データ '!$I:$I,在庫状況!AB$6)</f>
        <v>0</v>
      </c>
      <c r="AC51" s="154">
        <f>SUMIFS('注文データ '!$C:$C,'注文データ '!$A:$A,在庫状況!$E51,'注文データ '!$H:$H,在庫状況!$K$5,'注文データ '!$I:$I,在庫状況!AC$6)</f>
        <v>0</v>
      </c>
      <c r="AD51" s="1094">
        <f>SUMIFS('注文データ '!$C:$C,'注文データ '!$A:$A,在庫状況!$E51,'注文データ '!$H:$H,在庫状況!$K$5,'注文データ '!$I:$I,在庫状況!AD$6)</f>
        <v>0</v>
      </c>
      <c r="AE51" s="1094">
        <f>SUMIFS('注文データ '!$C:$C,'注文データ '!$A:$A,在庫状況!$E51,'注文データ '!$H:$H,在庫状況!$K$5,'注文データ '!$I:$I,在庫状況!AE$6)</f>
        <v>0</v>
      </c>
      <c r="AF51" s="154">
        <f>SUMIFS('注文データ '!$C:$C,'注文データ '!$A:$A,在庫状況!$E51,'注文データ '!$H:$H,在庫状況!$K$5,'注文データ '!$I:$I,在庫状況!AF$6)</f>
        <v>0</v>
      </c>
      <c r="AG51" s="1094">
        <f>SUMIFS('注文データ '!$C:$C,'注文データ '!$A:$A,在庫状況!$E51,'注文データ '!$H:$H,在庫状況!$K$5,'注文データ '!$I:$I,在庫状況!AG$6)</f>
        <v>0</v>
      </c>
      <c r="AH51" s="154">
        <f>SUMIFS('注文データ '!$C:$C,'注文データ '!$A:$A,在庫状況!$E51,'注文データ '!$H:$H,在庫状況!$K$5,'注文データ '!$I:$I,在庫状況!AH$6)</f>
        <v>0</v>
      </c>
      <c r="AI51" s="154">
        <f>SUMIFS('注文データ '!$C:$C,'注文データ '!$A:$A,在庫状況!$E51,'注文データ '!$H:$H,在庫状況!$K$5,'注文データ '!$I:$I,在庫状況!AI$6)</f>
        <v>0</v>
      </c>
      <c r="AJ51" s="154">
        <f>SUMIFS('注文データ '!$C:$C,'注文データ '!$A:$A,在庫状況!$E51,'注文データ '!$H:$H,在庫状況!$K$5,'注文データ '!$I:$I,在庫状況!AJ$6)</f>
        <v>0</v>
      </c>
      <c r="AK51" s="1094">
        <f>SUMIFS('注文データ '!$C:$C,'注文データ '!$A:$A,在庫状況!$E51,'注文データ '!$H:$H,在庫状況!$K$5,'注文データ '!$I:$I,在庫状況!AK$6)</f>
        <v>0</v>
      </c>
      <c r="AL51" s="1094">
        <f>SUMIFS('注文データ '!$C:$C,'注文データ '!$A:$A,在庫状況!$E51,'注文データ '!$H:$H,在庫状況!$K$5,'注文データ '!$I:$I,在庫状況!AL$6)</f>
        <v>0</v>
      </c>
      <c r="AM51" s="154">
        <f>SUMIFS('注文データ '!$C:$C,'注文データ '!$A:$A,在庫状況!$E51,'注文データ '!$H:$H,在庫状況!$K$5,'注文データ '!$I:$I,在庫状況!AM$6)</f>
        <v>0</v>
      </c>
      <c r="AN51" s="154">
        <f>SUMIFS('注文データ '!$C:$C,'注文データ '!$A:$A,在庫状況!$E51,'注文データ '!$H:$H,在庫状況!$K$5,'注文データ '!$I:$I,在庫状況!AN$6)</f>
        <v>0</v>
      </c>
      <c r="AO51" s="154">
        <f>SUMIFS('注文データ '!$C:$C,'注文データ '!$A:$A,在庫状況!$E51,'注文データ '!$H:$H,在庫状況!$K$5,'注文データ '!$I:$I,在庫状況!AO$6)</f>
        <v>0</v>
      </c>
      <c r="AP51" s="1109">
        <f t="shared" si="1"/>
        <v>14</v>
      </c>
      <c r="AQ51" s="155"/>
      <c r="AR51" s="803">
        <f t="shared" si="2"/>
        <v>0</v>
      </c>
      <c r="AS51" s="669"/>
      <c r="AT51" s="465"/>
    </row>
    <row r="52" spans="1:46" s="52" customFormat="1" ht="23.1" customHeight="1" x14ac:dyDescent="0.15">
      <c r="A52" s="1134"/>
      <c r="B52" s="1110"/>
      <c r="C52" s="194"/>
      <c r="D52" s="72" t="s">
        <v>162</v>
      </c>
      <c r="E52" s="652">
        <v>80261219349001</v>
      </c>
      <c r="F52" s="221">
        <v>1701</v>
      </c>
      <c r="G52" s="59"/>
      <c r="H52" s="127"/>
      <c r="I52" s="128"/>
      <c r="J52" s="129"/>
      <c r="K52" s="207">
        <f>SUMIFS('注文データ '!$C:$C,'注文データ '!$A:$A,在庫状況!$E52,'注文データ '!$H:$H,在庫状況!$K$5,'注文データ '!$I:$I,在庫状況!K$6)</f>
        <v>0</v>
      </c>
      <c r="L52" s="207">
        <f>SUMIFS('注文データ '!$C:$C,'注文データ '!$A:$A,在庫状況!$E52,'注文データ '!$H:$H,在庫状況!$K$5,'注文データ '!$I:$I,在庫状況!L$6)</f>
        <v>0</v>
      </c>
      <c r="M52" s="207">
        <f>SUMIFS('注文データ '!$C:$C,'注文データ '!$A:$A,在庫状況!$E52,'注文データ '!$H:$H,在庫状況!$K$5,'注文データ '!$I:$I,在庫状況!M$6)</f>
        <v>0</v>
      </c>
      <c r="N52" s="207">
        <f>SUMIFS('注文データ '!$C:$C,'注文データ '!$A:$A,在庫状況!$E52,'注文データ '!$H:$H,在庫状況!$K$5,'注文データ '!$I:$I,在庫状況!N$6)</f>
        <v>0</v>
      </c>
      <c r="O52" s="207">
        <f>SUMIFS('注文データ '!$C:$C,'注文データ '!$A:$A,在庫状況!$E52,'注文データ '!$H:$H,在庫状況!$K$5,'注文データ '!$I:$I,在庫状況!O$6)</f>
        <v>0</v>
      </c>
      <c r="P52" s="1099">
        <f>SUMIFS('注文データ '!$C:$C,'注文データ '!$A:$A,在庫状況!$E52,'注文データ '!$H:$H,在庫状況!$K$5,'注文データ '!$I:$I,在庫状況!P$6)</f>
        <v>0</v>
      </c>
      <c r="Q52" s="1099">
        <f>SUMIFS('注文データ '!$C:$C,'注文データ '!$A:$A,在庫状況!$E52,'注文データ '!$H:$H,在庫状況!$K$5,'注文データ '!$I:$I,在庫状況!Q$6)</f>
        <v>0</v>
      </c>
      <c r="R52" s="207">
        <f>SUMIFS('注文データ '!$C:$C,'注文データ '!$A:$A,在庫状況!$E52,'注文データ '!$H:$H,在庫状況!$K$5,'注文データ '!$I:$I,在庫状況!R$6)</f>
        <v>0</v>
      </c>
      <c r="S52" s="207">
        <f>SUMIFS('注文データ '!$C:$C,'注文データ '!$A:$A,在庫状況!$E52,'注文データ '!$H:$H,在庫状況!$K$5,'注文データ '!$I:$I,在庫状況!S$6)</f>
        <v>0</v>
      </c>
      <c r="T52" s="207">
        <f>SUMIFS('注文データ '!$C:$C,'注文データ '!$A:$A,在庫状況!$E52,'注文データ '!$H:$H,在庫状況!$K$5,'注文データ '!$I:$I,在庫状況!T$6)</f>
        <v>0</v>
      </c>
      <c r="U52" s="207">
        <f>SUMIFS('注文データ '!$C:$C,'注文データ '!$A:$A,在庫状況!$E52,'注文データ '!$H:$H,在庫状況!$K$5,'注文データ '!$I:$I,在庫状況!U$6)</f>
        <v>0</v>
      </c>
      <c r="V52" s="207">
        <f>SUMIFS('注文データ '!$C:$C,'注文データ '!$A:$A,在庫状況!$E52,'注文データ '!$H:$H,在庫状況!$K$5,'注文データ '!$I:$I,在庫状況!V$6)</f>
        <v>0</v>
      </c>
      <c r="W52" s="1099">
        <f>SUMIFS('注文データ '!$C:$C,'注文データ '!$A:$A,在庫状況!$E52,'注文データ '!$H:$H,在庫状況!$K$5,'注文データ '!$I:$I,在庫状況!W$6)</f>
        <v>0</v>
      </c>
      <c r="X52" s="1099">
        <f>SUMIFS('注文データ '!$C:$C,'注文データ '!$A:$A,在庫状況!$E52,'注文データ '!$H:$H,在庫状況!$K$5,'注文データ '!$I:$I,在庫状況!X$6)</f>
        <v>0</v>
      </c>
      <c r="Y52" s="1099">
        <f>SUMIFS('注文データ '!$C:$C,'注文データ '!$A:$A,在庫状況!$E52,'注文データ '!$H:$H,在庫状況!$K$5,'注文データ '!$I:$I,在庫状況!Y$6)</f>
        <v>0</v>
      </c>
      <c r="Z52" s="207">
        <f>SUMIFS('注文データ '!$C:$C,'注文データ '!$A:$A,在庫状況!$E52,'注文データ '!$H:$H,在庫状況!$K$5,'注文データ '!$I:$I,在庫状況!Z$6)</f>
        <v>0</v>
      </c>
      <c r="AA52" s="207">
        <f>SUMIFS('注文データ '!$C:$C,'注文データ '!$A:$A,在庫状況!$E52,'注文データ '!$H:$H,在庫状況!$K$5,'注文データ '!$I:$I,在庫状況!AA$6)</f>
        <v>0</v>
      </c>
      <c r="AB52" s="207">
        <f>SUMIFS('注文データ '!$C:$C,'注文データ '!$A:$A,在庫状況!$E52,'注文データ '!$H:$H,在庫状況!$K$5,'注文データ '!$I:$I,在庫状況!AB$6)</f>
        <v>0</v>
      </c>
      <c r="AC52" s="207">
        <f>SUMIFS('注文データ '!$C:$C,'注文データ '!$A:$A,在庫状況!$E52,'注文データ '!$H:$H,在庫状況!$K$5,'注文データ '!$I:$I,在庫状況!AC$6)</f>
        <v>0</v>
      </c>
      <c r="AD52" s="1099">
        <f>SUMIFS('注文データ '!$C:$C,'注文データ '!$A:$A,在庫状況!$E52,'注文データ '!$H:$H,在庫状況!$K$5,'注文データ '!$I:$I,在庫状況!AD$6)</f>
        <v>0</v>
      </c>
      <c r="AE52" s="1099">
        <f>SUMIFS('注文データ '!$C:$C,'注文データ '!$A:$A,在庫状況!$E52,'注文データ '!$H:$H,在庫状況!$K$5,'注文データ '!$I:$I,在庫状況!AE$6)</f>
        <v>0</v>
      </c>
      <c r="AF52" s="207">
        <f>SUMIFS('注文データ '!$C:$C,'注文データ '!$A:$A,在庫状況!$E52,'注文データ '!$H:$H,在庫状況!$K$5,'注文データ '!$I:$I,在庫状況!AF$6)</f>
        <v>0</v>
      </c>
      <c r="AG52" s="1099">
        <f>SUMIFS('注文データ '!$C:$C,'注文データ '!$A:$A,在庫状況!$E52,'注文データ '!$H:$H,在庫状況!$K$5,'注文データ '!$I:$I,在庫状況!AG$6)</f>
        <v>0</v>
      </c>
      <c r="AH52" s="207">
        <f>SUMIFS('注文データ '!$C:$C,'注文データ '!$A:$A,在庫状況!$E52,'注文データ '!$H:$H,在庫状況!$K$5,'注文データ '!$I:$I,在庫状況!AH$6)</f>
        <v>0</v>
      </c>
      <c r="AI52" s="207">
        <f>SUMIFS('注文データ '!$C:$C,'注文データ '!$A:$A,在庫状況!$E52,'注文データ '!$H:$H,在庫状況!$K$5,'注文データ '!$I:$I,在庫状況!AI$6)</f>
        <v>0</v>
      </c>
      <c r="AJ52" s="207">
        <f>SUMIFS('注文データ '!$C:$C,'注文データ '!$A:$A,在庫状況!$E52,'注文データ '!$H:$H,在庫状況!$K$5,'注文データ '!$I:$I,在庫状況!AJ$6)</f>
        <v>0</v>
      </c>
      <c r="AK52" s="1099">
        <f>SUMIFS('注文データ '!$C:$C,'注文データ '!$A:$A,在庫状況!$E52,'注文データ '!$H:$H,在庫状況!$K$5,'注文データ '!$I:$I,在庫状況!AK$6)</f>
        <v>0</v>
      </c>
      <c r="AL52" s="1099">
        <f>SUMIFS('注文データ '!$C:$C,'注文データ '!$A:$A,在庫状況!$E52,'注文データ '!$H:$H,在庫状況!$K$5,'注文データ '!$I:$I,在庫状況!AL$6)</f>
        <v>0</v>
      </c>
      <c r="AM52" s="207">
        <f>SUMIFS('注文データ '!$C:$C,'注文データ '!$A:$A,在庫状況!$E52,'注文データ '!$H:$H,在庫状況!$K$5,'注文データ '!$I:$I,在庫状況!AM$6)</f>
        <v>0</v>
      </c>
      <c r="AN52" s="207">
        <f>SUMIFS('注文データ '!$C:$C,'注文データ '!$A:$A,在庫状況!$E52,'注文データ '!$H:$H,在庫状況!$K$5,'注文データ '!$I:$I,在庫状況!AN$6)</f>
        <v>0</v>
      </c>
      <c r="AO52" s="207">
        <f>SUMIFS('注文データ '!$C:$C,'注文データ '!$A:$A,在庫状況!$E52,'注文データ '!$H:$H,在庫状況!$K$5,'注文データ '!$I:$I,在庫状況!AO$6)</f>
        <v>0</v>
      </c>
      <c r="AP52" s="1110">
        <f t="shared" si="1"/>
        <v>0</v>
      </c>
      <c r="AQ52" s="161"/>
      <c r="AR52" s="804">
        <f t="shared" si="2"/>
        <v>0</v>
      </c>
      <c r="AS52" s="670"/>
      <c r="AT52" s="466"/>
    </row>
    <row r="53" spans="1:46" s="52" customFormat="1" ht="23.1" customHeight="1" x14ac:dyDescent="0.15">
      <c r="A53" s="1134"/>
      <c r="B53" s="1110"/>
      <c r="C53" s="482"/>
      <c r="D53" s="72" t="s">
        <v>162</v>
      </c>
      <c r="E53" s="653">
        <v>80261219350001</v>
      </c>
      <c r="F53" s="180">
        <v>405</v>
      </c>
      <c r="G53" s="73"/>
      <c r="H53" s="181"/>
      <c r="I53" s="182"/>
      <c r="J53" s="197"/>
      <c r="K53" s="207">
        <f>SUMIFS('注文データ '!$C:$C,'注文データ '!$A:$A,在庫状況!$E53,'注文データ '!$H:$H,在庫状況!$K$5,'注文データ '!$I:$I,在庫状況!K$6)</f>
        <v>0</v>
      </c>
      <c r="L53" s="207">
        <f>SUMIFS('注文データ '!$C:$C,'注文データ '!$A:$A,在庫状況!$E53,'注文データ '!$H:$H,在庫状況!$K$5,'注文データ '!$I:$I,在庫状況!L$6)</f>
        <v>0</v>
      </c>
      <c r="M53" s="207">
        <f>SUMIFS('注文データ '!$C:$C,'注文データ '!$A:$A,在庫状況!$E53,'注文データ '!$H:$H,在庫状況!$K$5,'注文データ '!$I:$I,在庫状況!M$6)</f>
        <v>0</v>
      </c>
      <c r="N53" s="207">
        <f>SUMIFS('注文データ '!$C:$C,'注文データ '!$A:$A,在庫状況!$E53,'注文データ '!$H:$H,在庫状況!$K$5,'注文データ '!$I:$I,在庫状況!N$6)</f>
        <v>0</v>
      </c>
      <c r="O53" s="207">
        <f>SUMIFS('注文データ '!$C:$C,'注文データ '!$A:$A,在庫状況!$E53,'注文データ '!$H:$H,在庫状況!$K$5,'注文データ '!$I:$I,在庫状況!O$6)</f>
        <v>0</v>
      </c>
      <c r="P53" s="1099">
        <f>SUMIFS('注文データ '!$C:$C,'注文データ '!$A:$A,在庫状況!$E53,'注文データ '!$H:$H,在庫状況!$K$5,'注文データ '!$I:$I,在庫状況!P$6)</f>
        <v>0</v>
      </c>
      <c r="Q53" s="1099">
        <f>SUMIFS('注文データ '!$C:$C,'注文データ '!$A:$A,在庫状況!$E53,'注文データ '!$H:$H,在庫状況!$K$5,'注文データ '!$I:$I,在庫状況!Q$6)</f>
        <v>0</v>
      </c>
      <c r="R53" s="207">
        <f>SUMIFS('注文データ '!$C:$C,'注文データ '!$A:$A,在庫状況!$E53,'注文データ '!$H:$H,在庫状況!$K$5,'注文データ '!$I:$I,在庫状況!R$6)</f>
        <v>0</v>
      </c>
      <c r="S53" s="207">
        <f>SUMIFS('注文データ '!$C:$C,'注文データ '!$A:$A,在庫状況!$E53,'注文データ '!$H:$H,在庫状況!$K$5,'注文データ '!$I:$I,在庫状況!S$6)</f>
        <v>0</v>
      </c>
      <c r="T53" s="207">
        <f>SUMIFS('注文データ '!$C:$C,'注文データ '!$A:$A,在庫状況!$E53,'注文データ '!$H:$H,在庫状況!$K$5,'注文データ '!$I:$I,在庫状況!T$6)</f>
        <v>0</v>
      </c>
      <c r="U53" s="207">
        <f>SUMIFS('注文データ '!$C:$C,'注文データ '!$A:$A,在庫状況!$E53,'注文データ '!$H:$H,在庫状況!$K$5,'注文データ '!$I:$I,在庫状況!U$6)</f>
        <v>0</v>
      </c>
      <c r="V53" s="207">
        <f>SUMIFS('注文データ '!$C:$C,'注文データ '!$A:$A,在庫状況!$E53,'注文データ '!$H:$H,在庫状況!$K$5,'注文データ '!$I:$I,在庫状況!V$6)</f>
        <v>0</v>
      </c>
      <c r="W53" s="1099">
        <f>SUMIFS('注文データ '!$C:$C,'注文データ '!$A:$A,在庫状況!$E53,'注文データ '!$H:$H,在庫状況!$K$5,'注文データ '!$I:$I,在庫状況!W$6)</f>
        <v>0</v>
      </c>
      <c r="X53" s="1099">
        <f>SUMIFS('注文データ '!$C:$C,'注文データ '!$A:$A,在庫状況!$E53,'注文データ '!$H:$H,在庫状況!$K$5,'注文データ '!$I:$I,在庫状況!X$6)</f>
        <v>0</v>
      </c>
      <c r="Y53" s="1099">
        <f>SUMIFS('注文データ '!$C:$C,'注文データ '!$A:$A,在庫状況!$E53,'注文データ '!$H:$H,在庫状況!$K$5,'注文データ '!$I:$I,在庫状況!Y$6)</f>
        <v>0</v>
      </c>
      <c r="Z53" s="207">
        <f>SUMIFS('注文データ '!$C:$C,'注文データ '!$A:$A,在庫状況!$E53,'注文データ '!$H:$H,在庫状況!$K$5,'注文データ '!$I:$I,在庫状況!Z$6)</f>
        <v>0</v>
      </c>
      <c r="AA53" s="207">
        <f>SUMIFS('注文データ '!$C:$C,'注文データ '!$A:$A,在庫状況!$E53,'注文データ '!$H:$H,在庫状況!$K$5,'注文データ '!$I:$I,在庫状況!AA$6)</f>
        <v>0</v>
      </c>
      <c r="AB53" s="207">
        <f>SUMIFS('注文データ '!$C:$C,'注文データ '!$A:$A,在庫状況!$E53,'注文データ '!$H:$H,在庫状況!$K$5,'注文データ '!$I:$I,在庫状況!AB$6)</f>
        <v>0</v>
      </c>
      <c r="AC53" s="207">
        <f>SUMIFS('注文データ '!$C:$C,'注文データ '!$A:$A,在庫状況!$E53,'注文データ '!$H:$H,在庫状況!$K$5,'注文データ '!$I:$I,在庫状況!AC$6)</f>
        <v>0</v>
      </c>
      <c r="AD53" s="1099">
        <f>SUMIFS('注文データ '!$C:$C,'注文データ '!$A:$A,在庫状況!$E53,'注文データ '!$H:$H,在庫状況!$K$5,'注文データ '!$I:$I,在庫状況!AD$6)</f>
        <v>0</v>
      </c>
      <c r="AE53" s="1099">
        <f>SUMIFS('注文データ '!$C:$C,'注文データ '!$A:$A,在庫状況!$E53,'注文データ '!$H:$H,在庫状況!$K$5,'注文データ '!$I:$I,在庫状況!AE$6)</f>
        <v>0</v>
      </c>
      <c r="AF53" s="207">
        <f>SUMIFS('注文データ '!$C:$C,'注文データ '!$A:$A,在庫状況!$E53,'注文データ '!$H:$H,在庫状況!$K$5,'注文データ '!$I:$I,在庫状況!AF$6)</f>
        <v>0</v>
      </c>
      <c r="AG53" s="1099">
        <f>SUMIFS('注文データ '!$C:$C,'注文データ '!$A:$A,在庫状況!$E53,'注文データ '!$H:$H,在庫状況!$K$5,'注文データ '!$I:$I,在庫状況!AG$6)</f>
        <v>0</v>
      </c>
      <c r="AH53" s="207">
        <f>SUMIFS('注文データ '!$C:$C,'注文データ '!$A:$A,在庫状況!$E53,'注文データ '!$H:$H,在庫状況!$K$5,'注文データ '!$I:$I,在庫状況!AH$6)</f>
        <v>0</v>
      </c>
      <c r="AI53" s="207">
        <f>SUMIFS('注文データ '!$C:$C,'注文データ '!$A:$A,在庫状況!$E53,'注文データ '!$H:$H,在庫状況!$K$5,'注文データ '!$I:$I,在庫状況!AI$6)</f>
        <v>0</v>
      </c>
      <c r="AJ53" s="207">
        <f>SUMIFS('注文データ '!$C:$C,'注文データ '!$A:$A,在庫状況!$E53,'注文データ '!$H:$H,在庫状況!$K$5,'注文データ '!$I:$I,在庫状況!AJ$6)</f>
        <v>0</v>
      </c>
      <c r="AK53" s="1099">
        <f>SUMIFS('注文データ '!$C:$C,'注文データ '!$A:$A,在庫状況!$E53,'注文データ '!$H:$H,在庫状況!$K$5,'注文データ '!$I:$I,在庫状況!AK$6)</f>
        <v>0</v>
      </c>
      <c r="AL53" s="1099">
        <f>SUMIFS('注文データ '!$C:$C,'注文データ '!$A:$A,在庫状況!$E53,'注文データ '!$H:$H,在庫状況!$K$5,'注文データ '!$I:$I,在庫状況!AL$6)</f>
        <v>0</v>
      </c>
      <c r="AM53" s="207">
        <f>SUMIFS('注文データ '!$C:$C,'注文データ '!$A:$A,在庫状況!$E53,'注文データ '!$H:$H,在庫状況!$K$5,'注文データ '!$I:$I,在庫状況!AM$6)</f>
        <v>0</v>
      </c>
      <c r="AN53" s="207">
        <f>SUMIFS('注文データ '!$C:$C,'注文データ '!$A:$A,在庫状況!$E53,'注文データ '!$H:$H,在庫状況!$K$5,'注文データ '!$I:$I,在庫状況!AN$6)</f>
        <v>0</v>
      </c>
      <c r="AO53" s="207">
        <f>SUMIFS('注文データ '!$C:$C,'注文データ '!$A:$A,在庫状況!$E53,'注文データ '!$H:$H,在庫状況!$K$5,'注文データ '!$I:$I,在庫状況!AO$6)</f>
        <v>0</v>
      </c>
      <c r="AP53" s="1110">
        <f t="shared" si="1"/>
        <v>0</v>
      </c>
      <c r="AQ53" s="228"/>
      <c r="AR53" s="807">
        <f t="shared" si="2"/>
        <v>0</v>
      </c>
      <c r="AS53" s="681"/>
      <c r="AT53" s="467"/>
    </row>
    <row r="54" spans="1:46" s="52" customFormat="1" ht="23.1" customHeight="1" x14ac:dyDescent="0.15">
      <c r="A54" s="1134"/>
      <c r="B54" s="1110"/>
      <c r="C54" s="482"/>
      <c r="D54" s="72" t="s">
        <v>162</v>
      </c>
      <c r="E54" s="653">
        <v>80261219351001</v>
      </c>
      <c r="F54" s="180">
        <v>407</v>
      </c>
      <c r="G54" s="73"/>
      <c r="H54" s="181"/>
      <c r="I54" s="182"/>
      <c r="J54" s="197"/>
      <c r="K54" s="207">
        <f>SUMIFS('注文データ '!$C:$C,'注文データ '!$A:$A,在庫状況!$E54,'注文データ '!$H:$H,在庫状況!$K$5,'注文データ '!$I:$I,在庫状況!K$6)</f>
        <v>0</v>
      </c>
      <c r="L54" s="207">
        <f>SUMIFS('注文データ '!$C:$C,'注文データ '!$A:$A,在庫状況!$E54,'注文データ '!$H:$H,在庫状況!$K$5,'注文データ '!$I:$I,在庫状況!L$6)</f>
        <v>0</v>
      </c>
      <c r="M54" s="207">
        <f>SUMIFS('注文データ '!$C:$C,'注文データ '!$A:$A,在庫状況!$E54,'注文データ '!$H:$H,在庫状況!$K$5,'注文データ '!$I:$I,在庫状況!M$6)</f>
        <v>0</v>
      </c>
      <c r="N54" s="207">
        <f>SUMIFS('注文データ '!$C:$C,'注文データ '!$A:$A,在庫状況!$E54,'注文データ '!$H:$H,在庫状況!$K$5,'注文データ '!$I:$I,在庫状況!N$6)</f>
        <v>0</v>
      </c>
      <c r="O54" s="207">
        <f>SUMIFS('注文データ '!$C:$C,'注文データ '!$A:$A,在庫状況!$E54,'注文データ '!$H:$H,在庫状況!$K$5,'注文データ '!$I:$I,在庫状況!O$6)</f>
        <v>0</v>
      </c>
      <c r="P54" s="1099">
        <f>SUMIFS('注文データ '!$C:$C,'注文データ '!$A:$A,在庫状況!$E54,'注文データ '!$H:$H,在庫状況!$K$5,'注文データ '!$I:$I,在庫状況!P$6)</f>
        <v>0</v>
      </c>
      <c r="Q54" s="1099">
        <f>SUMIFS('注文データ '!$C:$C,'注文データ '!$A:$A,在庫状況!$E54,'注文データ '!$H:$H,在庫状況!$K$5,'注文データ '!$I:$I,在庫状況!Q$6)</f>
        <v>0</v>
      </c>
      <c r="R54" s="207">
        <f>SUMIFS('注文データ '!$C:$C,'注文データ '!$A:$A,在庫状況!$E54,'注文データ '!$H:$H,在庫状況!$K$5,'注文データ '!$I:$I,在庫状況!R$6)</f>
        <v>0</v>
      </c>
      <c r="S54" s="207">
        <f>SUMIFS('注文データ '!$C:$C,'注文データ '!$A:$A,在庫状況!$E54,'注文データ '!$H:$H,在庫状況!$K$5,'注文データ '!$I:$I,在庫状況!S$6)</f>
        <v>0</v>
      </c>
      <c r="T54" s="207">
        <f>SUMIFS('注文データ '!$C:$C,'注文データ '!$A:$A,在庫状況!$E54,'注文データ '!$H:$H,在庫状況!$K$5,'注文データ '!$I:$I,在庫状況!T$6)</f>
        <v>0</v>
      </c>
      <c r="U54" s="207">
        <f>SUMIFS('注文データ '!$C:$C,'注文データ '!$A:$A,在庫状況!$E54,'注文データ '!$H:$H,在庫状況!$K$5,'注文データ '!$I:$I,在庫状況!U$6)</f>
        <v>0</v>
      </c>
      <c r="V54" s="207">
        <f>SUMIFS('注文データ '!$C:$C,'注文データ '!$A:$A,在庫状況!$E54,'注文データ '!$H:$H,在庫状況!$K$5,'注文データ '!$I:$I,在庫状況!V$6)</f>
        <v>0</v>
      </c>
      <c r="W54" s="1099">
        <f>SUMIFS('注文データ '!$C:$C,'注文データ '!$A:$A,在庫状況!$E54,'注文データ '!$H:$H,在庫状況!$K$5,'注文データ '!$I:$I,在庫状況!W$6)</f>
        <v>0</v>
      </c>
      <c r="X54" s="1099">
        <f>SUMIFS('注文データ '!$C:$C,'注文データ '!$A:$A,在庫状況!$E54,'注文データ '!$H:$H,在庫状況!$K$5,'注文データ '!$I:$I,在庫状況!X$6)</f>
        <v>0</v>
      </c>
      <c r="Y54" s="1099">
        <f>SUMIFS('注文データ '!$C:$C,'注文データ '!$A:$A,在庫状況!$E54,'注文データ '!$H:$H,在庫状況!$K$5,'注文データ '!$I:$I,在庫状況!Y$6)</f>
        <v>0</v>
      </c>
      <c r="Z54" s="207">
        <f>SUMIFS('注文データ '!$C:$C,'注文データ '!$A:$A,在庫状況!$E54,'注文データ '!$H:$H,在庫状況!$K$5,'注文データ '!$I:$I,在庫状況!Z$6)</f>
        <v>0</v>
      </c>
      <c r="AA54" s="207">
        <f>SUMIFS('注文データ '!$C:$C,'注文データ '!$A:$A,在庫状況!$E54,'注文データ '!$H:$H,在庫状況!$K$5,'注文データ '!$I:$I,在庫状況!AA$6)</f>
        <v>0</v>
      </c>
      <c r="AB54" s="207">
        <f>SUMIFS('注文データ '!$C:$C,'注文データ '!$A:$A,在庫状況!$E54,'注文データ '!$H:$H,在庫状況!$K$5,'注文データ '!$I:$I,在庫状況!AB$6)</f>
        <v>0</v>
      </c>
      <c r="AC54" s="207">
        <f>SUMIFS('注文データ '!$C:$C,'注文データ '!$A:$A,在庫状況!$E54,'注文データ '!$H:$H,在庫状況!$K$5,'注文データ '!$I:$I,在庫状況!AC$6)</f>
        <v>0</v>
      </c>
      <c r="AD54" s="1099">
        <f>SUMIFS('注文データ '!$C:$C,'注文データ '!$A:$A,在庫状況!$E54,'注文データ '!$H:$H,在庫状況!$K$5,'注文データ '!$I:$I,在庫状況!AD$6)</f>
        <v>0</v>
      </c>
      <c r="AE54" s="1099">
        <f>SUMIFS('注文データ '!$C:$C,'注文データ '!$A:$A,在庫状況!$E54,'注文データ '!$H:$H,在庫状況!$K$5,'注文データ '!$I:$I,在庫状況!AE$6)</f>
        <v>0</v>
      </c>
      <c r="AF54" s="207">
        <f>SUMIFS('注文データ '!$C:$C,'注文データ '!$A:$A,在庫状況!$E54,'注文データ '!$H:$H,在庫状況!$K$5,'注文データ '!$I:$I,在庫状況!AF$6)</f>
        <v>0</v>
      </c>
      <c r="AG54" s="1099">
        <f>SUMIFS('注文データ '!$C:$C,'注文データ '!$A:$A,在庫状況!$E54,'注文データ '!$H:$H,在庫状況!$K$5,'注文データ '!$I:$I,在庫状況!AG$6)</f>
        <v>0</v>
      </c>
      <c r="AH54" s="207">
        <f>SUMIFS('注文データ '!$C:$C,'注文データ '!$A:$A,在庫状況!$E54,'注文データ '!$H:$H,在庫状況!$K$5,'注文データ '!$I:$I,在庫状況!AH$6)</f>
        <v>0</v>
      </c>
      <c r="AI54" s="207">
        <f>SUMIFS('注文データ '!$C:$C,'注文データ '!$A:$A,在庫状況!$E54,'注文データ '!$H:$H,在庫状況!$K$5,'注文データ '!$I:$I,在庫状況!AI$6)</f>
        <v>0</v>
      </c>
      <c r="AJ54" s="207">
        <f>SUMIFS('注文データ '!$C:$C,'注文データ '!$A:$A,在庫状況!$E54,'注文データ '!$H:$H,在庫状況!$K$5,'注文データ '!$I:$I,在庫状況!AJ$6)</f>
        <v>0</v>
      </c>
      <c r="AK54" s="1099">
        <f>SUMIFS('注文データ '!$C:$C,'注文データ '!$A:$A,在庫状況!$E54,'注文データ '!$H:$H,在庫状況!$K$5,'注文データ '!$I:$I,在庫状況!AK$6)</f>
        <v>0</v>
      </c>
      <c r="AL54" s="1099">
        <f>SUMIFS('注文データ '!$C:$C,'注文データ '!$A:$A,在庫状況!$E54,'注文データ '!$H:$H,在庫状況!$K$5,'注文データ '!$I:$I,在庫状況!AL$6)</f>
        <v>0</v>
      </c>
      <c r="AM54" s="207">
        <f>SUMIFS('注文データ '!$C:$C,'注文データ '!$A:$A,在庫状況!$E54,'注文データ '!$H:$H,在庫状況!$K$5,'注文データ '!$I:$I,在庫状況!AM$6)</f>
        <v>0</v>
      </c>
      <c r="AN54" s="207">
        <f>SUMIFS('注文データ '!$C:$C,'注文データ '!$A:$A,在庫状況!$E54,'注文データ '!$H:$H,在庫状況!$K$5,'注文データ '!$I:$I,在庫状況!AN$6)</f>
        <v>0</v>
      </c>
      <c r="AO54" s="207">
        <f>SUMIFS('注文データ '!$C:$C,'注文データ '!$A:$A,在庫状況!$E54,'注文データ '!$H:$H,在庫状況!$K$5,'注文データ '!$I:$I,在庫状況!AO$6)</f>
        <v>0</v>
      </c>
      <c r="AP54" s="1110">
        <f t="shared" si="1"/>
        <v>0</v>
      </c>
      <c r="AQ54" s="161"/>
      <c r="AR54" s="804">
        <f t="shared" si="2"/>
        <v>0</v>
      </c>
      <c r="AS54" s="670"/>
      <c r="AT54" s="466"/>
    </row>
    <row r="55" spans="1:46" s="52" customFormat="1" ht="23.1" customHeight="1" x14ac:dyDescent="0.15">
      <c r="A55" s="1134"/>
      <c r="B55" s="1110"/>
      <c r="C55" s="482"/>
      <c r="D55" s="72" t="s">
        <v>162</v>
      </c>
      <c r="E55" s="286">
        <v>80261219356000</v>
      </c>
      <c r="F55" s="180">
        <v>118</v>
      </c>
      <c r="G55" s="73"/>
      <c r="H55" s="181"/>
      <c r="I55" s="182"/>
      <c r="J55" s="197"/>
      <c r="K55" s="207">
        <f>SUMIFS('注文データ '!$C:$C,'注文データ '!$A:$A,在庫状況!$E55,'注文データ '!$H:$H,在庫状況!$K$5,'注文データ '!$I:$I,在庫状況!K$6)</f>
        <v>0</v>
      </c>
      <c r="L55" s="207">
        <f>SUMIFS('注文データ '!$C:$C,'注文データ '!$A:$A,在庫状況!$E55,'注文データ '!$H:$H,在庫状況!$K$5,'注文データ '!$I:$I,在庫状況!L$6)</f>
        <v>0</v>
      </c>
      <c r="M55" s="207">
        <f>SUMIFS('注文データ '!$C:$C,'注文データ '!$A:$A,在庫状況!$E55,'注文データ '!$H:$H,在庫状況!$K$5,'注文データ '!$I:$I,在庫状況!M$6)</f>
        <v>0</v>
      </c>
      <c r="N55" s="207">
        <f>SUMIFS('注文データ '!$C:$C,'注文データ '!$A:$A,在庫状況!$E55,'注文データ '!$H:$H,在庫状況!$K$5,'注文データ '!$I:$I,在庫状況!N$6)</f>
        <v>0</v>
      </c>
      <c r="O55" s="207">
        <f>SUMIFS('注文データ '!$C:$C,'注文データ '!$A:$A,在庫状況!$E55,'注文データ '!$H:$H,在庫状況!$K$5,'注文データ '!$I:$I,在庫状況!O$6)</f>
        <v>0</v>
      </c>
      <c r="P55" s="1099">
        <f>SUMIFS('注文データ '!$C:$C,'注文データ '!$A:$A,在庫状況!$E55,'注文データ '!$H:$H,在庫状況!$K$5,'注文データ '!$I:$I,在庫状況!P$6)</f>
        <v>0</v>
      </c>
      <c r="Q55" s="1099">
        <f>SUMIFS('注文データ '!$C:$C,'注文データ '!$A:$A,在庫状況!$E55,'注文データ '!$H:$H,在庫状況!$K$5,'注文データ '!$I:$I,在庫状況!Q$6)</f>
        <v>0</v>
      </c>
      <c r="R55" s="207">
        <f>SUMIFS('注文データ '!$C:$C,'注文データ '!$A:$A,在庫状況!$E55,'注文データ '!$H:$H,在庫状況!$K$5,'注文データ '!$I:$I,在庫状況!R$6)</f>
        <v>0</v>
      </c>
      <c r="S55" s="207">
        <f>SUMIFS('注文データ '!$C:$C,'注文データ '!$A:$A,在庫状況!$E55,'注文データ '!$H:$H,在庫状況!$K$5,'注文データ '!$I:$I,在庫状況!S$6)</f>
        <v>0</v>
      </c>
      <c r="T55" s="207">
        <f>SUMIFS('注文データ '!$C:$C,'注文データ '!$A:$A,在庫状況!$E55,'注文データ '!$H:$H,在庫状況!$K$5,'注文データ '!$I:$I,在庫状況!T$6)</f>
        <v>0</v>
      </c>
      <c r="U55" s="207">
        <f>SUMIFS('注文データ '!$C:$C,'注文データ '!$A:$A,在庫状況!$E55,'注文データ '!$H:$H,在庫状況!$K$5,'注文データ '!$I:$I,在庫状況!U$6)</f>
        <v>0</v>
      </c>
      <c r="V55" s="207">
        <f>SUMIFS('注文データ '!$C:$C,'注文データ '!$A:$A,在庫状況!$E55,'注文データ '!$H:$H,在庫状況!$K$5,'注文データ '!$I:$I,在庫状況!V$6)</f>
        <v>0</v>
      </c>
      <c r="W55" s="1099">
        <f>SUMIFS('注文データ '!$C:$C,'注文データ '!$A:$A,在庫状況!$E55,'注文データ '!$H:$H,在庫状況!$K$5,'注文データ '!$I:$I,在庫状況!W$6)</f>
        <v>0</v>
      </c>
      <c r="X55" s="1099">
        <f>SUMIFS('注文データ '!$C:$C,'注文データ '!$A:$A,在庫状況!$E55,'注文データ '!$H:$H,在庫状況!$K$5,'注文データ '!$I:$I,在庫状況!X$6)</f>
        <v>0</v>
      </c>
      <c r="Y55" s="1099">
        <f>SUMIFS('注文データ '!$C:$C,'注文データ '!$A:$A,在庫状況!$E55,'注文データ '!$H:$H,在庫状況!$K$5,'注文データ '!$I:$I,在庫状況!Y$6)</f>
        <v>0</v>
      </c>
      <c r="Z55" s="207">
        <f>SUMIFS('注文データ '!$C:$C,'注文データ '!$A:$A,在庫状況!$E55,'注文データ '!$H:$H,在庫状況!$K$5,'注文データ '!$I:$I,在庫状況!Z$6)</f>
        <v>0</v>
      </c>
      <c r="AA55" s="207">
        <f>SUMIFS('注文データ '!$C:$C,'注文データ '!$A:$A,在庫状況!$E55,'注文データ '!$H:$H,在庫状況!$K$5,'注文データ '!$I:$I,在庫状況!AA$6)</f>
        <v>0</v>
      </c>
      <c r="AB55" s="207">
        <f>SUMIFS('注文データ '!$C:$C,'注文データ '!$A:$A,在庫状況!$E55,'注文データ '!$H:$H,在庫状況!$K$5,'注文データ '!$I:$I,在庫状況!AB$6)</f>
        <v>0</v>
      </c>
      <c r="AC55" s="207">
        <f>SUMIFS('注文データ '!$C:$C,'注文データ '!$A:$A,在庫状況!$E55,'注文データ '!$H:$H,在庫状況!$K$5,'注文データ '!$I:$I,在庫状況!AC$6)</f>
        <v>0</v>
      </c>
      <c r="AD55" s="1099">
        <f>SUMIFS('注文データ '!$C:$C,'注文データ '!$A:$A,在庫状況!$E55,'注文データ '!$H:$H,在庫状況!$K$5,'注文データ '!$I:$I,在庫状況!AD$6)</f>
        <v>0</v>
      </c>
      <c r="AE55" s="1099">
        <f>SUMIFS('注文データ '!$C:$C,'注文データ '!$A:$A,在庫状況!$E55,'注文データ '!$H:$H,在庫状況!$K$5,'注文データ '!$I:$I,在庫状況!AE$6)</f>
        <v>0</v>
      </c>
      <c r="AF55" s="207">
        <f>SUMIFS('注文データ '!$C:$C,'注文データ '!$A:$A,在庫状況!$E55,'注文データ '!$H:$H,在庫状況!$K$5,'注文データ '!$I:$I,在庫状況!AF$6)</f>
        <v>0</v>
      </c>
      <c r="AG55" s="1099">
        <f>SUMIFS('注文データ '!$C:$C,'注文データ '!$A:$A,在庫状況!$E55,'注文データ '!$H:$H,在庫状況!$K$5,'注文データ '!$I:$I,在庫状況!AG$6)</f>
        <v>0</v>
      </c>
      <c r="AH55" s="207">
        <f>SUMIFS('注文データ '!$C:$C,'注文データ '!$A:$A,在庫状況!$E55,'注文データ '!$H:$H,在庫状況!$K$5,'注文データ '!$I:$I,在庫状況!AH$6)</f>
        <v>0</v>
      </c>
      <c r="AI55" s="207">
        <f>SUMIFS('注文データ '!$C:$C,'注文データ '!$A:$A,在庫状況!$E55,'注文データ '!$H:$H,在庫状況!$K$5,'注文データ '!$I:$I,在庫状況!AI$6)</f>
        <v>0</v>
      </c>
      <c r="AJ55" s="207">
        <f>SUMIFS('注文データ '!$C:$C,'注文データ '!$A:$A,在庫状況!$E55,'注文データ '!$H:$H,在庫状況!$K$5,'注文データ '!$I:$I,在庫状況!AJ$6)</f>
        <v>0</v>
      </c>
      <c r="AK55" s="1099">
        <f>SUMIFS('注文データ '!$C:$C,'注文データ '!$A:$A,在庫状況!$E55,'注文データ '!$H:$H,在庫状況!$K$5,'注文データ '!$I:$I,在庫状況!AK$6)</f>
        <v>0</v>
      </c>
      <c r="AL55" s="1099">
        <f>SUMIFS('注文データ '!$C:$C,'注文データ '!$A:$A,在庫状況!$E55,'注文データ '!$H:$H,在庫状況!$K$5,'注文データ '!$I:$I,在庫状況!AL$6)</f>
        <v>0</v>
      </c>
      <c r="AM55" s="207">
        <f>SUMIFS('注文データ '!$C:$C,'注文データ '!$A:$A,在庫状況!$E55,'注文データ '!$H:$H,在庫状況!$K$5,'注文データ '!$I:$I,在庫状況!AM$6)</f>
        <v>0</v>
      </c>
      <c r="AN55" s="207">
        <f>SUMIFS('注文データ '!$C:$C,'注文データ '!$A:$A,在庫状況!$E55,'注文データ '!$H:$H,在庫状況!$K$5,'注文データ '!$I:$I,在庫状況!AN$6)</f>
        <v>0</v>
      </c>
      <c r="AO55" s="207">
        <f>SUMIFS('注文データ '!$C:$C,'注文データ '!$A:$A,在庫状況!$E55,'注文データ '!$H:$H,在庫状況!$K$5,'注文データ '!$I:$I,在庫状況!AO$6)</f>
        <v>0</v>
      </c>
      <c r="AP55" s="1110">
        <f t="shared" si="1"/>
        <v>0</v>
      </c>
      <c r="AQ55" s="208"/>
      <c r="AR55" s="806">
        <f t="shared" si="2"/>
        <v>0</v>
      </c>
      <c r="AS55" s="682"/>
      <c r="AT55" s="468"/>
    </row>
    <row r="56" spans="1:46" s="52" customFormat="1" ht="23.1" customHeight="1" x14ac:dyDescent="0.15">
      <c r="A56" s="1134"/>
      <c r="B56" s="1110"/>
      <c r="C56" s="482"/>
      <c r="D56" s="72" t="s">
        <v>162</v>
      </c>
      <c r="E56" s="286">
        <v>80261219360000</v>
      </c>
      <c r="F56" s="180">
        <v>1183</v>
      </c>
      <c r="G56" s="73"/>
      <c r="H56" s="181"/>
      <c r="I56" s="182"/>
      <c r="J56" s="197"/>
      <c r="K56" s="207">
        <f>SUMIFS('注文データ '!$C:$C,'注文データ '!$A:$A,在庫状況!$E56,'注文データ '!$H:$H,在庫状況!$K$5,'注文データ '!$I:$I,在庫状況!K$6)</f>
        <v>0</v>
      </c>
      <c r="L56" s="207">
        <f>SUMIFS('注文データ '!$C:$C,'注文データ '!$A:$A,在庫状況!$E56,'注文データ '!$H:$H,在庫状況!$K$5,'注文データ '!$I:$I,在庫状況!L$6)</f>
        <v>0</v>
      </c>
      <c r="M56" s="207">
        <f>SUMIFS('注文データ '!$C:$C,'注文データ '!$A:$A,在庫状況!$E56,'注文データ '!$H:$H,在庫状況!$K$5,'注文データ '!$I:$I,在庫状況!M$6)</f>
        <v>0</v>
      </c>
      <c r="N56" s="207">
        <f>SUMIFS('注文データ '!$C:$C,'注文データ '!$A:$A,在庫状況!$E56,'注文データ '!$H:$H,在庫状況!$K$5,'注文データ '!$I:$I,在庫状況!N$6)</f>
        <v>0</v>
      </c>
      <c r="O56" s="207">
        <f>SUMIFS('注文データ '!$C:$C,'注文データ '!$A:$A,在庫状況!$E56,'注文データ '!$H:$H,在庫状況!$K$5,'注文データ '!$I:$I,在庫状況!O$6)</f>
        <v>0</v>
      </c>
      <c r="P56" s="1099">
        <f>SUMIFS('注文データ '!$C:$C,'注文データ '!$A:$A,在庫状況!$E56,'注文データ '!$H:$H,在庫状況!$K$5,'注文データ '!$I:$I,在庫状況!P$6)</f>
        <v>0</v>
      </c>
      <c r="Q56" s="1099">
        <f>SUMIFS('注文データ '!$C:$C,'注文データ '!$A:$A,在庫状況!$E56,'注文データ '!$H:$H,在庫状況!$K$5,'注文データ '!$I:$I,在庫状況!Q$6)</f>
        <v>0</v>
      </c>
      <c r="R56" s="207">
        <f>SUMIFS('注文データ '!$C:$C,'注文データ '!$A:$A,在庫状況!$E56,'注文データ '!$H:$H,在庫状況!$K$5,'注文データ '!$I:$I,在庫状況!R$6)</f>
        <v>0</v>
      </c>
      <c r="S56" s="207">
        <f>SUMIFS('注文データ '!$C:$C,'注文データ '!$A:$A,在庫状況!$E56,'注文データ '!$H:$H,在庫状況!$K$5,'注文データ '!$I:$I,在庫状況!S$6)</f>
        <v>0</v>
      </c>
      <c r="T56" s="207">
        <f>SUMIFS('注文データ '!$C:$C,'注文データ '!$A:$A,在庫状況!$E56,'注文データ '!$H:$H,在庫状況!$K$5,'注文データ '!$I:$I,在庫状況!T$6)</f>
        <v>0</v>
      </c>
      <c r="U56" s="207">
        <f>SUMIFS('注文データ '!$C:$C,'注文データ '!$A:$A,在庫状況!$E56,'注文データ '!$H:$H,在庫状況!$K$5,'注文データ '!$I:$I,在庫状況!U$6)</f>
        <v>0</v>
      </c>
      <c r="V56" s="207">
        <f>SUMIFS('注文データ '!$C:$C,'注文データ '!$A:$A,在庫状況!$E56,'注文データ '!$H:$H,在庫状況!$K$5,'注文データ '!$I:$I,在庫状況!V$6)</f>
        <v>0</v>
      </c>
      <c r="W56" s="1099">
        <f>SUMIFS('注文データ '!$C:$C,'注文データ '!$A:$A,在庫状況!$E56,'注文データ '!$H:$H,在庫状況!$K$5,'注文データ '!$I:$I,在庫状況!W$6)</f>
        <v>0</v>
      </c>
      <c r="X56" s="1099">
        <f>SUMIFS('注文データ '!$C:$C,'注文データ '!$A:$A,在庫状況!$E56,'注文データ '!$H:$H,在庫状況!$K$5,'注文データ '!$I:$I,在庫状況!X$6)</f>
        <v>0</v>
      </c>
      <c r="Y56" s="1099">
        <f>SUMIFS('注文データ '!$C:$C,'注文データ '!$A:$A,在庫状況!$E56,'注文データ '!$H:$H,在庫状況!$K$5,'注文データ '!$I:$I,在庫状況!Y$6)</f>
        <v>0</v>
      </c>
      <c r="Z56" s="207">
        <f>SUMIFS('注文データ '!$C:$C,'注文データ '!$A:$A,在庫状況!$E56,'注文データ '!$H:$H,在庫状況!$K$5,'注文データ '!$I:$I,在庫状況!Z$6)</f>
        <v>0</v>
      </c>
      <c r="AA56" s="207">
        <f>SUMIFS('注文データ '!$C:$C,'注文データ '!$A:$A,在庫状況!$E56,'注文データ '!$H:$H,在庫状況!$K$5,'注文データ '!$I:$I,在庫状況!AA$6)</f>
        <v>0</v>
      </c>
      <c r="AB56" s="207">
        <f>SUMIFS('注文データ '!$C:$C,'注文データ '!$A:$A,在庫状況!$E56,'注文データ '!$H:$H,在庫状況!$K$5,'注文データ '!$I:$I,在庫状況!AB$6)</f>
        <v>0</v>
      </c>
      <c r="AC56" s="207">
        <f>SUMIFS('注文データ '!$C:$C,'注文データ '!$A:$A,在庫状況!$E56,'注文データ '!$H:$H,在庫状況!$K$5,'注文データ '!$I:$I,在庫状況!AC$6)</f>
        <v>0</v>
      </c>
      <c r="AD56" s="1099">
        <f>SUMIFS('注文データ '!$C:$C,'注文データ '!$A:$A,在庫状況!$E56,'注文データ '!$H:$H,在庫状況!$K$5,'注文データ '!$I:$I,在庫状況!AD$6)</f>
        <v>0</v>
      </c>
      <c r="AE56" s="1099">
        <f>SUMIFS('注文データ '!$C:$C,'注文データ '!$A:$A,在庫状況!$E56,'注文データ '!$H:$H,在庫状況!$K$5,'注文データ '!$I:$I,在庫状況!AE$6)</f>
        <v>0</v>
      </c>
      <c r="AF56" s="207">
        <f>SUMIFS('注文データ '!$C:$C,'注文データ '!$A:$A,在庫状況!$E56,'注文データ '!$H:$H,在庫状況!$K$5,'注文データ '!$I:$I,在庫状況!AF$6)</f>
        <v>0</v>
      </c>
      <c r="AG56" s="1099">
        <f>SUMIFS('注文データ '!$C:$C,'注文データ '!$A:$A,在庫状況!$E56,'注文データ '!$H:$H,在庫状況!$K$5,'注文データ '!$I:$I,在庫状況!AG$6)</f>
        <v>0</v>
      </c>
      <c r="AH56" s="207">
        <f>SUMIFS('注文データ '!$C:$C,'注文データ '!$A:$A,在庫状況!$E56,'注文データ '!$H:$H,在庫状況!$K$5,'注文データ '!$I:$I,在庫状況!AH$6)</f>
        <v>0</v>
      </c>
      <c r="AI56" s="207">
        <f>SUMIFS('注文データ '!$C:$C,'注文データ '!$A:$A,在庫状況!$E56,'注文データ '!$H:$H,在庫状況!$K$5,'注文データ '!$I:$I,在庫状況!AI$6)</f>
        <v>0</v>
      </c>
      <c r="AJ56" s="207">
        <f>SUMIFS('注文データ '!$C:$C,'注文データ '!$A:$A,在庫状況!$E56,'注文データ '!$H:$H,在庫状況!$K$5,'注文データ '!$I:$I,在庫状況!AJ$6)</f>
        <v>0</v>
      </c>
      <c r="AK56" s="1099">
        <f>SUMIFS('注文データ '!$C:$C,'注文データ '!$A:$A,在庫状況!$E56,'注文データ '!$H:$H,在庫状況!$K$5,'注文データ '!$I:$I,在庫状況!AK$6)</f>
        <v>0</v>
      </c>
      <c r="AL56" s="1099">
        <f>SUMIFS('注文データ '!$C:$C,'注文データ '!$A:$A,在庫状況!$E56,'注文データ '!$H:$H,在庫状況!$K$5,'注文データ '!$I:$I,在庫状況!AL$6)</f>
        <v>0</v>
      </c>
      <c r="AM56" s="207">
        <f>SUMIFS('注文データ '!$C:$C,'注文データ '!$A:$A,在庫状況!$E56,'注文データ '!$H:$H,在庫状況!$K$5,'注文データ '!$I:$I,在庫状況!AM$6)</f>
        <v>0</v>
      </c>
      <c r="AN56" s="207">
        <f>SUMIFS('注文データ '!$C:$C,'注文データ '!$A:$A,在庫状況!$E56,'注文データ '!$H:$H,在庫状況!$K$5,'注文データ '!$I:$I,在庫状況!AN$6)</f>
        <v>0</v>
      </c>
      <c r="AO56" s="207">
        <f>SUMIFS('注文データ '!$C:$C,'注文データ '!$A:$A,在庫状況!$E56,'注文データ '!$H:$H,在庫状況!$K$5,'注文データ '!$I:$I,在庫状況!AO$6)</f>
        <v>0</v>
      </c>
      <c r="AP56" s="1110">
        <f t="shared" si="1"/>
        <v>0</v>
      </c>
      <c r="AQ56" s="228"/>
      <c r="AR56" s="807">
        <f t="shared" si="2"/>
        <v>0</v>
      </c>
      <c r="AS56" s="681"/>
      <c r="AT56" s="467"/>
    </row>
    <row r="57" spans="1:46" s="52" customFormat="1" ht="23.1" customHeight="1" x14ac:dyDescent="0.15">
      <c r="A57" s="1134"/>
      <c r="B57" s="1111"/>
      <c r="C57" s="485"/>
      <c r="D57" s="53" t="s">
        <v>52</v>
      </c>
      <c r="E57" s="289">
        <v>80261239540001</v>
      </c>
      <c r="F57" s="222">
        <v>1183</v>
      </c>
      <c r="G57" s="223"/>
      <c r="H57" s="198"/>
      <c r="I57" s="199"/>
      <c r="J57" s="136"/>
      <c r="K57" s="137">
        <f>SUMIFS('注文データ '!$C:$C,'注文データ '!$A:$A,在庫状況!$E57,'注文データ '!$H:$H,在庫状況!$K$5,'注文データ '!$I:$I,在庫状況!K$6)</f>
        <v>0</v>
      </c>
      <c r="L57" s="137">
        <f>SUMIFS('注文データ '!$C:$C,'注文データ '!$A:$A,在庫状況!$E57,'注文データ '!$H:$H,在庫状況!$K$5,'注文データ '!$I:$I,在庫状況!L$6)</f>
        <v>0</v>
      </c>
      <c r="M57" s="137">
        <f>SUMIFS('注文データ '!$C:$C,'注文データ '!$A:$A,在庫状況!$E57,'注文データ '!$H:$H,在庫状況!$K$5,'注文データ '!$I:$I,在庫状況!M$6)</f>
        <v>0</v>
      </c>
      <c r="N57" s="137">
        <f>SUMIFS('注文データ '!$C:$C,'注文データ '!$A:$A,在庫状況!$E57,'注文データ '!$H:$H,在庫状況!$K$5,'注文データ '!$I:$I,在庫状況!N$6)</f>
        <v>0</v>
      </c>
      <c r="O57" s="137">
        <f>SUMIFS('注文データ '!$C:$C,'注文データ '!$A:$A,在庫状況!$E57,'注文データ '!$H:$H,在庫状況!$K$5,'注文データ '!$I:$I,在庫状況!O$6)</f>
        <v>0</v>
      </c>
      <c r="P57" s="1091">
        <f>SUMIFS('注文データ '!$C:$C,'注文データ '!$A:$A,在庫状況!$E57,'注文データ '!$H:$H,在庫状況!$K$5,'注文データ '!$I:$I,在庫状況!P$6)</f>
        <v>0</v>
      </c>
      <c r="Q57" s="1091">
        <f>SUMIFS('注文データ '!$C:$C,'注文データ '!$A:$A,在庫状況!$E57,'注文データ '!$H:$H,在庫状況!$K$5,'注文データ '!$I:$I,在庫状況!Q$6)</f>
        <v>0</v>
      </c>
      <c r="R57" s="137">
        <f>SUMIFS('注文データ '!$C:$C,'注文データ '!$A:$A,在庫状況!$E57,'注文データ '!$H:$H,在庫状況!$K$5,'注文データ '!$I:$I,在庫状況!R$6)</f>
        <v>0</v>
      </c>
      <c r="S57" s="137">
        <f>SUMIFS('注文データ '!$C:$C,'注文データ '!$A:$A,在庫状況!$E57,'注文データ '!$H:$H,在庫状況!$K$5,'注文データ '!$I:$I,在庫状況!S$6)</f>
        <v>0</v>
      </c>
      <c r="T57" s="137">
        <f>SUMIFS('注文データ '!$C:$C,'注文データ '!$A:$A,在庫状況!$E57,'注文データ '!$H:$H,在庫状況!$K$5,'注文データ '!$I:$I,在庫状況!T$6)</f>
        <v>0</v>
      </c>
      <c r="U57" s="137">
        <f>SUMIFS('注文データ '!$C:$C,'注文データ '!$A:$A,在庫状況!$E57,'注文データ '!$H:$H,在庫状況!$K$5,'注文データ '!$I:$I,在庫状況!U$6)</f>
        <v>0</v>
      </c>
      <c r="V57" s="137">
        <f>SUMIFS('注文データ '!$C:$C,'注文データ '!$A:$A,在庫状況!$E57,'注文データ '!$H:$H,在庫状況!$K$5,'注文データ '!$I:$I,在庫状況!V$6)</f>
        <v>0</v>
      </c>
      <c r="W57" s="1091">
        <f>SUMIFS('注文データ '!$C:$C,'注文データ '!$A:$A,在庫状況!$E57,'注文データ '!$H:$H,在庫状況!$K$5,'注文データ '!$I:$I,在庫状況!W$6)</f>
        <v>0</v>
      </c>
      <c r="X57" s="1091">
        <f>SUMIFS('注文データ '!$C:$C,'注文データ '!$A:$A,在庫状況!$E57,'注文データ '!$H:$H,在庫状況!$K$5,'注文データ '!$I:$I,在庫状況!X$6)</f>
        <v>0</v>
      </c>
      <c r="Y57" s="1091">
        <f>SUMIFS('注文データ '!$C:$C,'注文データ '!$A:$A,在庫状況!$E57,'注文データ '!$H:$H,在庫状況!$K$5,'注文データ '!$I:$I,在庫状況!Y$6)</f>
        <v>0</v>
      </c>
      <c r="Z57" s="137">
        <f>SUMIFS('注文データ '!$C:$C,'注文データ '!$A:$A,在庫状況!$E57,'注文データ '!$H:$H,在庫状況!$K$5,'注文データ '!$I:$I,在庫状況!Z$6)</f>
        <v>0</v>
      </c>
      <c r="AA57" s="137">
        <f>SUMIFS('注文データ '!$C:$C,'注文データ '!$A:$A,在庫状況!$E57,'注文データ '!$H:$H,在庫状況!$K$5,'注文データ '!$I:$I,在庫状況!AA$6)</f>
        <v>0</v>
      </c>
      <c r="AB57" s="137">
        <f>SUMIFS('注文データ '!$C:$C,'注文データ '!$A:$A,在庫状況!$E57,'注文データ '!$H:$H,在庫状況!$K$5,'注文データ '!$I:$I,在庫状況!AB$6)</f>
        <v>0</v>
      </c>
      <c r="AC57" s="137">
        <f>SUMIFS('注文データ '!$C:$C,'注文データ '!$A:$A,在庫状況!$E57,'注文データ '!$H:$H,在庫状況!$K$5,'注文データ '!$I:$I,在庫状況!AC$6)</f>
        <v>0</v>
      </c>
      <c r="AD57" s="1091">
        <f>SUMIFS('注文データ '!$C:$C,'注文データ '!$A:$A,在庫状況!$E57,'注文データ '!$H:$H,在庫状況!$K$5,'注文データ '!$I:$I,在庫状況!AD$6)</f>
        <v>0</v>
      </c>
      <c r="AE57" s="1091">
        <f>SUMIFS('注文データ '!$C:$C,'注文データ '!$A:$A,在庫状況!$E57,'注文データ '!$H:$H,在庫状況!$K$5,'注文データ '!$I:$I,在庫状況!AE$6)</f>
        <v>0</v>
      </c>
      <c r="AF57" s="137">
        <f>SUMIFS('注文データ '!$C:$C,'注文データ '!$A:$A,在庫状況!$E57,'注文データ '!$H:$H,在庫状況!$K$5,'注文データ '!$I:$I,在庫状況!AF$6)</f>
        <v>0</v>
      </c>
      <c r="AG57" s="1091">
        <f>SUMIFS('注文データ '!$C:$C,'注文データ '!$A:$A,在庫状況!$E57,'注文データ '!$H:$H,在庫状況!$K$5,'注文データ '!$I:$I,在庫状況!AG$6)</f>
        <v>0</v>
      </c>
      <c r="AH57" s="137">
        <f>SUMIFS('注文データ '!$C:$C,'注文データ '!$A:$A,在庫状況!$E57,'注文データ '!$H:$H,在庫状況!$K$5,'注文データ '!$I:$I,在庫状況!AH$6)</f>
        <v>0</v>
      </c>
      <c r="AI57" s="137">
        <f>SUMIFS('注文データ '!$C:$C,'注文データ '!$A:$A,在庫状況!$E57,'注文データ '!$H:$H,在庫状況!$K$5,'注文データ '!$I:$I,在庫状況!AI$6)</f>
        <v>0</v>
      </c>
      <c r="AJ57" s="137">
        <f>SUMIFS('注文データ '!$C:$C,'注文データ '!$A:$A,在庫状況!$E57,'注文データ '!$H:$H,在庫状況!$K$5,'注文データ '!$I:$I,在庫状況!AJ$6)</f>
        <v>0</v>
      </c>
      <c r="AK57" s="1091">
        <f>SUMIFS('注文データ '!$C:$C,'注文データ '!$A:$A,在庫状況!$E57,'注文データ '!$H:$H,在庫状況!$K$5,'注文データ '!$I:$I,在庫状況!AK$6)</f>
        <v>0</v>
      </c>
      <c r="AL57" s="1091">
        <f>SUMIFS('注文データ '!$C:$C,'注文データ '!$A:$A,在庫状況!$E57,'注文データ '!$H:$H,在庫状況!$K$5,'注文データ '!$I:$I,在庫状況!AL$6)</f>
        <v>0</v>
      </c>
      <c r="AM57" s="137">
        <f>SUMIFS('注文データ '!$C:$C,'注文データ '!$A:$A,在庫状況!$E57,'注文データ '!$H:$H,在庫状況!$K$5,'注文データ '!$I:$I,在庫状況!AM$6)</f>
        <v>0</v>
      </c>
      <c r="AN57" s="137">
        <f>SUMIFS('注文データ '!$C:$C,'注文データ '!$A:$A,在庫状況!$E57,'注文データ '!$H:$H,在庫状況!$K$5,'注文データ '!$I:$I,在庫状況!AN$6)</f>
        <v>0</v>
      </c>
      <c r="AO57" s="137">
        <f>SUMIFS('注文データ '!$C:$C,'注文データ '!$A:$A,在庫状況!$E57,'注文データ '!$H:$H,在庫状況!$K$5,'注文データ '!$I:$I,在庫状況!AO$6)</f>
        <v>0</v>
      </c>
      <c r="AP57" s="1111">
        <f t="shared" si="1"/>
        <v>0</v>
      </c>
      <c r="AQ57" s="161"/>
      <c r="AR57" s="804">
        <f t="shared" si="2"/>
        <v>0</v>
      </c>
      <c r="AS57" s="670"/>
      <c r="AT57" s="466"/>
    </row>
    <row r="58" spans="1:46" ht="23.1" customHeight="1" x14ac:dyDescent="0.15">
      <c r="A58" s="1133">
        <v>25</v>
      </c>
      <c r="B58" s="1112">
        <v>15</v>
      </c>
      <c r="C58" s="201" t="s">
        <v>16</v>
      </c>
      <c r="D58" s="68" t="s">
        <v>51</v>
      </c>
      <c r="E58" s="287">
        <v>80261229383002</v>
      </c>
      <c r="F58" s="202">
        <v>720</v>
      </c>
      <c r="G58" s="56"/>
      <c r="H58" s="141"/>
      <c r="I58" s="142"/>
      <c r="J58" s="143"/>
      <c r="K58" s="838">
        <f>SUMIFS('注文データ '!$C:$C,'注文データ '!$A:$A,在庫状況!$E58,'注文データ '!$H:$H,在庫状況!$K$5,'注文データ '!$I:$I,在庫状況!K$6)</f>
        <v>0</v>
      </c>
      <c r="L58" s="838">
        <f>SUMIFS('注文データ '!$C:$C,'注文データ '!$A:$A,在庫状況!$E58,'注文データ '!$H:$H,在庫状況!$K$5,'注文データ '!$I:$I,在庫状況!L$6)</f>
        <v>0</v>
      </c>
      <c r="M58" s="838">
        <f>SUMIFS('注文データ '!$C:$C,'注文データ '!$A:$A,在庫状況!$E58,'注文データ '!$H:$H,在庫状況!$K$5,'注文データ '!$I:$I,在庫状況!M$6)</f>
        <v>0</v>
      </c>
      <c r="N58" s="838">
        <f>SUMIFS('注文データ '!$C:$C,'注文データ '!$A:$A,在庫状況!$E58,'注文データ '!$H:$H,在庫状況!$K$5,'注文データ '!$I:$I,在庫状況!N$6)</f>
        <v>0</v>
      </c>
      <c r="O58" s="838">
        <f>SUMIFS('注文データ '!$C:$C,'注文データ '!$A:$A,在庫状況!$E58,'注文データ '!$H:$H,在庫状況!$K$5,'注文データ '!$I:$I,在庫状況!O$6)</f>
        <v>0</v>
      </c>
      <c r="P58" s="1092">
        <f>SUMIFS('注文データ '!$C:$C,'注文データ '!$A:$A,在庫状況!$E58,'注文データ '!$H:$H,在庫状況!$K$5,'注文データ '!$I:$I,在庫状況!P$6)</f>
        <v>0</v>
      </c>
      <c r="Q58" s="1092">
        <f>SUMIFS('注文データ '!$C:$C,'注文データ '!$A:$A,在庫状況!$E58,'注文データ '!$H:$H,在庫状況!$K$5,'注文データ '!$I:$I,在庫状況!Q$6)</f>
        <v>0</v>
      </c>
      <c r="R58" s="838">
        <f>SUMIFS('注文データ '!$C:$C,'注文データ '!$A:$A,在庫状況!$E58,'注文データ '!$H:$H,在庫状況!$K$5,'注文データ '!$I:$I,在庫状況!R$6)</f>
        <v>0</v>
      </c>
      <c r="S58" s="838">
        <f>SUMIFS('注文データ '!$C:$C,'注文データ '!$A:$A,在庫状況!$E58,'注文データ '!$H:$H,在庫状況!$K$5,'注文データ '!$I:$I,在庫状況!S$6)</f>
        <v>0</v>
      </c>
      <c r="T58" s="838">
        <f>SUMIFS('注文データ '!$C:$C,'注文データ '!$A:$A,在庫状況!$E58,'注文データ '!$H:$H,在庫状況!$K$5,'注文データ '!$I:$I,在庫状況!T$6)</f>
        <v>0</v>
      </c>
      <c r="U58" s="838">
        <f>SUMIFS('注文データ '!$C:$C,'注文データ '!$A:$A,在庫状況!$E58,'注文データ '!$H:$H,在庫状況!$K$5,'注文データ '!$I:$I,在庫状況!U$6)</f>
        <v>0</v>
      </c>
      <c r="V58" s="838">
        <f>SUMIFS('注文データ '!$C:$C,'注文データ '!$A:$A,在庫状況!$E58,'注文データ '!$H:$H,在庫状況!$K$5,'注文データ '!$I:$I,在庫状況!V$6)</f>
        <v>0</v>
      </c>
      <c r="W58" s="1092">
        <f>SUMIFS('注文データ '!$C:$C,'注文データ '!$A:$A,在庫状況!$E58,'注文データ '!$H:$H,在庫状況!$K$5,'注文データ '!$I:$I,在庫状況!W$6)</f>
        <v>0</v>
      </c>
      <c r="X58" s="1092">
        <f>SUMIFS('注文データ '!$C:$C,'注文データ '!$A:$A,在庫状況!$E58,'注文データ '!$H:$H,在庫状況!$K$5,'注文データ '!$I:$I,在庫状況!X$6)</f>
        <v>0</v>
      </c>
      <c r="Y58" s="1092">
        <f>SUMIFS('注文データ '!$C:$C,'注文データ '!$A:$A,在庫状況!$E58,'注文データ '!$H:$H,在庫状況!$K$5,'注文データ '!$I:$I,在庫状況!Y$6)</f>
        <v>0</v>
      </c>
      <c r="Z58" s="838">
        <f>SUMIFS('注文データ '!$C:$C,'注文データ '!$A:$A,在庫状況!$E58,'注文データ '!$H:$H,在庫状況!$K$5,'注文データ '!$I:$I,在庫状況!Z$6)</f>
        <v>0</v>
      </c>
      <c r="AA58" s="838">
        <f>SUMIFS('注文データ '!$C:$C,'注文データ '!$A:$A,在庫状況!$E58,'注文データ '!$H:$H,在庫状況!$K$5,'注文データ '!$I:$I,在庫状況!AA$6)</f>
        <v>0</v>
      </c>
      <c r="AB58" s="838">
        <f>SUMIFS('注文データ '!$C:$C,'注文データ '!$A:$A,在庫状況!$E58,'注文データ '!$H:$H,在庫状況!$K$5,'注文データ '!$I:$I,在庫状況!AB$6)</f>
        <v>0</v>
      </c>
      <c r="AC58" s="838">
        <f>SUMIFS('注文データ '!$C:$C,'注文データ '!$A:$A,在庫状況!$E58,'注文データ '!$H:$H,在庫状況!$K$5,'注文データ '!$I:$I,在庫状況!AC$6)</f>
        <v>0</v>
      </c>
      <c r="AD58" s="1092">
        <f>SUMIFS('注文データ '!$C:$C,'注文データ '!$A:$A,在庫状況!$E58,'注文データ '!$H:$H,在庫状況!$K$5,'注文データ '!$I:$I,在庫状況!AD$6)</f>
        <v>0</v>
      </c>
      <c r="AE58" s="1092">
        <f>SUMIFS('注文データ '!$C:$C,'注文データ '!$A:$A,在庫状況!$E58,'注文データ '!$H:$H,在庫状況!$K$5,'注文データ '!$I:$I,在庫状況!AE$6)</f>
        <v>0</v>
      </c>
      <c r="AF58" s="838">
        <f>SUMIFS('注文データ '!$C:$C,'注文データ '!$A:$A,在庫状況!$E58,'注文データ '!$H:$H,在庫状況!$K$5,'注文データ '!$I:$I,在庫状況!AF$6)</f>
        <v>0</v>
      </c>
      <c r="AG58" s="1092">
        <f>SUMIFS('注文データ '!$C:$C,'注文データ '!$A:$A,在庫状況!$E58,'注文データ '!$H:$H,在庫状況!$K$5,'注文データ '!$I:$I,在庫状況!AG$6)</f>
        <v>0</v>
      </c>
      <c r="AH58" s="838">
        <f>SUMIFS('注文データ '!$C:$C,'注文データ '!$A:$A,在庫状況!$E58,'注文データ '!$H:$H,在庫状況!$K$5,'注文データ '!$I:$I,在庫状況!AH$6)</f>
        <v>0</v>
      </c>
      <c r="AI58" s="838">
        <f>SUMIFS('注文データ '!$C:$C,'注文データ '!$A:$A,在庫状況!$E58,'注文データ '!$H:$H,在庫状況!$K$5,'注文データ '!$I:$I,在庫状況!AI$6)</f>
        <v>0</v>
      </c>
      <c r="AJ58" s="838">
        <f>SUMIFS('注文データ '!$C:$C,'注文データ '!$A:$A,在庫状況!$E58,'注文データ '!$H:$H,在庫状況!$K$5,'注文データ '!$I:$I,在庫状況!AJ$6)</f>
        <v>0</v>
      </c>
      <c r="AK58" s="1092">
        <f>SUMIFS('注文データ '!$C:$C,'注文データ '!$A:$A,在庫状況!$E58,'注文データ '!$H:$H,在庫状況!$K$5,'注文データ '!$I:$I,在庫状況!AK$6)</f>
        <v>0</v>
      </c>
      <c r="AL58" s="1092">
        <f>SUMIFS('注文データ '!$C:$C,'注文データ '!$A:$A,在庫状況!$E58,'注文データ '!$H:$H,在庫状況!$K$5,'注文データ '!$I:$I,在庫状況!AL$6)</f>
        <v>0</v>
      </c>
      <c r="AM58" s="838">
        <f>SUMIFS('注文データ '!$C:$C,'注文データ '!$A:$A,在庫状況!$E58,'注文データ '!$H:$H,在庫状況!$K$5,'注文データ '!$I:$I,在庫状況!AM$6)</f>
        <v>0</v>
      </c>
      <c r="AN58" s="838">
        <f>SUMIFS('注文データ '!$C:$C,'注文データ '!$A:$A,在庫状況!$E58,'注文データ '!$H:$H,在庫状況!$K$5,'注文データ '!$I:$I,在庫状況!AN$6)</f>
        <v>0</v>
      </c>
      <c r="AO58" s="838">
        <f>SUMIFS('注文データ '!$C:$C,'注文データ '!$A:$A,在庫状況!$E58,'注文データ '!$H:$H,在庫状況!$K$5,'注文データ '!$I:$I,在庫状況!AO$6)</f>
        <v>0</v>
      </c>
      <c r="AP58" s="1106">
        <f t="shared" si="1"/>
        <v>15</v>
      </c>
      <c r="AQ58" s="229"/>
      <c r="AR58" s="798">
        <f t="shared" si="2"/>
        <v>0</v>
      </c>
      <c r="AS58" s="683">
        <f>AR60</f>
        <v>0</v>
      </c>
      <c r="AT58" s="459"/>
    </row>
    <row r="59" spans="1:46" ht="23.1" customHeight="1" x14ac:dyDescent="0.15">
      <c r="A59" s="1133"/>
      <c r="B59" s="1112"/>
      <c r="C59" s="187"/>
      <c r="D59" s="70" t="s">
        <v>162</v>
      </c>
      <c r="E59" s="284">
        <v>80261219287000</v>
      </c>
      <c r="F59" s="188">
        <v>1124</v>
      </c>
      <c r="G59" s="71"/>
      <c r="H59" s="189"/>
      <c r="I59" s="190"/>
      <c r="J59" s="203"/>
      <c r="K59" s="842">
        <f>SUMIFS('注文データ '!$C:$C,'注文データ '!$A:$A,在庫状況!$E59,'注文データ '!$H:$H,在庫状況!$K$5,'注文データ '!$I:$I,在庫状況!K$6)</f>
        <v>0</v>
      </c>
      <c r="L59" s="842">
        <f>SUMIFS('注文データ '!$C:$C,'注文データ '!$A:$A,在庫状況!$E59,'注文データ '!$H:$H,在庫状況!$K$5,'注文データ '!$I:$I,在庫状況!L$6)</f>
        <v>0</v>
      </c>
      <c r="M59" s="842">
        <f>SUMIFS('注文データ '!$C:$C,'注文データ '!$A:$A,在庫状況!$E59,'注文データ '!$H:$H,在庫状況!$K$5,'注文データ '!$I:$I,在庫状況!M$6)</f>
        <v>0</v>
      </c>
      <c r="N59" s="842">
        <f>SUMIFS('注文データ '!$C:$C,'注文データ '!$A:$A,在庫状況!$E59,'注文データ '!$H:$H,在庫状況!$K$5,'注文データ '!$I:$I,在庫状況!N$6)</f>
        <v>0</v>
      </c>
      <c r="O59" s="842">
        <f>SUMIFS('注文データ '!$C:$C,'注文データ '!$A:$A,在庫状況!$E59,'注文データ '!$H:$H,在庫状況!$K$5,'注文データ '!$I:$I,在庫状況!O$6)</f>
        <v>0</v>
      </c>
      <c r="P59" s="1098">
        <f>SUMIFS('注文データ '!$C:$C,'注文データ '!$A:$A,在庫状況!$E59,'注文データ '!$H:$H,在庫状況!$K$5,'注文データ '!$I:$I,在庫状況!P$6)</f>
        <v>0</v>
      </c>
      <c r="Q59" s="1098">
        <f>SUMIFS('注文データ '!$C:$C,'注文データ '!$A:$A,在庫状況!$E59,'注文データ '!$H:$H,在庫状況!$K$5,'注文データ '!$I:$I,在庫状況!Q$6)</f>
        <v>0</v>
      </c>
      <c r="R59" s="842">
        <f>SUMIFS('注文データ '!$C:$C,'注文データ '!$A:$A,在庫状況!$E59,'注文データ '!$H:$H,在庫状況!$K$5,'注文データ '!$I:$I,在庫状況!R$6)</f>
        <v>0</v>
      </c>
      <c r="S59" s="842">
        <f>SUMIFS('注文データ '!$C:$C,'注文データ '!$A:$A,在庫状況!$E59,'注文データ '!$H:$H,在庫状況!$K$5,'注文データ '!$I:$I,在庫状況!S$6)</f>
        <v>0</v>
      </c>
      <c r="T59" s="842">
        <f>SUMIFS('注文データ '!$C:$C,'注文データ '!$A:$A,在庫状況!$E59,'注文データ '!$H:$H,在庫状況!$K$5,'注文データ '!$I:$I,在庫状況!T$6)</f>
        <v>0</v>
      </c>
      <c r="U59" s="842">
        <f>SUMIFS('注文データ '!$C:$C,'注文データ '!$A:$A,在庫状況!$E59,'注文データ '!$H:$H,在庫状況!$K$5,'注文データ '!$I:$I,在庫状況!U$6)</f>
        <v>0</v>
      </c>
      <c r="V59" s="842">
        <f>SUMIFS('注文データ '!$C:$C,'注文データ '!$A:$A,在庫状況!$E59,'注文データ '!$H:$H,在庫状況!$K$5,'注文データ '!$I:$I,在庫状況!V$6)</f>
        <v>0</v>
      </c>
      <c r="W59" s="1098">
        <f>SUMIFS('注文データ '!$C:$C,'注文データ '!$A:$A,在庫状況!$E59,'注文データ '!$H:$H,在庫状況!$K$5,'注文データ '!$I:$I,在庫状況!W$6)</f>
        <v>0</v>
      </c>
      <c r="X59" s="1098">
        <f>SUMIFS('注文データ '!$C:$C,'注文データ '!$A:$A,在庫状況!$E59,'注文データ '!$H:$H,在庫状況!$K$5,'注文データ '!$I:$I,在庫状況!X$6)</f>
        <v>0</v>
      </c>
      <c r="Y59" s="1098">
        <f>SUMIFS('注文データ '!$C:$C,'注文データ '!$A:$A,在庫状況!$E59,'注文データ '!$H:$H,在庫状況!$K$5,'注文データ '!$I:$I,在庫状況!Y$6)</f>
        <v>0</v>
      </c>
      <c r="Z59" s="842">
        <f>SUMIFS('注文データ '!$C:$C,'注文データ '!$A:$A,在庫状況!$E59,'注文データ '!$H:$H,在庫状況!$K$5,'注文データ '!$I:$I,在庫状況!Z$6)</f>
        <v>0</v>
      </c>
      <c r="AA59" s="842">
        <f>SUMIFS('注文データ '!$C:$C,'注文データ '!$A:$A,在庫状況!$E59,'注文データ '!$H:$H,在庫状況!$K$5,'注文データ '!$I:$I,在庫状況!AA$6)</f>
        <v>0</v>
      </c>
      <c r="AB59" s="842">
        <f>SUMIFS('注文データ '!$C:$C,'注文データ '!$A:$A,在庫状況!$E59,'注文データ '!$H:$H,在庫状況!$K$5,'注文データ '!$I:$I,在庫状況!AB$6)</f>
        <v>0</v>
      </c>
      <c r="AC59" s="842">
        <f>SUMIFS('注文データ '!$C:$C,'注文データ '!$A:$A,在庫状況!$E59,'注文データ '!$H:$H,在庫状況!$K$5,'注文データ '!$I:$I,在庫状況!AC$6)</f>
        <v>0</v>
      </c>
      <c r="AD59" s="1098">
        <f>SUMIFS('注文データ '!$C:$C,'注文データ '!$A:$A,在庫状況!$E59,'注文データ '!$H:$H,在庫状況!$K$5,'注文データ '!$I:$I,在庫状況!AD$6)</f>
        <v>0</v>
      </c>
      <c r="AE59" s="1098">
        <f>SUMIFS('注文データ '!$C:$C,'注文データ '!$A:$A,在庫状況!$E59,'注文データ '!$H:$H,在庫状況!$K$5,'注文データ '!$I:$I,在庫状況!AE$6)</f>
        <v>0</v>
      </c>
      <c r="AF59" s="842">
        <f>SUMIFS('注文データ '!$C:$C,'注文データ '!$A:$A,在庫状況!$E59,'注文データ '!$H:$H,在庫状況!$K$5,'注文データ '!$I:$I,在庫状況!AF$6)</f>
        <v>0</v>
      </c>
      <c r="AG59" s="1098">
        <f>SUMIFS('注文データ '!$C:$C,'注文データ '!$A:$A,在庫状況!$E59,'注文データ '!$H:$H,在庫状況!$K$5,'注文データ '!$I:$I,在庫状況!AG$6)</f>
        <v>0</v>
      </c>
      <c r="AH59" s="842">
        <f>SUMIFS('注文データ '!$C:$C,'注文データ '!$A:$A,在庫状況!$E59,'注文データ '!$H:$H,在庫状況!$K$5,'注文データ '!$I:$I,在庫状況!AH$6)</f>
        <v>0</v>
      </c>
      <c r="AI59" s="842">
        <f>SUMIFS('注文データ '!$C:$C,'注文データ '!$A:$A,在庫状況!$E59,'注文データ '!$H:$H,在庫状況!$K$5,'注文データ '!$I:$I,在庫状況!AI$6)</f>
        <v>0</v>
      </c>
      <c r="AJ59" s="842">
        <f>SUMIFS('注文データ '!$C:$C,'注文データ '!$A:$A,在庫状況!$E59,'注文データ '!$H:$H,在庫状況!$K$5,'注文データ '!$I:$I,在庫状況!AJ$6)</f>
        <v>0</v>
      </c>
      <c r="AK59" s="1098">
        <f>SUMIFS('注文データ '!$C:$C,'注文データ '!$A:$A,在庫状況!$E59,'注文データ '!$H:$H,在庫状況!$K$5,'注文データ '!$I:$I,在庫状況!AK$6)</f>
        <v>0</v>
      </c>
      <c r="AL59" s="1098">
        <f>SUMIFS('注文データ '!$C:$C,'注文データ '!$A:$A,在庫状況!$E59,'注文データ '!$H:$H,在庫状況!$K$5,'注文データ '!$I:$I,在庫状況!AL$6)</f>
        <v>0</v>
      </c>
      <c r="AM59" s="842">
        <f>SUMIFS('注文データ '!$C:$C,'注文データ '!$A:$A,在庫状況!$E59,'注文データ '!$H:$H,在庫状況!$K$5,'注文データ '!$I:$I,在庫状況!AM$6)</f>
        <v>0</v>
      </c>
      <c r="AN59" s="842">
        <f>SUMIFS('注文データ '!$C:$C,'注文データ '!$A:$A,在庫状況!$E59,'注文データ '!$H:$H,在庫状況!$K$5,'注文データ '!$I:$I,在庫状況!AN$6)</f>
        <v>0</v>
      </c>
      <c r="AO59" s="842">
        <f>SUMIFS('注文データ '!$C:$C,'注文データ '!$A:$A,在庫状況!$E59,'注文データ '!$H:$H,在庫状況!$K$5,'注文データ '!$I:$I,在庫状況!AO$6)</f>
        <v>0</v>
      </c>
      <c r="AP59" s="1107">
        <f t="shared" si="1"/>
        <v>0</v>
      </c>
      <c r="AQ59" s="191"/>
      <c r="AR59" s="796">
        <f t="shared" si="2"/>
        <v>0</v>
      </c>
      <c r="AS59" s="673">
        <f>AR60*2</f>
        <v>0</v>
      </c>
      <c r="AT59" s="457"/>
    </row>
    <row r="60" spans="1:46" ht="23.1" customHeight="1" x14ac:dyDescent="0.15">
      <c r="A60" s="1133"/>
      <c r="B60" s="1112"/>
      <c r="C60" s="480"/>
      <c r="D60" s="70" t="s">
        <v>52</v>
      </c>
      <c r="E60" s="284">
        <v>80261239321002</v>
      </c>
      <c r="F60" s="188">
        <v>422</v>
      </c>
      <c r="G60" s="71">
        <v>2</v>
      </c>
      <c r="H60" s="141"/>
      <c r="I60" s="142"/>
      <c r="J60" s="143"/>
      <c r="K60" s="842">
        <f>SUMIFS('注文データ '!$C:$C,'注文データ '!$A:$A,在庫状況!$E60,'注文データ '!$H:$H,在庫状況!$K$5,'注文データ '!$I:$I,在庫状況!K$6)</f>
        <v>0</v>
      </c>
      <c r="L60" s="842">
        <f>SUMIFS('注文データ '!$C:$C,'注文データ '!$A:$A,在庫状況!$E60,'注文データ '!$H:$H,在庫状況!$K$5,'注文データ '!$I:$I,在庫状況!L$6)</f>
        <v>0</v>
      </c>
      <c r="M60" s="842">
        <f>SUMIFS('注文データ '!$C:$C,'注文データ '!$A:$A,在庫状況!$E60,'注文データ '!$H:$H,在庫状況!$K$5,'注文データ '!$I:$I,在庫状況!M$6)</f>
        <v>0</v>
      </c>
      <c r="N60" s="842">
        <f>SUMIFS('注文データ '!$C:$C,'注文データ '!$A:$A,在庫状況!$E60,'注文データ '!$H:$H,在庫状況!$K$5,'注文データ '!$I:$I,在庫状況!N$6)</f>
        <v>0</v>
      </c>
      <c r="O60" s="842">
        <f>SUMIFS('注文データ '!$C:$C,'注文データ '!$A:$A,在庫状況!$E60,'注文データ '!$H:$H,在庫状況!$K$5,'注文データ '!$I:$I,在庫状況!O$6)</f>
        <v>0</v>
      </c>
      <c r="P60" s="1098">
        <f>SUMIFS('注文データ '!$C:$C,'注文データ '!$A:$A,在庫状況!$E60,'注文データ '!$H:$H,在庫状況!$K$5,'注文データ '!$I:$I,在庫状況!P$6)</f>
        <v>0</v>
      </c>
      <c r="Q60" s="1098">
        <f>SUMIFS('注文データ '!$C:$C,'注文データ '!$A:$A,在庫状況!$E60,'注文データ '!$H:$H,在庫状況!$K$5,'注文データ '!$I:$I,在庫状況!Q$6)</f>
        <v>0</v>
      </c>
      <c r="R60" s="842">
        <f>SUMIFS('注文データ '!$C:$C,'注文データ '!$A:$A,在庫状況!$E60,'注文データ '!$H:$H,在庫状況!$K$5,'注文データ '!$I:$I,在庫状況!R$6)</f>
        <v>0</v>
      </c>
      <c r="S60" s="842">
        <f>SUMIFS('注文データ '!$C:$C,'注文データ '!$A:$A,在庫状況!$E60,'注文データ '!$H:$H,在庫状況!$K$5,'注文データ '!$I:$I,在庫状況!S$6)</f>
        <v>0</v>
      </c>
      <c r="T60" s="842">
        <f>SUMIFS('注文データ '!$C:$C,'注文データ '!$A:$A,在庫状況!$E60,'注文データ '!$H:$H,在庫状況!$K$5,'注文データ '!$I:$I,在庫状況!T$6)</f>
        <v>0</v>
      </c>
      <c r="U60" s="842">
        <f>SUMIFS('注文データ '!$C:$C,'注文データ '!$A:$A,在庫状況!$E60,'注文データ '!$H:$H,在庫状況!$K$5,'注文データ '!$I:$I,在庫状況!U$6)</f>
        <v>0</v>
      </c>
      <c r="V60" s="842">
        <f>SUMIFS('注文データ '!$C:$C,'注文データ '!$A:$A,在庫状況!$E60,'注文データ '!$H:$H,在庫状況!$K$5,'注文データ '!$I:$I,在庫状況!V$6)</f>
        <v>0</v>
      </c>
      <c r="W60" s="1098">
        <f>SUMIFS('注文データ '!$C:$C,'注文データ '!$A:$A,在庫状況!$E60,'注文データ '!$H:$H,在庫状況!$K$5,'注文データ '!$I:$I,在庫状況!W$6)</f>
        <v>0</v>
      </c>
      <c r="X60" s="1098">
        <f>SUMIFS('注文データ '!$C:$C,'注文データ '!$A:$A,在庫状況!$E60,'注文データ '!$H:$H,在庫状況!$K$5,'注文データ '!$I:$I,在庫状況!X$6)</f>
        <v>0</v>
      </c>
      <c r="Y60" s="1098">
        <f>SUMIFS('注文データ '!$C:$C,'注文データ '!$A:$A,在庫状況!$E60,'注文データ '!$H:$H,在庫状況!$K$5,'注文データ '!$I:$I,在庫状況!Y$6)</f>
        <v>0</v>
      </c>
      <c r="Z60" s="842">
        <f>SUMIFS('注文データ '!$C:$C,'注文データ '!$A:$A,在庫状況!$E60,'注文データ '!$H:$H,在庫状況!$K$5,'注文データ '!$I:$I,在庫状況!Z$6)</f>
        <v>0</v>
      </c>
      <c r="AA60" s="842">
        <f>SUMIFS('注文データ '!$C:$C,'注文データ '!$A:$A,在庫状況!$E60,'注文データ '!$H:$H,在庫状況!$K$5,'注文データ '!$I:$I,在庫状況!AA$6)</f>
        <v>0</v>
      </c>
      <c r="AB60" s="842">
        <f>SUMIFS('注文データ '!$C:$C,'注文データ '!$A:$A,在庫状況!$E60,'注文データ '!$H:$H,在庫状況!$K$5,'注文データ '!$I:$I,在庫状況!AB$6)</f>
        <v>0</v>
      </c>
      <c r="AC60" s="842">
        <f>SUMIFS('注文データ '!$C:$C,'注文データ '!$A:$A,在庫状況!$E60,'注文データ '!$H:$H,在庫状況!$K$5,'注文データ '!$I:$I,在庫状況!AC$6)</f>
        <v>0</v>
      </c>
      <c r="AD60" s="1098">
        <f>SUMIFS('注文データ '!$C:$C,'注文データ '!$A:$A,在庫状況!$E60,'注文データ '!$H:$H,在庫状況!$K$5,'注文データ '!$I:$I,在庫状況!AD$6)</f>
        <v>0</v>
      </c>
      <c r="AE60" s="1098">
        <f>SUMIFS('注文データ '!$C:$C,'注文データ '!$A:$A,在庫状況!$E60,'注文データ '!$H:$H,在庫状況!$K$5,'注文データ '!$I:$I,在庫状況!AE$6)</f>
        <v>0</v>
      </c>
      <c r="AF60" s="842">
        <f>SUMIFS('注文データ '!$C:$C,'注文データ '!$A:$A,在庫状況!$E60,'注文データ '!$H:$H,在庫状況!$K$5,'注文データ '!$I:$I,在庫状況!AF$6)</f>
        <v>0</v>
      </c>
      <c r="AG60" s="1098">
        <f>SUMIFS('注文データ '!$C:$C,'注文データ '!$A:$A,在庫状況!$E60,'注文データ '!$H:$H,在庫状況!$K$5,'注文データ '!$I:$I,在庫状況!AG$6)</f>
        <v>0</v>
      </c>
      <c r="AH60" s="842">
        <f>SUMIFS('注文データ '!$C:$C,'注文データ '!$A:$A,在庫状況!$E60,'注文データ '!$H:$H,在庫状況!$K$5,'注文データ '!$I:$I,在庫状況!AH$6)</f>
        <v>0</v>
      </c>
      <c r="AI60" s="842">
        <f>SUMIFS('注文データ '!$C:$C,'注文データ '!$A:$A,在庫状況!$E60,'注文データ '!$H:$H,在庫状況!$K$5,'注文データ '!$I:$I,在庫状況!AI$6)</f>
        <v>0</v>
      </c>
      <c r="AJ60" s="842">
        <f>SUMIFS('注文データ '!$C:$C,'注文データ '!$A:$A,在庫状況!$E60,'注文データ '!$H:$H,在庫状況!$K$5,'注文データ '!$I:$I,在庫状況!AJ$6)</f>
        <v>0</v>
      </c>
      <c r="AK60" s="1098">
        <f>SUMIFS('注文データ '!$C:$C,'注文データ '!$A:$A,在庫状況!$E60,'注文データ '!$H:$H,在庫状況!$K$5,'注文データ '!$I:$I,在庫状況!AK$6)</f>
        <v>0</v>
      </c>
      <c r="AL60" s="1098">
        <f>SUMIFS('注文データ '!$C:$C,'注文データ '!$A:$A,在庫状況!$E60,'注文データ '!$H:$H,在庫状況!$K$5,'注文データ '!$I:$I,在庫状況!AL$6)</f>
        <v>0</v>
      </c>
      <c r="AM60" s="842">
        <f>SUMIFS('注文データ '!$C:$C,'注文データ '!$A:$A,在庫状況!$E60,'注文データ '!$H:$H,在庫状況!$K$5,'注文データ '!$I:$I,在庫状況!AM$6)</f>
        <v>0</v>
      </c>
      <c r="AN60" s="842">
        <f>SUMIFS('注文データ '!$C:$C,'注文データ '!$A:$A,在庫状況!$E60,'注文データ '!$H:$H,在庫状況!$K$5,'注文データ '!$I:$I,在庫状況!AN$6)</f>
        <v>0</v>
      </c>
      <c r="AO60" s="842">
        <f>SUMIFS('注文データ '!$C:$C,'注文データ '!$A:$A,在庫状況!$E60,'注文データ '!$H:$H,在庫状況!$K$5,'注文データ '!$I:$I,在庫状況!AO$6)</f>
        <v>0</v>
      </c>
      <c r="AP60" s="1107">
        <f t="shared" si="1"/>
        <v>0</v>
      </c>
      <c r="AQ60" s="191"/>
      <c r="AR60" s="796">
        <f t="shared" si="2"/>
        <v>0</v>
      </c>
      <c r="AS60" s="677">
        <f>AR60</f>
        <v>0</v>
      </c>
      <c r="AT60" s="457"/>
    </row>
    <row r="61" spans="1:46" ht="23.1" customHeight="1" x14ac:dyDescent="0.15">
      <c r="A61" s="1133"/>
      <c r="B61" s="1105"/>
      <c r="C61" s="477"/>
      <c r="D61" s="57" t="s">
        <v>163</v>
      </c>
      <c r="E61" s="281">
        <v>80223324349000</v>
      </c>
      <c r="F61" s="147">
        <v>115</v>
      </c>
      <c r="G61" s="58">
        <v>2</v>
      </c>
      <c r="H61" s="148"/>
      <c r="I61" s="149"/>
      <c r="J61" s="192"/>
      <c r="K61" s="839">
        <f>SUMIFS('注文データ '!$C:$C,'注文データ '!$A:$A,在庫状況!$E61,'注文データ '!$H:$H,在庫状況!$K$5,'注文データ '!$I:$I,在庫状況!K$6)</f>
        <v>0</v>
      </c>
      <c r="L61" s="839">
        <f>SUMIFS('注文データ '!$C:$C,'注文データ '!$A:$A,在庫状況!$E61,'注文データ '!$H:$H,在庫状況!$K$5,'注文データ '!$I:$I,在庫状況!L$6)</f>
        <v>0</v>
      </c>
      <c r="M61" s="839">
        <f>SUMIFS('注文データ '!$C:$C,'注文データ '!$A:$A,在庫状況!$E61,'注文データ '!$H:$H,在庫状況!$K$5,'注文データ '!$I:$I,在庫状況!M$6)</f>
        <v>0</v>
      </c>
      <c r="N61" s="839">
        <f>SUMIFS('注文データ '!$C:$C,'注文データ '!$A:$A,在庫状況!$E61,'注文データ '!$H:$H,在庫状況!$K$5,'注文データ '!$I:$I,在庫状況!N$6)</f>
        <v>0</v>
      </c>
      <c r="O61" s="839">
        <f>SUMIFS('注文データ '!$C:$C,'注文データ '!$A:$A,在庫状況!$E61,'注文データ '!$H:$H,在庫状況!$K$5,'注文データ '!$I:$I,在庫状況!O$6)</f>
        <v>0</v>
      </c>
      <c r="P61" s="1093">
        <f>SUMIFS('注文データ '!$C:$C,'注文データ '!$A:$A,在庫状況!$E61,'注文データ '!$H:$H,在庫状況!$K$5,'注文データ '!$I:$I,在庫状況!P$6)</f>
        <v>0</v>
      </c>
      <c r="Q61" s="1093">
        <f>SUMIFS('注文データ '!$C:$C,'注文データ '!$A:$A,在庫状況!$E61,'注文データ '!$H:$H,在庫状況!$K$5,'注文データ '!$I:$I,在庫状況!Q$6)</f>
        <v>0</v>
      </c>
      <c r="R61" s="839">
        <f>SUMIFS('注文データ '!$C:$C,'注文データ '!$A:$A,在庫状況!$E61,'注文データ '!$H:$H,在庫状況!$K$5,'注文データ '!$I:$I,在庫状況!R$6)</f>
        <v>0</v>
      </c>
      <c r="S61" s="839">
        <f>SUMIFS('注文データ '!$C:$C,'注文データ '!$A:$A,在庫状況!$E61,'注文データ '!$H:$H,在庫状況!$K$5,'注文データ '!$I:$I,在庫状況!S$6)</f>
        <v>0</v>
      </c>
      <c r="T61" s="839">
        <f>SUMIFS('注文データ '!$C:$C,'注文データ '!$A:$A,在庫状況!$E61,'注文データ '!$H:$H,在庫状況!$K$5,'注文データ '!$I:$I,在庫状況!T$6)</f>
        <v>0</v>
      </c>
      <c r="U61" s="839">
        <f>SUMIFS('注文データ '!$C:$C,'注文データ '!$A:$A,在庫状況!$E61,'注文データ '!$H:$H,在庫状況!$K$5,'注文データ '!$I:$I,在庫状況!U$6)</f>
        <v>0</v>
      </c>
      <c r="V61" s="839">
        <f>SUMIFS('注文データ '!$C:$C,'注文データ '!$A:$A,在庫状況!$E61,'注文データ '!$H:$H,在庫状況!$K$5,'注文データ '!$I:$I,在庫状況!V$6)</f>
        <v>0</v>
      </c>
      <c r="W61" s="1093">
        <f>SUMIFS('注文データ '!$C:$C,'注文データ '!$A:$A,在庫状況!$E61,'注文データ '!$H:$H,在庫状況!$K$5,'注文データ '!$I:$I,在庫状況!W$6)</f>
        <v>0</v>
      </c>
      <c r="X61" s="1093">
        <f>SUMIFS('注文データ '!$C:$C,'注文データ '!$A:$A,在庫状況!$E61,'注文データ '!$H:$H,在庫状況!$K$5,'注文データ '!$I:$I,在庫状況!X$6)</f>
        <v>0</v>
      </c>
      <c r="Y61" s="1093">
        <f>SUMIFS('注文データ '!$C:$C,'注文データ '!$A:$A,在庫状況!$E61,'注文データ '!$H:$H,在庫状況!$K$5,'注文データ '!$I:$I,在庫状況!Y$6)</f>
        <v>0</v>
      </c>
      <c r="Z61" s="839">
        <f>SUMIFS('注文データ '!$C:$C,'注文データ '!$A:$A,在庫状況!$E61,'注文データ '!$H:$H,在庫状況!$K$5,'注文データ '!$I:$I,在庫状況!Z$6)</f>
        <v>0</v>
      </c>
      <c r="AA61" s="839">
        <f>SUMIFS('注文データ '!$C:$C,'注文データ '!$A:$A,在庫状況!$E61,'注文データ '!$H:$H,在庫状況!$K$5,'注文データ '!$I:$I,在庫状況!AA$6)</f>
        <v>0</v>
      </c>
      <c r="AB61" s="839">
        <f>SUMIFS('注文データ '!$C:$C,'注文データ '!$A:$A,在庫状況!$E61,'注文データ '!$H:$H,在庫状況!$K$5,'注文データ '!$I:$I,在庫状況!AB$6)</f>
        <v>0</v>
      </c>
      <c r="AC61" s="839">
        <f>SUMIFS('注文データ '!$C:$C,'注文データ '!$A:$A,在庫状況!$E61,'注文データ '!$H:$H,在庫状況!$K$5,'注文データ '!$I:$I,在庫状況!AC$6)</f>
        <v>0</v>
      </c>
      <c r="AD61" s="1093">
        <f>SUMIFS('注文データ '!$C:$C,'注文データ '!$A:$A,在庫状況!$E61,'注文データ '!$H:$H,在庫状況!$K$5,'注文データ '!$I:$I,在庫状況!AD$6)</f>
        <v>0</v>
      </c>
      <c r="AE61" s="1093">
        <f>SUMIFS('注文データ '!$C:$C,'注文データ '!$A:$A,在庫状況!$E61,'注文データ '!$H:$H,在庫状況!$K$5,'注文データ '!$I:$I,在庫状況!AE$6)</f>
        <v>0</v>
      </c>
      <c r="AF61" s="839">
        <f>SUMIFS('注文データ '!$C:$C,'注文データ '!$A:$A,在庫状況!$E61,'注文データ '!$H:$H,在庫状況!$K$5,'注文データ '!$I:$I,在庫状況!AF$6)</f>
        <v>0</v>
      </c>
      <c r="AG61" s="1093">
        <f>SUMIFS('注文データ '!$C:$C,'注文データ '!$A:$A,在庫状況!$E61,'注文データ '!$H:$H,在庫状況!$K$5,'注文データ '!$I:$I,在庫状況!AG$6)</f>
        <v>0</v>
      </c>
      <c r="AH61" s="839">
        <f>SUMIFS('注文データ '!$C:$C,'注文データ '!$A:$A,在庫状況!$E61,'注文データ '!$H:$H,在庫状況!$K$5,'注文データ '!$I:$I,在庫状況!AH$6)</f>
        <v>0</v>
      </c>
      <c r="AI61" s="839">
        <f>SUMIFS('注文データ '!$C:$C,'注文データ '!$A:$A,在庫状況!$E61,'注文データ '!$H:$H,在庫状況!$K$5,'注文データ '!$I:$I,在庫状況!AI$6)</f>
        <v>0</v>
      </c>
      <c r="AJ61" s="839">
        <f>SUMIFS('注文データ '!$C:$C,'注文データ '!$A:$A,在庫状況!$E61,'注文データ '!$H:$H,在庫状況!$K$5,'注文データ '!$I:$I,在庫状況!AJ$6)</f>
        <v>0</v>
      </c>
      <c r="AK61" s="1093">
        <f>SUMIFS('注文データ '!$C:$C,'注文データ '!$A:$A,在庫状況!$E61,'注文データ '!$H:$H,在庫状況!$K$5,'注文データ '!$I:$I,在庫状況!AK$6)</f>
        <v>0</v>
      </c>
      <c r="AL61" s="1093">
        <f>SUMIFS('注文データ '!$C:$C,'注文データ '!$A:$A,在庫状況!$E61,'注文データ '!$H:$H,在庫状況!$K$5,'注文データ '!$I:$I,在庫状況!AL$6)</f>
        <v>0</v>
      </c>
      <c r="AM61" s="839">
        <f>SUMIFS('注文データ '!$C:$C,'注文データ '!$A:$A,在庫状況!$E61,'注文データ '!$H:$H,在庫状況!$K$5,'注文データ '!$I:$I,在庫状況!AM$6)</f>
        <v>0</v>
      </c>
      <c r="AN61" s="839">
        <f>SUMIFS('注文データ '!$C:$C,'注文データ '!$A:$A,在庫状況!$E61,'注文データ '!$H:$H,在庫状況!$K$5,'注文データ '!$I:$I,在庫状況!AN$6)</f>
        <v>0</v>
      </c>
      <c r="AO61" s="839">
        <f>SUMIFS('注文データ '!$C:$C,'注文データ '!$A:$A,在庫状況!$E61,'注文データ '!$H:$H,在庫状況!$K$5,'注文データ '!$I:$I,在庫状況!AO$6)</f>
        <v>0</v>
      </c>
      <c r="AP61" s="1108">
        <f t="shared" si="1"/>
        <v>0</v>
      </c>
      <c r="AQ61" s="193"/>
      <c r="AR61" s="795">
        <f t="shared" si="2"/>
        <v>0</v>
      </c>
      <c r="AS61" s="671">
        <f>AR60*2</f>
        <v>0</v>
      </c>
      <c r="AT61" s="456"/>
    </row>
    <row r="62" spans="1:46" s="52" customFormat="1" ht="23.1" customHeight="1" x14ac:dyDescent="0.15">
      <c r="A62" s="1134">
        <v>26</v>
      </c>
      <c r="B62" s="1109">
        <v>16</v>
      </c>
      <c r="C62" s="194" t="s">
        <v>17</v>
      </c>
      <c r="D62" s="72" t="s">
        <v>51</v>
      </c>
      <c r="E62" s="278">
        <v>80261229380000</v>
      </c>
      <c r="F62" s="126">
        <v>755</v>
      </c>
      <c r="G62" s="59"/>
      <c r="H62" s="127"/>
      <c r="I62" s="128"/>
      <c r="J62" s="129"/>
      <c r="K62" s="154">
        <f>SUMIFS('注文データ '!$C:$C,'注文データ '!$A:$A,在庫状況!$E62,'注文データ '!$H:$H,在庫状況!$K$5,'注文データ '!$I:$I,在庫状況!K$6)</f>
        <v>0</v>
      </c>
      <c r="L62" s="154">
        <f>SUMIFS('注文データ '!$C:$C,'注文データ '!$A:$A,在庫状況!$E62,'注文データ '!$H:$H,在庫状況!$K$5,'注文データ '!$I:$I,在庫状況!L$6)</f>
        <v>0</v>
      </c>
      <c r="M62" s="154">
        <f>SUMIFS('注文データ '!$C:$C,'注文データ '!$A:$A,在庫状況!$E62,'注文データ '!$H:$H,在庫状況!$K$5,'注文データ '!$I:$I,在庫状況!M$6)</f>
        <v>0</v>
      </c>
      <c r="N62" s="154">
        <f>SUMIFS('注文データ '!$C:$C,'注文データ '!$A:$A,在庫状況!$E62,'注文データ '!$H:$H,在庫状況!$K$5,'注文データ '!$I:$I,在庫状況!N$6)</f>
        <v>0</v>
      </c>
      <c r="O62" s="154">
        <f>SUMIFS('注文データ '!$C:$C,'注文データ '!$A:$A,在庫状況!$E62,'注文データ '!$H:$H,在庫状況!$K$5,'注文データ '!$I:$I,在庫状況!O$6)</f>
        <v>0</v>
      </c>
      <c r="P62" s="1094">
        <f>SUMIFS('注文データ '!$C:$C,'注文データ '!$A:$A,在庫状況!$E62,'注文データ '!$H:$H,在庫状況!$K$5,'注文データ '!$I:$I,在庫状況!P$6)</f>
        <v>0</v>
      </c>
      <c r="Q62" s="1094">
        <f>SUMIFS('注文データ '!$C:$C,'注文データ '!$A:$A,在庫状況!$E62,'注文データ '!$H:$H,在庫状況!$K$5,'注文データ '!$I:$I,在庫状況!Q$6)</f>
        <v>0</v>
      </c>
      <c r="R62" s="154">
        <f>SUMIFS('注文データ '!$C:$C,'注文データ '!$A:$A,在庫状況!$E62,'注文データ '!$H:$H,在庫状況!$K$5,'注文データ '!$I:$I,在庫状況!R$6)</f>
        <v>0</v>
      </c>
      <c r="S62" s="154">
        <f>SUMIFS('注文データ '!$C:$C,'注文データ '!$A:$A,在庫状況!$E62,'注文データ '!$H:$H,在庫状況!$K$5,'注文データ '!$I:$I,在庫状況!S$6)</f>
        <v>0</v>
      </c>
      <c r="T62" s="154">
        <f>SUMIFS('注文データ '!$C:$C,'注文データ '!$A:$A,在庫状況!$E62,'注文データ '!$H:$H,在庫状況!$K$5,'注文データ '!$I:$I,在庫状況!T$6)</f>
        <v>0</v>
      </c>
      <c r="U62" s="154">
        <f>SUMIFS('注文データ '!$C:$C,'注文データ '!$A:$A,在庫状況!$E62,'注文データ '!$H:$H,在庫状況!$K$5,'注文データ '!$I:$I,在庫状況!U$6)</f>
        <v>0</v>
      </c>
      <c r="V62" s="154">
        <f>SUMIFS('注文データ '!$C:$C,'注文データ '!$A:$A,在庫状況!$E62,'注文データ '!$H:$H,在庫状況!$K$5,'注文データ '!$I:$I,在庫状況!V$6)</f>
        <v>0</v>
      </c>
      <c r="W62" s="1094">
        <f>SUMIFS('注文データ '!$C:$C,'注文データ '!$A:$A,在庫状況!$E62,'注文データ '!$H:$H,在庫状況!$K$5,'注文データ '!$I:$I,在庫状況!W$6)</f>
        <v>0</v>
      </c>
      <c r="X62" s="1094">
        <f>SUMIFS('注文データ '!$C:$C,'注文データ '!$A:$A,在庫状況!$E62,'注文データ '!$H:$H,在庫状況!$K$5,'注文データ '!$I:$I,在庫状況!X$6)</f>
        <v>0</v>
      </c>
      <c r="Y62" s="1094">
        <f>SUMIFS('注文データ '!$C:$C,'注文データ '!$A:$A,在庫状況!$E62,'注文データ '!$H:$H,在庫状況!$K$5,'注文データ '!$I:$I,在庫状況!Y$6)</f>
        <v>0</v>
      </c>
      <c r="Z62" s="154">
        <f>SUMIFS('注文データ '!$C:$C,'注文データ '!$A:$A,在庫状況!$E62,'注文データ '!$H:$H,在庫状況!$K$5,'注文データ '!$I:$I,在庫状況!Z$6)</f>
        <v>0</v>
      </c>
      <c r="AA62" s="154">
        <f>SUMIFS('注文データ '!$C:$C,'注文データ '!$A:$A,在庫状況!$E62,'注文データ '!$H:$H,在庫状況!$K$5,'注文データ '!$I:$I,在庫状況!AA$6)</f>
        <v>0</v>
      </c>
      <c r="AB62" s="154">
        <f>SUMIFS('注文データ '!$C:$C,'注文データ '!$A:$A,在庫状況!$E62,'注文データ '!$H:$H,在庫状況!$K$5,'注文データ '!$I:$I,在庫状況!AB$6)</f>
        <v>0</v>
      </c>
      <c r="AC62" s="154">
        <f>SUMIFS('注文データ '!$C:$C,'注文データ '!$A:$A,在庫状況!$E62,'注文データ '!$H:$H,在庫状況!$K$5,'注文データ '!$I:$I,在庫状況!AC$6)</f>
        <v>0</v>
      </c>
      <c r="AD62" s="1094">
        <f>SUMIFS('注文データ '!$C:$C,'注文データ '!$A:$A,在庫状況!$E62,'注文データ '!$H:$H,在庫状況!$K$5,'注文データ '!$I:$I,在庫状況!AD$6)</f>
        <v>0</v>
      </c>
      <c r="AE62" s="1094">
        <f>SUMIFS('注文データ '!$C:$C,'注文データ '!$A:$A,在庫状況!$E62,'注文データ '!$H:$H,在庫状況!$K$5,'注文データ '!$I:$I,在庫状況!AE$6)</f>
        <v>0</v>
      </c>
      <c r="AF62" s="154">
        <f>SUMIFS('注文データ '!$C:$C,'注文データ '!$A:$A,在庫状況!$E62,'注文データ '!$H:$H,在庫状況!$K$5,'注文データ '!$I:$I,在庫状況!AF$6)</f>
        <v>0</v>
      </c>
      <c r="AG62" s="1094">
        <f>SUMIFS('注文データ '!$C:$C,'注文データ '!$A:$A,在庫状況!$E62,'注文データ '!$H:$H,在庫状況!$K$5,'注文データ '!$I:$I,在庫状況!AG$6)</f>
        <v>0</v>
      </c>
      <c r="AH62" s="154">
        <f>SUMIFS('注文データ '!$C:$C,'注文データ '!$A:$A,在庫状況!$E62,'注文データ '!$H:$H,在庫状況!$K$5,'注文データ '!$I:$I,在庫状況!AH$6)</f>
        <v>0</v>
      </c>
      <c r="AI62" s="154">
        <f>SUMIFS('注文データ '!$C:$C,'注文データ '!$A:$A,在庫状況!$E62,'注文データ '!$H:$H,在庫状況!$K$5,'注文データ '!$I:$I,在庫状況!AI$6)</f>
        <v>0</v>
      </c>
      <c r="AJ62" s="154">
        <f>SUMIFS('注文データ '!$C:$C,'注文データ '!$A:$A,在庫状況!$E62,'注文データ '!$H:$H,在庫状況!$K$5,'注文データ '!$I:$I,在庫状況!AJ$6)</f>
        <v>0</v>
      </c>
      <c r="AK62" s="1094">
        <f>SUMIFS('注文データ '!$C:$C,'注文データ '!$A:$A,在庫状況!$E62,'注文データ '!$H:$H,在庫状況!$K$5,'注文データ '!$I:$I,在庫状況!AK$6)</f>
        <v>0</v>
      </c>
      <c r="AL62" s="1094">
        <f>SUMIFS('注文データ '!$C:$C,'注文データ '!$A:$A,在庫状況!$E62,'注文データ '!$H:$H,在庫状況!$K$5,'注文データ '!$I:$I,在庫状況!AL$6)</f>
        <v>0</v>
      </c>
      <c r="AM62" s="154">
        <f>SUMIFS('注文データ '!$C:$C,'注文データ '!$A:$A,在庫状況!$E62,'注文データ '!$H:$H,在庫状況!$K$5,'注文データ '!$I:$I,在庫状況!AM$6)</f>
        <v>0</v>
      </c>
      <c r="AN62" s="154">
        <f>SUMIFS('注文データ '!$C:$C,'注文データ '!$A:$A,在庫状況!$E62,'注文データ '!$H:$H,在庫状況!$K$5,'注文データ '!$I:$I,在庫状況!AN$6)</f>
        <v>0</v>
      </c>
      <c r="AO62" s="154">
        <f>SUMIFS('注文データ '!$C:$C,'注文データ '!$A:$A,在庫状況!$E62,'注文データ '!$H:$H,在庫状況!$K$5,'注文データ '!$I:$I,在庫状況!AO$6)</f>
        <v>0</v>
      </c>
      <c r="AP62" s="1109">
        <f t="shared" si="1"/>
        <v>16</v>
      </c>
      <c r="AQ62" s="161"/>
      <c r="AR62" s="804">
        <f t="shared" si="2"/>
        <v>0</v>
      </c>
      <c r="AS62" s="670">
        <f>AS64</f>
        <v>0</v>
      </c>
      <c r="AT62" s="466"/>
    </row>
    <row r="63" spans="1:46" s="52" customFormat="1" ht="23.1" customHeight="1" x14ac:dyDescent="0.15">
      <c r="A63" s="1134"/>
      <c r="B63" s="1110"/>
      <c r="C63" s="195"/>
      <c r="D63" s="67" t="s">
        <v>162</v>
      </c>
      <c r="E63" s="286">
        <v>80261219292000</v>
      </c>
      <c r="F63" s="196">
        <v>1332</v>
      </c>
      <c r="G63" s="73"/>
      <c r="H63" s="181"/>
      <c r="I63" s="182"/>
      <c r="J63" s="197"/>
      <c r="K63" s="207">
        <f>SUMIFS('注文データ '!$C:$C,'注文データ '!$A:$A,在庫状況!$E63,'注文データ '!$H:$H,在庫状況!$K$5,'注文データ '!$I:$I,在庫状況!K$6)</f>
        <v>0</v>
      </c>
      <c r="L63" s="207">
        <f>SUMIFS('注文データ '!$C:$C,'注文データ '!$A:$A,在庫状況!$E63,'注文データ '!$H:$H,在庫状況!$K$5,'注文データ '!$I:$I,在庫状況!L$6)</f>
        <v>0</v>
      </c>
      <c r="M63" s="207">
        <f>SUMIFS('注文データ '!$C:$C,'注文データ '!$A:$A,在庫状況!$E63,'注文データ '!$H:$H,在庫状況!$K$5,'注文データ '!$I:$I,在庫状況!M$6)</f>
        <v>0</v>
      </c>
      <c r="N63" s="207">
        <f>SUMIFS('注文データ '!$C:$C,'注文データ '!$A:$A,在庫状況!$E63,'注文データ '!$H:$H,在庫状況!$K$5,'注文データ '!$I:$I,在庫状況!N$6)</f>
        <v>0</v>
      </c>
      <c r="O63" s="207">
        <f>SUMIFS('注文データ '!$C:$C,'注文データ '!$A:$A,在庫状況!$E63,'注文データ '!$H:$H,在庫状況!$K$5,'注文データ '!$I:$I,在庫状況!O$6)</f>
        <v>0</v>
      </c>
      <c r="P63" s="1099">
        <f>SUMIFS('注文データ '!$C:$C,'注文データ '!$A:$A,在庫状況!$E63,'注文データ '!$H:$H,在庫状況!$K$5,'注文データ '!$I:$I,在庫状況!P$6)</f>
        <v>0</v>
      </c>
      <c r="Q63" s="1099">
        <f>SUMIFS('注文データ '!$C:$C,'注文データ '!$A:$A,在庫状況!$E63,'注文データ '!$H:$H,在庫状況!$K$5,'注文データ '!$I:$I,在庫状況!Q$6)</f>
        <v>0</v>
      </c>
      <c r="R63" s="207">
        <f>SUMIFS('注文データ '!$C:$C,'注文データ '!$A:$A,在庫状況!$E63,'注文データ '!$H:$H,在庫状況!$K$5,'注文データ '!$I:$I,在庫状況!R$6)</f>
        <v>0</v>
      </c>
      <c r="S63" s="207">
        <f>SUMIFS('注文データ '!$C:$C,'注文データ '!$A:$A,在庫状況!$E63,'注文データ '!$H:$H,在庫状況!$K$5,'注文データ '!$I:$I,在庫状況!S$6)</f>
        <v>0</v>
      </c>
      <c r="T63" s="207">
        <f>SUMIFS('注文データ '!$C:$C,'注文データ '!$A:$A,在庫状況!$E63,'注文データ '!$H:$H,在庫状況!$K$5,'注文データ '!$I:$I,在庫状況!T$6)</f>
        <v>0</v>
      </c>
      <c r="U63" s="207">
        <f>SUMIFS('注文データ '!$C:$C,'注文データ '!$A:$A,在庫状況!$E63,'注文データ '!$H:$H,在庫状況!$K$5,'注文データ '!$I:$I,在庫状況!U$6)</f>
        <v>0</v>
      </c>
      <c r="V63" s="207">
        <f>SUMIFS('注文データ '!$C:$C,'注文データ '!$A:$A,在庫状況!$E63,'注文データ '!$H:$H,在庫状況!$K$5,'注文データ '!$I:$I,在庫状況!V$6)</f>
        <v>0</v>
      </c>
      <c r="W63" s="1099">
        <f>SUMIFS('注文データ '!$C:$C,'注文データ '!$A:$A,在庫状況!$E63,'注文データ '!$H:$H,在庫状況!$K$5,'注文データ '!$I:$I,在庫状況!W$6)</f>
        <v>0</v>
      </c>
      <c r="X63" s="1099">
        <f>SUMIFS('注文データ '!$C:$C,'注文データ '!$A:$A,在庫状況!$E63,'注文データ '!$H:$H,在庫状況!$K$5,'注文データ '!$I:$I,在庫状況!X$6)</f>
        <v>0</v>
      </c>
      <c r="Y63" s="1099">
        <f>SUMIFS('注文データ '!$C:$C,'注文データ '!$A:$A,在庫状況!$E63,'注文データ '!$H:$H,在庫状況!$K$5,'注文データ '!$I:$I,在庫状況!Y$6)</f>
        <v>0</v>
      </c>
      <c r="Z63" s="207">
        <f>SUMIFS('注文データ '!$C:$C,'注文データ '!$A:$A,在庫状況!$E63,'注文データ '!$H:$H,在庫状況!$K$5,'注文データ '!$I:$I,在庫状況!Z$6)</f>
        <v>0</v>
      </c>
      <c r="AA63" s="207">
        <f>SUMIFS('注文データ '!$C:$C,'注文データ '!$A:$A,在庫状況!$E63,'注文データ '!$H:$H,在庫状況!$K$5,'注文データ '!$I:$I,在庫状況!AA$6)</f>
        <v>0</v>
      </c>
      <c r="AB63" s="207">
        <f>SUMIFS('注文データ '!$C:$C,'注文データ '!$A:$A,在庫状況!$E63,'注文データ '!$H:$H,在庫状況!$K$5,'注文データ '!$I:$I,在庫状況!AB$6)</f>
        <v>0</v>
      </c>
      <c r="AC63" s="207">
        <f>SUMIFS('注文データ '!$C:$C,'注文データ '!$A:$A,在庫状況!$E63,'注文データ '!$H:$H,在庫状況!$K$5,'注文データ '!$I:$I,在庫状況!AC$6)</f>
        <v>0</v>
      </c>
      <c r="AD63" s="1099">
        <f>SUMIFS('注文データ '!$C:$C,'注文データ '!$A:$A,在庫状況!$E63,'注文データ '!$H:$H,在庫状況!$K$5,'注文データ '!$I:$I,在庫状況!AD$6)</f>
        <v>0</v>
      </c>
      <c r="AE63" s="1099">
        <f>SUMIFS('注文データ '!$C:$C,'注文データ '!$A:$A,在庫状況!$E63,'注文データ '!$H:$H,在庫状況!$K$5,'注文データ '!$I:$I,在庫状況!AE$6)</f>
        <v>0</v>
      </c>
      <c r="AF63" s="207">
        <f>SUMIFS('注文データ '!$C:$C,'注文データ '!$A:$A,在庫状況!$E63,'注文データ '!$H:$H,在庫状況!$K$5,'注文データ '!$I:$I,在庫状況!AF$6)</f>
        <v>0</v>
      </c>
      <c r="AG63" s="1099">
        <f>SUMIFS('注文データ '!$C:$C,'注文データ '!$A:$A,在庫状況!$E63,'注文データ '!$H:$H,在庫状況!$K$5,'注文データ '!$I:$I,在庫状況!AG$6)</f>
        <v>0</v>
      </c>
      <c r="AH63" s="207">
        <f>SUMIFS('注文データ '!$C:$C,'注文データ '!$A:$A,在庫状況!$E63,'注文データ '!$H:$H,在庫状況!$K$5,'注文データ '!$I:$I,在庫状況!AH$6)</f>
        <v>0</v>
      </c>
      <c r="AI63" s="207">
        <f>SUMIFS('注文データ '!$C:$C,'注文データ '!$A:$A,在庫状況!$E63,'注文データ '!$H:$H,在庫状況!$K$5,'注文データ '!$I:$I,在庫状況!AI$6)</f>
        <v>0</v>
      </c>
      <c r="AJ63" s="207">
        <f>SUMIFS('注文データ '!$C:$C,'注文データ '!$A:$A,在庫状況!$E63,'注文データ '!$H:$H,在庫状況!$K$5,'注文データ '!$I:$I,在庫状況!AJ$6)</f>
        <v>0</v>
      </c>
      <c r="AK63" s="1099">
        <f>SUMIFS('注文データ '!$C:$C,'注文データ '!$A:$A,在庫状況!$E63,'注文データ '!$H:$H,在庫状況!$K$5,'注文データ '!$I:$I,在庫状況!AK$6)</f>
        <v>0</v>
      </c>
      <c r="AL63" s="1099">
        <f>SUMIFS('注文データ '!$C:$C,'注文データ '!$A:$A,在庫状況!$E63,'注文データ '!$H:$H,在庫状況!$K$5,'注文データ '!$I:$I,在庫状況!AL$6)</f>
        <v>0</v>
      </c>
      <c r="AM63" s="207">
        <f>SUMIFS('注文データ '!$C:$C,'注文データ '!$A:$A,在庫状況!$E63,'注文データ '!$H:$H,在庫状況!$K$5,'注文データ '!$I:$I,在庫状況!AM$6)</f>
        <v>0</v>
      </c>
      <c r="AN63" s="207">
        <f>SUMIFS('注文データ '!$C:$C,'注文データ '!$A:$A,在庫状況!$E63,'注文データ '!$H:$H,在庫状況!$K$5,'注文データ '!$I:$I,在庫状況!AN$6)</f>
        <v>0</v>
      </c>
      <c r="AO63" s="207">
        <f>SUMIFS('注文データ '!$C:$C,'注文データ '!$A:$A,在庫状況!$E63,'注文データ '!$H:$H,在庫状況!$K$5,'注文データ '!$I:$I,在庫状況!AO$6)</f>
        <v>0</v>
      </c>
      <c r="AP63" s="1110">
        <f t="shared" si="1"/>
        <v>0</v>
      </c>
      <c r="AQ63" s="228"/>
      <c r="AR63" s="807">
        <f t="shared" si="2"/>
        <v>0</v>
      </c>
      <c r="AS63" s="681">
        <f>AR64*2</f>
        <v>0</v>
      </c>
      <c r="AT63" s="467"/>
    </row>
    <row r="64" spans="1:46" s="52" customFormat="1" ht="23.1" customHeight="1" x14ac:dyDescent="0.15">
      <c r="A64" s="1134"/>
      <c r="B64" s="1110"/>
      <c r="C64" s="478"/>
      <c r="D64" s="67" t="s">
        <v>52</v>
      </c>
      <c r="E64" s="286">
        <v>80261239301003</v>
      </c>
      <c r="F64" s="196">
        <v>663</v>
      </c>
      <c r="G64" s="73">
        <v>2</v>
      </c>
      <c r="H64" s="127"/>
      <c r="I64" s="128"/>
      <c r="J64" s="129"/>
      <c r="K64" s="207">
        <f>SUMIFS('注文データ '!$C:$C,'注文データ '!$A:$A,在庫状況!$E64,'注文データ '!$H:$H,在庫状況!$K$5,'注文データ '!$I:$I,在庫状況!K$6)</f>
        <v>0</v>
      </c>
      <c r="L64" s="207">
        <f>SUMIFS('注文データ '!$C:$C,'注文データ '!$A:$A,在庫状況!$E64,'注文データ '!$H:$H,在庫状況!$K$5,'注文データ '!$I:$I,在庫状況!L$6)</f>
        <v>0</v>
      </c>
      <c r="M64" s="207">
        <f>SUMIFS('注文データ '!$C:$C,'注文データ '!$A:$A,在庫状況!$E64,'注文データ '!$H:$H,在庫状況!$K$5,'注文データ '!$I:$I,在庫状況!M$6)</f>
        <v>0</v>
      </c>
      <c r="N64" s="207">
        <f>SUMIFS('注文データ '!$C:$C,'注文データ '!$A:$A,在庫状況!$E64,'注文データ '!$H:$H,在庫状況!$K$5,'注文データ '!$I:$I,在庫状況!N$6)</f>
        <v>0</v>
      </c>
      <c r="O64" s="207">
        <f>SUMIFS('注文データ '!$C:$C,'注文データ '!$A:$A,在庫状況!$E64,'注文データ '!$H:$H,在庫状況!$K$5,'注文データ '!$I:$I,在庫状況!O$6)</f>
        <v>0</v>
      </c>
      <c r="P64" s="1099">
        <f>SUMIFS('注文データ '!$C:$C,'注文データ '!$A:$A,在庫状況!$E64,'注文データ '!$H:$H,在庫状況!$K$5,'注文データ '!$I:$I,在庫状況!P$6)</f>
        <v>0</v>
      </c>
      <c r="Q64" s="1099">
        <f>SUMIFS('注文データ '!$C:$C,'注文データ '!$A:$A,在庫状況!$E64,'注文データ '!$H:$H,在庫状況!$K$5,'注文データ '!$I:$I,在庫状況!Q$6)</f>
        <v>0</v>
      </c>
      <c r="R64" s="207">
        <f>SUMIFS('注文データ '!$C:$C,'注文データ '!$A:$A,在庫状況!$E64,'注文データ '!$H:$H,在庫状況!$K$5,'注文データ '!$I:$I,在庫状況!R$6)</f>
        <v>0</v>
      </c>
      <c r="S64" s="207">
        <f>SUMIFS('注文データ '!$C:$C,'注文データ '!$A:$A,在庫状況!$E64,'注文データ '!$H:$H,在庫状況!$K$5,'注文データ '!$I:$I,在庫状況!S$6)</f>
        <v>0</v>
      </c>
      <c r="T64" s="207">
        <f>SUMIFS('注文データ '!$C:$C,'注文データ '!$A:$A,在庫状況!$E64,'注文データ '!$H:$H,在庫状況!$K$5,'注文データ '!$I:$I,在庫状況!T$6)</f>
        <v>0</v>
      </c>
      <c r="U64" s="207">
        <f>SUMIFS('注文データ '!$C:$C,'注文データ '!$A:$A,在庫状況!$E64,'注文データ '!$H:$H,在庫状況!$K$5,'注文データ '!$I:$I,在庫状況!U$6)</f>
        <v>0</v>
      </c>
      <c r="V64" s="207">
        <f>SUMIFS('注文データ '!$C:$C,'注文データ '!$A:$A,在庫状況!$E64,'注文データ '!$H:$H,在庫状況!$K$5,'注文データ '!$I:$I,在庫状況!V$6)</f>
        <v>0</v>
      </c>
      <c r="W64" s="1099">
        <f>SUMIFS('注文データ '!$C:$C,'注文データ '!$A:$A,在庫状況!$E64,'注文データ '!$H:$H,在庫状況!$K$5,'注文データ '!$I:$I,在庫状況!W$6)</f>
        <v>0</v>
      </c>
      <c r="X64" s="1099">
        <f>SUMIFS('注文データ '!$C:$C,'注文データ '!$A:$A,在庫状況!$E64,'注文データ '!$H:$H,在庫状況!$K$5,'注文データ '!$I:$I,在庫状況!X$6)</f>
        <v>0</v>
      </c>
      <c r="Y64" s="1099">
        <f>SUMIFS('注文データ '!$C:$C,'注文データ '!$A:$A,在庫状況!$E64,'注文データ '!$H:$H,在庫状況!$K$5,'注文データ '!$I:$I,在庫状況!Y$6)</f>
        <v>0</v>
      </c>
      <c r="Z64" s="207">
        <f>SUMIFS('注文データ '!$C:$C,'注文データ '!$A:$A,在庫状況!$E64,'注文データ '!$H:$H,在庫状況!$K$5,'注文データ '!$I:$I,在庫状況!Z$6)</f>
        <v>0</v>
      </c>
      <c r="AA64" s="207">
        <f>SUMIFS('注文データ '!$C:$C,'注文データ '!$A:$A,在庫状況!$E64,'注文データ '!$H:$H,在庫状況!$K$5,'注文データ '!$I:$I,在庫状況!AA$6)</f>
        <v>0</v>
      </c>
      <c r="AB64" s="207">
        <f>SUMIFS('注文データ '!$C:$C,'注文データ '!$A:$A,在庫状況!$E64,'注文データ '!$H:$H,在庫状況!$K$5,'注文データ '!$I:$I,在庫状況!AB$6)</f>
        <v>0</v>
      </c>
      <c r="AC64" s="207">
        <f>SUMIFS('注文データ '!$C:$C,'注文データ '!$A:$A,在庫状況!$E64,'注文データ '!$H:$H,在庫状況!$K$5,'注文データ '!$I:$I,在庫状況!AC$6)</f>
        <v>0</v>
      </c>
      <c r="AD64" s="1099">
        <f>SUMIFS('注文データ '!$C:$C,'注文データ '!$A:$A,在庫状況!$E64,'注文データ '!$H:$H,在庫状況!$K$5,'注文データ '!$I:$I,在庫状況!AD$6)</f>
        <v>0</v>
      </c>
      <c r="AE64" s="1099">
        <f>SUMIFS('注文データ '!$C:$C,'注文データ '!$A:$A,在庫状況!$E64,'注文データ '!$H:$H,在庫状況!$K$5,'注文データ '!$I:$I,在庫状況!AE$6)</f>
        <v>0</v>
      </c>
      <c r="AF64" s="207">
        <f>SUMIFS('注文データ '!$C:$C,'注文データ '!$A:$A,在庫状況!$E64,'注文データ '!$H:$H,在庫状況!$K$5,'注文データ '!$I:$I,在庫状況!AF$6)</f>
        <v>0</v>
      </c>
      <c r="AG64" s="1099">
        <f>SUMIFS('注文データ '!$C:$C,'注文データ '!$A:$A,在庫状況!$E64,'注文データ '!$H:$H,在庫状況!$K$5,'注文データ '!$I:$I,在庫状況!AG$6)</f>
        <v>0</v>
      </c>
      <c r="AH64" s="207">
        <f>SUMIFS('注文データ '!$C:$C,'注文データ '!$A:$A,在庫状況!$E64,'注文データ '!$H:$H,在庫状況!$K$5,'注文データ '!$I:$I,在庫状況!AH$6)</f>
        <v>0</v>
      </c>
      <c r="AI64" s="207">
        <f>SUMIFS('注文データ '!$C:$C,'注文データ '!$A:$A,在庫状況!$E64,'注文データ '!$H:$H,在庫状況!$K$5,'注文データ '!$I:$I,在庫状況!AI$6)</f>
        <v>0</v>
      </c>
      <c r="AJ64" s="207">
        <f>SUMIFS('注文データ '!$C:$C,'注文データ '!$A:$A,在庫状況!$E64,'注文データ '!$H:$H,在庫状況!$K$5,'注文データ '!$I:$I,在庫状況!AJ$6)</f>
        <v>0</v>
      </c>
      <c r="AK64" s="1099">
        <f>SUMIFS('注文データ '!$C:$C,'注文データ '!$A:$A,在庫状況!$E64,'注文データ '!$H:$H,在庫状況!$K$5,'注文データ '!$I:$I,在庫状況!AK$6)</f>
        <v>0</v>
      </c>
      <c r="AL64" s="1099">
        <f>SUMIFS('注文データ '!$C:$C,'注文データ '!$A:$A,在庫状況!$E64,'注文データ '!$H:$H,在庫状況!$K$5,'注文データ '!$I:$I,在庫状況!AL$6)</f>
        <v>0</v>
      </c>
      <c r="AM64" s="207">
        <f>SUMIFS('注文データ '!$C:$C,'注文データ '!$A:$A,在庫状況!$E64,'注文データ '!$H:$H,在庫状況!$K$5,'注文データ '!$I:$I,在庫状況!AM$6)</f>
        <v>0</v>
      </c>
      <c r="AN64" s="207">
        <f>SUMIFS('注文データ '!$C:$C,'注文データ '!$A:$A,在庫状況!$E64,'注文データ '!$H:$H,在庫状況!$K$5,'注文データ '!$I:$I,在庫状況!AN$6)</f>
        <v>0</v>
      </c>
      <c r="AO64" s="207">
        <f>SUMIFS('注文データ '!$C:$C,'注文データ '!$A:$A,在庫状況!$E64,'注文データ '!$H:$H,在庫状況!$K$5,'注文データ '!$I:$I,在庫状況!AO$6)</f>
        <v>0</v>
      </c>
      <c r="AP64" s="1110">
        <f t="shared" si="1"/>
        <v>0</v>
      </c>
      <c r="AQ64" s="228"/>
      <c r="AR64" s="807">
        <f t="shared" si="2"/>
        <v>0</v>
      </c>
      <c r="AS64" s="684">
        <f>AR64</f>
        <v>0</v>
      </c>
      <c r="AT64" s="467"/>
    </row>
    <row r="65" spans="1:46" s="52" customFormat="1" ht="23.1" customHeight="1" x14ac:dyDescent="0.15">
      <c r="A65" s="1134"/>
      <c r="B65" s="1111"/>
      <c r="C65" s="479"/>
      <c r="D65" s="67" t="s">
        <v>163</v>
      </c>
      <c r="E65" s="526">
        <v>80223324322000</v>
      </c>
      <c r="F65" s="157">
        <v>125</v>
      </c>
      <c r="G65" s="54">
        <v>2</v>
      </c>
      <c r="H65" s="134"/>
      <c r="I65" s="135"/>
      <c r="J65" s="209"/>
      <c r="K65" s="137">
        <f>SUMIFS('注文データ '!$C:$C,'注文データ '!$A:$A,在庫状況!$E65,'注文データ '!$H:$H,在庫状況!$K$5,'注文データ '!$I:$I,在庫状況!K$6)</f>
        <v>0</v>
      </c>
      <c r="L65" s="137">
        <f>SUMIFS('注文データ '!$C:$C,'注文データ '!$A:$A,在庫状況!$E65,'注文データ '!$H:$H,在庫状況!$K$5,'注文データ '!$I:$I,在庫状況!L$6)</f>
        <v>0</v>
      </c>
      <c r="M65" s="137">
        <f>SUMIFS('注文データ '!$C:$C,'注文データ '!$A:$A,在庫状況!$E65,'注文データ '!$H:$H,在庫状況!$K$5,'注文データ '!$I:$I,在庫状況!M$6)</f>
        <v>0</v>
      </c>
      <c r="N65" s="137">
        <f>SUMIFS('注文データ '!$C:$C,'注文データ '!$A:$A,在庫状況!$E65,'注文データ '!$H:$H,在庫状況!$K$5,'注文データ '!$I:$I,在庫状況!N$6)</f>
        <v>0</v>
      </c>
      <c r="O65" s="137">
        <f>SUMIFS('注文データ '!$C:$C,'注文データ '!$A:$A,在庫状況!$E65,'注文データ '!$H:$H,在庫状況!$K$5,'注文データ '!$I:$I,在庫状況!O$6)</f>
        <v>0</v>
      </c>
      <c r="P65" s="1091">
        <f>SUMIFS('注文データ '!$C:$C,'注文データ '!$A:$A,在庫状況!$E65,'注文データ '!$H:$H,在庫状況!$K$5,'注文データ '!$I:$I,在庫状況!P$6)</f>
        <v>0</v>
      </c>
      <c r="Q65" s="1091">
        <f>SUMIFS('注文データ '!$C:$C,'注文データ '!$A:$A,在庫状況!$E65,'注文データ '!$H:$H,在庫状況!$K$5,'注文データ '!$I:$I,在庫状況!Q$6)</f>
        <v>0</v>
      </c>
      <c r="R65" s="137">
        <f>SUMIFS('注文データ '!$C:$C,'注文データ '!$A:$A,在庫状況!$E65,'注文データ '!$H:$H,在庫状況!$K$5,'注文データ '!$I:$I,在庫状況!R$6)</f>
        <v>0</v>
      </c>
      <c r="S65" s="137">
        <f>SUMIFS('注文データ '!$C:$C,'注文データ '!$A:$A,在庫状況!$E65,'注文データ '!$H:$H,在庫状況!$K$5,'注文データ '!$I:$I,在庫状況!S$6)</f>
        <v>0</v>
      </c>
      <c r="T65" s="137">
        <f>SUMIFS('注文データ '!$C:$C,'注文データ '!$A:$A,在庫状況!$E65,'注文データ '!$H:$H,在庫状況!$K$5,'注文データ '!$I:$I,在庫状況!T$6)</f>
        <v>0</v>
      </c>
      <c r="U65" s="137">
        <f>SUMIFS('注文データ '!$C:$C,'注文データ '!$A:$A,在庫状況!$E65,'注文データ '!$H:$H,在庫状況!$K$5,'注文データ '!$I:$I,在庫状況!U$6)</f>
        <v>0</v>
      </c>
      <c r="V65" s="137">
        <f>SUMIFS('注文データ '!$C:$C,'注文データ '!$A:$A,在庫状況!$E65,'注文データ '!$H:$H,在庫状況!$K$5,'注文データ '!$I:$I,在庫状況!V$6)</f>
        <v>0</v>
      </c>
      <c r="W65" s="1091">
        <f>SUMIFS('注文データ '!$C:$C,'注文データ '!$A:$A,在庫状況!$E65,'注文データ '!$H:$H,在庫状況!$K$5,'注文データ '!$I:$I,在庫状況!W$6)</f>
        <v>0</v>
      </c>
      <c r="X65" s="1091">
        <f>SUMIFS('注文データ '!$C:$C,'注文データ '!$A:$A,在庫状況!$E65,'注文データ '!$H:$H,在庫状況!$K$5,'注文データ '!$I:$I,在庫状況!X$6)</f>
        <v>0</v>
      </c>
      <c r="Y65" s="1091">
        <f>SUMIFS('注文データ '!$C:$C,'注文データ '!$A:$A,在庫状況!$E65,'注文データ '!$H:$H,在庫状況!$K$5,'注文データ '!$I:$I,在庫状況!Y$6)</f>
        <v>0</v>
      </c>
      <c r="Z65" s="137">
        <f>SUMIFS('注文データ '!$C:$C,'注文データ '!$A:$A,在庫状況!$E65,'注文データ '!$H:$H,在庫状況!$K$5,'注文データ '!$I:$I,在庫状況!Z$6)</f>
        <v>0</v>
      </c>
      <c r="AA65" s="137">
        <f>SUMIFS('注文データ '!$C:$C,'注文データ '!$A:$A,在庫状況!$E65,'注文データ '!$H:$H,在庫状況!$K$5,'注文データ '!$I:$I,在庫状況!AA$6)</f>
        <v>0</v>
      </c>
      <c r="AB65" s="137">
        <f>SUMIFS('注文データ '!$C:$C,'注文データ '!$A:$A,在庫状況!$E65,'注文データ '!$H:$H,在庫状況!$K$5,'注文データ '!$I:$I,在庫状況!AB$6)</f>
        <v>0</v>
      </c>
      <c r="AC65" s="137">
        <f>SUMIFS('注文データ '!$C:$C,'注文データ '!$A:$A,在庫状況!$E65,'注文データ '!$H:$H,在庫状況!$K$5,'注文データ '!$I:$I,在庫状況!AC$6)</f>
        <v>0</v>
      </c>
      <c r="AD65" s="1091">
        <f>SUMIFS('注文データ '!$C:$C,'注文データ '!$A:$A,在庫状況!$E65,'注文データ '!$H:$H,在庫状況!$K$5,'注文データ '!$I:$I,在庫状況!AD$6)</f>
        <v>0</v>
      </c>
      <c r="AE65" s="1091">
        <f>SUMIFS('注文データ '!$C:$C,'注文データ '!$A:$A,在庫状況!$E65,'注文データ '!$H:$H,在庫状況!$K$5,'注文データ '!$I:$I,在庫状況!AE$6)</f>
        <v>0</v>
      </c>
      <c r="AF65" s="137">
        <f>SUMIFS('注文データ '!$C:$C,'注文データ '!$A:$A,在庫状況!$E65,'注文データ '!$H:$H,在庫状況!$K$5,'注文データ '!$I:$I,在庫状況!AF$6)</f>
        <v>0</v>
      </c>
      <c r="AG65" s="1091">
        <f>SUMIFS('注文データ '!$C:$C,'注文データ '!$A:$A,在庫状況!$E65,'注文データ '!$H:$H,在庫状況!$K$5,'注文データ '!$I:$I,在庫状況!AG$6)</f>
        <v>0</v>
      </c>
      <c r="AH65" s="137">
        <f>SUMIFS('注文データ '!$C:$C,'注文データ '!$A:$A,在庫状況!$E65,'注文データ '!$H:$H,在庫状況!$K$5,'注文データ '!$I:$I,在庫状況!AH$6)</f>
        <v>0</v>
      </c>
      <c r="AI65" s="137">
        <f>SUMIFS('注文データ '!$C:$C,'注文データ '!$A:$A,在庫状況!$E65,'注文データ '!$H:$H,在庫状況!$K$5,'注文データ '!$I:$I,在庫状況!AI$6)</f>
        <v>0</v>
      </c>
      <c r="AJ65" s="137">
        <f>SUMIFS('注文データ '!$C:$C,'注文データ '!$A:$A,在庫状況!$E65,'注文データ '!$H:$H,在庫状況!$K$5,'注文データ '!$I:$I,在庫状況!AJ$6)</f>
        <v>0</v>
      </c>
      <c r="AK65" s="1091">
        <f>SUMIFS('注文データ '!$C:$C,'注文データ '!$A:$A,在庫状況!$E65,'注文データ '!$H:$H,在庫状況!$K$5,'注文データ '!$I:$I,在庫状況!AK$6)</f>
        <v>0</v>
      </c>
      <c r="AL65" s="1091">
        <f>SUMIFS('注文データ '!$C:$C,'注文データ '!$A:$A,在庫状況!$E65,'注文データ '!$H:$H,在庫状況!$K$5,'注文データ '!$I:$I,在庫状況!AL$6)</f>
        <v>0</v>
      </c>
      <c r="AM65" s="137">
        <f>SUMIFS('注文データ '!$C:$C,'注文データ '!$A:$A,在庫状況!$E65,'注文データ '!$H:$H,在庫状況!$K$5,'注文データ '!$I:$I,在庫状況!AM$6)</f>
        <v>0</v>
      </c>
      <c r="AN65" s="137">
        <f>SUMIFS('注文データ '!$C:$C,'注文データ '!$A:$A,在庫状況!$E65,'注文データ '!$H:$H,在庫状況!$K$5,'注文データ '!$I:$I,在庫状況!AN$6)</f>
        <v>0</v>
      </c>
      <c r="AO65" s="137">
        <f>SUMIFS('注文データ '!$C:$C,'注文データ '!$A:$A,在庫状況!$E65,'注文データ '!$H:$H,在庫状況!$K$5,'注文データ '!$I:$I,在庫状況!AO$6)</f>
        <v>0</v>
      </c>
      <c r="AP65" s="1111">
        <f t="shared" si="1"/>
        <v>0</v>
      </c>
      <c r="AQ65" s="208"/>
      <c r="AR65" s="806">
        <f t="shared" si="2"/>
        <v>0</v>
      </c>
      <c r="AS65" s="682">
        <f>(AR64+AR68)*2</f>
        <v>0</v>
      </c>
      <c r="AT65" s="468"/>
    </row>
    <row r="66" spans="1:46" ht="23.1" customHeight="1" x14ac:dyDescent="0.15">
      <c r="A66" s="1133">
        <v>27</v>
      </c>
      <c r="B66" s="1104">
        <v>17</v>
      </c>
      <c r="C66" s="162" t="s">
        <v>18</v>
      </c>
      <c r="D66" s="55" t="s">
        <v>51</v>
      </c>
      <c r="E66" s="280">
        <v>80261229381000</v>
      </c>
      <c r="F66" s="140">
        <v>792</v>
      </c>
      <c r="G66" s="69"/>
      <c r="H66" s="164"/>
      <c r="I66" s="165"/>
      <c r="J66" s="166"/>
      <c r="K66" s="838">
        <f>SUMIFS('注文データ '!$C:$C,'注文データ '!$A:$A,在庫状況!$E66,'注文データ '!$H:$H,在庫状況!$K$5,'注文データ '!$I:$I,在庫状況!K$6)</f>
        <v>0</v>
      </c>
      <c r="L66" s="838">
        <f>SUMIFS('注文データ '!$C:$C,'注文データ '!$A:$A,在庫状況!$E66,'注文データ '!$H:$H,在庫状況!$K$5,'注文データ '!$I:$I,在庫状況!L$6)</f>
        <v>0</v>
      </c>
      <c r="M66" s="838">
        <f>SUMIFS('注文データ '!$C:$C,'注文データ '!$A:$A,在庫状況!$E66,'注文データ '!$H:$H,在庫状況!$K$5,'注文データ '!$I:$I,在庫状況!M$6)</f>
        <v>0</v>
      </c>
      <c r="N66" s="838">
        <f>SUMIFS('注文データ '!$C:$C,'注文データ '!$A:$A,在庫状況!$E66,'注文データ '!$H:$H,在庫状況!$K$5,'注文データ '!$I:$I,在庫状況!N$6)</f>
        <v>0</v>
      </c>
      <c r="O66" s="838">
        <f>SUMIFS('注文データ '!$C:$C,'注文データ '!$A:$A,在庫状況!$E66,'注文データ '!$H:$H,在庫状況!$K$5,'注文データ '!$I:$I,在庫状況!O$6)</f>
        <v>0</v>
      </c>
      <c r="P66" s="1092">
        <f>SUMIFS('注文データ '!$C:$C,'注文データ '!$A:$A,在庫状況!$E66,'注文データ '!$H:$H,在庫状況!$K$5,'注文データ '!$I:$I,在庫状況!P$6)</f>
        <v>0</v>
      </c>
      <c r="Q66" s="1092">
        <f>SUMIFS('注文データ '!$C:$C,'注文データ '!$A:$A,在庫状況!$E66,'注文データ '!$H:$H,在庫状況!$K$5,'注文データ '!$I:$I,在庫状況!Q$6)</f>
        <v>0</v>
      </c>
      <c r="R66" s="838">
        <f>SUMIFS('注文データ '!$C:$C,'注文データ '!$A:$A,在庫状況!$E66,'注文データ '!$H:$H,在庫状況!$K$5,'注文データ '!$I:$I,在庫状況!R$6)</f>
        <v>0</v>
      </c>
      <c r="S66" s="838">
        <f>SUMIFS('注文データ '!$C:$C,'注文データ '!$A:$A,在庫状況!$E66,'注文データ '!$H:$H,在庫状況!$K$5,'注文データ '!$I:$I,在庫状況!S$6)</f>
        <v>0</v>
      </c>
      <c r="T66" s="838">
        <f>SUMIFS('注文データ '!$C:$C,'注文データ '!$A:$A,在庫状況!$E66,'注文データ '!$H:$H,在庫状況!$K$5,'注文データ '!$I:$I,在庫状況!T$6)</f>
        <v>0</v>
      </c>
      <c r="U66" s="838">
        <f>SUMIFS('注文データ '!$C:$C,'注文データ '!$A:$A,在庫状況!$E66,'注文データ '!$H:$H,在庫状況!$K$5,'注文データ '!$I:$I,在庫状況!U$6)</f>
        <v>0</v>
      </c>
      <c r="V66" s="838">
        <f>SUMIFS('注文データ '!$C:$C,'注文データ '!$A:$A,在庫状況!$E66,'注文データ '!$H:$H,在庫状況!$K$5,'注文データ '!$I:$I,在庫状況!V$6)</f>
        <v>0</v>
      </c>
      <c r="W66" s="1092">
        <f>SUMIFS('注文データ '!$C:$C,'注文データ '!$A:$A,在庫状況!$E66,'注文データ '!$H:$H,在庫状況!$K$5,'注文データ '!$I:$I,在庫状況!W$6)</f>
        <v>0</v>
      </c>
      <c r="X66" s="1092">
        <f>SUMIFS('注文データ '!$C:$C,'注文データ '!$A:$A,在庫状況!$E66,'注文データ '!$H:$H,在庫状況!$K$5,'注文データ '!$I:$I,在庫状況!X$6)</f>
        <v>0</v>
      </c>
      <c r="Y66" s="1092">
        <f>SUMIFS('注文データ '!$C:$C,'注文データ '!$A:$A,在庫状況!$E66,'注文データ '!$H:$H,在庫状況!$K$5,'注文データ '!$I:$I,在庫状況!Y$6)</f>
        <v>0</v>
      </c>
      <c r="Z66" s="838">
        <f>SUMIFS('注文データ '!$C:$C,'注文データ '!$A:$A,在庫状況!$E66,'注文データ '!$H:$H,在庫状況!$K$5,'注文データ '!$I:$I,在庫状況!Z$6)</f>
        <v>0</v>
      </c>
      <c r="AA66" s="838">
        <f>SUMIFS('注文データ '!$C:$C,'注文データ '!$A:$A,在庫状況!$E66,'注文データ '!$H:$H,在庫状況!$K$5,'注文データ '!$I:$I,在庫状況!AA$6)</f>
        <v>0</v>
      </c>
      <c r="AB66" s="838">
        <f>SUMIFS('注文データ '!$C:$C,'注文データ '!$A:$A,在庫状況!$E66,'注文データ '!$H:$H,在庫状況!$K$5,'注文データ '!$I:$I,在庫状況!AB$6)</f>
        <v>0</v>
      </c>
      <c r="AC66" s="838">
        <f>SUMIFS('注文データ '!$C:$C,'注文データ '!$A:$A,在庫状況!$E66,'注文データ '!$H:$H,在庫状況!$K$5,'注文データ '!$I:$I,在庫状況!AC$6)</f>
        <v>0</v>
      </c>
      <c r="AD66" s="1092">
        <f>SUMIFS('注文データ '!$C:$C,'注文データ '!$A:$A,在庫状況!$E66,'注文データ '!$H:$H,在庫状況!$K$5,'注文データ '!$I:$I,在庫状況!AD$6)</f>
        <v>0</v>
      </c>
      <c r="AE66" s="1092">
        <f>SUMIFS('注文データ '!$C:$C,'注文データ '!$A:$A,在庫状況!$E66,'注文データ '!$H:$H,在庫状況!$K$5,'注文データ '!$I:$I,在庫状況!AE$6)</f>
        <v>0</v>
      </c>
      <c r="AF66" s="838">
        <f>SUMIFS('注文データ '!$C:$C,'注文データ '!$A:$A,在庫状況!$E66,'注文データ '!$H:$H,在庫状況!$K$5,'注文データ '!$I:$I,在庫状況!AF$6)</f>
        <v>0</v>
      </c>
      <c r="AG66" s="1092">
        <f>SUMIFS('注文データ '!$C:$C,'注文データ '!$A:$A,在庫状況!$E66,'注文データ '!$H:$H,在庫状況!$K$5,'注文データ '!$I:$I,在庫状況!AG$6)</f>
        <v>0</v>
      </c>
      <c r="AH66" s="838">
        <f>SUMIFS('注文データ '!$C:$C,'注文データ '!$A:$A,在庫状況!$E66,'注文データ '!$H:$H,在庫状況!$K$5,'注文データ '!$I:$I,在庫状況!AH$6)</f>
        <v>0</v>
      </c>
      <c r="AI66" s="838">
        <f>SUMIFS('注文データ '!$C:$C,'注文データ '!$A:$A,在庫状況!$E66,'注文データ '!$H:$H,在庫状況!$K$5,'注文データ '!$I:$I,在庫状況!AI$6)</f>
        <v>0</v>
      </c>
      <c r="AJ66" s="838">
        <f>SUMIFS('注文データ '!$C:$C,'注文データ '!$A:$A,在庫状況!$E66,'注文データ '!$H:$H,在庫状況!$K$5,'注文データ '!$I:$I,在庫状況!AJ$6)</f>
        <v>0</v>
      </c>
      <c r="AK66" s="1092">
        <f>SUMIFS('注文データ '!$C:$C,'注文データ '!$A:$A,在庫状況!$E66,'注文データ '!$H:$H,在庫状況!$K$5,'注文データ '!$I:$I,在庫状況!AK$6)</f>
        <v>0</v>
      </c>
      <c r="AL66" s="1092">
        <f>SUMIFS('注文データ '!$C:$C,'注文データ '!$A:$A,在庫状況!$E66,'注文データ '!$H:$H,在庫状況!$K$5,'注文データ '!$I:$I,在庫状況!AL$6)</f>
        <v>0</v>
      </c>
      <c r="AM66" s="838">
        <f>SUMIFS('注文データ '!$C:$C,'注文データ '!$A:$A,在庫状況!$E66,'注文データ '!$H:$H,在庫状況!$K$5,'注文データ '!$I:$I,在庫状況!AM$6)</f>
        <v>0</v>
      </c>
      <c r="AN66" s="838">
        <f>SUMIFS('注文データ '!$C:$C,'注文データ '!$A:$A,在庫状況!$E66,'注文データ '!$H:$H,在庫状況!$K$5,'注文データ '!$I:$I,在庫状況!AN$6)</f>
        <v>0</v>
      </c>
      <c r="AO66" s="838">
        <f>SUMIFS('注文データ '!$C:$C,'注文データ '!$A:$A,在庫状況!$E66,'注文データ '!$H:$H,在庫状況!$K$5,'注文データ '!$I:$I,在庫状況!AO$6)</f>
        <v>0</v>
      </c>
      <c r="AP66" s="1106">
        <f t="shared" si="1"/>
        <v>17</v>
      </c>
      <c r="AQ66" s="144"/>
      <c r="AR66" s="793">
        <f t="shared" si="2"/>
        <v>0</v>
      </c>
      <c r="AS66" s="664">
        <f>AR68</f>
        <v>0</v>
      </c>
      <c r="AT66" s="454"/>
    </row>
    <row r="67" spans="1:46" ht="23.1" customHeight="1" x14ac:dyDescent="0.15">
      <c r="A67" s="1133"/>
      <c r="B67" s="1112"/>
      <c r="C67" s="187"/>
      <c r="D67" s="70" t="s">
        <v>162</v>
      </c>
      <c r="E67" s="284">
        <v>80261219293000</v>
      </c>
      <c r="F67" s="188">
        <v>1473</v>
      </c>
      <c r="G67" s="71"/>
      <c r="H67" s="189"/>
      <c r="I67" s="190"/>
      <c r="J67" s="203"/>
      <c r="K67" s="842">
        <f>SUMIFS('注文データ '!$C:$C,'注文データ '!$A:$A,在庫状況!$E67,'注文データ '!$H:$H,在庫状況!$K$5,'注文データ '!$I:$I,在庫状況!K$6)</f>
        <v>0</v>
      </c>
      <c r="L67" s="842">
        <f>SUMIFS('注文データ '!$C:$C,'注文データ '!$A:$A,在庫状況!$E67,'注文データ '!$H:$H,在庫状況!$K$5,'注文データ '!$I:$I,在庫状況!L$6)</f>
        <v>0</v>
      </c>
      <c r="M67" s="842">
        <f>SUMIFS('注文データ '!$C:$C,'注文データ '!$A:$A,在庫状況!$E67,'注文データ '!$H:$H,在庫状況!$K$5,'注文データ '!$I:$I,在庫状況!M$6)</f>
        <v>0</v>
      </c>
      <c r="N67" s="842">
        <f>SUMIFS('注文データ '!$C:$C,'注文データ '!$A:$A,在庫状況!$E67,'注文データ '!$H:$H,在庫状況!$K$5,'注文データ '!$I:$I,在庫状況!N$6)</f>
        <v>0</v>
      </c>
      <c r="O67" s="842">
        <f>SUMIFS('注文データ '!$C:$C,'注文データ '!$A:$A,在庫状況!$E67,'注文データ '!$H:$H,在庫状況!$K$5,'注文データ '!$I:$I,在庫状況!O$6)</f>
        <v>0</v>
      </c>
      <c r="P67" s="1098">
        <f>SUMIFS('注文データ '!$C:$C,'注文データ '!$A:$A,在庫状況!$E67,'注文データ '!$H:$H,在庫状況!$K$5,'注文データ '!$I:$I,在庫状況!P$6)</f>
        <v>0</v>
      </c>
      <c r="Q67" s="1098">
        <f>SUMIFS('注文データ '!$C:$C,'注文データ '!$A:$A,在庫状況!$E67,'注文データ '!$H:$H,在庫状況!$K$5,'注文データ '!$I:$I,在庫状況!Q$6)</f>
        <v>0</v>
      </c>
      <c r="R67" s="842">
        <f>SUMIFS('注文データ '!$C:$C,'注文データ '!$A:$A,在庫状況!$E67,'注文データ '!$H:$H,在庫状況!$K$5,'注文データ '!$I:$I,在庫状況!R$6)</f>
        <v>0</v>
      </c>
      <c r="S67" s="842">
        <f>SUMIFS('注文データ '!$C:$C,'注文データ '!$A:$A,在庫状況!$E67,'注文データ '!$H:$H,在庫状況!$K$5,'注文データ '!$I:$I,在庫状況!S$6)</f>
        <v>0</v>
      </c>
      <c r="T67" s="842">
        <f>SUMIFS('注文データ '!$C:$C,'注文データ '!$A:$A,在庫状況!$E67,'注文データ '!$H:$H,在庫状況!$K$5,'注文データ '!$I:$I,在庫状況!T$6)</f>
        <v>0</v>
      </c>
      <c r="U67" s="842">
        <f>SUMIFS('注文データ '!$C:$C,'注文データ '!$A:$A,在庫状況!$E67,'注文データ '!$H:$H,在庫状況!$K$5,'注文データ '!$I:$I,在庫状況!U$6)</f>
        <v>0</v>
      </c>
      <c r="V67" s="842">
        <f>SUMIFS('注文データ '!$C:$C,'注文データ '!$A:$A,在庫状況!$E67,'注文データ '!$H:$H,在庫状況!$K$5,'注文データ '!$I:$I,在庫状況!V$6)</f>
        <v>0</v>
      </c>
      <c r="W67" s="1098">
        <f>SUMIFS('注文データ '!$C:$C,'注文データ '!$A:$A,在庫状況!$E67,'注文データ '!$H:$H,在庫状況!$K$5,'注文データ '!$I:$I,在庫状況!W$6)</f>
        <v>0</v>
      </c>
      <c r="X67" s="1098">
        <f>SUMIFS('注文データ '!$C:$C,'注文データ '!$A:$A,在庫状況!$E67,'注文データ '!$H:$H,在庫状況!$K$5,'注文データ '!$I:$I,在庫状況!X$6)</f>
        <v>0</v>
      </c>
      <c r="Y67" s="1098">
        <f>SUMIFS('注文データ '!$C:$C,'注文データ '!$A:$A,在庫状況!$E67,'注文データ '!$H:$H,在庫状況!$K$5,'注文データ '!$I:$I,在庫状況!Y$6)</f>
        <v>0</v>
      </c>
      <c r="Z67" s="842">
        <f>SUMIFS('注文データ '!$C:$C,'注文データ '!$A:$A,在庫状況!$E67,'注文データ '!$H:$H,在庫状況!$K$5,'注文データ '!$I:$I,在庫状況!Z$6)</f>
        <v>0</v>
      </c>
      <c r="AA67" s="842">
        <f>SUMIFS('注文データ '!$C:$C,'注文データ '!$A:$A,在庫状況!$E67,'注文データ '!$H:$H,在庫状況!$K$5,'注文データ '!$I:$I,在庫状況!AA$6)</f>
        <v>0</v>
      </c>
      <c r="AB67" s="842">
        <f>SUMIFS('注文データ '!$C:$C,'注文データ '!$A:$A,在庫状況!$E67,'注文データ '!$H:$H,在庫状況!$K$5,'注文データ '!$I:$I,在庫状況!AB$6)</f>
        <v>0</v>
      </c>
      <c r="AC67" s="842">
        <f>SUMIFS('注文データ '!$C:$C,'注文データ '!$A:$A,在庫状況!$E67,'注文データ '!$H:$H,在庫状況!$K$5,'注文データ '!$I:$I,在庫状況!AC$6)</f>
        <v>0</v>
      </c>
      <c r="AD67" s="1098">
        <f>SUMIFS('注文データ '!$C:$C,'注文データ '!$A:$A,在庫状況!$E67,'注文データ '!$H:$H,在庫状況!$K$5,'注文データ '!$I:$I,在庫状況!AD$6)</f>
        <v>0</v>
      </c>
      <c r="AE67" s="1098">
        <f>SUMIFS('注文データ '!$C:$C,'注文データ '!$A:$A,在庫状況!$E67,'注文データ '!$H:$H,在庫状況!$K$5,'注文データ '!$I:$I,在庫状況!AE$6)</f>
        <v>0</v>
      </c>
      <c r="AF67" s="842">
        <f>SUMIFS('注文データ '!$C:$C,'注文データ '!$A:$A,在庫状況!$E67,'注文データ '!$H:$H,在庫状況!$K$5,'注文データ '!$I:$I,在庫状況!AF$6)</f>
        <v>0</v>
      </c>
      <c r="AG67" s="1098">
        <f>SUMIFS('注文データ '!$C:$C,'注文データ '!$A:$A,在庫状況!$E67,'注文データ '!$H:$H,在庫状況!$K$5,'注文データ '!$I:$I,在庫状況!AG$6)</f>
        <v>0</v>
      </c>
      <c r="AH67" s="842">
        <f>SUMIFS('注文データ '!$C:$C,'注文データ '!$A:$A,在庫状況!$E67,'注文データ '!$H:$H,在庫状況!$K$5,'注文データ '!$I:$I,在庫状況!AH$6)</f>
        <v>0</v>
      </c>
      <c r="AI67" s="842">
        <f>SUMIFS('注文データ '!$C:$C,'注文データ '!$A:$A,在庫状況!$E67,'注文データ '!$H:$H,在庫状況!$K$5,'注文データ '!$I:$I,在庫状況!AI$6)</f>
        <v>0</v>
      </c>
      <c r="AJ67" s="842">
        <f>SUMIFS('注文データ '!$C:$C,'注文データ '!$A:$A,在庫状況!$E67,'注文データ '!$H:$H,在庫状況!$K$5,'注文データ '!$I:$I,在庫状況!AJ$6)</f>
        <v>0</v>
      </c>
      <c r="AK67" s="1098">
        <f>SUMIFS('注文データ '!$C:$C,'注文データ '!$A:$A,在庫状況!$E67,'注文データ '!$H:$H,在庫状況!$K$5,'注文データ '!$I:$I,在庫状況!AK$6)</f>
        <v>0</v>
      </c>
      <c r="AL67" s="1098">
        <f>SUMIFS('注文データ '!$C:$C,'注文データ '!$A:$A,在庫状況!$E67,'注文データ '!$H:$H,在庫状況!$K$5,'注文データ '!$I:$I,在庫状況!AL$6)</f>
        <v>0</v>
      </c>
      <c r="AM67" s="842">
        <f>SUMIFS('注文データ '!$C:$C,'注文データ '!$A:$A,在庫状況!$E67,'注文データ '!$H:$H,在庫状況!$K$5,'注文データ '!$I:$I,在庫状況!AM$6)</f>
        <v>0</v>
      </c>
      <c r="AN67" s="842">
        <f>SUMIFS('注文データ '!$C:$C,'注文データ '!$A:$A,在庫状況!$E67,'注文データ '!$H:$H,在庫状況!$K$5,'注文データ '!$I:$I,在庫状況!AN$6)</f>
        <v>0</v>
      </c>
      <c r="AO67" s="842">
        <f>SUMIFS('注文データ '!$C:$C,'注文データ '!$A:$A,在庫状況!$E67,'注文データ '!$H:$H,在庫状況!$K$5,'注文データ '!$I:$I,在庫状況!AO$6)</f>
        <v>0</v>
      </c>
      <c r="AP67" s="1107">
        <f t="shared" si="1"/>
        <v>0</v>
      </c>
      <c r="AQ67" s="151"/>
      <c r="AR67" s="794">
        <f t="shared" si="2"/>
        <v>0</v>
      </c>
      <c r="AS67" s="661">
        <f>AR68*2</f>
        <v>0</v>
      </c>
      <c r="AT67" s="455"/>
    </row>
    <row r="68" spans="1:46" ht="23.1" customHeight="1" x14ac:dyDescent="0.15">
      <c r="A68" s="1133"/>
      <c r="B68" s="1112"/>
      <c r="C68" s="480"/>
      <c r="D68" s="70" t="s">
        <v>52</v>
      </c>
      <c r="E68" s="284">
        <v>80261239302003</v>
      </c>
      <c r="F68" s="188">
        <v>689</v>
      </c>
      <c r="G68" s="71">
        <v>2</v>
      </c>
      <c r="H68" s="189"/>
      <c r="I68" s="190"/>
      <c r="J68" s="203"/>
      <c r="K68" s="842">
        <f>SUMIFS('注文データ '!$C:$C,'注文データ '!$A:$A,在庫状況!$E68,'注文データ '!$H:$H,在庫状況!$K$5,'注文データ '!$I:$I,在庫状況!K$6)</f>
        <v>0</v>
      </c>
      <c r="L68" s="842">
        <f>SUMIFS('注文データ '!$C:$C,'注文データ '!$A:$A,在庫状況!$E68,'注文データ '!$H:$H,在庫状況!$K$5,'注文データ '!$I:$I,在庫状況!L$6)</f>
        <v>0</v>
      </c>
      <c r="M68" s="842">
        <f>SUMIFS('注文データ '!$C:$C,'注文データ '!$A:$A,在庫状況!$E68,'注文データ '!$H:$H,在庫状況!$K$5,'注文データ '!$I:$I,在庫状況!M$6)</f>
        <v>0</v>
      </c>
      <c r="N68" s="842">
        <f>SUMIFS('注文データ '!$C:$C,'注文データ '!$A:$A,在庫状況!$E68,'注文データ '!$H:$H,在庫状況!$K$5,'注文データ '!$I:$I,在庫状況!N$6)</f>
        <v>0</v>
      </c>
      <c r="O68" s="842">
        <f>SUMIFS('注文データ '!$C:$C,'注文データ '!$A:$A,在庫状況!$E68,'注文データ '!$H:$H,在庫状況!$K$5,'注文データ '!$I:$I,在庫状況!O$6)</f>
        <v>0</v>
      </c>
      <c r="P68" s="1098">
        <f>SUMIFS('注文データ '!$C:$C,'注文データ '!$A:$A,在庫状況!$E68,'注文データ '!$H:$H,在庫状況!$K$5,'注文データ '!$I:$I,在庫状況!P$6)</f>
        <v>0</v>
      </c>
      <c r="Q68" s="1098">
        <f>SUMIFS('注文データ '!$C:$C,'注文データ '!$A:$A,在庫状況!$E68,'注文データ '!$H:$H,在庫状況!$K$5,'注文データ '!$I:$I,在庫状況!Q$6)</f>
        <v>0</v>
      </c>
      <c r="R68" s="842">
        <f>SUMIFS('注文データ '!$C:$C,'注文データ '!$A:$A,在庫状況!$E68,'注文データ '!$H:$H,在庫状況!$K$5,'注文データ '!$I:$I,在庫状況!R$6)</f>
        <v>0</v>
      </c>
      <c r="S68" s="842">
        <f>SUMIFS('注文データ '!$C:$C,'注文データ '!$A:$A,在庫状況!$E68,'注文データ '!$H:$H,在庫状況!$K$5,'注文データ '!$I:$I,在庫状況!S$6)</f>
        <v>0</v>
      </c>
      <c r="T68" s="842">
        <f>SUMIFS('注文データ '!$C:$C,'注文データ '!$A:$A,在庫状況!$E68,'注文データ '!$H:$H,在庫状況!$K$5,'注文データ '!$I:$I,在庫状況!T$6)</f>
        <v>0</v>
      </c>
      <c r="U68" s="842">
        <f>SUMIFS('注文データ '!$C:$C,'注文データ '!$A:$A,在庫状況!$E68,'注文データ '!$H:$H,在庫状況!$K$5,'注文データ '!$I:$I,在庫状況!U$6)</f>
        <v>0</v>
      </c>
      <c r="V68" s="842">
        <f>SUMIFS('注文データ '!$C:$C,'注文データ '!$A:$A,在庫状況!$E68,'注文データ '!$H:$H,在庫状況!$K$5,'注文データ '!$I:$I,在庫状況!V$6)</f>
        <v>0</v>
      </c>
      <c r="W68" s="1098">
        <f>SUMIFS('注文データ '!$C:$C,'注文データ '!$A:$A,在庫状況!$E68,'注文データ '!$H:$H,在庫状況!$K$5,'注文データ '!$I:$I,在庫状況!W$6)</f>
        <v>0</v>
      </c>
      <c r="X68" s="1098">
        <f>SUMIFS('注文データ '!$C:$C,'注文データ '!$A:$A,在庫状況!$E68,'注文データ '!$H:$H,在庫状況!$K$5,'注文データ '!$I:$I,在庫状況!X$6)</f>
        <v>0</v>
      </c>
      <c r="Y68" s="1098">
        <f>SUMIFS('注文データ '!$C:$C,'注文データ '!$A:$A,在庫状況!$E68,'注文データ '!$H:$H,在庫状況!$K$5,'注文データ '!$I:$I,在庫状況!Y$6)</f>
        <v>0</v>
      </c>
      <c r="Z68" s="842">
        <f>SUMIFS('注文データ '!$C:$C,'注文データ '!$A:$A,在庫状況!$E68,'注文データ '!$H:$H,在庫状況!$K$5,'注文データ '!$I:$I,在庫状況!Z$6)</f>
        <v>0</v>
      </c>
      <c r="AA68" s="842">
        <f>SUMIFS('注文データ '!$C:$C,'注文データ '!$A:$A,在庫状況!$E68,'注文データ '!$H:$H,在庫状況!$K$5,'注文データ '!$I:$I,在庫状況!AA$6)</f>
        <v>0</v>
      </c>
      <c r="AB68" s="842">
        <f>SUMIFS('注文データ '!$C:$C,'注文データ '!$A:$A,在庫状況!$E68,'注文データ '!$H:$H,在庫状況!$K$5,'注文データ '!$I:$I,在庫状況!AB$6)</f>
        <v>0</v>
      </c>
      <c r="AC68" s="842">
        <f>SUMIFS('注文データ '!$C:$C,'注文データ '!$A:$A,在庫状況!$E68,'注文データ '!$H:$H,在庫状況!$K$5,'注文データ '!$I:$I,在庫状況!AC$6)</f>
        <v>0</v>
      </c>
      <c r="AD68" s="1098">
        <f>SUMIFS('注文データ '!$C:$C,'注文データ '!$A:$A,在庫状況!$E68,'注文データ '!$H:$H,在庫状況!$K$5,'注文データ '!$I:$I,在庫状況!AD$6)</f>
        <v>0</v>
      </c>
      <c r="AE68" s="1098">
        <f>SUMIFS('注文データ '!$C:$C,'注文データ '!$A:$A,在庫状況!$E68,'注文データ '!$H:$H,在庫状況!$K$5,'注文データ '!$I:$I,在庫状況!AE$6)</f>
        <v>0</v>
      </c>
      <c r="AF68" s="842">
        <f>SUMIFS('注文データ '!$C:$C,'注文データ '!$A:$A,在庫状況!$E68,'注文データ '!$H:$H,在庫状況!$K$5,'注文データ '!$I:$I,在庫状況!AF$6)</f>
        <v>0</v>
      </c>
      <c r="AG68" s="1098">
        <f>SUMIFS('注文データ '!$C:$C,'注文データ '!$A:$A,在庫状況!$E68,'注文データ '!$H:$H,在庫状況!$K$5,'注文データ '!$I:$I,在庫状況!AG$6)</f>
        <v>0</v>
      </c>
      <c r="AH68" s="842">
        <f>SUMIFS('注文データ '!$C:$C,'注文データ '!$A:$A,在庫状況!$E68,'注文データ '!$H:$H,在庫状況!$K$5,'注文データ '!$I:$I,在庫状況!AH$6)</f>
        <v>0</v>
      </c>
      <c r="AI68" s="842">
        <f>SUMIFS('注文データ '!$C:$C,'注文データ '!$A:$A,在庫状況!$E68,'注文データ '!$H:$H,在庫状況!$K$5,'注文データ '!$I:$I,在庫状況!AI$6)</f>
        <v>0</v>
      </c>
      <c r="AJ68" s="842">
        <f>SUMIFS('注文データ '!$C:$C,'注文データ '!$A:$A,在庫状況!$E68,'注文データ '!$H:$H,在庫状況!$K$5,'注文データ '!$I:$I,在庫状況!AJ$6)</f>
        <v>0</v>
      </c>
      <c r="AK68" s="1098">
        <f>SUMIFS('注文データ '!$C:$C,'注文データ '!$A:$A,在庫状況!$E68,'注文データ '!$H:$H,在庫状況!$K$5,'注文データ '!$I:$I,在庫状況!AK$6)</f>
        <v>0</v>
      </c>
      <c r="AL68" s="1098">
        <f>SUMIFS('注文データ '!$C:$C,'注文データ '!$A:$A,在庫状況!$E68,'注文データ '!$H:$H,在庫状況!$K$5,'注文データ '!$I:$I,在庫状況!AL$6)</f>
        <v>0</v>
      </c>
      <c r="AM68" s="842">
        <f>SUMIFS('注文データ '!$C:$C,'注文データ '!$A:$A,在庫状況!$E68,'注文データ '!$H:$H,在庫状況!$K$5,'注文データ '!$I:$I,在庫状況!AM$6)</f>
        <v>0</v>
      </c>
      <c r="AN68" s="842">
        <f>SUMIFS('注文データ '!$C:$C,'注文データ '!$A:$A,在庫状況!$E68,'注文データ '!$H:$H,在庫状況!$K$5,'注文データ '!$I:$I,在庫状況!AN$6)</f>
        <v>0</v>
      </c>
      <c r="AO68" s="842">
        <f>SUMIFS('注文データ '!$C:$C,'注文データ '!$A:$A,在庫状況!$E68,'注文データ '!$H:$H,在庫状況!$K$5,'注文データ '!$I:$I,在庫状況!AO$6)</f>
        <v>0</v>
      </c>
      <c r="AP68" s="1107">
        <f t="shared" si="1"/>
        <v>0</v>
      </c>
      <c r="AQ68" s="191"/>
      <c r="AR68" s="796">
        <f t="shared" si="2"/>
        <v>0</v>
      </c>
      <c r="AS68" s="677">
        <f>AR68</f>
        <v>0</v>
      </c>
      <c r="AT68" s="457"/>
    </row>
    <row r="69" spans="1:46" ht="23.1" customHeight="1" thickBot="1" x14ac:dyDescent="0.2">
      <c r="A69" s="1143"/>
      <c r="B69" s="1105"/>
      <c r="C69" s="477"/>
      <c r="D69" s="57" t="s">
        <v>163</v>
      </c>
      <c r="E69" s="526" t="s">
        <v>173</v>
      </c>
      <c r="F69" s="147">
        <v>125</v>
      </c>
      <c r="G69" s="58">
        <v>2</v>
      </c>
      <c r="H69" s="178"/>
      <c r="I69" s="179"/>
      <c r="J69" s="150"/>
      <c r="K69" s="839">
        <f>SUMIFS('注文データ '!$C:$C,'注文データ '!$A:$A,在庫状況!$E69,'注文データ '!$H:$H,在庫状況!$K$5,'注文データ '!$I:$I,在庫状況!K$6)</f>
        <v>0</v>
      </c>
      <c r="L69" s="839">
        <f>SUMIFS('注文データ '!$C:$C,'注文データ '!$A:$A,在庫状況!$E69,'注文データ '!$H:$H,在庫状況!$K$5,'注文データ '!$I:$I,在庫状況!L$6)</f>
        <v>0</v>
      </c>
      <c r="M69" s="839">
        <f>SUMIFS('注文データ '!$C:$C,'注文データ '!$A:$A,在庫状況!$E69,'注文データ '!$H:$H,在庫状況!$K$5,'注文データ '!$I:$I,在庫状況!M$6)</f>
        <v>0</v>
      </c>
      <c r="N69" s="839">
        <f>SUMIFS('注文データ '!$C:$C,'注文データ '!$A:$A,在庫状況!$E69,'注文データ '!$H:$H,在庫状況!$K$5,'注文データ '!$I:$I,在庫状況!N$6)</f>
        <v>0</v>
      </c>
      <c r="O69" s="839">
        <f>SUMIFS('注文データ '!$C:$C,'注文データ '!$A:$A,在庫状況!$E69,'注文データ '!$H:$H,在庫状況!$K$5,'注文データ '!$I:$I,在庫状況!O$6)</f>
        <v>0</v>
      </c>
      <c r="P69" s="1093">
        <f>SUMIFS('注文データ '!$C:$C,'注文データ '!$A:$A,在庫状況!$E69,'注文データ '!$H:$H,在庫状況!$K$5,'注文データ '!$I:$I,在庫状況!P$6)</f>
        <v>0</v>
      </c>
      <c r="Q69" s="1093">
        <f>SUMIFS('注文データ '!$C:$C,'注文データ '!$A:$A,在庫状況!$E69,'注文データ '!$H:$H,在庫状況!$K$5,'注文データ '!$I:$I,在庫状況!Q$6)</f>
        <v>0</v>
      </c>
      <c r="R69" s="839">
        <f>SUMIFS('注文データ '!$C:$C,'注文データ '!$A:$A,在庫状況!$E69,'注文データ '!$H:$H,在庫状況!$K$5,'注文データ '!$I:$I,在庫状況!R$6)</f>
        <v>0</v>
      </c>
      <c r="S69" s="839">
        <f>SUMIFS('注文データ '!$C:$C,'注文データ '!$A:$A,在庫状況!$E69,'注文データ '!$H:$H,在庫状況!$K$5,'注文データ '!$I:$I,在庫状況!S$6)</f>
        <v>0</v>
      </c>
      <c r="T69" s="839">
        <f>SUMIFS('注文データ '!$C:$C,'注文データ '!$A:$A,在庫状況!$E69,'注文データ '!$H:$H,在庫状況!$K$5,'注文データ '!$I:$I,在庫状況!T$6)</f>
        <v>0</v>
      </c>
      <c r="U69" s="839">
        <f>SUMIFS('注文データ '!$C:$C,'注文データ '!$A:$A,在庫状況!$E69,'注文データ '!$H:$H,在庫状況!$K$5,'注文データ '!$I:$I,在庫状況!U$6)</f>
        <v>0</v>
      </c>
      <c r="V69" s="839">
        <f>SUMIFS('注文データ '!$C:$C,'注文データ '!$A:$A,在庫状況!$E69,'注文データ '!$H:$H,在庫状況!$K$5,'注文データ '!$I:$I,在庫状況!V$6)</f>
        <v>0</v>
      </c>
      <c r="W69" s="1093">
        <f>SUMIFS('注文データ '!$C:$C,'注文データ '!$A:$A,在庫状況!$E69,'注文データ '!$H:$H,在庫状況!$K$5,'注文データ '!$I:$I,在庫状況!W$6)</f>
        <v>0</v>
      </c>
      <c r="X69" s="1093">
        <f>SUMIFS('注文データ '!$C:$C,'注文データ '!$A:$A,在庫状況!$E69,'注文データ '!$H:$H,在庫状況!$K$5,'注文データ '!$I:$I,在庫状況!X$6)</f>
        <v>0</v>
      </c>
      <c r="Y69" s="1093">
        <f>SUMIFS('注文データ '!$C:$C,'注文データ '!$A:$A,在庫状況!$E69,'注文データ '!$H:$H,在庫状況!$K$5,'注文データ '!$I:$I,在庫状況!Y$6)</f>
        <v>0</v>
      </c>
      <c r="Z69" s="839">
        <f>SUMIFS('注文データ '!$C:$C,'注文データ '!$A:$A,在庫状況!$E69,'注文データ '!$H:$H,在庫状況!$K$5,'注文データ '!$I:$I,在庫状況!Z$6)</f>
        <v>0</v>
      </c>
      <c r="AA69" s="839">
        <f>SUMIFS('注文データ '!$C:$C,'注文データ '!$A:$A,在庫状況!$E69,'注文データ '!$H:$H,在庫状況!$K$5,'注文データ '!$I:$I,在庫状況!AA$6)</f>
        <v>0</v>
      </c>
      <c r="AB69" s="839">
        <f>SUMIFS('注文データ '!$C:$C,'注文データ '!$A:$A,在庫状況!$E69,'注文データ '!$H:$H,在庫状況!$K$5,'注文データ '!$I:$I,在庫状況!AB$6)</f>
        <v>0</v>
      </c>
      <c r="AC69" s="839">
        <f>SUMIFS('注文データ '!$C:$C,'注文データ '!$A:$A,在庫状況!$E69,'注文データ '!$H:$H,在庫状況!$K$5,'注文データ '!$I:$I,在庫状況!AC$6)</f>
        <v>0</v>
      </c>
      <c r="AD69" s="1093">
        <f>SUMIFS('注文データ '!$C:$C,'注文データ '!$A:$A,在庫状況!$E69,'注文データ '!$H:$H,在庫状況!$K$5,'注文データ '!$I:$I,在庫状況!AD$6)</f>
        <v>0</v>
      </c>
      <c r="AE69" s="1093">
        <f>SUMIFS('注文データ '!$C:$C,'注文データ '!$A:$A,在庫状況!$E69,'注文データ '!$H:$H,在庫状況!$K$5,'注文データ '!$I:$I,在庫状況!AE$6)</f>
        <v>0</v>
      </c>
      <c r="AF69" s="839">
        <f>SUMIFS('注文データ '!$C:$C,'注文データ '!$A:$A,在庫状況!$E69,'注文データ '!$H:$H,在庫状況!$K$5,'注文データ '!$I:$I,在庫状況!AF$6)</f>
        <v>0</v>
      </c>
      <c r="AG69" s="1093">
        <f>SUMIFS('注文データ '!$C:$C,'注文データ '!$A:$A,在庫状況!$E69,'注文データ '!$H:$H,在庫状況!$K$5,'注文データ '!$I:$I,在庫状況!AG$6)</f>
        <v>0</v>
      </c>
      <c r="AH69" s="839">
        <f>SUMIFS('注文データ '!$C:$C,'注文データ '!$A:$A,在庫状況!$E69,'注文データ '!$H:$H,在庫状況!$K$5,'注文データ '!$I:$I,在庫状況!AH$6)</f>
        <v>0</v>
      </c>
      <c r="AI69" s="839">
        <f>SUMIFS('注文データ '!$C:$C,'注文データ '!$A:$A,在庫状況!$E69,'注文データ '!$H:$H,在庫状況!$K$5,'注文データ '!$I:$I,在庫状況!AI$6)</f>
        <v>0</v>
      </c>
      <c r="AJ69" s="839">
        <f>SUMIFS('注文データ '!$C:$C,'注文データ '!$A:$A,在庫状況!$E69,'注文データ '!$H:$H,在庫状況!$K$5,'注文データ '!$I:$I,在庫状況!AJ$6)</f>
        <v>0</v>
      </c>
      <c r="AK69" s="1093">
        <f>SUMIFS('注文データ '!$C:$C,'注文データ '!$A:$A,在庫状況!$E69,'注文データ '!$H:$H,在庫状況!$K$5,'注文データ '!$I:$I,在庫状況!AK$6)</f>
        <v>0</v>
      </c>
      <c r="AL69" s="1093">
        <f>SUMIFS('注文データ '!$C:$C,'注文データ '!$A:$A,在庫状況!$E69,'注文データ '!$H:$H,在庫状況!$K$5,'注文データ '!$I:$I,在庫状況!AL$6)</f>
        <v>0</v>
      </c>
      <c r="AM69" s="839">
        <f>SUMIFS('注文データ '!$C:$C,'注文データ '!$A:$A,在庫状況!$E69,'注文データ '!$H:$H,在庫状況!$K$5,'注文データ '!$I:$I,在庫状況!AM$6)</f>
        <v>0</v>
      </c>
      <c r="AN69" s="839">
        <f>SUMIFS('注文データ '!$C:$C,'注文データ '!$A:$A,在庫状況!$E69,'注文データ '!$H:$H,在庫状況!$K$5,'注文データ '!$I:$I,在庫状況!AN$6)</f>
        <v>0</v>
      </c>
      <c r="AO69" s="839">
        <f>SUMIFS('注文データ '!$C:$C,'注文データ '!$A:$A,在庫状況!$E69,'注文データ '!$H:$H,在庫状況!$K$5,'注文データ '!$I:$I,在庫状況!AO$6)</f>
        <v>0</v>
      </c>
      <c r="AP69" s="1108">
        <f t="shared" si="1"/>
        <v>0</v>
      </c>
      <c r="AQ69" s="193"/>
      <c r="AR69" s="795">
        <f t="shared" si="2"/>
        <v>0</v>
      </c>
      <c r="AS69" s="685"/>
      <c r="AT69" s="527"/>
    </row>
    <row r="70" spans="1:46" s="35" customFormat="1" ht="13.5" x14ac:dyDescent="0.15">
      <c r="A70" s="62"/>
      <c r="B70" s="210" t="s">
        <v>49</v>
      </c>
      <c r="C70" s="211" t="s">
        <v>1</v>
      </c>
      <c r="D70" s="212"/>
      <c r="E70" s="288" t="s">
        <v>50</v>
      </c>
      <c r="F70" s="213"/>
      <c r="G70" s="214"/>
      <c r="H70" s="210" t="s">
        <v>111</v>
      </c>
      <c r="I70" s="215" t="s">
        <v>93</v>
      </c>
      <c r="J70" s="216" t="s">
        <v>112</v>
      </c>
      <c r="K70" s="843">
        <v>1</v>
      </c>
      <c r="L70" s="843">
        <v>2</v>
      </c>
      <c r="M70" s="843">
        <v>3</v>
      </c>
      <c r="N70" s="843">
        <v>4</v>
      </c>
      <c r="O70" s="843">
        <v>5</v>
      </c>
      <c r="P70" s="1100">
        <v>6</v>
      </c>
      <c r="Q70" s="1100">
        <v>7</v>
      </c>
      <c r="R70" s="843">
        <v>8</v>
      </c>
      <c r="S70" s="843">
        <v>9</v>
      </c>
      <c r="T70" s="843">
        <v>10</v>
      </c>
      <c r="U70" s="843">
        <v>11</v>
      </c>
      <c r="V70" s="843">
        <v>12</v>
      </c>
      <c r="W70" s="1100">
        <v>13</v>
      </c>
      <c r="X70" s="1100">
        <v>14</v>
      </c>
      <c r="Y70" s="1100">
        <v>15</v>
      </c>
      <c r="Z70" s="843">
        <v>16</v>
      </c>
      <c r="AA70" s="843">
        <v>17</v>
      </c>
      <c r="AB70" s="843">
        <v>18</v>
      </c>
      <c r="AC70" s="843">
        <v>19</v>
      </c>
      <c r="AD70" s="1100">
        <v>20</v>
      </c>
      <c r="AE70" s="1100">
        <v>21</v>
      </c>
      <c r="AF70" s="843">
        <v>22</v>
      </c>
      <c r="AG70" s="1100">
        <v>23</v>
      </c>
      <c r="AH70" s="843">
        <v>24</v>
      </c>
      <c r="AI70" s="843">
        <v>25</v>
      </c>
      <c r="AJ70" s="843">
        <v>26</v>
      </c>
      <c r="AK70" s="1100">
        <v>27</v>
      </c>
      <c r="AL70" s="1100">
        <v>28</v>
      </c>
      <c r="AM70" s="843">
        <v>29</v>
      </c>
      <c r="AN70" s="843">
        <v>30</v>
      </c>
      <c r="AO70" s="843">
        <v>31</v>
      </c>
      <c r="AP70" s="843" t="str">
        <f t="shared" si="1"/>
        <v>新No.</v>
      </c>
      <c r="AQ70" s="230"/>
      <c r="AR70" s="493"/>
      <c r="AS70" s="686"/>
      <c r="AT70" s="230"/>
    </row>
    <row r="71" spans="1:46" s="52" customFormat="1" ht="23.1" customHeight="1" x14ac:dyDescent="0.15">
      <c r="A71" s="1134">
        <v>131</v>
      </c>
      <c r="B71" s="1110">
        <v>18</v>
      </c>
      <c r="C71" s="125" t="s">
        <v>19</v>
      </c>
      <c r="D71" s="75" t="s">
        <v>51</v>
      </c>
      <c r="E71" s="278">
        <v>80261229494000</v>
      </c>
      <c r="F71" s="221">
        <v>279</v>
      </c>
      <c r="G71" s="59"/>
      <c r="H71" s="127"/>
      <c r="I71" s="128"/>
      <c r="J71" s="129"/>
      <c r="K71" s="154">
        <f>SUMIFS('注文データ '!$C:$C,'注文データ '!$A:$A,在庫状況!$E71,'注文データ '!$H:$H,在庫状況!$K$5,'注文データ '!$I:$I,在庫状況!K$6)</f>
        <v>0</v>
      </c>
      <c r="L71" s="154">
        <f>SUMIFS('注文データ '!$C:$C,'注文データ '!$A:$A,在庫状況!$E71,'注文データ '!$H:$H,在庫状況!$K$5,'注文データ '!$I:$I,在庫状況!L$6)</f>
        <v>0</v>
      </c>
      <c r="M71" s="154">
        <f>SUMIFS('注文データ '!$C:$C,'注文データ '!$A:$A,在庫状況!$E71,'注文データ '!$H:$H,在庫状況!$K$5,'注文データ '!$I:$I,在庫状況!M$6)</f>
        <v>0</v>
      </c>
      <c r="N71" s="154">
        <f>SUMIFS('注文データ '!$C:$C,'注文データ '!$A:$A,在庫状況!$E71,'注文データ '!$H:$H,在庫状況!$K$5,'注文データ '!$I:$I,在庫状況!N$6)</f>
        <v>0</v>
      </c>
      <c r="O71" s="154">
        <f>SUMIFS('注文データ '!$C:$C,'注文データ '!$A:$A,在庫状況!$E71,'注文データ '!$H:$H,在庫状況!$K$5,'注文データ '!$I:$I,在庫状況!O$6)</f>
        <v>0</v>
      </c>
      <c r="P71" s="1094">
        <f>SUMIFS('注文データ '!$C:$C,'注文データ '!$A:$A,在庫状況!$E71,'注文データ '!$H:$H,在庫状況!$K$5,'注文データ '!$I:$I,在庫状況!P$6)</f>
        <v>0</v>
      </c>
      <c r="Q71" s="1094">
        <f>SUMIFS('注文データ '!$C:$C,'注文データ '!$A:$A,在庫状況!$E71,'注文データ '!$H:$H,在庫状況!$K$5,'注文データ '!$I:$I,在庫状況!Q$6)</f>
        <v>0</v>
      </c>
      <c r="R71" s="154">
        <f>SUMIFS('注文データ '!$C:$C,'注文データ '!$A:$A,在庫状況!$E71,'注文データ '!$H:$H,在庫状況!$K$5,'注文データ '!$I:$I,在庫状況!R$6)</f>
        <v>0</v>
      </c>
      <c r="S71" s="154">
        <f>SUMIFS('注文データ '!$C:$C,'注文データ '!$A:$A,在庫状況!$E71,'注文データ '!$H:$H,在庫状況!$K$5,'注文データ '!$I:$I,在庫状況!S$6)</f>
        <v>0</v>
      </c>
      <c r="T71" s="154">
        <f>SUMIFS('注文データ '!$C:$C,'注文データ '!$A:$A,在庫状況!$E71,'注文データ '!$H:$H,在庫状況!$K$5,'注文データ '!$I:$I,在庫状況!T$6)</f>
        <v>0</v>
      </c>
      <c r="U71" s="154">
        <f>SUMIFS('注文データ '!$C:$C,'注文データ '!$A:$A,在庫状況!$E71,'注文データ '!$H:$H,在庫状況!$K$5,'注文データ '!$I:$I,在庫状況!U$6)</f>
        <v>0</v>
      </c>
      <c r="V71" s="154">
        <f>SUMIFS('注文データ '!$C:$C,'注文データ '!$A:$A,在庫状況!$E71,'注文データ '!$H:$H,在庫状況!$K$5,'注文データ '!$I:$I,在庫状況!V$6)</f>
        <v>0</v>
      </c>
      <c r="W71" s="1094">
        <f>SUMIFS('注文データ '!$C:$C,'注文データ '!$A:$A,在庫状況!$E71,'注文データ '!$H:$H,在庫状況!$K$5,'注文データ '!$I:$I,在庫状況!W$6)</f>
        <v>0</v>
      </c>
      <c r="X71" s="1094">
        <f>SUMIFS('注文データ '!$C:$C,'注文データ '!$A:$A,在庫状況!$E71,'注文データ '!$H:$H,在庫状況!$K$5,'注文データ '!$I:$I,在庫状況!X$6)</f>
        <v>0</v>
      </c>
      <c r="Y71" s="1094">
        <f>SUMIFS('注文データ '!$C:$C,'注文データ '!$A:$A,在庫状況!$E71,'注文データ '!$H:$H,在庫状況!$K$5,'注文データ '!$I:$I,在庫状況!Y$6)</f>
        <v>0</v>
      </c>
      <c r="Z71" s="154">
        <f>SUMIFS('注文データ '!$C:$C,'注文データ '!$A:$A,在庫状況!$E71,'注文データ '!$H:$H,在庫状況!$K$5,'注文データ '!$I:$I,在庫状況!Z$6)</f>
        <v>0</v>
      </c>
      <c r="AA71" s="154">
        <f>SUMIFS('注文データ '!$C:$C,'注文データ '!$A:$A,在庫状況!$E71,'注文データ '!$H:$H,在庫状況!$K$5,'注文データ '!$I:$I,在庫状況!AA$6)</f>
        <v>0</v>
      </c>
      <c r="AB71" s="154">
        <f>SUMIFS('注文データ '!$C:$C,'注文データ '!$A:$A,在庫状況!$E71,'注文データ '!$H:$H,在庫状況!$K$5,'注文データ '!$I:$I,在庫状況!AB$6)</f>
        <v>0</v>
      </c>
      <c r="AC71" s="154">
        <f>SUMIFS('注文データ '!$C:$C,'注文データ '!$A:$A,在庫状況!$E71,'注文データ '!$H:$H,在庫状況!$K$5,'注文データ '!$I:$I,在庫状況!AC$6)</f>
        <v>0</v>
      </c>
      <c r="AD71" s="1094">
        <f>SUMIFS('注文データ '!$C:$C,'注文データ '!$A:$A,在庫状況!$E71,'注文データ '!$H:$H,在庫状況!$K$5,'注文データ '!$I:$I,在庫状況!AD$6)</f>
        <v>0</v>
      </c>
      <c r="AE71" s="1094">
        <f>SUMIFS('注文データ '!$C:$C,'注文データ '!$A:$A,在庫状況!$E71,'注文データ '!$H:$H,在庫状況!$K$5,'注文データ '!$I:$I,在庫状況!AE$6)</f>
        <v>0</v>
      </c>
      <c r="AF71" s="154">
        <f>SUMIFS('注文データ '!$C:$C,'注文データ '!$A:$A,在庫状況!$E71,'注文データ '!$H:$H,在庫状況!$K$5,'注文データ '!$I:$I,在庫状況!AF$6)</f>
        <v>0</v>
      </c>
      <c r="AG71" s="1094">
        <f>SUMIFS('注文データ '!$C:$C,'注文データ '!$A:$A,在庫状況!$E71,'注文データ '!$H:$H,在庫状況!$K$5,'注文データ '!$I:$I,在庫状況!AG$6)</f>
        <v>0</v>
      </c>
      <c r="AH71" s="154">
        <f>SUMIFS('注文データ '!$C:$C,'注文データ '!$A:$A,在庫状況!$E71,'注文データ '!$H:$H,在庫状況!$K$5,'注文データ '!$I:$I,在庫状況!AH$6)</f>
        <v>0</v>
      </c>
      <c r="AI71" s="154">
        <f>SUMIFS('注文データ '!$C:$C,'注文データ '!$A:$A,在庫状況!$E71,'注文データ '!$H:$H,在庫状況!$K$5,'注文データ '!$I:$I,在庫状況!AI$6)</f>
        <v>0</v>
      </c>
      <c r="AJ71" s="154">
        <f>SUMIFS('注文データ '!$C:$C,'注文データ '!$A:$A,在庫状況!$E71,'注文データ '!$H:$H,在庫状況!$K$5,'注文データ '!$I:$I,在庫状況!AJ$6)</f>
        <v>0</v>
      </c>
      <c r="AK71" s="1094">
        <f>SUMIFS('注文データ '!$C:$C,'注文データ '!$A:$A,在庫状況!$E71,'注文データ '!$H:$H,在庫状況!$K$5,'注文データ '!$I:$I,在庫状況!AK$6)</f>
        <v>0</v>
      </c>
      <c r="AL71" s="1094">
        <f>SUMIFS('注文データ '!$C:$C,'注文データ '!$A:$A,在庫状況!$E71,'注文データ '!$H:$H,在庫状況!$K$5,'注文データ '!$I:$I,在庫状況!AL$6)</f>
        <v>0</v>
      </c>
      <c r="AM71" s="154">
        <f>SUMIFS('注文データ '!$C:$C,'注文データ '!$A:$A,在庫状況!$E71,'注文データ '!$H:$H,在庫状況!$K$5,'注文データ '!$I:$I,在庫状況!AM$6)</f>
        <v>0</v>
      </c>
      <c r="AN71" s="154">
        <f>SUMIFS('注文データ '!$C:$C,'注文データ '!$A:$A,在庫状況!$E71,'注文データ '!$H:$H,在庫状況!$K$5,'注文データ '!$I:$I,在庫状況!AN$6)</f>
        <v>0</v>
      </c>
      <c r="AO71" s="154">
        <f>SUMIFS('注文データ '!$C:$C,'注文データ '!$A:$A,在庫状況!$E71,'注文データ '!$H:$H,在庫状況!$K$5,'注文データ '!$I:$I,在庫状況!AO$6)</f>
        <v>0</v>
      </c>
      <c r="AP71" s="1109">
        <f t="shared" si="1"/>
        <v>18</v>
      </c>
      <c r="AQ71" s="131"/>
      <c r="AR71" s="801">
        <f t="shared" si="2"/>
        <v>0</v>
      </c>
      <c r="AS71" s="662"/>
      <c r="AT71" s="463"/>
    </row>
    <row r="72" spans="1:46" s="52" customFormat="1" ht="23.1" customHeight="1" x14ac:dyDescent="0.15">
      <c r="A72" s="1134"/>
      <c r="B72" s="1110"/>
      <c r="C72" s="194"/>
      <c r="D72" s="75" t="s">
        <v>162</v>
      </c>
      <c r="E72" s="278">
        <v>80261219368000</v>
      </c>
      <c r="F72" s="221">
        <v>1202</v>
      </c>
      <c r="G72" s="59"/>
      <c r="H72" s="127"/>
      <c r="I72" s="128"/>
      <c r="J72" s="129"/>
      <c r="K72" s="207">
        <f>SUMIFS('注文データ '!$C:$C,'注文データ '!$A:$A,在庫状況!$E72,'注文データ '!$H:$H,在庫状況!$K$5,'注文データ '!$I:$I,在庫状況!K$6)</f>
        <v>0</v>
      </c>
      <c r="L72" s="207">
        <f>SUMIFS('注文データ '!$C:$C,'注文データ '!$A:$A,在庫状況!$E72,'注文データ '!$H:$H,在庫状況!$K$5,'注文データ '!$I:$I,在庫状況!L$6)</f>
        <v>0</v>
      </c>
      <c r="M72" s="207">
        <f>SUMIFS('注文データ '!$C:$C,'注文データ '!$A:$A,在庫状況!$E72,'注文データ '!$H:$H,在庫状況!$K$5,'注文データ '!$I:$I,在庫状況!M$6)</f>
        <v>0</v>
      </c>
      <c r="N72" s="207">
        <f>SUMIFS('注文データ '!$C:$C,'注文データ '!$A:$A,在庫状況!$E72,'注文データ '!$H:$H,在庫状況!$K$5,'注文データ '!$I:$I,在庫状況!N$6)</f>
        <v>0</v>
      </c>
      <c r="O72" s="207">
        <f>SUMIFS('注文データ '!$C:$C,'注文データ '!$A:$A,在庫状況!$E72,'注文データ '!$H:$H,在庫状況!$K$5,'注文データ '!$I:$I,在庫状況!O$6)</f>
        <v>0</v>
      </c>
      <c r="P72" s="1099">
        <f>SUMIFS('注文データ '!$C:$C,'注文データ '!$A:$A,在庫状況!$E72,'注文データ '!$H:$H,在庫状況!$K$5,'注文データ '!$I:$I,在庫状況!P$6)</f>
        <v>0</v>
      </c>
      <c r="Q72" s="1099">
        <f>SUMIFS('注文データ '!$C:$C,'注文データ '!$A:$A,在庫状況!$E72,'注文データ '!$H:$H,在庫状況!$K$5,'注文データ '!$I:$I,在庫状況!Q$6)</f>
        <v>0</v>
      </c>
      <c r="R72" s="207">
        <f>SUMIFS('注文データ '!$C:$C,'注文データ '!$A:$A,在庫状況!$E72,'注文データ '!$H:$H,在庫状況!$K$5,'注文データ '!$I:$I,在庫状況!R$6)</f>
        <v>0</v>
      </c>
      <c r="S72" s="207">
        <f>SUMIFS('注文データ '!$C:$C,'注文データ '!$A:$A,在庫状況!$E72,'注文データ '!$H:$H,在庫状況!$K$5,'注文データ '!$I:$I,在庫状況!S$6)</f>
        <v>0</v>
      </c>
      <c r="T72" s="207">
        <f>SUMIFS('注文データ '!$C:$C,'注文データ '!$A:$A,在庫状況!$E72,'注文データ '!$H:$H,在庫状況!$K$5,'注文データ '!$I:$I,在庫状況!T$6)</f>
        <v>0</v>
      </c>
      <c r="U72" s="207">
        <f>SUMIFS('注文データ '!$C:$C,'注文データ '!$A:$A,在庫状況!$E72,'注文データ '!$H:$H,在庫状況!$K$5,'注文データ '!$I:$I,在庫状況!U$6)</f>
        <v>0</v>
      </c>
      <c r="V72" s="207">
        <f>SUMIFS('注文データ '!$C:$C,'注文データ '!$A:$A,在庫状況!$E72,'注文データ '!$H:$H,在庫状況!$K$5,'注文データ '!$I:$I,在庫状況!V$6)</f>
        <v>0</v>
      </c>
      <c r="W72" s="1099">
        <f>SUMIFS('注文データ '!$C:$C,'注文データ '!$A:$A,在庫状況!$E72,'注文データ '!$H:$H,在庫状況!$K$5,'注文データ '!$I:$I,在庫状況!W$6)</f>
        <v>0</v>
      </c>
      <c r="X72" s="1099">
        <f>SUMIFS('注文データ '!$C:$C,'注文データ '!$A:$A,在庫状況!$E72,'注文データ '!$H:$H,在庫状況!$K$5,'注文データ '!$I:$I,在庫状況!X$6)</f>
        <v>0</v>
      </c>
      <c r="Y72" s="1099">
        <f>SUMIFS('注文データ '!$C:$C,'注文データ '!$A:$A,在庫状況!$E72,'注文データ '!$H:$H,在庫状況!$K$5,'注文データ '!$I:$I,在庫状況!Y$6)</f>
        <v>0</v>
      </c>
      <c r="Z72" s="207">
        <f>SUMIFS('注文データ '!$C:$C,'注文データ '!$A:$A,在庫状況!$E72,'注文データ '!$H:$H,在庫状況!$K$5,'注文データ '!$I:$I,在庫状況!Z$6)</f>
        <v>0</v>
      </c>
      <c r="AA72" s="207">
        <f>SUMIFS('注文データ '!$C:$C,'注文データ '!$A:$A,在庫状況!$E72,'注文データ '!$H:$H,在庫状況!$K$5,'注文データ '!$I:$I,在庫状況!AA$6)</f>
        <v>0</v>
      </c>
      <c r="AB72" s="207">
        <f>SUMIFS('注文データ '!$C:$C,'注文データ '!$A:$A,在庫状況!$E72,'注文データ '!$H:$H,在庫状況!$K$5,'注文データ '!$I:$I,在庫状況!AB$6)</f>
        <v>0</v>
      </c>
      <c r="AC72" s="207">
        <f>SUMIFS('注文データ '!$C:$C,'注文データ '!$A:$A,在庫状況!$E72,'注文データ '!$H:$H,在庫状況!$K$5,'注文データ '!$I:$I,在庫状況!AC$6)</f>
        <v>0</v>
      </c>
      <c r="AD72" s="1099">
        <f>SUMIFS('注文データ '!$C:$C,'注文データ '!$A:$A,在庫状況!$E72,'注文データ '!$H:$H,在庫状況!$K$5,'注文データ '!$I:$I,在庫状況!AD$6)</f>
        <v>0</v>
      </c>
      <c r="AE72" s="1099">
        <f>SUMIFS('注文データ '!$C:$C,'注文データ '!$A:$A,在庫状況!$E72,'注文データ '!$H:$H,在庫状況!$K$5,'注文データ '!$I:$I,在庫状況!AE$6)</f>
        <v>0</v>
      </c>
      <c r="AF72" s="207">
        <f>SUMIFS('注文データ '!$C:$C,'注文データ '!$A:$A,在庫状況!$E72,'注文データ '!$H:$H,在庫状況!$K$5,'注文データ '!$I:$I,在庫状況!AF$6)</f>
        <v>0</v>
      </c>
      <c r="AG72" s="1099">
        <f>SUMIFS('注文データ '!$C:$C,'注文データ '!$A:$A,在庫状況!$E72,'注文データ '!$H:$H,在庫状況!$K$5,'注文データ '!$I:$I,在庫状況!AG$6)</f>
        <v>0</v>
      </c>
      <c r="AH72" s="207">
        <f>SUMIFS('注文データ '!$C:$C,'注文データ '!$A:$A,在庫状況!$E72,'注文データ '!$H:$H,在庫状況!$K$5,'注文データ '!$I:$I,在庫状況!AH$6)</f>
        <v>0</v>
      </c>
      <c r="AI72" s="207">
        <f>SUMIFS('注文データ '!$C:$C,'注文データ '!$A:$A,在庫状況!$E72,'注文データ '!$H:$H,在庫状況!$K$5,'注文データ '!$I:$I,在庫状況!AI$6)</f>
        <v>0</v>
      </c>
      <c r="AJ72" s="207">
        <f>SUMIFS('注文データ '!$C:$C,'注文データ '!$A:$A,在庫状況!$E72,'注文データ '!$H:$H,在庫状況!$K$5,'注文データ '!$I:$I,在庫状況!AJ$6)</f>
        <v>0</v>
      </c>
      <c r="AK72" s="1099">
        <f>SUMIFS('注文データ '!$C:$C,'注文データ '!$A:$A,在庫状況!$E72,'注文データ '!$H:$H,在庫状況!$K$5,'注文データ '!$I:$I,在庫状況!AK$6)</f>
        <v>0</v>
      </c>
      <c r="AL72" s="1099">
        <f>SUMIFS('注文データ '!$C:$C,'注文データ '!$A:$A,在庫状況!$E72,'注文データ '!$H:$H,在庫状況!$K$5,'注文データ '!$I:$I,在庫状況!AL$6)</f>
        <v>0</v>
      </c>
      <c r="AM72" s="207">
        <f>SUMIFS('注文データ '!$C:$C,'注文データ '!$A:$A,在庫状況!$E72,'注文データ '!$H:$H,在庫状況!$K$5,'注文データ '!$I:$I,在庫状況!AM$6)</f>
        <v>0</v>
      </c>
      <c r="AN72" s="207">
        <f>SUMIFS('注文データ '!$C:$C,'注文データ '!$A:$A,在庫状況!$E72,'注文データ '!$H:$H,在庫状況!$K$5,'注文データ '!$I:$I,在庫状況!AN$6)</f>
        <v>0</v>
      </c>
      <c r="AO72" s="207">
        <f>SUMIFS('注文データ '!$C:$C,'注文データ '!$A:$A,在庫状況!$E72,'注文データ '!$H:$H,在庫状況!$K$5,'注文データ '!$I:$I,在庫状況!AO$6)</f>
        <v>0</v>
      </c>
      <c r="AP72" s="1110">
        <f t="shared" ref="AP72:AP128" si="3">B72</f>
        <v>0</v>
      </c>
      <c r="AQ72" s="228"/>
      <c r="AR72" s="807">
        <f t="shared" si="2"/>
        <v>0</v>
      </c>
      <c r="AS72" s="681"/>
      <c r="AT72" s="467"/>
    </row>
    <row r="73" spans="1:46" s="52" customFormat="1" ht="23.1" customHeight="1" x14ac:dyDescent="0.15">
      <c r="A73" s="1134"/>
      <c r="B73" s="1110"/>
      <c r="C73" s="478"/>
      <c r="D73" s="75" t="s">
        <v>162</v>
      </c>
      <c r="E73" s="286">
        <v>80261219369000</v>
      </c>
      <c r="F73" s="180">
        <v>410</v>
      </c>
      <c r="G73" s="73"/>
      <c r="H73" s="181"/>
      <c r="I73" s="182"/>
      <c r="J73" s="197"/>
      <c r="K73" s="207">
        <f>SUMIFS('注文データ '!$C:$C,'注文データ '!$A:$A,在庫状況!$E73,'注文データ '!$H:$H,在庫状況!$K$5,'注文データ '!$I:$I,在庫状況!K$6)</f>
        <v>0</v>
      </c>
      <c r="L73" s="207">
        <f>SUMIFS('注文データ '!$C:$C,'注文データ '!$A:$A,在庫状況!$E73,'注文データ '!$H:$H,在庫状況!$K$5,'注文データ '!$I:$I,在庫状況!L$6)</f>
        <v>0</v>
      </c>
      <c r="M73" s="207">
        <f>SUMIFS('注文データ '!$C:$C,'注文データ '!$A:$A,在庫状況!$E73,'注文データ '!$H:$H,在庫状況!$K$5,'注文データ '!$I:$I,在庫状況!M$6)</f>
        <v>0</v>
      </c>
      <c r="N73" s="207">
        <f>SUMIFS('注文データ '!$C:$C,'注文データ '!$A:$A,在庫状況!$E73,'注文データ '!$H:$H,在庫状況!$K$5,'注文データ '!$I:$I,在庫状況!N$6)</f>
        <v>0</v>
      </c>
      <c r="O73" s="207">
        <f>SUMIFS('注文データ '!$C:$C,'注文データ '!$A:$A,在庫状況!$E73,'注文データ '!$H:$H,在庫状況!$K$5,'注文データ '!$I:$I,在庫状況!O$6)</f>
        <v>0</v>
      </c>
      <c r="P73" s="1099">
        <f>SUMIFS('注文データ '!$C:$C,'注文データ '!$A:$A,在庫状況!$E73,'注文データ '!$H:$H,在庫状況!$K$5,'注文データ '!$I:$I,在庫状況!P$6)</f>
        <v>0</v>
      </c>
      <c r="Q73" s="1099">
        <f>SUMIFS('注文データ '!$C:$C,'注文データ '!$A:$A,在庫状況!$E73,'注文データ '!$H:$H,在庫状況!$K$5,'注文データ '!$I:$I,在庫状況!Q$6)</f>
        <v>0</v>
      </c>
      <c r="R73" s="207">
        <f>SUMIFS('注文データ '!$C:$C,'注文データ '!$A:$A,在庫状況!$E73,'注文データ '!$H:$H,在庫状況!$K$5,'注文データ '!$I:$I,在庫状況!R$6)</f>
        <v>0</v>
      </c>
      <c r="S73" s="207">
        <f>SUMIFS('注文データ '!$C:$C,'注文データ '!$A:$A,在庫状況!$E73,'注文データ '!$H:$H,在庫状況!$K$5,'注文データ '!$I:$I,在庫状況!S$6)</f>
        <v>0</v>
      </c>
      <c r="T73" s="207">
        <f>SUMIFS('注文データ '!$C:$C,'注文データ '!$A:$A,在庫状況!$E73,'注文データ '!$H:$H,在庫状況!$K$5,'注文データ '!$I:$I,在庫状況!T$6)</f>
        <v>0</v>
      </c>
      <c r="U73" s="207">
        <f>SUMIFS('注文データ '!$C:$C,'注文データ '!$A:$A,在庫状況!$E73,'注文データ '!$H:$H,在庫状況!$K$5,'注文データ '!$I:$I,在庫状況!U$6)</f>
        <v>0</v>
      </c>
      <c r="V73" s="207">
        <f>SUMIFS('注文データ '!$C:$C,'注文データ '!$A:$A,在庫状況!$E73,'注文データ '!$H:$H,在庫状況!$K$5,'注文データ '!$I:$I,在庫状況!V$6)</f>
        <v>0</v>
      </c>
      <c r="W73" s="1099">
        <f>SUMIFS('注文データ '!$C:$C,'注文データ '!$A:$A,在庫状況!$E73,'注文データ '!$H:$H,在庫状況!$K$5,'注文データ '!$I:$I,在庫状況!W$6)</f>
        <v>0</v>
      </c>
      <c r="X73" s="1099">
        <f>SUMIFS('注文データ '!$C:$C,'注文データ '!$A:$A,在庫状況!$E73,'注文データ '!$H:$H,在庫状況!$K$5,'注文データ '!$I:$I,在庫状況!X$6)</f>
        <v>0</v>
      </c>
      <c r="Y73" s="1099">
        <f>SUMIFS('注文データ '!$C:$C,'注文データ '!$A:$A,在庫状況!$E73,'注文データ '!$H:$H,在庫状況!$K$5,'注文データ '!$I:$I,在庫状況!Y$6)</f>
        <v>0</v>
      </c>
      <c r="Z73" s="207">
        <f>SUMIFS('注文データ '!$C:$C,'注文データ '!$A:$A,在庫状況!$E73,'注文データ '!$H:$H,在庫状況!$K$5,'注文データ '!$I:$I,在庫状況!Z$6)</f>
        <v>0</v>
      </c>
      <c r="AA73" s="207">
        <f>SUMIFS('注文データ '!$C:$C,'注文データ '!$A:$A,在庫状況!$E73,'注文データ '!$H:$H,在庫状況!$K$5,'注文データ '!$I:$I,在庫状況!AA$6)</f>
        <v>0</v>
      </c>
      <c r="AB73" s="207">
        <f>SUMIFS('注文データ '!$C:$C,'注文データ '!$A:$A,在庫状況!$E73,'注文データ '!$H:$H,在庫状況!$K$5,'注文データ '!$I:$I,在庫状況!AB$6)</f>
        <v>0</v>
      </c>
      <c r="AC73" s="207">
        <f>SUMIFS('注文データ '!$C:$C,'注文データ '!$A:$A,在庫状況!$E73,'注文データ '!$H:$H,在庫状況!$K$5,'注文データ '!$I:$I,在庫状況!AC$6)</f>
        <v>0</v>
      </c>
      <c r="AD73" s="1099">
        <f>SUMIFS('注文データ '!$C:$C,'注文データ '!$A:$A,在庫状況!$E73,'注文データ '!$H:$H,在庫状況!$K$5,'注文データ '!$I:$I,在庫状況!AD$6)</f>
        <v>0</v>
      </c>
      <c r="AE73" s="1099">
        <f>SUMIFS('注文データ '!$C:$C,'注文データ '!$A:$A,在庫状況!$E73,'注文データ '!$H:$H,在庫状況!$K$5,'注文データ '!$I:$I,在庫状況!AE$6)</f>
        <v>0</v>
      </c>
      <c r="AF73" s="207">
        <f>SUMIFS('注文データ '!$C:$C,'注文データ '!$A:$A,在庫状況!$E73,'注文データ '!$H:$H,在庫状況!$K$5,'注文データ '!$I:$I,在庫状況!AF$6)</f>
        <v>0</v>
      </c>
      <c r="AG73" s="1099">
        <f>SUMIFS('注文データ '!$C:$C,'注文データ '!$A:$A,在庫状況!$E73,'注文データ '!$H:$H,在庫状況!$K$5,'注文データ '!$I:$I,在庫状況!AG$6)</f>
        <v>0</v>
      </c>
      <c r="AH73" s="207">
        <f>SUMIFS('注文データ '!$C:$C,'注文データ '!$A:$A,在庫状況!$E73,'注文データ '!$H:$H,在庫状況!$K$5,'注文データ '!$I:$I,在庫状況!AH$6)</f>
        <v>0</v>
      </c>
      <c r="AI73" s="207">
        <f>SUMIFS('注文データ '!$C:$C,'注文データ '!$A:$A,在庫状況!$E73,'注文データ '!$H:$H,在庫状況!$K$5,'注文データ '!$I:$I,在庫状況!AI$6)</f>
        <v>0</v>
      </c>
      <c r="AJ73" s="207">
        <f>SUMIFS('注文データ '!$C:$C,'注文データ '!$A:$A,在庫状況!$E73,'注文データ '!$H:$H,在庫状況!$K$5,'注文データ '!$I:$I,在庫状況!AJ$6)</f>
        <v>0</v>
      </c>
      <c r="AK73" s="1099">
        <f>SUMIFS('注文データ '!$C:$C,'注文データ '!$A:$A,在庫状況!$E73,'注文データ '!$H:$H,在庫状況!$K$5,'注文データ '!$I:$I,在庫状況!AK$6)</f>
        <v>0</v>
      </c>
      <c r="AL73" s="1099">
        <f>SUMIFS('注文データ '!$C:$C,'注文データ '!$A:$A,在庫状況!$E73,'注文データ '!$H:$H,在庫状況!$K$5,'注文データ '!$I:$I,在庫状況!AL$6)</f>
        <v>0</v>
      </c>
      <c r="AM73" s="207">
        <f>SUMIFS('注文データ '!$C:$C,'注文データ '!$A:$A,在庫状況!$E73,'注文データ '!$H:$H,在庫状況!$K$5,'注文データ '!$I:$I,在庫状況!AM$6)</f>
        <v>0</v>
      </c>
      <c r="AN73" s="207">
        <f>SUMIFS('注文データ '!$C:$C,'注文データ '!$A:$A,在庫状況!$E73,'注文データ '!$H:$H,在庫状況!$K$5,'注文データ '!$I:$I,在庫状況!AN$6)</f>
        <v>0</v>
      </c>
      <c r="AO73" s="207">
        <f>SUMIFS('注文データ '!$C:$C,'注文データ '!$A:$A,在庫状況!$E73,'注文データ '!$H:$H,在庫状況!$K$5,'注文データ '!$I:$I,在庫状況!AO$6)</f>
        <v>0</v>
      </c>
      <c r="AP73" s="1110">
        <f t="shared" si="3"/>
        <v>0</v>
      </c>
      <c r="AQ73" s="228"/>
      <c r="AR73" s="807">
        <f t="shared" ref="AR73:AR119" si="4">SUM(K73:AO73)</f>
        <v>0</v>
      </c>
      <c r="AS73" s="681"/>
      <c r="AT73" s="467"/>
    </row>
    <row r="74" spans="1:46" s="52" customFormat="1" ht="23.1" customHeight="1" x14ac:dyDescent="0.15">
      <c r="A74" s="1134"/>
      <c r="B74" s="1110"/>
      <c r="C74" s="478"/>
      <c r="D74" s="75" t="s">
        <v>162</v>
      </c>
      <c r="E74" s="286">
        <v>80261219370000</v>
      </c>
      <c r="F74" s="180">
        <v>410</v>
      </c>
      <c r="G74" s="73"/>
      <c r="H74" s="181"/>
      <c r="I74" s="182"/>
      <c r="J74" s="197"/>
      <c r="K74" s="207">
        <f>SUMIFS('注文データ '!$C:$C,'注文データ '!$A:$A,在庫状況!$E74,'注文データ '!$H:$H,在庫状況!$K$5,'注文データ '!$I:$I,在庫状況!K$6)</f>
        <v>0</v>
      </c>
      <c r="L74" s="207">
        <f>SUMIFS('注文データ '!$C:$C,'注文データ '!$A:$A,在庫状況!$E74,'注文データ '!$H:$H,在庫状況!$K$5,'注文データ '!$I:$I,在庫状況!L$6)</f>
        <v>0</v>
      </c>
      <c r="M74" s="207">
        <f>SUMIFS('注文データ '!$C:$C,'注文データ '!$A:$A,在庫状況!$E74,'注文データ '!$H:$H,在庫状況!$K$5,'注文データ '!$I:$I,在庫状況!M$6)</f>
        <v>0</v>
      </c>
      <c r="N74" s="207">
        <f>SUMIFS('注文データ '!$C:$C,'注文データ '!$A:$A,在庫状況!$E74,'注文データ '!$H:$H,在庫状況!$K$5,'注文データ '!$I:$I,在庫状況!N$6)</f>
        <v>0</v>
      </c>
      <c r="O74" s="207">
        <f>SUMIFS('注文データ '!$C:$C,'注文データ '!$A:$A,在庫状況!$E74,'注文データ '!$H:$H,在庫状況!$K$5,'注文データ '!$I:$I,在庫状況!O$6)</f>
        <v>0</v>
      </c>
      <c r="P74" s="1099">
        <f>SUMIFS('注文データ '!$C:$C,'注文データ '!$A:$A,在庫状況!$E74,'注文データ '!$H:$H,在庫状況!$K$5,'注文データ '!$I:$I,在庫状況!P$6)</f>
        <v>0</v>
      </c>
      <c r="Q74" s="1099">
        <f>SUMIFS('注文データ '!$C:$C,'注文データ '!$A:$A,在庫状況!$E74,'注文データ '!$H:$H,在庫状況!$K$5,'注文データ '!$I:$I,在庫状況!Q$6)</f>
        <v>0</v>
      </c>
      <c r="R74" s="207">
        <f>SUMIFS('注文データ '!$C:$C,'注文データ '!$A:$A,在庫状況!$E74,'注文データ '!$H:$H,在庫状況!$K$5,'注文データ '!$I:$I,在庫状況!R$6)</f>
        <v>0</v>
      </c>
      <c r="S74" s="207">
        <f>SUMIFS('注文データ '!$C:$C,'注文データ '!$A:$A,在庫状況!$E74,'注文データ '!$H:$H,在庫状況!$K$5,'注文データ '!$I:$I,在庫状況!S$6)</f>
        <v>0</v>
      </c>
      <c r="T74" s="207">
        <f>SUMIFS('注文データ '!$C:$C,'注文データ '!$A:$A,在庫状況!$E74,'注文データ '!$H:$H,在庫状況!$K$5,'注文データ '!$I:$I,在庫状況!T$6)</f>
        <v>0</v>
      </c>
      <c r="U74" s="207">
        <f>SUMIFS('注文データ '!$C:$C,'注文データ '!$A:$A,在庫状況!$E74,'注文データ '!$H:$H,在庫状況!$K$5,'注文データ '!$I:$I,在庫状況!U$6)</f>
        <v>0</v>
      </c>
      <c r="V74" s="207">
        <f>SUMIFS('注文データ '!$C:$C,'注文データ '!$A:$A,在庫状況!$E74,'注文データ '!$H:$H,在庫状況!$K$5,'注文データ '!$I:$I,在庫状況!V$6)</f>
        <v>0</v>
      </c>
      <c r="W74" s="1099">
        <f>SUMIFS('注文データ '!$C:$C,'注文データ '!$A:$A,在庫状況!$E74,'注文データ '!$H:$H,在庫状況!$K$5,'注文データ '!$I:$I,在庫状況!W$6)</f>
        <v>0</v>
      </c>
      <c r="X74" s="1099">
        <f>SUMIFS('注文データ '!$C:$C,'注文データ '!$A:$A,在庫状況!$E74,'注文データ '!$H:$H,在庫状況!$K$5,'注文データ '!$I:$I,在庫状況!X$6)</f>
        <v>0</v>
      </c>
      <c r="Y74" s="1099">
        <f>SUMIFS('注文データ '!$C:$C,'注文データ '!$A:$A,在庫状況!$E74,'注文データ '!$H:$H,在庫状況!$K$5,'注文データ '!$I:$I,在庫状況!Y$6)</f>
        <v>0</v>
      </c>
      <c r="Z74" s="207">
        <f>SUMIFS('注文データ '!$C:$C,'注文データ '!$A:$A,在庫状況!$E74,'注文データ '!$H:$H,在庫状況!$K$5,'注文データ '!$I:$I,在庫状況!Z$6)</f>
        <v>0</v>
      </c>
      <c r="AA74" s="207">
        <f>SUMIFS('注文データ '!$C:$C,'注文データ '!$A:$A,在庫状況!$E74,'注文データ '!$H:$H,在庫状況!$K$5,'注文データ '!$I:$I,在庫状況!AA$6)</f>
        <v>0</v>
      </c>
      <c r="AB74" s="207">
        <f>SUMIFS('注文データ '!$C:$C,'注文データ '!$A:$A,在庫状況!$E74,'注文データ '!$H:$H,在庫状況!$K$5,'注文データ '!$I:$I,在庫状況!AB$6)</f>
        <v>0</v>
      </c>
      <c r="AC74" s="207">
        <f>SUMIFS('注文データ '!$C:$C,'注文データ '!$A:$A,在庫状況!$E74,'注文データ '!$H:$H,在庫状況!$K$5,'注文データ '!$I:$I,在庫状況!AC$6)</f>
        <v>0</v>
      </c>
      <c r="AD74" s="1099">
        <f>SUMIFS('注文データ '!$C:$C,'注文データ '!$A:$A,在庫状況!$E74,'注文データ '!$H:$H,在庫状況!$K$5,'注文データ '!$I:$I,在庫状況!AD$6)</f>
        <v>0</v>
      </c>
      <c r="AE74" s="1099">
        <f>SUMIFS('注文データ '!$C:$C,'注文データ '!$A:$A,在庫状況!$E74,'注文データ '!$H:$H,在庫状況!$K$5,'注文データ '!$I:$I,在庫状況!AE$6)</f>
        <v>0</v>
      </c>
      <c r="AF74" s="207">
        <f>SUMIFS('注文データ '!$C:$C,'注文データ '!$A:$A,在庫状況!$E74,'注文データ '!$H:$H,在庫状況!$K$5,'注文データ '!$I:$I,在庫状況!AF$6)</f>
        <v>0</v>
      </c>
      <c r="AG74" s="1099">
        <f>SUMIFS('注文データ '!$C:$C,'注文データ '!$A:$A,在庫状況!$E74,'注文データ '!$H:$H,在庫状況!$K$5,'注文データ '!$I:$I,在庫状況!AG$6)</f>
        <v>0</v>
      </c>
      <c r="AH74" s="207">
        <f>SUMIFS('注文データ '!$C:$C,'注文データ '!$A:$A,在庫状況!$E74,'注文データ '!$H:$H,在庫状況!$K$5,'注文データ '!$I:$I,在庫状況!AH$6)</f>
        <v>0</v>
      </c>
      <c r="AI74" s="207">
        <f>SUMIFS('注文データ '!$C:$C,'注文データ '!$A:$A,在庫状況!$E74,'注文データ '!$H:$H,在庫状況!$K$5,'注文データ '!$I:$I,在庫状況!AI$6)</f>
        <v>0</v>
      </c>
      <c r="AJ74" s="207">
        <f>SUMIFS('注文データ '!$C:$C,'注文データ '!$A:$A,在庫状況!$E74,'注文データ '!$H:$H,在庫状況!$K$5,'注文データ '!$I:$I,在庫状況!AJ$6)</f>
        <v>0</v>
      </c>
      <c r="AK74" s="1099">
        <f>SUMIFS('注文データ '!$C:$C,'注文データ '!$A:$A,在庫状況!$E74,'注文データ '!$H:$H,在庫状況!$K$5,'注文データ '!$I:$I,在庫状況!AK$6)</f>
        <v>0</v>
      </c>
      <c r="AL74" s="1099">
        <f>SUMIFS('注文データ '!$C:$C,'注文データ '!$A:$A,在庫状況!$E74,'注文データ '!$H:$H,在庫状況!$K$5,'注文データ '!$I:$I,在庫状況!AL$6)</f>
        <v>0</v>
      </c>
      <c r="AM74" s="207">
        <f>SUMIFS('注文データ '!$C:$C,'注文データ '!$A:$A,在庫状況!$E74,'注文データ '!$H:$H,在庫状況!$K$5,'注文データ '!$I:$I,在庫状況!AM$6)</f>
        <v>0</v>
      </c>
      <c r="AN74" s="207">
        <f>SUMIFS('注文データ '!$C:$C,'注文データ '!$A:$A,在庫状況!$E74,'注文データ '!$H:$H,在庫状況!$K$5,'注文データ '!$I:$I,在庫状況!AN$6)</f>
        <v>0</v>
      </c>
      <c r="AO74" s="207">
        <f>SUMIFS('注文データ '!$C:$C,'注文データ '!$A:$A,在庫状況!$E74,'注文データ '!$H:$H,在庫状況!$K$5,'注文データ '!$I:$I,在庫状況!AO$6)</f>
        <v>0</v>
      </c>
      <c r="AP74" s="1110">
        <f t="shared" si="3"/>
        <v>0</v>
      </c>
      <c r="AQ74" s="228"/>
      <c r="AR74" s="807">
        <f t="shared" si="4"/>
        <v>0</v>
      </c>
      <c r="AS74" s="681"/>
      <c r="AT74" s="467"/>
    </row>
    <row r="75" spans="1:46" s="52" customFormat="1" ht="23.1" customHeight="1" x14ac:dyDescent="0.15">
      <c r="A75" s="1134"/>
      <c r="B75" s="1110"/>
      <c r="C75" s="478"/>
      <c r="D75" s="75" t="s">
        <v>162</v>
      </c>
      <c r="E75" s="286">
        <v>80261219371000</v>
      </c>
      <c r="F75" s="180">
        <v>180</v>
      </c>
      <c r="G75" s="73"/>
      <c r="H75" s="181"/>
      <c r="I75" s="182"/>
      <c r="J75" s="197"/>
      <c r="K75" s="207">
        <f>SUMIFS('注文データ '!$C:$C,'注文データ '!$A:$A,在庫状況!$E75,'注文データ '!$H:$H,在庫状況!$K$5,'注文データ '!$I:$I,在庫状況!K$6)</f>
        <v>0</v>
      </c>
      <c r="L75" s="207">
        <f>SUMIFS('注文データ '!$C:$C,'注文データ '!$A:$A,在庫状況!$E75,'注文データ '!$H:$H,在庫状況!$K$5,'注文データ '!$I:$I,在庫状況!L$6)</f>
        <v>0</v>
      </c>
      <c r="M75" s="207">
        <f>SUMIFS('注文データ '!$C:$C,'注文データ '!$A:$A,在庫状況!$E75,'注文データ '!$H:$H,在庫状況!$K$5,'注文データ '!$I:$I,在庫状況!M$6)</f>
        <v>0</v>
      </c>
      <c r="N75" s="207">
        <f>SUMIFS('注文データ '!$C:$C,'注文データ '!$A:$A,在庫状況!$E75,'注文データ '!$H:$H,在庫状況!$K$5,'注文データ '!$I:$I,在庫状況!N$6)</f>
        <v>0</v>
      </c>
      <c r="O75" s="207">
        <f>SUMIFS('注文データ '!$C:$C,'注文データ '!$A:$A,在庫状況!$E75,'注文データ '!$H:$H,在庫状況!$K$5,'注文データ '!$I:$I,在庫状況!O$6)</f>
        <v>0</v>
      </c>
      <c r="P75" s="1099">
        <f>SUMIFS('注文データ '!$C:$C,'注文データ '!$A:$A,在庫状況!$E75,'注文データ '!$H:$H,在庫状況!$K$5,'注文データ '!$I:$I,在庫状況!P$6)</f>
        <v>0</v>
      </c>
      <c r="Q75" s="1099">
        <f>SUMIFS('注文データ '!$C:$C,'注文データ '!$A:$A,在庫状況!$E75,'注文データ '!$H:$H,在庫状況!$K$5,'注文データ '!$I:$I,在庫状況!Q$6)</f>
        <v>0</v>
      </c>
      <c r="R75" s="207">
        <f>SUMIFS('注文データ '!$C:$C,'注文データ '!$A:$A,在庫状況!$E75,'注文データ '!$H:$H,在庫状況!$K$5,'注文データ '!$I:$I,在庫状況!R$6)</f>
        <v>0</v>
      </c>
      <c r="S75" s="207">
        <f>SUMIFS('注文データ '!$C:$C,'注文データ '!$A:$A,在庫状況!$E75,'注文データ '!$H:$H,在庫状況!$K$5,'注文データ '!$I:$I,在庫状況!S$6)</f>
        <v>0</v>
      </c>
      <c r="T75" s="207">
        <f>SUMIFS('注文データ '!$C:$C,'注文データ '!$A:$A,在庫状況!$E75,'注文データ '!$H:$H,在庫状況!$K$5,'注文データ '!$I:$I,在庫状況!T$6)</f>
        <v>0</v>
      </c>
      <c r="U75" s="207">
        <f>SUMIFS('注文データ '!$C:$C,'注文データ '!$A:$A,在庫状況!$E75,'注文データ '!$H:$H,在庫状況!$K$5,'注文データ '!$I:$I,在庫状況!U$6)</f>
        <v>0</v>
      </c>
      <c r="V75" s="207">
        <f>SUMIFS('注文データ '!$C:$C,'注文データ '!$A:$A,在庫状況!$E75,'注文データ '!$H:$H,在庫状況!$K$5,'注文データ '!$I:$I,在庫状況!V$6)</f>
        <v>0</v>
      </c>
      <c r="W75" s="1099">
        <f>SUMIFS('注文データ '!$C:$C,'注文データ '!$A:$A,在庫状況!$E75,'注文データ '!$H:$H,在庫状況!$K$5,'注文データ '!$I:$I,在庫状況!W$6)</f>
        <v>0</v>
      </c>
      <c r="X75" s="1099">
        <f>SUMIFS('注文データ '!$C:$C,'注文データ '!$A:$A,在庫状況!$E75,'注文データ '!$H:$H,在庫状況!$K$5,'注文データ '!$I:$I,在庫状況!X$6)</f>
        <v>0</v>
      </c>
      <c r="Y75" s="1099">
        <f>SUMIFS('注文データ '!$C:$C,'注文データ '!$A:$A,在庫状況!$E75,'注文データ '!$H:$H,在庫状況!$K$5,'注文データ '!$I:$I,在庫状況!Y$6)</f>
        <v>0</v>
      </c>
      <c r="Z75" s="207">
        <f>SUMIFS('注文データ '!$C:$C,'注文データ '!$A:$A,在庫状況!$E75,'注文データ '!$H:$H,在庫状況!$K$5,'注文データ '!$I:$I,在庫状況!Z$6)</f>
        <v>0</v>
      </c>
      <c r="AA75" s="207">
        <f>SUMIFS('注文データ '!$C:$C,'注文データ '!$A:$A,在庫状況!$E75,'注文データ '!$H:$H,在庫状況!$K$5,'注文データ '!$I:$I,在庫状況!AA$6)</f>
        <v>0</v>
      </c>
      <c r="AB75" s="207">
        <f>SUMIFS('注文データ '!$C:$C,'注文データ '!$A:$A,在庫状況!$E75,'注文データ '!$H:$H,在庫状況!$K$5,'注文データ '!$I:$I,在庫状況!AB$6)</f>
        <v>0</v>
      </c>
      <c r="AC75" s="207">
        <f>SUMIFS('注文データ '!$C:$C,'注文データ '!$A:$A,在庫状況!$E75,'注文データ '!$H:$H,在庫状況!$K$5,'注文データ '!$I:$I,在庫状況!AC$6)</f>
        <v>0</v>
      </c>
      <c r="AD75" s="1099">
        <f>SUMIFS('注文データ '!$C:$C,'注文データ '!$A:$A,在庫状況!$E75,'注文データ '!$H:$H,在庫状況!$K$5,'注文データ '!$I:$I,在庫状況!AD$6)</f>
        <v>0</v>
      </c>
      <c r="AE75" s="1099">
        <f>SUMIFS('注文データ '!$C:$C,'注文データ '!$A:$A,在庫状況!$E75,'注文データ '!$H:$H,在庫状況!$K$5,'注文データ '!$I:$I,在庫状況!AE$6)</f>
        <v>0</v>
      </c>
      <c r="AF75" s="207">
        <f>SUMIFS('注文データ '!$C:$C,'注文データ '!$A:$A,在庫状況!$E75,'注文データ '!$H:$H,在庫状況!$K$5,'注文データ '!$I:$I,在庫状況!AF$6)</f>
        <v>0</v>
      </c>
      <c r="AG75" s="1099">
        <f>SUMIFS('注文データ '!$C:$C,'注文データ '!$A:$A,在庫状況!$E75,'注文データ '!$H:$H,在庫状況!$K$5,'注文データ '!$I:$I,在庫状況!AG$6)</f>
        <v>0</v>
      </c>
      <c r="AH75" s="207">
        <f>SUMIFS('注文データ '!$C:$C,'注文データ '!$A:$A,在庫状況!$E75,'注文データ '!$H:$H,在庫状況!$K$5,'注文データ '!$I:$I,在庫状況!AH$6)</f>
        <v>0</v>
      </c>
      <c r="AI75" s="207">
        <f>SUMIFS('注文データ '!$C:$C,'注文データ '!$A:$A,在庫状況!$E75,'注文データ '!$H:$H,在庫状況!$K$5,'注文データ '!$I:$I,在庫状況!AI$6)</f>
        <v>0</v>
      </c>
      <c r="AJ75" s="207">
        <f>SUMIFS('注文データ '!$C:$C,'注文データ '!$A:$A,在庫状況!$E75,'注文データ '!$H:$H,在庫状況!$K$5,'注文データ '!$I:$I,在庫状況!AJ$6)</f>
        <v>0</v>
      </c>
      <c r="AK75" s="1099">
        <f>SUMIFS('注文データ '!$C:$C,'注文データ '!$A:$A,在庫状況!$E75,'注文データ '!$H:$H,在庫状況!$K$5,'注文データ '!$I:$I,在庫状況!AK$6)</f>
        <v>0</v>
      </c>
      <c r="AL75" s="1099">
        <f>SUMIFS('注文データ '!$C:$C,'注文データ '!$A:$A,在庫状況!$E75,'注文データ '!$H:$H,在庫状況!$K$5,'注文データ '!$I:$I,在庫状況!AL$6)</f>
        <v>0</v>
      </c>
      <c r="AM75" s="207">
        <f>SUMIFS('注文データ '!$C:$C,'注文データ '!$A:$A,在庫状況!$E75,'注文データ '!$H:$H,在庫状況!$K$5,'注文データ '!$I:$I,在庫状況!AM$6)</f>
        <v>0</v>
      </c>
      <c r="AN75" s="207">
        <f>SUMIFS('注文データ '!$C:$C,'注文データ '!$A:$A,在庫状況!$E75,'注文データ '!$H:$H,在庫状況!$K$5,'注文データ '!$I:$I,在庫状況!AN$6)</f>
        <v>0</v>
      </c>
      <c r="AO75" s="207">
        <f>SUMIFS('注文データ '!$C:$C,'注文データ '!$A:$A,在庫状況!$E75,'注文データ '!$H:$H,在庫状況!$K$5,'注文データ '!$I:$I,在庫状況!AO$6)</f>
        <v>0</v>
      </c>
      <c r="AP75" s="1110">
        <f t="shared" si="3"/>
        <v>0</v>
      </c>
      <c r="AQ75" s="228"/>
      <c r="AR75" s="807">
        <f t="shared" si="4"/>
        <v>0</v>
      </c>
      <c r="AS75" s="681"/>
      <c r="AT75" s="467"/>
    </row>
    <row r="76" spans="1:46" s="52" customFormat="1" ht="23.1" customHeight="1" x14ac:dyDescent="0.15">
      <c r="A76" s="1134"/>
      <c r="B76" s="1111"/>
      <c r="C76" s="479"/>
      <c r="D76" s="312" t="s">
        <v>52</v>
      </c>
      <c r="E76" s="283">
        <v>80261239549000</v>
      </c>
      <c r="F76" s="231">
        <v>144</v>
      </c>
      <c r="G76" s="54"/>
      <c r="H76" s="134"/>
      <c r="I76" s="135"/>
      <c r="J76" s="209"/>
      <c r="K76" s="137">
        <f>SUMIFS('注文データ '!$C:$C,'注文データ '!$A:$A,在庫状況!$E76,'注文データ '!$H:$H,在庫状況!$K$5,'注文データ '!$I:$I,在庫状況!K$6)</f>
        <v>0</v>
      </c>
      <c r="L76" s="137">
        <f>SUMIFS('注文データ '!$C:$C,'注文データ '!$A:$A,在庫状況!$E76,'注文データ '!$H:$H,在庫状況!$K$5,'注文データ '!$I:$I,在庫状況!L$6)</f>
        <v>0</v>
      </c>
      <c r="M76" s="137">
        <f>SUMIFS('注文データ '!$C:$C,'注文データ '!$A:$A,在庫状況!$E76,'注文データ '!$H:$H,在庫状況!$K$5,'注文データ '!$I:$I,在庫状況!M$6)</f>
        <v>0</v>
      </c>
      <c r="N76" s="137">
        <f>SUMIFS('注文データ '!$C:$C,'注文データ '!$A:$A,在庫状況!$E76,'注文データ '!$H:$H,在庫状況!$K$5,'注文データ '!$I:$I,在庫状況!N$6)</f>
        <v>0</v>
      </c>
      <c r="O76" s="137">
        <f>SUMIFS('注文データ '!$C:$C,'注文データ '!$A:$A,在庫状況!$E76,'注文データ '!$H:$H,在庫状況!$K$5,'注文データ '!$I:$I,在庫状況!O$6)</f>
        <v>0</v>
      </c>
      <c r="P76" s="1091">
        <f>SUMIFS('注文データ '!$C:$C,'注文データ '!$A:$A,在庫状況!$E76,'注文データ '!$H:$H,在庫状況!$K$5,'注文データ '!$I:$I,在庫状況!P$6)</f>
        <v>0</v>
      </c>
      <c r="Q76" s="1091">
        <f>SUMIFS('注文データ '!$C:$C,'注文データ '!$A:$A,在庫状況!$E76,'注文データ '!$H:$H,在庫状況!$K$5,'注文データ '!$I:$I,在庫状況!Q$6)</f>
        <v>0</v>
      </c>
      <c r="R76" s="137">
        <f>SUMIFS('注文データ '!$C:$C,'注文データ '!$A:$A,在庫状況!$E76,'注文データ '!$H:$H,在庫状況!$K$5,'注文データ '!$I:$I,在庫状況!R$6)</f>
        <v>0</v>
      </c>
      <c r="S76" s="137">
        <f>SUMIFS('注文データ '!$C:$C,'注文データ '!$A:$A,在庫状況!$E76,'注文データ '!$H:$H,在庫状況!$K$5,'注文データ '!$I:$I,在庫状況!S$6)</f>
        <v>0</v>
      </c>
      <c r="T76" s="137">
        <f>SUMIFS('注文データ '!$C:$C,'注文データ '!$A:$A,在庫状況!$E76,'注文データ '!$H:$H,在庫状況!$K$5,'注文データ '!$I:$I,在庫状況!T$6)</f>
        <v>0</v>
      </c>
      <c r="U76" s="137">
        <f>SUMIFS('注文データ '!$C:$C,'注文データ '!$A:$A,在庫状況!$E76,'注文データ '!$H:$H,在庫状況!$K$5,'注文データ '!$I:$I,在庫状況!U$6)</f>
        <v>0</v>
      </c>
      <c r="V76" s="137">
        <f>SUMIFS('注文データ '!$C:$C,'注文データ '!$A:$A,在庫状況!$E76,'注文データ '!$H:$H,在庫状況!$K$5,'注文データ '!$I:$I,在庫状況!V$6)</f>
        <v>0</v>
      </c>
      <c r="W76" s="1091">
        <f>SUMIFS('注文データ '!$C:$C,'注文データ '!$A:$A,在庫状況!$E76,'注文データ '!$H:$H,在庫状況!$K$5,'注文データ '!$I:$I,在庫状況!W$6)</f>
        <v>0</v>
      </c>
      <c r="X76" s="1091">
        <f>SUMIFS('注文データ '!$C:$C,'注文データ '!$A:$A,在庫状況!$E76,'注文データ '!$H:$H,在庫状況!$K$5,'注文データ '!$I:$I,在庫状況!X$6)</f>
        <v>0</v>
      </c>
      <c r="Y76" s="1091">
        <f>SUMIFS('注文データ '!$C:$C,'注文データ '!$A:$A,在庫状況!$E76,'注文データ '!$H:$H,在庫状況!$K$5,'注文データ '!$I:$I,在庫状況!Y$6)</f>
        <v>0</v>
      </c>
      <c r="Z76" s="137">
        <f>SUMIFS('注文データ '!$C:$C,'注文データ '!$A:$A,在庫状況!$E76,'注文データ '!$H:$H,在庫状況!$K$5,'注文データ '!$I:$I,在庫状況!Z$6)</f>
        <v>0</v>
      </c>
      <c r="AA76" s="137">
        <f>SUMIFS('注文データ '!$C:$C,'注文データ '!$A:$A,在庫状況!$E76,'注文データ '!$H:$H,在庫状況!$K$5,'注文データ '!$I:$I,在庫状況!AA$6)</f>
        <v>0</v>
      </c>
      <c r="AB76" s="137">
        <f>SUMIFS('注文データ '!$C:$C,'注文データ '!$A:$A,在庫状況!$E76,'注文データ '!$H:$H,在庫状況!$K$5,'注文データ '!$I:$I,在庫状況!AB$6)</f>
        <v>0</v>
      </c>
      <c r="AC76" s="137">
        <f>SUMIFS('注文データ '!$C:$C,'注文データ '!$A:$A,在庫状況!$E76,'注文データ '!$H:$H,在庫状況!$K$5,'注文データ '!$I:$I,在庫状況!AC$6)</f>
        <v>0</v>
      </c>
      <c r="AD76" s="1091">
        <f>SUMIFS('注文データ '!$C:$C,'注文データ '!$A:$A,在庫状況!$E76,'注文データ '!$H:$H,在庫状況!$K$5,'注文データ '!$I:$I,在庫状況!AD$6)</f>
        <v>0</v>
      </c>
      <c r="AE76" s="1091">
        <f>SUMIFS('注文データ '!$C:$C,'注文データ '!$A:$A,在庫状況!$E76,'注文データ '!$H:$H,在庫状況!$K$5,'注文データ '!$I:$I,在庫状況!AE$6)</f>
        <v>0</v>
      </c>
      <c r="AF76" s="137">
        <f>SUMIFS('注文データ '!$C:$C,'注文データ '!$A:$A,在庫状況!$E76,'注文データ '!$H:$H,在庫状況!$K$5,'注文データ '!$I:$I,在庫状況!AF$6)</f>
        <v>0</v>
      </c>
      <c r="AG76" s="1091">
        <f>SUMIFS('注文データ '!$C:$C,'注文データ '!$A:$A,在庫状況!$E76,'注文データ '!$H:$H,在庫状況!$K$5,'注文データ '!$I:$I,在庫状況!AG$6)</f>
        <v>0</v>
      </c>
      <c r="AH76" s="137">
        <f>SUMIFS('注文データ '!$C:$C,'注文データ '!$A:$A,在庫状況!$E76,'注文データ '!$H:$H,在庫状況!$K$5,'注文データ '!$I:$I,在庫状況!AH$6)</f>
        <v>0</v>
      </c>
      <c r="AI76" s="137">
        <f>SUMIFS('注文データ '!$C:$C,'注文データ '!$A:$A,在庫状況!$E76,'注文データ '!$H:$H,在庫状況!$K$5,'注文データ '!$I:$I,在庫状況!AI$6)</f>
        <v>0</v>
      </c>
      <c r="AJ76" s="137">
        <f>SUMIFS('注文データ '!$C:$C,'注文データ '!$A:$A,在庫状況!$E76,'注文データ '!$H:$H,在庫状況!$K$5,'注文データ '!$I:$I,在庫状況!AJ$6)</f>
        <v>0</v>
      </c>
      <c r="AK76" s="1091">
        <f>SUMIFS('注文データ '!$C:$C,'注文データ '!$A:$A,在庫状況!$E76,'注文データ '!$H:$H,在庫状況!$K$5,'注文データ '!$I:$I,在庫状況!AK$6)</f>
        <v>0</v>
      </c>
      <c r="AL76" s="1091">
        <f>SUMIFS('注文データ '!$C:$C,'注文データ '!$A:$A,在庫状況!$E76,'注文データ '!$H:$H,在庫状況!$K$5,'注文データ '!$I:$I,在庫状況!AL$6)</f>
        <v>0</v>
      </c>
      <c r="AM76" s="137">
        <f>SUMIFS('注文データ '!$C:$C,'注文データ '!$A:$A,在庫状況!$E76,'注文データ '!$H:$H,在庫状況!$K$5,'注文データ '!$I:$I,在庫状況!AM$6)</f>
        <v>0</v>
      </c>
      <c r="AN76" s="137">
        <f>SUMIFS('注文データ '!$C:$C,'注文データ '!$A:$A,在庫状況!$E76,'注文データ '!$H:$H,在庫状況!$K$5,'注文データ '!$I:$I,在庫状況!AN$6)</f>
        <v>0</v>
      </c>
      <c r="AO76" s="137">
        <f>SUMIFS('注文データ '!$C:$C,'注文データ '!$A:$A,在庫状況!$E76,'注文データ '!$H:$H,在庫状況!$K$5,'注文データ '!$I:$I,在庫状況!AO$6)</f>
        <v>0</v>
      </c>
      <c r="AP76" s="1111">
        <f t="shared" si="3"/>
        <v>0</v>
      </c>
      <c r="AQ76" s="161"/>
      <c r="AR76" s="804">
        <f t="shared" si="4"/>
        <v>0</v>
      </c>
      <c r="AS76" s="670"/>
      <c r="AT76" s="466"/>
    </row>
    <row r="77" spans="1:46" ht="23.1" customHeight="1" x14ac:dyDescent="0.15">
      <c r="A77" s="1133">
        <v>132</v>
      </c>
      <c r="B77" s="1104">
        <v>19</v>
      </c>
      <c r="C77" s="139" t="s">
        <v>48</v>
      </c>
      <c r="D77" s="76" t="s">
        <v>51</v>
      </c>
      <c r="E77" s="284">
        <v>80261229495000</v>
      </c>
      <c r="F77" s="226">
        <v>300</v>
      </c>
      <c r="G77" s="71"/>
      <c r="H77" s="189"/>
      <c r="I77" s="190"/>
      <c r="J77" s="203"/>
      <c r="K77" s="838">
        <f>SUMIFS('注文データ '!$C:$C,'注文データ '!$A:$A,在庫状況!$E77,'注文データ '!$H:$H,在庫状況!$K$5,'注文データ '!$I:$I,在庫状況!K$6)</f>
        <v>0</v>
      </c>
      <c r="L77" s="838">
        <f>SUMIFS('注文データ '!$C:$C,'注文データ '!$A:$A,在庫状況!$E77,'注文データ '!$H:$H,在庫状況!$K$5,'注文データ '!$I:$I,在庫状況!L$6)</f>
        <v>0</v>
      </c>
      <c r="M77" s="838">
        <f>SUMIFS('注文データ '!$C:$C,'注文データ '!$A:$A,在庫状況!$E77,'注文データ '!$H:$H,在庫状況!$K$5,'注文データ '!$I:$I,在庫状況!M$6)</f>
        <v>0</v>
      </c>
      <c r="N77" s="838">
        <f>SUMIFS('注文データ '!$C:$C,'注文データ '!$A:$A,在庫状況!$E77,'注文データ '!$H:$H,在庫状況!$K$5,'注文データ '!$I:$I,在庫状況!N$6)</f>
        <v>0</v>
      </c>
      <c r="O77" s="838">
        <f>SUMIFS('注文データ '!$C:$C,'注文データ '!$A:$A,在庫状況!$E77,'注文データ '!$H:$H,在庫状況!$K$5,'注文データ '!$I:$I,在庫状況!O$6)</f>
        <v>0</v>
      </c>
      <c r="P77" s="1092">
        <f>SUMIFS('注文データ '!$C:$C,'注文データ '!$A:$A,在庫状況!$E77,'注文データ '!$H:$H,在庫状況!$K$5,'注文データ '!$I:$I,在庫状況!P$6)</f>
        <v>0</v>
      </c>
      <c r="Q77" s="1092">
        <f>SUMIFS('注文データ '!$C:$C,'注文データ '!$A:$A,在庫状況!$E77,'注文データ '!$H:$H,在庫状況!$K$5,'注文データ '!$I:$I,在庫状況!Q$6)</f>
        <v>0</v>
      </c>
      <c r="R77" s="838">
        <f>SUMIFS('注文データ '!$C:$C,'注文データ '!$A:$A,在庫状況!$E77,'注文データ '!$H:$H,在庫状況!$K$5,'注文データ '!$I:$I,在庫状況!R$6)</f>
        <v>0</v>
      </c>
      <c r="S77" s="838">
        <f>SUMIFS('注文データ '!$C:$C,'注文データ '!$A:$A,在庫状況!$E77,'注文データ '!$H:$H,在庫状況!$K$5,'注文データ '!$I:$I,在庫状況!S$6)</f>
        <v>0</v>
      </c>
      <c r="T77" s="838">
        <f>SUMIFS('注文データ '!$C:$C,'注文データ '!$A:$A,在庫状況!$E77,'注文データ '!$H:$H,在庫状況!$K$5,'注文データ '!$I:$I,在庫状況!T$6)</f>
        <v>0</v>
      </c>
      <c r="U77" s="838">
        <f>SUMIFS('注文データ '!$C:$C,'注文データ '!$A:$A,在庫状況!$E77,'注文データ '!$H:$H,在庫状況!$K$5,'注文データ '!$I:$I,在庫状況!U$6)</f>
        <v>0</v>
      </c>
      <c r="V77" s="838">
        <f>SUMIFS('注文データ '!$C:$C,'注文データ '!$A:$A,在庫状況!$E77,'注文データ '!$H:$H,在庫状況!$K$5,'注文データ '!$I:$I,在庫状況!V$6)</f>
        <v>0</v>
      </c>
      <c r="W77" s="1092">
        <f>SUMIFS('注文データ '!$C:$C,'注文データ '!$A:$A,在庫状況!$E77,'注文データ '!$H:$H,在庫状況!$K$5,'注文データ '!$I:$I,在庫状況!W$6)</f>
        <v>0</v>
      </c>
      <c r="X77" s="1092">
        <f>SUMIFS('注文データ '!$C:$C,'注文データ '!$A:$A,在庫状況!$E77,'注文データ '!$H:$H,在庫状況!$K$5,'注文データ '!$I:$I,在庫状況!X$6)</f>
        <v>0</v>
      </c>
      <c r="Y77" s="1092">
        <f>SUMIFS('注文データ '!$C:$C,'注文データ '!$A:$A,在庫状況!$E77,'注文データ '!$H:$H,在庫状況!$K$5,'注文データ '!$I:$I,在庫状況!Y$6)</f>
        <v>0</v>
      </c>
      <c r="Z77" s="838">
        <f>SUMIFS('注文データ '!$C:$C,'注文データ '!$A:$A,在庫状況!$E77,'注文データ '!$H:$H,在庫状況!$K$5,'注文データ '!$I:$I,在庫状況!Z$6)</f>
        <v>0</v>
      </c>
      <c r="AA77" s="838">
        <f>SUMIFS('注文データ '!$C:$C,'注文データ '!$A:$A,在庫状況!$E77,'注文データ '!$H:$H,在庫状況!$K$5,'注文データ '!$I:$I,在庫状況!AA$6)</f>
        <v>0</v>
      </c>
      <c r="AB77" s="838">
        <f>SUMIFS('注文データ '!$C:$C,'注文データ '!$A:$A,在庫状況!$E77,'注文データ '!$H:$H,在庫状況!$K$5,'注文データ '!$I:$I,在庫状況!AB$6)</f>
        <v>0</v>
      </c>
      <c r="AC77" s="838">
        <f>SUMIFS('注文データ '!$C:$C,'注文データ '!$A:$A,在庫状況!$E77,'注文データ '!$H:$H,在庫状況!$K$5,'注文データ '!$I:$I,在庫状況!AC$6)</f>
        <v>0</v>
      </c>
      <c r="AD77" s="1092">
        <f>SUMIFS('注文データ '!$C:$C,'注文データ '!$A:$A,在庫状況!$E77,'注文データ '!$H:$H,在庫状況!$K$5,'注文データ '!$I:$I,在庫状況!AD$6)</f>
        <v>0</v>
      </c>
      <c r="AE77" s="1092">
        <f>SUMIFS('注文データ '!$C:$C,'注文データ '!$A:$A,在庫状況!$E77,'注文データ '!$H:$H,在庫状況!$K$5,'注文データ '!$I:$I,在庫状況!AE$6)</f>
        <v>0</v>
      </c>
      <c r="AF77" s="838">
        <f>SUMIFS('注文データ '!$C:$C,'注文データ '!$A:$A,在庫状況!$E77,'注文データ '!$H:$H,在庫状況!$K$5,'注文データ '!$I:$I,在庫状況!AF$6)</f>
        <v>0</v>
      </c>
      <c r="AG77" s="1092">
        <f>SUMIFS('注文データ '!$C:$C,'注文データ '!$A:$A,在庫状況!$E77,'注文データ '!$H:$H,在庫状況!$K$5,'注文データ '!$I:$I,在庫状況!AG$6)</f>
        <v>0</v>
      </c>
      <c r="AH77" s="838">
        <f>SUMIFS('注文データ '!$C:$C,'注文データ '!$A:$A,在庫状況!$E77,'注文データ '!$H:$H,在庫状況!$K$5,'注文データ '!$I:$I,在庫状況!AH$6)</f>
        <v>0</v>
      </c>
      <c r="AI77" s="838">
        <f>SUMIFS('注文データ '!$C:$C,'注文データ '!$A:$A,在庫状況!$E77,'注文データ '!$H:$H,在庫状況!$K$5,'注文データ '!$I:$I,在庫状況!AI$6)</f>
        <v>0</v>
      </c>
      <c r="AJ77" s="838">
        <f>SUMIFS('注文データ '!$C:$C,'注文データ '!$A:$A,在庫状況!$E77,'注文データ '!$H:$H,在庫状況!$K$5,'注文データ '!$I:$I,在庫状況!AJ$6)</f>
        <v>0</v>
      </c>
      <c r="AK77" s="1092">
        <f>SUMIFS('注文データ '!$C:$C,'注文データ '!$A:$A,在庫状況!$E77,'注文データ '!$H:$H,在庫状況!$K$5,'注文データ '!$I:$I,在庫状況!AK$6)</f>
        <v>0</v>
      </c>
      <c r="AL77" s="1092">
        <f>SUMIFS('注文データ '!$C:$C,'注文データ '!$A:$A,在庫状況!$E77,'注文データ '!$H:$H,在庫状況!$K$5,'注文データ '!$I:$I,在庫状況!AL$6)</f>
        <v>0</v>
      </c>
      <c r="AM77" s="838">
        <f>SUMIFS('注文データ '!$C:$C,'注文データ '!$A:$A,在庫状況!$E77,'注文データ '!$H:$H,在庫状況!$K$5,'注文データ '!$I:$I,在庫状況!AM$6)</f>
        <v>0</v>
      </c>
      <c r="AN77" s="838">
        <f>SUMIFS('注文データ '!$C:$C,'注文データ '!$A:$A,在庫状況!$E77,'注文データ '!$H:$H,在庫状況!$K$5,'注文データ '!$I:$I,在庫状況!AN$6)</f>
        <v>0</v>
      </c>
      <c r="AO77" s="838">
        <f>SUMIFS('注文データ '!$C:$C,'注文データ '!$A:$A,在庫状況!$E77,'注文データ '!$H:$H,在庫状況!$K$5,'注文データ '!$I:$I,在庫状況!AO$6)</f>
        <v>0</v>
      </c>
      <c r="AP77" s="1106">
        <f t="shared" si="3"/>
        <v>19</v>
      </c>
      <c r="AQ77" s="144"/>
      <c r="AR77" s="793">
        <f t="shared" si="4"/>
        <v>0</v>
      </c>
      <c r="AS77" s="668"/>
      <c r="AT77" s="454"/>
    </row>
    <row r="78" spans="1:46" ht="23.1" customHeight="1" x14ac:dyDescent="0.15">
      <c r="A78" s="1133"/>
      <c r="B78" s="1112"/>
      <c r="C78" s="201"/>
      <c r="D78" s="77" t="s">
        <v>162</v>
      </c>
      <c r="E78" s="287">
        <v>80261219372000</v>
      </c>
      <c r="F78" s="224">
        <v>1279</v>
      </c>
      <c r="G78" s="56"/>
      <c r="H78" s="141"/>
      <c r="I78" s="142"/>
      <c r="J78" s="143"/>
      <c r="K78" s="842">
        <f>SUMIFS('注文データ '!$C:$C,'注文データ '!$A:$A,在庫状況!$E78,'注文データ '!$H:$H,在庫状況!$K$5,'注文データ '!$I:$I,在庫状況!K$6)</f>
        <v>0</v>
      </c>
      <c r="L78" s="842">
        <f>SUMIFS('注文データ '!$C:$C,'注文データ '!$A:$A,在庫状況!$E78,'注文データ '!$H:$H,在庫状況!$K$5,'注文データ '!$I:$I,在庫状況!L$6)</f>
        <v>0</v>
      </c>
      <c r="M78" s="842">
        <f>SUMIFS('注文データ '!$C:$C,'注文データ '!$A:$A,在庫状況!$E78,'注文データ '!$H:$H,在庫状況!$K$5,'注文データ '!$I:$I,在庫状況!M$6)</f>
        <v>0</v>
      </c>
      <c r="N78" s="842">
        <f>SUMIFS('注文データ '!$C:$C,'注文データ '!$A:$A,在庫状況!$E78,'注文データ '!$H:$H,在庫状況!$K$5,'注文データ '!$I:$I,在庫状況!N$6)</f>
        <v>0</v>
      </c>
      <c r="O78" s="842">
        <f>SUMIFS('注文データ '!$C:$C,'注文データ '!$A:$A,在庫状況!$E78,'注文データ '!$H:$H,在庫状況!$K$5,'注文データ '!$I:$I,在庫状況!O$6)</f>
        <v>0</v>
      </c>
      <c r="P78" s="1098">
        <f>SUMIFS('注文データ '!$C:$C,'注文データ '!$A:$A,在庫状況!$E78,'注文データ '!$H:$H,在庫状況!$K$5,'注文データ '!$I:$I,在庫状況!P$6)</f>
        <v>0</v>
      </c>
      <c r="Q78" s="1098">
        <f>SUMIFS('注文データ '!$C:$C,'注文データ '!$A:$A,在庫状況!$E78,'注文データ '!$H:$H,在庫状況!$K$5,'注文データ '!$I:$I,在庫状況!Q$6)</f>
        <v>0</v>
      </c>
      <c r="R78" s="842">
        <f>SUMIFS('注文データ '!$C:$C,'注文データ '!$A:$A,在庫状況!$E78,'注文データ '!$H:$H,在庫状況!$K$5,'注文データ '!$I:$I,在庫状況!R$6)</f>
        <v>0</v>
      </c>
      <c r="S78" s="842">
        <f>SUMIFS('注文データ '!$C:$C,'注文データ '!$A:$A,在庫状況!$E78,'注文データ '!$H:$H,在庫状況!$K$5,'注文データ '!$I:$I,在庫状況!S$6)</f>
        <v>0</v>
      </c>
      <c r="T78" s="842">
        <f>SUMIFS('注文データ '!$C:$C,'注文データ '!$A:$A,在庫状況!$E78,'注文データ '!$H:$H,在庫状況!$K$5,'注文データ '!$I:$I,在庫状況!T$6)</f>
        <v>0</v>
      </c>
      <c r="U78" s="842">
        <f>SUMIFS('注文データ '!$C:$C,'注文データ '!$A:$A,在庫状況!$E78,'注文データ '!$H:$H,在庫状況!$K$5,'注文データ '!$I:$I,在庫状況!U$6)</f>
        <v>0</v>
      </c>
      <c r="V78" s="842">
        <f>SUMIFS('注文データ '!$C:$C,'注文データ '!$A:$A,在庫状況!$E78,'注文データ '!$H:$H,在庫状況!$K$5,'注文データ '!$I:$I,在庫状況!V$6)</f>
        <v>0</v>
      </c>
      <c r="W78" s="1098">
        <f>SUMIFS('注文データ '!$C:$C,'注文データ '!$A:$A,在庫状況!$E78,'注文データ '!$H:$H,在庫状況!$K$5,'注文データ '!$I:$I,在庫状況!W$6)</f>
        <v>0</v>
      </c>
      <c r="X78" s="1098">
        <f>SUMIFS('注文データ '!$C:$C,'注文データ '!$A:$A,在庫状況!$E78,'注文データ '!$H:$H,在庫状況!$K$5,'注文データ '!$I:$I,在庫状況!X$6)</f>
        <v>0</v>
      </c>
      <c r="Y78" s="1098">
        <f>SUMIFS('注文データ '!$C:$C,'注文データ '!$A:$A,在庫状況!$E78,'注文データ '!$H:$H,在庫状況!$K$5,'注文データ '!$I:$I,在庫状況!Y$6)</f>
        <v>0</v>
      </c>
      <c r="Z78" s="842">
        <f>SUMIFS('注文データ '!$C:$C,'注文データ '!$A:$A,在庫状況!$E78,'注文データ '!$H:$H,在庫状況!$K$5,'注文データ '!$I:$I,在庫状況!Z$6)</f>
        <v>0</v>
      </c>
      <c r="AA78" s="842">
        <f>SUMIFS('注文データ '!$C:$C,'注文データ '!$A:$A,在庫状況!$E78,'注文データ '!$H:$H,在庫状況!$K$5,'注文データ '!$I:$I,在庫状況!AA$6)</f>
        <v>0</v>
      </c>
      <c r="AB78" s="842">
        <f>SUMIFS('注文データ '!$C:$C,'注文データ '!$A:$A,在庫状況!$E78,'注文データ '!$H:$H,在庫状況!$K$5,'注文データ '!$I:$I,在庫状況!AB$6)</f>
        <v>0</v>
      </c>
      <c r="AC78" s="842">
        <f>SUMIFS('注文データ '!$C:$C,'注文データ '!$A:$A,在庫状況!$E78,'注文データ '!$H:$H,在庫状況!$K$5,'注文データ '!$I:$I,在庫状況!AC$6)</f>
        <v>0</v>
      </c>
      <c r="AD78" s="1098">
        <f>SUMIFS('注文データ '!$C:$C,'注文データ '!$A:$A,在庫状況!$E78,'注文データ '!$H:$H,在庫状況!$K$5,'注文データ '!$I:$I,在庫状況!AD$6)</f>
        <v>0</v>
      </c>
      <c r="AE78" s="1098">
        <f>SUMIFS('注文データ '!$C:$C,'注文データ '!$A:$A,在庫状況!$E78,'注文データ '!$H:$H,在庫状況!$K$5,'注文データ '!$I:$I,在庫状況!AE$6)</f>
        <v>0</v>
      </c>
      <c r="AF78" s="842">
        <f>SUMIFS('注文データ '!$C:$C,'注文データ '!$A:$A,在庫状況!$E78,'注文データ '!$H:$H,在庫状況!$K$5,'注文データ '!$I:$I,在庫状況!AF$6)</f>
        <v>0</v>
      </c>
      <c r="AG78" s="1098">
        <f>SUMIFS('注文データ '!$C:$C,'注文データ '!$A:$A,在庫状況!$E78,'注文データ '!$H:$H,在庫状況!$K$5,'注文データ '!$I:$I,在庫状況!AG$6)</f>
        <v>0</v>
      </c>
      <c r="AH78" s="842">
        <f>SUMIFS('注文データ '!$C:$C,'注文データ '!$A:$A,在庫状況!$E78,'注文データ '!$H:$H,在庫状況!$K$5,'注文データ '!$I:$I,在庫状況!AH$6)</f>
        <v>0</v>
      </c>
      <c r="AI78" s="842">
        <f>SUMIFS('注文データ '!$C:$C,'注文データ '!$A:$A,在庫状況!$E78,'注文データ '!$H:$H,在庫状況!$K$5,'注文データ '!$I:$I,在庫状況!AI$6)</f>
        <v>0</v>
      </c>
      <c r="AJ78" s="842">
        <f>SUMIFS('注文データ '!$C:$C,'注文データ '!$A:$A,在庫状況!$E78,'注文データ '!$H:$H,在庫状況!$K$5,'注文データ '!$I:$I,在庫状況!AJ$6)</f>
        <v>0</v>
      </c>
      <c r="AK78" s="1098">
        <f>SUMIFS('注文データ '!$C:$C,'注文データ '!$A:$A,在庫状況!$E78,'注文データ '!$H:$H,在庫状況!$K$5,'注文データ '!$I:$I,在庫状況!AK$6)</f>
        <v>0</v>
      </c>
      <c r="AL78" s="1098">
        <f>SUMIFS('注文データ '!$C:$C,'注文データ '!$A:$A,在庫状況!$E78,'注文データ '!$H:$H,在庫状況!$K$5,'注文データ '!$I:$I,在庫状況!AL$6)</f>
        <v>0</v>
      </c>
      <c r="AM78" s="842">
        <f>SUMIFS('注文データ '!$C:$C,'注文データ '!$A:$A,在庫状況!$E78,'注文データ '!$H:$H,在庫状況!$K$5,'注文データ '!$I:$I,在庫状況!AM$6)</f>
        <v>0</v>
      </c>
      <c r="AN78" s="842">
        <f>SUMIFS('注文データ '!$C:$C,'注文データ '!$A:$A,在庫状況!$E78,'注文データ '!$H:$H,在庫状況!$K$5,'注文データ '!$I:$I,在庫状況!AN$6)</f>
        <v>0</v>
      </c>
      <c r="AO78" s="842">
        <f>SUMIFS('注文データ '!$C:$C,'注文データ '!$A:$A,在庫状況!$E78,'注文データ '!$H:$H,在庫状況!$K$5,'注文データ '!$I:$I,在庫状況!AO$6)</f>
        <v>0</v>
      </c>
      <c r="AP78" s="1107">
        <f t="shared" si="3"/>
        <v>0</v>
      </c>
      <c r="AQ78" s="151"/>
      <c r="AR78" s="794">
        <f t="shared" si="4"/>
        <v>0</v>
      </c>
      <c r="AS78" s="661"/>
      <c r="AT78" s="455"/>
    </row>
    <row r="79" spans="1:46" ht="23.1" customHeight="1" x14ac:dyDescent="0.15">
      <c r="A79" s="1133"/>
      <c r="B79" s="1112"/>
      <c r="C79" s="480"/>
      <c r="D79" s="77" t="s">
        <v>162</v>
      </c>
      <c r="E79" s="284">
        <v>80261219373000</v>
      </c>
      <c r="F79" s="226">
        <v>424</v>
      </c>
      <c r="G79" s="71"/>
      <c r="H79" s="189"/>
      <c r="I79" s="190"/>
      <c r="J79" s="203"/>
      <c r="K79" s="842">
        <f>SUMIFS('注文データ '!$C:$C,'注文データ '!$A:$A,在庫状況!$E79,'注文データ '!$H:$H,在庫状況!$K$5,'注文データ '!$I:$I,在庫状況!K$6)</f>
        <v>0</v>
      </c>
      <c r="L79" s="842">
        <f>SUMIFS('注文データ '!$C:$C,'注文データ '!$A:$A,在庫状況!$E79,'注文データ '!$H:$H,在庫状況!$K$5,'注文データ '!$I:$I,在庫状況!L$6)</f>
        <v>0</v>
      </c>
      <c r="M79" s="842">
        <f>SUMIFS('注文データ '!$C:$C,'注文データ '!$A:$A,在庫状況!$E79,'注文データ '!$H:$H,在庫状況!$K$5,'注文データ '!$I:$I,在庫状況!M$6)</f>
        <v>0</v>
      </c>
      <c r="N79" s="842">
        <f>SUMIFS('注文データ '!$C:$C,'注文データ '!$A:$A,在庫状況!$E79,'注文データ '!$H:$H,在庫状況!$K$5,'注文データ '!$I:$I,在庫状況!N$6)</f>
        <v>0</v>
      </c>
      <c r="O79" s="842">
        <f>SUMIFS('注文データ '!$C:$C,'注文データ '!$A:$A,在庫状況!$E79,'注文データ '!$H:$H,在庫状況!$K$5,'注文データ '!$I:$I,在庫状況!O$6)</f>
        <v>0</v>
      </c>
      <c r="P79" s="1098">
        <f>SUMIFS('注文データ '!$C:$C,'注文データ '!$A:$A,在庫状況!$E79,'注文データ '!$H:$H,在庫状況!$K$5,'注文データ '!$I:$I,在庫状況!P$6)</f>
        <v>0</v>
      </c>
      <c r="Q79" s="1098">
        <f>SUMIFS('注文データ '!$C:$C,'注文データ '!$A:$A,在庫状況!$E79,'注文データ '!$H:$H,在庫状況!$K$5,'注文データ '!$I:$I,在庫状況!Q$6)</f>
        <v>0</v>
      </c>
      <c r="R79" s="842">
        <f>SUMIFS('注文データ '!$C:$C,'注文データ '!$A:$A,在庫状況!$E79,'注文データ '!$H:$H,在庫状況!$K$5,'注文データ '!$I:$I,在庫状況!R$6)</f>
        <v>0</v>
      </c>
      <c r="S79" s="842">
        <f>SUMIFS('注文データ '!$C:$C,'注文データ '!$A:$A,在庫状況!$E79,'注文データ '!$H:$H,在庫状況!$K$5,'注文データ '!$I:$I,在庫状況!S$6)</f>
        <v>0</v>
      </c>
      <c r="T79" s="842">
        <f>SUMIFS('注文データ '!$C:$C,'注文データ '!$A:$A,在庫状況!$E79,'注文データ '!$H:$H,在庫状況!$K$5,'注文データ '!$I:$I,在庫状況!T$6)</f>
        <v>0</v>
      </c>
      <c r="U79" s="842">
        <f>SUMIFS('注文データ '!$C:$C,'注文データ '!$A:$A,在庫状況!$E79,'注文データ '!$H:$H,在庫状況!$K$5,'注文データ '!$I:$I,在庫状況!U$6)</f>
        <v>0</v>
      </c>
      <c r="V79" s="842">
        <f>SUMIFS('注文データ '!$C:$C,'注文データ '!$A:$A,在庫状況!$E79,'注文データ '!$H:$H,在庫状況!$K$5,'注文データ '!$I:$I,在庫状況!V$6)</f>
        <v>0</v>
      </c>
      <c r="W79" s="1098">
        <f>SUMIFS('注文データ '!$C:$C,'注文データ '!$A:$A,在庫状況!$E79,'注文データ '!$H:$H,在庫状況!$K$5,'注文データ '!$I:$I,在庫状況!W$6)</f>
        <v>0</v>
      </c>
      <c r="X79" s="1098">
        <f>SUMIFS('注文データ '!$C:$C,'注文データ '!$A:$A,在庫状況!$E79,'注文データ '!$H:$H,在庫状況!$K$5,'注文データ '!$I:$I,在庫状況!X$6)</f>
        <v>0</v>
      </c>
      <c r="Y79" s="1098">
        <f>SUMIFS('注文データ '!$C:$C,'注文データ '!$A:$A,在庫状況!$E79,'注文データ '!$H:$H,在庫状況!$K$5,'注文データ '!$I:$I,在庫状況!Y$6)</f>
        <v>0</v>
      </c>
      <c r="Z79" s="842">
        <f>SUMIFS('注文データ '!$C:$C,'注文データ '!$A:$A,在庫状況!$E79,'注文データ '!$H:$H,在庫状況!$K$5,'注文データ '!$I:$I,在庫状況!Z$6)</f>
        <v>0</v>
      </c>
      <c r="AA79" s="842">
        <f>SUMIFS('注文データ '!$C:$C,'注文データ '!$A:$A,在庫状況!$E79,'注文データ '!$H:$H,在庫状況!$K$5,'注文データ '!$I:$I,在庫状況!AA$6)</f>
        <v>0</v>
      </c>
      <c r="AB79" s="842">
        <f>SUMIFS('注文データ '!$C:$C,'注文データ '!$A:$A,在庫状況!$E79,'注文データ '!$H:$H,在庫状況!$K$5,'注文データ '!$I:$I,在庫状況!AB$6)</f>
        <v>0</v>
      </c>
      <c r="AC79" s="842">
        <f>SUMIFS('注文データ '!$C:$C,'注文データ '!$A:$A,在庫状況!$E79,'注文データ '!$H:$H,在庫状況!$K$5,'注文データ '!$I:$I,在庫状況!AC$6)</f>
        <v>0</v>
      </c>
      <c r="AD79" s="1098">
        <f>SUMIFS('注文データ '!$C:$C,'注文データ '!$A:$A,在庫状況!$E79,'注文データ '!$H:$H,在庫状況!$K$5,'注文データ '!$I:$I,在庫状況!AD$6)</f>
        <v>0</v>
      </c>
      <c r="AE79" s="1098">
        <f>SUMIFS('注文データ '!$C:$C,'注文データ '!$A:$A,在庫状況!$E79,'注文データ '!$H:$H,在庫状況!$K$5,'注文データ '!$I:$I,在庫状況!AE$6)</f>
        <v>0</v>
      </c>
      <c r="AF79" s="842">
        <f>SUMIFS('注文データ '!$C:$C,'注文データ '!$A:$A,在庫状況!$E79,'注文データ '!$H:$H,在庫状況!$K$5,'注文データ '!$I:$I,在庫状況!AF$6)</f>
        <v>0</v>
      </c>
      <c r="AG79" s="1098">
        <f>SUMIFS('注文データ '!$C:$C,'注文データ '!$A:$A,在庫状況!$E79,'注文データ '!$H:$H,在庫状況!$K$5,'注文データ '!$I:$I,在庫状況!AG$6)</f>
        <v>0</v>
      </c>
      <c r="AH79" s="842">
        <f>SUMIFS('注文データ '!$C:$C,'注文データ '!$A:$A,在庫状況!$E79,'注文データ '!$H:$H,在庫状況!$K$5,'注文データ '!$I:$I,在庫状況!AH$6)</f>
        <v>0</v>
      </c>
      <c r="AI79" s="842">
        <f>SUMIFS('注文データ '!$C:$C,'注文データ '!$A:$A,在庫状況!$E79,'注文データ '!$H:$H,在庫状況!$K$5,'注文データ '!$I:$I,在庫状況!AI$6)</f>
        <v>0</v>
      </c>
      <c r="AJ79" s="842">
        <f>SUMIFS('注文データ '!$C:$C,'注文データ '!$A:$A,在庫状況!$E79,'注文データ '!$H:$H,在庫状況!$K$5,'注文データ '!$I:$I,在庫状況!AJ$6)</f>
        <v>0</v>
      </c>
      <c r="AK79" s="1098">
        <f>SUMIFS('注文データ '!$C:$C,'注文データ '!$A:$A,在庫状況!$E79,'注文データ '!$H:$H,在庫状況!$K$5,'注文データ '!$I:$I,在庫状況!AK$6)</f>
        <v>0</v>
      </c>
      <c r="AL79" s="1098">
        <f>SUMIFS('注文データ '!$C:$C,'注文データ '!$A:$A,在庫状況!$E79,'注文データ '!$H:$H,在庫状況!$K$5,'注文データ '!$I:$I,在庫状況!AL$6)</f>
        <v>0</v>
      </c>
      <c r="AM79" s="842">
        <f>SUMIFS('注文データ '!$C:$C,'注文データ '!$A:$A,在庫状況!$E79,'注文データ '!$H:$H,在庫状況!$K$5,'注文データ '!$I:$I,在庫状況!AM$6)</f>
        <v>0</v>
      </c>
      <c r="AN79" s="842">
        <f>SUMIFS('注文データ '!$C:$C,'注文データ '!$A:$A,在庫状況!$E79,'注文データ '!$H:$H,在庫状況!$K$5,'注文データ '!$I:$I,在庫状況!AN$6)</f>
        <v>0</v>
      </c>
      <c r="AO79" s="842">
        <f>SUMIFS('注文データ '!$C:$C,'注文データ '!$A:$A,在庫状況!$E79,'注文データ '!$H:$H,在庫状況!$K$5,'注文データ '!$I:$I,在庫状況!AO$6)</f>
        <v>0</v>
      </c>
      <c r="AP79" s="1107">
        <f t="shared" si="3"/>
        <v>0</v>
      </c>
      <c r="AQ79" s="225"/>
      <c r="AR79" s="797">
        <f t="shared" si="4"/>
        <v>0</v>
      </c>
      <c r="AS79" s="680"/>
      <c r="AT79" s="458"/>
    </row>
    <row r="80" spans="1:46" ht="23.1" customHeight="1" x14ac:dyDescent="0.15">
      <c r="A80" s="1133"/>
      <c r="B80" s="1112"/>
      <c r="C80" s="480"/>
      <c r="D80" s="77" t="s">
        <v>162</v>
      </c>
      <c r="E80" s="284">
        <v>80261219374000</v>
      </c>
      <c r="F80" s="226">
        <v>424</v>
      </c>
      <c r="G80" s="71"/>
      <c r="H80" s="189"/>
      <c r="I80" s="190"/>
      <c r="J80" s="203"/>
      <c r="K80" s="842">
        <f>SUMIFS('注文データ '!$C:$C,'注文データ '!$A:$A,在庫状況!$E80,'注文データ '!$H:$H,在庫状況!$K$5,'注文データ '!$I:$I,在庫状況!K$6)</f>
        <v>0</v>
      </c>
      <c r="L80" s="842">
        <f>SUMIFS('注文データ '!$C:$C,'注文データ '!$A:$A,在庫状況!$E80,'注文データ '!$H:$H,在庫状況!$K$5,'注文データ '!$I:$I,在庫状況!L$6)</f>
        <v>0</v>
      </c>
      <c r="M80" s="842">
        <f>SUMIFS('注文データ '!$C:$C,'注文データ '!$A:$A,在庫状況!$E80,'注文データ '!$H:$H,在庫状況!$K$5,'注文データ '!$I:$I,在庫状況!M$6)</f>
        <v>0</v>
      </c>
      <c r="N80" s="842">
        <f>SUMIFS('注文データ '!$C:$C,'注文データ '!$A:$A,在庫状況!$E80,'注文データ '!$H:$H,在庫状況!$K$5,'注文データ '!$I:$I,在庫状況!N$6)</f>
        <v>0</v>
      </c>
      <c r="O80" s="842">
        <f>SUMIFS('注文データ '!$C:$C,'注文データ '!$A:$A,在庫状況!$E80,'注文データ '!$H:$H,在庫状況!$K$5,'注文データ '!$I:$I,在庫状況!O$6)</f>
        <v>0</v>
      </c>
      <c r="P80" s="1098">
        <f>SUMIFS('注文データ '!$C:$C,'注文データ '!$A:$A,在庫状況!$E80,'注文データ '!$H:$H,在庫状況!$K$5,'注文データ '!$I:$I,在庫状況!P$6)</f>
        <v>0</v>
      </c>
      <c r="Q80" s="1098">
        <f>SUMIFS('注文データ '!$C:$C,'注文データ '!$A:$A,在庫状況!$E80,'注文データ '!$H:$H,在庫状況!$K$5,'注文データ '!$I:$I,在庫状況!Q$6)</f>
        <v>0</v>
      </c>
      <c r="R80" s="842">
        <f>SUMIFS('注文データ '!$C:$C,'注文データ '!$A:$A,在庫状況!$E80,'注文データ '!$H:$H,在庫状況!$K$5,'注文データ '!$I:$I,在庫状況!R$6)</f>
        <v>0</v>
      </c>
      <c r="S80" s="842">
        <f>SUMIFS('注文データ '!$C:$C,'注文データ '!$A:$A,在庫状況!$E80,'注文データ '!$H:$H,在庫状況!$K$5,'注文データ '!$I:$I,在庫状況!S$6)</f>
        <v>0</v>
      </c>
      <c r="T80" s="842">
        <f>SUMIFS('注文データ '!$C:$C,'注文データ '!$A:$A,在庫状況!$E80,'注文データ '!$H:$H,在庫状況!$K$5,'注文データ '!$I:$I,在庫状況!T$6)</f>
        <v>0</v>
      </c>
      <c r="U80" s="842">
        <f>SUMIFS('注文データ '!$C:$C,'注文データ '!$A:$A,在庫状況!$E80,'注文データ '!$H:$H,在庫状況!$K$5,'注文データ '!$I:$I,在庫状況!U$6)</f>
        <v>0</v>
      </c>
      <c r="V80" s="842">
        <f>SUMIFS('注文データ '!$C:$C,'注文データ '!$A:$A,在庫状況!$E80,'注文データ '!$H:$H,在庫状況!$K$5,'注文データ '!$I:$I,在庫状況!V$6)</f>
        <v>0</v>
      </c>
      <c r="W80" s="1098">
        <f>SUMIFS('注文データ '!$C:$C,'注文データ '!$A:$A,在庫状況!$E80,'注文データ '!$H:$H,在庫状況!$K$5,'注文データ '!$I:$I,在庫状況!W$6)</f>
        <v>0</v>
      </c>
      <c r="X80" s="1098">
        <f>SUMIFS('注文データ '!$C:$C,'注文データ '!$A:$A,在庫状況!$E80,'注文データ '!$H:$H,在庫状況!$K$5,'注文データ '!$I:$I,在庫状況!X$6)</f>
        <v>0</v>
      </c>
      <c r="Y80" s="1098">
        <f>SUMIFS('注文データ '!$C:$C,'注文データ '!$A:$A,在庫状況!$E80,'注文データ '!$H:$H,在庫状況!$K$5,'注文データ '!$I:$I,在庫状況!Y$6)</f>
        <v>0</v>
      </c>
      <c r="Z80" s="842">
        <f>SUMIFS('注文データ '!$C:$C,'注文データ '!$A:$A,在庫状況!$E80,'注文データ '!$H:$H,在庫状況!$K$5,'注文データ '!$I:$I,在庫状況!Z$6)</f>
        <v>0</v>
      </c>
      <c r="AA80" s="842">
        <f>SUMIFS('注文データ '!$C:$C,'注文データ '!$A:$A,在庫状況!$E80,'注文データ '!$H:$H,在庫状況!$K$5,'注文データ '!$I:$I,在庫状況!AA$6)</f>
        <v>0</v>
      </c>
      <c r="AB80" s="842">
        <f>SUMIFS('注文データ '!$C:$C,'注文データ '!$A:$A,在庫状況!$E80,'注文データ '!$H:$H,在庫状況!$K$5,'注文データ '!$I:$I,在庫状況!AB$6)</f>
        <v>0</v>
      </c>
      <c r="AC80" s="842">
        <f>SUMIFS('注文データ '!$C:$C,'注文データ '!$A:$A,在庫状況!$E80,'注文データ '!$H:$H,在庫状況!$K$5,'注文データ '!$I:$I,在庫状況!AC$6)</f>
        <v>0</v>
      </c>
      <c r="AD80" s="1098">
        <f>SUMIFS('注文データ '!$C:$C,'注文データ '!$A:$A,在庫状況!$E80,'注文データ '!$H:$H,在庫状況!$K$5,'注文データ '!$I:$I,在庫状況!AD$6)</f>
        <v>0</v>
      </c>
      <c r="AE80" s="1098">
        <f>SUMIFS('注文データ '!$C:$C,'注文データ '!$A:$A,在庫状況!$E80,'注文データ '!$H:$H,在庫状況!$K$5,'注文データ '!$I:$I,在庫状況!AE$6)</f>
        <v>0</v>
      </c>
      <c r="AF80" s="842">
        <f>SUMIFS('注文データ '!$C:$C,'注文データ '!$A:$A,在庫状況!$E80,'注文データ '!$H:$H,在庫状況!$K$5,'注文データ '!$I:$I,在庫状況!AF$6)</f>
        <v>0</v>
      </c>
      <c r="AG80" s="1098">
        <f>SUMIFS('注文データ '!$C:$C,'注文データ '!$A:$A,在庫状況!$E80,'注文データ '!$H:$H,在庫状況!$K$5,'注文データ '!$I:$I,在庫状況!AG$6)</f>
        <v>0</v>
      </c>
      <c r="AH80" s="842">
        <f>SUMIFS('注文データ '!$C:$C,'注文データ '!$A:$A,在庫状況!$E80,'注文データ '!$H:$H,在庫状況!$K$5,'注文データ '!$I:$I,在庫状況!AH$6)</f>
        <v>0</v>
      </c>
      <c r="AI80" s="842">
        <f>SUMIFS('注文データ '!$C:$C,'注文データ '!$A:$A,在庫状況!$E80,'注文データ '!$H:$H,在庫状況!$K$5,'注文データ '!$I:$I,在庫状況!AI$6)</f>
        <v>0</v>
      </c>
      <c r="AJ80" s="842">
        <f>SUMIFS('注文データ '!$C:$C,'注文データ '!$A:$A,在庫状況!$E80,'注文データ '!$H:$H,在庫状況!$K$5,'注文データ '!$I:$I,在庫状況!AJ$6)</f>
        <v>0</v>
      </c>
      <c r="AK80" s="1098">
        <f>SUMIFS('注文データ '!$C:$C,'注文データ '!$A:$A,在庫状況!$E80,'注文データ '!$H:$H,在庫状況!$K$5,'注文データ '!$I:$I,在庫状況!AK$6)</f>
        <v>0</v>
      </c>
      <c r="AL80" s="1098">
        <f>SUMIFS('注文データ '!$C:$C,'注文データ '!$A:$A,在庫状況!$E80,'注文データ '!$H:$H,在庫状況!$K$5,'注文データ '!$I:$I,在庫状況!AL$6)</f>
        <v>0</v>
      </c>
      <c r="AM80" s="842">
        <f>SUMIFS('注文データ '!$C:$C,'注文データ '!$A:$A,在庫状況!$E80,'注文データ '!$H:$H,在庫状況!$K$5,'注文データ '!$I:$I,在庫状況!AM$6)</f>
        <v>0</v>
      </c>
      <c r="AN80" s="842">
        <f>SUMIFS('注文データ '!$C:$C,'注文データ '!$A:$A,在庫状況!$E80,'注文データ '!$H:$H,在庫状況!$K$5,'注文データ '!$I:$I,在庫状況!AN$6)</f>
        <v>0</v>
      </c>
      <c r="AO80" s="842">
        <f>SUMIFS('注文データ '!$C:$C,'注文データ '!$A:$A,在庫状況!$E80,'注文データ '!$H:$H,在庫状況!$K$5,'注文データ '!$I:$I,在庫状況!AO$6)</f>
        <v>0</v>
      </c>
      <c r="AP80" s="1107">
        <f t="shared" si="3"/>
        <v>0</v>
      </c>
      <c r="AQ80" s="225"/>
      <c r="AR80" s="797">
        <f t="shared" si="4"/>
        <v>0</v>
      </c>
      <c r="AS80" s="680"/>
      <c r="AT80" s="458"/>
    </row>
    <row r="81" spans="1:46" ht="23.1" customHeight="1" x14ac:dyDescent="0.15">
      <c r="A81" s="1133"/>
      <c r="B81" s="1112"/>
      <c r="C81" s="480"/>
      <c r="D81" s="77" t="s">
        <v>162</v>
      </c>
      <c r="E81" s="284">
        <v>80261219375000</v>
      </c>
      <c r="F81" s="226">
        <v>184</v>
      </c>
      <c r="G81" s="71"/>
      <c r="H81" s="189"/>
      <c r="I81" s="190"/>
      <c r="J81" s="203"/>
      <c r="K81" s="842">
        <f>SUMIFS('注文データ '!$C:$C,'注文データ '!$A:$A,在庫状況!$E81,'注文データ '!$H:$H,在庫状況!$K$5,'注文データ '!$I:$I,在庫状況!K$6)</f>
        <v>0</v>
      </c>
      <c r="L81" s="842">
        <f>SUMIFS('注文データ '!$C:$C,'注文データ '!$A:$A,在庫状況!$E81,'注文データ '!$H:$H,在庫状況!$K$5,'注文データ '!$I:$I,在庫状況!L$6)</f>
        <v>0</v>
      </c>
      <c r="M81" s="842">
        <f>SUMIFS('注文データ '!$C:$C,'注文データ '!$A:$A,在庫状況!$E81,'注文データ '!$H:$H,在庫状況!$K$5,'注文データ '!$I:$I,在庫状況!M$6)</f>
        <v>0</v>
      </c>
      <c r="N81" s="842">
        <f>SUMIFS('注文データ '!$C:$C,'注文データ '!$A:$A,在庫状況!$E81,'注文データ '!$H:$H,在庫状況!$K$5,'注文データ '!$I:$I,在庫状況!N$6)</f>
        <v>0</v>
      </c>
      <c r="O81" s="842">
        <f>SUMIFS('注文データ '!$C:$C,'注文データ '!$A:$A,在庫状況!$E81,'注文データ '!$H:$H,在庫状況!$K$5,'注文データ '!$I:$I,在庫状況!O$6)</f>
        <v>0</v>
      </c>
      <c r="P81" s="1098">
        <f>SUMIFS('注文データ '!$C:$C,'注文データ '!$A:$A,在庫状況!$E81,'注文データ '!$H:$H,在庫状況!$K$5,'注文データ '!$I:$I,在庫状況!P$6)</f>
        <v>0</v>
      </c>
      <c r="Q81" s="1098">
        <f>SUMIFS('注文データ '!$C:$C,'注文データ '!$A:$A,在庫状況!$E81,'注文データ '!$H:$H,在庫状況!$K$5,'注文データ '!$I:$I,在庫状況!Q$6)</f>
        <v>0</v>
      </c>
      <c r="R81" s="842">
        <f>SUMIFS('注文データ '!$C:$C,'注文データ '!$A:$A,在庫状況!$E81,'注文データ '!$H:$H,在庫状況!$K$5,'注文データ '!$I:$I,在庫状況!R$6)</f>
        <v>0</v>
      </c>
      <c r="S81" s="842">
        <f>SUMIFS('注文データ '!$C:$C,'注文データ '!$A:$A,在庫状況!$E81,'注文データ '!$H:$H,在庫状況!$K$5,'注文データ '!$I:$I,在庫状況!S$6)</f>
        <v>0</v>
      </c>
      <c r="T81" s="842">
        <f>SUMIFS('注文データ '!$C:$C,'注文データ '!$A:$A,在庫状況!$E81,'注文データ '!$H:$H,在庫状況!$K$5,'注文データ '!$I:$I,在庫状況!T$6)</f>
        <v>0</v>
      </c>
      <c r="U81" s="842">
        <f>SUMIFS('注文データ '!$C:$C,'注文データ '!$A:$A,在庫状況!$E81,'注文データ '!$H:$H,在庫状況!$K$5,'注文データ '!$I:$I,在庫状況!U$6)</f>
        <v>0</v>
      </c>
      <c r="V81" s="842">
        <f>SUMIFS('注文データ '!$C:$C,'注文データ '!$A:$A,在庫状況!$E81,'注文データ '!$H:$H,在庫状況!$K$5,'注文データ '!$I:$I,在庫状況!V$6)</f>
        <v>0</v>
      </c>
      <c r="W81" s="1098">
        <f>SUMIFS('注文データ '!$C:$C,'注文データ '!$A:$A,在庫状況!$E81,'注文データ '!$H:$H,在庫状況!$K$5,'注文データ '!$I:$I,在庫状況!W$6)</f>
        <v>0</v>
      </c>
      <c r="X81" s="1098">
        <f>SUMIFS('注文データ '!$C:$C,'注文データ '!$A:$A,在庫状況!$E81,'注文データ '!$H:$H,在庫状況!$K$5,'注文データ '!$I:$I,在庫状況!X$6)</f>
        <v>0</v>
      </c>
      <c r="Y81" s="1098">
        <f>SUMIFS('注文データ '!$C:$C,'注文データ '!$A:$A,在庫状況!$E81,'注文データ '!$H:$H,在庫状況!$K$5,'注文データ '!$I:$I,在庫状況!Y$6)</f>
        <v>0</v>
      </c>
      <c r="Z81" s="842">
        <f>SUMIFS('注文データ '!$C:$C,'注文データ '!$A:$A,在庫状況!$E81,'注文データ '!$H:$H,在庫状況!$K$5,'注文データ '!$I:$I,在庫状況!Z$6)</f>
        <v>0</v>
      </c>
      <c r="AA81" s="842">
        <f>SUMIFS('注文データ '!$C:$C,'注文データ '!$A:$A,在庫状況!$E81,'注文データ '!$H:$H,在庫状況!$K$5,'注文データ '!$I:$I,在庫状況!AA$6)</f>
        <v>0</v>
      </c>
      <c r="AB81" s="842">
        <f>SUMIFS('注文データ '!$C:$C,'注文データ '!$A:$A,在庫状況!$E81,'注文データ '!$H:$H,在庫状況!$K$5,'注文データ '!$I:$I,在庫状況!AB$6)</f>
        <v>0</v>
      </c>
      <c r="AC81" s="842">
        <f>SUMIFS('注文データ '!$C:$C,'注文データ '!$A:$A,在庫状況!$E81,'注文データ '!$H:$H,在庫状況!$K$5,'注文データ '!$I:$I,在庫状況!AC$6)</f>
        <v>0</v>
      </c>
      <c r="AD81" s="1098">
        <f>SUMIFS('注文データ '!$C:$C,'注文データ '!$A:$A,在庫状況!$E81,'注文データ '!$H:$H,在庫状況!$K$5,'注文データ '!$I:$I,在庫状況!AD$6)</f>
        <v>0</v>
      </c>
      <c r="AE81" s="1098">
        <f>SUMIFS('注文データ '!$C:$C,'注文データ '!$A:$A,在庫状況!$E81,'注文データ '!$H:$H,在庫状況!$K$5,'注文データ '!$I:$I,在庫状況!AE$6)</f>
        <v>0</v>
      </c>
      <c r="AF81" s="842">
        <f>SUMIFS('注文データ '!$C:$C,'注文データ '!$A:$A,在庫状況!$E81,'注文データ '!$H:$H,在庫状況!$K$5,'注文データ '!$I:$I,在庫状況!AF$6)</f>
        <v>0</v>
      </c>
      <c r="AG81" s="1098">
        <f>SUMIFS('注文データ '!$C:$C,'注文データ '!$A:$A,在庫状況!$E81,'注文データ '!$H:$H,在庫状況!$K$5,'注文データ '!$I:$I,在庫状況!AG$6)</f>
        <v>0</v>
      </c>
      <c r="AH81" s="842">
        <f>SUMIFS('注文データ '!$C:$C,'注文データ '!$A:$A,在庫状況!$E81,'注文データ '!$H:$H,在庫状況!$K$5,'注文データ '!$I:$I,在庫状況!AH$6)</f>
        <v>0</v>
      </c>
      <c r="AI81" s="842">
        <f>SUMIFS('注文データ '!$C:$C,'注文データ '!$A:$A,在庫状況!$E81,'注文データ '!$H:$H,在庫状況!$K$5,'注文データ '!$I:$I,在庫状況!AI$6)</f>
        <v>0</v>
      </c>
      <c r="AJ81" s="842">
        <f>SUMIFS('注文データ '!$C:$C,'注文データ '!$A:$A,在庫状況!$E81,'注文データ '!$H:$H,在庫状況!$K$5,'注文データ '!$I:$I,在庫状況!AJ$6)</f>
        <v>0</v>
      </c>
      <c r="AK81" s="1098">
        <f>SUMIFS('注文データ '!$C:$C,'注文データ '!$A:$A,在庫状況!$E81,'注文データ '!$H:$H,在庫状況!$K$5,'注文データ '!$I:$I,在庫状況!AK$6)</f>
        <v>0</v>
      </c>
      <c r="AL81" s="1098">
        <f>SUMIFS('注文データ '!$C:$C,'注文データ '!$A:$A,在庫状況!$E81,'注文データ '!$H:$H,在庫状況!$K$5,'注文データ '!$I:$I,在庫状況!AL$6)</f>
        <v>0</v>
      </c>
      <c r="AM81" s="842">
        <f>SUMIFS('注文データ '!$C:$C,'注文データ '!$A:$A,在庫状況!$E81,'注文データ '!$H:$H,在庫状況!$K$5,'注文データ '!$I:$I,在庫状況!AM$6)</f>
        <v>0</v>
      </c>
      <c r="AN81" s="842">
        <f>SUMIFS('注文データ '!$C:$C,'注文データ '!$A:$A,在庫状況!$E81,'注文データ '!$H:$H,在庫状況!$K$5,'注文データ '!$I:$I,在庫状況!AN$6)</f>
        <v>0</v>
      </c>
      <c r="AO81" s="842">
        <f>SUMIFS('注文データ '!$C:$C,'注文データ '!$A:$A,在庫状況!$E81,'注文データ '!$H:$H,在庫状況!$K$5,'注文データ '!$I:$I,在庫状況!AO$6)</f>
        <v>0</v>
      </c>
      <c r="AP81" s="1107">
        <f t="shared" si="3"/>
        <v>0</v>
      </c>
      <c r="AQ81" s="191"/>
      <c r="AR81" s="796">
        <f t="shared" si="4"/>
        <v>0</v>
      </c>
      <c r="AS81" s="673"/>
      <c r="AT81" s="457"/>
    </row>
    <row r="82" spans="1:46" ht="23.1" customHeight="1" x14ac:dyDescent="0.15">
      <c r="A82" s="1133"/>
      <c r="B82" s="1105"/>
      <c r="C82" s="477"/>
      <c r="D82" s="486" t="s">
        <v>52</v>
      </c>
      <c r="E82" s="281">
        <v>80261239550000</v>
      </c>
      <c r="F82" s="168">
        <v>147</v>
      </c>
      <c r="G82" s="58"/>
      <c r="H82" s="148"/>
      <c r="I82" s="149"/>
      <c r="J82" s="192"/>
      <c r="K82" s="839">
        <f>SUMIFS('注文データ '!$C:$C,'注文データ '!$A:$A,在庫状況!$E82,'注文データ '!$H:$H,在庫状況!$K$5,'注文データ '!$I:$I,在庫状況!K$6)</f>
        <v>0</v>
      </c>
      <c r="L82" s="839">
        <f>SUMIFS('注文データ '!$C:$C,'注文データ '!$A:$A,在庫状況!$E82,'注文データ '!$H:$H,在庫状況!$K$5,'注文データ '!$I:$I,在庫状況!L$6)</f>
        <v>0</v>
      </c>
      <c r="M82" s="839">
        <f>SUMIFS('注文データ '!$C:$C,'注文データ '!$A:$A,在庫状況!$E82,'注文データ '!$H:$H,在庫状況!$K$5,'注文データ '!$I:$I,在庫状況!M$6)</f>
        <v>0</v>
      </c>
      <c r="N82" s="839">
        <f>SUMIFS('注文データ '!$C:$C,'注文データ '!$A:$A,在庫状況!$E82,'注文データ '!$H:$H,在庫状況!$K$5,'注文データ '!$I:$I,在庫状況!N$6)</f>
        <v>0</v>
      </c>
      <c r="O82" s="839">
        <f>SUMIFS('注文データ '!$C:$C,'注文データ '!$A:$A,在庫状況!$E82,'注文データ '!$H:$H,在庫状況!$K$5,'注文データ '!$I:$I,在庫状況!O$6)</f>
        <v>0</v>
      </c>
      <c r="P82" s="1093">
        <f>SUMIFS('注文データ '!$C:$C,'注文データ '!$A:$A,在庫状況!$E82,'注文データ '!$H:$H,在庫状況!$K$5,'注文データ '!$I:$I,在庫状況!P$6)</f>
        <v>0</v>
      </c>
      <c r="Q82" s="1093">
        <f>SUMIFS('注文データ '!$C:$C,'注文データ '!$A:$A,在庫状況!$E82,'注文データ '!$H:$H,在庫状況!$K$5,'注文データ '!$I:$I,在庫状況!Q$6)</f>
        <v>0</v>
      </c>
      <c r="R82" s="839">
        <f>SUMIFS('注文データ '!$C:$C,'注文データ '!$A:$A,在庫状況!$E82,'注文データ '!$H:$H,在庫状況!$K$5,'注文データ '!$I:$I,在庫状況!R$6)</f>
        <v>0</v>
      </c>
      <c r="S82" s="839">
        <f>SUMIFS('注文データ '!$C:$C,'注文データ '!$A:$A,在庫状況!$E82,'注文データ '!$H:$H,在庫状況!$K$5,'注文データ '!$I:$I,在庫状況!S$6)</f>
        <v>0</v>
      </c>
      <c r="T82" s="839">
        <f>SUMIFS('注文データ '!$C:$C,'注文データ '!$A:$A,在庫状況!$E82,'注文データ '!$H:$H,在庫状況!$K$5,'注文データ '!$I:$I,在庫状況!T$6)</f>
        <v>0</v>
      </c>
      <c r="U82" s="839">
        <f>SUMIFS('注文データ '!$C:$C,'注文データ '!$A:$A,在庫状況!$E82,'注文データ '!$H:$H,在庫状況!$K$5,'注文データ '!$I:$I,在庫状況!U$6)</f>
        <v>0</v>
      </c>
      <c r="V82" s="839">
        <f>SUMIFS('注文データ '!$C:$C,'注文データ '!$A:$A,在庫状況!$E82,'注文データ '!$H:$H,在庫状況!$K$5,'注文データ '!$I:$I,在庫状況!V$6)</f>
        <v>0</v>
      </c>
      <c r="W82" s="1093">
        <f>SUMIFS('注文データ '!$C:$C,'注文データ '!$A:$A,在庫状況!$E82,'注文データ '!$H:$H,在庫状況!$K$5,'注文データ '!$I:$I,在庫状況!W$6)</f>
        <v>0</v>
      </c>
      <c r="X82" s="1093">
        <f>SUMIFS('注文データ '!$C:$C,'注文データ '!$A:$A,在庫状況!$E82,'注文データ '!$H:$H,在庫状況!$K$5,'注文データ '!$I:$I,在庫状況!X$6)</f>
        <v>0</v>
      </c>
      <c r="Y82" s="1093">
        <f>SUMIFS('注文データ '!$C:$C,'注文データ '!$A:$A,在庫状況!$E82,'注文データ '!$H:$H,在庫状況!$K$5,'注文データ '!$I:$I,在庫状況!Y$6)</f>
        <v>0</v>
      </c>
      <c r="Z82" s="839">
        <f>SUMIFS('注文データ '!$C:$C,'注文データ '!$A:$A,在庫状況!$E82,'注文データ '!$H:$H,在庫状況!$K$5,'注文データ '!$I:$I,在庫状況!Z$6)</f>
        <v>0</v>
      </c>
      <c r="AA82" s="839">
        <f>SUMIFS('注文データ '!$C:$C,'注文データ '!$A:$A,在庫状況!$E82,'注文データ '!$H:$H,在庫状況!$K$5,'注文データ '!$I:$I,在庫状況!AA$6)</f>
        <v>0</v>
      </c>
      <c r="AB82" s="839">
        <f>SUMIFS('注文データ '!$C:$C,'注文データ '!$A:$A,在庫状況!$E82,'注文データ '!$H:$H,在庫状況!$K$5,'注文データ '!$I:$I,在庫状況!AB$6)</f>
        <v>0</v>
      </c>
      <c r="AC82" s="839">
        <f>SUMIFS('注文データ '!$C:$C,'注文データ '!$A:$A,在庫状況!$E82,'注文データ '!$H:$H,在庫状況!$K$5,'注文データ '!$I:$I,在庫状況!AC$6)</f>
        <v>0</v>
      </c>
      <c r="AD82" s="1093">
        <f>SUMIFS('注文データ '!$C:$C,'注文データ '!$A:$A,在庫状況!$E82,'注文データ '!$H:$H,在庫状況!$K$5,'注文データ '!$I:$I,在庫状況!AD$6)</f>
        <v>0</v>
      </c>
      <c r="AE82" s="1093">
        <f>SUMIFS('注文データ '!$C:$C,'注文データ '!$A:$A,在庫状況!$E82,'注文データ '!$H:$H,在庫状況!$K$5,'注文データ '!$I:$I,在庫状況!AE$6)</f>
        <v>0</v>
      </c>
      <c r="AF82" s="839">
        <f>SUMIFS('注文データ '!$C:$C,'注文データ '!$A:$A,在庫状況!$E82,'注文データ '!$H:$H,在庫状況!$K$5,'注文データ '!$I:$I,在庫状況!AF$6)</f>
        <v>0</v>
      </c>
      <c r="AG82" s="1093">
        <f>SUMIFS('注文データ '!$C:$C,'注文データ '!$A:$A,在庫状況!$E82,'注文データ '!$H:$H,在庫状況!$K$5,'注文データ '!$I:$I,在庫状況!AG$6)</f>
        <v>0</v>
      </c>
      <c r="AH82" s="839">
        <f>SUMIFS('注文データ '!$C:$C,'注文データ '!$A:$A,在庫状況!$E82,'注文データ '!$H:$H,在庫状況!$K$5,'注文データ '!$I:$I,在庫状況!AH$6)</f>
        <v>0</v>
      </c>
      <c r="AI82" s="839">
        <f>SUMIFS('注文データ '!$C:$C,'注文データ '!$A:$A,在庫状況!$E82,'注文データ '!$H:$H,在庫状況!$K$5,'注文データ '!$I:$I,在庫状況!AI$6)</f>
        <v>0</v>
      </c>
      <c r="AJ82" s="839">
        <f>SUMIFS('注文データ '!$C:$C,'注文データ '!$A:$A,在庫状況!$E82,'注文データ '!$H:$H,在庫状況!$K$5,'注文データ '!$I:$I,在庫状況!AJ$6)</f>
        <v>0</v>
      </c>
      <c r="AK82" s="1093">
        <f>SUMIFS('注文データ '!$C:$C,'注文データ '!$A:$A,在庫状況!$E82,'注文データ '!$H:$H,在庫状況!$K$5,'注文データ '!$I:$I,在庫状況!AK$6)</f>
        <v>0</v>
      </c>
      <c r="AL82" s="1093">
        <f>SUMIFS('注文データ '!$C:$C,'注文データ '!$A:$A,在庫状況!$E82,'注文データ '!$H:$H,在庫状況!$K$5,'注文データ '!$I:$I,在庫状況!AL$6)</f>
        <v>0</v>
      </c>
      <c r="AM82" s="839">
        <f>SUMIFS('注文データ '!$C:$C,'注文データ '!$A:$A,在庫状況!$E82,'注文データ '!$H:$H,在庫状況!$K$5,'注文データ '!$I:$I,在庫状況!AM$6)</f>
        <v>0</v>
      </c>
      <c r="AN82" s="839">
        <f>SUMIFS('注文データ '!$C:$C,'注文データ '!$A:$A,在庫状況!$E82,'注文データ '!$H:$H,在庫状況!$K$5,'注文データ '!$I:$I,在庫状況!AN$6)</f>
        <v>0</v>
      </c>
      <c r="AO82" s="839">
        <f>SUMIFS('注文データ '!$C:$C,'注文データ '!$A:$A,在庫状況!$E82,'注文データ '!$H:$H,在庫状況!$K$5,'注文データ '!$I:$I,在庫状況!AO$6)</f>
        <v>0</v>
      </c>
      <c r="AP82" s="1108">
        <f t="shared" si="3"/>
        <v>0</v>
      </c>
      <c r="AQ82" s="151"/>
      <c r="AR82" s="794">
        <f t="shared" si="4"/>
        <v>0</v>
      </c>
      <c r="AS82" s="661"/>
      <c r="AT82" s="455"/>
    </row>
    <row r="83" spans="1:46" s="78" customFormat="1" ht="23.1" customHeight="1" x14ac:dyDescent="0.15">
      <c r="A83" s="1134">
        <v>88</v>
      </c>
      <c r="B83" s="1109">
        <v>20</v>
      </c>
      <c r="C83" s="152" t="s">
        <v>226</v>
      </c>
      <c r="D83" s="50" t="s">
        <v>52</v>
      </c>
      <c r="E83" s="282">
        <v>80261239379005</v>
      </c>
      <c r="F83" s="153">
        <v>3479</v>
      </c>
      <c r="G83" s="916" t="s">
        <v>95</v>
      </c>
      <c r="H83" s="204"/>
      <c r="I83" s="205"/>
      <c r="J83" s="206"/>
      <c r="K83" s="154">
        <f>SUMIFS('注文データ '!$C:$C,'注文データ '!$A:$A,在庫状況!$E83,'注文データ '!$H:$H,在庫状況!$K$5,'注文データ '!$I:$I,在庫状況!K$6)</f>
        <v>0</v>
      </c>
      <c r="L83" s="154">
        <f>SUMIFS('注文データ '!$C:$C,'注文データ '!$A:$A,在庫状況!$E83,'注文データ '!$H:$H,在庫状況!$K$5,'注文データ '!$I:$I,在庫状況!L$6)</f>
        <v>0</v>
      </c>
      <c r="M83" s="154">
        <f>SUMIFS('注文データ '!$C:$C,'注文データ '!$A:$A,在庫状況!$E83,'注文データ '!$H:$H,在庫状況!$K$5,'注文データ '!$I:$I,在庫状況!M$6)</f>
        <v>0</v>
      </c>
      <c r="N83" s="154">
        <f>SUMIFS('注文データ '!$C:$C,'注文データ '!$A:$A,在庫状況!$E83,'注文データ '!$H:$H,在庫状況!$K$5,'注文データ '!$I:$I,在庫状況!N$6)</f>
        <v>0</v>
      </c>
      <c r="O83" s="154">
        <f>SUMIFS('注文データ '!$C:$C,'注文データ '!$A:$A,在庫状況!$E83,'注文データ '!$H:$H,在庫状況!$K$5,'注文データ '!$I:$I,在庫状況!O$6)</f>
        <v>0</v>
      </c>
      <c r="P83" s="1094">
        <f>SUMIFS('注文データ '!$C:$C,'注文データ '!$A:$A,在庫状況!$E83,'注文データ '!$H:$H,在庫状況!$K$5,'注文データ '!$I:$I,在庫状況!P$6)</f>
        <v>0</v>
      </c>
      <c r="Q83" s="1094">
        <f>SUMIFS('注文データ '!$C:$C,'注文データ '!$A:$A,在庫状況!$E83,'注文データ '!$H:$H,在庫状況!$K$5,'注文データ '!$I:$I,在庫状況!Q$6)</f>
        <v>0</v>
      </c>
      <c r="R83" s="154">
        <f>SUMIFS('注文データ '!$C:$C,'注文データ '!$A:$A,在庫状況!$E83,'注文データ '!$H:$H,在庫状況!$K$5,'注文データ '!$I:$I,在庫状況!R$6)</f>
        <v>0</v>
      </c>
      <c r="S83" s="154">
        <f>SUMIFS('注文データ '!$C:$C,'注文データ '!$A:$A,在庫状況!$E83,'注文データ '!$H:$H,在庫状況!$K$5,'注文データ '!$I:$I,在庫状況!S$6)</f>
        <v>0</v>
      </c>
      <c r="T83" s="154">
        <f>SUMIFS('注文データ '!$C:$C,'注文データ '!$A:$A,在庫状況!$E83,'注文データ '!$H:$H,在庫状況!$K$5,'注文データ '!$I:$I,在庫状況!T$6)</f>
        <v>0</v>
      </c>
      <c r="U83" s="154">
        <f>SUMIFS('注文データ '!$C:$C,'注文データ '!$A:$A,在庫状況!$E83,'注文データ '!$H:$H,在庫状況!$K$5,'注文データ '!$I:$I,在庫状況!U$6)</f>
        <v>0</v>
      </c>
      <c r="V83" s="154">
        <f>SUMIFS('注文データ '!$C:$C,'注文データ '!$A:$A,在庫状況!$E83,'注文データ '!$H:$H,在庫状況!$K$5,'注文データ '!$I:$I,在庫状況!V$6)</f>
        <v>0</v>
      </c>
      <c r="W83" s="1094">
        <f>SUMIFS('注文データ '!$C:$C,'注文データ '!$A:$A,在庫状況!$E83,'注文データ '!$H:$H,在庫状況!$K$5,'注文データ '!$I:$I,在庫状況!W$6)</f>
        <v>0</v>
      </c>
      <c r="X83" s="1094">
        <f>SUMIFS('注文データ '!$C:$C,'注文データ '!$A:$A,在庫状況!$E83,'注文データ '!$H:$H,在庫状況!$K$5,'注文データ '!$I:$I,在庫状況!X$6)</f>
        <v>0</v>
      </c>
      <c r="Y83" s="1094">
        <f>SUMIFS('注文データ '!$C:$C,'注文データ '!$A:$A,在庫状況!$E83,'注文データ '!$H:$H,在庫状況!$K$5,'注文データ '!$I:$I,在庫状況!Y$6)</f>
        <v>0</v>
      </c>
      <c r="Z83" s="154">
        <f>SUMIFS('注文データ '!$C:$C,'注文データ '!$A:$A,在庫状況!$E83,'注文データ '!$H:$H,在庫状況!$K$5,'注文データ '!$I:$I,在庫状況!Z$6)</f>
        <v>0</v>
      </c>
      <c r="AA83" s="154">
        <f>SUMIFS('注文データ '!$C:$C,'注文データ '!$A:$A,在庫状況!$E83,'注文データ '!$H:$H,在庫状況!$K$5,'注文データ '!$I:$I,在庫状況!AA$6)</f>
        <v>0</v>
      </c>
      <c r="AB83" s="154">
        <f>SUMIFS('注文データ '!$C:$C,'注文データ '!$A:$A,在庫状況!$E83,'注文データ '!$H:$H,在庫状況!$K$5,'注文データ '!$I:$I,在庫状況!AB$6)</f>
        <v>0</v>
      </c>
      <c r="AC83" s="154">
        <f>SUMIFS('注文データ '!$C:$C,'注文データ '!$A:$A,在庫状況!$E83,'注文データ '!$H:$H,在庫状況!$K$5,'注文データ '!$I:$I,在庫状況!AC$6)</f>
        <v>0</v>
      </c>
      <c r="AD83" s="1094">
        <f>SUMIFS('注文データ '!$C:$C,'注文データ '!$A:$A,在庫状況!$E83,'注文データ '!$H:$H,在庫状況!$K$5,'注文データ '!$I:$I,在庫状況!AD$6)</f>
        <v>0</v>
      </c>
      <c r="AE83" s="1094">
        <f>SUMIFS('注文データ '!$C:$C,'注文データ '!$A:$A,在庫状況!$E83,'注文データ '!$H:$H,在庫状況!$K$5,'注文データ '!$I:$I,在庫状況!AE$6)</f>
        <v>0</v>
      </c>
      <c r="AF83" s="154">
        <f>SUMIFS('注文データ '!$C:$C,'注文データ '!$A:$A,在庫状況!$E83,'注文データ '!$H:$H,在庫状況!$K$5,'注文データ '!$I:$I,在庫状況!AF$6)</f>
        <v>0</v>
      </c>
      <c r="AG83" s="1094">
        <f>SUMIFS('注文データ '!$C:$C,'注文データ '!$A:$A,在庫状況!$E83,'注文データ '!$H:$H,在庫状況!$K$5,'注文データ '!$I:$I,在庫状況!AG$6)</f>
        <v>0</v>
      </c>
      <c r="AH83" s="154">
        <f>SUMIFS('注文データ '!$C:$C,'注文データ '!$A:$A,在庫状況!$E83,'注文データ '!$H:$H,在庫状況!$K$5,'注文データ '!$I:$I,在庫状況!AH$6)</f>
        <v>0</v>
      </c>
      <c r="AI83" s="154">
        <f>SUMIFS('注文データ '!$C:$C,'注文データ '!$A:$A,在庫状況!$E83,'注文データ '!$H:$H,在庫状況!$K$5,'注文データ '!$I:$I,在庫状況!AI$6)</f>
        <v>0</v>
      </c>
      <c r="AJ83" s="154">
        <f>SUMIFS('注文データ '!$C:$C,'注文データ '!$A:$A,在庫状況!$E83,'注文データ '!$H:$H,在庫状況!$K$5,'注文データ '!$I:$I,在庫状況!AJ$6)</f>
        <v>0</v>
      </c>
      <c r="AK83" s="1094">
        <f>SUMIFS('注文データ '!$C:$C,'注文データ '!$A:$A,在庫状況!$E83,'注文データ '!$H:$H,在庫状況!$K$5,'注文データ '!$I:$I,在庫状況!AK$6)</f>
        <v>0</v>
      </c>
      <c r="AL83" s="1094">
        <f>SUMIFS('注文データ '!$C:$C,'注文データ '!$A:$A,在庫状況!$E83,'注文データ '!$H:$H,在庫状況!$K$5,'注文データ '!$I:$I,在庫状況!AL$6)</f>
        <v>0</v>
      </c>
      <c r="AM83" s="154">
        <f>SUMIFS('注文データ '!$C:$C,'注文データ '!$A:$A,在庫状況!$E83,'注文データ '!$H:$H,在庫状況!$K$5,'注文データ '!$I:$I,在庫状況!AM$6)</f>
        <v>0</v>
      </c>
      <c r="AN83" s="154">
        <f>SUMIFS('注文データ '!$C:$C,'注文データ '!$A:$A,在庫状況!$E83,'注文データ '!$H:$H,在庫状況!$K$5,'注文データ '!$I:$I,在庫状況!AN$6)</f>
        <v>0</v>
      </c>
      <c r="AO83" s="154">
        <f>SUMIFS('注文データ '!$C:$C,'注文データ '!$A:$A,在庫状況!$E83,'注文データ '!$H:$H,在庫状況!$K$5,'注文データ '!$I:$I,在庫状況!AO$6)</f>
        <v>0</v>
      </c>
      <c r="AP83" s="1109">
        <f t="shared" si="3"/>
        <v>20</v>
      </c>
      <c r="AQ83" s="155"/>
      <c r="AR83" s="803">
        <f t="shared" si="4"/>
        <v>0</v>
      </c>
      <c r="AS83" s="669"/>
      <c r="AT83" s="465"/>
    </row>
    <row r="84" spans="1:46" s="78" customFormat="1" ht="22.5" customHeight="1" x14ac:dyDescent="0.15">
      <c r="A84" s="1134"/>
      <c r="B84" s="1111"/>
      <c r="C84" s="970" t="s">
        <v>96</v>
      </c>
      <c r="D84" s="53" t="s">
        <v>309</v>
      </c>
      <c r="E84" s="283">
        <v>80263109322002</v>
      </c>
      <c r="F84" s="157">
        <v>1076</v>
      </c>
      <c r="G84" s="80" t="s">
        <v>96</v>
      </c>
      <c r="H84" s="134"/>
      <c r="I84" s="135"/>
      <c r="J84" s="209"/>
      <c r="K84" s="200">
        <f>SUMIFS('注文データ '!$C:$C,'注文データ '!$A:$A,在庫状況!$E84,'注文データ '!$H:$H,在庫状況!$K$5,'注文データ '!$I:$I,在庫状況!K$6)</f>
        <v>0</v>
      </c>
      <c r="L84" s="200">
        <f>SUMIFS('注文データ '!$C:$C,'注文データ '!$A:$A,在庫状況!$E84,'注文データ '!$H:$H,在庫状況!$K$5,'注文データ '!$I:$I,在庫状況!L$6)</f>
        <v>0</v>
      </c>
      <c r="M84" s="200">
        <f>SUMIFS('注文データ '!$C:$C,'注文データ '!$A:$A,在庫状況!$E84,'注文データ '!$H:$H,在庫状況!$K$5,'注文データ '!$I:$I,在庫状況!M$6)</f>
        <v>0</v>
      </c>
      <c r="N84" s="200">
        <f>SUMIFS('注文データ '!$C:$C,'注文データ '!$A:$A,在庫状況!$E84,'注文データ '!$H:$H,在庫状況!$K$5,'注文データ '!$I:$I,在庫状況!N$6)</f>
        <v>0</v>
      </c>
      <c r="O84" s="200">
        <f>SUMIFS('注文データ '!$C:$C,'注文データ '!$A:$A,在庫状況!$E84,'注文データ '!$H:$H,在庫状況!$K$5,'注文データ '!$I:$I,在庫状況!O$6)</f>
        <v>0</v>
      </c>
      <c r="P84" s="1097">
        <f>SUMIFS('注文データ '!$C:$C,'注文データ '!$A:$A,在庫状況!$E84,'注文データ '!$H:$H,在庫状況!$K$5,'注文データ '!$I:$I,在庫状況!P$6)</f>
        <v>0</v>
      </c>
      <c r="Q84" s="1097">
        <f>SUMIFS('注文データ '!$C:$C,'注文データ '!$A:$A,在庫状況!$E84,'注文データ '!$H:$H,在庫状況!$K$5,'注文データ '!$I:$I,在庫状況!Q$6)</f>
        <v>0</v>
      </c>
      <c r="R84" s="200">
        <f>SUMIFS('注文データ '!$C:$C,'注文データ '!$A:$A,在庫状況!$E84,'注文データ '!$H:$H,在庫状況!$K$5,'注文データ '!$I:$I,在庫状況!R$6)</f>
        <v>0</v>
      </c>
      <c r="S84" s="200">
        <f>SUMIFS('注文データ '!$C:$C,'注文データ '!$A:$A,在庫状況!$E84,'注文データ '!$H:$H,在庫状況!$K$5,'注文データ '!$I:$I,在庫状況!S$6)</f>
        <v>0</v>
      </c>
      <c r="T84" s="200">
        <f>SUMIFS('注文データ '!$C:$C,'注文データ '!$A:$A,在庫状況!$E84,'注文データ '!$H:$H,在庫状況!$K$5,'注文データ '!$I:$I,在庫状況!T$6)</f>
        <v>0</v>
      </c>
      <c r="U84" s="200">
        <f>SUMIFS('注文データ '!$C:$C,'注文データ '!$A:$A,在庫状況!$E84,'注文データ '!$H:$H,在庫状況!$K$5,'注文データ '!$I:$I,在庫状況!U$6)</f>
        <v>0</v>
      </c>
      <c r="V84" s="200">
        <f>SUMIFS('注文データ '!$C:$C,'注文データ '!$A:$A,在庫状況!$E84,'注文データ '!$H:$H,在庫状況!$K$5,'注文データ '!$I:$I,在庫状況!V$6)</f>
        <v>0</v>
      </c>
      <c r="W84" s="1097">
        <f>SUMIFS('注文データ '!$C:$C,'注文データ '!$A:$A,在庫状況!$E84,'注文データ '!$H:$H,在庫状況!$K$5,'注文データ '!$I:$I,在庫状況!W$6)</f>
        <v>0</v>
      </c>
      <c r="X84" s="1097">
        <f>SUMIFS('注文データ '!$C:$C,'注文データ '!$A:$A,在庫状況!$E84,'注文データ '!$H:$H,在庫状況!$K$5,'注文データ '!$I:$I,在庫状況!X$6)</f>
        <v>0</v>
      </c>
      <c r="Y84" s="1097">
        <f>SUMIFS('注文データ '!$C:$C,'注文データ '!$A:$A,在庫状況!$E84,'注文データ '!$H:$H,在庫状況!$K$5,'注文データ '!$I:$I,在庫状況!Y$6)</f>
        <v>0</v>
      </c>
      <c r="Z84" s="200">
        <f>SUMIFS('注文データ '!$C:$C,'注文データ '!$A:$A,在庫状況!$E84,'注文データ '!$H:$H,在庫状況!$K$5,'注文データ '!$I:$I,在庫状況!Z$6)</f>
        <v>0</v>
      </c>
      <c r="AA84" s="200">
        <f>SUMIFS('注文データ '!$C:$C,'注文データ '!$A:$A,在庫状況!$E84,'注文データ '!$H:$H,在庫状況!$K$5,'注文データ '!$I:$I,在庫状況!AA$6)</f>
        <v>0</v>
      </c>
      <c r="AB84" s="200">
        <f>SUMIFS('注文データ '!$C:$C,'注文データ '!$A:$A,在庫状況!$E84,'注文データ '!$H:$H,在庫状況!$K$5,'注文データ '!$I:$I,在庫状況!AB$6)</f>
        <v>0</v>
      </c>
      <c r="AC84" s="200">
        <f>SUMIFS('注文データ '!$C:$C,'注文データ '!$A:$A,在庫状況!$E84,'注文データ '!$H:$H,在庫状況!$K$5,'注文データ '!$I:$I,在庫状況!AC$6)</f>
        <v>0</v>
      </c>
      <c r="AD84" s="1097">
        <f>SUMIFS('注文データ '!$C:$C,'注文データ '!$A:$A,在庫状況!$E84,'注文データ '!$H:$H,在庫状況!$K$5,'注文データ '!$I:$I,在庫状況!AD$6)</f>
        <v>0</v>
      </c>
      <c r="AE84" s="1097">
        <f>SUMIFS('注文データ '!$C:$C,'注文データ '!$A:$A,在庫状況!$E84,'注文データ '!$H:$H,在庫状況!$K$5,'注文データ '!$I:$I,在庫状況!AE$6)</f>
        <v>0</v>
      </c>
      <c r="AF84" s="200">
        <f>SUMIFS('注文データ '!$C:$C,'注文データ '!$A:$A,在庫状況!$E84,'注文データ '!$H:$H,在庫状況!$K$5,'注文データ '!$I:$I,在庫状況!AF$6)</f>
        <v>0</v>
      </c>
      <c r="AG84" s="1097">
        <f>SUMIFS('注文データ '!$C:$C,'注文データ '!$A:$A,在庫状況!$E84,'注文データ '!$H:$H,在庫状況!$K$5,'注文データ '!$I:$I,在庫状況!AG$6)</f>
        <v>0</v>
      </c>
      <c r="AH84" s="200">
        <f>SUMIFS('注文データ '!$C:$C,'注文データ '!$A:$A,在庫状況!$E84,'注文データ '!$H:$H,在庫状況!$K$5,'注文データ '!$I:$I,在庫状況!AH$6)</f>
        <v>0</v>
      </c>
      <c r="AI84" s="200">
        <f>SUMIFS('注文データ '!$C:$C,'注文データ '!$A:$A,在庫状況!$E84,'注文データ '!$H:$H,在庫状況!$K$5,'注文データ '!$I:$I,在庫状況!AI$6)</f>
        <v>0</v>
      </c>
      <c r="AJ84" s="200">
        <f>SUMIFS('注文データ '!$C:$C,'注文データ '!$A:$A,在庫状況!$E84,'注文データ '!$H:$H,在庫状況!$K$5,'注文データ '!$I:$I,在庫状況!AJ$6)</f>
        <v>0</v>
      </c>
      <c r="AK84" s="1097">
        <f>SUMIFS('注文データ '!$C:$C,'注文データ '!$A:$A,在庫状況!$E84,'注文データ '!$H:$H,在庫状況!$K$5,'注文データ '!$I:$I,在庫状況!AK$6)</f>
        <v>0</v>
      </c>
      <c r="AL84" s="1097">
        <f>SUMIFS('注文データ '!$C:$C,'注文データ '!$A:$A,在庫状況!$E84,'注文データ '!$H:$H,在庫状況!$K$5,'注文データ '!$I:$I,在庫状況!AL$6)</f>
        <v>0</v>
      </c>
      <c r="AM84" s="200">
        <f>SUMIFS('注文データ '!$C:$C,'注文データ '!$A:$A,在庫状況!$E84,'注文データ '!$H:$H,在庫状況!$K$5,'注文データ '!$I:$I,在庫状況!AM$6)</f>
        <v>0</v>
      </c>
      <c r="AN84" s="200">
        <f>SUMIFS('注文データ '!$C:$C,'注文データ '!$A:$A,在庫状況!$E84,'注文データ '!$H:$H,在庫状況!$K$5,'注文データ '!$I:$I,在庫状況!AN$6)</f>
        <v>0</v>
      </c>
      <c r="AO84" s="200">
        <f>SUMIFS('注文データ '!$C:$C,'注文データ '!$A:$A,在庫状況!$E84,'注文データ '!$H:$H,在庫状況!$K$5,'注文データ '!$I:$I,在庫状況!AO$6)</f>
        <v>0</v>
      </c>
      <c r="AP84" s="1111">
        <f t="shared" si="3"/>
        <v>0</v>
      </c>
      <c r="AQ84" s="185"/>
      <c r="AR84" s="805">
        <f t="shared" si="4"/>
        <v>0</v>
      </c>
      <c r="AS84" s="917"/>
      <c r="AT84" s="918"/>
    </row>
    <row r="85" spans="1:46" s="35" customFormat="1" ht="22.5" customHeight="1" x14ac:dyDescent="0.15">
      <c r="A85" s="88"/>
      <c r="B85" s="1104">
        <v>21</v>
      </c>
      <c r="C85" s="937" t="s">
        <v>307</v>
      </c>
      <c r="D85" s="55" t="s">
        <v>52</v>
      </c>
      <c r="E85" s="280">
        <v>80261239442002</v>
      </c>
      <c r="F85" s="140">
        <v>3479</v>
      </c>
      <c r="G85" s="919" t="s">
        <v>95</v>
      </c>
      <c r="H85" s="164"/>
      <c r="I85" s="165"/>
      <c r="J85" s="166"/>
      <c r="K85" s="838">
        <f>SUMIFS('注文データ '!$C:$C,'注文データ '!$A:$A,在庫状況!$E85,'注文データ '!$H:$H,在庫状況!$K$5,'注文データ '!$I:$I,在庫状況!K$6)</f>
        <v>0</v>
      </c>
      <c r="L85" s="838">
        <f>SUMIFS('注文データ '!$C:$C,'注文データ '!$A:$A,在庫状況!$E85,'注文データ '!$H:$H,在庫状況!$K$5,'注文データ '!$I:$I,在庫状況!L$6)</f>
        <v>0</v>
      </c>
      <c r="M85" s="838">
        <f>SUMIFS('注文データ '!$C:$C,'注文データ '!$A:$A,在庫状況!$E85,'注文データ '!$H:$H,在庫状況!$K$5,'注文データ '!$I:$I,在庫状況!M$6)</f>
        <v>0</v>
      </c>
      <c r="N85" s="838">
        <f>SUMIFS('注文データ '!$C:$C,'注文データ '!$A:$A,在庫状況!$E85,'注文データ '!$H:$H,在庫状況!$K$5,'注文データ '!$I:$I,在庫状況!N$6)</f>
        <v>0</v>
      </c>
      <c r="O85" s="838">
        <f>SUMIFS('注文データ '!$C:$C,'注文データ '!$A:$A,在庫状況!$E85,'注文データ '!$H:$H,在庫状況!$K$5,'注文データ '!$I:$I,在庫状況!O$6)</f>
        <v>0</v>
      </c>
      <c r="P85" s="1092">
        <f>SUMIFS('注文データ '!$C:$C,'注文データ '!$A:$A,在庫状況!$E85,'注文データ '!$H:$H,在庫状況!$K$5,'注文データ '!$I:$I,在庫状況!P$6)</f>
        <v>0</v>
      </c>
      <c r="Q85" s="1092">
        <f>SUMIFS('注文データ '!$C:$C,'注文データ '!$A:$A,在庫状況!$E85,'注文データ '!$H:$H,在庫状況!$K$5,'注文データ '!$I:$I,在庫状況!Q$6)</f>
        <v>0</v>
      </c>
      <c r="R85" s="838">
        <f>SUMIFS('注文データ '!$C:$C,'注文データ '!$A:$A,在庫状況!$E85,'注文データ '!$H:$H,在庫状況!$K$5,'注文データ '!$I:$I,在庫状況!R$6)</f>
        <v>0</v>
      </c>
      <c r="S85" s="838">
        <f>SUMIFS('注文データ '!$C:$C,'注文データ '!$A:$A,在庫状況!$E85,'注文データ '!$H:$H,在庫状況!$K$5,'注文データ '!$I:$I,在庫状況!S$6)</f>
        <v>0</v>
      </c>
      <c r="T85" s="838">
        <f>SUMIFS('注文データ '!$C:$C,'注文データ '!$A:$A,在庫状況!$E85,'注文データ '!$H:$H,在庫状況!$K$5,'注文データ '!$I:$I,在庫状況!T$6)</f>
        <v>0</v>
      </c>
      <c r="U85" s="838">
        <f>SUMIFS('注文データ '!$C:$C,'注文データ '!$A:$A,在庫状況!$E85,'注文データ '!$H:$H,在庫状況!$K$5,'注文データ '!$I:$I,在庫状況!U$6)</f>
        <v>0</v>
      </c>
      <c r="V85" s="838">
        <f>SUMIFS('注文データ '!$C:$C,'注文データ '!$A:$A,在庫状況!$E85,'注文データ '!$H:$H,在庫状況!$K$5,'注文データ '!$I:$I,在庫状況!V$6)</f>
        <v>0</v>
      </c>
      <c r="W85" s="1092">
        <f>SUMIFS('注文データ '!$C:$C,'注文データ '!$A:$A,在庫状況!$E85,'注文データ '!$H:$H,在庫状況!$K$5,'注文データ '!$I:$I,在庫状況!W$6)</f>
        <v>0</v>
      </c>
      <c r="X85" s="1092">
        <f>SUMIFS('注文データ '!$C:$C,'注文データ '!$A:$A,在庫状況!$E85,'注文データ '!$H:$H,在庫状況!$K$5,'注文データ '!$I:$I,在庫状況!X$6)</f>
        <v>0</v>
      </c>
      <c r="Y85" s="1092">
        <f>SUMIFS('注文データ '!$C:$C,'注文データ '!$A:$A,在庫状況!$E85,'注文データ '!$H:$H,在庫状況!$K$5,'注文データ '!$I:$I,在庫状況!Y$6)</f>
        <v>0</v>
      </c>
      <c r="Z85" s="838">
        <f>SUMIFS('注文データ '!$C:$C,'注文データ '!$A:$A,在庫状況!$E85,'注文データ '!$H:$H,在庫状況!$K$5,'注文データ '!$I:$I,在庫状況!Z$6)</f>
        <v>0</v>
      </c>
      <c r="AA85" s="838">
        <f>SUMIFS('注文データ '!$C:$C,'注文データ '!$A:$A,在庫状況!$E85,'注文データ '!$H:$H,在庫状況!$K$5,'注文データ '!$I:$I,在庫状況!AA$6)</f>
        <v>0</v>
      </c>
      <c r="AB85" s="838">
        <f>SUMIFS('注文データ '!$C:$C,'注文データ '!$A:$A,在庫状況!$E85,'注文データ '!$H:$H,在庫状況!$K$5,'注文データ '!$I:$I,在庫状況!AB$6)</f>
        <v>0</v>
      </c>
      <c r="AC85" s="838">
        <f>SUMIFS('注文データ '!$C:$C,'注文データ '!$A:$A,在庫状況!$E85,'注文データ '!$H:$H,在庫状況!$K$5,'注文データ '!$I:$I,在庫状況!AC$6)</f>
        <v>0</v>
      </c>
      <c r="AD85" s="1092">
        <f>SUMIFS('注文データ '!$C:$C,'注文データ '!$A:$A,在庫状況!$E85,'注文データ '!$H:$H,在庫状況!$K$5,'注文データ '!$I:$I,在庫状況!AD$6)</f>
        <v>0</v>
      </c>
      <c r="AE85" s="1092">
        <f>SUMIFS('注文データ '!$C:$C,'注文データ '!$A:$A,在庫状況!$E85,'注文データ '!$H:$H,在庫状況!$K$5,'注文データ '!$I:$I,在庫状況!AE$6)</f>
        <v>0</v>
      </c>
      <c r="AF85" s="838">
        <f>SUMIFS('注文データ '!$C:$C,'注文データ '!$A:$A,在庫状況!$E85,'注文データ '!$H:$H,在庫状況!$K$5,'注文データ '!$I:$I,在庫状況!AF$6)</f>
        <v>0</v>
      </c>
      <c r="AG85" s="1092">
        <f>SUMIFS('注文データ '!$C:$C,'注文データ '!$A:$A,在庫状況!$E85,'注文データ '!$H:$H,在庫状況!$K$5,'注文データ '!$I:$I,在庫状況!AG$6)</f>
        <v>0</v>
      </c>
      <c r="AH85" s="838">
        <f>SUMIFS('注文データ '!$C:$C,'注文データ '!$A:$A,在庫状況!$E85,'注文データ '!$H:$H,在庫状況!$K$5,'注文データ '!$I:$I,在庫状況!AH$6)</f>
        <v>0</v>
      </c>
      <c r="AI85" s="838">
        <f>SUMIFS('注文データ '!$C:$C,'注文データ '!$A:$A,在庫状況!$E85,'注文データ '!$H:$H,在庫状況!$K$5,'注文データ '!$I:$I,在庫状況!AI$6)</f>
        <v>0</v>
      </c>
      <c r="AJ85" s="838">
        <f>SUMIFS('注文データ '!$C:$C,'注文データ '!$A:$A,在庫状況!$E85,'注文データ '!$H:$H,在庫状況!$K$5,'注文データ '!$I:$I,在庫状況!AJ$6)</f>
        <v>0</v>
      </c>
      <c r="AK85" s="1092">
        <f>SUMIFS('注文データ '!$C:$C,'注文データ '!$A:$A,在庫状況!$E85,'注文データ '!$H:$H,在庫状況!$K$5,'注文データ '!$I:$I,在庫状況!AK$6)</f>
        <v>0</v>
      </c>
      <c r="AL85" s="1092">
        <f>SUMIFS('注文データ '!$C:$C,'注文データ '!$A:$A,在庫状況!$E85,'注文データ '!$H:$H,在庫状況!$K$5,'注文データ '!$I:$I,在庫状況!AL$6)</f>
        <v>0</v>
      </c>
      <c r="AM85" s="838">
        <f>SUMIFS('注文データ '!$C:$C,'注文データ '!$A:$A,在庫状況!$E85,'注文データ '!$H:$H,在庫状況!$K$5,'注文データ '!$I:$I,在庫状況!AM$6)</f>
        <v>0</v>
      </c>
      <c r="AN85" s="838">
        <f>SUMIFS('注文データ '!$C:$C,'注文データ '!$A:$A,在庫状況!$E85,'注文データ '!$H:$H,在庫状況!$K$5,'注文データ '!$I:$I,在庫状況!AN$6)</f>
        <v>0</v>
      </c>
      <c r="AO85" s="838">
        <f>SUMIFS('注文データ '!$C:$C,'注文データ '!$A:$A,在庫状況!$E85,'注文データ '!$H:$H,在庫状況!$K$5,'注文データ '!$I:$I,在庫状況!AO$6)</f>
        <v>0</v>
      </c>
      <c r="AP85" s="1104">
        <f>B85</f>
        <v>21</v>
      </c>
      <c r="AQ85" s="144"/>
      <c r="AR85" s="793">
        <f>SUM(K85:AO85)</f>
        <v>0</v>
      </c>
      <c r="AS85" s="920"/>
      <c r="AT85" s="144"/>
    </row>
    <row r="86" spans="1:46" s="35" customFormat="1" ht="22.5" customHeight="1" x14ac:dyDescent="0.15">
      <c r="A86" s="88"/>
      <c r="B86" s="1105"/>
      <c r="C86" s="969" t="s">
        <v>96</v>
      </c>
      <c r="D86" s="57" t="s">
        <v>309</v>
      </c>
      <c r="E86" s="281">
        <v>80263109323002</v>
      </c>
      <c r="F86" s="147">
        <v>1076</v>
      </c>
      <c r="G86" s="921" t="s">
        <v>96</v>
      </c>
      <c r="H86" s="148"/>
      <c r="I86" s="149"/>
      <c r="J86" s="192"/>
      <c r="K86" s="841">
        <f>SUMIFS('注文データ '!$C:$C,'注文データ '!$A:$A,在庫状況!$E86,'注文データ '!$H:$H,在庫状況!$K$5,'注文データ '!$I:$I,在庫状況!K$6)</f>
        <v>0</v>
      </c>
      <c r="L86" s="841">
        <f>SUMIFS('注文データ '!$C:$C,'注文データ '!$A:$A,在庫状況!$E86,'注文データ '!$H:$H,在庫状況!$K$5,'注文データ '!$I:$I,在庫状況!L$6)</f>
        <v>0</v>
      </c>
      <c r="M86" s="841">
        <f>SUMIFS('注文データ '!$C:$C,'注文データ '!$A:$A,在庫状況!$E86,'注文データ '!$H:$H,在庫状況!$K$5,'注文データ '!$I:$I,在庫状況!M$6)</f>
        <v>0</v>
      </c>
      <c r="N86" s="841">
        <f>SUMIFS('注文データ '!$C:$C,'注文データ '!$A:$A,在庫状況!$E86,'注文データ '!$H:$H,在庫状況!$K$5,'注文データ '!$I:$I,在庫状況!N$6)</f>
        <v>0</v>
      </c>
      <c r="O86" s="841">
        <f>SUMIFS('注文データ '!$C:$C,'注文データ '!$A:$A,在庫状況!$E86,'注文データ '!$H:$H,在庫状況!$K$5,'注文データ '!$I:$I,在庫状況!O$6)</f>
        <v>0</v>
      </c>
      <c r="P86" s="1096">
        <f>SUMIFS('注文データ '!$C:$C,'注文データ '!$A:$A,在庫状況!$E86,'注文データ '!$H:$H,在庫状況!$K$5,'注文データ '!$I:$I,在庫状況!P$6)</f>
        <v>0</v>
      </c>
      <c r="Q86" s="1096">
        <f>SUMIFS('注文データ '!$C:$C,'注文データ '!$A:$A,在庫状況!$E86,'注文データ '!$H:$H,在庫状況!$K$5,'注文データ '!$I:$I,在庫状況!Q$6)</f>
        <v>0</v>
      </c>
      <c r="R86" s="841">
        <f>SUMIFS('注文データ '!$C:$C,'注文データ '!$A:$A,在庫状況!$E86,'注文データ '!$H:$H,在庫状況!$K$5,'注文データ '!$I:$I,在庫状況!R$6)</f>
        <v>0</v>
      </c>
      <c r="S86" s="841">
        <f>SUMIFS('注文データ '!$C:$C,'注文データ '!$A:$A,在庫状況!$E86,'注文データ '!$H:$H,在庫状況!$K$5,'注文データ '!$I:$I,在庫状況!S$6)</f>
        <v>0</v>
      </c>
      <c r="T86" s="841">
        <f>SUMIFS('注文データ '!$C:$C,'注文データ '!$A:$A,在庫状況!$E86,'注文データ '!$H:$H,在庫状況!$K$5,'注文データ '!$I:$I,在庫状況!T$6)</f>
        <v>0</v>
      </c>
      <c r="U86" s="841">
        <f>SUMIFS('注文データ '!$C:$C,'注文データ '!$A:$A,在庫状況!$E86,'注文データ '!$H:$H,在庫状況!$K$5,'注文データ '!$I:$I,在庫状況!U$6)</f>
        <v>0</v>
      </c>
      <c r="V86" s="841">
        <f>SUMIFS('注文データ '!$C:$C,'注文データ '!$A:$A,在庫状況!$E86,'注文データ '!$H:$H,在庫状況!$K$5,'注文データ '!$I:$I,在庫状況!V$6)</f>
        <v>0</v>
      </c>
      <c r="W86" s="1096">
        <f>SUMIFS('注文データ '!$C:$C,'注文データ '!$A:$A,在庫状況!$E86,'注文データ '!$H:$H,在庫状況!$K$5,'注文データ '!$I:$I,在庫状況!W$6)</f>
        <v>0</v>
      </c>
      <c r="X86" s="1096">
        <f>SUMIFS('注文データ '!$C:$C,'注文データ '!$A:$A,在庫状況!$E86,'注文データ '!$H:$H,在庫状況!$K$5,'注文データ '!$I:$I,在庫状況!X$6)</f>
        <v>0</v>
      </c>
      <c r="Y86" s="1096">
        <f>SUMIFS('注文データ '!$C:$C,'注文データ '!$A:$A,在庫状況!$E86,'注文データ '!$H:$H,在庫状況!$K$5,'注文データ '!$I:$I,在庫状況!Y$6)</f>
        <v>0</v>
      </c>
      <c r="Z86" s="841">
        <f>SUMIFS('注文データ '!$C:$C,'注文データ '!$A:$A,在庫状況!$E86,'注文データ '!$H:$H,在庫状況!$K$5,'注文データ '!$I:$I,在庫状況!Z$6)</f>
        <v>0</v>
      </c>
      <c r="AA86" s="841">
        <f>SUMIFS('注文データ '!$C:$C,'注文データ '!$A:$A,在庫状況!$E86,'注文データ '!$H:$H,在庫状況!$K$5,'注文データ '!$I:$I,在庫状況!AA$6)</f>
        <v>0</v>
      </c>
      <c r="AB86" s="841">
        <f>SUMIFS('注文データ '!$C:$C,'注文データ '!$A:$A,在庫状況!$E86,'注文データ '!$H:$H,在庫状況!$K$5,'注文データ '!$I:$I,在庫状況!AB$6)</f>
        <v>0</v>
      </c>
      <c r="AC86" s="841">
        <f>SUMIFS('注文データ '!$C:$C,'注文データ '!$A:$A,在庫状況!$E86,'注文データ '!$H:$H,在庫状況!$K$5,'注文データ '!$I:$I,在庫状況!AC$6)</f>
        <v>0</v>
      </c>
      <c r="AD86" s="1096">
        <f>SUMIFS('注文データ '!$C:$C,'注文データ '!$A:$A,在庫状況!$E86,'注文データ '!$H:$H,在庫状況!$K$5,'注文データ '!$I:$I,在庫状況!AD$6)</f>
        <v>0</v>
      </c>
      <c r="AE86" s="1096">
        <f>SUMIFS('注文データ '!$C:$C,'注文データ '!$A:$A,在庫状況!$E86,'注文データ '!$H:$H,在庫状況!$K$5,'注文データ '!$I:$I,在庫状況!AE$6)</f>
        <v>0</v>
      </c>
      <c r="AF86" s="841">
        <f>SUMIFS('注文データ '!$C:$C,'注文データ '!$A:$A,在庫状況!$E86,'注文データ '!$H:$H,在庫状況!$K$5,'注文データ '!$I:$I,在庫状況!AF$6)</f>
        <v>0</v>
      </c>
      <c r="AG86" s="1096">
        <f>SUMIFS('注文データ '!$C:$C,'注文データ '!$A:$A,在庫状況!$E86,'注文データ '!$H:$H,在庫状況!$K$5,'注文データ '!$I:$I,在庫状況!AG$6)</f>
        <v>0</v>
      </c>
      <c r="AH86" s="841">
        <f>SUMIFS('注文データ '!$C:$C,'注文データ '!$A:$A,在庫状況!$E86,'注文データ '!$H:$H,在庫状況!$K$5,'注文データ '!$I:$I,在庫状況!AH$6)</f>
        <v>0</v>
      </c>
      <c r="AI86" s="841">
        <f>SUMIFS('注文データ '!$C:$C,'注文データ '!$A:$A,在庫状況!$E86,'注文データ '!$H:$H,在庫状況!$K$5,'注文データ '!$I:$I,在庫状況!AI$6)</f>
        <v>0</v>
      </c>
      <c r="AJ86" s="841">
        <f>SUMIFS('注文データ '!$C:$C,'注文データ '!$A:$A,在庫状況!$E86,'注文データ '!$H:$H,在庫状況!$K$5,'注文データ '!$I:$I,在庫状況!AJ$6)</f>
        <v>0</v>
      </c>
      <c r="AK86" s="1096">
        <f>SUMIFS('注文データ '!$C:$C,'注文データ '!$A:$A,在庫状況!$E86,'注文データ '!$H:$H,在庫状況!$K$5,'注文データ '!$I:$I,在庫状況!AK$6)</f>
        <v>0</v>
      </c>
      <c r="AL86" s="1096">
        <f>SUMIFS('注文データ '!$C:$C,'注文データ '!$A:$A,在庫状況!$E86,'注文データ '!$H:$H,在庫状況!$K$5,'注文データ '!$I:$I,在庫状況!AL$6)</f>
        <v>0</v>
      </c>
      <c r="AM86" s="841">
        <f>SUMIFS('注文データ '!$C:$C,'注文データ '!$A:$A,在庫状況!$E86,'注文データ '!$H:$H,在庫状況!$K$5,'注文データ '!$I:$I,在庫状況!AM$6)</f>
        <v>0</v>
      </c>
      <c r="AN86" s="841">
        <f>SUMIFS('注文データ '!$C:$C,'注文データ '!$A:$A,在庫状況!$E86,'注文データ '!$H:$H,在庫状況!$K$5,'注文データ '!$I:$I,在庫状況!AN$6)</f>
        <v>0</v>
      </c>
      <c r="AO86" s="841">
        <f>SUMIFS('注文データ '!$C:$C,'注文データ '!$A:$A,在庫状況!$E86,'注文データ '!$H:$H,在庫状況!$K$5,'注文データ '!$I:$I,在庫状況!AO$6)</f>
        <v>0</v>
      </c>
      <c r="AP86" s="1105">
        <f>B86</f>
        <v>0</v>
      </c>
      <c r="AQ86" s="193"/>
      <c r="AR86" s="795">
        <f>SUM(K86:AO86)</f>
        <v>0</v>
      </c>
      <c r="AS86" s="922"/>
      <c r="AT86" s="193"/>
    </row>
    <row r="87" spans="1:46" s="52" customFormat="1" ht="27" customHeight="1" x14ac:dyDescent="0.15">
      <c r="A87" s="85">
        <v>102</v>
      </c>
      <c r="B87" s="232">
        <v>22</v>
      </c>
      <c r="C87" s="233" t="s">
        <v>21</v>
      </c>
      <c r="D87" s="82" t="s">
        <v>54</v>
      </c>
      <c r="E87" s="276">
        <v>80261239563000</v>
      </c>
      <c r="F87" s="234">
        <v>112</v>
      </c>
      <c r="G87" s="92"/>
      <c r="H87" s="235"/>
      <c r="I87" s="199"/>
      <c r="J87" s="136"/>
      <c r="K87" s="236">
        <f>SUMIFS('注文データ '!$C:$C,'注文データ '!$A:$A,在庫状況!$E87,'注文データ '!$H:$H,在庫状況!$K$5,'注文データ '!$I:$I,在庫状況!K$6)</f>
        <v>0</v>
      </c>
      <c r="L87" s="236">
        <f>SUMIFS('注文データ '!$C:$C,'注文データ '!$A:$A,在庫状況!$E87,'注文データ '!$H:$H,在庫状況!$K$5,'注文データ '!$I:$I,在庫状況!L$6)</f>
        <v>0</v>
      </c>
      <c r="M87" s="236">
        <f>SUMIFS('注文データ '!$C:$C,'注文データ '!$A:$A,在庫状況!$E87,'注文データ '!$H:$H,在庫状況!$K$5,'注文データ '!$I:$I,在庫状況!M$6)</f>
        <v>0</v>
      </c>
      <c r="N87" s="236">
        <f>SUMIFS('注文データ '!$C:$C,'注文データ '!$A:$A,在庫状況!$E87,'注文データ '!$H:$H,在庫状況!$K$5,'注文データ '!$I:$I,在庫状況!N$6)</f>
        <v>0</v>
      </c>
      <c r="O87" s="236">
        <f>SUMIFS('注文データ '!$C:$C,'注文データ '!$A:$A,在庫状況!$E87,'注文データ '!$H:$H,在庫状況!$K$5,'注文データ '!$I:$I,在庫状況!O$6)</f>
        <v>0</v>
      </c>
      <c r="P87" s="1101">
        <f>SUMIFS('注文データ '!$C:$C,'注文データ '!$A:$A,在庫状況!$E87,'注文データ '!$H:$H,在庫状況!$K$5,'注文データ '!$I:$I,在庫状況!P$6)</f>
        <v>0</v>
      </c>
      <c r="Q87" s="1101">
        <f>SUMIFS('注文データ '!$C:$C,'注文データ '!$A:$A,在庫状況!$E87,'注文データ '!$H:$H,在庫状況!$K$5,'注文データ '!$I:$I,在庫状況!Q$6)</f>
        <v>0</v>
      </c>
      <c r="R87" s="236">
        <f>SUMIFS('注文データ '!$C:$C,'注文データ '!$A:$A,在庫状況!$E87,'注文データ '!$H:$H,在庫状況!$K$5,'注文データ '!$I:$I,在庫状況!R$6)</f>
        <v>0</v>
      </c>
      <c r="S87" s="236">
        <f>SUMIFS('注文データ '!$C:$C,'注文データ '!$A:$A,在庫状況!$E87,'注文データ '!$H:$H,在庫状況!$K$5,'注文データ '!$I:$I,在庫状況!S$6)</f>
        <v>0</v>
      </c>
      <c r="T87" s="236">
        <f>SUMIFS('注文データ '!$C:$C,'注文データ '!$A:$A,在庫状況!$E87,'注文データ '!$H:$H,在庫状況!$K$5,'注文データ '!$I:$I,在庫状況!T$6)</f>
        <v>0</v>
      </c>
      <c r="U87" s="236">
        <f>SUMIFS('注文データ '!$C:$C,'注文データ '!$A:$A,在庫状況!$E87,'注文データ '!$H:$H,在庫状況!$K$5,'注文データ '!$I:$I,在庫状況!U$6)</f>
        <v>0</v>
      </c>
      <c r="V87" s="236">
        <f>SUMIFS('注文データ '!$C:$C,'注文データ '!$A:$A,在庫状況!$E87,'注文データ '!$H:$H,在庫状況!$K$5,'注文データ '!$I:$I,在庫状況!V$6)</f>
        <v>0</v>
      </c>
      <c r="W87" s="1101">
        <f>SUMIFS('注文データ '!$C:$C,'注文データ '!$A:$A,在庫状況!$E87,'注文データ '!$H:$H,在庫状況!$K$5,'注文データ '!$I:$I,在庫状況!W$6)</f>
        <v>0</v>
      </c>
      <c r="X87" s="1101">
        <f>SUMIFS('注文データ '!$C:$C,'注文データ '!$A:$A,在庫状況!$E87,'注文データ '!$H:$H,在庫状況!$K$5,'注文データ '!$I:$I,在庫状況!X$6)</f>
        <v>0</v>
      </c>
      <c r="Y87" s="1101">
        <f>SUMIFS('注文データ '!$C:$C,'注文データ '!$A:$A,在庫状況!$E87,'注文データ '!$H:$H,在庫状況!$K$5,'注文データ '!$I:$I,在庫状況!Y$6)</f>
        <v>0</v>
      </c>
      <c r="Z87" s="236">
        <f>SUMIFS('注文データ '!$C:$C,'注文データ '!$A:$A,在庫状況!$E87,'注文データ '!$H:$H,在庫状況!$K$5,'注文データ '!$I:$I,在庫状況!Z$6)</f>
        <v>0</v>
      </c>
      <c r="AA87" s="236">
        <f>SUMIFS('注文データ '!$C:$C,'注文データ '!$A:$A,在庫状況!$E87,'注文データ '!$H:$H,在庫状況!$K$5,'注文データ '!$I:$I,在庫状況!AA$6)</f>
        <v>0</v>
      </c>
      <c r="AB87" s="236">
        <f>SUMIFS('注文データ '!$C:$C,'注文データ '!$A:$A,在庫状況!$E87,'注文データ '!$H:$H,在庫状況!$K$5,'注文データ '!$I:$I,在庫状況!AB$6)</f>
        <v>0</v>
      </c>
      <c r="AC87" s="236">
        <f>SUMIFS('注文データ '!$C:$C,'注文データ '!$A:$A,在庫状況!$E87,'注文データ '!$H:$H,在庫状況!$K$5,'注文データ '!$I:$I,在庫状況!AC$6)</f>
        <v>0</v>
      </c>
      <c r="AD87" s="1101">
        <f>SUMIFS('注文データ '!$C:$C,'注文データ '!$A:$A,在庫状況!$E87,'注文データ '!$H:$H,在庫状況!$K$5,'注文データ '!$I:$I,在庫状況!AD$6)</f>
        <v>0</v>
      </c>
      <c r="AE87" s="1101">
        <f>SUMIFS('注文データ '!$C:$C,'注文データ '!$A:$A,在庫状況!$E87,'注文データ '!$H:$H,在庫状況!$K$5,'注文データ '!$I:$I,在庫状況!AE$6)</f>
        <v>0</v>
      </c>
      <c r="AF87" s="236">
        <f>SUMIFS('注文データ '!$C:$C,'注文データ '!$A:$A,在庫状況!$E87,'注文データ '!$H:$H,在庫状況!$K$5,'注文データ '!$I:$I,在庫状況!AF$6)</f>
        <v>0</v>
      </c>
      <c r="AG87" s="1101">
        <f>SUMIFS('注文データ '!$C:$C,'注文データ '!$A:$A,在庫状況!$E87,'注文データ '!$H:$H,在庫状況!$K$5,'注文データ '!$I:$I,在庫状況!AG$6)</f>
        <v>0</v>
      </c>
      <c r="AH87" s="236">
        <f>SUMIFS('注文データ '!$C:$C,'注文データ '!$A:$A,在庫状況!$E87,'注文データ '!$H:$H,在庫状況!$K$5,'注文データ '!$I:$I,在庫状況!AH$6)</f>
        <v>0</v>
      </c>
      <c r="AI87" s="236">
        <f>SUMIFS('注文データ '!$C:$C,'注文データ '!$A:$A,在庫状況!$E87,'注文データ '!$H:$H,在庫状況!$K$5,'注文データ '!$I:$I,在庫状況!AI$6)</f>
        <v>0</v>
      </c>
      <c r="AJ87" s="236">
        <f>SUMIFS('注文データ '!$C:$C,'注文データ '!$A:$A,在庫状況!$E87,'注文データ '!$H:$H,在庫状況!$K$5,'注文データ '!$I:$I,在庫状況!AJ$6)</f>
        <v>0</v>
      </c>
      <c r="AK87" s="1101">
        <f>SUMIFS('注文データ '!$C:$C,'注文データ '!$A:$A,在庫状況!$E87,'注文データ '!$H:$H,在庫状況!$K$5,'注文データ '!$I:$I,在庫状況!AK$6)</f>
        <v>0</v>
      </c>
      <c r="AL87" s="1101">
        <f>SUMIFS('注文データ '!$C:$C,'注文データ '!$A:$A,在庫状況!$E87,'注文データ '!$H:$H,在庫状況!$K$5,'注文データ '!$I:$I,在庫状況!AL$6)</f>
        <v>0</v>
      </c>
      <c r="AM87" s="236">
        <f>SUMIFS('注文データ '!$C:$C,'注文データ '!$A:$A,在庫状況!$E87,'注文データ '!$H:$H,在庫状況!$K$5,'注文データ '!$I:$I,在庫状況!AM$6)</f>
        <v>0</v>
      </c>
      <c r="AN87" s="236">
        <f>SUMIFS('注文データ '!$C:$C,'注文データ '!$A:$A,在庫状況!$E87,'注文データ '!$H:$H,在庫状況!$K$5,'注文データ '!$I:$I,在庫状況!AN$6)</f>
        <v>0</v>
      </c>
      <c r="AO87" s="236">
        <f>SUMIFS('注文データ '!$C:$C,'注文データ '!$A:$A,在庫状況!$E87,'注文データ '!$H:$H,在庫状況!$K$5,'注文データ '!$I:$I,在庫状況!AO$6)</f>
        <v>0</v>
      </c>
      <c r="AP87" s="232">
        <f t="shared" si="3"/>
        <v>22</v>
      </c>
      <c r="AQ87" s="237"/>
      <c r="AR87" s="800">
        <f t="shared" si="4"/>
        <v>0</v>
      </c>
      <c r="AS87" s="659"/>
      <c r="AT87" s="470"/>
    </row>
    <row r="88" spans="1:46" ht="27" customHeight="1" x14ac:dyDescent="0.15">
      <c r="A88" s="88" t="s">
        <v>97</v>
      </c>
      <c r="B88" s="238">
        <v>23</v>
      </c>
      <c r="C88" s="118" t="s">
        <v>55</v>
      </c>
      <c r="D88" s="83" t="s">
        <v>52</v>
      </c>
      <c r="E88" s="277">
        <v>80261239518000</v>
      </c>
      <c r="F88" s="239">
        <v>295</v>
      </c>
      <c r="G88" s="98"/>
      <c r="H88" s="240"/>
      <c r="I88" s="241"/>
      <c r="J88" s="242"/>
      <c r="K88" s="844">
        <f>SUMIFS('注文データ '!$C:$C,'注文データ '!$A:$A,在庫状況!$E88,'注文データ '!$H:$H,在庫状況!$K$5,'注文データ '!$I:$I,在庫状況!K$6)</f>
        <v>0</v>
      </c>
      <c r="L88" s="844">
        <f>SUMIFS('注文データ '!$C:$C,'注文データ '!$A:$A,在庫状況!$E88,'注文データ '!$H:$H,在庫状況!$K$5,'注文データ '!$I:$I,在庫状況!L$6)</f>
        <v>0</v>
      </c>
      <c r="M88" s="844">
        <f>SUMIFS('注文データ '!$C:$C,'注文データ '!$A:$A,在庫状況!$E88,'注文データ '!$H:$H,在庫状況!$K$5,'注文データ '!$I:$I,在庫状況!M$6)</f>
        <v>0</v>
      </c>
      <c r="N88" s="844">
        <f>SUMIFS('注文データ '!$C:$C,'注文データ '!$A:$A,在庫状況!$E88,'注文データ '!$H:$H,在庫状況!$K$5,'注文データ '!$I:$I,在庫状況!N$6)</f>
        <v>0</v>
      </c>
      <c r="O88" s="844">
        <f>SUMIFS('注文データ '!$C:$C,'注文データ '!$A:$A,在庫状況!$E88,'注文データ '!$H:$H,在庫状況!$K$5,'注文データ '!$I:$I,在庫状況!O$6)</f>
        <v>0</v>
      </c>
      <c r="P88" s="1102">
        <f>SUMIFS('注文データ '!$C:$C,'注文データ '!$A:$A,在庫状況!$E88,'注文データ '!$H:$H,在庫状況!$K$5,'注文データ '!$I:$I,在庫状況!P$6)</f>
        <v>0</v>
      </c>
      <c r="Q88" s="1102">
        <f>SUMIFS('注文データ '!$C:$C,'注文データ '!$A:$A,在庫状況!$E88,'注文データ '!$H:$H,在庫状況!$K$5,'注文データ '!$I:$I,在庫状況!Q$6)</f>
        <v>0</v>
      </c>
      <c r="R88" s="844">
        <f>SUMIFS('注文データ '!$C:$C,'注文データ '!$A:$A,在庫状況!$E88,'注文データ '!$H:$H,在庫状況!$K$5,'注文データ '!$I:$I,在庫状況!R$6)</f>
        <v>0</v>
      </c>
      <c r="S88" s="844">
        <f>SUMIFS('注文データ '!$C:$C,'注文データ '!$A:$A,在庫状況!$E88,'注文データ '!$H:$H,在庫状況!$K$5,'注文データ '!$I:$I,在庫状況!S$6)</f>
        <v>0</v>
      </c>
      <c r="T88" s="844">
        <f>SUMIFS('注文データ '!$C:$C,'注文データ '!$A:$A,在庫状況!$E88,'注文データ '!$H:$H,在庫状況!$K$5,'注文データ '!$I:$I,在庫状況!T$6)</f>
        <v>0</v>
      </c>
      <c r="U88" s="844">
        <f>SUMIFS('注文データ '!$C:$C,'注文データ '!$A:$A,在庫状況!$E88,'注文データ '!$H:$H,在庫状況!$K$5,'注文データ '!$I:$I,在庫状況!U$6)</f>
        <v>0</v>
      </c>
      <c r="V88" s="844">
        <f>SUMIFS('注文データ '!$C:$C,'注文データ '!$A:$A,在庫状況!$E88,'注文データ '!$H:$H,在庫状況!$K$5,'注文データ '!$I:$I,在庫状況!V$6)</f>
        <v>0</v>
      </c>
      <c r="W88" s="1102">
        <f>SUMIFS('注文データ '!$C:$C,'注文データ '!$A:$A,在庫状況!$E88,'注文データ '!$H:$H,在庫状況!$K$5,'注文データ '!$I:$I,在庫状況!W$6)</f>
        <v>0</v>
      </c>
      <c r="X88" s="1102">
        <f>SUMIFS('注文データ '!$C:$C,'注文データ '!$A:$A,在庫状況!$E88,'注文データ '!$H:$H,在庫状況!$K$5,'注文データ '!$I:$I,在庫状況!X$6)</f>
        <v>0</v>
      </c>
      <c r="Y88" s="1102">
        <f>SUMIFS('注文データ '!$C:$C,'注文データ '!$A:$A,在庫状況!$E88,'注文データ '!$H:$H,在庫状況!$K$5,'注文データ '!$I:$I,在庫状況!Y$6)</f>
        <v>0</v>
      </c>
      <c r="Z88" s="844">
        <f>SUMIFS('注文データ '!$C:$C,'注文データ '!$A:$A,在庫状況!$E88,'注文データ '!$H:$H,在庫状況!$K$5,'注文データ '!$I:$I,在庫状況!Z$6)</f>
        <v>0</v>
      </c>
      <c r="AA88" s="844">
        <f>SUMIFS('注文データ '!$C:$C,'注文データ '!$A:$A,在庫状況!$E88,'注文データ '!$H:$H,在庫状況!$K$5,'注文データ '!$I:$I,在庫状況!AA$6)</f>
        <v>0</v>
      </c>
      <c r="AB88" s="844">
        <f>SUMIFS('注文データ '!$C:$C,'注文データ '!$A:$A,在庫状況!$E88,'注文データ '!$H:$H,在庫状況!$K$5,'注文データ '!$I:$I,在庫状況!AB$6)</f>
        <v>0</v>
      </c>
      <c r="AC88" s="844">
        <f>SUMIFS('注文データ '!$C:$C,'注文データ '!$A:$A,在庫状況!$E88,'注文データ '!$H:$H,在庫状況!$K$5,'注文データ '!$I:$I,在庫状況!AC$6)</f>
        <v>0</v>
      </c>
      <c r="AD88" s="1102">
        <f>SUMIFS('注文データ '!$C:$C,'注文データ '!$A:$A,在庫状況!$E88,'注文データ '!$H:$H,在庫状況!$K$5,'注文データ '!$I:$I,在庫状況!AD$6)</f>
        <v>0</v>
      </c>
      <c r="AE88" s="1102">
        <f>SUMIFS('注文データ '!$C:$C,'注文データ '!$A:$A,在庫状況!$E88,'注文データ '!$H:$H,在庫状況!$K$5,'注文データ '!$I:$I,在庫状況!AE$6)</f>
        <v>0</v>
      </c>
      <c r="AF88" s="844">
        <f>SUMIFS('注文データ '!$C:$C,'注文データ '!$A:$A,在庫状況!$E88,'注文データ '!$H:$H,在庫状況!$K$5,'注文データ '!$I:$I,在庫状況!AF$6)</f>
        <v>0</v>
      </c>
      <c r="AG88" s="1102">
        <f>SUMIFS('注文データ '!$C:$C,'注文データ '!$A:$A,在庫状況!$E88,'注文データ '!$H:$H,在庫状況!$K$5,'注文データ '!$I:$I,在庫状況!AG$6)</f>
        <v>0</v>
      </c>
      <c r="AH88" s="844">
        <f>SUMIFS('注文データ '!$C:$C,'注文データ '!$A:$A,在庫状況!$E88,'注文データ '!$H:$H,在庫状況!$K$5,'注文データ '!$I:$I,在庫状況!AH$6)</f>
        <v>0</v>
      </c>
      <c r="AI88" s="844">
        <f>SUMIFS('注文データ '!$C:$C,'注文データ '!$A:$A,在庫状況!$E88,'注文データ '!$H:$H,在庫状況!$K$5,'注文データ '!$I:$I,在庫状況!AI$6)</f>
        <v>0</v>
      </c>
      <c r="AJ88" s="844">
        <f>SUMIFS('注文データ '!$C:$C,'注文データ '!$A:$A,在庫状況!$E88,'注文データ '!$H:$H,在庫状況!$K$5,'注文データ '!$I:$I,在庫状況!AJ$6)</f>
        <v>0</v>
      </c>
      <c r="AK88" s="1102">
        <f>SUMIFS('注文データ '!$C:$C,'注文データ '!$A:$A,在庫状況!$E88,'注文データ '!$H:$H,在庫状況!$K$5,'注文データ '!$I:$I,在庫状況!AK$6)</f>
        <v>0</v>
      </c>
      <c r="AL88" s="1102">
        <f>SUMIFS('注文データ '!$C:$C,'注文データ '!$A:$A,在庫状況!$E88,'注文データ '!$H:$H,在庫状況!$K$5,'注文データ '!$I:$I,在庫状況!AL$6)</f>
        <v>0</v>
      </c>
      <c r="AM88" s="844">
        <f>SUMIFS('注文データ '!$C:$C,'注文データ '!$A:$A,在庫状況!$E88,'注文データ '!$H:$H,在庫状況!$K$5,'注文データ '!$I:$I,在庫状況!AM$6)</f>
        <v>0</v>
      </c>
      <c r="AN88" s="844">
        <f>SUMIFS('注文データ '!$C:$C,'注文データ '!$A:$A,在庫状況!$E88,'注文データ '!$H:$H,在庫状況!$K$5,'注文データ '!$I:$I,在庫状況!AN$6)</f>
        <v>0</v>
      </c>
      <c r="AO88" s="844">
        <f>SUMIFS('注文データ '!$C:$C,'注文データ '!$A:$A,在庫状況!$E88,'注文データ '!$H:$H,在庫状況!$K$5,'注文データ '!$I:$I,在庫状況!AO$6)</f>
        <v>0</v>
      </c>
      <c r="AP88" s="913">
        <f t="shared" si="3"/>
        <v>23</v>
      </c>
      <c r="AQ88" s="243"/>
      <c r="AR88" s="493">
        <f t="shared" si="4"/>
        <v>0</v>
      </c>
      <c r="AS88" s="660"/>
      <c r="AT88" s="460"/>
    </row>
    <row r="89" spans="1:46" s="52" customFormat="1" ht="27" customHeight="1" x14ac:dyDescent="0.15">
      <c r="A89" s="85" t="s">
        <v>98</v>
      </c>
      <c r="B89" s="232">
        <v>24</v>
      </c>
      <c r="C89" s="244" t="s">
        <v>56</v>
      </c>
      <c r="D89" s="82" t="s">
        <v>52</v>
      </c>
      <c r="E89" s="276">
        <v>80261239517000</v>
      </c>
      <c r="F89" s="245">
        <v>291</v>
      </c>
      <c r="G89" s="95"/>
      <c r="H89" s="235"/>
      <c r="I89" s="246"/>
      <c r="J89" s="247"/>
      <c r="K89" s="236">
        <f>SUMIFS('注文データ '!$C:$C,'注文データ '!$A:$A,在庫状況!$E89,'注文データ '!$H:$H,在庫状況!$K$5,'注文データ '!$I:$I,在庫状況!K$6)</f>
        <v>0</v>
      </c>
      <c r="L89" s="236">
        <f>SUMIFS('注文データ '!$C:$C,'注文データ '!$A:$A,在庫状況!$E89,'注文データ '!$H:$H,在庫状況!$K$5,'注文データ '!$I:$I,在庫状況!L$6)</f>
        <v>0</v>
      </c>
      <c r="M89" s="236">
        <f>SUMIFS('注文データ '!$C:$C,'注文データ '!$A:$A,在庫状況!$E89,'注文データ '!$H:$H,在庫状況!$K$5,'注文データ '!$I:$I,在庫状況!M$6)</f>
        <v>0</v>
      </c>
      <c r="N89" s="236">
        <f>SUMIFS('注文データ '!$C:$C,'注文データ '!$A:$A,在庫状況!$E89,'注文データ '!$H:$H,在庫状況!$K$5,'注文データ '!$I:$I,在庫状況!N$6)</f>
        <v>0</v>
      </c>
      <c r="O89" s="236">
        <f>SUMIFS('注文データ '!$C:$C,'注文データ '!$A:$A,在庫状況!$E89,'注文データ '!$H:$H,在庫状況!$K$5,'注文データ '!$I:$I,在庫状況!O$6)</f>
        <v>0</v>
      </c>
      <c r="P89" s="1101">
        <f>SUMIFS('注文データ '!$C:$C,'注文データ '!$A:$A,在庫状況!$E89,'注文データ '!$H:$H,在庫状況!$K$5,'注文データ '!$I:$I,在庫状況!P$6)</f>
        <v>0</v>
      </c>
      <c r="Q89" s="1101">
        <f>SUMIFS('注文データ '!$C:$C,'注文データ '!$A:$A,在庫状況!$E89,'注文データ '!$H:$H,在庫状況!$K$5,'注文データ '!$I:$I,在庫状況!Q$6)</f>
        <v>0</v>
      </c>
      <c r="R89" s="236">
        <f>SUMIFS('注文データ '!$C:$C,'注文データ '!$A:$A,在庫状況!$E89,'注文データ '!$H:$H,在庫状況!$K$5,'注文データ '!$I:$I,在庫状況!R$6)</f>
        <v>0</v>
      </c>
      <c r="S89" s="236">
        <f>SUMIFS('注文データ '!$C:$C,'注文データ '!$A:$A,在庫状況!$E89,'注文データ '!$H:$H,在庫状況!$K$5,'注文データ '!$I:$I,在庫状況!S$6)</f>
        <v>0</v>
      </c>
      <c r="T89" s="236">
        <f>SUMIFS('注文データ '!$C:$C,'注文データ '!$A:$A,在庫状況!$E89,'注文データ '!$H:$H,在庫状況!$K$5,'注文データ '!$I:$I,在庫状況!T$6)</f>
        <v>0</v>
      </c>
      <c r="U89" s="236">
        <f>SUMIFS('注文データ '!$C:$C,'注文データ '!$A:$A,在庫状況!$E89,'注文データ '!$H:$H,在庫状況!$K$5,'注文データ '!$I:$I,在庫状況!U$6)</f>
        <v>0</v>
      </c>
      <c r="V89" s="236">
        <f>SUMIFS('注文データ '!$C:$C,'注文データ '!$A:$A,在庫状況!$E89,'注文データ '!$H:$H,在庫状況!$K$5,'注文データ '!$I:$I,在庫状況!V$6)</f>
        <v>0</v>
      </c>
      <c r="W89" s="1101">
        <f>SUMIFS('注文データ '!$C:$C,'注文データ '!$A:$A,在庫状況!$E89,'注文データ '!$H:$H,在庫状況!$K$5,'注文データ '!$I:$I,在庫状況!W$6)</f>
        <v>0</v>
      </c>
      <c r="X89" s="1101">
        <f>SUMIFS('注文データ '!$C:$C,'注文データ '!$A:$A,在庫状況!$E89,'注文データ '!$H:$H,在庫状況!$K$5,'注文データ '!$I:$I,在庫状況!X$6)</f>
        <v>0</v>
      </c>
      <c r="Y89" s="1101">
        <f>SUMIFS('注文データ '!$C:$C,'注文データ '!$A:$A,在庫状況!$E89,'注文データ '!$H:$H,在庫状況!$K$5,'注文データ '!$I:$I,在庫状況!Y$6)</f>
        <v>0</v>
      </c>
      <c r="Z89" s="236">
        <f>SUMIFS('注文データ '!$C:$C,'注文データ '!$A:$A,在庫状況!$E89,'注文データ '!$H:$H,在庫状況!$K$5,'注文データ '!$I:$I,在庫状況!Z$6)</f>
        <v>0</v>
      </c>
      <c r="AA89" s="236">
        <f>SUMIFS('注文データ '!$C:$C,'注文データ '!$A:$A,在庫状況!$E89,'注文データ '!$H:$H,在庫状況!$K$5,'注文データ '!$I:$I,在庫状況!AA$6)</f>
        <v>0</v>
      </c>
      <c r="AB89" s="236">
        <f>SUMIFS('注文データ '!$C:$C,'注文データ '!$A:$A,在庫状況!$E89,'注文データ '!$H:$H,在庫状況!$K$5,'注文データ '!$I:$I,在庫状況!AB$6)</f>
        <v>0</v>
      </c>
      <c r="AC89" s="236">
        <f>SUMIFS('注文データ '!$C:$C,'注文データ '!$A:$A,在庫状況!$E89,'注文データ '!$H:$H,在庫状況!$K$5,'注文データ '!$I:$I,在庫状況!AC$6)</f>
        <v>0</v>
      </c>
      <c r="AD89" s="1101">
        <f>SUMIFS('注文データ '!$C:$C,'注文データ '!$A:$A,在庫状況!$E89,'注文データ '!$H:$H,在庫状況!$K$5,'注文データ '!$I:$I,在庫状況!AD$6)</f>
        <v>0</v>
      </c>
      <c r="AE89" s="1101">
        <f>SUMIFS('注文データ '!$C:$C,'注文データ '!$A:$A,在庫状況!$E89,'注文データ '!$H:$H,在庫状況!$K$5,'注文データ '!$I:$I,在庫状況!AE$6)</f>
        <v>0</v>
      </c>
      <c r="AF89" s="236">
        <f>SUMIFS('注文データ '!$C:$C,'注文データ '!$A:$A,在庫状況!$E89,'注文データ '!$H:$H,在庫状況!$K$5,'注文データ '!$I:$I,在庫状況!AF$6)</f>
        <v>0</v>
      </c>
      <c r="AG89" s="1101">
        <f>SUMIFS('注文データ '!$C:$C,'注文データ '!$A:$A,在庫状況!$E89,'注文データ '!$H:$H,在庫状況!$K$5,'注文データ '!$I:$I,在庫状況!AG$6)</f>
        <v>0</v>
      </c>
      <c r="AH89" s="236">
        <f>SUMIFS('注文データ '!$C:$C,'注文データ '!$A:$A,在庫状況!$E89,'注文データ '!$H:$H,在庫状況!$K$5,'注文データ '!$I:$I,在庫状況!AH$6)</f>
        <v>0</v>
      </c>
      <c r="AI89" s="236">
        <f>SUMIFS('注文データ '!$C:$C,'注文データ '!$A:$A,在庫状況!$E89,'注文データ '!$H:$H,在庫状況!$K$5,'注文データ '!$I:$I,在庫状況!AI$6)</f>
        <v>0</v>
      </c>
      <c r="AJ89" s="236">
        <f>SUMIFS('注文データ '!$C:$C,'注文データ '!$A:$A,在庫状況!$E89,'注文データ '!$H:$H,在庫状況!$K$5,'注文データ '!$I:$I,在庫状況!AJ$6)</f>
        <v>0</v>
      </c>
      <c r="AK89" s="1101">
        <f>SUMIFS('注文データ '!$C:$C,'注文データ '!$A:$A,在庫状況!$E89,'注文データ '!$H:$H,在庫状況!$K$5,'注文データ '!$I:$I,在庫状況!AK$6)</f>
        <v>0</v>
      </c>
      <c r="AL89" s="1101">
        <f>SUMIFS('注文データ '!$C:$C,'注文データ '!$A:$A,在庫状況!$E89,'注文データ '!$H:$H,在庫状況!$K$5,'注文データ '!$I:$I,在庫状況!AL$6)</f>
        <v>0</v>
      </c>
      <c r="AM89" s="236">
        <f>SUMIFS('注文データ '!$C:$C,'注文データ '!$A:$A,在庫状況!$E89,'注文データ '!$H:$H,在庫状況!$K$5,'注文データ '!$I:$I,在庫状況!AM$6)</f>
        <v>0</v>
      </c>
      <c r="AN89" s="236">
        <f>SUMIFS('注文データ '!$C:$C,'注文データ '!$A:$A,在庫状況!$E89,'注文データ '!$H:$H,在庫状況!$K$5,'注文データ '!$I:$I,在庫状況!AN$6)</f>
        <v>0</v>
      </c>
      <c r="AO89" s="236">
        <f>SUMIFS('注文データ '!$C:$C,'注文データ '!$A:$A,在庫状況!$E89,'注文データ '!$H:$H,在庫状況!$K$5,'注文データ '!$I:$I,在庫状況!AO$6)</f>
        <v>0</v>
      </c>
      <c r="AP89" s="232">
        <f t="shared" si="3"/>
        <v>24</v>
      </c>
      <c r="AQ89" s="161"/>
      <c r="AR89" s="804">
        <f t="shared" si="4"/>
        <v>0</v>
      </c>
      <c r="AS89" s="670"/>
      <c r="AT89" s="466"/>
    </row>
    <row r="90" spans="1:46" ht="27" customHeight="1" x14ac:dyDescent="0.15">
      <c r="A90" s="88">
        <v>106</v>
      </c>
      <c r="B90" s="238">
        <v>25</v>
      </c>
      <c r="C90" s="118" t="s">
        <v>57</v>
      </c>
      <c r="D90" s="83" t="s">
        <v>52</v>
      </c>
      <c r="E90" s="277">
        <v>80261239514000</v>
      </c>
      <c r="F90" s="239">
        <v>391</v>
      </c>
      <c r="G90" s="248"/>
      <c r="H90" s="240"/>
      <c r="I90" s="241"/>
      <c r="J90" s="242"/>
      <c r="K90" s="844">
        <f>SUMIFS('注文データ '!$C:$C,'注文データ '!$A:$A,在庫状況!$E90,'注文データ '!$H:$H,在庫状況!$K$5,'注文データ '!$I:$I,在庫状況!K$6)</f>
        <v>0</v>
      </c>
      <c r="L90" s="844">
        <f>SUMIFS('注文データ '!$C:$C,'注文データ '!$A:$A,在庫状況!$E90,'注文データ '!$H:$H,在庫状況!$K$5,'注文データ '!$I:$I,在庫状況!L$6)</f>
        <v>0</v>
      </c>
      <c r="M90" s="844">
        <f>SUMIFS('注文データ '!$C:$C,'注文データ '!$A:$A,在庫状況!$E90,'注文データ '!$H:$H,在庫状況!$K$5,'注文データ '!$I:$I,在庫状況!M$6)</f>
        <v>0</v>
      </c>
      <c r="N90" s="844">
        <f>SUMIFS('注文データ '!$C:$C,'注文データ '!$A:$A,在庫状況!$E90,'注文データ '!$H:$H,在庫状況!$K$5,'注文データ '!$I:$I,在庫状況!N$6)</f>
        <v>0</v>
      </c>
      <c r="O90" s="844">
        <f>SUMIFS('注文データ '!$C:$C,'注文データ '!$A:$A,在庫状況!$E90,'注文データ '!$H:$H,在庫状況!$K$5,'注文データ '!$I:$I,在庫状況!O$6)</f>
        <v>0</v>
      </c>
      <c r="P90" s="1102">
        <f>SUMIFS('注文データ '!$C:$C,'注文データ '!$A:$A,在庫状況!$E90,'注文データ '!$H:$H,在庫状況!$K$5,'注文データ '!$I:$I,在庫状況!P$6)</f>
        <v>0</v>
      </c>
      <c r="Q90" s="1102">
        <f>SUMIFS('注文データ '!$C:$C,'注文データ '!$A:$A,在庫状況!$E90,'注文データ '!$H:$H,在庫状況!$K$5,'注文データ '!$I:$I,在庫状況!Q$6)</f>
        <v>0</v>
      </c>
      <c r="R90" s="844">
        <f>SUMIFS('注文データ '!$C:$C,'注文データ '!$A:$A,在庫状況!$E90,'注文データ '!$H:$H,在庫状況!$K$5,'注文データ '!$I:$I,在庫状況!R$6)</f>
        <v>0</v>
      </c>
      <c r="S90" s="844">
        <f>SUMIFS('注文データ '!$C:$C,'注文データ '!$A:$A,在庫状況!$E90,'注文データ '!$H:$H,在庫状況!$K$5,'注文データ '!$I:$I,在庫状況!S$6)</f>
        <v>0</v>
      </c>
      <c r="T90" s="844">
        <f>SUMIFS('注文データ '!$C:$C,'注文データ '!$A:$A,在庫状況!$E90,'注文データ '!$H:$H,在庫状況!$K$5,'注文データ '!$I:$I,在庫状況!T$6)</f>
        <v>0</v>
      </c>
      <c r="U90" s="844">
        <f>SUMIFS('注文データ '!$C:$C,'注文データ '!$A:$A,在庫状況!$E90,'注文データ '!$H:$H,在庫状況!$K$5,'注文データ '!$I:$I,在庫状況!U$6)</f>
        <v>0</v>
      </c>
      <c r="V90" s="844">
        <f>SUMIFS('注文データ '!$C:$C,'注文データ '!$A:$A,在庫状況!$E90,'注文データ '!$H:$H,在庫状況!$K$5,'注文データ '!$I:$I,在庫状況!V$6)</f>
        <v>0</v>
      </c>
      <c r="W90" s="1102">
        <f>SUMIFS('注文データ '!$C:$C,'注文データ '!$A:$A,在庫状況!$E90,'注文データ '!$H:$H,在庫状況!$K$5,'注文データ '!$I:$I,在庫状況!W$6)</f>
        <v>0</v>
      </c>
      <c r="X90" s="1102">
        <f>SUMIFS('注文データ '!$C:$C,'注文データ '!$A:$A,在庫状況!$E90,'注文データ '!$H:$H,在庫状況!$K$5,'注文データ '!$I:$I,在庫状況!X$6)</f>
        <v>0</v>
      </c>
      <c r="Y90" s="1102">
        <f>SUMIFS('注文データ '!$C:$C,'注文データ '!$A:$A,在庫状況!$E90,'注文データ '!$H:$H,在庫状況!$K$5,'注文データ '!$I:$I,在庫状況!Y$6)</f>
        <v>0</v>
      </c>
      <c r="Z90" s="844">
        <f>SUMIFS('注文データ '!$C:$C,'注文データ '!$A:$A,在庫状況!$E90,'注文データ '!$H:$H,在庫状況!$K$5,'注文データ '!$I:$I,在庫状況!Z$6)</f>
        <v>0</v>
      </c>
      <c r="AA90" s="844">
        <f>SUMIFS('注文データ '!$C:$C,'注文データ '!$A:$A,在庫状況!$E90,'注文データ '!$H:$H,在庫状況!$K$5,'注文データ '!$I:$I,在庫状況!AA$6)</f>
        <v>0</v>
      </c>
      <c r="AB90" s="844">
        <f>SUMIFS('注文データ '!$C:$C,'注文データ '!$A:$A,在庫状況!$E90,'注文データ '!$H:$H,在庫状況!$K$5,'注文データ '!$I:$I,在庫状況!AB$6)</f>
        <v>0</v>
      </c>
      <c r="AC90" s="844">
        <f>SUMIFS('注文データ '!$C:$C,'注文データ '!$A:$A,在庫状況!$E90,'注文データ '!$H:$H,在庫状況!$K$5,'注文データ '!$I:$I,在庫状況!AC$6)</f>
        <v>0</v>
      </c>
      <c r="AD90" s="1102">
        <f>SUMIFS('注文データ '!$C:$C,'注文データ '!$A:$A,在庫状況!$E90,'注文データ '!$H:$H,在庫状況!$K$5,'注文データ '!$I:$I,在庫状況!AD$6)</f>
        <v>0</v>
      </c>
      <c r="AE90" s="1102">
        <f>SUMIFS('注文データ '!$C:$C,'注文データ '!$A:$A,在庫状況!$E90,'注文データ '!$H:$H,在庫状況!$K$5,'注文データ '!$I:$I,在庫状況!AE$6)</f>
        <v>0</v>
      </c>
      <c r="AF90" s="844">
        <f>SUMIFS('注文データ '!$C:$C,'注文データ '!$A:$A,在庫状況!$E90,'注文データ '!$H:$H,在庫状況!$K$5,'注文データ '!$I:$I,在庫状況!AF$6)</f>
        <v>0</v>
      </c>
      <c r="AG90" s="1102">
        <f>SUMIFS('注文データ '!$C:$C,'注文データ '!$A:$A,在庫状況!$E90,'注文データ '!$H:$H,在庫状況!$K$5,'注文データ '!$I:$I,在庫状況!AG$6)</f>
        <v>0</v>
      </c>
      <c r="AH90" s="844">
        <f>SUMIFS('注文データ '!$C:$C,'注文データ '!$A:$A,在庫状況!$E90,'注文データ '!$H:$H,在庫状況!$K$5,'注文データ '!$I:$I,在庫状況!AH$6)</f>
        <v>0</v>
      </c>
      <c r="AI90" s="844">
        <f>SUMIFS('注文データ '!$C:$C,'注文データ '!$A:$A,在庫状況!$E90,'注文データ '!$H:$H,在庫状況!$K$5,'注文データ '!$I:$I,在庫状況!AI$6)</f>
        <v>0</v>
      </c>
      <c r="AJ90" s="844">
        <f>SUMIFS('注文データ '!$C:$C,'注文データ '!$A:$A,在庫状況!$E90,'注文データ '!$H:$H,在庫状況!$K$5,'注文データ '!$I:$I,在庫状況!AJ$6)</f>
        <v>0</v>
      </c>
      <c r="AK90" s="1102">
        <f>SUMIFS('注文データ '!$C:$C,'注文データ '!$A:$A,在庫状況!$E90,'注文データ '!$H:$H,在庫状況!$K$5,'注文データ '!$I:$I,在庫状況!AK$6)</f>
        <v>0</v>
      </c>
      <c r="AL90" s="1102">
        <f>SUMIFS('注文データ '!$C:$C,'注文データ '!$A:$A,在庫状況!$E90,'注文データ '!$H:$H,在庫状況!$K$5,'注文データ '!$I:$I,在庫状況!AL$6)</f>
        <v>0</v>
      </c>
      <c r="AM90" s="844">
        <f>SUMIFS('注文データ '!$C:$C,'注文データ '!$A:$A,在庫状況!$E90,'注文データ '!$H:$H,在庫状況!$K$5,'注文データ '!$I:$I,在庫状況!AM$6)</f>
        <v>0</v>
      </c>
      <c r="AN90" s="844">
        <f>SUMIFS('注文データ '!$C:$C,'注文データ '!$A:$A,在庫状況!$E90,'注文データ '!$H:$H,在庫状況!$K$5,'注文データ '!$I:$I,在庫状況!AN$6)</f>
        <v>0</v>
      </c>
      <c r="AO90" s="844">
        <f>SUMIFS('注文データ '!$C:$C,'注文データ '!$A:$A,在庫状況!$E90,'注文データ '!$H:$H,在庫状況!$K$5,'注文データ '!$I:$I,在庫状況!AO$6)</f>
        <v>0</v>
      </c>
      <c r="AP90" s="913">
        <f t="shared" si="3"/>
        <v>25</v>
      </c>
      <c r="AQ90" s="243"/>
      <c r="AR90" s="493">
        <f t="shared" si="4"/>
        <v>0</v>
      </c>
      <c r="AS90" s="660"/>
      <c r="AT90" s="460"/>
    </row>
    <row r="91" spans="1:46" s="52" customFormat="1" ht="27" customHeight="1" x14ac:dyDescent="0.15">
      <c r="A91" s="85">
        <v>96</v>
      </c>
      <c r="B91" s="232">
        <v>26</v>
      </c>
      <c r="C91" s="249" t="s">
        <v>58</v>
      </c>
      <c r="D91" s="84" t="s">
        <v>52</v>
      </c>
      <c r="E91" s="289">
        <v>80261239492000</v>
      </c>
      <c r="F91" s="222">
        <v>263</v>
      </c>
      <c r="G91" s="223"/>
      <c r="H91" s="235"/>
      <c r="I91" s="199"/>
      <c r="J91" s="136"/>
      <c r="K91" s="236">
        <f>SUMIFS('注文データ '!$C:$C,'注文データ '!$A:$A,在庫状況!$E91,'注文データ '!$H:$H,在庫状況!$K$5,'注文データ '!$I:$I,在庫状況!K$6)</f>
        <v>0</v>
      </c>
      <c r="L91" s="236">
        <f>SUMIFS('注文データ '!$C:$C,'注文データ '!$A:$A,在庫状況!$E91,'注文データ '!$H:$H,在庫状況!$K$5,'注文データ '!$I:$I,在庫状況!L$6)</f>
        <v>0</v>
      </c>
      <c r="M91" s="236">
        <f>SUMIFS('注文データ '!$C:$C,'注文データ '!$A:$A,在庫状況!$E91,'注文データ '!$H:$H,在庫状況!$K$5,'注文データ '!$I:$I,在庫状況!M$6)</f>
        <v>0</v>
      </c>
      <c r="N91" s="236">
        <f>SUMIFS('注文データ '!$C:$C,'注文データ '!$A:$A,在庫状況!$E91,'注文データ '!$H:$H,在庫状況!$K$5,'注文データ '!$I:$I,在庫状況!N$6)</f>
        <v>0</v>
      </c>
      <c r="O91" s="236">
        <f>SUMIFS('注文データ '!$C:$C,'注文データ '!$A:$A,在庫状況!$E91,'注文データ '!$H:$H,在庫状況!$K$5,'注文データ '!$I:$I,在庫状況!O$6)</f>
        <v>0</v>
      </c>
      <c r="P91" s="1101">
        <f>SUMIFS('注文データ '!$C:$C,'注文データ '!$A:$A,在庫状況!$E91,'注文データ '!$H:$H,在庫状況!$K$5,'注文データ '!$I:$I,在庫状況!P$6)</f>
        <v>0</v>
      </c>
      <c r="Q91" s="1101">
        <f>SUMIFS('注文データ '!$C:$C,'注文データ '!$A:$A,在庫状況!$E91,'注文データ '!$H:$H,在庫状況!$K$5,'注文データ '!$I:$I,在庫状況!Q$6)</f>
        <v>0</v>
      </c>
      <c r="R91" s="236">
        <f>SUMIFS('注文データ '!$C:$C,'注文データ '!$A:$A,在庫状況!$E91,'注文データ '!$H:$H,在庫状況!$K$5,'注文データ '!$I:$I,在庫状況!R$6)</f>
        <v>0</v>
      </c>
      <c r="S91" s="236">
        <f>SUMIFS('注文データ '!$C:$C,'注文データ '!$A:$A,在庫状況!$E91,'注文データ '!$H:$H,在庫状況!$K$5,'注文データ '!$I:$I,在庫状況!S$6)</f>
        <v>0</v>
      </c>
      <c r="T91" s="236">
        <f>SUMIFS('注文データ '!$C:$C,'注文データ '!$A:$A,在庫状況!$E91,'注文データ '!$H:$H,在庫状況!$K$5,'注文データ '!$I:$I,在庫状況!T$6)</f>
        <v>0</v>
      </c>
      <c r="U91" s="236">
        <f>SUMIFS('注文データ '!$C:$C,'注文データ '!$A:$A,在庫状況!$E91,'注文データ '!$H:$H,在庫状況!$K$5,'注文データ '!$I:$I,在庫状況!U$6)</f>
        <v>0</v>
      </c>
      <c r="V91" s="236">
        <f>SUMIFS('注文データ '!$C:$C,'注文データ '!$A:$A,在庫状況!$E91,'注文データ '!$H:$H,在庫状況!$K$5,'注文データ '!$I:$I,在庫状況!V$6)</f>
        <v>0</v>
      </c>
      <c r="W91" s="1101">
        <f>SUMIFS('注文データ '!$C:$C,'注文データ '!$A:$A,在庫状況!$E91,'注文データ '!$H:$H,在庫状況!$K$5,'注文データ '!$I:$I,在庫状況!W$6)</f>
        <v>0</v>
      </c>
      <c r="X91" s="1101">
        <f>SUMIFS('注文データ '!$C:$C,'注文データ '!$A:$A,在庫状況!$E91,'注文データ '!$H:$H,在庫状況!$K$5,'注文データ '!$I:$I,在庫状況!X$6)</f>
        <v>0</v>
      </c>
      <c r="Y91" s="1101">
        <f>SUMIFS('注文データ '!$C:$C,'注文データ '!$A:$A,在庫状況!$E91,'注文データ '!$H:$H,在庫状況!$K$5,'注文データ '!$I:$I,在庫状況!Y$6)</f>
        <v>0</v>
      </c>
      <c r="Z91" s="236">
        <f>SUMIFS('注文データ '!$C:$C,'注文データ '!$A:$A,在庫状況!$E91,'注文データ '!$H:$H,在庫状況!$K$5,'注文データ '!$I:$I,在庫状況!Z$6)</f>
        <v>0</v>
      </c>
      <c r="AA91" s="236">
        <f>SUMIFS('注文データ '!$C:$C,'注文データ '!$A:$A,在庫状況!$E91,'注文データ '!$H:$H,在庫状況!$K$5,'注文データ '!$I:$I,在庫状況!AA$6)</f>
        <v>0</v>
      </c>
      <c r="AB91" s="236">
        <f>SUMIFS('注文データ '!$C:$C,'注文データ '!$A:$A,在庫状況!$E91,'注文データ '!$H:$H,在庫状況!$K$5,'注文データ '!$I:$I,在庫状況!AB$6)</f>
        <v>0</v>
      </c>
      <c r="AC91" s="236">
        <f>SUMIFS('注文データ '!$C:$C,'注文データ '!$A:$A,在庫状況!$E91,'注文データ '!$H:$H,在庫状況!$K$5,'注文データ '!$I:$I,在庫状況!AC$6)</f>
        <v>0</v>
      </c>
      <c r="AD91" s="1101">
        <f>SUMIFS('注文データ '!$C:$C,'注文データ '!$A:$A,在庫状況!$E91,'注文データ '!$H:$H,在庫状況!$K$5,'注文データ '!$I:$I,在庫状況!AD$6)</f>
        <v>0</v>
      </c>
      <c r="AE91" s="1101">
        <f>SUMIFS('注文データ '!$C:$C,'注文データ '!$A:$A,在庫状況!$E91,'注文データ '!$H:$H,在庫状況!$K$5,'注文データ '!$I:$I,在庫状況!AE$6)</f>
        <v>0</v>
      </c>
      <c r="AF91" s="236">
        <f>SUMIFS('注文データ '!$C:$C,'注文データ '!$A:$A,在庫状況!$E91,'注文データ '!$H:$H,在庫状況!$K$5,'注文データ '!$I:$I,在庫状況!AF$6)</f>
        <v>0</v>
      </c>
      <c r="AG91" s="1101">
        <f>SUMIFS('注文データ '!$C:$C,'注文データ '!$A:$A,在庫状況!$E91,'注文データ '!$H:$H,在庫状況!$K$5,'注文データ '!$I:$I,在庫状況!AG$6)</f>
        <v>0</v>
      </c>
      <c r="AH91" s="236">
        <f>SUMIFS('注文データ '!$C:$C,'注文データ '!$A:$A,在庫状況!$E91,'注文データ '!$H:$H,在庫状況!$K$5,'注文データ '!$I:$I,在庫状況!AH$6)</f>
        <v>0</v>
      </c>
      <c r="AI91" s="236">
        <f>SUMIFS('注文データ '!$C:$C,'注文データ '!$A:$A,在庫状況!$E91,'注文データ '!$H:$H,在庫状況!$K$5,'注文データ '!$I:$I,在庫状況!AI$6)</f>
        <v>0</v>
      </c>
      <c r="AJ91" s="236">
        <f>SUMIFS('注文データ '!$C:$C,'注文データ '!$A:$A,在庫状況!$E91,'注文データ '!$H:$H,在庫状況!$K$5,'注文データ '!$I:$I,在庫状況!AJ$6)</f>
        <v>0</v>
      </c>
      <c r="AK91" s="1101">
        <f>SUMIFS('注文データ '!$C:$C,'注文データ '!$A:$A,在庫状況!$E91,'注文データ '!$H:$H,在庫状況!$K$5,'注文データ '!$I:$I,在庫状況!AK$6)</f>
        <v>0</v>
      </c>
      <c r="AL91" s="1101">
        <f>SUMIFS('注文データ '!$C:$C,'注文データ '!$A:$A,在庫状況!$E91,'注文データ '!$H:$H,在庫状況!$K$5,'注文データ '!$I:$I,在庫状況!AL$6)</f>
        <v>0</v>
      </c>
      <c r="AM91" s="236">
        <f>SUMIFS('注文データ '!$C:$C,'注文データ '!$A:$A,在庫状況!$E91,'注文データ '!$H:$H,在庫状況!$K$5,'注文データ '!$I:$I,在庫状況!AM$6)</f>
        <v>0</v>
      </c>
      <c r="AN91" s="236">
        <f>SUMIFS('注文データ '!$C:$C,'注文データ '!$A:$A,在庫状況!$E91,'注文データ '!$H:$H,在庫状況!$K$5,'注文データ '!$I:$I,在庫状況!AN$6)</f>
        <v>0</v>
      </c>
      <c r="AO91" s="236">
        <f>SUMIFS('注文データ '!$C:$C,'注文データ '!$A:$A,在庫状況!$E91,'注文データ '!$H:$H,在庫状況!$K$5,'注文データ '!$I:$I,在庫状況!AO$6)</f>
        <v>0</v>
      </c>
      <c r="AP91" s="232">
        <f t="shared" si="3"/>
        <v>26</v>
      </c>
      <c r="AQ91" s="138"/>
      <c r="AR91" s="802">
        <f t="shared" si="4"/>
        <v>0</v>
      </c>
      <c r="AS91" s="663"/>
      <c r="AT91" s="464"/>
    </row>
    <row r="92" spans="1:46" ht="27" customHeight="1" x14ac:dyDescent="0.15">
      <c r="A92" s="250">
        <v>84</v>
      </c>
      <c r="B92" s="238">
        <v>27</v>
      </c>
      <c r="C92" s="251" t="s">
        <v>59</v>
      </c>
      <c r="D92" s="83" t="s">
        <v>52</v>
      </c>
      <c r="E92" s="277">
        <v>80261239356003</v>
      </c>
      <c r="F92" s="239">
        <v>217</v>
      </c>
      <c r="G92" s="98"/>
      <c r="H92" s="240"/>
      <c r="I92" s="241"/>
      <c r="J92" s="242"/>
      <c r="K92" s="844">
        <f>SUMIFS('注文データ '!$C:$C,'注文データ '!$A:$A,在庫状況!$E92,'注文データ '!$H:$H,在庫状況!$K$5,'注文データ '!$I:$I,在庫状況!K$6)</f>
        <v>0</v>
      </c>
      <c r="L92" s="844">
        <f>SUMIFS('注文データ '!$C:$C,'注文データ '!$A:$A,在庫状況!$E92,'注文データ '!$H:$H,在庫状況!$K$5,'注文データ '!$I:$I,在庫状況!L$6)</f>
        <v>0</v>
      </c>
      <c r="M92" s="844">
        <f>SUMIFS('注文データ '!$C:$C,'注文データ '!$A:$A,在庫状況!$E92,'注文データ '!$H:$H,在庫状況!$K$5,'注文データ '!$I:$I,在庫状況!M$6)</f>
        <v>0</v>
      </c>
      <c r="N92" s="844">
        <f>SUMIFS('注文データ '!$C:$C,'注文データ '!$A:$A,在庫状況!$E92,'注文データ '!$H:$H,在庫状況!$K$5,'注文データ '!$I:$I,在庫状況!N$6)</f>
        <v>0</v>
      </c>
      <c r="O92" s="844">
        <f>SUMIFS('注文データ '!$C:$C,'注文データ '!$A:$A,在庫状況!$E92,'注文データ '!$H:$H,在庫状況!$K$5,'注文データ '!$I:$I,在庫状況!O$6)</f>
        <v>0</v>
      </c>
      <c r="P92" s="1102">
        <f>SUMIFS('注文データ '!$C:$C,'注文データ '!$A:$A,在庫状況!$E92,'注文データ '!$H:$H,在庫状況!$K$5,'注文データ '!$I:$I,在庫状況!P$6)</f>
        <v>0</v>
      </c>
      <c r="Q92" s="1102">
        <f>SUMIFS('注文データ '!$C:$C,'注文データ '!$A:$A,在庫状況!$E92,'注文データ '!$H:$H,在庫状況!$K$5,'注文データ '!$I:$I,在庫状況!Q$6)</f>
        <v>0</v>
      </c>
      <c r="R92" s="844">
        <f>SUMIFS('注文データ '!$C:$C,'注文データ '!$A:$A,在庫状況!$E92,'注文データ '!$H:$H,在庫状況!$K$5,'注文データ '!$I:$I,在庫状況!R$6)</f>
        <v>0</v>
      </c>
      <c r="S92" s="844">
        <f>SUMIFS('注文データ '!$C:$C,'注文データ '!$A:$A,在庫状況!$E92,'注文データ '!$H:$H,在庫状況!$K$5,'注文データ '!$I:$I,在庫状況!S$6)</f>
        <v>0</v>
      </c>
      <c r="T92" s="844">
        <f>SUMIFS('注文データ '!$C:$C,'注文データ '!$A:$A,在庫状況!$E92,'注文データ '!$H:$H,在庫状況!$K$5,'注文データ '!$I:$I,在庫状況!T$6)</f>
        <v>0</v>
      </c>
      <c r="U92" s="844">
        <f>SUMIFS('注文データ '!$C:$C,'注文データ '!$A:$A,在庫状況!$E92,'注文データ '!$H:$H,在庫状況!$K$5,'注文データ '!$I:$I,在庫状況!U$6)</f>
        <v>0</v>
      </c>
      <c r="V92" s="844">
        <f>SUMIFS('注文データ '!$C:$C,'注文データ '!$A:$A,在庫状況!$E92,'注文データ '!$H:$H,在庫状況!$K$5,'注文データ '!$I:$I,在庫状況!V$6)</f>
        <v>0</v>
      </c>
      <c r="W92" s="1102">
        <f>SUMIFS('注文データ '!$C:$C,'注文データ '!$A:$A,在庫状況!$E92,'注文データ '!$H:$H,在庫状況!$K$5,'注文データ '!$I:$I,在庫状況!W$6)</f>
        <v>0</v>
      </c>
      <c r="X92" s="1102">
        <f>SUMIFS('注文データ '!$C:$C,'注文データ '!$A:$A,在庫状況!$E92,'注文データ '!$H:$H,在庫状況!$K$5,'注文データ '!$I:$I,在庫状況!X$6)</f>
        <v>0</v>
      </c>
      <c r="Y92" s="1102">
        <f>SUMIFS('注文データ '!$C:$C,'注文データ '!$A:$A,在庫状況!$E92,'注文データ '!$H:$H,在庫状況!$K$5,'注文データ '!$I:$I,在庫状況!Y$6)</f>
        <v>0</v>
      </c>
      <c r="Z92" s="844">
        <f>SUMIFS('注文データ '!$C:$C,'注文データ '!$A:$A,在庫状況!$E92,'注文データ '!$H:$H,在庫状況!$K$5,'注文データ '!$I:$I,在庫状況!Z$6)</f>
        <v>0</v>
      </c>
      <c r="AA92" s="844">
        <f>SUMIFS('注文データ '!$C:$C,'注文データ '!$A:$A,在庫状況!$E92,'注文データ '!$H:$H,在庫状況!$K$5,'注文データ '!$I:$I,在庫状況!AA$6)</f>
        <v>0</v>
      </c>
      <c r="AB92" s="844">
        <f>SUMIFS('注文データ '!$C:$C,'注文データ '!$A:$A,在庫状況!$E92,'注文データ '!$H:$H,在庫状況!$K$5,'注文データ '!$I:$I,在庫状況!AB$6)</f>
        <v>0</v>
      </c>
      <c r="AC92" s="844">
        <f>SUMIFS('注文データ '!$C:$C,'注文データ '!$A:$A,在庫状況!$E92,'注文データ '!$H:$H,在庫状況!$K$5,'注文データ '!$I:$I,在庫状況!AC$6)</f>
        <v>0</v>
      </c>
      <c r="AD92" s="1102">
        <f>SUMIFS('注文データ '!$C:$C,'注文データ '!$A:$A,在庫状況!$E92,'注文データ '!$H:$H,在庫状況!$K$5,'注文データ '!$I:$I,在庫状況!AD$6)</f>
        <v>0</v>
      </c>
      <c r="AE92" s="1102">
        <f>SUMIFS('注文データ '!$C:$C,'注文データ '!$A:$A,在庫状況!$E92,'注文データ '!$H:$H,在庫状況!$K$5,'注文データ '!$I:$I,在庫状況!AE$6)</f>
        <v>0</v>
      </c>
      <c r="AF92" s="844">
        <f>SUMIFS('注文データ '!$C:$C,'注文データ '!$A:$A,在庫状況!$E92,'注文データ '!$H:$H,在庫状況!$K$5,'注文データ '!$I:$I,在庫状況!AF$6)</f>
        <v>0</v>
      </c>
      <c r="AG92" s="1102">
        <f>SUMIFS('注文データ '!$C:$C,'注文データ '!$A:$A,在庫状況!$E92,'注文データ '!$H:$H,在庫状況!$K$5,'注文データ '!$I:$I,在庫状況!AG$6)</f>
        <v>0</v>
      </c>
      <c r="AH92" s="844">
        <f>SUMIFS('注文データ '!$C:$C,'注文データ '!$A:$A,在庫状況!$E92,'注文データ '!$H:$H,在庫状況!$K$5,'注文データ '!$I:$I,在庫状況!AH$6)</f>
        <v>0</v>
      </c>
      <c r="AI92" s="844">
        <f>SUMIFS('注文データ '!$C:$C,'注文データ '!$A:$A,在庫状況!$E92,'注文データ '!$H:$H,在庫状況!$K$5,'注文データ '!$I:$I,在庫状況!AI$6)</f>
        <v>0</v>
      </c>
      <c r="AJ92" s="844">
        <f>SUMIFS('注文データ '!$C:$C,'注文データ '!$A:$A,在庫状況!$E92,'注文データ '!$H:$H,在庫状況!$K$5,'注文データ '!$I:$I,在庫状況!AJ$6)</f>
        <v>0</v>
      </c>
      <c r="AK92" s="1102">
        <f>SUMIFS('注文データ '!$C:$C,'注文データ '!$A:$A,在庫状況!$E92,'注文データ '!$H:$H,在庫状況!$K$5,'注文データ '!$I:$I,在庫状況!AK$6)</f>
        <v>0</v>
      </c>
      <c r="AL92" s="1102">
        <f>SUMIFS('注文データ '!$C:$C,'注文データ '!$A:$A,在庫状況!$E92,'注文データ '!$H:$H,在庫状況!$K$5,'注文データ '!$I:$I,在庫状況!AL$6)</f>
        <v>0</v>
      </c>
      <c r="AM92" s="844">
        <f>SUMIFS('注文データ '!$C:$C,'注文データ '!$A:$A,在庫状況!$E92,'注文データ '!$H:$H,在庫状況!$K$5,'注文データ '!$I:$I,在庫状況!AM$6)</f>
        <v>0</v>
      </c>
      <c r="AN92" s="844">
        <f>SUMIFS('注文データ '!$C:$C,'注文データ '!$A:$A,在庫状況!$E92,'注文データ '!$H:$H,在庫状況!$K$5,'注文データ '!$I:$I,在庫状況!AN$6)</f>
        <v>0</v>
      </c>
      <c r="AO92" s="844">
        <f>SUMIFS('注文データ '!$C:$C,'注文データ '!$A:$A,在庫状況!$E92,'注文データ '!$H:$H,在庫状況!$K$5,'注文データ '!$I:$I,在庫状況!AO$6)</f>
        <v>0</v>
      </c>
      <c r="AP92" s="913">
        <f t="shared" si="3"/>
        <v>27</v>
      </c>
      <c r="AQ92" s="151"/>
      <c r="AR92" s="794">
        <f t="shared" si="4"/>
        <v>0</v>
      </c>
      <c r="AS92" s="661"/>
      <c r="AT92" s="455"/>
    </row>
    <row r="93" spans="1:46" s="52" customFormat="1" ht="27" customHeight="1" x14ac:dyDescent="0.15">
      <c r="A93" s="85">
        <v>84</v>
      </c>
      <c r="B93" s="232">
        <v>28</v>
      </c>
      <c r="C93" s="109" t="s">
        <v>60</v>
      </c>
      <c r="D93" s="82" t="s">
        <v>52</v>
      </c>
      <c r="E93" s="276">
        <v>80261239352003</v>
      </c>
      <c r="F93" s="245">
        <v>239</v>
      </c>
      <c r="G93" s="95"/>
      <c r="H93" s="235"/>
      <c r="I93" s="246"/>
      <c r="J93" s="247"/>
      <c r="K93" s="236">
        <f>SUMIFS('注文データ '!$C:$C,'注文データ '!$A:$A,在庫状況!$E93,'注文データ '!$H:$H,在庫状況!$K$5,'注文データ '!$I:$I,在庫状況!K$6)</f>
        <v>0</v>
      </c>
      <c r="L93" s="236">
        <f>SUMIFS('注文データ '!$C:$C,'注文データ '!$A:$A,在庫状況!$E93,'注文データ '!$H:$H,在庫状況!$K$5,'注文データ '!$I:$I,在庫状況!L$6)</f>
        <v>0</v>
      </c>
      <c r="M93" s="236">
        <f>SUMIFS('注文データ '!$C:$C,'注文データ '!$A:$A,在庫状況!$E93,'注文データ '!$H:$H,在庫状況!$K$5,'注文データ '!$I:$I,在庫状況!M$6)</f>
        <v>0</v>
      </c>
      <c r="N93" s="236">
        <f>SUMIFS('注文データ '!$C:$C,'注文データ '!$A:$A,在庫状況!$E93,'注文データ '!$H:$H,在庫状況!$K$5,'注文データ '!$I:$I,在庫状況!N$6)</f>
        <v>0</v>
      </c>
      <c r="O93" s="236">
        <f>SUMIFS('注文データ '!$C:$C,'注文データ '!$A:$A,在庫状況!$E93,'注文データ '!$H:$H,在庫状況!$K$5,'注文データ '!$I:$I,在庫状況!O$6)</f>
        <v>0</v>
      </c>
      <c r="P93" s="1101">
        <f>SUMIFS('注文データ '!$C:$C,'注文データ '!$A:$A,在庫状況!$E93,'注文データ '!$H:$H,在庫状況!$K$5,'注文データ '!$I:$I,在庫状況!P$6)</f>
        <v>0</v>
      </c>
      <c r="Q93" s="1101">
        <f>SUMIFS('注文データ '!$C:$C,'注文データ '!$A:$A,在庫状況!$E93,'注文データ '!$H:$H,在庫状況!$K$5,'注文データ '!$I:$I,在庫状況!Q$6)</f>
        <v>0</v>
      </c>
      <c r="R93" s="236">
        <f>SUMIFS('注文データ '!$C:$C,'注文データ '!$A:$A,在庫状況!$E93,'注文データ '!$H:$H,在庫状況!$K$5,'注文データ '!$I:$I,在庫状況!R$6)</f>
        <v>0</v>
      </c>
      <c r="S93" s="236">
        <f>SUMIFS('注文データ '!$C:$C,'注文データ '!$A:$A,在庫状況!$E93,'注文データ '!$H:$H,在庫状況!$K$5,'注文データ '!$I:$I,在庫状況!S$6)</f>
        <v>0</v>
      </c>
      <c r="T93" s="236">
        <f>SUMIFS('注文データ '!$C:$C,'注文データ '!$A:$A,在庫状況!$E93,'注文データ '!$H:$H,在庫状況!$K$5,'注文データ '!$I:$I,在庫状況!T$6)</f>
        <v>0</v>
      </c>
      <c r="U93" s="236">
        <f>SUMIFS('注文データ '!$C:$C,'注文データ '!$A:$A,在庫状況!$E93,'注文データ '!$H:$H,在庫状況!$K$5,'注文データ '!$I:$I,在庫状況!U$6)</f>
        <v>0</v>
      </c>
      <c r="V93" s="236">
        <f>SUMIFS('注文データ '!$C:$C,'注文データ '!$A:$A,在庫状況!$E93,'注文データ '!$H:$H,在庫状況!$K$5,'注文データ '!$I:$I,在庫状況!V$6)</f>
        <v>0</v>
      </c>
      <c r="W93" s="1101">
        <f>SUMIFS('注文データ '!$C:$C,'注文データ '!$A:$A,在庫状況!$E93,'注文データ '!$H:$H,在庫状況!$K$5,'注文データ '!$I:$I,在庫状況!W$6)</f>
        <v>0</v>
      </c>
      <c r="X93" s="1101">
        <f>SUMIFS('注文データ '!$C:$C,'注文データ '!$A:$A,在庫状況!$E93,'注文データ '!$H:$H,在庫状況!$K$5,'注文データ '!$I:$I,在庫状況!X$6)</f>
        <v>0</v>
      </c>
      <c r="Y93" s="1101">
        <f>SUMIFS('注文データ '!$C:$C,'注文データ '!$A:$A,在庫状況!$E93,'注文データ '!$H:$H,在庫状況!$K$5,'注文データ '!$I:$I,在庫状況!Y$6)</f>
        <v>0</v>
      </c>
      <c r="Z93" s="236">
        <f>SUMIFS('注文データ '!$C:$C,'注文データ '!$A:$A,在庫状況!$E93,'注文データ '!$H:$H,在庫状況!$K$5,'注文データ '!$I:$I,在庫状況!Z$6)</f>
        <v>0</v>
      </c>
      <c r="AA93" s="236">
        <f>SUMIFS('注文データ '!$C:$C,'注文データ '!$A:$A,在庫状況!$E93,'注文データ '!$H:$H,在庫状況!$K$5,'注文データ '!$I:$I,在庫状況!AA$6)</f>
        <v>0</v>
      </c>
      <c r="AB93" s="236">
        <f>SUMIFS('注文データ '!$C:$C,'注文データ '!$A:$A,在庫状況!$E93,'注文データ '!$H:$H,在庫状況!$K$5,'注文データ '!$I:$I,在庫状況!AB$6)</f>
        <v>0</v>
      </c>
      <c r="AC93" s="236">
        <f>SUMIFS('注文データ '!$C:$C,'注文データ '!$A:$A,在庫状況!$E93,'注文データ '!$H:$H,在庫状況!$K$5,'注文データ '!$I:$I,在庫状況!AC$6)</f>
        <v>0</v>
      </c>
      <c r="AD93" s="1101">
        <f>SUMIFS('注文データ '!$C:$C,'注文データ '!$A:$A,在庫状況!$E93,'注文データ '!$H:$H,在庫状況!$K$5,'注文データ '!$I:$I,在庫状況!AD$6)</f>
        <v>0</v>
      </c>
      <c r="AE93" s="1101">
        <f>SUMIFS('注文データ '!$C:$C,'注文データ '!$A:$A,在庫状況!$E93,'注文データ '!$H:$H,在庫状況!$K$5,'注文データ '!$I:$I,在庫状況!AE$6)</f>
        <v>0</v>
      </c>
      <c r="AF93" s="236">
        <f>SUMIFS('注文データ '!$C:$C,'注文データ '!$A:$A,在庫状況!$E93,'注文データ '!$H:$H,在庫状況!$K$5,'注文データ '!$I:$I,在庫状況!AF$6)</f>
        <v>0</v>
      </c>
      <c r="AG93" s="1101">
        <f>SUMIFS('注文データ '!$C:$C,'注文データ '!$A:$A,在庫状況!$E93,'注文データ '!$H:$H,在庫状況!$K$5,'注文データ '!$I:$I,在庫状況!AG$6)</f>
        <v>0</v>
      </c>
      <c r="AH93" s="236">
        <f>SUMIFS('注文データ '!$C:$C,'注文データ '!$A:$A,在庫状況!$E93,'注文データ '!$H:$H,在庫状況!$K$5,'注文データ '!$I:$I,在庫状況!AH$6)</f>
        <v>0</v>
      </c>
      <c r="AI93" s="236">
        <f>SUMIFS('注文データ '!$C:$C,'注文データ '!$A:$A,在庫状況!$E93,'注文データ '!$H:$H,在庫状況!$K$5,'注文データ '!$I:$I,在庫状況!AI$6)</f>
        <v>0</v>
      </c>
      <c r="AJ93" s="236">
        <f>SUMIFS('注文データ '!$C:$C,'注文データ '!$A:$A,在庫状況!$E93,'注文データ '!$H:$H,在庫状況!$K$5,'注文データ '!$I:$I,在庫状況!AJ$6)</f>
        <v>0</v>
      </c>
      <c r="AK93" s="1101">
        <f>SUMIFS('注文データ '!$C:$C,'注文データ '!$A:$A,在庫状況!$E93,'注文データ '!$H:$H,在庫状況!$K$5,'注文データ '!$I:$I,在庫状況!AK$6)</f>
        <v>0</v>
      </c>
      <c r="AL93" s="1101">
        <f>SUMIFS('注文データ '!$C:$C,'注文データ '!$A:$A,在庫状況!$E93,'注文データ '!$H:$H,在庫状況!$K$5,'注文データ '!$I:$I,在庫状況!AL$6)</f>
        <v>0</v>
      </c>
      <c r="AM93" s="236">
        <f>SUMIFS('注文データ '!$C:$C,'注文データ '!$A:$A,在庫状況!$E93,'注文データ '!$H:$H,在庫状況!$K$5,'注文データ '!$I:$I,在庫状況!AM$6)</f>
        <v>0</v>
      </c>
      <c r="AN93" s="236">
        <f>SUMIFS('注文データ '!$C:$C,'注文データ '!$A:$A,在庫状況!$E93,'注文データ '!$H:$H,在庫状況!$K$5,'注文データ '!$I:$I,在庫状況!AN$6)</f>
        <v>0</v>
      </c>
      <c r="AO93" s="236">
        <f>SUMIFS('注文データ '!$C:$C,'注文データ '!$A:$A,在庫状況!$E93,'注文データ '!$H:$H,在庫状況!$K$5,'注文データ '!$I:$I,在庫状況!AO$6)</f>
        <v>0</v>
      </c>
      <c r="AP93" s="232">
        <f t="shared" si="3"/>
        <v>28</v>
      </c>
      <c r="AQ93" s="237"/>
      <c r="AR93" s="800">
        <f t="shared" si="4"/>
        <v>0</v>
      </c>
      <c r="AS93" s="659"/>
      <c r="AT93" s="470"/>
    </row>
    <row r="94" spans="1:46" ht="27" customHeight="1" thickBot="1" x14ac:dyDescent="0.2">
      <c r="A94" s="252">
        <v>82</v>
      </c>
      <c r="B94" s="238">
        <v>29</v>
      </c>
      <c r="C94" s="118" t="s">
        <v>61</v>
      </c>
      <c r="D94" s="83" t="s">
        <v>52</v>
      </c>
      <c r="E94" s="277">
        <v>80261239466001</v>
      </c>
      <c r="F94" s="253">
        <v>353</v>
      </c>
      <c r="G94" s="98"/>
      <c r="H94" s="240"/>
      <c r="I94" s="241"/>
      <c r="J94" s="242"/>
      <c r="K94" s="844">
        <f>SUMIFS('注文データ '!$C:$C,'注文データ '!$A:$A,在庫状況!$E94,'注文データ '!$H:$H,在庫状況!$K$5,'注文データ '!$I:$I,在庫状況!K$6)</f>
        <v>0</v>
      </c>
      <c r="L94" s="844">
        <f>SUMIFS('注文データ '!$C:$C,'注文データ '!$A:$A,在庫状況!$E94,'注文データ '!$H:$H,在庫状況!$K$5,'注文データ '!$I:$I,在庫状況!L$6)</f>
        <v>0</v>
      </c>
      <c r="M94" s="844">
        <f>SUMIFS('注文データ '!$C:$C,'注文データ '!$A:$A,在庫状況!$E94,'注文データ '!$H:$H,在庫状況!$K$5,'注文データ '!$I:$I,在庫状況!M$6)</f>
        <v>0</v>
      </c>
      <c r="N94" s="844">
        <f>SUMIFS('注文データ '!$C:$C,'注文データ '!$A:$A,在庫状況!$E94,'注文データ '!$H:$H,在庫状況!$K$5,'注文データ '!$I:$I,在庫状況!N$6)</f>
        <v>0</v>
      </c>
      <c r="O94" s="844">
        <f>SUMIFS('注文データ '!$C:$C,'注文データ '!$A:$A,在庫状況!$E94,'注文データ '!$H:$H,在庫状況!$K$5,'注文データ '!$I:$I,在庫状況!O$6)</f>
        <v>0</v>
      </c>
      <c r="P94" s="1102">
        <f>SUMIFS('注文データ '!$C:$C,'注文データ '!$A:$A,在庫状況!$E94,'注文データ '!$H:$H,在庫状況!$K$5,'注文データ '!$I:$I,在庫状況!P$6)</f>
        <v>0</v>
      </c>
      <c r="Q94" s="1102">
        <f>SUMIFS('注文データ '!$C:$C,'注文データ '!$A:$A,在庫状況!$E94,'注文データ '!$H:$H,在庫状況!$K$5,'注文データ '!$I:$I,在庫状況!Q$6)</f>
        <v>0</v>
      </c>
      <c r="R94" s="844">
        <f>SUMIFS('注文データ '!$C:$C,'注文データ '!$A:$A,在庫状況!$E94,'注文データ '!$H:$H,在庫状況!$K$5,'注文データ '!$I:$I,在庫状況!R$6)</f>
        <v>0</v>
      </c>
      <c r="S94" s="844">
        <f>SUMIFS('注文データ '!$C:$C,'注文データ '!$A:$A,在庫状況!$E94,'注文データ '!$H:$H,在庫状況!$K$5,'注文データ '!$I:$I,在庫状況!S$6)</f>
        <v>0</v>
      </c>
      <c r="T94" s="844">
        <f>SUMIFS('注文データ '!$C:$C,'注文データ '!$A:$A,在庫状況!$E94,'注文データ '!$H:$H,在庫状況!$K$5,'注文データ '!$I:$I,在庫状況!T$6)</f>
        <v>0</v>
      </c>
      <c r="U94" s="844">
        <f>SUMIFS('注文データ '!$C:$C,'注文データ '!$A:$A,在庫状況!$E94,'注文データ '!$H:$H,在庫状況!$K$5,'注文データ '!$I:$I,在庫状況!U$6)</f>
        <v>0</v>
      </c>
      <c r="V94" s="844">
        <f>SUMIFS('注文データ '!$C:$C,'注文データ '!$A:$A,在庫状況!$E94,'注文データ '!$H:$H,在庫状況!$K$5,'注文データ '!$I:$I,在庫状況!V$6)</f>
        <v>0</v>
      </c>
      <c r="W94" s="1102">
        <f>SUMIFS('注文データ '!$C:$C,'注文データ '!$A:$A,在庫状況!$E94,'注文データ '!$H:$H,在庫状況!$K$5,'注文データ '!$I:$I,在庫状況!W$6)</f>
        <v>0</v>
      </c>
      <c r="X94" s="1102">
        <f>SUMIFS('注文データ '!$C:$C,'注文データ '!$A:$A,在庫状況!$E94,'注文データ '!$H:$H,在庫状況!$K$5,'注文データ '!$I:$I,在庫状況!X$6)</f>
        <v>0</v>
      </c>
      <c r="Y94" s="1102">
        <f>SUMIFS('注文データ '!$C:$C,'注文データ '!$A:$A,在庫状況!$E94,'注文データ '!$H:$H,在庫状況!$K$5,'注文データ '!$I:$I,在庫状況!Y$6)</f>
        <v>0</v>
      </c>
      <c r="Z94" s="844">
        <f>SUMIFS('注文データ '!$C:$C,'注文データ '!$A:$A,在庫状況!$E94,'注文データ '!$H:$H,在庫状況!$K$5,'注文データ '!$I:$I,在庫状況!Z$6)</f>
        <v>0</v>
      </c>
      <c r="AA94" s="844">
        <f>SUMIFS('注文データ '!$C:$C,'注文データ '!$A:$A,在庫状況!$E94,'注文データ '!$H:$H,在庫状況!$K$5,'注文データ '!$I:$I,在庫状況!AA$6)</f>
        <v>0</v>
      </c>
      <c r="AB94" s="844">
        <f>SUMIFS('注文データ '!$C:$C,'注文データ '!$A:$A,在庫状況!$E94,'注文データ '!$H:$H,在庫状況!$K$5,'注文データ '!$I:$I,在庫状況!AB$6)</f>
        <v>0</v>
      </c>
      <c r="AC94" s="844">
        <f>SUMIFS('注文データ '!$C:$C,'注文データ '!$A:$A,在庫状況!$E94,'注文データ '!$H:$H,在庫状況!$K$5,'注文データ '!$I:$I,在庫状況!AC$6)</f>
        <v>0</v>
      </c>
      <c r="AD94" s="1102">
        <f>SUMIFS('注文データ '!$C:$C,'注文データ '!$A:$A,在庫状況!$E94,'注文データ '!$H:$H,在庫状況!$K$5,'注文データ '!$I:$I,在庫状況!AD$6)</f>
        <v>0</v>
      </c>
      <c r="AE94" s="1102">
        <f>SUMIFS('注文データ '!$C:$C,'注文データ '!$A:$A,在庫状況!$E94,'注文データ '!$H:$H,在庫状況!$K$5,'注文データ '!$I:$I,在庫状況!AE$6)</f>
        <v>0</v>
      </c>
      <c r="AF94" s="844">
        <f>SUMIFS('注文データ '!$C:$C,'注文データ '!$A:$A,在庫状況!$E94,'注文データ '!$H:$H,在庫状況!$K$5,'注文データ '!$I:$I,在庫状況!AF$6)</f>
        <v>0</v>
      </c>
      <c r="AG94" s="1102">
        <f>SUMIFS('注文データ '!$C:$C,'注文データ '!$A:$A,在庫状況!$E94,'注文データ '!$H:$H,在庫状況!$K$5,'注文データ '!$I:$I,在庫状況!AG$6)</f>
        <v>0</v>
      </c>
      <c r="AH94" s="844">
        <f>SUMIFS('注文データ '!$C:$C,'注文データ '!$A:$A,在庫状況!$E94,'注文データ '!$H:$H,在庫状況!$K$5,'注文データ '!$I:$I,在庫状況!AH$6)</f>
        <v>0</v>
      </c>
      <c r="AI94" s="844">
        <f>SUMIFS('注文データ '!$C:$C,'注文データ '!$A:$A,在庫状況!$E94,'注文データ '!$H:$H,在庫状況!$K$5,'注文データ '!$I:$I,在庫状況!AI$6)</f>
        <v>0</v>
      </c>
      <c r="AJ94" s="844">
        <f>SUMIFS('注文データ '!$C:$C,'注文データ '!$A:$A,在庫状況!$E94,'注文データ '!$H:$H,在庫状況!$K$5,'注文データ '!$I:$I,在庫状況!AJ$6)</f>
        <v>0</v>
      </c>
      <c r="AK94" s="1102">
        <f>SUMIFS('注文データ '!$C:$C,'注文データ '!$A:$A,在庫状況!$E94,'注文データ '!$H:$H,在庫状況!$K$5,'注文データ '!$I:$I,在庫状況!AK$6)</f>
        <v>0</v>
      </c>
      <c r="AL94" s="1102">
        <f>SUMIFS('注文データ '!$C:$C,'注文データ '!$A:$A,在庫状況!$E94,'注文データ '!$H:$H,在庫状況!$K$5,'注文データ '!$I:$I,在庫状況!AL$6)</f>
        <v>0</v>
      </c>
      <c r="AM94" s="844">
        <f>SUMIFS('注文データ '!$C:$C,'注文データ '!$A:$A,在庫状況!$E94,'注文データ '!$H:$H,在庫状況!$K$5,'注文データ '!$I:$I,在庫状況!AM$6)</f>
        <v>0</v>
      </c>
      <c r="AN94" s="844">
        <f>SUMIFS('注文データ '!$C:$C,'注文データ '!$A:$A,在庫状況!$E94,'注文データ '!$H:$H,在庫状況!$K$5,'注文データ '!$I:$I,在庫状況!AN$6)</f>
        <v>0</v>
      </c>
      <c r="AO94" s="844">
        <f>SUMIFS('注文データ '!$C:$C,'注文データ '!$A:$A,在庫状況!$E94,'注文データ '!$H:$H,在庫状況!$K$5,'注文データ '!$I:$I,在庫状況!AO$6)</f>
        <v>0</v>
      </c>
      <c r="AP94" s="913">
        <f t="shared" si="3"/>
        <v>29</v>
      </c>
      <c r="AQ94" s="243"/>
      <c r="AR94" s="493">
        <f t="shared" si="4"/>
        <v>0</v>
      </c>
      <c r="AS94" s="660"/>
      <c r="AT94" s="460"/>
    </row>
    <row r="95" spans="1:46" s="52" customFormat="1" ht="26.1" customHeight="1" x14ac:dyDescent="0.15">
      <c r="A95" s="85">
        <v>118</v>
      </c>
      <c r="B95" s="254">
        <v>30</v>
      </c>
      <c r="C95" s="255" t="s">
        <v>62</v>
      </c>
      <c r="D95" s="86" t="s">
        <v>52</v>
      </c>
      <c r="E95" s="289">
        <v>80261239525002</v>
      </c>
      <c r="F95" s="256">
        <v>1125</v>
      </c>
      <c r="G95" s="87"/>
      <c r="H95" s="198"/>
      <c r="I95" s="199"/>
      <c r="J95" s="136"/>
      <c r="K95" s="137">
        <f>SUMIFS('注文データ '!$C:$C,'注文データ '!$A:$A,在庫状況!$E95,'注文データ '!$H:$H,在庫状況!$K$5,'注文データ '!$I:$I,在庫状況!K$6)</f>
        <v>0</v>
      </c>
      <c r="L95" s="137">
        <f>SUMIFS('注文データ '!$C:$C,'注文データ '!$A:$A,在庫状況!$E95,'注文データ '!$H:$H,在庫状況!$K$5,'注文データ '!$I:$I,在庫状況!L$6)</f>
        <v>0</v>
      </c>
      <c r="M95" s="137">
        <f>SUMIFS('注文データ '!$C:$C,'注文データ '!$A:$A,在庫状況!$E95,'注文データ '!$H:$H,在庫状況!$K$5,'注文データ '!$I:$I,在庫状況!M$6)</f>
        <v>0</v>
      </c>
      <c r="N95" s="137">
        <f>SUMIFS('注文データ '!$C:$C,'注文データ '!$A:$A,在庫状況!$E95,'注文データ '!$H:$H,在庫状況!$K$5,'注文データ '!$I:$I,在庫状況!N$6)</f>
        <v>0</v>
      </c>
      <c r="O95" s="137">
        <f>SUMIFS('注文データ '!$C:$C,'注文データ '!$A:$A,在庫状況!$E95,'注文データ '!$H:$H,在庫状況!$K$5,'注文データ '!$I:$I,在庫状況!O$6)</f>
        <v>0</v>
      </c>
      <c r="P95" s="1091">
        <f>SUMIFS('注文データ '!$C:$C,'注文データ '!$A:$A,在庫状況!$E95,'注文データ '!$H:$H,在庫状況!$K$5,'注文データ '!$I:$I,在庫状況!P$6)</f>
        <v>0</v>
      </c>
      <c r="Q95" s="1091">
        <f>SUMIFS('注文データ '!$C:$C,'注文データ '!$A:$A,在庫状況!$E95,'注文データ '!$H:$H,在庫状況!$K$5,'注文データ '!$I:$I,在庫状況!Q$6)</f>
        <v>0</v>
      </c>
      <c r="R95" s="137">
        <f>SUMIFS('注文データ '!$C:$C,'注文データ '!$A:$A,在庫状況!$E95,'注文データ '!$H:$H,在庫状況!$K$5,'注文データ '!$I:$I,在庫状況!R$6)</f>
        <v>0</v>
      </c>
      <c r="S95" s="137">
        <f>SUMIFS('注文データ '!$C:$C,'注文データ '!$A:$A,在庫状況!$E95,'注文データ '!$H:$H,在庫状況!$K$5,'注文データ '!$I:$I,在庫状況!S$6)</f>
        <v>0</v>
      </c>
      <c r="T95" s="137">
        <f>SUMIFS('注文データ '!$C:$C,'注文データ '!$A:$A,在庫状況!$E95,'注文データ '!$H:$H,在庫状況!$K$5,'注文データ '!$I:$I,在庫状況!T$6)</f>
        <v>0</v>
      </c>
      <c r="U95" s="137">
        <f>SUMIFS('注文データ '!$C:$C,'注文データ '!$A:$A,在庫状況!$E95,'注文データ '!$H:$H,在庫状況!$K$5,'注文データ '!$I:$I,在庫状況!U$6)</f>
        <v>0</v>
      </c>
      <c r="V95" s="137">
        <f>SUMIFS('注文データ '!$C:$C,'注文データ '!$A:$A,在庫状況!$E95,'注文データ '!$H:$H,在庫状況!$K$5,'注文データ '!$I:$I,在庫状況!V$6)</f>
        <v>0</v>
      </c>
      <c r="W95" s="1091">
        <f>SUMIFS('注文データ '!$C:$C,'注文データ '!$A:$A,在庫状況!$E95,'注文データ '!$H:$H,在庫状況!$K$5,'注文データ '!$I:$I,在庫状況!W$6)</f>
        <v>0</v>
      </c>
      <c r="X95" s="1091">
        <f>SUMIFS('注文データ '!$C:$C,'注文データ '!$A:$A,在庫状況!$E95,'注文データ '!$H:$H,在庫状況!$K$5,'注文データ '!$I:$I,在庫状況!X$6)</f>
        <v>0</v>
      </c>
      <c r="Y95" s="1091">
        <f>SUMIFS('注文データ '!$C:$C,'注文データ '!$A:$A,在庫状況!$E95,'注文データ '!$H:$H,在庫状況!$K$5,'注文データ '!$I:$I,在庫状況!Y$6)</f>
        <v>0</v>
      </c>
      <c r="Z95" s="137">
        <f>SUMIFS('注文データ '!$C:$C,'注文データ '!$A:$A,在庫状況!$E95,'注文データ '!$H:$H,在庫状況!$K$5,'注文データ '!$I:$I,在庫状況!Z$6)</f>
        <v>0</v>
      </c>
      <c r="AA95" s="137">
        <f>SUMIFS('注文データ '!$C:$C,'注文データ '!$A:$A,在庫状況!$E95,'注文データ '!$H:$H,在庫状況!$K$5,'注文データ '!$I:$I,在庫状況!AA$6)</f>
        <v>0</v>
      </c>
      <c r="AB95" s="137">
        <f>SUMIFS('注文データ '!$C:$C,'注文データ '!$A:$A,在庫状況!$E95,'注文データ '!$H:$H,在庫状況!$K$5,'注文データ '!$I:$I,在庫状況!AB$6)</f>
        <v>0</v>
      </c>
      <c r="AC95" s="137">
        <f>SUMIFS('注文データ '!$C:$C,'注文データ '!$A:$A,在庫状況!$E95,'注文データ '!$H:$H,在庫状況!$K$5,'注文データ '!$I:$I,在庫状況!AC$6)</f>
        <v>0</v>
      </c>
      <c r="AD95" s="1091">
        <f>SUMIFS('注文データ '!$C:$C,'注文データ '!$A:$A,在庫状況!$E95,'注文データ '!$H:$H,在庫状況!$K$5,'注文データ '!$I:$I,在庫状況!AD$6)</f>
        <v>0</v>
      </c>
      <c r="AE95" s="1091">
        <f>SUMIFS('注文データ '!$C:$C,'注文データ '!$A:$A,在庫状況!$E95,'注文データ '!$H:$H,在庫状況!$K$5,'注文データ '!$I:$I,在庫状況!AE$6)</f>
        <v>0</v>
      </c>
      <c r="AF95" s="137">
        <f>SUMIFS('注文データ '!$C:$C,'注文データ '!$A:$A,在庫状況!$E95,'注文データ '!$H:$H,在庫状況!$K$5,'注文データ '!$I:$I,在庫状況!AF$6)</f>
        <v>0</v>
      </c>
      <c r="AG95" s="1091">
        <f>SUMIFS('注文データ '!$C:$C,'注文データ '!$A:$A,在庫状況!$E95,'注文データ '!$H:$H,在庫状況!$K$5,'注文データ '!$I:$I,在庫状況!AG$6)</f>
        <v>0</v>
      </c>
      <c r="AH95" s="137">
        <f>SUMIFS('注文データ '!$C:$C,'注文データ '!$A:$A,在庫状況!$E95,'注文データ '!$H:$H,在庫状況!$K$5,'注文データ '!$I:$I,在庫状況!AH$6)</f>
        <v>0</v>
      </c>
      <c r="AI95" s="137">
        <f>SUMIFS('注文データ '!$C:$C,'注文データ '!$A:$A,在庫状況!$E95,'注文データ '!$H:$H,在庫状況!$K$5,'注文データ '!$I:$I,在庫状況!AI$6)</f>
        <v>0</v>
      </c>
      <c r="AJ95" s="137">
        <f>SUMIFS('注文データ '!$C:$C,'注文データ '!$A:$A,在庫状況!$E95,'注文データ '!$H:$H,在庫状況!$K$5,'注文データ '!$I:$I,在庫状況!AJ$6)</f>
        <v>0</v>
      </c>
      <c r="AK95" s="1091">
        <f>SUMIFS('注文データ '!$C:$C,'注文データ '!$A:$A,在庫状況!$E95,'注文データ '!$H:$H,在庫状況!$K$5,'注文データ '!$I:$I,在庫状況!AK$6)</f>
        <v>0</v>
      </c>
      <c r="AL95" s="1091">
        <f>SUMIFS('注文データ '!$C:$C,'注文データ '!$A:$A,在庫状況!$E95,'注文データ '!$H:$H,在庫状況!$K$5,'注文データ '!$I:$I,在庫状況!AL$6)</f>
        <v>0</v>
      </c>
      <c r="AM95" s="137">
        <f>SUMIFS('注文データ '!$C:$C,'注文データ '!$A:$A,在庫状況!$E95,'注文データ '!$H:$H,在庫状況!$K$5,'注文データ '!$I:$I,在庫状況!AM$6)</f>
        <v>0</v>
      </c>
      <c r="AN95" s="137">
        <f>SUMIFS('注文データ '!$C:$C,'注文データ '!$A:$A,在庫状況!$E95,'注文データ '!$H:$H,在庫状況!$K$5,'注文データ '!$I:$I,在庫状況!AN$6)</f>
        <v>0</v>
      </c>
      <c r="AO95" s="137">
        <f>SUMIFS('注文データ '!$C:$C,'注文データ '!$A:$A,在庫状況!$E95,'注文データ '!$H:$H,在庫状況!$K$5,'注文データ '!$I:$I,在庫状況!AO$6)</f>
        <v>0</v>
      </c>
      <c r="AP95" s="254">
        <f t="shared" si="3"/>
        <v>30</v>
      </c>
      <c r="AQ95" s="161"/>
      <c r="AR95" s="804">
        <f t="shared" si="4"/>
        <v>0</v>
      </c>
      <c r="AS95" s="670"/>
      <c r="AT95" s="466"/>
    </row>
    <row r="96" spans="1:46" ht="26.1" customHeight="1" x14ac:dyDescent="0.15">
      <c r="A96" s="88">
        <v>117</v>
      </c>
      <c r="B96" s="145">
        <v>31</v>
      </c>
      <c r="C96" s="118" t="s">
        <v>63</v>
      </c>
      <c r="D96" s="89" t="s">
        <v>52</v>
      </c>
      <c r="E96" s="277">
        <v>80261239524002</v>
      </c>
      <c r="F96" s="257">
        <v>1168</v>
      </c>
      <c r="G96" s="90"/>
      <c r="H96" s="178"/>
      <c r="I96" s="179"/>
      <c r="J96" s="150"/>
      <c r="K96" s="844">
        <f>SUMIFS('注文データ '!$C:$C,'注文データ '!$A:$A,在庫状況!$E96,'注文データ '!$H:$H,在庫状況!$K$5,'注文データ '!$I:$I,在庫状況!K$6)</f>
        <v>0</v>
      </c>
      <c r="L96" s="844">
        <f>SUMIFS('注文データ '!$C:$C,'注文データ '!$A:$A,在庫状況!$E96,'注文データ '!$H:$H,在庫状況!$K$5,'注文データ '!$I:$I,在庫状況!L$6)</f>
        <v>0</v>
      </c>
      <c r="M96" s="844">
        <f>SUMIFS('注文データ '!$C:$C,'注文データ '!$A:$A,在庫状況!$E96,'注文データ '!$H:$H,在庫状況!$K$5,'注文データ '!$I:$I,在庫状況!M$6)</f>
        <v>0</v>
      </c>
      <c r="N96" s="844">
        <f>SUMIFS('注文データ '!$C:$C,'注文データ '!$A:$A,在庫状況!$E96,'注文データ '!$H:$H,在庫状況!$K$5,'注文データ '!$I:$I,在庫状況!N$6)</f>
        <v>0</v>
      </c>
      <c r="O96" s="844">
        <f>SUMIFS('注文データ '!$C:$C,'注文データ '!$A:$A,在庫状況!$E96,'注文データ '!$H:$H,在庫状況!$K$5,'注文データ '!$I:$I,在庫状況!O$6)</f>
        <v>0</v>
      </c>
      <c r="P96" s="1102">
        <f>SUMIFS('注文データ '!$C:$C,'注文データ '!$A:$A,在庫状況!$E96,'注文データ '!$H:$H,在庫状況!$K$5,'注文データ '!$I:$I,在庫状況!P$6)</f>
        <v>0</v>
      </c>
      <c r="Q96" s="1102">
        <f>SUMIFS('注文データ '!$C:$C,'注文データ '!$A:$A,在庫状況!$E96,'注文データ '!$H:$H,在庫状況!$K$5,'注文データ '!$I:$I,在庫状況!Q$6)</f>
        <v>0</v>
      </c>
      <c r="R96" s="844">
        <f>SUMIFS('注文データ '!$C:$C,'注文データ '!$A:$A,在庫状況!$E96,'注文データ '!$H:$H,在庫状況!$K$5,'注文データ '!$I:$I,在庫状況!R$6)</f>
        <v>0</v>
      </c>
      <c r="S96" s="844">
        <f>SUMIFS('注文データ '!$C:$C,'注文データ '!$A:$A,在庫状況!$E96,'注文データ '!$H:$H,在庫状況!$K$5,'注文データ '!$I:$I,在庫状況!S$6)</f>
        <v>0</v>
      </c>
      <c r="T96" s="844">
        <f>SUMIFS('注文データ '!$C:$C,'注文データ '!$A:$A,在庫状況!$E96,'注文データ '!$H:$H,在庫状況!$K$5,'注文データ '!$I:$I,在庫状況!T$6)</f>
        <v>0</v>
      </c>
      <c r="U96" s="844">
        <f>SUMIFS('注文データ '!$C:$C,'注文データ '!$A:$A,在庫状況!$E96,'注文データ '!$H:$H,在庫状況!$K$5,'注文データ '!$I:$I,在庫状況!U$6)</f>
        <v>0</v>
      </c>
      <c r="V96" s="844">
        <f>SUMIFS('注文データ '!$C:$C,'注文データ '!$A:$A,在庫状況!$E96,'注文データ '!$H:$H,在庫状況!$K$5,'注文データ '!$I:$I,在庫状況!V$6)</f>
        <v>0</v>
      </c>
      <c r="W96" s="1102">
        <f>SUMIFS('注文データ '!$C:$C,'注文データ '!$A:$A,在庫状況!$E96,'注文データ '!$H:$H,在庫状況!$K$5,'注文データ '!$I:$I,在庫状況!W$6)</f>
        <v>0</v>
      </c>
      <c r="X96" s="1102">
        <f>SUMIFS('注文データ '!$C:$C,'注文データ '!$A:$A,在庫状況!$E96,'注文データ '!$H:$H,在庫状況!$K$5,'注文データ '!$I:$I,在庫状況!X$6)</f>
        <v>0</v>
      </c>
      <c r="Y96" s="1102">
        <f>SUMIFS('注文データ '!$C:$C,'注文データ '!$A:$A,在庫状況!$E96,'注文データ '!$H:$H,在庫状況!$K$5,'注文データ '!$I:$I,在庫状況!Y$6)</f>
        <v>0</v>
      </c>
      <c r="Z96" s="844">
        <f>SUMIFS('注文データ '!$C:$C,'注文データ '!$A:$A,在庫状況!$E96,'注文データ '!$H:$H,在庫状況!$K$5,'注文データ '!$I:$I,在庫状況!Z$6)</f>
        <v>0</v>
      </c>
      <c r="AA96" s="844">
        <f>SUMIFS('注文データ '!$C:$C,'注文データ '!$A:$A,在庫状況!$E96,'注文データ '!$H:$H,在庫状況!$K$5,'注文データ '!$I:$I,在庫状況!AA$6)</f>
        <v>0</v>
      </c>
      <c r="AB96" s="844">
        <f>SUMIFS('注文データ '!$C:$C,'注文データ '!$A:$A,在庫状況!$E96,'注文データ '!$H:$H,在庫状況!$K$5,'注文データ '!$I:$I,在庫状況!AB$6)</f>
        <v>0</v>
      </c>
      <c r="AC96" s="844">
        <f>SUMIFS('注文データ '!$C:$C,'注文データ '!$A:$A,在庫状況!$E96,'注文データ '!$H:$H,在庫状況!$K$5,'注文データ '!$I:$I,在庫状況!AC$6)</f>
        <v>0</v>
      </c>
      <c r="AD96" s="1102">
        <f>SUMIFS('注文データ '!$C:$C,'注文データ '!$A:$A,在庫状況!$E96,'注文データ '!$H:$H,在庫状況!$K$5,'注文データ '!$I:$I,在庫状況!AD$6)</f>
        <v>0</v>
      </c>
      <c r="AE96" s="1102">
        <f>SUMIFS('注文データ '!$C:$C,'注文データ '!$A:$A,在庫状況!$E96,'注文データ '!$H:$H,在庫状況!$K$5,'注文データ '!$I:$I,在庫状況!AE$6)</f>
        <v>0</v>
      </c>
      <c r="AF96" s="844">
        <f>SUMIFS('注文データ '!$C:$C,'注文データ '!$A:$A,在庫状況!$E96,'注文データ '!$H:$H,在庫状況!$K$5,'注文データ '!$I:$I,在庫状況!AF$6)</f>
        <v>0</v>
      </c>
      <c r="AG96" s="1102">
        <f>SUMIFS('注文データ '!$C:$C,'注文データ '!$A:$A,在庫状況!$E96,'注文データ '!$H:$H,在庫状況!$K$5,'注文データ '!$I:$I,在庫状況!AG$6)</f>
        <v>0</v>
      </c>
      <c r="AH96" s="844">
        <f>SUMIFS('注文データ '!$C:$C,'注文データ '!$A:$A,在庫状況!$E96,'注文データ '!$H:$H,在庫状況!$K$5,'注文データ '!$I:$I,在庫状況!AH$6)</f>
        <v>0</v>
      </c>
      <c r="AI96" s="844">
        <f>SUMIFS('注文データ '!$C:$C,'注文データ '!$A:$A,在庫状況!$E96,'注文データ '!$H:$H,在庫状況!$K$5,'注文データ '!$I:$I,在庫状況!AI$6)</f>
        <v>0</v>
      </c>
      <c r="AJ96" s="844">
        <f>SUMIFS('注文データ '!$C:$C,'注文データ '!$A:$A,在庫状況!$E96,'注文データ '!$H:$H,在庫状況!$K$5,'注文データ '!$I:$I,在庫状況!AJ$6)</f>
        <v>0</v>
      </c>
      <c r="AK96" s="1102">
        <f>SUMIFS('注文データ '!$C:$C,'注文データ '!$A:$A,在庫状況!$E96,'注文データ '!$H:$H,在庫状況!$K$5,'注文データ '!$I:$I,在庫状況!AK$6)</f>
        <v>0</v>
      </c>
      <c r="AL96" s="1102">
        <f>SUMIFS('注文データ '!$C:$C,'注文データ '!$A:$A,在庫状況!$E96,'注文データ '!$H:$H,在庫状況!$K$5,'注文データ '!$I:$I,在庫状況!AL$6)</f>
        <v>0</v>
      </c>
      <c r="AM96" s="844">
        <f>SUMIFS('注文データ '!$C:$C,'注文データ '!$A:$A,在庫状況!$E96,'注文データ '!$H:$H,在庫状況!$K$5,'注文データ '!$I:$I,在庫状況!AM$6)</f>
        <v>0</v>
      </c>
      <c r="AN96" s="844">
        <f>SUMIFS('注文データ '!$C:$C,'注文データ '!$A:$A,在庫状況!$E96,'注文データ '!$H:$H,在庫状況!$K$5,'注文データ '!$I:$I,在庫状況!AN$6)</f>
        <v>0</v>
      </c>
      <c r="AO96" s="844">
        <f>SUMIFS('注文データ '!$C:$C,'注文データ '!$A:$A,在庫状況!$E96,'注文データ '!$H:$H,在庫状況!$K$5,'注文データ '!$I:$I,在庫状況!AO$6)</f>
        <v>0</v>
      </c>
      <c r="AP96" s="911">
        <f t="shared" si="3"/>
        <v>31</v>
      </c>
      <c r="AQ96" s="243"/>
      <c r="AR96" s="493">
        <f t="shared" si="4"/>
        <v>0</v>
      </c>
      <c r="AS96" s="660"/>
      <c r="AT96" s="460"/>
    </row>
    <row r="97" spans="1:46" s="52" customFormat="1" ht="26.1" customHeight="1" x14ac:dyDescent="0.15">
      <c r="A97" s="85">
        <v>116</v>
      </c>
      <c r="B97" s="254">
        <v>32</v>
      </c>
      <c r="C97" s="109" t="s">
        <v>64</v>
      </c>
      <c r="D97" s="91" t="s">
        <v>52</v>
      </c>
      <c r="E97" s="276">
        <v>80261239523003</v>
      </c>
      <c r="F97" s="258">
        <v>1602</v>
      </c>
      <c r="G97" s="92"/>
      <c r="H97" s="235"/>
      <c r="I97" s="246"/>
      <c r="J97" s="247"/>
      <c r="K97" s="236">
        <f>SUMIFS('注文データ '!$C:$C,'注文データ '!$A:$A,在庫状況!$E97,'注文データ '!$H:$H,在庫状況!$K$5,'注文データ '!$I:$I,在庫状況!K$6)</f>
        <v>0</v>
      </c>
      <c r="L97" s="236">
        <f>SUMIFS('注文データ '!$C:$C,'注文データ '!$A:$A,在庫状況!$E97,'注文データ '!$H:$H,在庫状況!$K$5,'注文データ '!$I:$I,在庫状況!L$6)</f>
        <v>0</v>
      </c>
      <c r="M97" s="236">
        <f>SUMIFS('注文データ '!$C:$C,'注文データ '!$A:$A,在庫状況!$E97,'注文データ '!$H:$H,在庫状況!$K$5,'注文データ '!$I:$I,在庫状況!M$6)</f>
        <v>0</v>
      </c>
      <c r="N97" s="236">
        <f>SUMIFS('注文データ '!$C:$C,'注文データ '!$A:$A,在庫状況!$E97,'注文データ '!$H:$H,在庫状況!$K$5,'注文データ '!$I:$I,在庫状況!N$6)</f>
        <v>0</v>
      </c>
      <c r="O97" s="236">
        <f>SUMIFS('注文データ '!$C:$C,'注文データ '!$A:$A,在庫状況!$E97,'注文データ '!$H:$H,在庫状況!$K$5,'注文データ '!$I:$I,在庫状況!O$6)</f>
        <v>0</v>
      </c>
      <c r="P97" s="1101">
        <f>SUMIFS('注文データ '!$C:$C,'注文データ '!$A:$A,在庫状況!$E97,'注文データ '!$H:$H,在庫状況!$K$5,'注文データ '!$I:$I,在庫状況!P$6)</f>
        <v>0</v>
      </c>
      <c r="Q97" s="1101">
        <f>SUMIFS('注文データ '!$C:$C,'注文データ '!$A:$A,在庫状況!$E97,'注文データ '!$H:$H,在庫状況!$K$5,'注文データ '!$I:$I,在庫状況!Q$6)</f>
        <v>0</v>
      </c>
      <c r="R97" s="236">
        <f>SUMIFS('注文データ '!$C:$C,'注文データ '!$A:$A,在庫状況!$E97,'注文データ '!$H:$H,在庫状況!$K$5,'注文データ '!$I:$I,在庫状況!R$6)</f>
        <v>0</v>
      </c>
      <c r="S97" s="236">
        <f>SUMIFS('注文データ '!$C:$C,'注文データ '!$A:$A,在庫状況!$E97,'注文データ '!$H:$H,在庫状況!$K$5,'注文データ '!$I:$I,在庫状況!S$6)</f>
        <v>0</v>
      </c>
      <c r="T97" s="236">
        <f>SUMIFS('注文データ '!$C:$C,'注文データ '!$A:$A,在庫状況!$E97,'注文データ '!$H:$H,在庫状況!$K$5,'注文データ '!$I:$I,在庫状況!T$6)</f>
        <v>0</v>
      </c>
      <c r="U97" s="236">
        <f>SUMIFS('注文データ '!$C:$C,'注文データ '!$A:$A,在庫状況!$E97,'注文データ '!$H:$H,在庫状況!$K$5,'注文データ '!$I:$I,在庫状況!U$6)</f>
        <v>0</v>
      </c>
      <c r="V97" s="236">
        <f>SUMIFS('注文データ '!$C:$C,'注文データ '!$A:$A,在庫状況!$E97,'注文データ '!$H:$H,在庫状況!$K$5,'注文データ '!$I:$I,在庫状況!V$6)</f>
        <v>0</v>
      </c>
      <c r="W97" s="1101">
        <f>SUMIFS('注文データ '!$C:$C,'注文データ '!$A:$A,在庫状況!$E97,'注文データ '!$H:$H,在庫状況!$K$5,'注文データ '!$I:$I,在庫状況!W$6)</f>
        <v>0</v>
      </c>
      <c r="X97" s="1101">
        <f>SUMIFS('注文データ '!$C:$C,'注文データ '!$A:$A,在庫状況!$E97,'注文データ '!$H:$H,在庫状況!$K$5,'注文データ '!$I:$I,在庫状況!X$6)</f>
        <v>0</v>
      </c>
      <c r="Y97" s="1101">
        <f>SUMIFS('注文データ '!$C:$C,'注文データ '!$A:$A,在庫状況!$E97,'注文データ '!$H:$H,在庫状況!$K$5,'注文データ '!$I:$I,在庫状況!Y$6)</f>
        <v>0</v>
      </c>
      <c r="Z97" s="236">
        <f>SUMIFS('注文データ '!$C:$C,'注文データ '!$A:$A,在庫状況!$E97,'注文データ '!$H:$H,在庫状況!$K$5,'注文データ '!$I:$I,在庫状況!Z$6)</f>
        <v>0</v>
      </c>
      <c r="AA97" s="236">
        <f>SUMIFS('注文データ '!$C:$C,'注文データ '!$A:$A,在庫状況!$E97,'注文データ '!$H:$H,在庫状況!$K$5,'注文データ '!$I:$I,在庫状況!AA$6)</f>
        <v>0</v>
      </c>
      <c r="AB97" s="236">
        <f>SUMIFS('注文データ '!$C:$C,'注文データ '!$A:$A,在庫状況!$E97,'注文データ '!$H:$H,在庫状況!$K$5,'注文データ '!$I:$I,在庫状況!AB$6)</f>
        <v>0</v>
      </c>
      <c r="AC97" s="236">
        <f>SUMIFS('注文データ '!$C:$C,'注文データ '!$A:$A,在庫状況!$E97,'注文データ '!$H:$H,在庫状況!$K$5,'注文データ '!$I:$I,在庫状況!AC$6)</f>
        <v>0</v>
      </c>
      <c r="AD97" s="1101">
        <f>SUMIFS('注文データ '!$C:$C,'注文データ '!$A:$A,在庫状況!$E97,'注文データ '!$H:$H,在庫状況!$K$5,'注文データ '!$I:$I,在庫状況!AD$6)</f>
        <v>0</v>
      </c>
      <c r="AE97" s="1101">
        <f>SUMIFS('注文データ '!$C:$C,'注文データ '!$A:$A,在庫状況!$E97,'注文データ '!$H:$H,在庫状況!$K$5,'注文データ '!$I:$I,在庫状況!AE$6)</f>
        <v>0</v>
      </c>
      <c r="AF97" s="236">
        <f>SUMIFS('注文データ '!$C:$C,'注文データ '!$A:$A,在庫状況!$E97,'注文データ '!$H:$H,在庫状況!$K$5,'注文データ '!$I:$I,在庫状況!AF$6)</f>
        <v>0</v>
      </c>
      <c r="AG97" s="1101">
        <f>SUMIFS('注文データ '!$C:$C,'注文データ '!$A:$A,在庫状況!$E97,'注文データ '!$H:$H,在庫状況!$K$5,'注文データ '!$I:$I,在庫状況!AG$6)</f>
        <v>0</v>
      </c>
      <c r="AH97" s="236">
        <f>SUMIFS('注文データ '!$C:$C,'注文データ '!$A:$A,在庫状況!$E97,'注文データ '!$H:$H,在庫状況!$K$5,'注文データ '!$I:$I,在庫状況!AH$6)</f>
        <v>0</v>
      </c>
      <c r="AI97" s="236">
        <f>SUMIFS('注文データ '!$C:$C,'注文データ '!$A:$A,在庫状況!$E97,'注文データ '!$H:$H,在庫状況!$K$5,'注文データ '!$I:$I,在庫状況!AI$6)</f>
        <v>0</v>
      </c>
      <c r="AJ97" s="236">
        <f>SUMIFS('注文データ '!$C:$C,'注文データ '!$A:$A,在庫状況!$E97,'注文データ '!$H:$H,在庫状況!$K$5,'注文データ '!$I:$I,在庫状況!AJ$6)</f>
        <v>0</v>
      </c>
      <c r="AK97" s="1101">
        <f>SUMIFS('注文データ '!$C:$C,'注文データ '!$A:$A,在庫状況!$E97,'注文データ '!$H:$H,在庫状況!$K$5,'注文データ '!$I:$I,在庫状況!AK$6)</f>
        <v>0</v>
      </c>
      <c r="AL97" s="1101">
        <f>SUMIFS('注文データ '!$C:$C,'注文データ '!$A:$A,在庫状況!$E97,'注文データ '!$H:$H,在庫状況!$K$5,'注文データ '!$I:$I,在庫状況!AL$6)</f>
        <v>0</v>
      </c>
      <c r="AM97" s="236">
        <f>SUMIFS('注文データ '!$C:$C,'注文データ '!$A:$A,在庫状況!$E97,'注文データ '!$H:$H,在庫状況!$K$5,'注文データ '!$I:$I,在庫状況!AM$6)</f>
        <v>0</v>
      </c>
      <c r="AN97" s="236">
        <f>SUMIFS('注文データ '!$C:$C,'注文データ '!$A:$A,在庫状況!$E97,'注文データ '!$H:$H,在庫状況!$K$5,'注文データ '!$I:$I,在庫状況!AN$6)</f>
        <v>0</v>
      </c>
      <c r="AO97" s="236">
        <f>SUMIFS('注文データ '!$C:$C,'注文データ '!$A:$A,在庫状況!$E97,'注文データ '!$H:$H,在庫状況!$K$5,'注文データ '!$I:$I,在庫状況!AO$6)</f>
        <v>0</v>
      </c>
      <c r="AP97" s="254">
        <f t="shared" si="3"/>
        <v>32</v>
      </c>
      <c r="AQ97" s="161"/>
      <c r="AR97" s="804">
        <f t="shared" si="4"/>
        <v>0</v>
      </c>
      <c r="AS97" s="670"/>
      <c r="AT97" s="466"/>
    </row>
    <row r="98" spans="1:46" ht="26.1" customHeight="1" x14ac:dyDescent="0.15">
      <c r="A98" s="88" t="s">
        <v>99</v>
      </c>
      <c r="B98" s="145">
        <v>33</v>
      </c>
      <c r="C98" s="118" t="s">
        <v>30</v>
      </c>
      <c r="D98" s="83" t="s">
        <v>52</v>
      </c>
      <c r="E98" s="277">
        <v>80261239291005</v>
      </c>
      <c r="F98" s="253">
        <v>3307</v>
      </c>
      <c r="G98" s="93"/>
      <c r="H98" s="259"/>
      <c r="I98" s="260"/>
      <c r="J98" s="261"/>
      <c r="K98" s="844">
        <f>SUMIFS('注文データ '!$C:$C,'注文データ '!$A:$A,在庫状況!$E98,'注文データ '!$H:$H,在庫状況!$K$5,'注文データ '!$I:$I,在庫状況!K$6)</f>
        <v>0</v>
      </c>
      <c r="L98" s="844">
        <f>SUMIFS('注文データ '!$C:$C,'注文データ '!$A:$A,在庫状況!$E98,'注文データ '!$H:$H,在庫状況!$K$5,'注文データ '!$I:$I,在庫状況!L$6)</f>
        <v>0</v>
      </c>
      <c r="M98" s="844">
        <f>SUMIFS('注文データ '!$C:$C,'注文データ '!$A:$A,在庫状況!$E98,'注文データ '!$H:$H,在庫状況!$K$5,'注文データ '!$I:$I,在庫状況!M$6)</f>
        <v>0</v>
      </c>
      <c r="N98" s="844">
        <f>SUMIFS('注文データ '!$C:$C,'注文データ '!$A:$A,在庫状況!$E98,'注文データ '!$H:$H,在庫状況!$K$5,'注文データ '!$I:$I,在庫状況!N$6)</f>
        <v>0</v>
      </c>
      <c r="O98" s="844">
        <f>SUMIFS('注文データ '!$C:$C,'注文データ '!$A:$A,在庫状況!$E98,'注文データ '!$H:$H,在庫状況!$K$5,'注文データ '!$I:$I,在庫状況!O$6)</f>
        <v>0</v>
      </c>
      <c r="P98" s="1102">
        <f>SUMIFS('注文データ '!$C:$C,'注文データ '!$A:$A,在庫状況!$E98,'注文データ '!$H:$H,在庫状況!$K$5,'注文データ '!$I:$I,在庫状況!P$6)</f>
        <v>0</v>
      </c>
      <c r="Q98" s="1102">
        <f>SUMIFS('注文データ '!$C:$C,'注文データ '!$A:$A,在庫状況!$E98,'注文データ '!$H:$H,在庫状況!$K$5,'注文データ '!$I:$I,在庫状況!Q$6)</f>
        <v>0</v>
      </c>
      <c r="R98" s="844">
        <f>SUMIFS('注文データ '!$C:$C,'注文データ '!$A:$A,在庫状況!$E98,'注文データ '!$H:$H,在庫状況!$K$5,'注文データ '!$I:$I,在庫状況!R$6)</f>
        <v>0</v>
      </c>
      <c r="S98" s="844">
        <f>SUMIFS('注文データ '!$C:$C,'注文データ '!$A:$A,在庫状況!$E98,'注文データ '!$H:$H,在庫状況!$K$5,'注文データ '!$I:$I,在庫状況!S$6)</f>
        <v>0</v>
      </c>
      <c r="T98" s="844">
        <f>SUMIFS('注文データ '!$C:$C,'注文データ '!$A:$A,在庫状況!$E98,'注文データ '!$H:$H,在庫状況!$K$5,'注文データ '!$I:$I,在庫状況!T$6)</f>
        <v>0</v>
      </c>
      <c r="U98" s="844">
        <f>SUMIFS('注文データ '!$C:$C,'注文データ '!$A:$A,在庫状況!$E98,'注文データ '!$H:$H,在庫状況!$K$5,'注文データ '!$I:$I,在庫状況!U$6)</f>
        <v>0</v>
      </c>
      <c r="V98" s="844">
        <f>SUMIFS('注文データ '!$C:$C,'注文データ '!$A:$A,在庫状況!$E98,'注文データ '!$H:$H,在庫状況!$K$5,'注文データ '!$I:$I,在庫状況!V$6)</f>
        <v>0</v>
      </c>
      <c r="W98" s="1102">
        <f>SUMIFS('注文データ '!$C:$C,'注文データ '!$A:$A,在庫状況!$E98,'注文データ '!$H:$H,在庫状況!$K$5,'注文データ '!$I:$I,在庫状況!W$6)</f>
        <v>0</v>
      </c>
      <c r="X98" s="1102">
        <f>SUMIFS('注文データ '!$C:$C,'注文データ '!$A:$A,在庫状況!$E98,'注文データ '!$H:$H,在庫状況!$K$5,'注文データ '!$I:$I,在庫状況!X$6)</f>
        <v>0</v>
      </c>
      <c r="Y98" s="1102">
        <f>SUMIFS('注文データ '!$C:$C,'注文データ '!$A:$A,在庫状況!$E98,'注文データ '!$H:$H,在庫状況!$K$5,'注文データ '!$I:$I,在庫状況!Y$6)</f>
        <v>0</v>
      </c>
      <c r="Z98" s="844">
        <f>SUMIFS('注文データ '!$C:$C,'注文データ '!$A:$A,在庫状況!$E98,'注文データ '!$H:$H,在庫状況!$K$5,'注文データ '!$I:$I,在庫状況!Z$6)</f>
        <v>0</v>
      </c>
      <c r="AA98" s="844">
        <f>SUMIFS('注文データ '!$C:$C,'注文データ '!$A:$A,在庫状況!$E98,'注文データ '!$H:$H,在庫状況!$K$5,'注文データ '!$I:$I,在庫状況!AA$6)</f>
        <v>0</v>
      </c>
      <c r="AB98" s="844">
        <f>SUMIFS('注文データ '!$C:$C,'注文データ '!$A:$A,在庫状況!$E98,'注文データ '!$H:$H,在庫状況!$K$5,'注文データ '!$I:$I,在庫状況!AB$6)</f>
        <v>0</v>
      </c>
      <c r="AC98" s="844">
        <f>SUMIFS('注文データ '!$C:$C,'注文データ '!$A:$A,在庫状況!$E98,'注文データ '!$H:$H,在庫状況!$K$5,'注文データ '!$I:$I,在庫状況!AC$6)</f>
        <v>0</v>
      </c>
      <c r="AD98" s="1102">
        <f>SUMIFS('注文データ '!$C:$C,'注文データ '!$A:$A,在庫状況!$E98,'注文データ '!$H:$H,在庫状況!$K$5,'注文データ '!$I:$I,在庫状況!AD$6)</f>
        <v>0</v>
      </c>
      <c r="AE98" s="1102">
        <f>SUMIFS('注文データ '!$C:$C,'注文データ '!$A:$A,在庫状況!$E98,'注文データ '!$H:$H,在庫状況!$K$5,'注文データ '!$I:$I,在庫状況!AE$6)</f>
        <v>0</v>
      </c>
      <c r="AF98" s="844">
        <f>SUMIFS('注文データ '!$C:$C,'注文データ '!$A:$A,在庫状況!$E98,'注文データ '!$H:$H,在庫状況!$K$5,'注文データ '!$I:$I,在庫状況!AF$6)</f>
        <v>0</v>
      </c>
      <c r="AG98" s="1102">
        <f>SUMIFS('注文データ '!$C:$C,'注文データ '!$A:$A,在庫状況!$E98,'注文データ '!$H:$H,在庫状況!$K$5,'注文データ '!$I:$I,在庫状況!AG$6)</f>
        <v>0</v>
      </c>
      <c r="AH98" s="844">
        <f>SUMIFS('注文データ '!$C:$C,'注文データ '!$A:$A,在庫状況!$E98,'注文データ '!$H:$H,在庫状況!$K$5,'注文データ '!$I:$I,在庫状況!AH$6)</f>
        <v>0</v>
      </c>
      <c r="AI98" s="844">
        <f>SUMIFS('注文データ '!$C:$C,'注文データ '!$A:$A,在庫状況!$E98,'注文データ '!$H:$H,在庫状況!$K$5,'注文データ '!$I:$I,在庫状況!AI$6)</f>
        <v>0</v>
      </c>
      <c r="AJ98" s="844">
        <f>SUMIFS('注文データ '!$C:$C,'注文データ '!$A:$A,在庫状況!$E98,'注文データ '!$H:$H,在庫状況!$K$5,'注文データ '!$I:$I,在庫状況!AJ$6)</f>
        <v>0</v>
      </c>
      <c r="AK98" s="1102">
        <f>SUMIFS('注文データ '!$C:$C,'注文データ '!$A:$A,在庫状況!$E98,'注文データ '!$H:$H,在庫状況!$K$5,'注文データ '!$I:$I,在庫状況!AK$6)</f>
        <v>0</v>
      </c>
      <c r="AL98" s="1102">
        <f>SUMIFS('注文データ '!$C:$C,'注文データ '!$A:$A,在庫状況!$E98,'注文データ '!$H:$H,在庫状況!$K$5,'注文データ '!$I:$I,在庫状況!AL$6)</f>
        <v>0</v>
      </c>
      <c r="AM98" s="844">
        <f>SUMIFS('注文データ '!$C:$C,'注文データ '!$A:$A,在庫状況!$E98,'注文データ '!$H:$H,在庫状況!$K$5,'注文データ '!$I:$I,在庫状況!AM$6)</f>
        <v>0</v>
      </c>
      <c r="AN98" s="844">
        <f>SUMIFS('注文データ '!$C:$C,'注文データ '!$A:$A,在庫状況!$E98,'注文データ '!$H:$H,在庫状況!$K$5,'注文データ '!$I:$I,在庫状況!AN$6)</f>
        <v>0</v>
      </c>
      <c r="AO98" s="844">
        <f>SUMIFS('注文データ '!$C:$C,'注文データ '!$A:$A,在庫状況!$E98,'注文データ '!$H:$H,在庫状況!$K$5,'注文データ '!$I:$I,在庫状況!AO$6)</f>
        <v>0</v>
      </c>
      <c r="AP98" s="911">
        <f t="shared" si="3"/>
        <v>33</v>
      </c>
      <c r="AQ98" s="243"/>
      <c r="AR98" s="493">
        <f t="shared" si="4"/>
        <v>0</v>
      </c>
      <c r="AS98" s="660"/>
      <c r="AT98" s="460"/>
    </row>
    <row r="99" spans="1:46" s="52" customFormat="1" ht="26.1" customHeight="1" thickBot="1" x14ac:dyDescent="0.2">
      <c r="A99" s="94" t="s">
        <v>100</v>
      </c>
      <c r="B99" s="232">
        <v>34</v>
      </c>
      <c r="C99" s="109" t="s">
        <v>31</v>
      </c>
      <c r="D99" s="82" t="s">
        <v>52</v>
      </c>
      <c r="E99" s="276">
        <v>80261239343002</v>
      </c>
      <c r="F99" s="262">
        <v>3464</v>
      </c>
      <c r="G99" s="95"/>
      <c r="H99" s="235"/>
      <c r="I99" s="246"/>
      <c r="J99" s="247"/>
      <c r="K99" s="236">
        <f>SUMIFS('注文データ '!$C:$C,'注文データ '!$A:$A,在庫状況!$E99,'注文データ '!$H:$H,在庫状況!$K$5,'注文データ '!$I:$I,在庫状況!K$6)</f>
        <v>0</v>
      </c>
      <c r="L99" s="236">
        <f>SUMIFS('注文データ '!$C:$C,'注文データ '!$A:$A,在庫状況!$E99,'注文データ '!$H:$H,在庫状況!$K$5,'注文データ '!$I:$I,在庫状況!L$6)</f>
        <v>0</v>
      </c>
      <c r="M99" s="236">
        <f>SUMIFS('注文データ '!$C:$C,'注文データ '!$A:$A,在庫状況!$E99,'注文データ '!$H:$H,在庫状況!$K$5,'注文データ '!$I:$I,在庫状況!M$6)</f>
        <v>0</v>
      </c>
      <c r="N99" s="236">
        <f>SUMIFS('注文データ '!$C:$C,'注文データ '!$A:$A,在庫状況!$E99,'注文データ '!$H:$H,在庫状況!$K$5,'注文データ '!$I:$I,在庫状況!N$6)</f>
        <v>0</v>
      </c>
      <c r="O99" s="236">
        <f>SUMIFS('注文データ '!$C:$C,'注文データ '!$A:$A,在庫状況!$E99,'注文データ '!$H:$H,在庫状況!$K$5,'注文データ '!$I:$I,在庫状況!O$6)</f>
        <v>0</v>
      </c>
      <c r="P99" s="1101">
        <f>SUMIFS('注文データ '!$C:$C,'注文データ '!$A:$A,在庫状況!$E99,'注文データ '!$H:$H,在庫状況!$K$5,'注文データ '!$I:$I,在庫状況!P$6)</f>
        <v>0</v>
      </c>
      <c r="Q99" s="1101">
        <f>SUMIFS('注文データ '!$C:$C,'注文データ '!$A:$A,在庫状況!$E99,'注文データ '!$H:$H,在庫状況!$K$5,'注文データ '!$I:$I,在庫状況!Q$6)</f>
        <v>0</v>
      </c>
      <c r="R99" s="236">
        <f>SUMIFS('注文データ '!$C:$C,'注文データ '!$A:$A,在庫状況!$E99,'注文データ '!$H:$H,在庫状況!$K$5,'注文データ '!$I:$I,在庫状況!R$6)</f>
        <v>0</v>
      </c>
      <c r="S99" s="236">
        <f>SUMIFS('注文データ '!$C:$C,'注文データ '!$A:$A,在庫状況!$E99,'注文データ '!$H:$H,在庫状況!$K$5,'注文データ '!$I:$I,在庫状況!S$6)</f>
        <v>0</v>
      </c>
      <c r="T99" s="236">
        <f>SUMIFS('注文データ '!$C:$C,'注文データ '!$A:$A,在庫状況!$E99,'注文データ '!$H:$H,在庫状況!$K$5,'注文データ '!$I:$I,在庫状況!T$6)</f>
        <v>0</v>
      </c>
      <c r="U99" s="236">
        <f>SUMIFS('注文データ '!$C:$C,'注文データ '!$A:$A,在庫状況!$E99,'注文データ '!$H:$H,在庫状況!$K$5,'注文データ '!$I:$I,在庫状況!U$6)</f>
        <v>0</v>
      </c>
      <c r="V99" s="236">
        <f>SUMIFS('注文データ '!$C:$C,'注文データ '!$A:$A,在庫状況!$E99,'注文データ '!$H:$H,在庫状況!$K$5,'注文データ '!$I:$I,在庫状況!V$6)</f>
        <v>0</v>
      </c>
      <c r="W99" s="1101">
        <f>SUMIFS('注文データ '!$C:$C,'注文データ '!$A:$A,在庫状況!$E99,'注文データ '!$H:$H,在庫状況!$K$5,'注文データ '!$I:$I,在庫状況!W$6)</f>
        <v>0</v>
      </c>
      <c r="X99" s="1101">
        <f>SUMIFS('注文データ '!$C:$C,'注文データ '!$A:$A,在庫状況!$E99,'注文データ '!$H:$H,在庫状況!$K$5,'注文データ '!$I:$I,在庫状況!X$6)</f>
        <v>0</v>
      </c>
      <c r="Y99" s="1101">
        <f>SUMIFS('注文データ '!$C:$C,'注文データ '!$A:$A,在庫状況!$E99,'注文データ '!$H:$H,在庫状況!$K$5,'注文データ '!$I:$I,在庫状況!Y$6)</f>
        <v>0</v>
      </c>
      <c r="Z99" s="236">
        <f>SUMIFS('注文データ '!$C:$C,'注文データ '!$A:$A,在庫状況!$E99,'注文データ '!$H:$H,在庫状況!$K$5,'注文データ '!$I:$I,在庫状況!Z$6)</f>
        <v>0</v>
      </c>
      <c r="AA99" s="236">
        <f>SUMIFS('注文データ '!$C:$C,'注文データ '!$A:$A,在庫状況!$E99,'注文データ '!$H:$H,在庫状況!$K$5,'注文データ '!$I:$I,在庫状況!AA$6)</f>
        <v>0</v>
      </c>
      <c r="AB99" s="236">
        <f>SUMIFS('注文データ '!$C:$C,'注文データ '!$A:$A,在庫状況!$E99,'注文データ '!$H:$H,在庫状況!$K$5,'注文データ '!$I:$I,在庫状況!AB$6)</f>
        <v>0</v>
      </c>
      <c r="AC99" s="236">
        <f>SUMIFS('注文データ '!$C:$C,'注文データ '!$A:$A,在庫状況!$E99,'注文データ '!$H:$H,在庫状況!$K$5,'注文データ '!$I:$I,在庫状況!AC$6)</f>
        <v>0</v>
      </c>
      <c r="AD99" s="1101">
        <f>SUMIFS('注文データ '!$C:$C,'注文データ '!$A:$A,在庫状況!$E99,'注文データ '!$H:$H,在庫状況!$K$5,'注文データ '!$I:$I,在庫状況!AD$6)</f>
        <v>0</v>
      </c>
      <c r="AE99" s="1101">
        <f>SUMIFS('注文データ '!$C:$C,'注文データ '!$A:$A,在庫状況!$E99,'注文データ '!$H:$H,在庫状況!$K$5,'注文データ '!$I:$I,在庫状況!AE$6)</f>
        <v>0</v>
      </c>
      <c r="AF99" s="236">
        <f>SUMIFS('注文データ '!$C:$C,'注文データ '!$A:$A,在庫状況!$E99,'注文データ '!$H:$H,在庫状況!$K$5,'注文データ '!$I:$I,在庫状況!AF$6)</f>
        <v>0</v>
      </c>
      <c r="AG99" s="1101">
        <f>SUMIFS('注文データ '!$C:$C,'注文データ '!$A:$A,在庫状況!$E99,'注文データ '!$H:$H,在庫状況!$K$5,'注文データ '!$I:$I,在庫状況!AG$6)</f>
        <v>0</v>
      </c>
      <c r="AH99" s="236">
        <f>SUMIFS('注文データ '!$C:$C,'注文データ '!$A:$A,在庫状況!$E99,'注文データ '!$H:$H,在庫状況!$K$5,'注文データ '!$I:$I,在庫状況!AH$6)</f>
        <v>0</v>
      </c>
      <c r="AI99" s="236">
        <f>SUMIFS('注文データ '!$C:$C,'注文データ '!$A:$A,在庫状況!$E99,'注文データ '!$H:$H,在庫状況!$K$5,'注文データ '!$I:$I,在庫状況!AI$6)</f>
        <v>0</v>
      </c>
      <c r="AJ99" s="236">
        <f>SUMIFS('注文データ '!$C:$C,'注文データ '!$A:$A,在庫状況!$E99,'注文データ '!$H:$H,在庫状況!$K$5,'注文データ '!$I:$I,在庫状況!AJ$6)</f>
        <v>0</v>
      </c>
      <c r="AK99" s="1101">
        <f>SUMIFS('注文データ '!$C:$C,'注文データ '!$A:$A,在庫状況!$E99,'注文データ '!$H:$H,在庫状況!$K$5,'注文データ '!$I:$I,在庫状況!AK$6)</f>
        <v>0</v>
      </c>
      <c r="AL99" s="1101">
        <f>SUMIFS('注文データ '!$C:$C,'注文データ '!$A:$A,在庫状況!$E99,'注文データ '!$H:$H,在庫状況!$K$5,'注文データ '!$I:$I,在庫状況!AL$6)</f>
        <v>0</v>
      </c>
      <c r="AM99" s="236">
        <f>SUMIFS('注文データ '!$C:$C,'注文データ '!$A:$A,在庫状況!$E99,'注文データ '!$H:$H,在庫状況!$K$5,'注文データ '!$I:$I,在庫状況!AM$6)</f>
        <v>0</v>
      </c>
      <c r="AN99" s="236">
        <f>SUMIFS('注文データ '!$C:$C,'注文データ '!$A:$A,在庫状況!$E99,'注文データ '!$H:$H,在庫状況!$K$5,'注文データ '!$I:$I,在庫状況!AN$6)</f>
        <v>0</v>
      </c>
      <c r="AO99" s="236">
        <f>SUMIFS('注文データ '!$C:$C,'注文データ '!$A:$A,在庫状況!$E99,'注文データ '!$H:$H,在庫状況!$K$5,'注文データ '!$I:$I,在庫状況!AO$6)</f>
        <v>0</v>
      </c>
      <c r="AP99" s="232">
        <f t="shared" si="3"/>
        <v>34</v>
      </c>
      <c r="AQ99" s="237"/>
      <c r="AR99" s="800">
        <f t="shared" si="4"/>
        <v>0</v>
      </c>
      <c r="AS99" s="659"/>
      <c r="AT99" s="470"/>
    </row>
    <row r="100" spans="1:46" s="35" customFormat="1" ht="13.5" x14ac:dyDescent="0.15">
      <c r="A100" s="62"/>
      <c r="B100" s="210" t="s">
        <v>49</v>
      </c>
      <c r="C100" s="211" t="s">
        <v>1</v>
      </c>
      <c r="D100" s="212"/>
      <c r="E100" s="288" t="s">
        <v>50</v>
      </c>
      <c r="F100" s="213"/>
      <c r="G100" s="214"/>
      <c r="H100" s="210" t="s">
        <v>111</v>
      </c>
      <c r="I100" s="215" t="s">
        <v>93</v>
      </c>
      <c r="J100" s="216" t="s">
        <v>114</v>
      </c>
      <c r="K100" s="843">
        <v>1</v>
      </c>
      <c r="L100" s="843">
        <v>2</v>
      </c>
      <c r="M100" s="843">
        <v>3</v>
      </c>
      <c r="N100" s="843">
        <v>4</v>
      </c>
      <c r="O100" s="843">
        <v>5</v>
      </c>
      <c r="P100" s="1100">
        <v>6</v>
      </c>
      <c r="Q100" s="1100">
        <v>7</v>
      </c>
      <c r="R100" s="843">
        <v>8</v>
      </c>
      <c r="S100" s="843">
        <v>9</v>
      </c>
      <c r="T100" s="843">
        <v>10</v>
      </c>
      <c r="U100" s="843">
        <v>11</v>
      </c>
      <c r="V100" s="843">
        <v>12</v>
      </c>
      <c r="W100" s="1100">
        <v>13</v>
      </c>
      <c r="X100" s="1100">
        <v>14</v>
      </c>
      <c r="Y100" s="1100">
        <v>15</v>
      </c>
      <c r="Z100" s="843">
        <v>16</v>
      </c>
      <c r="AA100" s="843">
        <v>17</v>
      </c>
      <c r="AB100" s="843">
        <v>18</v>
      </c>
      <c r="AC100" s="843">
        <v>19</v>
      </c>
      <c r="AD100" s="1100">
        <v>20</v>
      </c>
      <c r="AE100" s="1100">
        <v>21</v>
      </c>
      <c r="AF100" s="843">
        <v>22</v>
      </c>
      <c r="AG100" s="1100">
        <v>23</v>
      </c>
      <c r="AH100" s="843">
        <v>24</v>
      </c>
      <c r="AI100" s="843">
        <v>25</v>
      </c>
      <c r="AJ100" s="843">
        <v>26</v>
      </c>
      <c r="AK100" s="1100">
        <v>27</v>
      </c>
      <c r="AL100" s="1100">
        <v>28</v>
      </c>
      <c r="AM100" s="843">
        <v>29</v>
      </c>
      <c r="AN100" s="843">
        <v>30</v>
      </c>
      <c r="AO100" s="843">
        <v>31</v>
      </c>
      <c r="AP100" s="843" t="str">
        <f>B100</f>
        <v>新No.</v>
      </c>
      <c r="AQ100" s="230"/>
      <c r="AR100" s="493"/>
      <c r="AS100" s="686"/>
      <c r="AT100" s="230"/>
    </row>
    <row r="101" spans="1:46" ht="26.1" customHeight="1" x14ac:dyDescent="0.15">
      <c r="A101" s="96">
        <v>94</v>
      </c>
      <c r="B101" s="145">
        <v>35</v>
      </c>
      <c r="C101" s="176" t="s">
        <v>32</v>
      </c>
      <c r="D101" s="97" t="s">
        <v>52</v>
      </c>
      <c r="E101" s="285">
        <v>80261239494001</v>
      </c>
      <c r="F101" s="263">
        <v>730</v>
      </c>
      <c r="G101" s="66"/>
      <c r="H101" s="178"/>
      <c r="I101" s="179"/>
      <c r="J101" s="150"/>
      <c r="K101" s="839">
        <f>SUMIFS('注文データ '!$C:$C,'注文データ '!$A:$A,在庫状況!$E101,'注文データ '!$H:$H,在庫状況!$K$5,'注文データ '!$I:$I,在庫状況!K$6)</f>
        <v>0</v>
      </c>
      <c r="L101" s="839">
        <f>SUMIFS('注文データ '!$C:$C,'注文データ '!$A:$A,在庫状況!$E101,'注文データ '!$H:$H,在庫状況!$K$5,'注文データ '!$I:$I,在庫状況!L$6)</f>
        <v>0</v>
      </c>
      <c r="M101" s="839">
        <f>SUMIFS('注文データ '!$C:$C,'注文データ '!$A:$A,在庫状況!$E101,'注文データ '!$H:$H,在庫状況!$K$5,'注文データ '!$I:$I,在庫状況!M$6)</f>
        <v>0</v>
      </c>
      <c r="N101" s="839">
        <f>SUMIFS('注文データ '!$C:$C,'注文データ '!$A:$A,在庫状況!$E101,'注文データ '!$H:$H,在庫状況!$K$5,'注文データ '!$I:$I,在庫状況!N$6)</f>
        <v>0</v>
      </c>
      <c r="O101" s="839">
        <f>SUMIFS('注文データ '!$C:$C,'注文データ '!$A:$A,在庫状況!$E101,'注文データ '!$H:$H,在庫状況!$K$5,'注文データ '!$I:$I,在庫状況!O$6)</f>
        <v>0</v>
      </c>
      <c r="P101" s="1093">
        <f>SUMIFS('注文データ '!$C:$C,'注文データ '!$A:$A,在庫状況!$E101,'注文データ '!$H:$H,在庫状況!$K$5,'注文データ '!$I:$I,在庫状況!P$6)</f>
        <v>0</v>
      </c>
      <c r="Q101" s="1093">
        <f>SUMIFS('注文データ '!$C:$C,'注文データ '!$A:$A,在庫状況!$E101,'注文データ '!$H:$H,在庫状況!$K$5,'注文データ '!$I:$I,在庫状況!Q$6)</f>
        <v>0</v>
      </c>
      <c r="R101" s="839">
        <f>SUMIFS('注文データ '!$C:$C,'注文データ '!$A:$A,在庫状況!$E101,'注文データ '!$H:$H,在庫状況!$K$5,'注文データ '!$I:$I,在庫状況!R$6)</f>
        <v>0</v>
      </c>
      <c r="S101" s="839">
        <f>SUMIFS('注文データ '!$C:$C,'注文データ '!$A:$A,在庫状況!$E101,'注文データ '!$H:$H,在庫状況!$K$5,'注文データ '!$I:$I,在庫状況!S$6)</f>
        <v>0</v>
      </c>
      <c r="T101" s="839">
        <f>SUMIFS('注文データ '!$C:$C,'注文データ '!$A:$A,在庫状況!$E101,'注文データ '!$H:$H,在庫状況!$K$5,'注文データ '!$I:$I,在庫状況!T$6)</f>
        <v>0</v>
      </c>
      <c r="U101" s="839">
        <f>SUMIFS('注文データ '!$C:$C,'注文データ '!$A:$A,在庫状況!$E101,'注文データ '!$H:$H,在庫状況!$K$5,'注文データ '!$I:$I,在庫状況!U$6)</f>
        <v>0</v>
      </c>
      <c r="V101" s="839">
        <f>SUMIFS('注文データ '!$C:$C,'注文データ '!$A:$A,在庫状況!$E101,'注文データ '!$H:$H,在庫状況!$K$5,'注文データ '!$I:$I,在庫状況!V$6)</f>
        <v>0</v>
      </c>
      <c r="W101" s="1093">
        <f>SUMIFS('注文データ '!$C:$C,'注文データ '!$A:$A,在庫状況!$E101,'注文データ '!$H:$H,在庫状況!$K$5,'注文データ '!$I:$I,在庫状況!W$6)</f>
        <v>0</v>
      </c>
      <c r="X101" s="1093">
        <f>SUMIFS('注文データ '!$C:$C,'注文データ '!$A:$A,在庫状況!$E101,'注文データ '!$H:$H,在庫状況!$K$5,'注文データ '!$I:$I,在庫状況!X$6)</f>
        <v>0</v>
      </c>
      <c r="Y101" s="1093">
        <f>SUMIFS('注文データ '!$C:$C,'注文データ '!$A:$A,在庫状況!$E101,'注文データ '!$H:$H,在庫状況!$K$5,'注文データ '!$I:$I,在庫状況!Y$6)</f>
        <v>0</v>
      </c>
      <c r="Z101" s="839">
        <f>SUMIFS('注文データ '!$C:$C,'注文データ '!$A:$A,在庫状況!$E101,'注文データ '!$H:$H,在庫状況!$K$5,'注文データ '!$I:$I,在庫状況!Z$6)</f>
        <v>0</v>
      </c>
      <c r="AA101" s="839">
        <f>SUMIFS('注文データ '!$C:$C,'注文データ '!$A:$A,在庫状況!$E101,'注文データ '!$H:$H,在庫状況!$K$5,'注文データ '!$I:$I,在庫状況!AA$6)</f>
        <v>0</v>
      </c>
      <c r="AB101" s="839">
        <f>SUMIFS('注文データ '!$C:$C,'注文データ '!$A:$A,在庫状況!$E101,'注文データ '!$H:$H,在庫状況!$K$5,'注文データ '!$I:$I,在庫状況!AB$6)</f>
        <v>0</v>
      </c>
      <c r="AC101" s="839">
        <f>SUMIFS('注文データ '!$C:$C,'注文データ '!$A:$A,在庫状況!$E101,'注文データ '!$H:$H,在庫状況!$K$5,'注文データ '!$I:$I,在庫状況!AC$6)</f>
        <v>0</v>
      </c>
      <c r="AD101" s="1093">
        <f>SUMIFS('注文データ '!$C:$C,'注文データ '!$A:$A,在庫状況!$E101,'注文データ '!$H:$H,在庫状況!$K$5,'注文データ '!$I:$I,在庫状況!AD$6)</f>
        <v>0</v>
      </c>
      <c r="AE101" s="1093">
        <f>SUMIFS('注文データ '!$C:$C,'注文データ '!$A:$A,在庫状況!$E101,'注文データ '!$H:$H,在庫状況!$K$5,'注文データ '!$I:$I,在庫状況!AE$6)</f>
        <v>0</v>
      </c>
      <c r="AF101" s="839">
        <f>SUMIFS('注文データ '!$C:$C,'注文データ '!$A:$A,在庫状況!$E101,'注文データ '!$H:$H,在庫状況!$K$5,'注文データ '!$I:$I,在庫状況!AF$6)</f>
        <v>0</v>
      </c>
      <c r="AG101" s="1093">
        <f>SUMIFS('注文データ '!$C:$C,'注文データ '!$A:$A,在庫状況!$E101,'注文データ '!$H:$H,在庫状況!$K$5,'注文データ '!$I:$I,在庫状況!AG$6)</f>
        <v>0</v>
      </c>
      <c r="AH101" s="839">
        <f>SUMIFS('注文データ '!$C:$C,'注文データ '!$A:$A,在庫状況!$E101,'注文データ '!$H:$H,在庫状況!$K$5,'注文データ '!$I:$I,在庫状況!AH$6)</f>
        <v>0</v>
      </c>
      <c r="AI101" s="839">
        <f>SUMIFS('注文データ '!$C:$C,'注文データ '!$A:$A,在庫状況!$E101,'注文データ '!$H:$H,在庫状況!$K$5,'注文データ '!$I:$I,在庫状況!AI$6)</f>
        <v>0</v>
      </c>
      <c r="AJ101" s="839">
        <f>SUMIFS('注文データ '!$C:$C,'注文データ '!$A:$A,在庫状況!$E101,'注文データ '!$H:$H,在庫状況!$K$5,'注文データ '!$I:$I,在庫状況!AJ$6)</f>
        <v>0</v>
      </c>
      <c r="AK101" s="1093">
        <f>SUMIFS('注文データ '!$C:$C,'注文データ '!$A:$A,在庫状況!$E101,'注文データ '!$H:$H,在庫状況!$K$5,'注文データ '!$I:$I,在庫状況!AK$6)</f>
        <v>0</v>
      </c>
      <c r="AL101" s="1093">
        <f>SUMIFS('注文データ '!$C:$C,'注文データ '!$A:$A,在庫状況!$E101,'注文データ '!$H:$H,在庫状況!$K$5,'注文データ '!$I:$I,在庫状況!AL$6)</f>
        <v>0</v>
      </c>
      <c r="AM101" s="839">
        <f>SUMIFS('注文データ '!$C:$C,'注文データ '!$A:$A,在庫状況!$E101,'注文データ '!$H:$H,在庫状況!$K$5,'注文データ '!$I:$I,在庫状況!AM$6)</f>
        <v>0</v>
      </c>
      <c r="AN101" s="839">
        <f>SUMIFS('注文データ '!$C:$C,'注文データ '!$A:$A,在庫状況!$E101,'注文データ '!$H:$H,在庫状況!$K$5,'注文データ '!$I:$I,在庫状況!AN$6)</f>
        <v>0</v>
      </c>
      <c r="AO101" s="839">
        <f>SUMIFS('注文データ '!$C:$C,'注文データ '!$A:$A,在庫状況!$E101,'注文データ '!$H:$H,在庫状況!$K$5,'注文データ '!$I:$I,在庫状況!AO$6)</f>
        <v>0</v>
      </c>
      <c r="AP101" s="911">
        <f t="shared" si="3"/>
        <v>35</v>
      </c>
      <c r="AQ101" s="264"/>
      <c r="AR101" s="792">
        <f t="shared" si="4"/>
        <v>0</v>
      </c>
      <c r="AS101" s="687"/>
      <c r="AT101" s="453"/>
    </row>
    <row r="102" spans="1:46" s="52" customFormat="1" ht="26.1" customHeight="1" x14ac:dyDescent="0.15">
      <c r="A102" s="85">
        <v>93</v>
      </c>
      <c r="B102" s="254">
        <v>36</v>
      </c>
      <c r="C102" s="249" t="s">
        <v>33</v>
      </c>
      <c r="D102" s="84" t="s">
        <v>52</v>
      </c>
      <c r="E102" s="289">
        <v>80261239495003</v>
      </c>
      <c r="F102" s="222">
        <v>1047</v>
      </c>
      <c r="G102" s="95"/>
      <c r="H102" s="198"/>
      <c r="I102" s="199"/>
      <c r="J102" s="136"/>
      <c r="K102" s="236">
        <f>SUMIFS('注文データ '!$C:$C,'注文データ '!$A:$A,在庫状況!$E102,'注文データ '!$H:$H,在庫状況!$K$5,'注文データ '!$I:$I,在庫状況!K$6)</f>
        <v>0</v>
      </c>
      <c r="L102" s="236">
        <f>SUMIFS('注文データ '!$C:$C,'注文データ '!$A:$A,在庫状況!$E102,'注文データ '!$H:$H,在庫状況!$K$5,'注文データ '!$I:$I,在庫状況!L$6)</f>
        <v>0</v>
      </c>
      <c r="M102" s="236">
        <f>SUMIFS('注文データ '!$C:$C,'注文データ '!$A:$A,在庫状況!$E102,'注文データ '!$H:$H,在庫状況!$K$5,'注文データ '!$I:$I,在庫状況!M$6)</f>
        <v>0</v>
      </c>
      <c r="N102" s="236">
        <f>SUMIFS('注文データ '!$C:$C,'注文データ '!$A:$A,在庫状況!$E102,'注文データ '!$H:$H,在庫状況!$K$5,'注文データ '!$I:$I,在庫状況!N$6)</f>
        <v>0</v>
      </c>
      <c r="O102" s="236">
        <f>SUMIFS('注文データ '!$C:$C,'注文データ '!$A:$A,在庫状況!$E102,'注文データ '!$H:$H,在庫状況!$K$5,'注文データ '!$I:$I,在庫状況!O$6)</f>
        <v>0</v>
      </c>
      <c r="P102" s="1101">
        <f>SUMIFS('注文データ '!$C:$C,'注文データ '!$A:$A,在庫状況!$E102,'注文データ '!$H:$H,在庫状況!$K$5,'注文データ '!$I:$I,在庫状況!P$6)</f>
        <v>0</v>
      </c>
      <c r="Q102" s="1101">
        <f>SUMIFS('注文データ '!$C:$C,'注文データ '!$A:$A,在庫状況!$E102,'注文データ '!$H:$H,在庫状況!$K$5,'注文データ '!$I:$I,在庫状況!Q$6)</f>
        <v>0</v>
      </c>
      <c r="R102" s="236">
        <f>SUMIFS('注文データ '!$C:$C,'注文データ '!$A:$A,在庫状況!$E102,'注文データ '!$H:$H,在庫状況!$K$5,'注文データ '!$I:$I,在庫状況!R$6)</f>
        <v>0</v>
      </c>
      <c r="S102" s="236">
        <f>SUMIFS('注文データ '!$C:$C,'注文データ '!$A:$A,在庫状況!$E102,'注文データ '!$H:$H,在庫状況!$K$5,'注文データ '!$I:$I,在庫状況!S$6)</f>
        <v>0</v>
      </c>
      <c r="T102" s="236">
        <f>SUMIFS('注文データ '!$C:$C,'注文データ '!$A:$A,在庫状況!$E102,'注文データ '!$H:$H,在庫状況!$K$5,'注文データ '!$I:$I,在庫状況!T$6)</f>
        <v>0</v>
      </c>
      <c r="U102" s="236">
        <f>SUMIFS('注文データ '!$C:$C,'注文データ '!$A:$A,在庫状況!$E102,'注文データ '!$H:$H,在庫状況!$K$5,'注文データ '!$I:$I,在庫状況!U$6)</f>
        <v>0</v>
      </c>
      <c r="V102" s="236">
        <f>SUMIFS('注文データ '!$C:$C,'注文データ '!$A:$A,在庫状況!$E102,'注文データ '!$H:$H,在庫状況!$K$5,'注文データ '!$I:$I,在庫状況!V$6)</f>
        <v>0</v>
      </c>
      <c r="W102" s="1101">
        <f>SUMIFS('注文データ '!$C:$C,'注文データ '!$A:$A,在庫状況!$E102,'注文データ '!$H:$H,在庫状況!$K$5,'注文データ '!$I:$I,在庫状況!W$6)</f>
        <v>0</v>
      </c>
      <c r="X102" s="1101">
        <f>SUMIFS('注文データ '!$C:$C,'注文データ '!$A:$A,在庫状況!$E102,'注文データ '!$H:$H,在庫状況!$K$5,'注文データ '!$I:$I,在庫状況!X$6)</f>
        <v>0</v>
      </c>
      <c r="Y102" s="1101">
        <f>SUMIFS('注文データ '!$C:$C,'注文データ '!$A:$A,在庫状況!$E102,'注文データ '!$H:$H,在庫状況!$K$5,'注文データ '!$I:$I,在庫状況!Y$6)</f>
        <v>0</v>
      </c>
      <c r="Z102" s="236">
        <f>SUMIFS('注文データ '!$C:$C,'注文データ '!$A:$A,在庫状況!$E102,'注文データ '!$H:$H,在庫状況!$K$5,'注文データ '!$I:$I,在庫状況!Z$6)</f>
        <v>0</v>
      </c>
      <c r="AA102" s="236">
        <f>SUMIFS('注文データ '!$C:$C,'注文データ '!$A:$A,在庫状況!$E102,'注文データ '!$H:$H,在庫状況!$K$5,'注文データ '!$I:$I,在庫状況!AA$6)</f>
        <v>0</v>
      </c>
      <c r="AB102" s="236">
        <f>SUMIFS('注文データ '!$C:$C,'注文データ '!$A:$A,在庫状況!$E102,'注文データ '!$H:$H,在庫状況!$K$5,'注文データ '!$I:$I,在庫状況!AB$6)</f>
        <v>0</v>
      </c>
      <c r="AC102" s="236">
        <f>SUMIFS('注文データ '!$C:$C,'注文データ '!$A:$A,在庫状況!$E102,'注文データ '!$H:$H,在庫状況!$K$5,'注文データ '!$I:$I,在庫状況!AC$6)</f>
        <v>0</v>
      </c>
      <c r="AD102" s="1101">
        <f>SUMIFS('注文データ '!$C:$C,'注文データ '!$A:$A,在庫状況!$E102,'注文データ '!$H:$H,在庫状況!$K$5,'注文データ '!$I:$I,在庫状況!AD$6)</f>
        <v>0</v>
      </c>
      <c r="AE102" s="1101">
        <f>SUMIFS('注文データ '!$C:$C,'注文データ '!$A:$A,在庫状況!$E102,'注文データ '!$H:$H,在庫状況!$K$5,'注文データ '!$I:$I,在庫状況!AE$6)</f>
        <v>0</v>
      </c>
      <c r="AF102" s="236">
        <f>SUMIFS('注文データ '!$C:$C,'注文データ '!$A:$A,在庫状況!$E102,'注文データ '!$H:$H,在庫状況!$K$5,'注文データ '!$I:$I,在庫状況!AF$6)</f>
        <v>0</v>
      </c>
      <c r="AG102" s="1101">
        <f>SUMIFS('注文データ '!$C:$C,'注文データ '!$A:$A,在庫状況!$E102,'注文データ '!$H:$H,在庫状況!$K$5,'注文データ '!$I:$I,在庫状況!AG$6)</f>
        <v>0</v>
      </c>
      <c r="AH102" s="236">
        <f>SUMIFS('注文データ '!$C:$C,'注文データ '!$A:$A,在庫状況!$E102,'注文データ '!$H:$H,在庫状況!$K$5,'注文データ '!$I:$I,在庫状況!AH$6)</f>
        <v>0</v>
      </c>
      <c r="AI102" s="236">
        <f>SUMIFS('注文データ '!$C:$C,'注文データ '!$A:$A,在庫状況!$E102,'注文データ '!$H:$H,在庫状況!$K$5,'注文データ '!$I:$I,在庫状況!AI$6)</f>
        <v>0</v>
      </c>
      <c r="AJ102" s="236">
        <f>SUMIFS('注文データ '!$C:$C,'注文データ '!$A:$A,在庫状況!$E102,'注文データ '!$H:$H,在庫状況!$K$5,'注文データ '!$I:$I,在庫状況!AJ$6)</f>
        <v>0</v>
      </c>
      <c r="AK102" s="1101">
        <f>SUMIFS('注文データ '!$C:$C,'注文データ '!$A:$A,在庫状況!$E102,'注文データ '!$H:$H,在庫状況!$K$5,'注文データ '!$I:$I,在庫状況!AK$6)</f>
        <v>0</v>
      </c>
      <c r="AL102" s="1101">
        <f>SUMIFS('注文データ '!$C:$C,'注文データ '!$A:$A,在庫状況!$E102,'注文データ '!$H:$H,在庫状況!$K$5,'注文データ '!$I:$I,在庫状況!AL$6)</f>
        <v>0</v>
      </c>
      <c r="AM102" s="236">
        <f>SUMIFS('注文データ '!$C:$C,'注文データ '!$A:$A,在庫状況!$E102,'注文データ '!$H:$H,在庫状況!$K$5,'注文データ '!$I:$I,在庫状況!AM$6)</f>
        <v>0</v>
      </c>
      <c r="AN102" s="236">
        <f>SUMIFS('注文データ '!$C:$C,'注文データ '!$A:$A,在庫状況!$E102,'注文データ '!$H:$H,在庫状況!$K$5,'注文データ '!$I:$I,在庫状況!AN$6)</f>
        <v>0</v>
      </c>
      <c r="AO102" s="236">
        <f>SUMIFS('注文データ '!$C:$C,'注文データ '!$A:$A,在庫状況!$E102,'注文データ '!$H:$H,在庫状況!$K$5,'注文データ '!$I:$I,在庫状況!AO$6)</f>
        <v>0</v>
      </c>
      <c r="AP102" s="254">
        <f t="shared" si="3"/>
        <v>36</v>
      </c>
      <c r="AQ102" s="237"/>
      <c r="AR102" s="800">
        <f t="shared" si="4"/>
        <v>0</v>
      </c>
      <c r="AS102" s="659"/>
      <c r="AT102" s="470"/>
    </row>
    <row r="103" spans="1:46" ht="26.1" customHeight="1" x14ac:dyDescent="0.15">
      <c r="A103" s="88">
        <v>73</v>
      </c>
      <c r="B103" s="145">
        <v>37</v>
      </c>
      <c r="C103" s="265" t="s">
        <v>34</v>
      </c>
      <c r="D103" s="97" t="s">
        <v>52</v>
      </c>
      <c r="E103" s="285">
        <v>80261239463003</v>
      </c>
      <c r="F103" s="263">
        <v>2141</v>
      </c>
      <c r="G103" s="90"/>
      <c r="H103" s="178"/>
      <c r="I103" s="179"/>
      <c r="J103" s="150"/>
      <c r="K103" s="844">
        <f>SUMIFS('注文データ '!$C:$C,'注文データ '!$A:$A,在庫状況!$E103,'注文データ '!$H:$H,在庫状況!$K$5,'注文データ '!$I:$I,在庫状況!K$6)</f>
        <v>0</v>
      </c>
      <c r="L103" s="844">
        <f>SUMIFS('注文データ '!$C:$C,'注文データ '!$A:$A,在庫状況!$E103,'注文データ '!$H:$H,在庫状況!$K$5,'注文データ '!$I:$I,在庫状況!L$6)</f>
        <v>0</v>
      </c>
      <c r="M103" s="844">
        <f>SUMIFS('注文データ '!$C:$C,'注文データ '!$A:$A,在庫状況!$E103,'注文データ '!$H:$H,在庫状況!$K$5,'注文データ '!$I:$I,在庫状況!M$6)</f>
        <v>0</v>
      </c>
      <c r="N103" s="844">
        <f>SUMIFS('注文データ '!$C:$C,'注文データ '!$A:$A,在庫状況!$E103,'注文データ '!$H:$H,在庫状況!$K$5,'注文データ '!$I:$I,在庫状況!N$6)</f>
        <v>0</v>
      </c>
      <c r="O103" s="844">
        <f>SUMIFS('注文データ '!$C:$C,'注文データ '!$A:$A,在庫状況!$E103,'注文データ '!$H:$H,在庫状況!$K$5,'注文データ '!$I:$I,在庫状況!O$6)</f>
        <v>0</v>
      </c>
      <c r="P103" s="1102">
        <f>SUMIFS('注文データ '!$C:$C,'注文データ '!$A:$A,在庫状況!$E103,'注文データ '!$H:$H,在庫状況!$K$5,'注文データ '!$I:$I,在庫状況!P$6)</f>
        <v>0</v>
      </c>
      <c r="Q103" s="1102">
        <f>SUMIFS('注文データ '!$C:$C,'注文データ '!$A:$A,在庫状況!$E103,'注文データ '!$H:$H,在庫状況!$K$5,'注文データ '!$I:$I,在庫状況!Q$6)</f>
        <v>0</v>
      </c>
      <c r="R103" s="844">
        <f>SUMIFS('注文データ '!$C:$C,'注文データ '!$A:$A,在庫状況!$E103,'注文データ '!$H:$H,在庫状況!$K$5,'注文データ '!$I:$I,在庫状況!R$6)</f>
        <v>0</v>
      </c>
      <c r="S103" s="844">
        <f>SUMIFS('注文データ '!$C:$C,'注文データ '!$A:$A,在庫状況!$E103,'注文データ '!$H:$H,在庫状況!$K$5,'注文データ '!$I:$I,在庫状況!S$6)</f>
        <v>0</v>
      </c>
      <c r="T103" s="844">
        <f>SUMIFS('注文データ '!$C:$C,'注文データ '!$A:$A,在庫状況!$E103,'注文データ '!$H:$H,在庫状況!$K$5,'注文データ '!$I:$I,在庫状況!T$6)</f>
        <v>0</v>
      </c>
      <c r="U103" s="844">
        <f>SUMIFS('注文データ '!$C:$C,'注文データ '!$A:$A,在庫状況!$E103,'注文データ '!$H:$H,在庫状況!$K$5,'注文データ '!$I:$I,在庫状況!U$6)</f>
        <v>0</v>
      </c>
      <c r="V103" s="844">
        <f>SUMIFS('注文データ '!$C:$C,'注文データ '!$A:$A,在庫状況!$E103,'注文データ '!$H:$H,在庫状況!$K$5,'注文データ '!$I:$I,在庫状況!V$6)</f>
        <v>0</v>
      </c>
      <c r="W103" s="1102">
        <f>SUMIFS('注文データ '!$C:$C,'注文データ '!$A:$A,在庫状況!$E103,'注文データ '!$H:$H,在庫状況!$K$5,'注文データ '!$I:$I,在庫状況!W$6)</f>
        <v>0</v>
      </c>
      <c r="X103" s="1102">
        <f>SUMIFS('注文データ '!$C:$C,'注文データ '!$A:$A,在庫状況!$E103,'注文データ '!$H:$H,在庫状況!$K$5,'注文データ '!$I:$I,在庫状況!X$6)</f>
        <v>0</v>
      </c>
      <c r="Y103" s="1102">
        <f>SUMIFS('注文データ '!$C:$C,'注文データ '!$A:$A,在庫状況!$E103,'注文データ '!$H:$H,在庫状況!$K$5,'注文データ '!$I:$I,在庫状況!Y$6)</f>
        <v>0</v>
      </c>
      <c r="Z103" s="844">
        <f>SUMIFS('注文データ '!$C:$C,'注文データ '!$A:$A,在庫状況!$E103,'注文データ '!$H:$H,在庫状況!$K$5,'注文データ '!$I:$I,在庫状況!Z$6)</f>
        <v>0</v>
      </c>
      <c r="AA103" s="844">
        <f>SUMIFS('注文データ '!$C:$C,'注文データ '!$A:$A,在庫状況!$E103,'注文データ '!$H:$H,在庫状況!$K$5,'注文データ '!$I:$I,在庫状況!AA$6)</f>
        <v>0</v>
      </c>
      <c r="AB103" s="844">
        <f>SUMIFS('注文データ '!$C:$C,'注文データ '!$A:$A,在庫状況!$E103,'注文データ '!$H:$H,在庫状況!$K$5,'注文データ '!$I:$I,在庫状況!AB$6)</f>
        <v>0</v>
      </c>
      <c r="AC103" s="844">
        <f>SUMIFS('注文データ '!$C:$C,'注文データ '!$A:$A,在庫状況!$E103,'注文データ '!$H:$H,在庫状況!$K$5,'注文データ '!$I:$I,在庫状況!AC$6)</f>
        <v>0</v>
      </c>
      <c r="AD103" s="1102">
        <f>SUMIFS('注文データ '!$C:$C,'注文データ '!$A:$A,在庫状況!$E103,'注文データ '!$H:$H,在庫状況!$K$5,'注文データ '!$I:$I,在庫状況!AD$6)</f>
        <v>0</v>
      </c>
      <c r="AE103" s="1102">
        <f>SUMIFS('注文データ '!$C:$C,'注文データ '!$A:$A,在庫状況!$E103,'注文データ '!$H:$H,在庫状況!$K$5,'注文データ '!$I:$I,在庫状況!AE$6)</f>
        <v>0</v>
      </c>
      <c r="AF103" s="844">
        <f>SUMIFS('注文データ '!$C:$C,'注文データ '!$A:$A,在庫状況!$E103,'注文データ '!$H:$H,在庫状況!$K$5,'注文データ '!$I:$I,在庫状況!AF$6)</f>
        <v>0</v>
      </c>
      <c r="AG103" s="1102">
        <f>SUMIFS('注文データ '!$C:$C,'注文データ '!$A:$A,在庫状況!$E103,'注文データ '!$H:$H,在庫状況!$K$5,'注文データ '!$I:$I,在庫状況!AG$6)</f>
        <v>0</v>
      </c>
      <c r="AH103" s="844">
        <f>SUMIFS('注文データ '!$C:$C,'注文データ '!$A:$A,在庫状況!$E103,'注文データ '!$H:$H,在庫状況!$K$5,'注文データ '!$I:$I,在庫状況!AH$6)</f>
        <v>0</v>
      </c>
      <c r="AI103" s="844">
        <f>SUMIFS('注文データ '!$C:$C,'注文データ '!$A:$A,在庫状況!$E103,'注文データ '!$H:$H,在庫状況!$K$5,'注文データ '!$I:$I,在庫状況!AI$6)</f>
        <v>0</v>
      </c>
      <c r="AJ103" s="844">
        <f>SUMIFS('注文データ '!$C:$C,'注文データ '!$A:$A,在庫状況!$E103,'注文データ '!$H:$H,在庫状況!$K$5,'注文データ '!$I:$I,在庫状況!AJ$6)</f>
        <v>0</v>
      </c>
      <c r="AK103" s="1102">
        <f>SUMIFS('注文データ '!$C:$C,'注文データ '!$A:$A,在庫状況!$E103,'注文データ '!$H:$H,在庫状況!$K$5,'注文データ '!$I:$I,在庫状況!AK$6)</f>
        <v>0</v>
      </c>
      <c r="AL103" s="1102">
        <f>SUMIFS('注文データ '!$C:$C,'注文データ '!$A:$A,在庫状況!$E103,'注文データ '!$H:$H,在庫状況!$K$5,'注文データ '!$I:$I,在庫状況!AL$6)</f>
        <v>0</v>
      </c>
      <c r="AM103" s="844">
        <f>SUMIFS('注文データ '!$C:$C,'注文データ '!$A:$A,在庫状況!$E103,'注文データ '!$H:$H,在庫状況!$K$5,'注文データ '!$I:$I,在庫状況!AM$6)</f>
        <v>0</v>
      </c>
      <c r="AN103" s="844">
        <f>SUMIFS('注文データ '!$C:$C,'注文データ '!$A:$A,在庫状況!$E103,'注文データ '!$H:$H,在庫状況!$K$5,'注文データ '!$I:$I,在庫状況!AN$6)</f>
        <v>0</v>
      </c>
      <c r="AO103" s="844">
        <f>SUMIFS('注文データ '!$C:$C,'注文データ '!$A:$A,在庫状況!$E103,'注文データ '!$H:$H,在庫状況!$K$5,'注文データ '!$I:$I,在庫状況!AO$6)</f>
        <v>0</v>
      </c>
      <c r="AP103" s="911">
        <f t="shared" si="3"/>
        <v>37</v>
      </c>
      <c r="AQ103" s="151"/>
      <c r="AR103" s="794">
        <f t="shared" si="4"/>
        <v>0</v>
      </c>
      <c r="AS103" s="661"/>
      <c r="AT103" s="455"/>
    </row>
    <row r="104" spans="1:46" s="52" customFormat="1" ht="26.1" customHeight="1" x14ac:dyDescent="0.15">
      <c r="A104" s="85">
        <v>78</v>
      </c>
      <c r="B104" s="254">
        <v>38</v>
      </c>
      <c r="C104" s="109" t="s">
        <v>35</v>
      </c>
      <c r="D104" s="82" t="s">
        <v>52</v>
      </c>
      <c r="E104" s="276">
        <v>80261239472001</v>
      </c>
      <c r="F104" s="262">
        <v>3596</v>
      </c>
      <c r="G104" s="95"/>
      <c r="H104" s="235"/>
      <c r="I104" s="246"/>
      <c r="J104" s="247"/>
      <c r="K104" s="236">
        <f>SUMIFS('注文データ '!$C:$C,'注文データ '!$A:$A,在庫状況!$E104,'注文データ '!$H:$H,在庫状況!$K$5,'注文データ '!$I:$I,在庫状況!K$6)</f>
        <v>0</v>
      </c>
      <c r="L104" s="236">
        <f>SUMIFS('注文データ '!$C:$C,'注文データ '!$A:$A,在庫状況!$E104,'注文データ '!$H:$H,在庫状況!$K$5,'注文データ '!$I:$I,在庫状況!L$6)</f>
        <v>0</v>
      </c>
      <c r="M104" s="236">
        <f>SUMIFS('注文データ '!$C:$C,'注文データ '!$A:$A,在庫状況!$E104,'注文データ '!$H:$H,在庫状況!$K$5,'注文データ '!$I:$I,在庫状況!M$6)</f>
        <v>0</v>
      </c>
      <c r="N104" s="236">
        <f>SUMIFS('注文データ '!$C:$C,'注文データ '!$A:$A,在庫状況!$E104,'注文データ '!$H:$H,在庫状況!$K$5,'注文データ '!$I:$I,在庫状況!N$6)</f>
        <v>0</v>
      </c>
      <c r="O104" s="236">
        <f>SUMIFS('注文データ '!$C:$C,'注文データ '!$A:$A,在庫状況!$E104,'注文データ '!$H:$H,在庫状況!$K$5,'注文データ '!$I:$I,在庫状況!O$6)</f>
        <v>0</v>
      </c>
      <c r="P104" s="1101">
        <f>SUMIFS('注文データ '!$C:$C,'注文データ '!$A:$A,在庫状況!$E104,'注文データ '!$H:$H,在庫状況!$K$5,'注文データ '!$I:$I,在庫状況!P$6)</f>
        <v>0</v>
      </c>
      <c r="Q104" s="1101">
        <f>SUMIFS('注文データ '!$C:$C,'注文データ '!$A:$A,在庫状況!$E104,'注文データ '!$H:$H,在庫状況!$K$5,'注文データ '!$I:$I,在庫状況!Q$6)</f>
        <v>0</v>
      </c>
      <c r="R104" s="236">
        <f>SUMIFS('注文データ '!$C:$C,'注文データ '!$A:$A,在庫状況!$E104,'注文データ '!$H:$H,在庫状況!$K$5,'注文データ '!$I:$I,在庫状況!R$6)</f>
        <v>0</v>
      </c>
      <c r="S104" s="236">
        <f>SUMIFS('注文データ '!$C:$C,'注文データ '!$A:$A,在庫状況!$E104,'注文データ '!$H:$H,在庫状況!$K$5,'注文データ '!$I:$I,在庫状況!S$6)</f>
        <v>0</v>
      </c>
      <c r="T104" s="236">
        <f>SUMIFS('注文データ '!$C:$C,'注文データ '!$A:$A,在庫状況!$E104,'注文データ '!$H:$H,在庫状況!$K$5,'注文データ '!$I:$I,在庫状況!T$6)</f>
        <v>0</v>
      </c>
      <c r="U104" s="236">
        <f>SUMIFS('注文データ '!$C:$C,'注文データ '!$A:$A,在庫状況!$E104,'注文データ '!$H:$H,在庫状況!$K$5,'注文データ '!$I:$I,在庫状況!U$6)</f>
        <v>0</v>
      </c>
      <c r="V104" s="236">
        <f>SUMIFS('注文データ '!$C:$C,'注文データ '!$A:$A,在庫状況!$E104,'注文データ '!$H:$H,在庫状況!$K$5,'注文データ '!$I:$I,在庫状況!V$6)</f>
        <v>0</v>
      </c>
      <c r="W104" s="1101">
        <f>SUMIFS('注文データ '!$C:$C,'注文データ '!$A:$A,在庫状況!$E104,'注文データ '!$H:$H,在庫状況!$K$5,'注文データ '!$I:$I,在庫状況!W$6)</f>
        <v>0</v>
      </c>
      <c r="X104" s="1101">
        <f>SUMIFS('注文データ '!$C:$C,'注文データ '!$A:$A,在庫状況!$E104,'注文データ '!$H:$H,在庫状況!$K$5,'注文データ '!$I:$I,在庫状況!X$6)</f>
        <v>0</v>
      </c>
      <c r="Y104" s="1101">
        <f>SUMIFS('注文データ '!$C:$C,'注文データ '!$A:$A,在庫状況!$E104,'注文データ '!$H:$H,在庫状況!$K$5,'注文データ '!$I:$I,在庫状況!Y$6)</f>
        <v>0</v>
      </c>
      <c r="Z104" s="236">
        <f>SUMIFS('注文データ '!$C:$C,'注文データ '!$A:$A,在庫状況!$E104,'注文データ '!$H:$H,在庫状況!$K$5,'注文データ '!$I:$I,在庫状況!Z$6)</f>
        <v>0</v>
      </c>
      <c r="AA104" s="236">
        <f>SUMIFS('注文データ '!$C:$C,'注文データ '!$A:$A,在庫状況!$E104,'注文データ '!$H:$H,在庫状況!$K$5,'注文データ '!$I:$I,在庫状況!AA$6)</f>
        <v>0</v>
      </c>
      <c r="AB104" s="236">
        <f>SUMIFS('注文データ '!$C:$C,'注文データ '!$A:$A,在庫状況!$E104,'注文データ '!$H:$H,在庫状況!$K$5,'注文データ '!$I:$I,在庫状況!AB$6)</f>
        <v>0</v>
      </c>
      <c r="AC104" s="236">
        <f>SUMIFS('注文データ '!$C:$C,'注文データ '!$A:$A,在庫状況!$E104,'注文データ '!$H:$H,在庫状況!$K$5,'注文データ '!$I:$I,在庫状況!AC$6)</f>
        <v>0</v>
      </c>
      <c r="AD104" s="1101">
        <f>SUMIFS('注文データ '!$C:$C,'注文データ '!$A:$A,在庫状況!$E104,'注文データ '!$H:$H,在庫状況!$K$5,'注文データ '!$I:$I,在庫状況!AD$6)</f>
        <v>0</v>
      </c>
      <c r="AE104" s="1101">
        <f>SUMIFS('注文データ '!$C:$C,'注文データ '!$A:$A,在庫状況!$E104,'注文データ '!$H:$H,在庫状況!$K$5,'注文データ '!$I:$I,在庫状況!AE$6)</f>
        <v>0</v>
      </c>
      <c r="AF104" s="236">
        <f>SUMIFS('注文データ '!$C:$C,'注文データ '!$A:$A,在庫状況!$E104,'注文データ '!$H:$H,在庫状況!$K$5,'注文データ '!$I:$I,在庫状況!AF$6)</f>
        <v>0</v>
      </c>
      <c r="AG104" s="1101">
        <f>SUMIFS('注文データ '!$C:$C,'注文データ '!$A:$A,在庫状況!$E104,'注文データ '!$H:$H,在庫状況!$K$5,'注文データ '!$I:$I,在庫状況!AG$6)</f>
        <v>0</v>
      </c>
      <c r="AH104" s="236">
        <f>SUMIFS('注文データ '!$C:$C,'注文データ '!$A:$A,在庫状況!$E104,'注文データ '!$H:$H,在庫状況!$K$5,'注文データ '!$I:$I,在庫状況!AH$6)</f>
        <v>0</v>
      </c>
      <c r="AI104" s="236">
        <f>SUMIFS('注文データ '!$C:$C,'注文データ '!$A:$A,在庫状況!$E104,'注文データ '!$H:$H,在庫状況!$K$5,'注文データ '!$I:$I,在庫状況!AI$6)</f>
        <v>0</v>
      </c>
      <c r="AJ104" s="236">
        <f>SUMIFS('注文データ '!$C:$C,'注文データ '!$A:$A,在庫状況!$E104,'注文データ '!$H:$H,在庫状況!$K$5,'注文データ '!$I:$I,在庫状況!AJ$6)</f>
        <v>0</v>
      </c>
      <c r="AK104" s="1101">
        <f>SUMIFS('注文データ '!$C:$C,'注文データ '!$A:$A,在庫状況!$E104,'注文データ '!$H:$H,在庫状況!$K$5,'注文データ '!$I:$I,在庫状況!AK$6)</f>
        <v>0</v>
      </c>
      <c r="AL104" s="1101">
        <f>SUMIFS('注文データ '!$C:$C,'注文データ '!$A:$A,在庫状況!$E104,'注文データ '!$H:$H,在庫状況!$K$5,'注文データ '!$I:$I,在庫状況!AL$6)</f>
        <v>0</v>
      </c>
      <c r="AM104" s="236">
        <f>SUMIFS('注文データ '!$C:$C,'注文データ '!$A:$A,在庫状況!$E104,'注文データ '!$H:$H,在庫状況!$K$5,'注文データ '!$I:$I,在庫状況!AM$6)</f>
        <v>0</v>
      </c>
      <c r="AN104" s="236">
        <f>SUMIFS('注文データ '!$C:$C,'注文データ '!$A:$A,在庫状況!$E104,'注文データ '!$H:$H,在庫状況!$K$5,'注文データ '!$I:$I,在庫状況!AN$6)</f>
        <v>0</v>
      </c>
      <c r="AO104" s="236">
        <f>SUMIFS('注文データ '!$C:$C,'注文データ '!$A:$A,在庫状況!$E104,'注文データ '!$H:$H,在庫状況!$K$5,'注文データ '!$I:$I,在庫状況!AO$6)</f>
        <v>0</v>
      </c>
      <c r="AP104" s="254">
        <f t="shared" si="3"/>
        <v>38</v>
      </c>
      <c r="AQ104" s="237"/>
      <c r="AR104" s="800">
        <f t="shared" si="4"/>
        <v>0</v>
      </c>
      <c r="AS104" s="659"/>
      <c r="AT104" s="470"/>
    </row>
    <row r="105" spans="1:46" ht="26.1" customHeight="1" x14ac:dyDescent="0.15">
      <c r="A105" s="88">
        <v>86</v>
      </c>
      <c r="B105" s="145">
        <v>41</v>
      </c>
      <c r="C105" s="251" t="s">
        <v>38</v>
      </c>
      <c r="D105" s="83" t="s">
        <v>52</v>
      </c>
      <c r="E105" s="277">
        <v>80261239464000</v>
      </c>
      <c r="F105" s="239">
        <v>839</v>
      </c>
      <c r="G105" s="98"/>
      <c r="H105" s="240"/>
      <c r="I105" s="241"/>
      <c r="J105" s="242"/>
      <c r="K105" s="844">
        <f>SUMIFS('注文データ '!$C:$C,'注文データ '!$A:$A,在庫状況!$E105,'注文データ '!$H:$H,在庫状況!$K$5,'注文データ '!$I:$I,在庫状況!K$6)</f>
        <v>0</v>
      </c>
      <c r="L105" s="844">
        <f>SUMIFS('注文データ '!$C:$C,'注文データ '!$A:$A,在庫状況!$E105,'注文データ '!$H:$H,在庫状況!$K$5,'注文データ '!$I:$I,在庫状況!L$6)</f>
        <v>0</v>
      </c>
      <c r="M105" s="844">
        <f>SUMIFS('注文データ '!$C:$C,'注文データ '!$A:$A,在庫状況!$E105,'注文データ '!$H:$H,在庫状況!$K$5,'注文データ '!$I:$I,在庫状況!M$6)</f>
        <v>0</v>
      </c>
      <c r="N105" s="844">
        <f>SUMIFS('注文データ '!$C:$C,'注文データ '!$A:$A,在庫状況!$E105,'注文データ '!$H:$H,在庫状況!$K$5,'注文データ '!$I:$I,在庫状況!N$6)</f>
        <v>0</v>
      </c>
      <c r="O105" s="844">
        <f>SUMIFS('注文データ '!$C:$C,'注文データ '!$A:$A,在庫状況!$E105,'注文データ '!$H:$H,在庫状況!$K$5,'注文データ '!$I:$I,在庫状況!O$6)</f>
        <v>0</v>
      </c>
      <c r="P105" s="1102">
        <f>SUMIFS('注文データ '!$C:$C,'注文データ '!$A:$A,在庫状況!$E105,'注文データ '!$H:$H,在庫状況!$K$5,'注文データ '!$I:$I,在庫状況!P$6)</f>
        <v>0</v>
      </c>
      <c r="Q105" s="1102">
        <f>SUMIFS('注文データ '!$C:$C,'注文データ '!$A:$A,在庫状況!$E105,'注文データ '!$H:$H,在庫状況!$K$5,'注文データ '!$I:$I,在庫状況!Q$6)</f>
        <v>0</v>
      </c>
      <c r="R105" s="844">
        <f>SUMIFS('注文データ '!$C:$C,'注文データ '!$A:$A,在庫状況!$E105,'注文データ '!$H:$H,在庫状況!$K$5,'注文データ '!$I:$I,在庫状況!R$6)</f>
        <v>0</v>
      </c>
      <c r="S105" s="844">
        <f>SUMIFS('注文データ '!$C:$C,'注文データ '!$A:$A,在庫状況!$E105,'注文データ '!$H:$H,在庫状況!$K$5,'注文データ '!$I:$I,在庫状況!S$6)</f>
        <v>0</v>
      </c>
      <c r="T105" s="844">
        <f>SUMIFS('注文データ '!$C:$C,'注文データ '!$A:$A,在庫状況!$E105,'注文データ '!$H:$H,在庫状況!$K$5,'注文データ '!$I:$I,在庫状況!T$6)</f>
        <v>0</v>
      </c>
      <c r="U105" s="844">
        <f>SUMIFS('注文データ '!$C:$C,'注文データ '!$A:$A,在庫状況!$E105,'注文データ '!$H:$H,在庫状況!$K$5,'注文データ '!$I:$I,在庫状況!U$6)</f>
        <v>0</v>
      </c>
      <c r="V105" s="844">
        <f>SUMIFS('注文データ '!$C:$C,'注文データ '!$A:$A,在庫状況!$E105,'注文データ '!$H:$H,在庫状況!$K$5,'注文データ '!$I:$I,在庫状況!V$6)</f>
        <v>0</v>
      </c>
      <c r="W105" s="1102">
        <f>SUMIFS('注文データ '!$C:$C,'注文データ '!$A:$A,在庫状況!$E105,'注文データ '!$H:$H,在庫状況!$K$5,'注文データ '!$I:$I,在庫状況!W$6)</f>
        <v>0</v>
      </c>
      <c r="X105" s="1102">
        <f>SUMIFS('注文データ '!$C:$C,'注文データ '!$A:$A,在庫状況!$E105,'注文データ '!$H:$H,在庫状況!$K$5,'注文データ '!$I:$I,在庫状況!X$6)</f>
        <v>0</v>
      </c>
      <c r="Y105" s="1102">
        <f>SUMIFS('注文データ '!$C:$C,'注文データ '!$A:$A,在庫状況!$E105,'注文データ '!$H:$H,在庫状況!$K$5,'注文データ '!$I:$I,在庫状況!Y$6)</f>
        <v>0</v>
      </c>
      <c r="Z105" s="844">
        <f>SUMIFS('注文データ '!$C:$C,'注文データ '!$A:$A,在庫状況!$E105,'注文データ '!$H:$H,在庫状況!$K$5,'注文データ '!$I:$I,在庫状況!Z$6)</f>
        <v>0</v>
      </c>
      <c r="AA105" s="844">
        <f>SUMIFS('注文データ '!$C:$C,'注文データ '!$A:$A,在庫状況!$E105,'注文データ '!$H:$H,在庫状況!$K$5,'注文データ '!$I:$I,在庫状況!AA$6)</f>
        <v>0</v>
      </c>
      <c r="AB105" s="844">
        <f>SUMIFS('注文データ '!$C:$C,'注文データ '!$A:$A,在庫状況!$E105,'注文データ '!$H:$H,在庫状況!$K$5,'注文データ '!$I:$I,在庫状況!AB$6)</f>
        <v>0</v>
      </c>
      <c r="AC105" s="844">
        <f>SUMIFS('注文データ '!$C:$C,'注文データ '!$A:$A,在庫状況!$E105,'注文データ '!$H:$H,在庫状況!$K$5,'注文データ '!$I:$I,在庫状況!AC$6)</f>
        <v>0</v>
      </c>
      <c r="AD105" s="1102">
        <f>SUMIFS('注文データ '!$C:$C,'注文データ '!$A:$A,在庫状況!$E105,'注文データ '!$H:$H,在庫状況!$K$5,'注文データ '!$I:$I,在庫状況!AD$6)</f>
        <v>0</v>
      </c>
      <c r="AE105" s="1102">
        <f>SUMIFS('注文データ '!$C:$C,'注文データ '!$A:$A,在庫状況!$E105,'注文データ '!$H:$H,在庫状況!$K$5,'注文データ '!$I:$I,在庫状況!AE$6)</f>
        <v>0</v>
      </c>
      <c r="AF105" s="844">
        <f>SUMIFS('注文データ '!$C:$C,'注文データ '!$A:$A,在庫状況!$E105,'注文データ '!$H:$H,在庫状況!$K$5,'注文データ '!$I:$I,在庫状況!AF$6)</f>
        <v>0</v>
      </c>
      <c r="AG105" s="1102">
        <f>SUMIFS('注文データ '!$C:$C,'注文データ '!$A:$A,在庫状況!$E105,'注文データ '!$H:$H,在庫状況!$K$5,'注文データ '!$I:$I,在庫状況!AG$6)</f>
        <v>0</v>
      </c>
      <c r="AH105" s="844">
        <f>SUMIFS('注文データ '!$C:$C,'注文データ '!$A:$A,在庫状況!$E105,'注文データ '!$H:$H,在庫状況!$K$5,'注文データ '!$I:$I,在庫状況!AH$6)</f>
        <v>0</v>
      </c>
      <c r="AI105" s="844">
        <f>SUMIFS('注文データ '!$C:$C,'注文データ '!$A:$A,在庫状況!$E105,'注文データ '!$H:$H,在庫状況!$K$5,'注文データ '!$I:$I,在庫状況!AI$6)</f>
        <v>0</v>
      </c>
      <c r="AJ105" s="844">
        <f>SUMIFS('注文データ '!$C:$C,'注文データ '!$A:$A,在庫状況!$E105,'注文データ '!$H:$H,在庫状況!$K$5,'注文データ '!$I:$I,在庫状況!AJ$6)</f>
        <v>0</v>
      </c>
      <c r="AK105" s="1102">
        <f>SUMIFS('注文データ '!$C:$C,'注文データ '!$A:$A,在庫状況!$E105,'注文データ '!$H:$H,在庫状況!$K$5,'注文データ '!$I:$I,在庫状況!AK$6)</f>
        <v>0</v>
      </c>
      <c r="AL105" s="1102">
        <f>SUMIFS('注文データ '!$C:$C,'注文データ '!$A:$A,在庫状況!$E105,'注文データ '!$H:$H,在庫状況!$K$5,'注文データ '!$I:$I,在庫状況!AL$6)</f>
        <v>0</v>
      </c>
      <c r="AM105" s="844">
        <f>SUMIFS('注文データ '!$C:$C,'注文データ '!$A:$A,在庫状況!$E105,'注文データ '!$H:$H,在庫状況!$K$5,'注文データ '!$I:$I,在庫状況!AM$6)</f>
        <v>0</v>
      </c>
      <c r="AN105" s="844">
        <f>SUMIFS('注文データ '!$C:$C,'注文データ '!$A:$A,在庫状況!$E105,'注文データ '!$H:$H,在庫状況!$K$5,'注文データ '!$I:$I,在庫状況!AN$6)</f>
        <v>0</v>
      </c>
      <c r="AO105" s="844">
        <f>SUMIFS('注文データ '!$C:$C,'注文データ '!$A:$A,在庫状況!$E105,'注文データ '!$H:$H,在庫状況!$K$5,'注文データ '!$I:$I,在庫状況!AO$6)</f>
        <v>0</v>
      </c>
      <c r="AP105" s="911">
        <f t="shared" si="3"/>
        <v>41</v>
      </c>
      <c r="AQ105" s="243"/>
      <c r="AR105" s="493">
        <f t="shared" si="4"/>
        <v>0</v>
      </c>
      <c r="AS105" s="660"/>
      <c r="AT105" s="460"/>
    </row>
    <row r="106" spans="1:46" s="78" customFormat="1" ht="26.1" customHeight="1" x14ac:dyDescent="0.15">
      <c r="A106" s="85" t="s">
        <v>101</v>
      </c>
      <c r="B106" s="254">
        <v>42</v>
      </c>
      <c r="C106" s="255" t="s">
        <v>65</v>
      </c>
      <c r="D106" s="86" t="s">
        <v>52</v>
      </c>
      <c r="E106" s="289">
        <v>80261239538000</v>
      </c>
      <c r="F106" s="256">
        <v>1698</v>
      </c>
      <c r="G106" s="87"/>
      <c r="H106" s="198"/>
      <c r="I106" s="199"/>
      <c r="J106" s="136"/>
      <c r="K106" s="236">
        <f>SUMIFS('注文データ '!$C:$C,'注文データ '!$A:$A,在庫状況!$E106,'注文データ '!$H:$H,在庫状況!$K$5,'注文データ '!$I:$I,在庫状況!K$6)</f>
        <v>0</v>
      </c>
      <c r="L106" s="236">
        <f>SUMIFS('注文データ '!$C:$C,'注文データ '!$A:$A,在庫状況!$E106,'注文データ '!$H:$H,在庫状況!$K$5,'注文データ '!$I:$I,在庫状況!L$6)</f>
        <v>0</v>
      </c>
      <c r="M106" s="236">
        <f>SUMIFS('注文データ '!$C:$C,'注文データ '!$A:$A,在庫状況!$E106,'注文データ '!$H:$H,在庫状況!$K$5,'注文データ '!$I:$I,在庫状況!M$6)</f>
        <v>0</v>
      </c>
      <c r="N106" s="236">
        <f>SUMIFS('注文データ '!$C:$C,'注文データ '!$A:$A,在庫状況!$E106,'注文データ '!$H:$H,在庫状況!$K$5,'注文データ '!$I:$I,在庫状況!N$6)</f>
        <v>0</v>
      </c>
      <c r="O106" s="236">
        <f>SUMIFS('注文データ '!$C:$C,'注文データ '!$A:$A,在庫状況!$E106,'注文データ '!$H:$H,在庫状況!$K$5,'注文データ '!$I:$I,在庫状況!O$6)</f>
        <v>0</v>
      </c>
      <c r="P106" s="1101">
        <f>SUMIFS('注文データ '!$C:$C,'注文データ '!$A:$A,在庫状況!$E106,'注文データ '!$H:$H,在庫状況!$K$5,'注文データ '!$I:$I,在庫状況!P$6)</f>
        <v>0</v>
      </c>
      <c r="Q106" s="1101">
        <f>SUMIFS('注文データ '!$C:$C,'注文データ '!$A:$A,在庫状況!$E106,'注文データ '!$H:$H,在庫状況!$K$5,'注文データ '!$I:$I,在庫状況!Q$6)</f>
        <v>0</v>
      </c>
      <c r="R106" s="236">
        <f>SUMIFS('注文データ '!$C:$C,'注文データ '!$A:$A,在庫状況!$E106,'注文データ '!$H:$H,在庫状況!$K$5,'注文データ '!$I:$I,在庫状況!R$6)</f>
        <v>0</v>
      </c>
      <c r="S106" s="236">
        <f>SUMIFS('注文データ '!$C:$C,'注文データ '!$A:$A,在庫状況!$E106,'注文データ '!$H:$H,在庫状況!$K$5,'注文データ '!$I:$I,在庫状況!S$6)</f>
        <v>0</v>
      </c>
      <c r="T106" s="236">
        <f>SUMIFS('注文データ '!$C:$C,'注文データ '!$A:$A,在庫状況!$E106,'注文データ '!$H:$H,在庫状況!$K$5,'注文データ '!$I:$I,在庫状況!T$6)</f>
        <v>0</v>
      </c>
      <c r="U106" s="236">
        <f>SUMIFS('注文データ '!$C:$C,'注文データ '!$A:$A,在庫状況!$E106,'注文データ '!$H:$H,在庫状況!$K$5,'注文データ '!$I:$I,在庫状況!U$6)</f>
        <v>0</v>
      </c>
      <c r="V106" s="236">
        <f>SUMIFS('注文データ '!$C:$C,'注文データ '!$A:$A,在庫状況!$E106,'注文データ '!$H:$H,在庫状況!$K$5,'注文データ '!$I:$I,在庫状況!V$6)</f>
        <v>0</v>
      </c>
      <c r="W106" s="1101">
        <f>SUMIFS('注文データ '!$C:$C,'注文データ '!$A:$A,在庫状況!$E106,'注文データ '!$H:$H,在庫状況!$K$5,'注文データ '!$I:$I,在庫状況!W$6)</f>
        <v>0</v>
      </c>
      <c r="X106" s="1101">
        <f>SUMIFS('注文データ '!$C:$C,'注文データ '!$A:$A,在庫状況!$E106,'注文データ '!$H:$H,在庫状況!$K$5,'注文データ '!$I:$I,在庫状況!X$6)</f>
        <v>0</v>
      </c>
      <c r="Y106" s="1101">
        <f>SUMIFS('注文データ '!$C:$C,'注文データ '!$A:$A,在庫状況!$E106,'注文データ '!$H:$H,在庫状況!$K$5,'注文データ '!$I:$I,在庫状況!Y$6)</f>
        <v>0</v>
      </c>
      <c r="Z106" s="236">
        <f>SUMIFS('注文データ '!$C:$C,'注文データ '!$A:$A,在庫状況!$E106,'注文データ '!$H:$H,在庫状況!$K$5,'注文データ '!$I:$I,在庫状況!Z$6)</f>
        <v>0</v>
      </c>
      <c r="AA106" s="236">
        <f>SUMIFS('注文データ '!$C:$C,'注文データ '!$A:$A,在庫状況!$E106,'注文データ '!$H:$H,在庫状況!$K$5,'注文データ '!$I:$I,在庫状況!AA$6)</f>
        <v>0</v>
      </c>
      <c r="AB106" s="236">
        <f>SUMIFS('注文データ '!$C:$C,'注文データ '!$A:$A,在庫状況!$E106,'注文データ '!$H:$H,在庫状況!$K$5,'注文データ '!$I:$I,在庫状況!AB$6)</f>
        <v>0</v>
      </c>
      <c r="AC106" s="236">
        <f>SUMIFS('注文データ '!$C:$C,'注文データ '!$A:$A,在庫状況!$E106,'注文データ '!$H:$H,在庫状況!$K$5,'注文データ '!$I:$I,在庫状況!AC$6)</f>
        <v>0</v>
      </c>
      <c r="AD106" s="1101">
        <f>SUMIFS('注文データ '!$C:$C,'注文データ '!$A:$A,在庫状況!$E106,'注文データ '!$H:$H,在庫状況!$K$5,'注文データ '!$I:$I,在庫状況!AD$6)</f>
        <v>0</v>
      </c>
      <c r="AE106" s="1101">
        <f>SUMIFS('注文データ '!$C:$C,'注文データ '!$A:$A,在庫状況!$E106,'注文データ '!$H:$H,在庫状況!$K$5,'注文データ '!$I:$I,在庫状況!AE$6)</f>
        <v>0</v>
      </c>
      <c r="AF106" s="236">
        <f>SUMIFS('注文データ '!$C:$C,'注文データ '!$A:$A,在庫状況!$E106,'注文データ '!$H:$H,在庫状況!$K$5,'注文データ '!$I:$I,在庫状況!AF$6)</f>
        <v>0</v>
      </c>
      <c r="AG106" s="1101">
        <f>SUMIFS('注文データ '!$C:$C,'注文データ '!$A:$A,在庫状況!$E106,'注文データ '!$H:$H,在庫状況!$K$5,'注文データ '!$I:$I,在庫状況!AG$6)</f>
        <v>0</v>
      </c>
      <c r="AH106" s="236">
        <f>SUMIFS('注文データ '!$C:$C,'注文データ '!$A:$A,在庫状況!$E106,'注文データ '!$H:$H,在庫状況!$K$5,'注文データ '!$I:$I,在庫状況!AH$6)</f>
        <v>0</v>
      </c>
      <c r="AI106" s="236">
        <f>SUMIFS('注文データ '!$C:$C,'注文データ '!$A:$A,在庫状況!$E106,'注文データ '!$H:$H,在庫状況!$K$5,'注文データ '!$I:$I,在庫状況!AI$6)</f>
        <v>0</v>
      </c>
      <c r="AJ106" s="236">
        <f>SUMIFS('注文データ '!$C:$C,'注文データ '!$A:$A,在庫状況!$E106,'注文データ '!$H:$H,在庫状況!$K$5,'注文データ '!$I:$I,在庫状況!AJ$6)</f>
        <v>0</v>
      </c>
      <c r="AK106" s="1101">
        <f>SUMIFS('注文データ '!$C:$C,'注文データ '!$A:$A,在庫状況!$E106,'注文データ '!$H:$H,在庫状況!$K$5,'注文データ '!$I:$I,在庫状況!AK$6)</f>
        <v>0</v>
      </c>
      <c r="AL106" s="1101">
        <f>SUMIFS('注文データ '!$C:$C,'注文データ '!$A:$A,在庫状況!$E106,'注文データ '!$H:$H,在庫状況!$K$5,'注文データ '!$I:$I,在庫状況!AL$6)</f>
        <v>0</v>
      </c>
      <c r="AM106" s="236">
        <f>SUMIFS('注文データ '!$C:$C,'注文データ '!$A:$A,在庫状況!$E106,'注文データ '!$H:$H,在庫状況!$K$5,'注文データ '!$I:$I,在庫状況!AM$6)</f>
        <v>0</v>
      </c>
      <c r="AN106" s="236">
        <f>SUMIFS('注文データ '!$C:$C,'注文データ '!$A:$A,在庫状況!$E106,'注文データ '!$H:$H,在庫状況!$K$5,'注文データ '!$I:$I,在庫状況!AN$6)</f>
        <v>0</v>
      </c>
      <c r="AO106" s="236">
        <f>SUMIFS('注文データ '!$C:$C,'注文データ '!$A:$A,在庫状況!$E106,'注文データ '!$H:$H,在庫状況!$K$5,'注文データ '!$I:$I,在庫状況!AO$6)</f>
        <v>0</v>
      </c>
      <c r="AP106" s="254">
        <f t="shared" si="3"/>
        <v>42</v>
      </c>
      <c r="AQ106" s="161"/>
      <c r="AR106" s="804">
        <f t="shared" si="4"/>
        <v>0</v>
      </c>
      <c r="AS106" s="670"/>
      <c r="AT106" s="466"/>
    </row>
    <row r="107" spans="1:46" s="35" customFormat="1" ht="26.1" customHeight="1" x14ac:dyDescent="0.15">
      <c r="A107" s="88">
        <v>99</v>
      </c>
      <c r="B107" s="145">
        <v>43</v>
      </c>
      <c r="C107" s="118" t="s">
        <v>40</v>
      </c>
      <c r="D107" s="83" t="s">
        <v>52</v>
      </c>
      <c r="E107" s="277">
        <v>80261239502000</v>
      </c>
      <c r="F107" s="253">
        <v>3641</v>
      </c>
      <c r="G107" s="98"/>
      <c r="H107" s="240"/>
      <c r="I107" s="241"/>
      <c r="J107" s="242"/>
      <c r="K107" s="844">
        <f>SUMIFS('注文データ '!$C:$C,'注文データ '!$A:$A,在庫状況!$E107,'注文データ '!$H:$H,在庫状況!$K$5,'注文データ '!$I:$I,在庫状況!K$6)</f>
        <v>0</v>
      </c>
      <c r="L107" s="844">
        <f>SUMIFS('注文データ '!$C:$C,'注文データ '!$A:$A,在庫状況!$E107,'注文データ '!$H:$H,在庫状況!$K$5,'注文データ '!$I:$I,在庫状況!L$6)</f>
        <v>0</v>
      </c>
      <c r="M107" s="844">
        <f>SUMIFS('注文データ '!$C:$C,'注文データ '!$A:$A,在庫状況!$E107,'注文データ '!$H:$H,在庫状況!$K$5,'注文データ '!$I:$I,在庫状況!M$6)</f>
        <v>0</v>
      </c>
      <c r="N107" s="844">
        <f>SUMIFS('注文データ '!$C:$C,'注文データ '!$A:$A,在庫状況!$E107,'注文データ '!$H:$H,在庫状況!$K$5,'注文データ '!$I:$I,在庫状況!N$6)</f>
        <v>0</v>
      </c>
      <c r="O107" s="844">
        <f>SUMIFS('注文データ '!$C:$C,'注文データ '!$A:$A,在庫状況!$E107,'注文データ '!$H:$H,在庫状況!$K$5,'注文データ '!$I:$I,在庫状況!O$6)</f>
        <v>0</v>
      </c>
      <c r="P107" s="1102">
        <f>SUMIFS('注文データ '!$C:$C,'注文データ '!$A:$A,在庫状況!$E107,'注文データ '!$H:$H,在庫状況!$K$5,'注文データ '!$I:$I,在庫状況!P$6)</f>
        <v>0</v>
      </c>
      <c r="Q107" s="1102">
        <f>SUMIFS('注文データ '!$C:$C,'注文データ '!$A:$A,在庫状況!$E107,'注文データ '!$H:$H,在庫状況!$K$5,'注文データ '!$I:$I,在庫状況!Q$6)</f>
        <v>0</v>
      </c>
      <c r="R107" s="844">
        <f>SUMIFS('注文データ '!$C:$C,'注文データ '!$A:$A,在庫状況!$E107,'注文データ '!$H:$H,在庫状況!$K$5,'注文データ '!$I:$I,在庫状況!R$6)</f>
        <v>0</v>
      </c>
      <c r="S107" s="844">
        <f>SUMIFS('注文データ '!$C:$C,'注文データ '!$A:$A,在庫状況!$E107,'注文データ '!$H:$H,在庫状況!$K$5,'注文データ '!$I:$I,在庫状況!S$6)</f>
        <v>0</v>
      </c>
      <c r="T107" s="844">
        <f>SUMIFS('注文データ '!$C:$C,'注文データ '!$A:$A,在庫状況!$E107,'注文データ '!$H:$H,在庫状況!$K$5,'注文データ '!$I:$I,在庫状況!T$6)</f>
        <v>0</v>
      </c>
      <c r="U107" s="844">
        <f>SUMIFS('注文データ '!$C:$C,'注文データ '!$A:$A,在庫状況!$E107,'注文データ '!$H:$H,在庫状況!$K$5,'注文データ '!$I:$I,在庫状況!U$6)</f>
        <v>0</v>
      </c>
      <c r="V107" s="844">
        <f>SUMIFS('注文データ '!$C:$C,'注文データ '!$A:$A,在庫状況!$E107,'注文データ '!$H:$H,在庫状況!$K$5,'注文データ '!$I:$I,在庫状況!V$6)</f>
        <v>0</v>
      </c>
      <c r="W107" s="1102">
        <f>SUMIFS('注文データ '!$C:$C,'注文データ '!$A:$A,在庫状況!$E107,'注文データ '!$H:$H,在庫状況!$K$5,'注文データ '!$I:$I,在庫状況!W$6)</f>
        <v>0</v>
      </c>
      <c r="X107" s="1102">
        <f>SUMIFS('注文データ '!$C:$C,'注文データ '!$A:$A,在庫状況!$E107,'注文データ '!$H:$H,在庫状況!$K$5,'注文データ '!$I:$I,在庫状況!X$6)</f>
        <v>0</v>
      </c>
      <c r="Y107" s="1102">
        <f>SUMIFS('注文データ '!$C:$C,'注文データ '!$A:$A,在庫状況!$E107,'注文データ '!$H:$H,在庫状況!$K$5,'注文データ '!$I:$I,在庫状況!Y$6)</f>
        <v>0</v>
      </c>
      <c r="Z107" s="844">
        <f>SUMIFS('注文データ '!$C:$C,'注文データ '!$A:$A,在庫状況!$E107,'注文データ '!$H:$H,在庫状況!$K$5,'注文データ '!$I:$I,在庫状況!Z$6)</f>
        <v>0</v>
      </c>
      <c r="AA107" s="844">
        <f>SUMIFS('注文データ '!$C:$C,'注文データ '!$A:$A,在庫状況!$E107,'注文データ '!$H:$H,在庫状況!$K$5,'注文データ '!$I:$I,在庫状況!AA$6)</f>
        <v>0</v>
      </c>
      <c r="AB107" s="844">
        <f>SUMIFS('注文データ '!$C:$C,'注文データ '!$A:$A,在庫状況!$E107,'注文データ '!$H:$H,在庫状況!$K$5,'注文データ '!$I:$I,在庫状況!AB$6)</f>
        <v>0</v>
      </c>
      <c r="AC107" s="844">
        <f>SUMIFS('注文データ '!$C:$C,'注文データ '!$A:$A,在庫状況!$E107,'注文データ '!$H:$H,在庫状況!$K$5,'注文データ '!$I:$I,在庫状況!AC$6)</f>
        <v>0</v>
      </c>
      <c r="AD107" s="1102">
        <f>SUMIFS('注文データ '!$C:$C,'注文データ '!$A:$A,在庫状況!$E107,'注文データ '!$H:$H,在庫状況!$K$5,'注文データ '!$I:$I,在庫状況!AD$6)</f>
        <v>0</v>
      </c>
      <c r="AE107" s="1102">
        <f>SUMIFS('注文データ '!$C:$C,'注文データ '!$A:$A,在庫状況!$E107,'注文データ '!$H:$H,在庫状況!$K$5,'注文データ '!$I:$I,在庫状況!AE$6)</f>
        <v>0</v>
      </c>
      <c r="AF107" s="844">
        <f>SUMIFS('注文データ '!$C:$C,'注文データ '!$A:$A,在庫状況!$E107,'注文データ '!$H:$H,在庫状況!$K$5,'注文データ '!$I:$I,在庫状況!AF$6)</f>
        <v>0</v>
      </c>
      <c r="AG107" s="1102">
        <f>SUMIFS('注文データ '!$C:$C,'注文データ '!$A:$A,在庫状況!$E107,'注文データ '!$H:$H,在庫状況!$K$5,'注文データ '!$I:$I,在庫状況!AG$6)</f>
        <v>0</v>
      </c>
      <c r="AH107" s="844">
        <f>SUMIFS('注文データ '!$C:$C,'注文データ '!$A:$A,在庫状況!$E107,'注文データ '!$H:$H,在庫状況!$K$5,'注文データ '!$I:$I,在庫状況!AH$6)</f>
        <v>0</v>
      </c>
      <c r="AI107" s="844">
        <f>SUMIFS('注文データ '!$C:$C,'注文データ '!$A:$A,在庫状況!$E107,'注文データ '!$H:$H,在庫状況!$K$5,'注文データ '!$I:$I,在庫状況!AI$6)</f>
        <v>0</v>
      </c>
      <c r="AJ107" s="844">
        <f>SUMIFS('注文データ '!$C:$C,'注文データ '!$A:$A,在庫状況!$E107,'注文データ '!$H:$H,在庫状況!$K$5,'注文データ '!$I:$I,在庫状況!AJ$6)</f>
        <v>0</v>
      </c>
      <c r="AK107" s="1102">
        <f>SUMIFS('注文データ '!$C:$C,'注文データ '!$A:$A,在庫状況!$E107,'注文データ '!$H:$H,在庫状況!$K$5,'注文データ '!$I:$I,在庫状況!AK$6)</f>
        <v>0</v>
      </c>
      <c r="AL107" s="1102">
        <f>SUMIFS('注文データ '!$C:$C,'注文データ '!$A:$A,在庫状況!$E107,'注文データ '!$H:$H,在庫状況!$K$5,'注文データ '!$I:$I,在庫状況!AL$6)</f>
        <v>0</v>
      </c>
      <c r="AM107" s="844">
        <f>SUMIFS('注文データ '!$C:$C,'注文データ '!$A:$A,在庫状況!$E107,'注文データ '!$H:$H,在庫状況!$K$5,'注文データ '!$I:$I,在庫状況!AM$6)</f>
        <v>0</v>
      </c>
      <c r="AN107" s="844">
        <f>SUMIFS('注文データ '!$C:$C,'注文データ '!$A:$A,在庫状況!$E107,'注文データ '!$H:$H,在庫状況!$K$5,'注文データ '!$I:$I,在庫状況!AN$6)</f>
        <v>0</v>
      </c>
      <c r="AO107" s="844">
        <f>SUMIFS('注文データ '!$C:$C,'注文データ '!$A:$A,在庫状況!$E107,'注文データ '!$H:$H,在庫状況!$K$5,'注文データ '!$I:$I,在庫状況!AO$6)</f>
        <v>0</v>
      </c>
      <c r="AP107" s="911">
        <f t="shared" si="3"/>
        <v>43</v>
      </c>
      <c r="AQ107" s="243"/>
      <c r="AR107" s="493">
        <f t="shared" si="4"/>
        <v>0</v>
      </c>
      <c r="AS107" s="660"/>
      <c r="AT107" s="460"/>
    </row>
    <row r="108" spans="1:46" s="52" customFormat="1" ht="26.1" customHeight="1" x14ac:dyDescent="0.15">
      <c r="A108" s="85">
        <v>80</v>
      </c>
      <c r="B108" s="254">
        <v>44</v>
      </c>
      <c r="C108" s="109" t="s">
        <v>41</v>
      </c>
      <c r="D108" s="82" t="s">
        <v>52</v>
      </c>
      <c r="E108" s="276">
        <v>80261239456002</v>
      </c>
      <c r="F108" s="262">
        <v>990</v>
      </c>
      <c r="G108" s="99"/>
      <c r="H108" s="268"/>
      <c r="I108" s="269"/>
      <c r="J108" s="270"/>
      <c r="K108" s="236">
        <f>SUMIFS('注文データ '!$C:$C,'注文データ '!$A:$A,在庫状況!$E108,'注文データ '!$H:$H,在庫状況!$K$5,'注文データ '!$I:$I,在庫状況!K$6)</f>
        <v>0</v>
      </c>
      <c r="L108" s="236">
        <f>SUMIFS('注文データ '!$C:$C,'注文データ '!$A:$A,在庫状況!$E108,'注文データ '!$H:$H,在庫状況!$K$5,'注文データ '!$I:$I,在庫状況!L$6)</f>
        <v>0</v>
      </c>
      <c r="M108" s="236">
        <f>SUMIFS('注文データ '!$C:$C,'注文データ '!$A:$A,在庫状況!$E108,'注文データ '!$H:$H,在庫状況!$K$5,'注文データ '!$I:$I,在庫状況!M$6)</f>
        <v>0</v>
      </c>
      <c r="N108" s="236">
        <f>SUMIFS('注文データ '!$C:$C,'注文データ '!$A:$A,在庫状況!$E108,'注文データ '!$H:$H,在庫状況!$K$5,'注文データ '!$I:$I,在庫状況!N$6)</f>
        <v>0</v>
      </c>
      <c r="O108" s="236">
        <f>SUMIFS('注文データ '!$C:$C,'注文データ '!$A:$A,在庫状況!$E108,'注文データ '!$H:$H,在庫状況!$K$5,'注文データ '!$I:$I,在庫状況!O$6)</f>
        <v>0</v>
      </c>
      <c r="P108" s="1101">
        <f>SUMIFS('注文データ '!$C:$C,'注文データ '!$A:$A,在庫状況!$E108,'注文データ '!$H:$H,在庫状況!$K$5,'注文データ '!$I:$I,在庫状況!P$6)</f>
        <v>0</v>
      </c>
      <c r="Q108" s="1101">
        <f>SUMIFS('注文データ '!$C:$C,'注文データ '!$A:$A,在庫状況!$E108,'注文データ '!$H:$H,在庫状況!$K$5,'注文データ '!$I:$I,在庫状況!Q$6)</f>
        <v>0</v>
      </c>
      <c r="R108" s="236">
        <f>SUMIFS('注文データ '!$C:$C,'注文データ '!$A:$A,在庫状況!$E108,'注文データ '!$H:$H,在庫状況!$K$5,'注文データ '!$I:$I,在庫状況!R$6)</f>
        <v>0</v>
      </c>
      <c r="S108" s="236">
        <f>SUMIFS('注文データ '!$C:$C,'注文データ '!$A:$A,在庫状況!$E108,'注文データ '!$H:$H,在庫状況!$K$5,'注文データ '!$I:$I,在庫状況!S$6)</f>
        <v>0</v>
      </c>
      <c r="T108" s="236">
        <f>SUMIFS('注文データ '!$C:$C,'注文データ '!$A:$A,在庫状況!$E108,'注文データ '!$H:$H,在庫状況!$K$5,'注文データ '!$I:$I,在庫状況!T$6)</f>
        <v>0</v>
      </c>
      <c r="U108" s="236">
        <f>SUMIFS('注文データ '!$C:$C,'注文データ '!$A:$A,在庫状況!$E108,'注文データ '!$H:$H,在庫状況!$K$5,'注文データ '!$I:$I,在庫状況!U$6)</f>
        <v>0</v>
      </c>
      <c r="V108" s="236">
        <f>SUMIFS('注文データ '!$C:$C,'注文データ '!$A:$A,在庫状況!$E108,'注文データ '!$H:$H,在庫状況!$K$5,'注文データ '!$I:$I,在庫状況!V$6)</f>
        <v>0</v>
      </c>
      <c r="W108" s="1101">
        <f>SUMIFS('注文データ '!$C:$C,'注文データ '!$A:$A,在庫状況!$E108,'注文データ '!$H:$H,在庫状況!$K$5,'注文データ '!$I:$I,在庫状況!W$6)</f>
        <v>0</v>
      </c>
      <c r="X108" s="1101">
        <f>SUMIFS('注文データ '!$C:$C,'注文データ '!$A:$A,在庫状況!$E108,'注文データ '!$H:$H,在庫状況!$K$5,'注文データ '!$I:$I,在庫状況!X$6)</f>
        <v>0</v>
      </c>
      <c r="Y108" s="1101">
        <f>SUMIFS('注文データ '!$C:$C,'注文データ '!$A:$A,在庫状況!$E108,'注文データ '!$H:$H,在庫状況!$K$5,'注文データ '!$I:$I,在庫状況!Y$6)</f>
        <v>0</v>
      </c>
      <c r="Z108" s="236">
        <f>SUMIFS('注文データ '!$C:$C,'注文データ '!$A:$A,在庫状況!$E108,'注文データ '!$H:$H,在庫状況!$K$5,'注文データ '!$I:$I,在庫状況!Z$6)</f>
        <v>0</v>
      </c>
      <c r="AA108" s="236">
        <f>SUMIFS('注文データ '!$C:$C,'注文データ '!$A:$A,在庫状況!$E108,'注文データ '!$H:$H,在庫状況!$K$5,'注文データ '!$I:$I,在庫状況!AA$6)</f>
        <v>0</v>
      </c>
      <c r="AB108" s="236">
        <f>SUMIFS('注文データ '!$C:$C,'注文データ '!$A:$A,在庫状況!$E108,'注文データ '!$H:$H,在庫状況!$K$5,'注文データ '!$I:$I,在庫状況!AB$6)</f>
        <v>0</v>
      </c>
      <c r="AC108" s="236">
        <f>SUMIFS('注文データ '!$C:$C,'注文データ '!$A:$A,在庫状況!$E108,'注文データ '!$H:$H,在庫状況!$K$5,'注文データ '!$I:$I,在庫状況!AC$6)</f>
        <v>0</v>
      </c>
      <c r="AD108" s="1101">
        <f>SUMIFS('注文データ '!$C:$C,'注文データ '!$A:$A,在庫状況!$E108,'注文データ '!$H:$H,在庫状況!$K$5,'注文データ '!$I:$I,在庫状況!AD$6)</f>
        <v>0</v>
      </c>
      <c r="AE108" s="1101">
        <f>SUMIFS('注文データ '!$C:$C,'注文データ '!$A:$A,在庫状況!$E108,'注文データ '!$H:$H,在庫状況!$K$5,'注文データ '!$I:$I,在庫状況!AE$6)</f>
        <v>0</v>
      </c>
      <c r="AF108" s="236">
        <f>SUMIFS('注文データ '!$C:$C,'注文データ '!$A:$A,在庫状況!$E108,'注文データ '!$H:$H,在庫状況!$K$5,'注文データ '!$I:$I,在庫状況!AF$6)</f>
        <v>0</v>
      </c>
      <c r="AG108" s="1101">
        <f>SUMIFS('注文データ '!$C:$C,'注文データ '!$A:$A,在庫状況!$E108,'注文データ '!$H:$H,在庫状況!$K$5,'注文データ '!$I:$I,在庫状況!AG$6)</f>
        <v>0</v>
      </c>
      <c r="AH108" s="236">
        <f>SUMIFS('注文データ '!$C:$C,'注文データ '!$A:$A,在庫状況!$E108,'注文データ '!$H:$H,在庫状況!$K$5,'注文データ '!$I:$I,在庫状況!AH$6)</f>
        <v>0</v>
      </c>
      <c r="AI108" s="236">
        <f>SUMIFS('注文データ '!$C:$C,'注文データ '!$A:$A,在庫状況!$E108,'注文データ '!$H:$H,在庫状況!$K$5,'注文データ '!$I:$I,在庫状況!AI$6)</f>
        <v>0</v>
      </c>
      <c r="AJ108" s="236">
        <f>SUMIFS('注文データ '!$C:$C,'注文データ '!$A:$A,在庫状況!$E108,'注文データ '!$H:$H,在庫状況!$K$5,'注文データ '!$I:$I,在庫状況!AJ$6)</f>
        <v>0</v>
      </c>
      <c r="AK108" s="1101">
        <f>SUMIFS('注文データ '!$C:$C,'注文データ '!$A:$A,在庫状況!$E108,'注文データ '!$H:$H,在庫状況!$K$5,'注文データ '!$I:$I,在庫状況!AK$6)</f>
        <v>0</v>
      </c>
      <c r="AL108" s="1101">
        <f>SUMIFS('注文データ '!$C:$C,'注文データ '!$A:$A,在庫状況!$E108,'注文データ '!$H:$H,在庫状況!$K$5,'注文データ '!$I:$I,在庫状況!AL$6)</f>
        <v>0</v>
      </c>
      <c r="AM108" s="236">
        <f>SUMIFS('注文データ '!$C:$C,'注文データ '!$A:$A,在庫状況!$E108,'注文データ '!$H:$H,在庫状況!$K$5,'注文データ '!$I:$I,在庫状況!AM$6)</f>
        <v>0</v>
      </c>
      <c r="AN108" s="236">
        <f>SUMIFS('注文データ '!$C:$C,'注文データ '!$A:$A,在庫状況!$E108,'注文データ '!$H:$H,在庫状況!$K$5,'注文データ '!$I:$I,在庫状況!AN$6)</f>
        <v>0</v>
      </c>
      <c r="AO108" s="236">
        <f>SUMIFS('注文データ '!$C:$C,'注文データ '!$A:$A,在庫状況!$E108,'注文データ '!$H:$H,在庫状況!$K$5,'注文データ '!$I:$I,在庫状況!AO$6)</f>
        <v>0</v>
      </c>
      <c r="AP108" s="254">
        <f t="shared" si="3"/>
        <v>44</v>
      </c>
      <c r="AQ108" s="237"/>
      <c r="AR108" s="800">
        <f t="shared" si="4"/>
        <v>0</v>
      </c>
      <c r="AS108" s="659"/>
      <c r="AT108" s="470"/>
    </row>
    <row r="109" spans="1:46" ht="26.1" customHeight="1" x14ac:dyDescent="0.15">
      <c r="A109" s="88">
        <v>68</v>
      </c>
      <c r="B109" s="145">
        <v>45</v>
      </c>
      <c r="C109" s="118" t="s">
        <v>42</v>
      </c>
      <c r="D109" s="83" t="s">
        <v>52</v>
      </c>
      <c r="E109" s="277">
        <v>80261239471001</v>
      </c>
      <c r="F109" s="253">
        <v>1252</v>
      </c>
      <c r="G109" s="98"/>
      <c r="H109" s="240"/>
      <c r="I109" s="241"/>
      <c r="J109" s="242"/>
      <c r="K109" s="844">
        <f>SUMIFS('注文データ '!$C:$C,'注文データ '!$A:$A,在庫状況!$E109,'注文データ '!$H:$H,在庫状況!$K$5,'注文データ '!$I:$I,在庫状況!K$6)</f>
        <v>0</v>
      </c>
      <c r="L109" s="844">
        <f>SUMIFS('注文データ '!$C:$C,'注文データ '!$A:$A,在庫状況!$E109,'注文データ '!$H:$H,在庫状況!$K$5,'注文データ '!$I:$I,在庫状況!L$6)</f>
        <v>0</v>
      </c>
      <c r="M109" s="844">
        <f>SUMIFS('注文データ '!$C:$C,'注文データ '!$A:$A,在庫状況!$E109,'注文データ '!$H:$H,在庫状況!$K$5,'注文データ '!$I:$I,在庫状況!M$6)</f>
        <v>0</v>
      </c>
      <c r="N109" s="844">
        <f>SUMIFS('注文データ '!$C:$C,'注文データ '!$A:$A,在庫状況!$E109,'注文データ '!$H:$H,在庫状況!$K$5,'注文データ '!$I:$I,在庫状況!N$6)</f>
        <v>0</v>
      </c>
      <c r="O109" s="844">
        <f>SUMIFS('注文データ '!$C:$C,'注文データ '!$A:$A,在庫状況!$E109,'注文データ '!$H:$H,在庫状況!$K$5,'注文データ '!$I:$I,在庫状況!O$6)</f>
        <v>0</v>
      </c>
      <c r="P109" s="1102">
        <f>SUMIFS('注文データ '!$C:$C,'注文データ '!$A:$A,在庫状況!$E109,'注文データ '!$H:$H,在庫状況!$K$5,'注文データ '!$I:$I,在庫状況!P$6)</f>
        <v>0</v>
      </c>
      <c r="Q109" s="1102">
        <f>SUMIFS('注文データ '!$C:$C,'注文データ '!$A:$A,在庫状況!$E109,'注文データ '!$H:$H,在庫状況!$K$5,'注文データ '!$I:$I,在庫状況!Q$6)</f>
        <v>0</v>
      </c>
      <c r="R109" s="844">
        <f>SUMIFS('注文データ '!$C:$C,'注文データ '!$A:$A,在庫状況!$E109,'注文データ '!$H:$H,在庫状況!$K$5,'注文データ '!$I:$I,在庫状況!R$6)</f>
        <v>0</v>
      </c>
      <c r="S109" s="844">
        <f>SUMIFS('注文データ '!$C:$C,'注文データ '!$A:$A,在庫状況!$E109,'注文データ '!$H:$H,在庫状況!$K$5,'注文データ '!$I:$I,在庫状況!S$6)</f>
        <v>0</v>
      </c>
      <c r="T109" s="844">
        <f>SUMIFS('注文データ '!$C:$C,'注文データ '!$A:$A,在庫状況!$E109,'注文データ '!$H:$H,在庫状況!$K$5,'注文データ '!$I:$I,在庫状況!T$6)</f>
        <v>0</v>
      </c>
      <c r="U109" s="844">
        <f>SUMIFS('注文データ '!$C:$C,'注文データ '!$A:$A,在庫状況!$E109,'注文データ '!$H:$H,在庫状況!$K$5,'注文データ '!$I:$I,在庫状況!U$6)</f>
        <v>0</v>
      </c>
      <c r="V109" s="844">
        <f>SUMIFS('注文データ '!$C:$C,'注文データ '!$A:$A,在庫状況!$E109,'注文データ '!$H:$H,在庫状況!$K$5,'注文データ '!$I:$I,在庫状況!V$6)</f>
        <v>0</v>
      </c>
      <c r="W109" s="1102">
        <f>SUMIFS('注文データ '!$C:$C,'注文データ '!$A:$A,在庫状況!$E109,'注文データ '!$H:$H,在庫状況!$K$5,'注文データ '!$I:$I,在庫状況!W$6)</f>
        <v>0</v>
      </c>
      <c r="X109" s="1102">
        <f>SUMIFS('注文データ '!$C:$C,'注文データ '!$A:$A,在庫状況!$E109,'注文データ '!$H:$H,在庫状況!$K$5,'注文データ '!$I:$I,在庫状況!X$6)</f>
        <v>0</v>
      </c>
      <c r="Y109" s="1102">
        <f>SUMIFS('注文データ '!$C:$C,'注文データ '!$A:$A,在庫状況!$E109,'注文データ '!$H:$H,在庫状況!$K$5,'注文データ '!$I:$I,在庫状況!Y$6)</f>
        <v>0</v>
      </c>
      <c r="Z109" s="844">
        <f>SUMIFS('注文データ '!$C:$C,'注文データ '!$A:$A,在庫状況!$E109,'注文データ '!$H:$H,在庫状況!$K$5,'注文データ '!$I:$I,在庫状況!Z$6)</f>
        <v>0</v>
      </c>
      <c r="AA109" s="844">
        <f>SUMIFS('注文データ '!$C:$C,'注文データ '!$A:$A,在庫状況!$E109,'注文データ '!$H:$H,在庫状況!$K$5,'注文データ '!$I:$I,在庫状況!AA$6)</f>
        <v>0</v>
      </c>
      <c r="AB109" s="844">
        <f>SUMIFS('注文データ '!$C:$C,'注文データ '!$A:$A,在庫状況!$E109,'注文データ '!$H:$H,在庫状況!$K$5,'注文データ '!$I:$I,在庫状況!AB$6)</f>
        <v>0</v>
      </c>
      <c r="AC109" s="844">
        <f>SUMIFS('注文データ '!$C:$C,'注文データ '!$A:$A,在庫状況!$E109,'注文データ '!$H:$H,在庫状況!$K$5,'注文データ '!$I:$I,在庫状況!AC$6)</f>
        <v>0</v>
      </c>
      <c r="AD109" s="1102">
        <f>SUMIFS('注文データ '!$C:$C,'注文データ '!$A:$A,在庫状況!$E109,'注文データ '!$H:$H,在庫状況!$K$5,'注文データ '!$I:$I,在庫状況!AD$6)</f>
        <v>0</v>
      </c>
      <c r="AE109" s="1102">
        <f>SUMIFS('注文データ '!$C:$C,'注文データ '!$A:$A,在庫状況!$E109,'注文データ '!$H:$H,在庫状況!$K$5,'注文データ '!$I:$I,在庫状況!AE$6)</f>
        <v>0</v>
      </c>
      <c r="AF109" s="844">
        <f>SUMIFS('注文データ '!$C:$C,'注文データ '!$A:$A,在庫状況!$E109,'注文データ '!$H:$H,在庫状況!$K$5,'注文データ '!$I:$I,在庫状況!AF$6)</f>
        <v>0</v>
      </c>
      <c r="AG109" s="1102">
        <f>SUMIFS('注文データ '!$C:$C,'注文データ '!$A:$A,在庫状況!$E109,'注文データ '!$H:$H,在庫状況!$K$5,'注文データ '!$I:$I,在庫状況!AG$6)</f>
        <v>0</v>
      </c>
      <c r="AH109" s="844">
        <f>SUMIFS('注文データ '!$C:$C,'注文データ '!$A:$A,在庫状況!$E109,'注文データ '!$H:$H,在庫状況!$K$5,'注文データ '!$I:$I,在庫状況!AH$6)</f>
        <v>0</v>
      </c>
      <c r="AI109" s="844">
        <f>SUMIFS('注文データ '!$C:$C,'注文データ '!$A:$A,在庫状況!$E109,'注文データ '!$H:$H,在庫状況!$K$5,'注文データ '!$I:$I,在庫状況!AI$6)</f>
        <v>0</v>
      </c>
      <c r="AJ109" s="844">
        <f>SUMIFS('注文データ '!$C:$C,'注文データ '!$A:$A,在庫状況!$E109,'注文データ '!$H:$H,在庫状況!$K$5,'注文データ '!$I:$I,在庫状況!AJ$6)</f>
        <v>0</v>
      </c>
      <c r="AK109" s="1102">
        <f>SUMIFS('注文データ '!$C:$C,'注文データ '!$A:$A,在庫状況!$E109,'注文データ '!$H:$H,在庫状況!$K$5,'注文データ '!$I:$I,在庫状況!AK$6)</f>
        <v>0</v>
      </c>
      <c r="AL109" s="1102">
        <f>SUMIFS('注文データ '!$C:$C,'注文データ '!$A:$A,在庫状況!$E109,'注文データ '!$H:$H,在庫状況!$K$5,'注文データ '!$I:$I,在庫状況!AL$6)</f>
        <v>0</v>
      </c>
      <c r="AM109" s="844">
        <f>SUMIFS('注文データ '!$C:$C,'注文データ '!$A:$A,在庫状況!$E109,'注文データ '!$H:$H,在庫状況!$K$5,'注文データ '!$I:$I,在庫状況!AM$6)</f>
        <v>0</v>
      </c>
      <c r="AN109" s="844">
        <f>SUMIFS('注文データ '!$C:$C,'注文データ '!$A:$A,在庫状況!$E109,'注文データ '!$H:$H,在庫状況!$K$5,'注文データ '!$I:$I,在庫状況!AN$6)</f>
        <v>0</v>
      </c>
      <c r="AO109" s="844">
        <f>SUMIFS('注文データ '!$C:$C,'注文データ '!$A:$A,在庫状況!$E109,'注文データ '!$H:$H,在庫状況!$K$5,'注文データ '!$I:$I,在庫状況!AO$6)</f>
        <v>0</v>
      </c>
      <c r="AP109" s="911">
        <f t="shared" si="3"/>
        <v>45</v>
      </c>
      <c r="AQ109" s="243"/>
      <c r="AR109" s="493">
        <f t="shared" si="4"/>
        <v>0</v>
      </c>
      <c r="AS109" s="660"/>
      <c r="AT109" s="460"/>
    </row>
    <row r="110" spans="1:46" s="52" customFormat="1" ht="26.1" customHeight="1" x14ac:dyDescent="0.15">
      <c r="A110" s="85" t="s">
        <v>102</v>
      </c>
      <c r="B110" s="254">
        <v>46</v>
      </c>
      <c r="C110" s="109" t="s">
        <v>66</v>
      </c>
      <c r="D110" s="91" t="s">
        <v>52</v>
      </c>
      <c r="E110" s="276">
        <v>80261239539000</v>
      </c>
      <c r="F110" s="258">
        <v>1235</v>
      </c>
      <c r="G110" s="92"/>
      <c r="H110" s="268"/>
      <c r="I110" s="269"/>
      <c r="J110" s="270"/>
      <c r="K110" s="236">
        <f>SUMIFS('注文データ '!$C:$C,'注文データ '!$A:$A,在庫状況!$E110,'注文データ '!$H:$H,在庫状況!$K$5,'注文データ '!$I:$I,在庫状況!K$6)</f>
        <v>0</v>
      </c>
      <c r="L110" s="236">
        <f>SUMIFS('注文データ '!$C:$C,'注文データ '!$A:$A,在庫状況!$E110,'注文データ '!$H:$H,在庫状況!$K$5,'注文データ '!$I:$I,在庫状況!L$6)</f>
        <v>0</v>
      </c>
      <c r="M110" s="236">
        <f>SUMIFS('注文データ '!$C:$C,'注文データ '!$A:$A,在庫状況!$E110,'注文データ '!$H:$H,在庫状況!$K$5,'注文データ '!$I:$I,在庫状況!M$6)</f>
        <v>0</v>
      </c>
      <c r="N110" s="236">
        <f>SUMIFS('注文データ '!$C:$C,'注文データ '!$A:$A,在庫状況!$E110,'注文データ '!$H:$H,在庫状況!$K$5,'注文データ '!$I:$I,在庫状況!N$6)</f>
        <v>0</v>
      </c>
      <c r="O110" s="236">
        <f>SUMIFS('注文データ '!$C:$C,'注文データ '!$A:$A,在庫状況!$E110,'注文データ '!$H:$H,在庫状況!$K$5,'注文データ '!$I:$I,在庫状況!O$6)</f>
        <v>0</v>
      </c>
      <c r="P110" s="1101">
        <f>SUMIFS('注文データ '!$C:$C,'注文データ '!$A:$A,在庫状況!$E110,'注文データ '!$H:$H,在庫状況!$K$5,'注文データ '!$I:$I,在庫状況!P$6)</f>
        <v>0</v>
      </c>
      <c r="Q110" s="1101">
        <f>SUMIFS('注文データ '!$C:$C,'注文データ '!$A:$A,在庫状況!$E110,'注文データ '!$H:$H,在庫状況!$K$5,'注文データ '!$I:$I,在庫状況!Q$6)</f>
        <v>0</v>
      </c>
      <c r="R110" s="236">
        <f>SUMIFS('注文データ '!$C:$C,'注文データ '!$A:$A,在庫状況!$E110,'注文データ '!$H:$H,在庫状況!$K$5,'注文データ '!$I:$I,在庫状況!R$6)</f>
        <v>0</v>
      </c>
      <c r="S110" s="236">
        <f>SUMIFS('注文データ '!$C:$C,'注文データ '!$A:$A,在庫状況!$E110,'注文データ '!$H:$H,在庫状況!$K$5,'注文データ '!$I:$I,在庫状況!S$6)</f>
        <v>0</v>
      </c>
      <c r="T110" s="236">
        <f>SUMIFS('注文データ '!$C:$C,'注文データ '!$A:$A,在庫状況!$E110,'注文データ '!$H:$H,在庫状況!$K$5,'注文データ '!$I:$I,在庫状況!T$6)</f>
        <v>0</v>
      </c>
      <c r="U110" s="236">
        <f>SUMIFS('注文データ '!$C:$C,'注文データ '!$A:$A,在庫状況!$E110,'注文データ '!$H:$H,在庫状況!$K$5,'注文データ '!$I:$I,在庫状況!U$6)</f>
        <v>0</v>
      </c>
      <c r="V110" s="236">
        <f>SUMIFS('注文データ '!$C:$C,'注文データ '!$A:$A,在庫状況!$E110,'注文データ '!$H:$H,在庫状況!$K$5,'注文データ '!$I:$I,在庫状況!V$6)</f>
        <v>0</v>
      </c>
      <c r="W110" s="1101">
        <f>SUMIFS('注文データ '!$C:$C,'注文データ '!$A:$A,在庫状況!$E110,'注文データ '!$H:$H,在庫状況!$K$5,'注文データ '!$I:$I,在庫状況!W$6)</f>
        <v>0</v>
      </c>
      <c r="X110" s="1101">
        <f>SUMIFS('注文データ '!$C:$C,'注文データ '!$A:$A,在庫状況!$E110,'注文データ '!$H:$H,在庫状況!$K$5,'注文データ '!$I:$I,在庫状況!X$6)</f>
        <v>0</v>
      </c>
      <c r="Y110" s="1101">
        <f>SUMIFS('注文データ '!$C:$C,'注文データ '!$A:$A,在庫状況!$E110,'注文データ '!$H:$H,在庫状況!$K$5,'注文データ '!$I:$I,在庫状況!Y$6)</f>
        <v>0</v>
      </c>
      <c r="Z110" s="236">
        <f>SUMIFS('注文データ '!$C:$C,'注文データ '!$A:$A,在庫状況!$E110,'注文データ '!$H:$H,在庫状況!$K$5,'注文データ '!$I:$I,在庫状況!Z$6)</f>
        <v>0</v>
      </c>
      <c r="AA110" s="236">
        <f>SUMIFS('注文データ '!$C:$C,'注文データ '!$A:$A,在庫状況!$E110,'注文データ '!$H:$H,在庫状況!$K$5,'注文データ '!$I:$I,在庫状況!AA$6)</f>
        <v>0</v>
      </c>
      <c r="AB110" s="236">
        <f>SUMIFS('注文データ '!$C:$C,'注文データ '!$A:$A,在庫状況!$E110,'注文データ '!$H:$H,在庫状況!$K$5,'注文データ '!$I:$I,在庫状況!AB$6)</f>
        <v>0</v>
      </c>
      <c r="AC110" s="236">
        <f>SUMIFS('注文データ '!$C:$C,'注文データ '!$A:$A,在庫状況!$E110,'注文データ '!$H:$H,在庫状況!$K$5,'注文データ '!$I:$I,在庫状況!AC$6)</f>
        <v>0</v>
      </c>
      <c r="AD110" s="1101">
        <f>SUMIFS('注文データ '!$C:$C,'注文データ '!$A:$A,在庫状況!$E110,'注文データ '!$H:$H,在庫状況!$K$5,'注文データ '!$I:$I,在庫状況!AD$6)</f>
        <v>0</v>
      </c>
      <c r="AE110" s="1101">
        <f>SUMIFS('注文データ '!$C:$C,'注文データ '!$A:$A,在庫状況!$E110,'注文データ '!$H:$H,在庫状況!$K$5,'注文データ '!$I:$I,在庫状況!AE$6)</f>
        <v>0</v>
      </c>
      <c r="AF110" s="236">
        <f>SUMIFS('注文データ '!$C:$C,'注文データ '!$A:$A,在庫状況!$E110,'注文データ '!$H:$H,在庫状況!$K$5,'注文データ '!$I:$I,在庫状況!AF$6)</f>
        <v>0</v>
      </c>
      <c r="AG110" s="1101">
        <f>SUMIFS('注文データ '!$C:$C,'注文データ '!$A:$A,在庫状況!$E110,'注文データ '!$H:$H,在庫状況!$K$5,'注文データ '!$I:$I,在庫状況!AG$6)</f>
        <v>0</v>
      </c>
      <c r="AH110" s="236">
        <f>SUMIFS('注文データ '!$C:$C,'注文データ '!$A:$A,在庫状況!$E110,'注文データ '!$H:$H,在庫状況!$K$5,'注文データ '!$I:$I,在庫状況!AH$6)</f>
        <v>0</v>
      </c>
      <c r="AI110" s="236">
        <f>SUMIFS('注文データ '!$C:$C,'注文データ '!$A:$A,在庫状況!$E110,'注文データ '!$H:$H,在庫状況!$K$5,'注文データ '!$I:$I,在庫状況!AI$6)</f>
        <v>0</v>
      </c>
      <c r="AJ110" s="236">
        <f>SUMIFS('注文データ '!$C:$C,'注文データ '!$A:$A,在庫状況!$E110,'注文データ '!$H:$H,在庫状況!$K$5,'注文データ '!$I:$I,在庫状況!AJ$6)</f>
        <v>0</v>
      </c>
      <c r="AK110" s="1101">
        <f>SUMIFS('注文データ '!$C:$C,'注文データ '!$A:$A,在庫状況!$E110,'注文データ '!$H:$H,在庫状況!$K$5,'注文データ '!$I:$I,在庫状況!AK$6)</f>
        <v>0</v>
      </c>
      <c r="AL110" s="1101">
        <f>SUMIFS('注文データ '!$C:$C,'注文データ '!$A:$A,在庫状況!$E110,'注文データ '!$H:$H,在庫状況!$K$5,'注文データ '!$I:$I,在庫状況!AL$6)</f>
        <v>0</v>
      </c>
      <c r="AM110" s="236">
        <f>SUMIFS('注文データ '!$C:$C,'注文データ '!$A:$A,在庫状況!$E110,'注文データ '!$H:$H,在庫状況!$K$5,'注文データ '!$I:$I,在庫状況!AM$6)</f>
        <v>0</v>
      </c>
      <c r="AN110" s="236">
        <f>SUMIFS('注文データ '!$C:$C,'注文データ '!$A:$A,在庫状況!$E110,'注文データ '!$H:$H,在庫状況!$K$5,'注文データ '!$I:$I,在庫状況!AN$6)</f>
        <v>0</v>
      </c>
      <c r="AO110" s="236">
        <f>SUMIFS('注文データ '!$C:$C,'注文データ '!$A:$A,在庫状況!$E110,'注文データ '!$H:$H,在庫状況!$K$5,'注文データ '!$I:$I,在庫状況!AO$6)</f>
        <v>0</v>
      </c>
      <c r="AP110" s="254">
        <f t="shared" si="3"/>
        <v>46</v>
      </c>
      <c r="AQ110" s="237"/>
      <c r="AR110" s="800">
        <f t="shared" si="4"/>
        <v>0</v>
      </c>
      <c r="AS110" s="659"/>
      <c r="AT110" s="470"/>
    </row>
    <row r="111" spans="1:46" ht="26.1" customHeight="1" x14ac:dyDescent="0.15">
      <c r="A111" s="88">
        <v>62</v>
      </c>
      <c r="B111" s="145">
        <v>47</v>
      </c>
      <c r="C111" s="271" t="s">
        <v>67</v>
      </c>
      <c r="D111" s="97" t="s">
        <v>52</v>
      </c>
      <c r="E111" s="277">
        <v>80261239309000</v>
      </c>
      <c r="F111" s="253"/>
      <c r="G111" s="98"/>
      <c r="H111" s="259"/>
      <c r="I111" s="260"/>
      <c r="J111" s="261"/>
      <c r="K111" s="844">
        <f>SUMIFS('注文データ '!$C:$C,'注文データ '!$A:$A,在庫状況!$E111,'注文データ '!$H:$H,在庫状況!$K$5,'注文データ '!$I:$I,在庫状況!K$6)</f>
        <v>0</v>
      </c>
      <c r="L111" s="844">
        <f>SUMIFS('注文データ '!$C:$C,'注文データ '!$A:$A,在庫状況!$E111,'注文データ '!$H:$H,在庫状況!$K$5,'注文データ '!$I:$I,在庫状況!L$6)</f>
        <v>0</v>
      </c>
      <c r="M111" s="844">
        <f>SUMIFS('注文データ '!$C:$C,'注文データ '!$A:$A,在庫状況!$E111,'注文データ '!$H:$H,在庫状況!$K$5,'注文データ '!$I:$I,在庫状況!M$6)</f>
        <v>0</v>
      </c>
      <c r="N111" s="844">
        <f>SUMIFS('注文データ '!$C:$C,'注文データ '!$A:$A,在庫状況!$E111,'注文データ '!$H:$H,在庫状況!$K$5,'注文データ '!$I:$I,在庫状況!N$6)</f>
        <v>0</v>
      </c>
      <c r="O111" s="844">
        <f>SUMIFS('注文データ '!$C:$C,'注文データ '!$A:$A,在庫状況!$E111,'注文データ '!$H:$H,在庫状況!$K$5,'注文データ '!$I:$I,在庫状況!O$6)</f>
        <v>0</v>
      </c>
      <c r="P111" s="1102">
        <f>SUMIFS('注文データ '!$C:$C,'注文データ '!$A:$A,在庫状況!$E111,'注文データ '!$H:$H,在庫状況!$K$5,'注文データ '!$I:$I,在庫状況!P$6)</f>
        <v>0</v>
      </c>
      <c r="Q111" s="1102">
        <f>SUMIFS('注文データ '!$C:$C,'注文データ '!$A:$A,在庫状況!$E111,'注文データ '!$H:$H,在庫状況!$K$5,'注文データ '!$I:$I,在庫状況!Q$6)</f>
        <v>0</v>
      </c>
      <c r="R111" s="844">
        <f>SUMIFS('注文データ '!$C:$C,'注文データ '!$A:$A,在庫状況!$E111,'注文データ '!$H:$H,在庫状況!$K$5,'注文データ '!$I:$I,在庫状況!R$6)</f>
        <v>0</v>
      </c>
      <c r="S111" s="844">
        <f>SUMIFS('注文データ '!$C:$C,'注文データ '!$A:$A,在庫状況!$E111,'注文データ '!$H:$H,在庫状況!$K$5,'注文データ '!$I:$I,在庫状況!S$6)</f>
        <v>0</v>
      </c>
      <c r="T111" s="844">
        <f>SUMIFS('注文データ '!$C:$C,'注文データ '!$A:$A,在庫状況!$E111,'注文データ '!$H:$H,在庫状況!$K$5,'注文データ '!$I:$I,在庫状況!T$6)</f>
        <v>0</v>
      </c>
      <c r="U111" s="844">
        <f>SUMIFS('注文データ '!$C:$C,'注文データ '!$A:$A,在庫状況!$E111,'注文データ '!$H:$H,在庫状況!$K$5,'注文データ '!$I:$I,在庫状況!U$6)</f>
        <v>0</v>
      </c>
      <c r="V111" s="844">
        <f>SUMIFS('注文データ '!$C:$C,'注文データ '!$A:$A,在庫状況!$E111,'注文データ '!$H:$H,在庫状況!$K$5,'注文データ '!$I:$I,在庫状況!V$6)</f>
        <v>0</v>
      </c>
      <c r="W111" s="1102">
        <f>SUMIFS('注文データ '!$C:$C,'注文データ '!$A:$A,在庫状況!$E111,'注文データ '!$H:$H,在庫状況!$K$5,'注文データ '!$I:$I,在庫状況!W$6)</f>
        <v>0</v>
      </c>
      <c r="X111" s="1102">
        <f>SUMIFS('注文データ '!$C:$C,'注文データ '!$A:$A,在庫状況!$E111,'注文データ '!$H:$H,在庫状況!$K$5,'注文データ '!$I:$I,在庫状況!X$6)</f>
        <v>0</v>
      </c>
      <c r="Y111" s="1102">
        <f>SUMIFS('注文データ '!$C:$C,'注文データ '!$A:$A,在庫状況!$E111,'注文データ '!$H:$H,在庫状況!$K$5,'注文データ '!$I:$I,在庫状況!Y$6)</f>
        <v>0</v>
      </c>
      <c r="Z111" s="844">
        <f>SUMIFS('注文データ '!$C:$C,'注文データ '!$A:$A,在庫状況!$E111,'注文データ '!$H:$H,在庫状況!$K$5,'注文データ '!$I:$I,在庫状況!Z$6)</f>
        <v>0</v>
      </c>
      <c r="AA111" s="844">
        <f>SUMIFS('注文データ '!$C:$C,'注文データ '!$A:$A,在庫状況!$E111,'注文データ '!$H:$H,在庫状況!$K$5,'注文データ '!$I:$I,在庫状況!AA$6)</f>
        <v>0</v>
      </c>
      <c r="AB111" s="844">
        <f>SUMIFS('注文データ '!$C:$C,'注文データ '!$A:$A,在庫状況!$E111,'注文データ '!$H:$H,在庫状況!$K$5,'注文データ '!$I:$I,在庫状況!AB$6)</f>
        <v>0</v>
      </c>
      <c r="AC111" s="844">
        <f>SUMIFS('注文データ '!$C:$C,'注文データ '!$A:$A,在庫状況!$E111,'注文データ '!$H:$H,在庫状況!$K$5,'注文データ '!$I:$I,在庫状況!AC$6)</f>
        <v>0</v>
      </c>
      <c r="AD111" s="1102">
        <f>SUMIFS('注文データ '!$C:$C,'注文データ '!$A:$A,在庫状況!$E111,'注文データ '!$H:$H,在庫状況!$K$5,'注文データ '!$I:$I,在庫状況!AD$6)</f>
        <v>0</v>
      </c>
      <c r="AE111" s="1102">
        <f>SUMIFS('注文データ '!$C:$C,'注文データ '!$A:$A,在庫状況!$E111,'注文データ '!$H:$H,在庫状況!$K$5,'注文データ '!$I:$I,在庫状況!AE$6)</f>
        <v>0</v>
      </c>
      <c r="AF111" s="844">
        <f>SUMIFS('注文データ '!$C:$C,'注文データ '!$A:$A,在庫状況!$E111,'注文データ '!$H:$H,在庫状況!$K$5,'注文データ '!$I:$I,在庫状況!AF$6)</f>
        <v>0</v>
      </c>
      <c r="AG111" s="1102">
        <f>SUMIFS('注文データ '!$C:$C,'注文データ '!$A:$A,在庫状況!$E111,'注文データ '!$H:$H,在庫状況!$K$5,'注文データ '!$I:$I,在庫状況!AG$6)</f>
        <v>0</v>
      </c>
      <c r="AH111" s="844">
        <f>SUMIFS('注文データ '!$C:$C,'注文データ '!$A:$A,在庫状況!$E111,'注文データ '!$H:$H,在庫状況!$K$5,'注文データ '!$I:$I,在庫状況!AH$6)</f>
        <v>0</v>
      </c>
      <c r="AI111" s="844">
        <f>SUMIFS('注文データ '!$C:$C,'注文データ '!$A:$A,在庫状況!$E111,'注文データ '!$H:$H,在庫状況!$K$5,'注文データ '!$I:$I,在庫状況!AI$6)</f>
        <v>0</v>
      </c>
      <c r="AJ111" s="844">
        <f>SUMIFS('注文データ '!$C:$C,'注文データ '!$A:$A,在庫状況!$E111,'注文データ '!$H:$H,在庫状況!$K$5,'注文データ '!$I:$I,在庫状況!AJ$6)</f>
        <v>0</v>
      </c>
      <c r="AK111" s="1102">
        <f>SUMIFS('注文データ '!$C:$C,'注文データ '!$A:$A,在庫状況!$E111,'注文データ '!$H:$H,在庫状況!$K$5,'注文データ '!$I:$I,在庫状況!AK$6)</f>
        <v>0</v>
      </c>
      <c r="AL111" s="1102">
        <f>SUMIFS('注文データ '!$C:$C,'注文データ '!$A:$A,在庫状況!$E111,'注文データ '!$H:$H,在庫状況!$K$5,'注文データ '!$I:$I,在庫状況!AL$6)</f>
        <v>0</v>
      </c>
      <c r="AM111" s="844">
        <f>SUMIFS('注文データ '!$C:$C,'注文データ '!$A:$A,在庫状況!$E111,'注文データ '!$H:$H,在庫状況!$K$5,'注文データ '!$I:$I,在庫状況!AM$6)</f>
        <v>0</v>
      </c>
      <c r="AN111" s="844">
        <f>SUMIFS('注文データ '!$C:$C,'注文データ '!$A:$A,在庫状況!$E111,'注文データ '!$H:$H,在庫状況!$K$5,'注文データ '!$I:$I,在庫状況!AN$6)</f>
        <v>0</v>
      </c>
      <c r="AO111" s="844">
        <f>SUMIFS('注文データ '!$C:$C,'注文データ '!$A:$A,在庫状況!$E111,'注文データ '!$H:$H,在庫状況!$K$5,'注文データ '!$I:$I,在庫状況!AO$6)</f>
        <v>0</v>
      </c>
      <c r="AP111" s="911">
        <f t="shared" si="3"/>
        <v>47</v>
      </c>
      <c r="AQ111" s="264"/>
      <c r="AR111" s="792">
        <f t="shared" si="4"/>
        <v>0</v>
      </c>
      <c r="AS111" s="687"/>
      <c r="AT111" s="453"/>
    </row>
    <row r="112" spans="1:46" s="52" customFormat="1" ht="26.1" customHeight="1" x14ac:dyDescent="0.15">
      <c r="A112" s="85">
        <v>121</v>
      </c>
      <c r="B112" s="254">
        <v>48</v>
      </c>
      <c r="C112" s="109" t="s">
        <v>68</v>
      </c>
      <c r="D112" s="100" t="s">
        <v>54</v>
      </c>
      <c r="E112" s="276">
        <v>80263209208000</v>
      </c>
      <c r="F112" s="262">
        <v>870</v>
      </c>
      <c r="G112" s="95">
        <v>2</v>
      </c>
      <c r="H112" s="235"/>
      <c r="I112" s="246"/>
      <c r="J112" s="247"/>
      <c r="K112" s="236">
        <f>SUMIFS('注文データ '!$C:$C,'注文データ '!$A:$A,在庫状況!$E112,'注文データ '!$H:$H,在庫状況!$K$5,'注文データ '!$I:$I,在庫状況!K$6)</f>
        <v>0</v>
      </c>
      <c r="L112" s="236">
        <f>SUMIFS('注文データ '!$C:$C,'注文データ '!$A:$A,在庫状況!$E112,'注文データ '!$H:$H,在庫状況!$K$5,'注文データ '!$I:$I,在庫状況!L$6)</f>
        <v>0</v>
      </c>
      <c r="M112" s="236">
        <f>SUMIFS('注文データ '!$C:$C,'注文データ '!$A:$A,在庫状況!$E112,'注文データ '!$H:$H,在庫状況!$K$5,'注文データ '!$I:$I,在庫状況!M$6)</f>
        <v>0</v>
      </c>
      <c r="N112" s="236">
        <f>SUMIFS('注文データ '!$C:$C,'注文データ '!$A:$A,在庫状況!$E112,'注文データ '!$H:$H,在庫状況!$K$5,'注文データ '!$I:$I,在庫状況!N$6)</f>
        <v>0</v>
      </c>
      <c r="O112" s="236">
        <f>SUMIFS('注文データ '!$C:$C,'注文データ '!$A:$A,在庫状況!$E112,'注文データ '!$H:$H,在庫状況!$K$5,'注文データ '!$I:$I,在庫状況!O$6)</f>
        <v>0</v>
      </c>
      <c r="P112" s="1101">
        <f>SUMIFS('注文データ '!$C:$C,'注文データ '!$A:$A,在庫状況!$E112,'注文データ '!$H:$H,在庫状況!$K$5,'注文データ '!$I:$I,在庫状況!P$6)</f>
        <v>0</v>
      </c>
      <c r="Q112" s="1101">
        <f>SUMIFS('注文データ '!$C:$C,'注文データ '!$A:$A,在庫状況!$E112,'注文データ '!$H:$H,在庫状況!$K$5,'注文データ '!$I:$I,在庫状況!Q$6)</f>
        <v>0</v>
      </c>
      <c r="R112" s="236">
        <f>SUMIFS('注文データ '!$C:$C,'注文データ '!$A:$A,在庫状況!$E112,'注文データ '!$H:$H,在庫状況!$K$5,'注文データ '!$I:$I,在庫状況!R$6)</f>
        <v>0</v>
      </c>
      <c r="S112" s="236">
        <f>SUMIFS('注文データ '!$C:$C,'注文データ '!$A:$A,在庫状況!$E112,'注文データ '!$H:$H,在庫状況!$K$5,'注文データ '!$I:$I,在庫状況!S$6)</f>
        <v>0</v>
      </c>
      <c r="T112" s="236">
        <f>SUMIFS('注文データ '!$C:$C,'注文データ '!$A:$A,在庫状況!$E112,'注文データ '!$H:$H,在庫状況!$K$5,'注文データ '!$I:$I,在庫状況!T$6)</f>
        <v>0</v>
      </c>
      <c r="U112" s="236">
        <f>SUMIFS('注文データ '!$C:$C,'注文データ '!$A:$A,在庫状況!$E112,'注文データ '!$H:$H,在庫状況!$K$5,'注文データ '!$I:$I,在庫状況!U$6)</f>
        <v>0</v>
      </c>
      <c r="V112" s="236">
        <f>SUMIFS('注文データ '!$C:$C,'注文データ '!$A:$A,在庫状況!$E112,'注文データ '!$H:$H,在庫状況!$K$5,'注文データ '!$I:$I,在庫状況!V$6)</f>
        <v>0</v>
      </c>
      <c r="W112" s="1101">
        <f>SUMIFS('注文データ '!$C:$C,'注文データ '!$A:$A,在庫状況!$E112,'注文データ '!$H:$H,在庫状況!$K$5,'注文データ '!$I:$I,在庫状況!W$6)</f>
        <v>0</v>
      </c>
      <c r="X112" s="1101">
        <f>SUMIFS('注文データ '!$C:$C,'注文データ '!$A:$A,在庫状況!$E112,'注文データ '!$H:$H,在庫状況!$K$5,'注文データ '!$I:$I,在庫状況!X$6)</f>
        <v>0</v>
      </c>
      <c r="Y112" s="1101">
        <f>SUMIFS('注文データ '!$C:$C,'注文データ '!$A:$A,在庫状況!$E112,'注文データ '!$H:$H,在庫状況!$K$5,'注文データ '!$I:$I,在庫状況!Y$6)</f>
        <v>0</v>
      </c>
      <c r="Z112" s="236">
        <f>SUMIFS('注文データ '!$C:$C,'注文データ '!$A:$A,在庫状況!$E112,'注文データ '!$H:$H,在庫状況!$K$5,'注文データ '!$I:$I,在庫状況!Z$6)</f>
        <v>0</v>
      </c>
      <c r="AA112" s="236">
        <f>SUMIFS('注文データ '!$C:$C,'注文データ '!$A:$A,在庫状況!$E112,'注文データ '!$H:$H,在庫状況!$K$5,'注文データ '!$I:$I,在庫状況!AA$6)</f>
        <v>0</v>
      </c>
      <c r="AB112" s="236">
        <f>SUMIFS('注文データ '!$C:$C,'注文データ '!$A:$A,在庫状況!$E112,'注文データ '!$H:$H,在庫状況!$K$5,'注文データ '!$I:$I,在庫状況!AB$6)</f>
        <v>0</v>
      </c>
      <c r="AC112" s="236">
        <f>SUMIFS('注文データ '!$C:$C,'注文データ '!$A:$A,在庫状況!$E112,'注文データ '!$H:$H,在庫状況!$K$5,'注文データ '!$I:$I,在庫状況!AC$6)</f>
        <v>0</v>
      </c>
      <c r="AD112" s="1101">
        <f>SUMIFS('注文データ '!$C:$C,'注文データ '!$A:$A,在庫状況!$E112,'注文データ '!$H:$H,在庫状況!$K$5,'注文データ '!$I:$I,在庫状況!AD$6)</f>
        <v>0</v>
      </c>
      <c r="AE112" s="1101">
        <f>SUMIFS('注文データ '!$C:$C,'注文データ '!$A:$A,在庫状況!$E112,'注文データ '!$H:$H,在庫状況!$K$5,'注文データ '!$I:$I,在庫状況!AE$6)</f>
        <v>0</v>
      </c>
      <c r="AF112" s="236">
        <f>SUMIFS('注文データ '!$C:$C,'注文データ '!$A:$A,在庫状況!$E112,'注文データ '!$H:$H,在庫状況!$K$5,'注文データ '!$I:$I,在庫状況!AF$6)</f>
        <v>0</v>
      </c>
      <c r="AG112" s="1101">
        <f>SUMIFS('注文データ '!$C:$C,'注文データ '!$A:$A,在庫状況!$E112,'注文データ '!$H:$H,在庫状況!$K$5,'注文データ '!$I:$I,在庫状況!AG$6)</f>
        <v>0</v>
      </c>
      <c r="AH112" s="236">
        <f>SUMIFS('注文データ '!$C:$C,'注文データ '!$A:$A,在庫状況!$E112,'注文データ '!$H:$H,在庫状況!$K$5,'注文データ '!$I:$I,在庫状況!AH$6)</f>
        <v>0</v>
      </c>
      <c r="AI112" s="236">
        <f>SUMIFS('注文データ '!$C:$C,'注文データ '!$A:$A,在庫状況!$E112,'注文データ '!$H:$H,在庫状況!$K$5,'注文データ '!$I:$I,在庫状況!AI$6)</f>
        <v>0</v>
      </c>
      <c r="AJ112" s="236">
        <f>SUMIFS('注文データ '!$C:$C,'注文データ '!$A:$A,在庫状況!$E112,'注文データ '!$H:$H,在庫状況!$K$5,'注文データ '!$I:$I,在庫状況!AJ$6)</f>
        <v>0</v>
      </c>
      <c r="AK112" s="1101">
        <f>SUMIFS('注文データ '!$C:$C,'注文データ '!$A:$A,在庫状況!$E112,'注文データ '!$H:$H,在庫状況!$K$5,'注文データ '!$I:$I,在庫状況!AK$6)</f>
        <v>0</v>
      </c>
      <c r="AL112" s="1101">
        <f>SUMIFS('注文データ '!$C:$C,'注文データ '!$A:$A,在庫状況!$E112,'注文データ '!$H:$H,在庫状況!$K$5,'注文データ '!$I:$I,在庫状況!AL$6)</f>
        <v>0</v>
      </c>
      <c r="AM112" s="236">
        <f>SUMIFS('注文データ '!$C:$C,'注文データ '!$A:$A,在庫状況!$E112,'注文データ '!$H:$H,在庫状況!$K$5,'注文データ '!$I:$I,在庫状況!AM$6)</f>
        <v>0</v>
      </c>
      <c r="AN112" s="236">
        <f>SUMIFS('注文データ '!$C:$C,'注文データ '!$A:$A,在庫状況!$E112,'注文データ '!$H:$H,在庫状況!$K$5,'注文データ '!$I:$I,在庫状況!AN$6)</f>
        <v>0</v>
      </c>
      <c r="AO112" s="236">
        <f>SUMIFS('注文データ '!$C:$C,'注文データ '!$A:$A,在庫状況!$E112,'注文データ '!$H:$H,在庫状況!$K$5,'注文データ '!$I:$I,在庫状況!AO$6)</f>
        <v>0</v>
      </c>
      <c r="AP112" s="254">
        <f t="shared" si="3"/>
        <v>48</v>
      </c>
      <c r="AQ112" s="161"/>
      <c r="AR112" s="804">
        <f t="shared" si="4"/>
        <v>0</v>
      </c>
      <c r="AS112" s="670"/>
      <c r="AT112" s="466"/>
    </row>
    <row r="113" spans="1:46" ht="26.1" customHeight="1" x14ac:dyDescent="0.15">
      <c r="A113" s="88">
        <v>122</v>
      </c>
      <c r="B113" s="238">
        <v>49</v>
      </c>
      <c r="C113" s="118" t="s">
        <v>69</v>
      </c>
      <c r="D113" s="100" t="s">
        <v>54</v>
      </c>
      <c r="E113" s="277">
        <v>80263209209000</v>
      </c>
      <c r="F113" s="253">
        <v>939</v>
      </c>
      <c r="G113" s="98">
        <v>2</v>
      </c>
      <c r="H113" s="240"/>
      <c r="I113" s="260"/>
      <c r="J113" s="261"/>
      <c r="K113" s="844">
        <f>SUMIFS('注文データ '!$C:$C,'注文データ '!$A:$A,在庫状況!$E113,'注文データ '!$H:$H,在庫状況!$K$5,'注文データ '!$I:$I,在庫状況!K$6)</f>
        <v>0</v>
      </c>
      <c r="L113" s="844">
        <f>SUMIFS('注文データ '!$C:$C,'注文データ '!$A:$A,在庫状況!$E113,'注文データ '!$H:$H,在庫状況!$K$5,'注文データ '!$I:$I,在庫状況!L$6)</f>
        <v>0</v>
      </c>
      <c r="M113" s="844">
        <f>SUMIFS('注文データ '!$C:$C,'注文データ '!$A:$A,在庫状況!$E113,'注文データ '!$H:$H,在庫状況!$K$5,'注文データ '!$I:$I,在庫状況!M$6)</f>
        <v>0</v>
      </c>
      <c r="N113" s="844">
        <f>SUMIFS('注文データ '!$C:$C,'注文データ '!$A:$A,在庫状況!$E113,'注文データ '!$H:$H,在庫状況!$K$5,'注文データ '!$I:$I,在庫状況!N$6)</f>
        <v>0</v>
      </c>
      <c r="O113" s="844">
        <f>SUMIFS('注文データ '!$C:$C,'注文データ '!$A:$A,在庫状況!$E113,'注文データ '!$H:$H,在庫状況!$K$5,'注文データ '!$I:$I,在庫状況!O$6)</f>
        <v>0</v>
      </c>
      <c r="P113" s="1102">
        <f>SUMIFS('注文データ '!$C:$C,'注文データ '!$A:$A,在庫状況!$E113,'注文データ '!$H:$H,在庫状況!$K$5,'注文データ '!$I:$I,在庫状況!P$6)</f>
        <v>0</v>
      </c>
      <c r="Q113" s="1102">
        <f>SUMIFS('注文データ '!$C:$C,'注文データ '!$A:$A,在庫状況!$E113,'注文データ '!$H:$H,在庫状況!$K$5,'注文データ '!$I:$I,在庫状況!Q$6)</f>
        <v>0</v>
      </c>
      <c r="R113" s="844">
        <f>SUMIFS('注文データ '!$C:$C,'注文データ '!$A:$A,在庫状況!$E113,'注文データ '!$H:$H,在庫状況!$K$5,'注文データ '!$I:$I,在庫状況!R$6)</f>
        <v>0</v>
      </c>
      <c r="S113" s="844">
        <f>SUMIFS('注文データ '!$C:$C,'注文データ '!$A:$A,在庫状況!$E113,'注文データ '!$H:$H,在庫状況!$K$5,'注文データ '!$I:$I,在庫状況!S$6)</f>
        <v>0</v>
      </c>
      <c r="T113" s="844">
        <f>SUMIFS('注文データ '!$C:$C,'注文データ '!$A:$A,在庫状況!$E113,'注文データ '!$H:$H,在庫状況!$K$5,'注文データ '!$I:$I,在庫状況!T$6)</f>
        <v>0</v>
      </c>
      <c r="U113" s="844">
        <f>SUMIFS('注文データ '!$C:$C,'注文データ '!$A:$A,在庫状況!$E113,'注文データ '!$H:$H,在庫状況!$K$5,'注文データ '!$I:$I,在庫状況!U$6)</f>
        <v>0</v>
      </c>
      <c r="V113" s="844">
        <f>SUMIFS('注文データ '!$C:$C,'注文データ '!$A:$A,在庫状況!$E113,'注文データ '!$H:$H,在庫状況!$K$5,'注文データ '!$I:$I,在庫状況!V$6)</f>
        <v>0</v>
      </c>
      <c r="W113" s="1102">
        <f>SUMIFS('注文データ '!$C:$C,'注文データ '!$A:$A,在庫状況!$E113,'注文データ '!$H:$H,在庫状況!$K$5,'注文データ '!$I:$I,在庫状況!W$6)</f>
        <v>0</v>
      </c>
      <c r="X113" s="1102">
        <f>SUMIFS('注文データ '!$C:$C,'注文データ '!$A:$A,在庫状況!$E113,'注文データ '!$H:$H,在庫状況!$K$5,'注文データ '!$I:$I,在庫状況!X$6)</f>
        <v>0</v>
      </c>
      <c r="Y113" s="1102">
        <f>SUMIFS('注文データ '!$C:$C,'注文データ '!$A:$A,在庫状況!$E113,'注文データ '!$H:$H,在庫状況!$K$5,'注文データ '!$I:$I,在庫状況!Y$6)</f>
        <v>0</v>
      </c>
      <c r="Z113" s="844">
        <f>SUMIFS('注文データ '!$C:$C,'注文データ '!$A:$A,在庫状況!$E113,'注文データ '!$H:$H,在庫状況!$K$5,'注文データ '!$I:$I,在庫状況!Z$6)</f>
        <v>0</v>
      </c>
      <c r="AA113" s="844">
        <f>SUMIFS('注文データ '!$C:$C,'注文データ '!$A:$A,在庫状況!$E113,'注文データ '!$H:$H,在庫状況!$K$5,'注文データ '!$I:$I,在庫状況!AA$6)</f>
        <v>0</v>
      </c>
      <c r="AB113" s="844">
        <f>SUMIFS('注文データ '!$C:$C,'注文データ '!$A:$A,在庫状況!$E113,'注文データ '!$H:$H,在庫状況!$K$5,'注文データ '!$I:$I,在庫状況!AB$6)</f>
        <v>0</v>
      </c>
      <c r="AC113" s="844">
        <f>SUMIFS('注文データ '!$C:$C,'注文データ '!$A:$A,在庫状況!$E113,'注文データ '!$H:$H,在庫状況!$K$5,'注文データ '!$I:$I,在庫状況!AC$6)</f>
        <v>0</v>
      </c>
      <c r="AD113" s="1102">
        <f>SUMIFS('注文データ '!$C:$C,'注文データ '!$A:$A,在庫状況!$E113,'注文データ '!$H:$H,在庫状況!$K$5,'注文データ '!$I:$I,在庫状況!AD$6)</f>
        <v>0</v>
      </c>
      <c r="AE113" s="1102">
        <f>SUMIFS('注文データ '!$C:$C,'注文データ '!$A:$A,在庫状況!$E113,'注文データ '!$H:$H,在庫状況!$K$5,'注文データ '!$I:$I,在庫状況!AE$6)</f>
        <v>0</v>
      </c>
      <c r="AF113" s="844">
        <f>SUMIFS('注文データ '!$C:$C,'注文データ '!$A:$A,在庫状況!$E113,'注文データ '!$H:$H,在庫状況!$K$5,'注文データ '!$I:$I,在庫状況!AF$6)</f>
        <v>0</v>
      </c>
      <c r="AG113" s="1102">
        <f>SUMIFS('注文データ '!$C:$C,'注文データ '!$A:$A,在庫状況!$E113,'注文データ '!$H:$H,在庫状況!$K$5,'注文データ '!$I:$I,在庫状況!AG$6)</f>
        <v>0</v>
      </c>
      <c r="AH113" s="844">
        <f>SUMIFS('注文データ '!$C:$C,'注文データ '!$A:$A,在庫状況!$E113,'注文データ '!$H:$H,在庫状況!$K$5,'注文データ '!$I:$I,在庫状況!AH$6)</f>
        <v>0</v>
      </c>
      <c r="AI113" s="844">
        <f>SUMIFS('注文データ '!$C:$C,'注文データ '!$A:$A,在庫状況!$E113,'注文データ '!$H:$H,在庫状況!$K$5,'注文データ '!$I:$I,在庫状況!AI$6)</f>
        <v>0</v>
      </c>
      <c r="AJ113" s="844">
        <f>SUMIFS('注文データ '!$C:$C,'注文データ '!$A:$A,在庫状況!$E113,'注文データ '!$H:$H,在庫状況!$K$5,'注文データ '!$I:$I,在庫状況!AJ$6)</f>
        <v>0</v>
      </c>
      <c r="AK113" s="1102">
        <f>SUMIFS('注文データ '!$C:$C,'注文データ '!$A:$A,在庫状況!$E113,'注文データ '!$H:$H,在庫状況!$K$5,'注文データ '!$I:$I,在庫状況!AK$6)</f>
        <v>0</v>
      </c>
      <c r="AL113" s="1102">
        <f>SUMIFS('注文データ '!$C:$C,'注文データ '!$A:$A,在庫状況!$E113,'注文データ '!$H:$H,在庫状況!$K$5,'注文データ '!$I:$I,在庫状況!AL$6)</f>
        <v>0</v>
      </c>
      <c r="AM113" s="844">
        <f>SUMIFS('注文データ '!$C:$C,'注文データ '!$A:$A,在庫状況!$E113,'注文データ '!$H:$H,在庫状況!$K$5,'注文データ '!$I:$I,在庫状況!AM$6)</f>
        <v>0</v>
      </c>
      <c r="AN113" s="844">
        <f>SUMIFS('注文データ '!$C:$C,'注文データ '!$A:$A,在庫状況!$E113,'注文データ '!$H:$H,在庫状況!$K$5,'注文データ '!$I:$I,在庫状況!AN$6)</f>
        <v>0</v>
      </c>
      <c r="AO113" s="844">
        <f>SUMIFS('注文データ '!$C:$C,'注文データ '!$A:$A,在庫状況!$E113,'注文データ '!$H:$H,在庫状況!$K$5,'注文データ '!$I:$I,在庫状況!AO$6)</f>
        <v>0</v>
      </c>
      <c r="AP113" s="913">
        <f t="shared" si="3"/>
        <v>49</v>
      </c>
      <c r="AQ113" s="243"/>
      <c r="AR113" s="493">
        <f t="shared" si="4"/>
        <v>0</v>
      </c>
      <c r="AS113" s="660"/>
      <c r="AT113" s="460"/>
    </row>
    <row r="114" spans="1:46" ht="26.1" customHeight="1" x14ac:dyDescent="0.15">
      <c r="A114" s="88">
        <v>119</v>
      </c>
      <c r="B114" s="254">
        <v>50</v>
      </c>
      <c r="C114" s="109" t="s">
        <v>103</v>
      </c>
      <c r="D114" s="82" t="s">
        <v>52</v>
      </c>
      <c r="E114" s="276">
        <v>80261239527000</v>
      </c>
      <c r="F114" s="262">
        <v>7504</v>
      </c>
      <c r="G114" s="95"/>
      <c r="H114" s="235"/>
      <c r="I114" s="246"/>
      <c r="J114" s="247"/>
      <c r="K114" s="236">
        <f>SUMIFS('注文データ '!$C:$C,'注文データ '!$A:$A,在庫状況!$E114,'注文データ '!$H:$H,在庫状況!$K$5,'注文データ '!$I:$I,在庫状況!K$6)</f>
        <v>0</v>
      </c>
      <c r="L114" s="236">
        <f>SUMIFS('注文データ '!$C:$C,'注文データ '!$A:$A,在庫状況!$E114,'注文データ '!$H:$H,在庫状況!$K$5,'注文データ '!$I:$I,在庫状況!L$6)</f>
        <v>0</v>
      </c>
      <c r="M114" s="236">
        <f>SUMIFS('注文データ '!$C:$C,'注文データ '!$A:$A,在庫状況!$E114,'注文データ '!$H:$H,在庫状況!$K$5,'注文データ '!$I:$I,在庫状況!M$6)</f>
        <v>0</v>
      </c>
      <c r="N114" s="236">
        <f>SUMIFS('注文データ '!$C:$C,'注文データ '!$A:$A,在庫状況!$E114,'注文データ '!$H:$H,在庫状況!$K$5,'注文データ '!$I:$I,在庫状況!N$6)</f>
        <v>0</v>
      </c>
      <c r="O114" s="236">
        <f>SUMIFS('注文データ '!$C:$C,'注文データ '!$A:$A,在庫状況!$E114,'注文データ '!$H:$H,在庫状況!$K$5,'注文データ '!$I:$I,在庫状況!O$6)</f>
        <v>0</v>
      </c>
      <c r="P114" s="1101">
        <f>SUMIFS('注文データ '!$C:$C,'注文データ '!$A:$A,在庫状況!$E114,'注文データ '!$H:$H,在庫状況!$K$5,'注文データ '!$I:$I,在庫状況!P$6)</f>
        <v>0</v>
      </c>
      <c r="Q114" s="1101">
        <f>SUMIFS('注文データ '!$C:$C,'注文データ '!$A:$A,在庫状況!$E114,'注文データ '!$H:$H,在庫状況!$K$5,'注文データ '!$I:$I,在庫状況!Q$6)</f>
        <v>0</v>
      </c>
      <c r="R114" s="236">
        <f>SUMIFS('注文データ '!$C:$C,'注文データ '!$A:$A,在庫状況!$E114,'注文データ '!$H:$H,在庫状況!$K$5,'注文データ '!$I:$I,在庫状況!R$6)</f>
        <v>0</v>
      </c>
      <c r="S114" s="236">
        <f>SUMIFS('注文データ '!$C:$C,'注文データ '!$A:$A,在庫状況!$E114,'注文データ '!$H:$H,在庫状況!$K$5,'注文データ '!$I:$I,在庫状況!S$6)</f>
        <v>0</v>
      </c>
      <c r="T114" s="236">
        <f>SUMIFS('注文データ '!$C:$C,'注文データ '!$A:$A,在庫状況!$E114,'注文データ '!$H:$H,在庫状況!$K$5,'注文データ '!$I:$I,在庫状況!T$6)</f>
        <v>0</v>
      </c>
      <c r="U114" s="236">
        <f>SUMIFS('注文データ '!$C:$C,'注文データ '!$A:$A,在庫状況!$E114,'注文データ '!$H:$H,在庫状況!$K$5,'注文データ '!$I:$I,在庫状況!U$6)</f>
        <v>0</v>
      </c>
      <c r="V114" s="236">
        <f>SUMIFS('注文データ '!$C:$C,'注文データ '!$A:$A,在庫状況!$E114,'注文データ '!$H:$H,在庫状況!$K$5,'注文データ '!$I:$I,在庫状況!V$6)</f>
        <v>0</v>
      </c>
      <c r="W114" s="1101">
        <f>SUMIFS('注文データ '!$C:$C,'注文データ '!$A:$A,在庫状況!$E114,'注文データ '!$H:$H,在庫状況!$K$5,'注文データ '!$I:$I,在庫状況!W$6)</f>
        <v>0</v>
      </c>
      <c r="X114" s="1101">
        <f>SUMIFS('注文データ '!$C:$C,'注文データ '!$A:$A,在庫状況!$E114,'注文データ '!$H:$H,在庫状況!$K$5,'注文データ '!$I:$I,在庫状況!X$6)</f>
        <v>0</v>
      </c>
      <c r="Y114" s="1101">
        <f>SUMIFS('注文データ '!$C:$C,'注文データ '!$A:$A,在庫状況!$E114,'注文データ '!$H:$H,在庫状況!$K$5,'注文データ '!$I:$I,在庫状況!Y$6)</f>
        <v>0</v>
      </c>
      <c r="Z114" s="236">
        <f>SUMIFS('注文データ '!$C:$C,'注文データ '!$A:$A,在庫状況!$E114,'注文データ '!$H:$H,在庫状況!$K$5,'注文データ '!$I:$I,在庫状況!Z$6)</f>
        <v>0</v>
      </c>
      <c r="AA114" s="236">
        <f>SUMIFS('注文データ '!$C:$C,'注文データ '!$A:$A,在庫状況!$E114,'注文データ '!$H:$H,在庫状況!$K$5,'注文データ '!$I:$I,在庫状況!AA$6)</f>
        <v>0</v>
      </c>
      <c r="AB114" s="236">
        <f>SUMIFS('注文データ '!$C:$C,'注文データ '!$A:$A,在庫状況!$E114,'注文データ '!$H:$H,在庫状況!$K$5,'注文データ '!$I:$I,在庫状況!AB$6)</f>
        <v>0</v>
      </c>
      <c r="AC114" s="236">
        <f>SUMIFS('注文データ '!$C:$C,'注文データ '!$A:$A,在庫状況!$E114,'注文データ '!$H:$H,在庫状況!$K$5,'注文データ '!$I:$I,在庫状況!AC$6)</f>
        <v>0</v>
      </c>
      <c r="AD114" s="1101">
        <f>SUMIFS('注文データ '!$C:$C,'注文データ '!$A:$A,在庫状況!$E114,'注文データ '!$H:$H,在庫状況!$K$5,'注文データ '!$I:$I,在庫状況!AD$6)</f>
        <v>0</v>
      </c>
      <c r="AE114" s="1101">
        <f>SUMIFS('注文データ '!$C:$C,'注文データ '!$A:$A,在庫状況!$E114,'注文データ '!$H:$H,在庫状況!$K$5,'注文データ '!$I:$I,在庫状況!AE$6)</f>
        <v>0</v>
      </c>
      <c r="AF114" s="236">
        <f>SUMIFS('注文データ '!$C:$C,'注文データ '!$A:$A,在庫状況!$E114,'注文データ '!$H:$H,在庫状況!$K$5,'注文データ '!$I:$I,在庫状況!AF$6)</f>
        <v>0</v>
      </c>
      <c r="AG114" s="1101">
        <f>SUMIFS('注文データ '!$C:$C,'注文データ '!$A:$A,在庫状況!$E114,'注文データ '!$H:$H,在庫状況!$K$5,'注文データ '!$I:$I,在庫状況!AG$6)</f>
        <v>0</v>
      </c>
      <c r="AH114" s="236">
        <f>SUMIFS('注文データ '!$C:$C,'注文データ '!$A:$A,在庫状況!$E114,'注文データ '!$H:$H,在庫状況!$K$5,'注文データ '!$I:$I,在庫状況!AH$6)</f>
        <v>0</v>
      </c>
      <c r="AI114" s="236">
        <f>SUMIFS('注文データ '!$C:$C,'注文データ '!$A:$A,在庫状況!$E114,'注文データ '!$H:$H,在庫状況!$K$5,'注文データ '!$I:$I,在庫状況!AI$6)</f>
        <v>0</v>
      </c>
      <c r="AJ114" s="236">
        <f>SUMIFS('注文データ '!$C:$C,'注文データ '!$A:$A,在庫状況!$E114,'注文データ '!$H:$H,在庫状況!$K$5,'注文データ '!$I:$I,在庫状況!AJ$6)</f>
        <v>0</v>
      </c>
      <c r="AK114" s="1101">
        <f>SUMIFS('注文データ '!$C:$C,'注文データ '!$A:$A,在庫状況!$E114,'注文データ '!$H:$H,在庫状況!$K$5,'注文データ '!$I:$I,在庫状況!AK$6)</f>
        <v>0</v>
      </c>
      <c r="AL114" s="1101">
        <f>SUMIFS('注文データ '!$C:$C,'注文データ '!$A:$A,在庫状況!$E114,'注文データ '!$H:$H,在庫状況!$K$5,'注文データ '!$I:$I,在庫状況!AL$6)</f>
        <v>0</v>
      </c>
      <c r="AM114" s="236">
        <f>SUMIFS('注文データ '!$C:$C,'注文データ '!$A:$A,在庫状況!$E114,'注文データ '!$H:$H,在庫状況!$K$5,'注文データ '!$I:$I,在庫状況!AM$6)</f>
        <v>0</v>
      </c>
      <c r="AN114" s="236">
        <f>SUMIFS('注文データ '!$C:$C,'注文データ '!$A:$A,在庫状況!$E114,'注文データ '!$H:$H,在庫状況!$K$5,'注文データ '!$I:$I,在庫状況!AN$6)</f>
        <v>0</v>
      </c>
      <c r="AO114" s="236">
        <f>SUMIFS('注文データ '!$C:$C,'注文データ '!$A:$A,在庫状況!$E114,'注文データ '!$H:$H,在庫状況!$K$5,'注文データ '!$I:$I,在庫状況!AO$6)</f>
        <v>0</v>
      </c>
      <c r="AP114" s="254">
        <f t="shared" si="3"/>
        <v>50</v>
      </c>
      <c r="AQ114" s="237"/>
      <c r="AR114" s="800">
        <f t="shared" si="4"/>
        <v>0</v>
      </c>
      <c r="AS114" s="659"/>
      <c r="AT114" s="470"/>
    </row>
    <row r="115" spans="1:46" ht="26.1" customHeight="1" x14ac:dyDescent="0.15">
      <c r="A115" s="88"/>
      <c r="B115" s="145">
        <v>51</v>
      </c>
      <c r="C115" s="118" t="s">
        <v>115</v>
      </c>
      <c r="D115" s="83" t="s">
        <v>52</v>
      </c>
      <c r="E115" s="695">
        <v>80261239555000</v>
      </c>
      <c r="F115" s="783"/>
      <c r="G115" s="788"/>
      <c r="H115" s="240"/>
      <c r="I115" s="241"/>
      <c r="J115" s="242"/>
      <c r="K115" s="844">
        <f>SUMIFS('注文データ '!$C:$C,'注文データ '!$A:$A,在庫状況!$E115,'注文データ '!$H:$H,在庫状況!$K$5,'注文データ '!$I:$I,在庫状況!K$6)</f>
        <v>0</v>
      </c>
      <c r="L115" s="844">
        <f>SUMIFS('注文データ '!$C:$C,'注文データ '!$A:$A,在庫状況!$E115,'注文データ '!$H:$H,在庫状況!$K$5,'注文データ '!$I:$I,在庫状況!L$6)</f>
        <v>0</v>
      </c>
      <c r="M115" s="844">
        <f>SUMIFS('注文データ '!$C:$C,'注文データ '!$A:$A,在庫状況!$E115,'注文データ '!$H:$H,在庫状況!$K$5,'注文データ '!$I:$I,在庫状況!M$6)</f>
        <v>0</v>
      </c>
      <c r="N115" s="844">
        <f>SUMIFS('注文データ '!$C:$C,'注文データ '!$A:$A,在庫状況!$E115,'注文データ '!$H:$H,在庫状況!$K$5,'注文データ '!$I:$I,在庫状況!N$6)</f>
        <v>0</v>
      </c>
      <c r="O115" s="844">
        <f>SUMIFS('注文データ '!$C:$C,'注文データ '!$A:$A,在庫状況!$E115,'注文データ '!$H:$H,在庫状況!$K$5,'注文データ '!$I:$I,在庫状況!O$6)</f>
        <v>0</v>
      </c>
      <c r="P115" s="1102">
        <f>SUMIFS('注文データ '!$C:$C,'注文データ '!$A:$A,在庫状況!$E115,'注文データ '!$H:$H,在庫状況!$K$5,'注文データ '!$I:$I,在庫状況!P$6)</f>
        <v>0</v>
      </c>
      <c r="Q115" s="1102">
        <f>SUMIFS('注文データ '!$C:$C,'注文データ '!$A:$A,在庫状況!$E115,'注文データ '!$H:$H,在庫状況!$K$5,'注文データ '!$I:$I,在庫状況!Q$6)</f>
        <v>0</v>
      </c>
      <c r="R115" s="844">
        <f>SUMIFS('注文データ '!$C:$C,'注文データ '!$A:$A,在庫状況!$E115,'注文データ '!$H:$H,在庫状況!$K$5,'注文データ '!$I:$I,在庫状況!R$6)</f>
        <v>0</v>
      </c>
      <c r="S115" s="844">
        <f>SUMIFS('注文データ '!$C:$C,'注文データ '!$A:$A,在庫状況!$E115,'注文データ '!$H:$H,在庫状況!$K$5,'注文データ '!$I:$I,在庫状況!S$6)</f>
        <v>0</v>
      </c>
      <c r="T115" s="844">
        <f>SUMIFS('注文データ '!$C:$C,'注文データ '!$A:$A,在庫状況!$E115,'注文データ '!$H:$H,在庫状況!$K$5,'注文データ '!$I:$I,在庫状況!T$6)</f>
        <v>0</v>
      </c>
      <c r="U115" s="844">
        <f>SUMIFS('注文データ '!$C:$C,'注文データ '!$A:$A,在庫状況!$E115,'注文データ '!$H:$H,在庫状況!$K$5,'注文データ '!$I:$I,在庫状況!U$6)</f>
        <v>0</v>
      </c>
      <c r="V115" s="844">
        <f>SUMIFS('注文データ '!$C:$C,'注文データ '!$A:$A,在庫状況!$E115,'注文データ '!$H:$H,在庫状況!$K$5,'注文データ '!$I:$I,在庫状況!V$6)</f>
        <v>0</v>
      </c>
      <c r="W115" s="1102">
        <f>SUMIFS('注文データ '!$C:$C,'注文データ '!$A:$A,在庫状況!$E115,'注文データ '!$H:$H,在庫状況!$K$5,'注文データ '!$I:$I,在庫状況!W$6)</f>
        <v>0</v>
      </c>
      <c r="X115" s="1102">
        <f>SUMIFS('注文データ '!$C:$C,'注文データ '!$A:$A,在庫状況!$E115,'注文データ '!$H:$H,在庫状況!$K$5,'注文データ '!$I:$I,在庫状況!X$6)</f>
        <v>0</v>
      </c>
      <c r="Y115" s="1102">
        <f>SUMIFS('注文データ '!$C:$C,'注文データ '!$A:$A,在庫状況!$E115,'注文データ '!$H:$H,在庫状況!$K$5,'注文データ '!$I:$I,在庫状況!Y$6)</f>
        <v>0</v>
      </c>
      <c r="Z115" s="844">
        <f>SUMIFS('注文データ '!$C:$C,'注文データ '!$A:$A,在庫状況!$E115,'注文データ '!$H:$H,在庫状況!$K$5,'注文データ '!$I:$I,在庫状況!Z$6)</f>
        <v>0</v>
      </c>
      <c r="AA115" s="844">
        <f>SUMIFS('注文データ '!$C:$C,'注文データ '!$A:$A,在庫状況!$E115,'注文データ '!$H:$H,在庫状況!$K$5,'注文データ '!$I:$I,在庫状況!AA$6)</f>
        <v>0</v>
      </c>
      <c r="AB115" s="844">
        <f>SUMIFS('注文データ '!$C:$C,'注文データ '!$A:$A,在庫状況!$E115,'注文データ '!$H:$H,在庫状況!$K$5,'注文データ '!$I:$I,在庫状況!AB$6)</f>
        <v>0</v>
      </c>
      <c r="AC115" s="844">
        <f>SUMIFS('注文データ '!$C:$C,'注文データ '!$A:$A,在庫状況!$E115,'注文データ '!$H:$H,在庫状況!$K$5,'注文データ '!$I:$I,在庫状況!AC$6)</f>
        <v>0</v>
      </c>
      <c r="AD115" s="1102">
        <f>SUMIFS('注文データ '!$C:$C,'注文データ '!$A:$A,在庫状況!$E115,'注文データ '!$H:$H,在庫状況!$K$5,'注文データ '!$I:$I,在庫状況!AD$6)</f>
        <v>0</v>
      </c>
      <c r="AE115" s="1102">
        <f>SUMIFS('注文データ '!$C:$C,'注文データ '!$A:$A,在庫状況!$E115,'注文データ '!$H:$H,在庫状況!$K$5,'注文データ '!$I:$I,在庫状況!AE$6)</f>
        <v>0</v>
      </c>
      <c r="AF115" s="844">
        <f>SUMIFS('注文データ '!$C:$C,'注文データ '!$A:$A,在庫状況!$E115,'注文データ '!$H:$H,在庫状況!$K$5,'注文データ '!$I:$I,在庫状況!AF$6)</f>
        <v>0</v>
      </c>
      <c r="AG115" s="1102">
        <f>SUMIFS('注文データ '!$C:$C,'注文データ '!$A:$A,在庫状況!$E115,'注文データ '!$H:$H,在庫状況!$K$5,'注文データ '!$I:$I,在庫状況!AG$6)</f>
        <v>0</v>
      </c>
      <c r="AH115" s="844">
        <f>SUMIFS('注文データ '!$C:$C,'注文データ '!$A:$A,在庫状況!$E115,'注文データ '!$H:$H,在庫状況!$K$5,'注文データ '!$I:$I,在庫状況!AH$6)</f>
        <v>0</v>
      </c>
      <c r="AI115" s="844">
        <f>SUMIFS('注文データ '!$C:$C,'注文データ '!$A:$A,在庫状況!$E115,'注文データ '!$H:$H,在庫状況!$K$5,'注文データ '!$I:$I,在庫状況!AI$6)</f>
        <v>0</v>
      </c>
      <c r="AJ115" s="844">
        <f>SUMIFS('注文データ '!$C:$C,'注文データ '!$A:$A,在庫状況!$E115,'注文データ '!$H:$H,在庫状況!$K$5,'注文データ '!$I:$I,在庫状況!AJ$6)</f>
        <v>0</v>
      </c>
      <c r="AK115" s="1102">
        <f>SUMIFS('注文データ '!$C:$C,'注文データ '!$A:$A,在庫状況!$E115,'注文データ '!$H:$H,在庫状況!$K$5,'注文データ '!$I:$I,在庫状況!AK$6)</f>
        <v>0</v>
      </c>
      <c r="AL115" s="1102">
        <f>SUMIFS('注文データ '!$C:$C,'注文データ '!$A:$A,在庫状況!$E115,'注文データ '!$H:$H,在庫状況!$K$5,'注文データ '!$I:$I,在庫状況!AL$6)</f>
        <v>0</v>
      </c>
      <c r="AM115" s="844">
        <f>SUMIFS('注文データ '!$C:$C,'注文データ '!$A:$A,在庫状況!$E115,'注文データ '!$H:$H,在庫状況!$K$5,'注文データ '!$I:$I,在庫状況!AM$6)</f>
        <v>0</v>
      </c>
      <c r="AN115" s="844">
        <f>SUMIFS('注文データ '!$C:$C,'注文データ '!$A:$A,在庫状況!$E115,'注文データ '!$H:$H,在庫状況!$K$5,'注文データ '!$I:$I,在庫状況!AN$6)</f>
        <v>0</v>
      </c>
      <c r="AO115" s="844">
        <f>SUMIFS('注文データ '!$C:$C,'注文データ '!$A:$A,在庫状況!$E115,'注文データ '!$H:$H,在庫状況!$K$5,'注文データ '!$I:$I,在庫状況!AO$6)</f>
        <v>0</v>
      </c>
      <c r="AP115" s="911">
        <f t="shared" si="3"/>
        <v>51</v>
      </c>
      <c r="AQ115" s="243"/>
      <c r="AR115" s="493">
        <f t="shared" si="4"/>
        <v>0</v>
      </c>
      <c r="AS115" s="660"/>
      <c r="AT115" s="460"/>
    </row>
    <row r="116" spans="1:46" s="52" customFormat="1" ht="26.1" customHeight="1" x14ac:dyDescent="0.15">
      <c r="A116" s="272"/>
      <c r="B116" s="232">
        <v>55</v>
      </c>
      <c r="C116" s="81" t="s">
        <v>76</v>
      </c>
      <c r="D116" s="82" t="s">
        <v>71</v>
      </c>
      <c r="E116" s="290">
        <v>80261239564000</v>
      </c>
      <c r="F116" s="784"/>
      <c r="G116" s="787"/>
      <c r="H116" s="235"/>
      <c r="I116" s="246"/>
      <c r="J116" s="247"/>
      <c r="K116" s="236">
        <f>SUMIFS('注文データ '!$C:$C,'注文データ '!$A:$A,在庫状況!$E116,'注文データ '!$H:$H,在庫状況!$K$5,'注文データ '!$I:$I,在庫状況!K$6)</f>
        <v>0</v>
      </c>
      <c r="L116" s="236">
        <f>SUMIFS('注文データ '!$C:$C,'注文データ '!$A:$A,在庫状況!$E116,'注文データ '!$H:$H,在庫状況!$K$5,'注文データ '!$I:$I,在庫状況!L$6)</f>
        <v>0</v>
      </c>
      <c r="M116" s="236">
        <f>SUMIFS('注文データ '!$C:$C,'注文データ '!$A:$A,在庫状況!$E116,'注文データ '!$H:$H,在庫状況!$K$5,'注文データ '!$I:$I,在庫状況!M$6)</f>
        <v>0</v>
      </c>
      <c r="N116" s="236">
        <f>SUMIFS('注文データ '!$C:$C,'注文データ '!$A:$A,在庫状況!$E116,'注文データ '!$H:$H,在庫状況!$K$5,'注文データ '!$I:$I,在庫状況!N$6)</f>
        <v>0</v>
      </c>
      <c r="O116" s="236">
        <f>SUMIFS('注文データ '!$C:$C,'注文データ '!$A:$A,在庫状況!$E116,'注文データ '!$H:$H,在庫状況!$K$5,'注文データ '!$I:$I,在庫状況!O$6)</f>
        <v>0</v>
      </c>
      <c r="P116" s="1101">
        <f>SUMIFS('注文データ '!$C:$C,'注文データ '!$A:$A,在庫状況!$E116,'注文データ '!$H:$H,在庫状況!$K$5,'注文データ '!$I:$I,在庫状況!P$6)</f>
        <v>0</v>
      </c>
      <c r="Q116" s="1101">
        <f>SUMIFS('注文データ '!$C:$C,'注文データ '!$A:$A,在庫状況!$E116,'注文データ '!$H:$H,在庫状況!$K$5,'注文データ '!$I:$I,在庫状況!Q$6)</f>
        <v>0</v>
      </c>
      <c r="R116" s="236">
        <f>SUMIFS('注文データ '!$C:$C,'注文データ '!$A:$A,在庫状況!$E116,'注文データ '!$H:$H,在庫状況!$K$5,'注文データ '!$I:$I,在庫状況!R$6)</f>
        <v>0</v>
      </c>
      <c r="S116" s="236">
        <f>SUMIFS('注文データ '!$C:$C,'注文データ '!$A:$A,在庫状況!$E116,'注文データ '!$H:$H,在庫状況!$K$5,'注文データ '!$I:$I,在庫状況!S$6)</f>
        <v>0</v>
      </c>
      <c r="T116" s="236">
        <f>SUMIFS('注文データ '!$C:$C,'注文データ '!$A:$A,在庫状況!$E116,'注文データ '!$H:$H,在庫状況!$K$5,'注文データ '!$I:$I,在庫状況!T$6)</f>
        <v>0</v>
      </c>
      <c r="U116" s="236">
        <f>SUMIFS('注文データ '!$C:$C,'注文データ '!$A:$A,在庫状況!$E116,'注文データ '!$H:$H,在庫状況!$K$5,'注文データ '!$I:$I,在庫状況!U$6)</f>
        <v>0</v>
      </c>
      <c r="V116" s="236">
        <f>SUMIFS('注文データ '!$C:$C,'注文データ '!$A:$A,在庫状況!$E116,'注文データ '!$H:$H,在庫状況!$K$5,'注文データ '!$I:$I,在庫状況!V$6)</f>
        <v>0</v>
      </c>
      <c r="W116" s="1101">
        <f>SUMIFS('注文データ '!$C:$C,'注文データ '!$A:$A,在庫状況!$E116,'注文データ '!$H:$H,在庫状況!$K$5,'注文データ '!$I:$I,在庫状況!W$6)</f>
        <v>0</v>
      </c>
      <c r="X116" s="1101">
        <f>SUMIFS('注文データ '!$C:$C,'注文データ '!$A:$A,在庫状況!$E116,'注文データ '!$H:$H,在庫状況!$K$5,'注文データ '!$I:$I,在庫状況!X$6)</f>
        <v>0</v>
      </c>
      <c r="Y116" s="1101">
        <f>SUMIFS('注文データ '!$C:$C,'注文データ '!$A:$A,在庫状況!$E116,'注文データ '!$H:$H,在庫状況!$K$5,'注文データ '!$I:$I,在庫状況!Y$6)</f>
        <v>0</v>
      </c>
      <c r="Z116" s="236">
        <f>SUMIFS('注文データ '!$C:$C,'注文データ '!$A:$A,在庫状況!$E116,'注文データ '!$H:$H,在庫状況!$K$5,'注文データ '!$I:$I,在庫状況!Z$6)</f>
        <v>0</v>
      </c>
      <c r="AA116" s="236">
        <f>SUMIFS('注文データ '!$C:$C,'注文データ '!$A:$A,在庫状況!$E116,'注文データ '!$H:$H,在庫状況!$K$5,'注文データ '!$I:$I,在庫状況!AA$6)</f>
        <v>0</v>
      </c>
      <c r="AB116" s="236">
        <f>SUMIFS('注文データ '!$C:$C,'注文データ '!$A:$A,在庫状況!$E116,'注文データ '!$H:$H,在庫状況!$K$5,'注文データ '!$I:$I,在庫状況!AB$6)</f>
        <v>0</v>
      </c>
      <c r="AC116" s="236">
        <f>SUMIFS('注文データ '!$C:$C,'注文データ '!$A:$A,在庫状況!$E116,'注文データ '!$H:$H,在庫状況!$K$5,'注文データ '!$I:$I,在庫状況!AC$6)</f>
        <v>0</v>
      </c>
      <c r="AD116" s="1101">
        <f>SUMIFS('注文データ '!$C:$C,'注文データ '!$A:$A,在庫状況!$E116,'注文データ '!$H:$H,在庫状況!$K$5,'注文データ '!$I:$I,在庫状況!AD$6)</f>
        <v>0</v>
      </c>
      <c r="AE116" s="1101">
        <f>SUMIFS('注文データ '!$C:$C,'注文データ '!$A:$A,在庫状況!$E116,'注文データ '!$H:$H,在庫状況!$K$5,'注文データ '!$I:$I,在庫状況!AE$6)</f>
        <v>0</v>
      </c>
      <c r="AF116" s="236">
        <f>SUMIFS('注文データ '!$C:$C,'注文データ '!$A:$A,在庫状況!$E116,'注文データ '!$H:$H,在庫状況!$K$5,'注文データ '!$I:$I,在庫状況!AF$6)</f>
        <v>0</v>
      </c>
      <c r="AG116" s="1101">
        <f>SUMIFS('注文データ '!$C:$C,'注文データ '!$A:$A,在庫状況!$E116,'注文データ '!$H:$H,在庫状況!$K$5,'注文データ '!$I:$I,在庫状況!AG$6)</f>
        <v>0</v>
      </c>
      <c r="AH116" s="236">
        <f>SUMIFS('注文データ '!$C:$C,'注文データ '!$A:$A,在庫状況!$E116,'注文データ '!$H:$H,在庫状況!$K$5,'注文データ '!$I:$I,在庫状況!AH$6)</f>
        <v>0</v>
      </c>
      <c r="AI116" s="236">
        <f>SUMIFS('注文データ '!$C:$C,'注文データ '!$A:$A,在庫状況!$E116,'注文データ '!$H:$H,在庫状況!$K$5,'注文データ '!$I:$I,在庫状況!AI$6)</f>
        <v>0</v>
      </c>
      <c r="AJ116" s="236">
        <f>SUMIFS('注文データ '!$C:$C,'注文データ '!$A:$A,在庫状況!$E116,'注文データ '!$H:$H,在庫状況!$K$5,'注文データ '!$I:$I,在庫状況!AJ$6)</f>
        <v>0</v>
      </c>
      <c r="AK116" s="1101">
        <f>SUMIFS('注文データ '!$C:$C,'注文データ '!$A:$A,在庫状況!$E116,'注文データ '!$H:$H,在庫状況!$K$5,'注文データ '!$I:$I,在庫状況!AK$6)</f>
        <v>0</v>
      </c>
      <c r="AL116" s="1101">
        <f>SUMIFS('注文データ '!$C:$C,'注文データ '!$A:$A,在庫状況!$E116,'注文データ '!$H:$H,在庫状況!$K$5,'注文データ '!$I:$I,在庫状況!AL$6)</f>
        <v>0</v>
      </c>
      <c r="AM116" s="236">
        <f>SUMIFS('注文データ '!$C:$C,'注文データ '!$A:$A,在庫状況!$E116,'注文データ '!$H:$H,在庫状況!$K$5,'注文データ '!$I:$I,在庫状況!AM$6)</f>
        <v>0</v>
      </c>
      <c r="AN116" s="236">
        <f>SUMIFS('注文データ '!$C:$C,'注文データ '!$A:$A,在庫状況!$E116,'注文データ '!$H:$H,在庫状況!$K$5,'注文データ '!$I:$I,在庫状況!AN$6)</f>
        <v>0</v>
      </c>
      <c r="AO116" s="236">
        <f>SUMIFS('注文データ '!$C:$C,'注文データ '!$A:$A,在庫状況!$E116,'注文データ '!$H:$H,在庫状況!$K$5,'注文データ '!$I:$I,在庫状況!AO$6)</f>
        <v>0</v>
      </c>
      <c r="AP116" s="232">
        <f t="shared" si="3"/>
        <v>55</v>
      </c>
      <c r="AQ116" s="244"/>
      <c r="AR116" s="789">
        <f t="shared" si="4"/>
        <v>0</v>
      </c>
      <c r="AS116" s="659"/>
      <c r="AT116" s="471"/>
    </row>
    <row r="117" spans="1:46" s="52" customFormat="1" ht="26.1" customHeight="1" x14ac:dyDescent="0.15">
      <c r="A117" s="272"/>
      <c r="B117" s="238">
        <v>56</v>
      </c>
      <c r="C117" s="473" t="s">
        <v>139</v>
      </c>
      <c r="D117" s="83" t="s">
        <v>71</v>
      </c>
      <c r="E117" s="474">
        <v>80261239567000</v>
      </c>
      <c r="F117" s="783"/>
      <c r="G117" s="788"/>
      <c r="H117" s="259"/>
      <c r="I117" s="241"/>
      <c r="J117" s="242"/>
      <c r="K117" s="844">
        <f>SUMIFS('注文データ '!$C:$C,'注文データ '!$A:$A,在庫状況!$E117,'注文データ '!$H:$H,在庫状況!$K$5,'注文データ '!$I:$I,在庫状況!K$6)</f>
        <v>0</v>
      </c>
      <c r="L117" s="844">
        <f>SUMIFS('注文データ '!$C:$C,'注文データ '!$A:$A,在庫状況!$E117,'注文データ '!$H:$H,在庫状況!$K$5,'注文データ '!$I:$I,在庫状況!L$6)</f>
        <v>0</v>
      </c>
      <c r="M117" s="844">
        <f>SUMIFS('注文データ '!$C:$C,'注文データ '!$A:$A,在庫状況!$E117,'注文データ '!$H:$H,在庫状況!$K$5,'注文データ '!$I:$I,在庫状況!M$6)</f>
        <v>0</v>
      </c>
      <c r="N117" s="844">
        <f>SUMIFS('注文データ '!$C:$C,'注文データ '!$A:$A,在庫状況!$E117,'注文データ '!$H:$H,在庫状況!$K$5,'注文データ '!$I:$I,在庫状況!N$6)</f>
        <v>0</v>
      </c>
      <c r="O117" s="844">
        <f>SUMIFS('注文データ '!$C:$C,'注文データ '!$A:$A,在庫状況!$E117,'注文データ '!$H:$H,在庫状況!$K$5,'注文データ '!$I:$I,在庫状況!O$6)</f>
        <v>0</v>
      </c>
      <c r="P117" s="1102">
        <f>SUMIFS('注文データ '!$C:$C,'注文データ '!$A:$A,在庫状況!$E117,'注文データ '!$H:$H,在庫状況!$K$5,'注文データ '!$I:$I,在庫状況!P$6)</f>
        <v>0</v>
      </c>
      <c r="Q117" s="1102">
        <f>SUMIFS('注文データ '!$C:$C,'注文データ '!$A:$A,在庫状況!$E117,'注文データ '!$H:$H,在庫状況!$K$5,'注文データ '!$I:$I,在庫状況!Q$6)</f>
        <v>0</v>
      </c>
      <c r="R117" s="844">
        <f>SUMIFS('注文データ '!$C:$C,'注文データ '!$A:$A,在庫状況!$E117,'注文データ '!$H:$H,在庫状況!$K$5,'注文データ '!$I:$I,在庫状況!R$6)</f>
        <v>0</v>
      </c>
      <c r="S117" s="844">
        <f>SUMIFS('注文データ '!$C:$C,'注文データ '!$A:$A,在庫状況!$E117,'注文データ '!$H:$H,在庫状況!$K$5,'注文データ '!$I:$I,在庫状況!S$6)</f>
        <v>0</v>
      </c>
      <c r="T117" s="844">
        <f>SUMIFS('注文データ '!$C:$C,'注文データ '!$A:$A,在庫状況!$E117,'注文データ '!$H:$H,在庫状況!$K$5,'注文データ '!$I:$I,在庫状況!T$6)</f>
        <v>0</v>
      </c>
      <c r="U117" s="844">
        <f>SUMIFS('注文データ '!$C:$C,'注文データ '!$A:$A,在庫状況!$E117,'注文データ '!$H:$H,在庫状況!$K$5,'注文データ '!$I:$I,在庫状況!U$6)</f>
        <v>0</v>
      </c>
      <c r="V117" s="844">
        <f>SUMIFS('注文データ '!$C:$C,'注文データ '!$A:$A,在庫状況!$E117,'注文データ '!$H:$H,在庫状況!$K$5,'注文データ '!$I:$I,在庫状況!V$6)</f>
        <v>0</v>
      </c>
      <c r="W117" s="1102">
        <f>SUMIFS('注文データ '!$C:$C,'注文データ '!$A:$A,在庫状況!$E117,'注文データ '!$H:$H,在庫状況!$K$5,'注文データ '!$I:$I,在庫状況!W$6)</f>
        <v>0</v>
      </c>
      <c r="X117" s="1102">
        <f>SUMIFS('注文データ '!$C:$C,'注文データ '!$A:$A,在庫状況!$E117,'注文データ '!$H:$H,在庫状況!$K$5,'注文データ '!$I:$I,在庫状況!X$6)</f>
        <v>0</v>
      </c>
      <c r="Y117" s="1102">
        <f>SUMIFS('注文データ '!$C:$C,'注文データ '!$A:$A,在庫状況!$E117,'注文データ '!$H:$H,在庫状況!$K$5,'注文データ '!$I:$I,在庫状況!Y$6)</f>
        <v>0</v>
      </c>
      <c r="Z117" s="844">
        <f>SUMIFS('注文データ '!$C:$C,'注文データ '!$A:$A,在庫状況!$E117,'注文データ '!$H:$H,在庫状況!$K$5,'注文データ '!$I:$I,在庫状況!Z$6)</f>
        <v>0</v>
      </c>
      <c r="AA117" s="844">
        <f>SUMIFS('注文データ '!$C:$C,'注文データ '!$A:$A,在庫状況!$E117,'注文データ '!$H:$H,在庫状況!$K$5,'注文データ '!$I:$I,在庫状況!AA$6)</f>
        <v>0</v>
      </c>
      <c r="AB117" s="844">
        <f>SUMIFS('注文データ '!$C:$C,'注文データ '!$A:$A,在庫状況!$E117,'注文データ '!$H:$H,在庫状況!$K$5,'注文データ '!$I:$I,在庫状況!AB$6)</f>
        <v>0</v>
      </c>
      <c r="AC117" s="844">
        <f>SUMIFS('注文データ '!$C:$C,'注文データ '!$A:$A,在庫状況!$E117,'注文データ '!$H:$H,在庫状況!$K$5,'注文データ '!$I:$I,在庫状況!AC$6)</f>
        <v>0</v>
      </c>
      <c r="AD117" s="1102">
        <f>SUMIFS('注文データ '!$C:$C,'注文データ '!$A:$A,在庫状況!$E117,'注文データ '!$H:$H,在庫状況!$K$5,'注文データ '!$I:$I,在庫状況!AD$6)</f>
        <v>0</v>
      </c>
      <c r="AE117" s="1102">
        <f>SUMIFS('注文データ '!$C:$C,'注文データ '!$A:$A,在庫状況!$E117,'注文データ '!$H:$H,在庫状況!$K$5,'注文データ '!$I:$I,在庫状況!AE$6)</f>
        <v>0</v>
      </c>
      <c r="AF117" s="844">
        <f>SUMIFS('注文データ '!$C:$C,'注文データ '!$A:$A,在庫状況!$E117,'注文データ '!$H:$H,在庫状況!$K$5,'注文データ '!$I:$I,在庫状況!AF$6)</f>
        <v>0</v>
      </c>
      <c r="AG117" s="1102">
        <f>SUMIFS('注文データ '!$C:$C,'注文データ '!$A:$A,在庫状況!$E117,'注文データ '!$H:$H,在庫状況!$K$5,'注文データ '!$I:$I,在庫状況!AG$6)</f>
        <v>0</v>
      </c>
      <c r="AH117" s="844">
        <f>SUMIFS('注文データ '!$C:$C,'注文データ '!$A:$A,在庫状況!$E117,'注文データ '!$H:$H,在庫状況!$K$5,'注文データ '!$I:$I,在庫状況!AH$6)</f>
        <v>0</v>
      </c>
      <c r="AI117" s="844">
        <f>SUMIFS('注文データ '!$C:$C,'注文データ '!$A:$A,在庫状況!$E117,'注文データ '!$H:$H,在庫状況!$K$5,'注文データ '!$I:$I,在庫状況!AI$6)</f>
        <v>0</v>
      </c>
      <c r="AJ117" s="844">
        <f>SUMIFS('注文データ '!$C:$C,'注文データ '!$A:$A,在庫状況!$E117,'注文データ '!$H:$H,在庫状況!$K$5,'注文データ '!$I:$I,在庫状況!AJ$6)</f>
        <v>0</v>
      </c>
      <c r="AK117" s="1102">
        <f>SUMIFS('注文データ '!$C:$C,'注文データ '!$A:$A,在庫状況!$E117,'注文データ '!$H:$H,在庫状況!$K$5,'注文データ '!$I:$I,在庫状況!AK$6)</f>
        <v>0</v>
      </c>
      <c r="AL117" s="1102">
        <f>SUMIFS('注文データ '!$C:$C,'注文データ '!$A:$A,在庫状況!$E117,'注文データ '!$H:$H,在庫状況!$K$5,'注文データ '!$I:$I,在庫状況!AL$6)</f>
        <v>0</v>
      </c>
      <c r="AM117" s="844">
        <f>SUMIFS('注文データ '!$C:$C,'注文データ '!$A:$A,在庫状況!$E117,'注文データ '!$H:$H,在庫状況!$K$5,'注文データ '!$I:$I,在庫状況!AM$6)</f>
        <v>0</v>
      </c>
      <c r="AN117" s="844">
        <f>SUMIFS('注文データ '!$C:$C,'注文データ '!$A:$A,在庫状況!$E117,'注文データ '!$H:$H,在庫状況!$K$5,'注文データ '!$I:$I,在庫状況!AN$6)</f>
        <v>0</v>
      </c>
      <c r="AO117" s="844">
        <f>SUMIFS('注文データ '!$C:$C,'注文データ '!$A:$A,在庫状況!$E117,'注文データ '!$H:$H,在庫状況!$K$5,'注文データ '!$I:$I,在庫状況!AO$6)</f>
        <v>0</v>
      </c>
      <c r="AP117" s="913">
        <f t="shared" si="3"/>
        <v>56</v>
      </c>
      <c r="AQ117" s="475"/>
      <c r="AR117" s="799">
        <f t="shared" si="4"/>
        <v>0</v>
      </c>
      <c r="AS117" s="659"/>
      <c r="AT117" s="471"/>
    </row>
    <row r="118" spans="1:46" s="52" customFormat="1" ht="26.1" customHeight="1" x14ac:dyDescent="0.15">
      <c r="A118" s="272"/>
      <c r="B118" s="232">
        <v>57</v>
      </c>
      <c r="C118" s="81" t="s">
        <v>221</v>
      </c>
      <c r="D118" s="82" t="s">
        <v>71</v>
      </c>
      <c r="E118" s="290">
        <v>80261239565000</v>
      </c>
      <c r="F118" s="784"/>
      <c r="G118" s="787" t="s">
        <v>219</v>
      </c>
      <c r="H118" s="268"/>
      <c r="I118" s="246"/>
      <c r="J118" s="247"/>
      <c r="K118" s="236">
        <f>SUMIFS('注文データ '!$C:$C,'注文データ '!$A:$A,在庫状況!$E118,'注文データ '!$H:$H,在庫状況!$K$5,'注文データ '!$I:$I,在庫状況!K$6)</f>
        <v>0</v>
      </c>
      <c r="L118" s="236">
        <f>SUMIFS('注文データ '!$C:$C,'注文データ '!$A:$A,在庫状況!$E118,'注文データ '!$H:$H,在庫状況!$K$5,'注文データ '!$I:$I,在庫状況!L$6)</f>
        <v>0</v>
      </c>
      <c r="M118" s="236">
        <f>SUMIFS('注文データ '!$C:$C,'注文データ '!$A:$A,在庫状況!$E118,'注文データ '!$H:$H,在庫状況!$K$5,'注文データ '!$I:$I,在庫状況!M$6)</f>
        <v>0</v>
      </c>
      <c r="N118" s="236">
        <f>SUMIFS('注文データ '!$C:$C,'注文データ '!$A:$A,在庫状況!$E118,'注文データ '!$H:$H,在庫状況!$K$5,'注文データ '!$I:$I,在庫状況!N$6)</f>
        <v>0</v>
      </c>
      <c r="O118" s="236">
        <f>SUMIFS('注文データ '!$C:$C,'注文データ '!$A:$A,在庫状況!$E118,'注文データ '!$H:$H,在庫状況!$K$5,'注文データ '!$I:$I,在庫状況!O$6)</f>
        <v>0</v>
      </c>
      <c r="P118" s="1101">
        <f>SUMIFS('注文データ '!$C:$C,'注文データ '!$A:$A,在庫状況!$E118,'注文データ '!$H:$H,在庫状況!$K$5,'注文データ '!$I:$I,在庫状況!P$6)</f>
        <v>0</v>
      </c>
      <c r="Q118" s="1101">
        <f>SUMIFS('注文データ '!$C:$C,'注文データ '!$A:$A,在庫状況!$E118,'注文データ '!$H:$H,在庫状況!$K$5,'注文データ '!$I:$I,在庫状況!Q$6)</f>
        <v>0</v>
      </c>
      <c r="R118" s="236">
        <f>SUMIFS('注文データ '!$C:$C,'注文データ '!$A:$A,在庫状況!$E118,'注文データ '!$H:$H,在庫状況!$K$5,'注文データ '!$I:$I,在庫状況!R$6)</f>
        <v>0</v>
      </c>
      <c r="S118" s="236">
        <f>SUMIFS('注文データ '!$C:$C,'注文データ '!$A:$A,在庫状況!$E118,'注文データ '!$H:$H,在庫状況!$K$5,'注文データ '!$I:$I,在庫状況!S$6)</f>
        <v>0</v>
      </c>
      <c r="T118" s="236">
        <f>SUMIFS('注文データ '!$C:$C,'注文データ '!$A:$A,在庫状況!$E118,'注文データ '!$H:$H,在庫状況!$K$5,'注文データ '!$I:$I,在庫状況!T$6)</f>
        <v>0</v>
      </c>
      <c r="U118" s="236">
        <f>SUMIFS('注文データ '!$C:$C,'注文データ '!$A:$A,在庫状況!$E118,'注文データ '!$H:$H,在庫状況!$K$5,'注文データ '!$I:$I,在庫状況!U$6)</f>
        <v>0</v>
      </c>
      <c r="V118" s="236">
        <f>SUMIFS('注文データ '!$C:$C,'注文データ '!$A:$A,在庫状況!$E118,'注文データ '!$H:$H,在庫状況!$K$5,'注文データ '!$I:$I,在庫状況!V$6)</f>
        <v>0</v>
      </c>
      <c r="W118" s="1101">
        <f>SUMIFS('注文データ '!$C:$C,'注文データ '!$A:$A,在庫状況!$E118,'注文データ '!$H:$H,在庫状況!$K$5,'注文データ '!$I:$I,在庫状況!W$6)</f>
        <v>0</v>
      </c>
      <c r="X118" s="1101">
        <f>SUMIFS('注文データ '!$C:$C,'注文データ '!$A:$A,在庫状況!$E118,'注文データ '!$H:$H,在庫状況!$K$5,'注文データ '!$I:$I,在庫状況!X$6)</f>
        <v>0</v>
      </c>
      <c r="Y118" s="1101">
        <f>SUMIFS('注文データ '!$C:$C,'注文データ '!$A:$A,在庫状況!$E118,'注文データ '!$H:$H,在庫状況!$K$5,'注文データ '!$I:$I,在庫状況!Y$6)</f>
        <v>0</v>
      </c>
      <c r="Z118" s="236">
        <f>SUMIFS('注文データ '!$C:$C,'注文データ '!$A:$A,在庫状況!$E118,'注文データ '!$H:$H,在庫状況!$K$5,'注文データ '!$I:$I,在庫状況!Z$6)</f>
        <v>0</v>
      </c>
      <c r="AA118" s="236">
        <f>SUMIFS('注文データ '!$C:$C,'注文データ '!$A:$A,在庫状況!$E118,'注文データ '!$H:$H,在庫状況!$K$5,'注文データ '!$I:$I,在庫状況!AA$6)</f>
        <v>0</v>
      </c>
      <c r="AB118" s="236">
        <f>SUMIFS('注文データ '!$C:$C,'注文データ '!$A:$A,在庫状況!$E118,'注文データ '!$H:$H,在庫状況!$K$5,'注文データ '!$I:$I,在庫状況!AB$6)</f>
        <v>0</v>
      </c>
      <c r="AC118" s="236">
        <f>SUMIFS('注文データ '!$C:$C,'注文データ '!$A:$A,在庫状況!$E118,'注文データ '!$H:$H,在庫状況!$K$5,'注文データ '!$I:$I,在庫状況!AC$6)</f>
        <v>0</v>
      </c>
      <c r="AD118" s="1101">
        <f>SUMIFS('注文データ '!$C:$C,'注文データ '!$A:$A,在庫状況!$E118,'注文データ '!$H:$H,在庫状況!$K$5,'注文データ '!$I:$I,在庫状況!AD$6)</f>
        <v>0</v>
      </c>
      <c r="AE118" s="1101">
        <f>SUMIFS('注文データ '!$C:$C,'注文データ '!$A:$A,在庫状況!$E118,'注文データ '!$H:$H,在庫状況!$K$5,'注文データ '!$I:$I,在庫状況!AE$6)</f>
        <v>0</v>
      </c>
      <c r="AF118" s="236">
        <f>SUMIFS('注文データ '!$C:$C,'注文データ '!$A:$A,在庫状況!$E118,'注文データ '!$H:$H,在庫状況!$K$5,'注文データ '!$I:$I,在庫状況!AF$6)</f>
        <v>0</v>
      </c>
      <c r="AG118" s="1101">
        <f>SUMIFS('注文データ '!$C:$C,'注文データ '!$A:$A,在庫状況!$E118,'注文データ '!$H:$H,在庫状況!$K$5,'注文データ '!$I:$I,在庫状況!AG$6)</f>
        <v>0</v>
      </c>
      <c r="AH118" s="236">
        <f>SUMIFS('注文データ '!$C:$C,'注文データ '!$A:$A,在庫状況!$E118,'注文データ '!$H:$H,在庫状況!$K$5,'注文データ '!$I:$I,在庫状況!AH$6)</f>
        <v>0</v>
      </c>
      <c r="AI118" s="236">
        <f>SUMIFS('注文データ '!$C:$C,'注文データ '!$A:$A,在庫状況!$E118,'注文データ '!$H:$H,在庫状況!$K$5,'注文データ '!$I:$I,在庫状況!AI$6)</f>
        <v>0</v>
      </c>
      <c r="AJ118" s="236">
        <f>SUMIFS('注文データ '!$C:$C,'注文データ '!$A:$A,在庫状況!$E118,'注文データ '!$H:$H,在庫状況!$K$5,'注文データ '!$I:$I,在庫状況!AJ$6)</f>
        <v>0</v>
      </c>
      <c r="AK118" s="1101">
        <f>SUMIFS('注文データ '!$C:$C,'注文データ '!$A:$A,在庫状況!$E118,'注文データ '!$H:$H,在庫状況!$K$5,'注文データ '!$I:$I,在庫状況!AK$6)</f>
        <v>0</v>
      </c>
      <c r="AL118" s="1101">
        <f>SUMIFS('注文データ '!$C:$C,'注文データ '!$A:$A,在庫状況!$E118,'注文データ '!$H:$H,在庫状況!$K$5,'注文データ '!$I:$I,在庫状況!AL$6)</f>
        <v>0</v>
      </c>
      <c r="AM118" s="236">
        <f>SUMIFS('注文データ '!$C:$C,'注文データ '!$A:$A,在庫状況!$E118,'注文データ '!$H:$H,在庫状況!$K$5,'注文データ '!$I:$I,在庫状況!AM$6)</f>
        <v>0</v>
      </c>
      <c r="AN118" s="236">
        <f>SUMIFS('注文データ '!$C:$C,'注文データ '!$A:$A,在庫状況!$E118,'注文データ '!$H:$H,在庫状況!$K$5,'注文データ '!$I:$I,在庫状況!AN$6)</f>
        <v>0</v>
      </c>
      <c r="AO118" s="236">
        <f>SUMIFS('注文データ '!$C:$C,'注文データ '!$A:$A,在庫状況!$E118,'注文データ '!$H:$H,在庫状況!$K$5,'注文データ '!$I:$I,在庫状況!AO$6)</f>
        <v>0</v>
      </c>
      <c r="AP118" s="232">
        <f t="shared" si="3"/>
        <v>57</v>
      </c>
      <c r="AQ118" s="244"/>
      <c r="AR118" s="789">
        <f t="shared" si="4"/>
        <v>0</v>
      </c>
      <c r="AS118" s="660"/>
      <c r="AT118" s="461"/>
    </row>
    <row r="119" spans="1:46" ht="26.1" customHeight="1" x14ac:dyDescent="0.15">
      <c r="A119" s="40"/>
      <c r="B119" s="238">
        <v>58</v>
      </c>
      <c r="C119" s="473" t="s">
        <v>252</v>
      </c>
      <c r="D119" s="83" t="s">
        <v>52</v>
      </c>
      <c r="E119" s="474">
        <v>80261239568000</v>
      </c>
      <c r="F119" s="783"/>
      <c r="G119" s="788"/>
      <c r="H119" s="259"/>
      <c r="I119" s="241"/>
      <c r="J119" s="242"/>
      <c r="K119" s="844">
        <f>SUMIFS('注文データ '!$C:$C,'注文データ '!$A:$A,在庫状況!$E119,'注文データ '!$H:$H,在庫状況!$K$5,'注文データ '!$I:$I,在庫状況!K$6)</f>
        <v>0</v>
      </c>
      <c r="L119" s="844">
        <f>SUMIFS('注文データ '!$C:$C,'注文データ '!$A:$A,在庫状況!$E119,'注文データ '!$H:$H,在庫状況!$K$5,'注文データ '!$I:$I,在庫状況!L$6)</f>
        <v>0</v>
      </c>
      <c r="M119" s="844">
        <f>SUMIFS('注文データ '!$C:$C,'注文データ '!$A:$A,在庫状況!$E119,'注文データ '!$H:$H,在庫状況!$K$5,'注文データ '!$I:$I,在庫状況!M$6)</f>
        <v>0</v>
      </c>
      <c r="N119" s="844">
        <f>SUMIFS('注文データ '!$C:$C,'注文データ '!$A:$A,在庫状況!$E119,'注文データ '!$H:$H,在庫状況!$K$5,'注文データ '!$I:$I,在庫状況!N$6)</f>
        <v>0</v>
      </c>
      <c r="O119" s="844">
        <f>SUMIFS('注文データ '!$C:$C,'注文データ '!$A:$A,在庫状況!$E119,'注文データ '!$H:$H,在庫状況!$K$5,'注文データ '!$I:$I,在庫状況!O$6)</f>
        <v>0</v>
      </c>
      <c r="P119" s="1102">
        <f>SUMIFS('注文データ '!$C:$C,'注文データ '!$A:$A,在庫状況!$E119,'注文データ '!$H:$H,在庫状況!$K$5,'注文データ '!$I:$I,在庫状況!P$6)</f>
        <v>0</v>
      </c>
      <c r="Q119" s="1102">
        <f>SUMIFS('注文データ '!$C:$C,'注文データ '!$A:$A,在庫状況!$E119,'注文データ '!$H:$H,在庫状況!$K$5,'注文データ '!$I:$I,在庫状況!Q$6)</f>
        <v>0</v>
      </c>
      <c r="R119" s="844">
        <f>SUMIFS('注文データ '!$C:$C,'注文データ '!$A:$A,在庫状況!$E119,'注文データ '!$H:$H,在庫状況!$K$5,'注文データ '!$I:$I,在庫状況!R$6)</f>
        <v>0</v>
      </c>
      <c r="S119" s="844">
        <f>SUMIFS('注文データ '!$C:$C,'注文データ '!$A:$A,在庫状況!$E119,'注文データ '!$H:$H,在庫状況!$K$5,'注文データ '!$I:$I,在庫状況!S$6)</f>
        <v>0</v>
      </c>
      <c r="T119" s="844">
        <f>SUMIFS('注文データ '!$C:$C,'注文データ '!$A:$A,在庫状況!$E119,'注文データ '!$H:$H,在庫状況!$K$5,'注文データ '!$I:$I,在庫状況!T$6)</f>
        <v>0</v>
      </c>
      <c r="U119" s="844">
        <f>SUMIFS('注文データ '!$C:$C,'注文データ '!$A:$A,在庫状況!$E119,'注文データ '!$H:$H,在庫状況!$K$5,'注文データ '!$I:$I,在庫状況!U$6)</f>
        <v>0</v>
      </c>
      <c r="V119" s="844">
        <f>SUMIFS('注文データ '!$C:$C,'注文データ '!$A:$A,在庫状況!$E119,'注文データ '!$H:$H,在庫状況!$K$5,'注文データ '!$I:$I,在庫状況!V$6)</f>
        <v>0</v>
      </c>
      <c r="W119" s="1102">
        <f>SUMIFS('注文データ '!$C:$C,'注文データ '!$A:$A,在庫状況!$E119,'注文データ '!$H:$H,在庫状況!$K$5,'注文データ '!$I:$I,在庫状況!W$6)</f>
        <v>0</v>
      </c>
      <c r="X119" s="1102">
        <f>SUMIFS('注文データ '!$C:$C,'注文データ '!$A:$A,在庫状況!$E119,'注文データ '!$H:$H,在庫状況!$K$5,'注文データ '!$I:$I,在庫状況!X$6)</f>
        <v>0</v>
      </c>
      <c r="Y119" s="1102">
        <f>SUMIFS('注文データ '!$C:$C,'注文データ '!$A:$A,在庫状況!$E119,'注文データ '!$H:$H,在庫状況!$K$5,'注文データ '!$I:$I,在庫状況!Y$6)</f>
        <v>0</v>
      </c>
      <c r="Z119" s="844">
        <f>SUMIFS('注文データ '!$C:$C,'注文データ '!$A:$A,在庫状況!$E119,'注文データ '!$H:$H,在庫状況!$K$5,'注文データ '!$I:$I,在庫状況!Z$6)</f>
        <v>0</v>
      </c>
      <c r="AA119" s="844">
        <f>SUMIFS('注文データ '!$C:$C,'注文データ '!$A:$A,在庫状況!$E119,'注文データ '!$H:$H,在庫状況!$K$5,'注文データ '!$I:$I,在庫状況!AA$6)</f>
        <v>0</v>
      </c>
      <c r="AB119" s="844">
        <f>SUMIFS('注文データ '!$C:$C,'注文データ '!$A:$A,在庫状況!$E119,'注文データ '!$H:$H,在庫状況!$K$5,'注文データ '!$I:$I,在庫状況!AB$6)</f>
        <v>0</v>
      </c>
      <c r="AC119" s="844">
        <f>SUMIFS('注文データ '!$C:$C,'注文データ '!$A:$A,在庫状況!$E119,'注文データ '!$H:$H,在庫状況!$K$5,'注文データ '!$I:$I,在庫状況!AC$6)</f>
        <v>0</v>
      </c>
      <c r="AD119" s="1102">
        <f>SUMIFS('注文データ '!$C:$C,'注文データ '!$A:$A,在庫状況!$E119,'注文データ '!$H:$H,在庫状況!$K$5,'注文データ '!$I:$I,在庫状況!AD$6)</f>
        <v>0</v>
      </c>
      <c r="AE119" s="1102">
        <f>SUMIFS('注文データ '!$C:$C,'注文データ '!$A:$A,在庫状況!$E119,'注文データ '!$H:$H,在庫状況!$K$5,'注文データ '!$I:$I,在庫状況!AE$6)</f>
        <v>0</v>
      </c>
      <c r="AF119" s="844">
        <f>SUMIFS('注文データ '!$C:$C,'注文データ '!$A:$A,在庫状況!$E119,'注文データ '!$H:$H,在庫状況!$K$5,'注文データ '!$I:$I,在庫状況!AF$6)</f>
        <v>0</v>
      </c>
      <c r="AG119" s="1102">
        <f>SUMIFS('注文データ '!$C:$C,'注文データ '!$A:$A,在庫状況!$E119,'注文データ '!$H:$H,在庫状況!$K$5,'注文データ '!$I:$I,在庫状況!AG$6)</f>
        <v>0</v>
      </c>
      <c r="AH119" s="844">
        <f>SUMIFS('注文データ '!$C:$C,'注文データ '!$A:$A,在庫状況!$E119,'注文データ '!$H:$H,在庫状況!$K$5,'注文データ '!$I:$I,在庫状況!AH$6)</f>
        <v>0</v>
      </c>
      <c r="AI119" s="844">
        <f>SUMIFS('注文データ '!$C:$C,'注文データ '!$A:$A,在庫状況!$E119,'注文データ '!$H:$H,在庫状況!$K$5,'注文データ '!$I:$I,在庫状況!AI$6)</f>
        <v>0</v>
      </c>
      <c r="AJ119" s="844">
        <f>SUMIFS('注文データ '!$C:$C,'注文データ '!$A:$A,在庫状況!$E119,'注文データ '!$H:$H,在庫状況!$K$5,'注文データ '!$I:$I,在庫状況!AJ$6)</f>
        <v>0</v>
      </c>
      <c r="AK119" s="1102">
        <f>SUMIFS('注文データ '!$C:$C,'注文データ '!$A:$A,在庫状況!$E119,'注文データ '!$H:$H,在庫状況!$K$5,'注文データ '!$I:$I,在庫状況!AK$6)</f>
        <v>0</v>
      </c>
      <c r="AL119" s="1102">
        <f>SUMIFS('注文データ '!$C:$C,'注文データ '!$A:$A,在庫状況!$E119,'注文データ '!$H:$H,在庫状況!$K$5,'注文データ '!$I:$I,在庫状況!AL$6)</f>
        <v>0</v>
      </c>
      <c r="AM119" s="844">
        <f>SUMIFS('注文データ '!$C:$C,'注文データ '!$A:$A,在庫状況!$E119,'注文データ '!$H:$H,在庫状況!$K$5,'注文データ '!$I:$I,在庫状況!AM$6)</f>
        <v>0</v>
      </c>
      <c r="AN119" s="844">
        <f>SUMIFS('注文データ '!$C:$C,'注文データ '!$A:$A,在庫状況!$E119,'注文データ '!$H:$H,在庫状況!$K$5,'注文データ '!$I:$I,在庫状況!AN$6)</f>
        <v>0</v>
      </c>
      <c r="AO119" s="844">
        <f>SUMIFS('注文データ '!$C:$C,'注文データ '!$A:$A,在庫状況!$E119,'注文データ '!$H:$H,在庫状況!$K$5,'注文データ '!$I:$I,在庫状況!AO$6)</f>
        <v>0</v>
      </c>
      <c r="AP119" s="913">
        <f t="shared" si="3"/>
        <v>58</v>
      </c>
      <c r="AQ119" s="475"/>
      <c r="AR119" s="799">
        <f t="shared" si="4"/>
        <v>0</v>
      </c>
      <c r="AS119" s="686"/>
      <c r="AT119" s="852"/>
    </row>
    <row r="120" spans="1:46" s="52" customFormat="1" ht="26.1" customHeight="1" x14ac:dyDescent="0.15">
      <c r="A120" s="272"/>
      <c r="B120" s="232">
        <v>59</v>
      </c>
      <c r="C120" s="81" t="s">
        <v>292</v>
      </c>
      <c r="D120" s="82" t="s">
        <v>52</v>
      </c>
      <c r="E120" s="290">
        <v>80261239569001</v>
      </c>
      <c r="F120" s="784"/>
      <c r="G120" s="787"/>
      <c r="H120" s="268"/>
      <c r="I120" s="246"/>
      <c r="J120" s="247"/>
      <c r="K120" s="236">
        <f>SUMIFS('注文データ '!$C:$C,'注文データ '!$A:$A,在庫状況!$E120,'注文データ '!$H:$H,在庫状況!$K$5,'注文データ '!$I:$I,在庫状況!K$6)</f>
        <v>0</v>
      </c>
      <c r="L120" s="236">
        <f>SUMIFS('注文データ '!$C:$C,'注文データ '!$A:$A,在庫状況!$E120,'注文データ '!$H:$H,在庫状況!$K$5,'注文データ '!$I:$I,在庫状況!L$6)</f>
        <v>0</v>
      </c>
      <c r="M120" s="236">
        <f>SUMIFS('注文データ '!$C:$C,'注文データ '!$A:$A,在庫状況!$E120,'注文データ '!$H:$H,在庫状況!$K$5,'注文データ '!$I:$I,在庫状況!M$6)</f>
        <v>0</v>
      </c>
      <c r="N120" s="236">
        <f>SUMIFS('注文データ '!$C:$C,'注文データ '!$A:$A,在庫状況!$E120,'注文データ '!$H:$H,在庫状況!$K$5,'注文データ '!$I:$I,在庫状況!N$6)</f>
        <v>0</v>
      </c>
      <c r="O120" s="236">
        <f>SUMIFS('注文データ '!$C:$C,'注文データ '!$A:$A,在庫状況!$E120,'注文データ '!$H:$H,在庫状況!$K$5,'注文データ '!$I:$I,在庫状況!O$6)</f>
        <v>0</v>
      </c>
      <c r="P120" s="1101">
        <f>SUMIFS('注文データ '!$C:$C,'注文データ '!$A:$A,在庫状況!$E120,'注文データ '!$H:$H,在庫状況!$K$5,'注文データ '!$I:$I,在庫状況!P$6)</f>
        <v>0</v>
      </c>
      <c r="Q120" s="1101">
        <f>SUMIFS('注文データ '!$C:$C,'注文データ '!$A:$A,在庫状況!$E120,'注文データ '!$H:$H,在庫状況!$K$5,'注文データ '!$I:$I,在庫状況!Q$6)</f>
        <v>0</v>
      </c>
      <c r="R120" s="236">
        <f>SUMIFS('注文データ '!$C:$C,'注文データ '!$A:$A,在庫状況!$E120,'注文データ '!$H:$H,在庫状況!$K$5,'注文データ '!$I:$I,在庫状況!R$6)</f>
        <v>0</v>
      </c>
      <c r="S120" s="236">
        <f>SUMIFS('注文データ '!$C:$C,'注文データ '!$A:$A,在庫状況!$E120,'注文データ '!$H:$H,在庫状況!$K$5,'注文データ '!$I:$I,在庫状況!S$6)</f>
        <v>0</v>
      </c>
      <c r="T120" s="236">
        <f>SUMIFS('注文データ '!$C:$C,'注文データ '!$A:$A,在庫状況!$E120,'注文データ '!$H:$H,在庫状況!$K$5,'注文データ '!$I:$I,在庫状況!T$6)</f>
        <v>0</v>
      </c>
      <c r="U120" s="236">
        <f>SUMIFS('注文データ '!$C:$C,'注文データ '!$A:$A,在庫状況!$E120,'注文データ '!$H:$H,在庫状況!$K$5,'注文データ '!$I:$I,在庫状況!U$6)</f>
        <v>0</v>
      </c>
      <c r="V120" s="236">
        <f>SUMIFS('注文データ '!$C:$C,'注文データ '!$A:$A,在庫状況!$E120,'注文データ '!$H:$H,在庫状況!$K$5,'注文データ '!$I:$I,在庫状況!V$6)</f>
        <v>0</v>
      </c>
      <c r="W120" s="1101">
        <f>SUMIFS('注文データ '!$C:$C,'注文データ '!$A:$A,在庫状況!$E120,'注文データ '!$H:$H,在庫状況!$K$5,'注文データ '!$I:$I,在庫状況!W$6)</f>
        <v>0</v>
      </c>
      <c r="X120" s="1101">
        <f>SUMIFS('注文データ '!$C:$C,'注文データ '!$A:$A,在庫状況!$E120,'注文データ '!$H:$H,在庫状況!$K$5,'注文データ '!$I:$I,在庫状況!X$6)</f>
        <v>0</v>
      </c>
      <c r="Y120" s="1101">
        <f>SUMIFS('注文データ '!$C:$C,'注文データ '!$A:$A,在庫状況!$E120,'注文データ '!$H:$H,在庫状況!$K$5,'注文データ '!$I:$I,在庫状況!Y$6)</f>
        <v>0</v>
      </c>
      <c r="Z120" s="236">
        <f>SUMIFS('注文データ '!$C:$C,'注文データ '!$A:$A,在庫状況!$E120,'注文データ '!$H:$H,在庫状況!$K$5,'注文データ '!$I:$I,在庫状況!Z$6)</f>
        <v>0</v>
      </c>
      <c r="AA120" s="236">
        <f>SUMIFS('注文データ '!$C:$C,'注文データ '!$A:$A,在庫状況!$E120,'注文データ '!$H:$H,在庫状況!$K$5,'注文データ '!$I:$I,在庫状況!AA$6)</f>
        <v>0</v>
      </c>
      <c r="AB120" s="236">
        <f>SUMIFS('注文データ '!$C:$C,'注文データ '!$A:$A,在庫状況!$E120,'注文データ '!$H:$H,在庫状況!$K$5,'注文データ '!$I:$I,在庫状況!AB$6)</f>
        <v>0</v>
      </c>
      <c r="AC120" s="236">
        <f>SUMIFS('注文データ '!$C:$C,'注文データ '!$A:$A,在庫状況!$E120,'注文データ '!$H:$H,在庫状況!$K$5,'注文データ '!$I:$I,在庫状況!AC$6)</f>
        <v>0</v>
      </c>
      <c r="AD120" s="1101">
        <f>SUMIFS('注文データ '!$C:$C,'注文データ '!$A:$A,在庫状況!$E120,'注文データ '!$H:$H,在庫状況!$K$5,'注文データ '!$I:$I,在庫状況!AD$6)</f>
        <v>0</v>
      </c>
      <c r="AE120" s="1101">
        <f>SUMIFS('注文データ '!$C:$C,'注文データ '!$A:$A,在庫状況!$E120,'注文データ '!$H:$H,在庫状況!$K$5,'注文データ '!$I:$I,在庫状況!AE$6)</f>
        <v>0</v>
      </c>
      <c r="AF120" s="236">
        <f>SUMIFS('注文データ '!$C:$C,'注文データ '!$A:$A,在庫状況!$E120,'注文データ '!$H:$H,在庫状況!$K$5,'注文データ '!$I:$I,在庫状況!AF$6)</f>
        <v>0</v>
      </c>
      <c r="AG120" s="1101">
        <f>SUMIFS('注文データ '!$C:$C,'注文データ '!$A:$A,在庫状況!$E120,'注文データ '!$H:$H,在庫状況!$K$5,'注文データ '!$I:$I,在庫状況!AG$6)</f>
        <v>0</v>
      </c>
      <c r="AH120" s="236">
        <f>SUMIFS('注文データ '!$C:$C,'注文データ '!$A:$A,在庫状況!$E120,'注文データ '!$H:$H,在庫状況!$K$5,'注文データ '!$I:$I,在庫状況!AH$6)</f>
        <v>0</v>
      </c>
      <c r="AI120" s="236">
        <f>SUMIFS('注文データ '!$C:$C,'注文データ '!$A:$A,在庫状況!$E120,'注文データ '!$H:$H,在庫状況!$K$5,'注文データ '!$I:$I,在庫状況!AI$6)</f>
        <v>0</v>
      </c>
      <c r="AJ120" s="236">
        <f>SUMIFS('注文データ '!$C:$C,'注文データ '!$A:$A,在庫状況!$E120,'注文データ '!$H:$H,在庫状況!$K$5,'注文データ '!$I:$I,在庫状況!AJ$6)</f>
        <v>0</v>
      </c>
      <c r="AK120" s="1101">
        <f>SUMIFS('注文データ '!$C:$C,'注文データ '!$A:$A,在庫状況!$E120,'注文データ '!$H:$H,在庫状況!$K$5,'注文データ '!$I:$I,在庫状況!AK$6)</f>
        <v>0</v>
      </c>
      <c r="AL120" s="1101">
        <f>SUMIFS('注文データ '!$C:$C,'注文データ '!$A:$A,在庫状況!$E120,'注文データ '!$H:$H,在庫状況!$K$5,'注文データ '!$I:$I,在庫状況!AL$6)</f>
        <v>0</v>
      </c>
      <c r="AM120" s="236">
        <f>SUMIFS('注文データ '!$C:$C,'注文データ '!$A:$A,在庫状況!$E120,'注文データ '!$H:$H,在庫状況!$K$5,'注文データ '!$I:$I,在庫状況!AM$6)</f>
        <v>0</v>
      </c>
      <c r="AN120" s="236">
        <f>SUMIFS('注文データ '!$C:$C,'注文データ '!$A:$A,在庫状況!$E120,'注文データ '!$H:$H,在庫状況!$K$5,'注文データ '!$I:$I,在庫状況!AN$6)</f>
        <v>0</v>
      </c>
      <c r="AO120" s="236">
        <f>SUMIFS('注文データ '!$C:$C,'注文データ '!$A:$A,在庫状況!$E120,'注文データ '!$H:$H,在庫状況!$K$5,'注文データ '!$I:$I,在庫状況!AO$6)</f>
        <v>0</v>
      </c>
      <c r="AP120" s="232">
        <f t="shared" ref="AP120:AP127" si="5">B120</f>
        <v>59</v>
      </c>
      <c r="AQ120" s="244"/>
      <c r="AR120" s="789">
        <f t="shared" ref="AR120:AR127" si="6">SUM(K120:AO120)</f>
        <v>0</v>
      </c>
      <c r="AS120" s="660"/>
      <c r="AT120" s="461"/>
    </row>
    <row r="121" spans="1:46" ht="26.1" customHeight="1" x14ac:dyDescent="0.15">
      <c r="A121" s="40"/>
      <c r="B121" s="238">
        <v>60</v>
      </c>
      <c r="C121" s="473" t="s">
        <v>495</v>
      </c>
      <c r="D121" s="83" t="s">
        <v>71</v>
      </c>
      <c r="E121" s="474">
        <v>80261239570001</v>
      </c>
      <c r="F121" s="783"/>
      <c r="G121" s="788"/>
      <c r="H121" s="259"/>
      <c r="I121" s="241"/>
      <c r="J121" s="242"/>
      <c r="K121" s="844">
        <f>SUMIFS('注文データ '!$C:$C,'注文データ '!$A:$A,在庫状況!$E121,'注文データ '!$H:$H,在庫状況!$K$5,'注文データ '!$I:$I,在庫状況!K$6)</f>
        <v>0</v>
      </c>
      <c r="L121" s="844">
        <f>SUMIFS('注文データ '!$C:$C,'注文データ '!$A:$A,在庫状況!$E121,'注文データ '!$H:$H,在庫状況!$K$5,'注文データ '!$I:$I,在庫状況!L$6)</f>
        <v>0</v>
      </c>
      <c r="M121" s="844">
        <f>SUMIFS('注文データ '!$C:$C,'注文データ '!$A:$A,在庫状況!$E121,'注文データ '!$H:$H,在庫状況!$K$5,'注文データ '!$I:$I,在庫状況!M$6)</f>
        <v>0</v>
      </c>
      <c r="N121" s="844">
        <f>SUMIFS('注文データ '!$C:$C,'注文データ '!$A:$A,在庫状況!$E121,'注文データ '!$H:$H,在庫状況!$K$5,'注文データ '!$I:$I,在庫状況!N$6)</f>
        <v>0</v>
      </c>
      <c r="O121" s="844">
        <f>SUMIFS('注文データ '!$C:$C,'注文データ '!$A:$A,在庫状況!$E121,'注文データ '!$H:$H,在庫状況!$K$5,'注文データ '!$I:$I,在庫状況!O$6)</f>
        <v>0</v>
      </c>
      <c r="P121" s="1102">
        <f>SUMIFS('注文データ '!$C:$C,'注文データ '!$A:$A,在庫状況!$E121,'注文データ '!$H:$H,在庫状況!$K$5,'注文データ '!$I:$I,在庫状況!P$6)</f>
        <v>0</v>
      </c>
      <c r="Q121" s="1102">
        <f>SUMIFS('注文データ '!$C:$C,'注文データ '!$A:$A,在庫状況!$E121,'注文データ '!$H:$H,在庫状況!$K$5,'注文データ '!$I:$I,在庫状況!Q$6)</f>
        <v>0</v>
      </c>
      <c r="R121" s="844">
        <f>SUMIFS('注文データ '!$C:$C,'注文データ '!$A:$A,在庫状況!$E121,'注文データ '!$H:$H,在庫状況!$K$5,'注文データ '!$I:$I,在庫状況!R$6)</f>
        <v>0</v>
      </c>
      <c r="S121" s="844">
        <f>SUMIFS('注文データ '!$C:$C,'注文データ '!$A:$A,在庫状況!$E121,'注文データ '!$H:$H,在庫状況!$K$5,'注文データ '!$I:$I,在庫状況!S$6)</f>
        <v>0</v>
      </c>
      <c r="T121" s="844">
        <f>SUMIFS('注文データ '!$C:$C,'注文データ '!$A:$A,在庫状況!$E121,'注文データ '!$H:$H,在庫状況!$K$5,'注文データ '!$I:$I,在庫状況!T$6)</f>
        <v>0</v>
      </c>
      <c r="U121" s="844">
        <f>SUMIFS('注文データ '!$C:$C,'注文データ '!$A:$A,在庫状況!$E121,'注文データ '!$H:$H,在庫状況!$K$5,'注文データ '!$I:$I,在庫状況!U$6)</f>
        <v>0</v>
      </c>
      <c r="V121" s="844">
        <f>SUMIFS('注文データ '!$C:$C,'注文データ '!$A:$A,在庫状況!$E121,'注文データ '!$H:$H,在庫状況!$K$5,'注文データ '!$I:$I,在庫状況!V$6)</f>
        <v>0</v>
      </c>
      <c r="W121" s="1102">
        <f>SUMIFS('注文データ '!$C:$C,'注文データ '!$A:$A,在庫状況!$E121,'注文データ '!$H:$H,在庫状況!$K$5,'注文データ '!$I:$I,在庫状況!W$6)</f>
        <v>0</v>
      </c>
      <c r="X121" s="1102">
        <f>SUMIFS('注文データ '!$C:$C,'注文データ '!$A:$A,在庫状況!$E121,'注文データ '!$H:$H,在庫状況!$K$5,'注文データ '!$I:$I,在庫状況!X$6)</f>
        <v>0</v>
      </c>
      <c r="Y121" s="1102">
        <f>SUMIFS('注文データ '!$C:$C,'注文データ '!$A:$A,在庫状況!$E121,'注文データ '!$H:$H,在庫状況!$K$5,'注文データ '!$I:$I,在庫状況!Y$6)</f>
        <v>0</v>
      </c>
      <c r="Z121" s="844">
        <f>SUMIFS('注文データ '!$C:$C,'注文データ '!$A:$A,在庫状況!$E121,'注文データ '!$H:$H,在庫状況!$K$5,'注文データ '!$I:$I,在庫状況!Z$6)</f>
        <v>0</v>
      </c>
      <c r="AA121" s="844">
        <f>SUMIFS('注文データ '!$C:$C,'注文データ '!$A:$A,在庫状況!$E121,'注文データ '!$H:$H,在庫状況!$K$5,'注文データ '!$I:$I,在庫状況!AA$6)</f>
        <v>0</v>
      </c>
      <c r="AB121" s="844">
        <f>SUMIFS('注文データ '!$C:$C,'注文データ '!$A:$A,在庫状況!$E121,'注文データ '!$H:$H,在庫状況!$K$5,'注文データ '!$I:$I,在庫状況!AB$6)</f>
        <v>0</v>
      </c>
      <c r="AC121" s="844">
        <f>SUMIFS('注文データ '!$C:$C,'注文データ '!$A:$A,在庫状況!$E121,'注文データ '!$H:$H,在庫状況!$K$5,'注文データ '!$I:$I,在庫状況!AC$6)</f>
        <v>0</v>
      </c>
      <c r="AD121" s="1102">
        <f>SUMIFS('注文データ '!$C:$C,'注文データ '!$A:$A,在庫状況!$E121,'注文データ '!$H:$H,在庫状況!$K$5,'注文データ '!$I:$I,在庫状況!AD$6)</f>
        <v>0</v>
      </c>
      <c r="AE121" s="1102">
        <f>SUMIFS('注文データ '!$C:$C,'注文データ '!$A:$A,在庫状況!$E121,'注文データ '!$H:$H,在庫状況!$K$5,'注文データ '!$I:$I,在庫状況!AE$6)</f>
        <v>0</v>
      </c>
      <c r="AF121" s="844">
        <f>SUMIFS('注文データ '!$C:$C,'注文データ '!$A:$A,在庫状況!$E121,'注文データ '!$H:$H,在庫状況!$K$5,'注文データ '!$I:$I,在庫状況!AF$6)</f>
        <v>0</v>
      </c>
      <c r="AG121" s="1102">
        <f>SUMIFS('注文データ '!$C:$C,'注文データ '!$A:$A,在庫状況!$E121,'注文データ '!$H:$H,在庫状況!$K$5,'注文データ '!$I:$I,在庫状況!AG$6)</f>
        <v>0</v>
      </c>
      <c r="AH121" s="844">
        <f>SUMIFS('注文データ '!$C:$C,'注文データ '!$A:$A,在庫状況!$E121,'注文データ '!$H:$H,在庫状況!$K$5,'注文データ '!$I:$I,在庫状況!AH$6)</f>
        <v>0</v>
      </c>
      <c r="AI121" s="844">
        <f>SUMIFS('注文データ '!$C:$C,'注文データ '!$A:$A,在庫状況!$E121,'注文データ '!$H:$H,在庫状況!$K$5,'注文データ '!$I:$I,在庫状況!AI$6)</f>
        <v>0</v>
      </c>
      <c r="AJ121" s="844">
        <f>SUMIFS('注文データ '!$C:$C,'注文データ '!$A:$A,在庫状況!$E121,'注文データ '!$H:$H,在庫状況!$K$5,'注文データ '!$I:$I,在庫状況!AJ$6)</f>
        <v>0</v>
      </c>
      <c r="AK121" s="1102">
        <f>SUMIFS('注文データ '!$C:$C,'注文データ '!$A:$A,在庫状況!$E121,'注文データ '!$H:$H,在庫状況!$K$5,'注文データ '!$I:$I,在庫状況!AK$6)</f>
        <v>0</v>
      </c>
      <c r="AL121" s="1102">
        <f>SUMIFS('注文データ '!$C:$C,'注文データ '!$A:$A,在庫状況!$E121,'注文データ '!$H:$H,在庫状況!$K$5,'注文データ '!$I:$I,在庫状況!AL$6)</f>
        <v>0</v>
      </c>
      <c r="AM121" s="844">
        <f>SUMIFS('注文データ '!$C:$C,'注文データ '!$A:$A,在庫状況!$E121,'注文データ '!$H:$H,在庫状況!$K$5,'注文データ '!$I:$I,在庫状況!AM$6)</f>
        <v>0</v>
      </c>
      <c r="AN121" s="844">
        <f>SUMIFS('注文データ '!$C:$C,'注文データ '!$A:$A,在庫状況!$E121,'注文データ '!$H:$H,在庫状況!$K$5,'注文データ '!$I:$I,在庫状況!AN$6)</f>
        <v>0</v>
      </c>
      <c r="AO121" s="844">
        <f>SUMIFS('注文データ '!$C:$C,'注文データ '!$A:$A,在庫状況!$E121,'注文データ '!$H:$H,在庫状況!$K$5,'注文データ '!$I:$I,在庫状況!AO$6)</f>
        <v>0</v>
      </c>
      <c r="AP121" s="238">
        <f t="shared" ref="AP121:AP122" si="7">B121</f>
        <v>60</v>
      </c>
      <c r="AQ121" s="475"/>
      <c r="AR121" s="799">
        <f t="shared" ref="AR121:AR122" si="8">SUM(K121:AO121)</f>
        <v>0</v>
      </c>
      <c r="AS121" s="686"/>
      <c r="AT121" s="852"/>
    </row>
    <row r="122" spans="1:46" s="52" customFormat="1" ht="26.1" customHeight="1" x14ac:dyDescent="0.15">
      <c r="A122" s="272"/>
      <c r="B122" s="232">
        <v>61</v>
      </c>
      <c r="C122" s="81" t="s">
        <v>496</v>
      </c>
      <c r="D122" s="82" t="s">
        <v>71</v>
      </c>
      <c r="E122" s="290">
        <v>80261239571000</v>
      </c>
      <c r="F122" s="784"/>
      <c r="G122" s="787"/>
      <c r="H122" s="268"/>
      <c r="I122" s="246"/>
      <c r="J122" s="247"/>
      <c r="K122" s="236">
        <f>SUMIFS('注文データ '!$C:$C,'注文データ '!$A:$A,在庫状況!$E122,'注文データ '!$H:$H,在庫状況!$K$5,'注文データ '!$I:$I,在庫状況!K$6)</f>
        <v>0</v>
      </c>
      <c r="L122" s="236">
        <f>SUMIFS('注文データ '!$C:$C,'注文データ '!$A:$A,在庫状況!$E122,'注文データ '!$H:$H,在庫状況!$K$5,'注文データ '!$I:$I,在庫状況!L$6)</f>
        <v>0</v>
      </c>
      <c r="M122" s="236">
        <f>SUMIFS('注文データ '!$C:$C,'注文データ '!$A:$A,在庫状況!$E122,'注文データ '!$H:$H,在庫状況!$K$5,'注文データ '!$I:$I,在庫状況!M$6)</f>
        <v>0</v>
      </c>
      <c r="N122" s="236">
        <f>SUMIFS('注文データ '!$C:$C,'注文データ '!$A:$A,在庫状況!$E122,'注文データ '!$H:$H,在庫状況!$K$5,'注文データ '!$I:$I,在庫状況!N$6)</f>
        <v>0</v>
      </c>
      <c r="O122" s="236">
        <f>SUMIFS('注文データ '!$C:$C,'注文データ '!$A:$A,在庫状況!$E122,'注文データ '!$H:$H,在庫状況!$K$5,'注文データ '!$I:$I,在庫状況!O$6)</f>
        <v>0</v>
      </c>
      <c r="P122" s="1101">
        <f>SUMIFS('注文データ '!$C:$C,'注文データ '!$A:$A,在庫状況!$E122,'注文データ '!$H:$H,在庫状況!$K$5,'注文データ '!$I:$I,在庫状況!P$6)</f>
        <v>0</v>
      </c>
      <c r="Q122" s="1101">
        <f>SUMIFS('注文データ '!$C:$C,'注文データ '!$A:$A,在庫状況!$E122,'注文データ '!$H:$H,在庫状況!$K$5,'注文データ '!$I:$I,在庫状況!Q$6)</f>
        <v>0</v>
      </c>
      <c r="R122" s="236">
        <f>SUMIFS('注文データ '!$C:$C,'注文データ '!$A:$A,在庫状況!$E122,'注文データ '!$H:$H,在庫状況!$K$5,'注文データ '!$I:$I,在庫状況!R$6)</f>
        <v>0</v>
      </c>
      <c r="S122" s="236">
        <f>SUMIFS('注文データ '!$C:$C,'注文データ '!$A:$A,在庫状況!$E122,'注文データ '!$H:$H,在庫状況!$K$5,'注文データ '!$I:$I,在庫状況!S$6)</f>
        <v>0</v>
      </c>
      <c r="T122" s="236">
        <f>SUMIFS('注文データ '!$C:$C,'注文データ '!$A:$A,在庫状況!$E122,'注文データ '!$H:$H,在庫状況!$K$5,'注文データ '!$I:$I,在庫状況!T$6)</f>
        <v>0</v>
      </c>
      <c r="U122" s="236">
        <f>SUMIFS('注文データ '!$C:$C,'注文データ '!$A:$A,在庫状況!$E122,'注文データ '!$H:$H,在庫状況!$K$5,'注文データ '!$I:$I,在庫状況!U$6)</f>
        <v>0</v>
      </c>
      <c r="V122" s="236">
        <f>SUMIFS('注文データ '!$C:$C,'注文データ '!$A:$A,在庫状況!$E122,'注文データ '!$H:$H,在庫状況!$K$5,'注文データ '!$I:$I,在庫状況!V$6)</f>
        <v>0</v>
      </c>
      <c r="W122" s="1101">
        <f>SUMIFS('注文データ '!$C:$C,'注文データ '!$A:$A,在庫状況!$E122,'注文データ '!$H:$H,在庫状況!$K$5,'注文データ '!$I:$I,在庫状況!W$6)</f>
        <v>0</v>
      </c>
      <c r="X122" s="1101">
        <f>SUMIFS('注文データ '!$C:$C,'注文データ '!$A:$A,在庫状況!$E122,'注文データ '!$H:$H,在庫状況!$K$5,'注文データ '!$I:$I,在庫状況!X$6)</f>
        <v>0</v>
      </c>
      <c r="Y122" s="1101">
        <f>SUMIFS('注文データ '!$C:$C,'注文データ '!$A:$A,在庫状況!$E122,'注文データ '!$H:$H,在庫状況!$K$5,'注文データ '!$I:$I,在庫状況!Y$6)</f>
        <v>0</v>
      </c>
      <c r="Z122" s="236">
        <f>SUMIFS('注文データ '!$C:$C,'注文データ '!$A:$A,在庫状況!$E122,'注文データ '!$H:$H,在庫状況!$K$5,'注文データ '!$I:$I,在庫状況!Z$6)</f>
        <v>0</v>
      </c>
      <c r="AA122" s="236">
        <f>SUMIFS('注文データ '!$C:$C,'注文データ '!$A:$A,在庫状況!$E122,'注文データ '!$H:$H,在庫状況!$K$5,'注文データ '!$I:$I,在庫状況!AA$6)</f>
        <v>0</v>
      </c>
      <c r="AB122" s="236">
        <f>SUMIFS('注文データ '!$C:$C,'注文データ '!$A:$A,在庫状況!$E122,'注文データ '!$H:$H,在庫状況!$K$5,'注文データ '!$I:$I,在庫状況!AB$6)</f>
        <v>0</v>
      </c>
      <c r="AC122" s="236">
        <f>SUMIFS('注文データ '!$C:$C,'注文データ '!$A:$A,在庫状況!$E122,'注文データ '!$H:$H,在庫状況!$K$5,'注文データ '!$I:$I,在庫状況!AC$6)</f>
        <v>0</v>
      </c>
      <c r="AD122" s="1101">
        <f>SUMIFS('注文データ '!$C:$C,'注文データ '!$A:$A,在庫状況!$E122,'注文データ '!$H:$H,在庫状況!$K$5,'注文データ '!$I:$I,在庫状況!AD$6)</f>
        <v>0</v>
      </c>
      <c r="AE122" s="1101">
        <f>SUMIFS('注文データ '!$C:$C,'注文データ '!$A:$A,在庫状況!$E122,'注文データ '!$H:$H,在庫状況!$K$5,'注文データ '!$I:$I,在庫状況!AE$6)</f>
        <v>0</v>
      </c>
      <c r="AF122" s="236">
        <f>SUMIFS('注文データ '!$C:$C,'注文データ '!$A:$A,在庫状況!$E122,'注文データ '!$H:$H,在庫状況!$K$5,'注文データ '!$I:$I,在庫状況!AF$6)</f>
        <v>0</v>
      </c>
      <c r="AG122" s="1101">
        <f>SUMIFS('注文データ '!$C:$C,'注文データ '!$A:$A,在庫状況!$E122,'注文データ '!$H:$H,在庫状況!$K$5,'注文データ '!$I:$I,在庫状況!AG$6)</f>
        <v>0</v>
      </c>
      <c r="AH122" s="236">
        <f>SUMIFS('注文データ '!$C:$C,'注文データ '!$A:$A,在庫状況!$E122,'注文データ '!$H:$H,在庫状況!$K$5,'注文データ '!$I:$I,在庫状況!AH$6)</f>
        <v>0</v>
      </c>
      <c r="AI122" s="236">
        <f>SUMIFS('注文データ '!$C:$C,'注文データ '!$A:$A,在庫状況!$E122,'注文データ '!$H:$H,在庫状況!$K$5,'注文データ '!$I:$I,在庫状況!AI$6)</f>
        <v>0</v>
      </c>
      <c r="AJ122" s="236">
        <f>SUMIFS('注文データ '!$C:$C,'注文データ '!$A:$A,在庫状況!$E122,'注文データ '!$H:$H,在庫状況!$K$5,'注文データ '!$I:$I,在庫状況!AJ$6)</f>
        <v>0</v>
      </c>
      <c r="AK122" s="1101">
        <f>SUMIFS('注文データ '!$C:$C,'注文データ '!$A:$A,在庫状況!$E122,'注文データ '!$H:$H,在庫状況!$K$5,'注文データ '!$I:$I,在庫状況!AK$6)</f>
        <v>0</v>
      </c>
      <c r="AL122" s="1101">
        <f>SUMIFS('注文データ '!$C:$C,'注文データ '!$A:$A,在庫状況!$E122,'注文データ '!$H:$H,在庫状況!$K$5,'注文データ '!$I:$I,在庫状況!AL$6)</f>
        <v>0</v>
      </c>
      <c r="AM122" s="236">
        <f>SUMIFS('注文データ '!$C:$C,'注文データ '!$A:$A,在庫状況!$E122,'注文データ '!$H:$H,在庫状況!$K$5,'注文データ '!$I:$I,在庫状況!AM$6)</f>
        <v>0</v>
      </c>
      <c r="AN122" s="236">
        <f>SUMIFS('注文データ '!$C:$C,'注文データ '!$A:$A,在庫状況!$E122,'注文データ '!$H:$H,在庫状況!$K$5,'注文データ '!$I:$I,在庫状況!AN$6)</f>
        <v>0</v>
      </c>
      <c r="AO122" s="236">
        <f>SUMIFS('注文データ '!$C:$C,'注文データ '!$A:$A,在庫状況!$E122,'注文データ '!$H:$H,在庫状況!$K$5,'注文データ '!$I:$I,在庫状況!AO$6)</f>
        <v>0</v>
      </c>
      <c r="AP122" s="232">
        <f t="shared" si="7"/>
        <v>61</v>
      </c>
      <c r="AQ122" s="244"/>
      <c r="AR122" s="789">
        <f t="shared" si="8"/>
        <v>0</v>
      </c>
      <c r="AS122" s="660"/>
      <c r="AT122" s="461"/>
    </row>
    <row r="123" spans="1:46" s="52" customFormat="1" ht="25.5" customHeight="1" x14ac:dyDescent="0.15">
      <c r="A123" s="272"/>
      <c r="B123" s="238" t="s">
        <v>327</v>
      </c>
      <c r="C123" s="473" t="s">
        <v>535</v>
      </c>
      <c r="D123" s="83" t="s">
        <v>74</v>
      </c>
      <c r="E123" s="474">
        <v>80263209217000</v>
      </c>
      <c r="F123" s="783"/>
      <c r="G123" s="788" t="s">
        <v>250</v>
      </c>
      <c r="H123" s="259"/>
      <c r="I123" s="241"/>
      <c r="J123" s="242"/>
      <c r="K123" s="844">
        <f>SUMIFS('注文データ '!$C:$C,'注文データ '!$A:$A,在庫状況!$E123,'注文データ '!$H:$H,在庫状況!$K$5,'注文データ '!$I:$I,在庫状況!K$6)</f>
        <v>0</v>
      </c>
      <c r="L123" s="844">
        <f>SUMIFS('注文データ '!$C:$C,'注文データ '!$A:$A,在庫状況!$E123,'注文データ '!$H:$H,在庫状況!$K$5,'注文データ '!$I:$I,在庫状況!L$6)</f>
        <v>0</v>
      </c>
      <c r="M123" s="844">
        <f>SUMIFS('注文データ '!$C:$C,'注文データ '!$A:$A,在庫状況!$E123,'注文データ '!$H:$H,在庫状況!$K$5,'注文データ '!$I:$I,在庫状況!M$6)</f>
        <v>0</v>
      </c>
      <c r="N123" s="844">
        <f>SUMIFS('注文データ '!$C:$C,'注文データ '!$A:$A,在庫状況!$E123,'注文データ '!$H:$H,在庫状況!$K$5,'注文データ '!$I:$I,在庫状況!N$6)</f>
        <v>0</v>
      </c>
      <c r="O123" s="844">
        <f>SUMIFS('注文データ '!$C:$C,'注文データ '!$A:$A,在庫状況!$E123,'注文データ '!$H:$H,在庫状況!$K$5,'注文データ '!$I:$I,在庫状況!O$6)</f>
        <v>0</v>
      </c>
      <c r="P123" s="1102">
        <f>SUMIFS('注文データ '!$C:$C,'注文データ '!$A:$A,在庫状況!$E123,'注文データ '!$H:$H,在庫状況!$K$5,'注文データ '!$I:$I,在庫状況!P$6)</f>
        <v>0</v>
      </c>
      <c r="Q123" s="1102">
        <f>SUMIFS('注文データ '!$C:$C,'注文データ '!$A:$A,在庫状況!$E123,'注文データ '!$H:$H,在庫状況!$K$5,'注文データ '!$I:$I,在庫状況!Q$6)</f>
        <v>0</v>
      </c>
      <c r="R123" s="844">
        <f>SUMIFS('注文データ '!$C:$C,'注文データ '!$A:$A,在庫状況!$E123,'注文データ '!$H:$H,在庫状況!$K$5,'注文データ '!$I:$I,在庫状況!R$6)</f>
        <v>0</v>
      </c>
      <c r="S123" s="844">
        <f>SUMIFS('注文データ '!$C:$C,'注文データ '!$A:$A,在庫状況!$E123,'注文データ '!$H:$H,在庫状況!$K$5,'注文データ '!$I:$I,在庫状況!S$6)</f>
        <v>0</v>
      </c>
      <c r="T123" s="844">
        <f>SUMIFS('注文データ '!$C:$C,'注文データ '!$A:$A,在庫状況!$E123,'注文データ '!$H:$H,在庫状況!$K$5,'注文データ '!$I:$I,在庫状況!T$6)</f>
        <v>0</v>
      </c>
      <c r="U123" s="844">
        <f>SUMIFS('注文データ '!$C:$C,'注文データ '!$A:$A,在庫状況!$E123,'注文データ '!$H:$H,在庫状況!$K$5,'注文データ '!$I:$I,在庫状況!U$6)</f>
        <v>0</v>
      </c>
      <c r="V123" s="844">
        <f>SUMIFS('注文データ '!$C:$C,'注文データ '!$A:$A,在庫状況!$E123,'注文データ '!$H:$H,在庫状況!$K$5,'注文データ '!$I:$I,在庫状況!V$6)</f>
        <v>0</v>
      </c>
      <c r="W123" s="1102">
        <f>SUMIFS('注文データ '!$C:$C,'注文データ '!$A:$A,在庫状況!$E123,'注文データ '!$H:$H,在庫状況!$K$5,'注文データ '!$I:$I,在庫状況!W$6)</f>
        <v>0</v>
      </c>
      <c r="X123" s="1102">
        <f>SUMIFS('注文データ '!$C:$C,'注文データ '!$A:$A,在庫状況!$E123,'注文データ '!$H:$H,在庫状況!$K$5,'注文データ '!$I:$I,在庫状況!X$6)</f>
        <v>0</v>
      </c>
      <c r="Y123" s="1102">
        <f>SUMIFS('注文データ '!$C:$C,'注文データ '!$A:$A,在庫状況!$E123,'注文データ '!$H:$H,在庫状況!$K$5,'注文データ '!$I:$I,在庫状況!Y$6)</f>
        <v>0</v>
      </c>
      <c r="Z123" s="844">
        <f>SUMIFS('注文データ '!$C:$C,'注文データ '!$A:$A,在庫状況!$E123,'注文データ '!$H:$H,在庫状況!$K$5,'注文データ '!$I:$I,在庫状況!Z$6)</f>
        <v>0</v>
      </c>
      <c r="AA123" s="844">
        <f>SUMIFS('注文データ '!$C:$C,'注文データ '!$A:$A,在庫状況!$E123,'注文データ '!$H:$H,在庫状況!$K$5,'注文データ '!$I:$I,在庫状況!AA$6)</f>
        <v>0</v>
      </c>
      <c r="AB123" s="844">
        <f>SUMIFS('注文データ '!$C:$C,'注文データ '!$A:$A,在庫状況!$E123,'注文データ '!$H:$H,在庫状況!$K$5,'注文データ '!$I:$I,在庫状況!AB$6)</f>
        <v>0</v>
      </c>
      <c r="AC123" s="844">
        <f>SUMIFS('注文データ '!$C:$C,'注文データ '!$A:$A,在庫状況!$E123,'注文データ '!$H:$H,在庫状況!$K$5,'注文データ '!$I:$I,在庫状況!AC$6)</f>
        <v>0</v>
      </c>
      <c r="AD123" s="1102">
        <f>SUMIFS('注文データ '!$C:$C,'注文データ '!$A:$A,在庫状況!$E123,'注文データ '!$H:$H,在庫状況!$K$5,'注文データ '!$I:$I,在庫状況!AD$6)</f>
        <v>0</v>
      </c>
      <c r="AE123" s="1102">
        <f>SUMIFS('注文データ '!$C:$C,'注文データ '!$A:$A,在庫状況!$E123,'注文データ '!$H:$H,在庫状況!$K$5,'注文データ '!$I:$I,在庫状況!AE$6)</f>
        <v>0</v>
      </c>
      <c r="AF123" s="844">
        <f>SUMIFS('注文データ '!$C:$C,'注文データ '!$A:$A,在庫状況!$E123,'注文データ '!$H:$H,在庫状況!$K$5,'注文データ '!$I:$I,在庫状況!AF$6)</f>
        <v>0</v>
      </c>
      <c r="AG123" s="1102">
        <f>SUMIFS('注文データ '!$C:$C,'注文データ '!$A:$A,在庫状況!$E123,'注文データ '!$H:$H,在庫状況!$K$5,'注文データ '!$I:$I,在庫状況!AG$6)</f>
        <v>0</v>
      </c>
      <c r="AH123" s="844">
        <f>SUMIFS('注文データ '!$C:$C,'注文データ '!$A:$A,在庫状況!$E123,'注文データ '!$H:$H,在庫状況!$K$5,'注文データ '!$I:$I,在庫状況!AH$6)</f>
        <v>0</v>
      </c>
      <c r="AI123" s="844">
        <f>SUMIFS('注文データ '!$C:$C,'注文データ '!$A:$A,在庫状況!$E123,'注文データ '!$H:$H,在庫状況!$K$5,'注文データ '!$I:$I,在庫状況!AI$6)</f>
        <v>0</v>
      </c>
      <c r="AJ123" s="844">
        <f>SUMIFS('注文データ '!$C:$C,'注文データ '!$A:$A,在庫状況!$E123,'注文データ '!$H:$H,在庫状況!$K$5,'注文データ '!$I:$I,在庫状況!AJ$6)</f>
        <v>0</v>
      </c>
      <c r="AK123" s="1102">
        <f>SUMIFS('注文データ '!$C:$C,'注文データ '!$A:$A,在庫状況!$E123,'注文データ '!$H:$H,在庫状況!$K$5,'注文データ '!$I:$I,在庫状況!AK$6)</f>
        <v>0</v>
      </c>
      <c r="AL123" s="1102">
        <f>SUMIFS('注文データ '!$C:$C,'注文データ '!$A:$A,在庫状況!$E123,'注文データ '!$H:$H,在庫状況!$K$5,'注文データ '!$I:$I,在庫状況!AL$6)</f>
        <v>0</v>
      </c>
      <c r="AM123" s="844">
        <f>SUMIFS('注文データ '!$C:$C,'注文データ '!$A:$A,在庫状況!$E123,'注文データ '!$H:$H,在庫状況!$K$5,'注文データ '!$I:$I,在庫状況!AM$6)</f>
        <v>0</v>
      </c>
      <c r="AN123" s="844">
        <f>SUMIFS('注文データ '!$C:$C,'注文データ '!$A:$A,在庫状況!$E123,'注文データ '!$H:$H,在庫状況!$K$5,'注文データ '!$I:$I,在庫状況!AN$6)</f>
        <v>0</v>
      </c>
      <c r="AO123" s="844">
        <f>SUMIFS('注文データ '!$C:$C,'注文データ '!$A:$A,在庫状況!$E123,'注文データ '!$H:$H,在庫状況!$K$5,'注文データ '!$I:$I,在庫状況!AO$6)</f>
        <v>0</v>
      </c>
      <c r="AP123" s="913" t="str">
        <f t="shared" si="5"/>
        <v>PAD217</v>
      </c>
      <c r="AQ123" s="475"/>
      <c r="AR123" s="799">
        <f t="shared" si="6"/>
        <v>0</v>
      </c>
      <c r="AS123" s="660"/>
      <c r="AT123" s="461"/>
    </row>
    <row r="124" spans="1:46" ht="26.1" customHeight="1" x14ac:dyDescent="0.15">
      <c r="B124" s="232" t="s">
        <v>328</v>
      </c>
      <c r="C124" s="81" t="s">
        <v>222</v>
      </c>
      <c r="D124" s="82" t="s">
        <v>74</v>
      </c>
      <c r="E124" s="290">
        <v>80263209227000</v>
      </c>
      <c r="F124" s="784"/>
      <c r="G124" s="787"/>
      <c r="H124" s="235"/>
      <c r="I124" s="246"/>
      <c r="J124" s="247"/>
      <c r="K124" s="236">
        <f>SUMIFS('注文データ '!$C:$C,'注文データ '!$A:$A,在庫状況!$E124,'注文データ '!$H:$H,在庫状況!$K$5,'注文データ '!$I:$I,在庫状況!K$6)</f>
        <v>0</v>
      </c>
      <c r="L124" s="236">
        <f>SUMIFS('注文データ '!$C:$C,'注文データ '!$A:$A,在庫状況!$E124,'注文データ '!$H:$H,在庫状況!$K$5,'注文データ '!$I:$I,在庫状況!L$6)</f>
        <v>0</v>
      </c>
      <c r="M124" s="236">
        <f>SUMIFS('注文データ '!$C:$C,'注文データ '!$A:$A,在庫状況!$E124,'注文データ '!$H:$H,在庫状況!$K$5,'注文データ '!$I:$I,在庫状況!M$6)</f>
        <v>0</v>
      </c>
      <c r="N124" s="236">
        <f>SUMIFS('注文データ '!$C:$C,'注文データ '!$A:$A,在庫状況!$E124,'注文データ '!$H:$H,在庫状況!$K$5,'注文データ '!$I:$I,在庫状況!N$6)</f>
        <v>0</v>
      </c>
      <c r="O124" s="236">
        <f>SUMIFS('注文データ '!$C:$C,'注文データ '!$A:$A,在庫状況!$E124,'注文データ '!$H:$H,在庫状況!$K$5,'注文データ '!$I:$I,在庫状況!O$6)</f>
        <v>0</v>
      </c>
      <c r="P124" s="1101">
        <f>SUMIFS('注文データ '!$C:$C,'注文データ '!$A:$A,在庫状況!$E124,'注文データ '!$H:$H,在庫状況!$K$5,'注文データ '!$I:$I,在庫状況!P$6)</f>
        <v>0</v>
      </c>
      <c r="Q124" s="1101">
        <f>SUMIFS('注文データ '!$C:$C,'注文データ '!$A:$A,在庫状況!$E124,'注文データ '!$H:$H,在庫状況!$K$5,'注文データ '!$I:$I,在庫状況!Q$6)</f>
        <v>0</v>
      </c>
      <c r="R124" s="236">
        <f>SUMIFS('注文データ '!$C:$C,'注文データ '!$A:$A,在庫状況!$E124,'注文データ '!$H:$H,在庫状況!$K$5,'注文データ '!$I:$I,在庫状況!R$6)</f>
        <v>0</v>
      </c>
      <c r="S124" s="236">
        <f>SUMIFS('注文データ '!$C:$C,'注文データ '!$A:$A,在庫状況!$E124,'注文データ '!$H:$H,在庫状況!$K$5,'注文データ '!$I:$I,在庫状況!S$6)</f>
        <v>0</v>
      </c>
      <c r="T124" s="236">
        <f>SUMIFS('注文データ '!$C:$C,'注文データ '!$A:$A,在庫状況!$E124,'注文データ '!$H:$H,在庫状況!$K$5,'注文データ '!$I:$I,在庫状況!T$6)</f>
        <v>0</v>
      </c>
      <c r="U124" s="236">
        <f>SUMIFS('注文データ '!$C:$C,'注文データ '!$A:$A,在庫状況!$E124,'注文データ '!$H:$H,在庫状況!$K$5,'注文データ '!$I:$I,在庫状況!U$6)</f>
        <v>0</v>
      </c>
      <c r="V124" s="236">
        <f>SUMIFS('注文データ '!$C:$C,'注文データ '!$A:$A,在庫状況!$E124,'注文データ '!$H:$H,在庫状況!$K$5,'注文データ '!$I:$I,在庫状況!V$6)</f>
        <v>0</v>
      </c>
      <c r="W124" s="1101">
        <f>SUMIFS('注文データ '!$C:$C,'注文データ '!$A:$A,在庫状況!$E124,'注文データ '!$H:$H,在庫状況!$K$5,'注文データ '!$I:$I,在庫状況!W$6)</f>
        <v>0</v>
      </c>
      <c r="X124" s="1101">
        <f>SUMIFS('注文データ '!$C:$C,'注文データ '!$A:$A,在庫状況!$E124,'注文データ '!$H:$H,在庫状況!$K$5,'注文データ '!$I:$I,在庫状況!X$6)</f>
        <v>0</v>
      </c>
      <c r="Y124" s="1101">
        <f>SUMIFS('注文データ '!$C:$C,'注文データ '!$A:$A,在庫状況!$E124,'注文データ '!$H:$H,在庫状況!$K$5,'注文データ '!$I:$I,在庫状況!Y$6)</f>
        <v>0</v>
      </c>
      <c r="Z124" s="236">
        <f>SUMIFS('注文データ '!$C:$C,'注文データ '!$A:$A,在庫状況!$E124,'注文データ '!$H:$H,在庫状況!$K$5,'注文データ '!$I:$I,在庫状況!Z$6)</f>
        <v>0</v>
      </c>
      <c r="AA124" s="236">
        <f>SUMIFS('注文データ '!$C:$C,'注文データ '!$A:$A,在庫状況!$E124,'注文データ '!$H:$H,在庫状況!$K$5,'注文データ '!$I:$I,在庫状況!AA$6)</f>
        <v>0</v>
      </c>
      <c r="AB124" s="236">
        <f>SUMIFS('注文データ '!$C:$C,'注文データ '!$A:$A,在庫状況!$E124,'注文データ '!$H:$H,在庫状況!$K$5,'注文データ '!$I:$I,在庫状況!AB$6)</f>
        <v>0</v>
      </c>
      <c r="AC124" s="236">
        <f>SUMIFS('注文データ '!$C:$C,'注文データ '!$A:$A,在庫状況!$E124,'注文データ '!$H:$H,在庫状況!$K$5,'注文データ '!$I:$I,在庫状況!AC$6)</f>
        <v>0</v>
      </c>
      <c r="AD124" s="1101">
        <f>SUMIFS('注文データ '!$C:$C,'注文データ '!$A:$A,在庫状況!$E124,'注文データ '!$H:$H,在庫状況!$K$5,'注文データ '!$I:$I,在庫状況!AD$6)</f>
        <v>0</v>
      </c>
      <c r="AE124" s="1101">
        <f>SUMIFS('注文データ '!$C:$C,'注文データ '!$A:$A,在庫状況!$E124,'注文データ '!$H:$H,在庫状況!$K$5,'注文データ '!$I:$I,在庫状況!AE$6)</f>
        <v>0</v>
      </c>
      <c r="AF124" s="236">
        <f>SUMIFS('注文データ '!$C:$C,'注文データ '!$A:$A,在庫状況!$E124,'注文データ '!$H:$H,在庫状況!$K$5,'注文データ '!$I:$I,在庫状況!AF$6)</f>
        <v>0</v>
      </c>
      <c r="AG124" s="1101">
        <f>SUMIFS('注文データ '!$C:$C,'注文データ '!$A:$A,在庫状況!$E124,'注文データ '!$H:$H,在庫状況!$K$5,'注文データ '!$I:$I,在庫状況!AG$6)</f>
        <v>0</v>
      </c>
      <c r="AH124" s="236">
        <f>SUMIFS('注文データ '!$C:$C,'注文データ '!$A:$A,在庫状況!$E124,'注文データ '!$H:$H,在庫状況!$K$5,'注文データ '!$I:$I,在庫状況!AH$6)</f>
        <v>0</v>
      </c>
      <c r="AI124" s="236">
        <f>SUMIFS('注文データ '!$C:$C,'注文データ '!$A:$A,在庫状況!$E124,'注文データ '!$H:$H,在庫状況!$K$5,'注文データ '!$I:$I,在庫状況!AI$6)</f>
        <v>0</v>
      </c>
      <c r="AJ124" s="236">
        <f>SUMIFS('注文データ '!$C:$C,'注文データ '!$A:$A,在庫状況!$E124,'注文データ '!$H:$H,在庫状況!$K$5,'注文データ '!$I:$I,在庫状況!AJ$6)</f>
        <v>0</v>
      </c>
      <c r="AK124" s="1101">
        <f>SUMIFS('注文データ '!$C:$C,'注文データ '!$A:$A,在庫状況!$E124,'注文データ '!$H:$H,在庫状況!$K$5,'注文データ '!$I:$I,在庫状況!AK$6)</f>
        <v>0</v>
      </c>
      <c r="AL124" s="1101">
        <f>SUMIFS('注文データ '!$C:$C,'注文データ '!$A:$A,在庫状況!$E124,'注文データ '!$H:$H,在庫状況!$K$5,'注文データ '!$I:$I,在庫状況!AL$6)</f>
        <v>0</v>
      </c>
      <c r="AM124" s="236">
        <f>SUMIFS('注文データ '!$C:$C,'注文データ '!$A:$A,在庫状況!$E124,'注文データ '!$H:$H,在庫状況!$K$5,'注文データ '!$I:$I,在庫状況!AM$6)</f>
        <v>0</v>
      </c>
      <c r="AN124" s="236">
        <f>SUMIFS('注文データ '!$C:$C,'注文データ '!$A:$A,在庫状況!$E124,'注文データ '!$H:$H,在庫状況!$K$5,'注文データ '!$I:$I,在庫状況!AN$6)</f>
        <v>0</v>
      </c>
      <c r="AO124" s="236">
        <f>SUMIFS('注文データ '!$C:$C,'注文データ '!$A:$A,在庫状況!$E124,'注文データ '!$H:$H,在庫状況!$K$5,'注文データ '!$I:$I,在庫状況!AO$6)</f>
        <v>0</v>
      </c>
      <c r="AP124" s="232" t="str">
        <f t="shared" si="5"/>
        <v>PAD227</v>
      </c>
      <c r="AQ124" s="244"/>
      <c r="AR124" s="789">
        <f t="shared" si="6"/>
        <v>0</v>
      </c>
      <c r="AS124" s="659"/>
      <c r="AT124" s="471"/>
    </row>
    <row r="125" spans="1:46" ht="26.1" customHeight="1" x14ac:dyDescent="0.15">
      <c r="B125" s="238" t="s">
        <v>329</v>
      </c>
      <c r="C125" s="473" t="s">
        <v>251</v>
      </c>
      <c r="D125" s="83" t="s">
        <v>74</v>
      </c>
      <c r="E125" s="474">
        <v>80263209228000</v>
      </c>
      <c r="F125" s="783"/>
      <c r="G125" s="788"/>
      <c r="H125" s="240"/>
      <c r="I125" s="179"/>
      <c r="J125" s="150"/>
      <c r="K125" s="844">
        <f>SUMIFS('注文データ '!$C:$C,'注文データ '!$A:$A,在庫状況!$E125,'注文データ '!$H:$H,在庫状況!$K$5,'注文データ '!$I:$I,在庫状況!K$6)</f>
        <v>0</v>
      </c>
      <c r="L125" s="844">
        <f>SUMIFS('注文データ '!$C:$C,'注文データ '!$A:$A,在庫状況!$E125,'注文データ '!$H:$H,在庫状況!$K$5,'注文データ '!$I:$I,在庫状況!L$6)</f>
        <v>0</v>
      </c>
      <c r="M125" s="844">
        <f>SUMIFS('注文データ '!$C:$C,'注文データ '!$A:$A,在庫状況!$E125,'注文データ '!$H:$H,在庫状況!$K$5,'注文データ '!$I:$I,在庫状況!M$6)</f>
        <v>0</v>
      </c>
      <c r="N125" s="844">
        <f>SUMIFS('注文データ '!$C:$C,'注文データ '!$A:$A,在庫状況!$E125,'注文データ '!$H:$H,在庫状況!$K$5,'注文データ '!$I:$I,在庫状況!N$6)</f>
        <v>0</v>
      </c>
      <c r="O125" s="844">
        <f>SUMIFS('注文データ '!$C:$C,'注文データ '!$A:$A,在庫状況!$E125,'注文データ '!$H:$H,在庫状況!$K$5,'注文データ '!$I:$I,在庫状況!O$6)</f>
        <v>0</v>
      </c>
      <c r="P125" s="1102">
        <f>SUMIFS('注文データ '!$C:$C,'注文データ '!$A:$A,在庫状況!$E125,'注文データ '!$H:$H,在庫状況!$K$5,'注文データ '!$I:$I,在庫状況!P$6)</f>
        <v>0</v>
      </c>
      <c r="Q125" s="1102">
        <f>SUMIFS('注文データ '!$C:$C,'注文データ '!$A:$A,在庫状況!$E125,'注文データ '!$H:$H,在庫状況!$K$5,'注文データ '!$I:$I,在庫状況!Q$6)</f>
        <v>0</v>
      </c>
      <c r="R125" s="844">
        <f>SUMIFS('注文データ '!$C:$C,'注文データ '!$A:$A,在庫状況!$E125,'注文データ '!$H:$H,在庫状況!$K$5,'注文データ '!$I:$I,在庫状況!R$6)</f>
        <v>0</v>
      </c>
      <c r="S125" s="844">
        <f>SUMIFS('注文データ '!$C:$C,'注文データ '!$A:$A,在庫状況!$E125,'注文データ '!$H:$H,在庫状況!$K$5,'注文データ '!$I:$I,在庫状況!S$6)</f>
        <v>0</v>
      </c>
      <c r="T125" s="844">
        <f>SUMIFS('注文データ '!$C:$C,'注文データ '!$A:$A,在庫状況!$E125,'注文データ '!$H:$H,在庫状況!$K$5,'注文データ '!$I:$I,在庫状況!T$6)</f>
        <v>0</v>
      </c>
      <c r="U125" s="844">
        <f>SUMIFS('注文データ '!$C:$C,'注文データ '!$A:$A,在庫状況!$E125,'注文データ '!$H:$H,在庫状況!$K$5,'注文データ '!$I:$I,在庫状況!U$6)</f>
        <v>0</v>
      </c>
      <c r="V125" s="844">
        <f>SUMIFS('注文データ '!$C:$C,'注文データ '!$A:$A,在庫状況!$E125,'注文データ '!$H:$H,在庫状況!$K$5,'注文データ '!$I:$I,在庫状況!V$6)</f>
        <v>0</v>
      </c>
      <c r="W125" s="1102">
        <f>SUMIFS('注文データ '!$C:$C,'注文データ '!$A:$A,在庫状況!$E125,'注文データ '!$H:$H,在庫状況!$K$5,'注文データ '!$I:$I,在庫状況!W$6)</f>
        <v>0</v>
      </c>
      <c r="X125" s="1102">
        <f>SUMIFS('注文データ '!$C:$C,'注文データ '!$A:$A,在庫状況!$E125,'注文データ '!$H:$H,在庫状況!$K$5,'注文データ '!$I:$I,在庫状況!X$6)</f>
        <v>0</v>
      </c>
      <c r="Y125" s="1102">
        <f>SUMIFS('注文データ '!$C:$C,'注文データ '!$A:$A,在庫状況!$E125,'注文データ '!$H:$H,在庫状況!$K$5,'注文データ '!$I:$I,在庫状況!Y$6)</f>
        <v>0</v>
      </c>
      <c r="Z125" s="844">
        <f>SUMIFS('注文データ '!$C:$C,'注文データ '!$A:$A,在庫状況!$E125,'注文データ '!$H:$H,在庫状況!$K$5,'注文データ '!$I:$I,在庫状況!Z$6)</f>
        <v>0</v>
      </c>
      <c r="AA125" s="844">
        <f>SUMIFS('注文データ '!$C:$C,'注文データ '!$A:$A,在庫状況!$E125,'注文データ '!$H:$H,在庫状況!$K$5,'注文データ '!$I:$I,在庫状況!AA$6)</f>
        <v>0</v>
      </c>
      <c r="AB125" s="844">
        <f>SUMIFS('注文データ '!$C:$C,'注文データ '!$A:$A,在庫状況!$E125,'注文データ '!$H:$H,在庫状況!$K$5,'注文データ '!$I:$I,在庫状況!AB$6)</f>
        <v>0</v>
      </c>
      <c r="AC125" s="844">
        <f>SUMIFS('注文データ '!$C:$C,'注文データ '!$A:$A,在庫状況!$E125,'注文データ '!$H:$H,在庫状況!$K$5,'注文データ '!$I:$I,在庫状況!AC$6)</f>
        <v>0</v>
      </c>
      <c r="AD125" s="1102">
        <f>SUMIFS('注文データ '!$C:$C,'注文データ '!$A:$A,在庫状況!$E125,'注文データ '!$H:$H,在庫状況!$K$5,'注文データ '!$I:$I,在庫状況!AD$6)</f>
        <v>0</v>
      </c>
      <c r="AE125" s="1102">
        <f>SUMIFS('注文データ '!$C:$C,'注文データ '!$A:$A,在庫状況!$E125,'注文データ '!$H:$H,在庫状況!$K$5,'注文データ '!$I:$I,在庫状況!AE$6)</f>
        <v>0</v>
      </c>
      <c r="AF125" s="844">
        <f>SUMIFS('注文データ '!$C:$C,'注文データ '!$A:$A,在庫状況!$E125,'注文データ '!$H:$H,在庫状況!$K$5,'注文データ '!$I:$I,在庫状況!AF$6)</f>
        <v>0</v>
      </c>
      <c r="AG125" s="1102">
        <f>SUMIFS('注文データ '!$C:$C,'注文データ '!$A:$A,在庫状況!$E125,'注文データ '!$H:$H,在庫状況!$K$5,'注文データ '!$I:$I,在庫状況!AG$6)</f>
        <v>0</v>
      </c>
      <c r="AH125" s="844">
        <f>SUMIFS('注文データ '!$C:$C,'注文データ '!$A:$A,在庫状況!$E125,'注文データ '!$H:$H,在庫状況!$K$5,'注文データ '!$I:$I,在庫状況!AH$6)</f>
        <v>0</v>
      </c>
      <c r="AI125" s="844">
        <f>SUMIFS('注文データ '!$C:$C,'注文データ '!$A:$A,在庫状況!$E125,'注文データ '!$H:$H,在庫状況!$K$5,'注文データ '!$I:$I,在庫状況!AI$6)</f>
        <v>0</v>
      </c>
      <c r="AJ125" s="844">
        <f>SUMIFS('注文データ '!$C:$C,'注文データ '!$A:$A,在庫状況!$E125,'注文データ '!$H:$H,在庫状況!$K$5,'注文データ '!$I:$I,在庫状況!AJ$6)</f>
        <v>0</v>
      </c>
      <c r="AK125" s="1102">
        <f>SUMIFS('注文データ '!$C:$C,'注文データ '!$A:$A,在庫状況!$E125,'注文データ '!$H:$H,在庫状況!$K$5,'注文データ '!$I:$I,在庫状況!AK$6)</f>
        <v>0</v>
      </c>
      <c r="AL125" s="1102">
        <f>SUMIFS('注文データ '!$C:$C,'注文データ '!$A:$A,在庫状況!$E125,'注文データ '!$H:$H,在庫状況!$K$5,'注文データ '!$I:$I,在庫状況!AL$6)</f>
        <v>0</v>
      </c>
      <c r="AM125" s="844">
        <f>SUMIFS('注文データ '!$C:$C,'注文データ '!$A:$A,在庫状況!$E125,'注文データ '!$H:$H,在庫状況!$K$5,'注文データ '!$I:$I,在庫状況!AM$6)</f>
        <v>0</v>
      </c>
      <c r="AN125" s="844">
        <f>SUMIFS('注文データ '!$C:$C,'注文データ '!$A:$A,在庫状況!$E125,'注文データ '!$H:$H,在庫状況!$K$5,'注文データ '!$I:$I,在庫状況!AN$6)</f>
        <v>0</v>
      </c>
      <c r="AO125" s="844">
        <f>SUMIFS('注文データ '!$C:$C,'注文データ '!$A:$A,在庫状況!$E125,'注文データ '!$H:$H,在庫状況!$K$5,'注文データ '!$I:$I,在庫状況!AO$6)</f>
        <v>0</v>
      </c>
      <c r="AP125" s="913" t="str">
        <f t="shared" si="5"/>
        <v>PAD228</v>
      </c>
      <c r="AQ125" s="475"/>
      <c r="AR125" s="799">
        <f t="shared" si="6"/>
        <v>0</v>
      </c>
      <c r="AS125" s="659"/>
      <c r="AT125" s="471"/>
    </row>
    <row r="126" spans="1:46" s="52" customFormat="1" ht="26.1" customHeight="1" x14ac:dyDescent="0.15">
      <c r="A126" s="892"/>
      <c r="B126" s="232" t="s">
        <v>330</v>
      </c>
      <c r="C126" s="81" t="s">
        <v>534</v>
      </c>
      <c r="D126" s="82" t="s">
        <v>74</v>
      </c>
      <c r="E126" s="290">
        <v>80263209232000</v>
      </c>
      <c r="F126" s="784"/>
      <c r="G126" s="787"/>
      <c r="H126" s="235"/>
      <c r="I126" s="199"/>
      <c r="J126" s="136"/>
      <c r="K126" s="236">
        <f>SUMIFS('注文データ '!$C:$C,'注文データ '!$A:$A,在庫状況!$E126,'注文データ '!$H:$H,在庫状況!$K$5,'注文データ '!$I:$I,在庫状況!K$6)</f>
        <v>0</v>
      </c>
      <c r="L126" s="236">
        <f>SUMIFS('注文データ '!$C:$C,'注文データ '!$A:$A,在庫状況!$E126,'注文データ '!$H:$H,在庫状況!$K$5,'注文データ '!$I:$I,在庫状況!L$6)</f>
        <v>0</v>
      </c>
      <c r="M126" s="236">
        <f>SUMIFS('注文データ '!$C:$C,'注文データ '!$A:$A,在庫状況!$E126,'注文データ '!$H:$H,在庫状況!$K$5,'注文データ '!$I:$I,在庫状況!M$6)</f>
        <v>0</v>
      </c>
      <c r="N126" s="236">
        <f>SUMIFS('注文データ '!$C:$C,'注文データ '!$A:$A,在庫状況!$E126,'注文データ '!$H:$H,在庫状況!$K$5,'注文データ '!$I:$I,在庫状況!N$6)</f>
        <v>0</v>
      </c>
      <c r="O126" s="236">
        <f>SUMIFS('注文データ '!$C:$C,'注文データ '!$A:$A,在庫状況!$E126,'注文データ '!$H:$H,在庫状況!$K$5,'注文データ '!$I:$I,在庫状況!O$6)</f>
        <v>0</v>
      </c>
      <c r="P126" s="1101">
        <f>SUMIFS('注文データ '!$C:$C,'注文データ '!$A:$A,在庫状況!$E126,'注文データ '!$H:$H,在庫状況!$K$5,'注文データ '!$I:$I,在庫状況!P$6)</f>
        <v>0</v>
      </c>
      <c r="Q126" s="1101">
        <f>SUMIFS('注文データ '!$C:$C,'注文データ '!$A:$A,在庫状況!$E126,'注文データ '!$H:$H,在庫状況!$K$5,'注文データ '!$I:$I,在庫状況!Q$6)</f>
        <v>0</v>
      </c>
      <c r="R126" s="236">
        <f>SUMIFS('注文データ '!$C:$C,'注文データ '!$A:$A,在庫状況!$E126,'注文データ '!$H:$H,在庫状況!$K$5,'注文データ '!$I:$I,在庫状況!R$6)</f>
        <v>0</v>
      </c>
      <c r="S126" s="236">
        <f>SUMIFS('注文データ '!$C:$C,'注文データ '!$A:$A,在庫状況!$E126,'注文データ '!$H:$H,在庫状況!$K$5,'注文データ '!$I:$I,在庫状況!S$6)</f>
        <v>0</v>
      </c>
      <c r="T126" s="236">
        <f>SUMIFS('注文データ '!$C:$C,'注文データ '!$A:$A,在庫状況!$E126,'注文データ '!$H:$H,在庫状況!$K$5,'注文データ '!$I:$I,在庫状況!T$6)</f>
        <v>0</v>
      </c>
      <c r="U126" s="236">
        <f>SUMIFS('注文データ '!$C:$C,'注文データ '!$A:$A,在庫状況!$E126,'注文データ '!$H:$H,在庫状況!$K$5,'注文データ '!$I:$I,在庫状況!U$6)</f>
        <v>0</v>
      </c>
      <c r="V126" s="236">
        <f>SUMIFS('注文データ '!$C:$C,'注文データ '!$A:$A,在庫状況!$E126,'注文データ '!$H:$H,在庫状況!$K$5,'注文データ '!$I:$I,在庫状況!V$6)</f>
        <v>0</v>
      </c>
      <c r="W126" s="1101">
        <f>SUMIFS('注文データ '!$C:$C,'注文データ '!$A:$A,在庫状況!$E126,'注文データ '!$H:$H,在庫状況!$K$5,'注文データ '!$I:$I,在庫状況!W$6)</f>
        <v>0</v>
      </c>
      <c r="X126" s="1101">
        <f>SUMIFS('注文データ '!$C:$C,'注文データ '!$A:$A,在庫状況!$E126,'注文データ '!$H:$H,在庫状況!$K$5,'注文データ '!$I:$I,在庫状況!X$6)</f>
        <v>0</v>
      </c>
      <c r="Y126" s="1101">
        <f>SUMIFS('注文データ '!$C:$C,'注文データ '!$A:$A,在庫状況!$E126,'注文データ '!$H:$H,在庫状況!$K$5,'注文データ '!$I:$I,在庫状況!Y$6)</f>
        <v>0</v>
      </c>
      <c r="Z126" s="236">
        <f>SUMIFS('注文データ '!$C:$C,'注文データ '!$A:$A,在庫状況!$E126,'注文データ '!$H:$H,在庫状況!$K$5,'注文データ '!$I:$I,在庫状況!Z$6)</f>
        <v>0</v>
      </c>
      <c r="AA126" s="236">
        <f>SUMIFS('注文データ '!$C:$C,'注文データ '!$A:$A,在庫状況!$E126,'注文データ '!$H:$H,在庫状況!$K$5,'注文データ '!$I:$I,在庫状況!AA$6)</f>
        <v>0</v>
      </c>
      <c r="AB126" s="236">
        <f>SUMIFS('注文データ '!$C:$C,'注文データ '!$A:$A,在庫状況!$E126,'注文データ '!$H:$H,在庫状況!$K$5,'注文データ '!$I:$I,在庫状況!AB$6)</f>
        <v>0</v>
      </c>
      <c r="AC126" s="236">
        <f>SUMIFS('注文データ '!$C:$C,'注文データ '!$A:$A,在庫状況!$E126,'注文データ '!$H:$H,在庫状況!$K$5,'注文データ '!$I:$I,在庫状況!AC$6)</f>
        <v>0</v>
      </c>
      <c r="AD126" s="1101">
        <f>SUMIFS('注文データ '!$C:$C,'注文データ '!$A:$A,在庫状況!$E126,'注文データ '!$H:$H,在庫状況!$K$5,'注文データ '!$I:$I,在庫状況!AD$6)</f>
        <v>0</v>
      </c>
      <c r="AE126" s="1101">
        <f>SUMIFS('注文データ '!$C:$C,'注文データ '!$A:$A,在庫状況!$E126,'注文データ '!$H:$H,在庫状況!$K$5,'注文データ '!$I:$I,在庫状況!AE$6)</f>
        <v>0</v>
      </c>
      <c r="AF126" s="236">
        <f>SUMIFS('注文データ '!$C:$C,'注文データ '!$A:$A,在庫状況!$E126,'注文データ '!$H:$H,在庫状況!$K$5,'注文データ '!$I:$I,在庫状況!AF$6)</f>
        <v>0</v>
      </c>
      <c r="AG126" s="1101">
        <f>SUMIFS('注文データ '!$C:$C,'注文データ '!$A:$A,在庫状況!$E126,'注文データ '!$H:$H,在庫状況!$K$5,'注文データ '!$I:$I,在庫状況!AG$6)</f>
        <v>0</v>
      </c>
      <c r="AH126" s="236">
        <f>SUMIFS('注文データ '!$C:$C,'注文データ '!$A:$A,在庫状況!$E126,'注文データ '!$H:$H,在庫状況!$K$5,'注文データ '!$I:$I,在庫状況!AH$6)</f>
        <v>0</v>
      </c>
      <c r="AI126" s="236">
        <f>SUMIFS('注文データ '!$C:$C,'注文データ '!$A:$A,在庫状況!$E126,'注文データ '!$H:$H,在庫状況!$K$5,'注文データ '!$I:$I,在庫状況!AI$6)</f>
        <v>0</v>
      </c>
      <c r="AJ126" s="236">
        <f>SUMIFS('注文データ '!$C:$C,'注文データ '!$A:$A,在庫状況!$E126,'注文データ '!$H:$H,在庫状況!$K$5,'注文データ '!$I:$I,在庫状況!AJ$6)</f>
        <v>0</v>
      </c>
      <c r="AK126" s="1101">
        <f>SUMIFS('注文データ '!$C:$C,'注文データ '!$A:$A,在庫状況!$E126,'注文データ '!$H:$H,在庫状況!$K$5,'注文データ '!$I:$I,在庫状況!AK$6)</f>
        <v>0</v>
      </c>
      <c r="AL126" s="1101">
        <f>SUMIFS('注文データ '!$C:$C,'注文データ '!$A:$A,在庫状況!$E126,'注文データ '!$H:$H,在庫状況!$K$5,'注文データ '!$I:$I,在庫状況!AL$6)</f>
        <v>0</v>
      </c>
      <c r="AM126" s="236">
        <f>SUMIFS('注文データ '!$C:$C,'注文データ '!$A:$A,在庫状況!$E126,'注文データ '!$H:$H,在庫状況!$K$5,'注文データ '!$I:$I,在庫状況!AM$6)</f>
        <v>0</v>
      </c>
      <c r="AN126" s="236">
        <f>SUMIFS('注文データ '!$C:$C,'注文データ '!$A:$A,在庫状況!$E126,'注文データ '!$H:$H,在庫状況!$K$5,'注文データ '!$I:$I,在庫状況!AN$6)</f>
        <v>0</v>
      </c>
      <c r="AO126" s="236">
        <f>SUMIFS('注文データ '!$C:$C,'注文データ '!$A:$A,在庫状況!$E126,'注文データ '!$H:$H,在庫状況!$K$5,'注文データ '!$I:$I,在庫状況!AO$6)</f>
        <v>0</v>
      </c>
      <c r="AP126" s="232" t="str">
        <f t="shared" si="5"/>
        <v>PAD232</v>
      </c>
      <c r="AQ126" s="244"/>
      <c r="AR126" s="789">
        <f t="shared" si="6"/>
        <v>0</v>
      </c>
      <c r="AS126" s="893"/>
      <c r="AT126" s="894"/>
    </row>
    <row r="127" spans="1:46" ht="26.1" customHeight="1" x14ac:dyDescent="0.15">
      <c r="B127" s="238" t="s">
        <v>313</v>
      </c>
      <c r="C127" s="473" t="s">
        <v>533</v>
      </c>
      <c r="D127" s="83" t="s">
        <v>315</v>
      </c>
      <c r="E127" s="474">
        <v>80263209233000</v>
      </c>
      <c r="F127" s="783"/>
      <c r="G127" s="788"/>
      <c r="H127" s="240"/>
      <c r="I127" s="179"/>
      <c r="J127" s="150"/>
      <c r="K127" s="844">
        <f>SUMIFS('注文データ '!$C:$C,'注文データ '!$A:$A,在庫状況!$E127,'注文データ '!$H:$H,在庫状況!$K$5,'注文データ '!$I:$I,在庫状況!K$6)</f>
        <v>0</v>
      </c>
      <c r="L127" s="844">
        <f>SUMIFS('注文データ '!$C:$C,'注文データ '!$A:$A,在庫状況!$E127,'注文データ '!$H:$H,在庫状況!$K$5,'注文データ '!$I:$I,在庫状況!L$6)</f>
        <v>0</v>
      </c>
      <c r="M127" s="844">
        <f>SUMIFS('注文データ '!$C:$C,'注文データ '!$A:$A,在庫状況!$E127,'注文データ '!$H:$H,在庫状況!$K$5,'注文データ '!$I:$I,在庫状況!M$6)</f>
        <v>0</v>
      </c>
      <c r="N127" s="844">
        <f>SUMIFS('注文データ '!$C:$C,'注文データ '!$A:$A,在庫状況!$E127,'注文データ '!$H:$H,在庫状況!$K$5,'注文データ '!$I:$I,在庫状況!N$6)</f>
        <v>0</v>
      </c>
      <c r="O127" s="844">
        <f>SUMIFS('注文データ '!$C:$C,'注文データ '!$A:$A,在庫状況!$E127,'注文データ '!$H:$H,在庫状況!$K$5,'注文データ '!$I:$I,在庫状況!O$6)</f>
        <v>0</v>
      </c>
      <c r="P127" s="1102">
        <f>SUMIFS('注文データ '!$C:$C,'注文データ '!$A:$A,在庫状況!$E127,'注文データ '!$H:$H,在庫状況!$K$5,'注文データ '!$I:$I,在庫状況!P$6)</f>
        <v>0</v>
      </c>
      <c r="Q127" s="1102">
        <f>SUMIFS('注文データ '!$C:$C,'注文データ '!$A:$A,在庫状況!$E127,'注文データ '!$H:$H,在庫状況!$K$5,'注文データ '!$I:$I,在庫状況!Q$6)</f>
        <v>0</v>
      </c>
      <c r="R127" s="844">
        <f>SUMIFS('注文データ '!$C:$C,'注文データ '!$A:$A,在庫状況!$E127,'注文データ '!$H:$H,在庫状況!$K$5,'注文データ '!$I:$I,在庫状況!R$6)</f>
        <v>0</v>
      </c>
      <c r="S127" s="844">
        <f>SUMIFS('注文データ '!$C:$C,'注文データ '!$A:$A,在庫状況!$E127,'注文データ '!$H:$H,在庫状況!$K$5,'注文データ '!$I:$I,在庫状況!S$6)</f>
        <v>0</v>
      </c>
      <c r="T127" s="844">
        <f>SUMIFS('注文データ '!$C:$C,'注文データ '!$A:$A,在庫状況!$E127,'注文データ '!$H:$H,在庫状況!$K$5,'注文データ '!$I:$I,在庫状況!T$6)</f>
        <v>0</v>
      </c>
      <c r="U127" s="844">
        <f>SUMIFS('注文データ '!$C:$C,'注文データ '!$A:$A,在庫状況!$E127,'注文データ '!$H:$H,在庫状況!$K$5,'注文データ '!$I:$I,在庫状況!U$6)</f>
        <v>0</v>
      </c>
      <c r="V127" s="844">
        <f>SUMIFS('注文データ '!$C:$C,'注文データ '!$A:$A,在庫状況!$E127,'注文データ '!$H:$H,在庫状況!$K$5,'注文データ '!$I:$I,在庫状況!V$6)</f>
        <v>0</v>
      </c>
      <c r="W127" s="1102">
        <f>SUMIFS('注文データ '!$C:$C,'注文データ '!$A:$A,在庫状況!$E127,'注文データ '!$H:$H,在庫状況!$K$5,'注文データ '!$I:$I,在庫状況!W$6)</f>
        <v>0</v>
      </c>
      <c r="X127" s="1102">
        <f>SUMIFS('注文データ '!$C:$C,'注文データ '!$A:$A,在庫状況!$E127,'注文データ '!$H:$H,在庫状況!$K$5,'注文データ '!$I:$I,在庫状況!X$6)</f>
        <v>0</v>
      </c>
      <c r="Y127" s="1102">
        <f>SUMIFS('注文データ '!$C:$C,'注文データ '!$A:$A,在庫状況!$E127,'注文データ '!$H:$H,在庫状況!$K$5,'注文データ '!$I:$I,在庫状況!Y$6)</f>
        <v>0</v>
      </c>
      <c r="Z127" s="844">
        <f>SUMIFS('注文データ '!$C:$C,'注文データ '!$A:$A,在庫状況!$E127,'注文データ '!$H:$H,在庫状況!$K$5,'注文データ '!$I:$I,在庫状況!Z$6)</f>
        <v>0</v>
      </c>
      <c r="AA127" s="844">
        <f>SUMIFS('注文データ '!$C:$C,'注文データ '!$A:$A,在庫状況!$E127,'注文データ '!$H:$H,在庫状況!$K$5,'注文データ '!$I:$I,在庫状況!AA$6)</f>
        <v>0</v>
      </c>
      <c r="AB127" s="844">
        <f>SUMIFS('注文データ '!$C:$C,'注文データ '!$A:$A,在庫状況!$E127,'注文データ '!$H:$H,在庫状況!$K$5,'注文データ '!$I:$I,在庫状況!AB$6)</f>
        <v>0</v>
      </c>
      <c r="AC127" s="844">
        <f>SUMIFS('注文データ '!$C:$C,'注文データ '!$A:$A,在庫状況!$E127,'注文データ '!$H:$H,在庫状況!$K$5,'注文データ '!$I:$I,在庫状況!AC$6)</f>
        <v>0</v>
      </c>
      <c r="AD127" s="1102">
        <f>SUMIFS('注文データ '!$C:$C,'注文データ '!$A:$A,在庫状況!$E127,'注文データ '!$H:$H,在庫状況!$K$5,'注文データ '!$I:$I,在庫状況!AD$6)</f>
        <v>0</v>
      </c>
      <c r="AE127" s="1102">
        <f>SUMIFS('注文データ '!$C:$C,'注文データ '!$A:$A,在庫状況!$E127,'注文データ '!$H:$H,在庫状況!$K$5,'注文データ '!$I:$I,在庫状況!AE$6)</f>
        <v>0</v>
      </c>
      <c r="AF127" s="844">
        <f>SUMIFS('注文データ '!$C:$C,'注文データ '!$A:$A,在庫状況!$E127,'注文データ '!$H:$H,在庫状況!$K$5,'注文データ '!$I:$I,在庫状況!AF$6)</f>
        <v>0</v>
      </c>
      <c r="AG127" s="1102">
        <f>SUMIFS('注文データ '!$C:$C,'注文データ '!$A:$A,在庫状況!$E127,'注文データ '!$H:$H,在庫状況!$K$5,'注文データ '!$I:$I,在庫状況!AG$6)</f>
        <v>0</v>
      </c>
      <c r="AH127" s="844">
        <f>SUMIFS('注文データ '!$C:$C,'注文データ '!$A:$A,在庫状況!$E127,'注文データ '!$H:$H,在庫状況!$K$5,'注文データ '!$I:$I,在庫状況!AH$6)</f>
        <v>0</v>
      </c>
      <c r="AI127" s="844">
        <f>SUMIFS('注文データ '!$C:$C,'注文データ '!$A:$A,在庫状況!$E127,'注文データ '!$H:$H,在庫状況!$K$5,'注文データ '!$I:$I,在庫状況!AI$6)</f>
        <v>0</v>
      </c>
      <c r="AJ127" s="844">
        <f>SUMIFS('注文データ '!$C:$C,'注文データ '!$A:$A,在庫状況!$E127,'注文データ '!$H:$H,在庫状況!$K$5,'注文データ '!$I:$I,在庫状況!AJ$6)</f>
        <v>0</v>
      </c>
      <c r="AK127" s="1102">
        <f>SUMIFS('注文データ '!$C:$C,'注文データ '!$A:$A,在庫状況!$E127,'注文データ '!$H:$H,在庫状況!$K$5,'注文データ '!$I:$I,在庫状況!AK$6)</f>
        <v>0</v>
      </c>
      <c r="AL127" s="1102">
        <f>SUMIFS('注文データ '!$C:$C,'注文データ '!$A:$A,在庫状況!$E127,'注文データ '!$H:$H,在庫状況!$K$5,'注文データ '!$I:$I,在庫状況!AL$6)</f>
        <v>0</v>
      </c>
      <c r="AM127" s="844">
        <f>SUMIFS('注文データ '!$C:$C,'注文データ '!$A:$A,在庫状況!$E127,'注文データ '!$H:$H,在庫状況!$K$5,'注文データ '!$I:$I,在庫状況!AM$6)</f>
        <v>0</v>
      </c>
      <c r="AN127" s="844">
        <f>SUMIFS('注文データ '!$C:$C,'注文データ '!$A:$A,在庫状況!$E127,'注文データ '!$H:$H,在庫状況!$K$5,'注文データ '!$I:$I,在庫状況!AN$6)</f>
        <v>0</v>
      </c>
      <c r="AO127" s="844">
        <f>SUMIFS('注文データ '!$C:$C,'注文データ '!$A:$A,在庫状況!$E127,'注文データ '!$H:$H,在庫状況!$K$5,'注文データ '!$I:$I,在庫状況!AO$6)</f>
        <v>0</v>
      </c>
      <c r="AP127" s="238" t="str">
        <f t="shared" si="5"/>
        <v>PAD233</v>
      </c>
      <c r="AQ127" s="475"/>
      <c r="AR127" s="799">
        <f t="shared" si="6"/>
        <v>0</v>
      </c>
      <c r="AS127" s="686"/>
      <c r="AT127" s="852"/>
    </row>
    <row r="128" spans="1:46" s="35" customFormat="1" ht="13.5" x14ac:dyDescent="0.15">
      <c r="A128" s="62"/>
      <c r="B128" s="210"/>
      <c r="C128" s="211" t="s">
        <v>1</v>
      </c>
      <c r="D128" s="212"/>
      <c r="E128" s="498" t="s">
        <v>50</v>
      </c>
      <c r="F128" s="785"/>
      <c r="G128" s="210"/>
      <c r="H128" s="210" t="s">
        <v>111</v>
      </c>
      <c r="I128" s="215" t="s">
        <v>93</v>
      </c>
      <c r="J128" s="216" t="s">
        <v>114</v>
      </c>
      <c r="K128" s="843">
        <v>1</v>
      </c>
      <c r="L128" s="843">
        <v>2</v>
      </c>
      <c r="M128" s="843">
        <v>3</v>
      </c>
      <c r="N128" s="843">
        <v>4</v>
      </c>
      <c r="O128" s="843">
        <v>5</v>
      </c>
      <c r="P128" s="1100">
        <v>6</v>
      </c>
      <c r="Q128" s="1100">
        <v>7</v>
      </c>
      <c r="R128" s="843">
        <v>8</v>
      </c>
      <c r="S128" s="843">
        <v>9</v>
      </c>
      <c r="T128" s="843">
        <v>10</v>
      </c>
      <c r="U128" s="843">
        <v>11</v>
      </c>
      <c r="V128" s="843">
        <v>12</v>
      </c>
      <c r="W128" s="1100">
        <v>13</v>
      </c>
      <c r="X128" s="1100">
        <v>14</v>
      </c>
      <c r="Y128" s="1100">
        <v>15</v>
      </c>
      <c r="Z128" s="843">
        <v>16</v>
      </c>
      <c r="AA128" s="843">
        <v>17</v>
      </c>
      <c r="AB128" s="843">
        <v>18</v>
      </c>
      <c r="AC128" s="843">
        <v>19</v>
      </c>
      <c r="AD128" s="1100">
        <v>20</v>
      </c>
      <c r="AE128" s="1100">
        <v>21</v>
      </c>
      <c r="AF128" s="843">
        <v>22</v>
      </c>
      <c r="AG128" s="1100">
        <v>23</v>
      </c>
      <c r="AH128" s="843">
        <v>24</v>
      </c>
      <c r="AI128" s="843">
        <v>25</v>
      </c>
      <c r="AJ128" s="843">
        <v>26</v>
      </c>
      <c r="AK128" s="1100">
        <v>27</v>
      </c>
      <c r="AL128" s="1100">
        <v>28</v>
      </c>
      <c r="AM128" s="843">
        <v>29</v>
      </c>
      <c r="AN128" s="843">
        <v>30</v>
      </c>
      <c r="AO128" s="843">
        <v>31</v>
      </c>
      <c r="AP128" s="843">
        <f t="shared" si="3"/>
        <v>0</v>
      </c>
      <c r="AQ128" s="230"/>
      <c r="AR128" s="493"/>
      <c r="AS128" s="686"/>
      <c r="AT128" s="230"/>
    </row>
    <row r="129" spans="2:46" ht="15" customHeight="1" x14ac:dyDescent="0.15">
      <c r="B129" s="294"/>
      <c r="C129" s="295"/>
      <c r="D129" s="296"/>
      <c r="E129" s="297"/>
      <c r="F129" s="786"/>
      <c r="G129" s="294"/>
      <c r="H129" s="294"/>
      <c r="I129" s="298"/>
      <c r="J129" s="299" t="s">
        <v>122</v>
      </c>
      <c r="K129" s="294"/>
      <c r="L129" s="294"/>
      <c r="M129" s="294"/>
      <c r="N129" s="294"/>
      <c r="O129" s="294"/>
      <c r="P129" s="1103"/>
      <c r="Q129" s="1103"/>
      <c r="R129" s="294"/>
      <c r="S129" s="294"/>
      <c r="T129" s="294"/>
      <c r="U129" s="294"/>
      <c r="V129" s="294"/>
      <c r="W129" s="1103"/>
      <c r="X129" s="1103"/>
      <c r="Y129" s="1103"/>
      <c r="Z129" s="294"/>
      <c r="AA129" s="294"/>
      <c r="AB129" s="294"/>
      <c r="AC129" s="294"/>
      <c r="AD129" s="1103"/>
      <c r="AE129" s="1103"/>
      <c r="AF129" s="294"/>
      <c r="AG129" s="1103"/>
      <c r="AH129" s="294"/>
      <c r="AI129" s="294"/>
      <c r="AJ129" s="294"/>
      <c r="AK129" s="1103"/>
      <c r="AL129" s="1103"/>
      <c r="AM129" s="294"/>
      <c r="AN129" s="294"/>
      <c r="AO129" s="294"/>
      <c r="AP129" s="294"/>
      <c r="AQ129" s="300"/>
      <c r="AR129" s="493"/>
      <c r="AS129" s="659"/>
      <c r="AT129" s="469"/>
    </row>
  </sheetData>
  <mergeCells count="73">
    <mergeCell ref="A71:A76"/>
    <mergeCell ref="A58:A61"/>
    <mergeCell ref="AR5:AR6"/>
    <mergeCell ref="A83:A84"/>
    <mergeCell ref="B83:B84"/>
    <mergeCell ref="A66:A69"/>
    <mergeCell ref="B66:B69"/>
    <mergeCell ref="A77:A82"/>
    <mergeCell ref="B77:B82"/>
    <mergeCell ref="A51:A57"/>
    <mergeCell ref="B58:B61"/>
    <mergeCell ref="A62:A65"/>
    <mergeCell ref="B62:B65"/>
    <mergeCell ref="A40:A43"/>
    <mergeCell ref="B40:B43"/>
    <mergeCell ref="A44:A50"/>
    <mergeCell ref="A27:A30"/>
    <mergeCell ref="B27:B30"/>
    <mergeCell ref="A31:A34"/>
    <mergeCell ref="B31:B34"/>
    <mergeCell ref="A35:A38"/>
    <mergeCell ref="B35:B38"/>
    <mergeCell ref="A5:A6"/>
    <mergeCell ref="B5:B6"/>
    <mergeCell ref="A14:A15"/>
    <mergeCell ref="B14:B15"/>
    <mergeCell ref="A16:A17"/>
    <mergeCell ref="B16:B17"/>
    <mergeCell ref="A10:A11"/>
    <mergeCell ref="B10:B11"/>
    <mergeCell ref="A23:A26"/>
    <mergeCell ref="B23:B26"/>
    <mergeCell ref="A12:A13"/>
    <mergeCell ref="B12:B13"/>
    <mergeCell ref="A18:A19"/>
    <mergeCell ref="B18:B19"/>
    <mergeCell ref="A20:A21"/>
    <mergeCell ref="C2:E2"/>
    <mergeCell ref="C5:C6"/>
    <mergeCell ref="AP5:AP6"/>
    <mergeCell ref="AP10:AP11"/>
    <mergeCell ref="K3:L3"/>
    <mergeCell ref="M3:O3"/>
    <mergeCell ref="Q3:U3"/>
    <mergeCell ref="G5:G6"/>
    <mergeCell ref="H5:I5"/>
    <mergeCell ref="AP3:AQ3"/>
    <mergeCell ref="AQ5:AQ6"/>
    <mergeCell ref="AP27:AP30"/>
    <mergeCell ref="AP31:AP34"/>
    <mergeCell ref="D5:D6"/>
    <mergeCell ref="E5:E6"/>
    <mergeCell ref="F5:F6"/>
    <mergeCell ref="AP23:AP26"/>
    <mergeCell ref="AP12:AP13"/>
    <mergeCell ref="AP14:AP15"/>
    <mergeCell ref="AP16:AP17"/>
    <mergeCell ref="AP18:AP19"/>
    <mergeCell ref="AP85:AP86"/>
    <mergeCell ref="B85:B86"/>
    <mergeCell ref="AP77:AP82"/>
    <mergeCell ref="AP35:AP38"/>
    <mergeCell ref="AP40:AP43"/>
    <mergeCell ref="AP44:AP50"/>
    <mergeCell ref="AP83:AP84"/>
    <mergeCell ref="AP51:AP57"/>
    <mergeCell ref="AP58:AP61"/>
    <mergeCell ref="AP62:AP65"/>
    <mergeCell ref="AP66:AP69"/>
    <mergeCell ref="AP71:AP76"/>
    <mergeCell ref="B71:B76"/>
    <mergeCell ref="B51:B57"/>
    <mergeCell ref="B44:B50"/>
  </mergeCells>
  <phoneticPr fontId="3"/>
  <conditionalFormatting sqref="C1:C1048576">
    <cfRule type="duplicateValues" dxfId="12" priority="1" stopIfTrue="1"/>
  </conditionalFormatting>
  <printOptions horizontalCentered="1"/>
  <pageMargins left="0.19685039370078741" right="0.19685039370078741" top="0.59055118110236227" bottom="0.19685039370078741" header="0.31496062992125984" footer="0.19685039370078741"/>
  <pageSetup paperSize="8" orientation="landscape" r:id="rId1"/>
  <headerFooter alignWithMargins="0">
    <oddHeader>&amp;R&amp;P / &amp;N ページ</oddHeader>
  </headerFooter>
  <rowBreaks count="3" manualBreakCount="3">
    <brk id="39" max="16383" man="1"/>
    <brk id="70" max="16383" man="1"/>
    <brk id="100" min="1" max="43" man="1"/>
  </rowBreaks>
  <colBreaks count="1" manualBreakCount="1">
    <brk id="44" max="126"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787C0-3891-4B94-8070-9CB74D8B2746}">
  <sheetPr codeName="Sheet14"/>
  <dimension ref="A1:BK91"/>
  <sheetViews>
    <sheetView showZeros="0" view="pageBreakPreview" zoomScale="85" zoomScaleNormal="85" zoomScaleSheetLayoutView="85" workbookViewId="0">
      <pane xSplit="2" ySplit="5" topLeftCell="D72" activePane="bottomRight" state="frozen"/>
      <selection pane="topRight" activeCell="C1" sqref="C1"/>
      <selection pane="bottomLeft" activeCell="A5" sqref="A5"/>
      <selection pane="bottomRight" activeCell="N79" sqref="N79"/>
    </sheetView>
  </sheetViews>
  <sheetFormatPr defaultRowHeight="15" customHeight="1" x14ac:dyDescent="0.15"/>
  <cols>
    <col min="1" max="1" width="4.625" style="40" customWidth="1"/>
    <col min="2" max="2" width="3.625" style="40" customWidth="1"/>
    <col min="3" max="3" width="16.625" style="101" customWidth="1"/>
    <col min="4" max="4" width="2.625" style="35" customWidth="1"/>
    <col min="5" max="5" width="15.625" style="273" customWidth="1"/>
    <col min="6" max="6" width="6.625" style="651" customWidth="1"/>
    <col min="7" max="7" width="8.625" style="546" customWidth="1"/>
    <col min="8" max="8" width="8.625" style="547" customWidth="1"/>
    <col min="9" max="9" width="8.625" style="546" customWidth="1"/>
    <col min="10" max="10" width="8.625" style="547" customWidth="1"/>
    <col min="11" max="11" width="8.625" style="546" customWidth="1"/>
    <col min="12" max="12" width="8.625" style="547" customWidth="1"/>
    <col min="13" max="13" width="8.625" style="488" customWidth="1"/>
    <col min="14" max="14" width="8.625" style="547" customWidth="1"/>
    <col min="15" max="15" width="8.625" style="546" customWidth="1"/>
    <col min="16" max="16" width="8.625" style="547" customWidth="1"/>
    <col min="17" max="17" width="2.625" style="40" customWidth="1"/>
    <col min="18" max="19" width="3.625" style="40" customWidth="1"/>
    <col min="20" max="20" width="16.625" style="101" customWidth="1"/>
    <col min="21" max="21" width="3.125" style="35" customWidth="1"/>
    <col min="22" max="22" width="15.625" style="273" customWidth="1"/>
    <col min="23" max="23" width="6.625" style="651" customWidth="1"/>
    <col min="24" max="24" width="8.625" style="546" customWidth="1"/>
    <col min="25" max="25" width="8.625" style="547" customWidth="1"/>
    <col min="26" max="26" width="8.625" style="546" customWidth="1"/>
    <col min="27" max="27" width="8.625" style="547" customWidth="1"/>
    <col min="28" max="28" width="8.625" style="546" customWidth="1"/>
    <col min="29" max="29" width="8.625" style="547" customWidth="1"/>
    <col min="30" max="30" width="8.625" style="488" customWidth="1"/>
    <col min="31" max="31" width="8.625" style="547" customWidth="1"/>
    <col min="32" max="32" width="8.625" style="546" customWidth="1"/>
    <col min="33" max="33" width="8.625" style="547" customWidth="1"/>
    <col min="34" max="34" width="2.625" style="40" customWidth="1"/>
    <col min="35" max="16384" width="9" style="37"/>
  </cols>
  <sheetData>
    <row r="1" spans="1:63" ht="30" customHeight="1" x14ac:dyDescent="0.15">
      <c r="E1" s="1173" t="s">
        <v>121</v>
      </c>
      <c r="F1" s="1173"/>
      <c r="G1" s="1173"/>
      <c r="H1" s="733">
        <f>在庫状況!K3</f>
        <v>10</v>
      </c>
      <c r="I1" s="1174" t="s">
        <v>171</v>
      </c>
      <c r="J1" s="1174"/>
      <c r="K1" s="1174"/>
      <c r="L1" s="1174"/>
      <c r="M1" s="734"/>
      <c r="N1" s="735"/>
      <c r="V1" s="1173" t="s">
        <v>121</v>
      </c>
      <c r="W1" s="1173"/>
      <c r="X1" s="1173"/>
      <c r="Y1" s="733">
        <f>H1</f>
        <v>10</v>
      </c>
      <c r="Z1" s="1174" t="s">
        <v>171</v>
      </c>
      <c r="AA1" s="1174"/>
      <c r="AB1" s="1174"/>
      <c r="AC1" s="1174"/>
      <c r="AD1" s="734"/>
      <c r="AE1" s="735"/>
    </row>
    <row r="2" spans="1:63" ht="15" customHeight="1" x14ac:dyDescent="0.15">
      <c r="G2" s="631"/>
      <c r="H2" s="736"/>
      <c r="I2" s="737"/>
      <c r="J2" s="738"/>
      <c r="K2" s="632"/>
      <c r="L2" s="738"/>
      <c r="M2" s="739"/>
      <c r="N2" s="740"/>
      <c r="O2" s="633"/>
      <c r="P2" s="638"/>
      <c r="X2" s="631"/>
      <c r="Y2" s="736"/>
      <c r="Z2" s="737"/>
      <c r="AA2" s="738"/>
      <c r="AB2" s="632"/>
      <c r="AC2" s="738"/>
      <c r="AD2" s="739"/>
      <c r="AE2" s="740"/>
      <c r="AF2" s="633"/>
      <c r="AG2" s="638"/>
    </row>
    <row r="3" spans="1:63" ht="15" customHeight="1" x14ac:dyDescent="0.15">
      <c r="E3" s="505" t="s">
        <v>199</v>
      </c>
      <c r="F3" s="741" t="s">
        <v>213</v>
      </c>
      <c r="G3" s="634"/>
      <c r="H3" s="548"/>
      <c r="I3" s="742"/>
      <c r="J3" s="549"/>
      <c r="K3" s="637"/>
      <c r="L3" s="549"/>
      <c r="M3" s="743"/>
      <c r="N3" s="550"/>
      <c r="O3" s="633"/>
      <c r="P3" s="550"/>
      <c r="V3" s="505" t="s">
        <v>199</v>
      </c>
      <c r="W3" s="741" t="s">
        <v>213</v>
      </c>
      <c r="X3" s="634"/>
      <c r="Y3" s="548"/>
      <c r="Z3" s="742"/>
      <c r="AA3" s="549"/>
      <c r="AB3" s="637"/>
      <c r="AC3" s="549"/>
      <c r="AD3" s="743"/>
      <c r="AE3" s="550"/>
      <c r="AF3" s="633"/>
      <c r="AG3" s="550"/>
    </row>
    <row r="4" spans="1:63" s="49" customFormat="1" ht="15" customHeight="1" x14ac:dyDescent="0.15">
      <c r="A4" s="744"/>
      <c r="B4" s="40"/>
      <c r="C4" s="45"/>
      <c r="D4" s="46"/>
      <c r="E4" s="504"/>
      <c r="F4" s="641" t="s">
        <v>214</v>
      </c>
      <c r="G4" s="635"/>
      <c r="H4" s="551"/>
      <c r="I4" s="636"/>
      <c r="J4" s="551"/>
      <c r="K4" s="635"/>
      <c r="L4" s="551"/>
      <c r="M4" s="745"/>
      <c r="N4" s="551"/>
      <c r="O4" s="635"/>
      <c r="P4" s="551"/>
      <c r="Q4" s="40"/>
      <c r="R4" s="744"/>
      <c r="S4" s="40"/>
      <c r="T4" s="45"/>
      <c r="U4" s="46"/>
      <c r="V4" s="504"/>
      <c r="W4" s="641" t="s">
        <v>214</v>
      </c>
      <c r="X4" s="635"/>
      <c r="Y4" s="551"/>
      <c r="Z4" s="636"/>
      <c r="AA4" s="551"/>
      <c r="AB4" s="635"/>
      <c r="AC4" s="551"/>
      <c r="AD4" s="745"/>
      <c r="AE4" s="551"/>
      <c r="AF4" s="635"/>
      <c r="AG4" s="551"/>
      <c r="AH4" s="40"/>
    </row>
    <row r="5" spans="1:63" ht="20.100000000000001" customHeight="1" x14ac:dyDescent="0.15">
      <c r="A5" s="210" t="s">
        <v>90</v>
      </c>
      <c r="B5" s="117" t="s">
        <v>49</v>
      </c>
      <c r="C5" s="501" t="s">
        <v>1</v>
      </c>
      <c r="D5" s="502"/>
      <c r="E5" s="503" t="s">
        <v>50</v>
      </c>
      <c r="F5" s="639" t="s">
        <v>201</v>
      </c>
      <c r="G5" s="1166" t="s">
        <v>170</v>
      </c>
      <c r="H5" s="1167"/>
      <c r="I5" s="1166" t="s">
        <v>169</v>
      </c>
      <c r="J5" s="1167"/>
      <c r="K5" s="1166" t="s">
        <v>168</v>
      </c>
      <c r="L5" s="1167"/>
      <c r="M5" s="1166" t="s">
        <v>167</v>
      </c>
      <c r="N5" s="1167"/>
      <c r="O5" s="1166" t="s">
        <v>166</v>
      </c>
      <c r="P5" s="1167"/>
      <c r="Q5" s="117" t="s">
        <v>49</v>
      </c>
      <c r="R5" s="746" t="s">
        <v>90</v>
      </c>
      <c r="S5" s="117" t="s">
        <v>49</v>
      </c>
      <c r="T5" s="501" t="s">
        <v>1</v>
      </c>
      <c r="U5" s="502"/>
      <c r="V5" s="503" t="s">
        <v>50</v>
      </c>
      <c r="W5" s="639" t="s">
        <v>201</v>
      </c>
      <c r="X5" s="1166" t="s">
        <v>257</v>
      </c>
      <c r="Y5" s="1167"/>
      <c r="Z5" s="1166" t="s">
        <v>258</v>
      </c>
      <c r="AA5" s="1167"/>
      <c r="AB5" s="1166" t="s">
        <v>259</v>
      </c>
      <c r="AC5" s="1167"/>
      <c r="AD5" s="1166" t="s">
        <v>260</v>
      </c>
      <c r="AE5" s="1167"/>
      <c r="AF5" s="1166" t="s">
        <v>261</v>
      </c>
      <c r="AG5" s="1167"/>
      <c r="AH5" s="117" t="s">
        <v>49</v>
      </c>
    </row>
    <row r="6" spans="1:63" ht="27" customHeight="1" x14ac:dyDescent="0.15">
      <c r="A6" s="966" t="s">
        <v>210</v>
      </c>
      <c r="B6" s="104" t="s">
        <v>208</v>
      </c>
      <c r="C6" s="265" t="s">
        <v>113</v>
      </c>
      <c r="D6" s="690" t="s">
        <v>71</v>
      </c>
      <c r="E6" s="515">
        <v>80261239453003</v>
      </c>
      <c r="F6" s="688"/>
      <c r="G6" s="692"/>
      <c r="H6" s="689"/>
      <c r="I6" s="692"/>
      <c r="J6" s="689"/>
      <c r="K6" s="692"/>
      <c r="L6" s="689"/>
      <c r="M6" s="692"/>
      <c r="N6" s="689"/>
      <c r="O6" s="692"/>
      <c r="P6" s="689"/>
      <c r="Q6" s="104" t="str">
        <f>B6</f>
        <v>パ①</v>
      </c>
      <c r="R6" s="747" t="str">
        <f>A6</f>
        <v>コンプ</v>
      </c>
      <c r="S6" s="104" t="str">
        <f>B6</f>
        <v>パ①</v>
      </c>
      <c r="T6" s="265" t="str">
        <f>C6</f>
        <v>NR300F</v>
      </c>
      <c r="U6" s="690" t="str">
        <f>D6</f>
        <v>B</v>
      </c>
      <c r="V6" s="691">
        <f>E6</f>
        <v>80261239453003</v>
      </c>
      <c r="W6" s="688"/>
      <c r="X6" s="692"/>
      <c r="Y6" s="689"/>
      <c r="Z6" s="692"/>
      <c r="AA6" s="689"/>
      <c r="AB6" s="692"/>
      <c r="AC6" s="689"/>
      <c r="AD6" s="692"/>
      <c r="AE6" s="689"/>
      <c r="AF6" s="692"/>
      <c r="AG6" s="689"/>
      <c r="AH6" s="104" t="str">
        <f>S6</f>
        <v>パ①</v>
      </c>
    </row>
    <row r="7" spans="1:63" s="35" customFormat="1" ht="27" customHeight="1" x14ac:dyDescent="0.15">
      <c r="A7" s="966" t="s">
        <v>210</v>
      </c>
      <c r="B7" s="732" t="s">
        <v>211</v>
      </c>
      <c r="C7" s="255" t="s">
        <v>82</v>
      </c>
      <c r="D7" s="500" t="s">
        <v>71</v>
      </c>
      <c r="E7" s="506">
        <v>80261239552000</v>
      </c>
      <c r="F7" s="642"/>
      <c r="G7" s="590"/>
      <c r="H7" s="591"/>
      <c r="I7" s="590"/>
      <c r="J7" s="591"/>
      <c r="K7" s="590"/>
      <c r="L7" s="591"/>
      <c r="M7" s="748"/>
      <c r="N7" s="591"/>
      <c r="O7" s="590"/>
      <c r="P7" s="591"/>
      <c r="Q7" s="732" t="str">
        <f t="shared" ref="Q7:Q65" si="0">B7</f>
        <v>パ②</v>
      </c>
      <c r="R7" s="747" t="str">
        <f t="shared" ref="R7:R68" si="1">A7</f>
        <v>コンプ</v>
      </c>
      <c r="S7" s="732" t="str">
        <f t="shared" ref="S7:S68" si="2">B7</f>
        <v>パ②</v>
      </c>
      <c r="T7" s="255" t="str">
        <f t="shared" ref="T7:T65" si="3">C7</f>
        <v>CR-200VLF</v>
      </c>
      <c r="U7" s="500" t="str">
        <f t="shared" ref="U7:U65" si="4">D7</f>
        <v>B</v>
      </c>
      <c r="V7" s="506">
        <f t="shared" ref="V7:V65" si="5">E7</f>
        <v>80261239552000</v>
      </c>
      <c r="W7" s="642"/>
      <c r="X7" s="590"/>
      <c r="Y7" s="591"/>
      <c r="Z7" s="590"/>
      <c r="AA7" s="591"/>
      <c r="AB7" s="590"/>
      <c r="AC7" s="591"/>
      <c r="AD7" s="748"/>
      <c r="AE7" s="591"/>
      <c r="AF7" s="590"/>
      <c r="AG7" s="591"/>
      <c r="AH7" s="732" t="str">
        <f t="shared" ref="AH7:AH65" si="6">S7</f>
        <v>パ②</v>
      </c>
    </row>
    <row r="8" spans="1:63" s="35" customFormat="1" ht="27" customHeight="1" x14ac:dyDescent="0.15">
      <c r="A8" s="967" t="s">
        <v>223</v>
      </c>
      <c r="B8" s="117" t="s">
        <v>134</v>
      </c>
      <c r="C8" s="118" t="s">
        <v>212</v>
      </c>
      <c r="D8" s="119" t="s">
        <v>52</v>
      </c>
      <c r="E8" s="507" t="s">
        <v>515</v>
      </c>
      <c r="F8" s="643"/>
      <c r="G8" s="749"/>
      <c r="H8" s="750"/>
      <c r="I8" s="592"/>
      <c r="J8" s="750"/>
      <c r="K8" s="749"/>
      <c r="L8" s="750"/>
      <c r="M8" s="751"/>
      <c r="N8" s="750"/>
      <c r="O8" s="749"/>
      <c r="P8" s="750"/>
      <c r="Q8" s="117" t="str">
        <f t="shared" si="0"/>
        <v>パ③</v>
      </c>
      <c r="R8" s="845" t="str">
        <f t="shared" si="1"/>
        <v>カミヤマ</v>
      </c>
      <c r="S8" s="117" t="str">
        <f t="shared" si="2"/>
        <v>パ③</v>
      </c>
      <c r="T8" s="118" t="str">
        <f t="shared" si="3"/>
        <v>CR-200VLF(ﾍﾞﾆﾔ)</v>
      </c>
      <c r="U8" s="119" t="str">
        <f t="shared" si="4"/>
        <v>B</v>
      </c>
      <c r="V8" s="507" t="str">
        <f t="shared" si="5"/>
        <v>ベ80261239558000</v>
      </c>
      <c r="W8" s="643"/>
      <c r="X8" s="749"/>
      <c r="Y8" s="750"/>
      <c r="Z8" s="592"/>
      <c r="AA8" s="750"/>
      <c r="AB8" s="749"/>
      <c r="AC8" s="750"/>
      <c r="AD8" s="751"/>
      <c r="AE8" s="750"/>
      <c r="AF8" s="749"/>
      <c r="AG8" s="750"/>
      <c r="AH8" s="117" t="str">
        <f t="shared" si="6"/>
        <v>パ③</v>
      </c>
    </row>
    <row r="9" spans="1:63" s="52" customFormat="1" ht="24.95" customHeight="1" x14ac:dyDescent="0.15">
      <c r="A9" s="1105">
        <v>8</v>
      </c>
      <c r="B9" s="1169">
        <v>1</v>
      </c>
      <c r="C9" s="125" t="s">
        <v>2</v>
      </c>
      <c r="D9" s="72" t="s">
        <v>51</v>
      </c>
      <c r="E9" s="508">
        <v>80261229307093</v>
      </c>
      <c r="F9" s="644"/>
      <c r="G9" s="593"/>
      <c r="H9" s="594"/>
      <c r="I9" s="593"/>
      <c r="J9" s="594"/>
      <c r="K9" s="593"/>
      <c r="L9" s="594"/>
      <c r="M9" s="752"/>
      <c r="N9" s="594"/>
      <c r="O9" s="593"/>
      <c r="P9" s="594"/>
      <c r="Q9" s="1169">
        <f t="shared" si="0"/>
        <v>1</v>
      </c>
      <c r="R9" s="1105">
        <f t="shared" si="1"/>
        <v>8</v>
      </c>
      <c r="S9" s="1169">
        <f t="shared" si="2"/>
        <v>1</v>
      </c>
      <c r="T9" s="125" t="str">
        <f t="shared" si="3"/>
        <v>LCU-20W</v>
      </c>
      <c r="U9" s="72" t="str">
        <f t="shared" si="4"/>
        <v>T</v>
      </c>
      <c r="V9" s="508">
        <f t="shared" si="5"/>
        <v>80261229307093</v>
      </c>
      <c r="W9" s="644"/>
      <c r="X9" s="593"/>
      <c r="Y9" s="594"/>
      <c r="Z9" s="593"/>
      <c r="AA9" s="594"/>
      <c r="AB9" s="593"/>
      <c r="AC9" s="594"/>
      <c r="AD9" s="752"/>
      <c r="AE9" s="594"/>
      <c r="AF9" s="593"/>
      <c r="AG9" s="594"/>
      <c r="AH9" s="1169">
        <f t="shared" si="6"/>
        <v>1</v>
      </c>
      <c r="AI9" s="37"/>
      <c r="AJ9" s="37"/>
      <c r="AK9" s="37"/>
      <c r="AL9" s="37"/>
      <c r="AM9" s="37"/>
      <c r="AN9" s="37"/>
      <c r="AO9" s="37"/>
      <c r="AP9" s="37"/>
      <c r="AQ9" s="37"/>
      <c r="AR9" s="37"/>
      <c r="AS9" s="37"/>
      <c r="AT9" s="37"/>
      <c r="AU9" s="37"/>
      <c r="AV9" s="37"/>
      <c r="AW9" s="37"/>
      <c r="AX9" s="37"/>
      <c r="AY9" s="37"/>
      <c r="AZ9" s="37"/>
      <c r="BA9" s="37"/>
      <c r="BB9" s="37"/>
      <c r="BC9" s="37"/>
      <c r="BD9" s="37"/>
      <c r="BE9" s="37"/>
      <c r="BF9" s="37"/>
      <c r="BG9" s="37"/>
      <c r="BH9" s="37"/>
      <c r="BI9" s="37"/>
      <c r="BJ9" s="37"/>
      <c r="BK9" s="37"/>
    </row>
    <row r="10" spans="1:63" s="52" customFormat="1" ht="24.95" customHeight="1" x14ac:dyDescent="0.15">
      <c r="A10" s="1168"/>
      <c r="B10" s="1170"/>
      <c r="C10" s="132"/>
      <c r="D10" s="79" t="s">
        <v>52</v>
      </c>
      <c r="E10" s="509">
        <v>80261239244005</v>
      </c>
      <c r="F10" s="645"/>
      <c r="G10" s="595"/>
      <c r="H10" s="596"/>
      <c r="I10" s="595"/>
      <c r="J10" s="596"/>
      <c r="K10" s="595"/>
      <c r="L10" s="596"/>
      <c r="M10" s="753"/>
      <c r="N10" s="596"/>
      <c r="O10" s="595"/>
      <c r="P10" s="596"/>
      <c r="Q10" s="1170">
        <f t="shared" si="0"/>
        <v>0</v>
      </c>
      <c r="R10" s="1168">
        <f t="shared" si="1"/>
        <v>0</v>
      </c>
      <c r="S10" s="1170">
        <f t="shared" si="2"/>
        <v>0</v>
      </c>
      <c r="T10" s="132">
        <f t="shared" si="3"/>
        <v>0</v>
      </c>
      <c r="U10" s="79" t="str">
        <f t="shared" si="4"/>
        <v>B</v>
      </c>
      <c r="V10" s="509">
        <f t="shared" si="5"/>
        <v>80261239244005</v>
      </c>
      <c r="W10" s="645"/>
      <c r="X10" s="595"/>
      <c r="Y10" s="596"/>
      <c r="Z10" s="595"/>
      <c r="AA10" s="596"/>
      <c r="AB10" s="595"/>
      <c r="AC10" s="596"/>
      <c r="AD10" s="753"/>
      <c r="AE10" s="596"/>
      <c r="AF10" s="595"/>
      <c r="AG10" s="596"/>
      <c r="AH10" s="1170">
        <f t="shared" si="6"/>
        <v>0</v>
      </c>
      <c r="AI10" s="37"/>
      <c r="AJ10" s="37"/>
      <c r="AK10" s="37"/>
      <c r="AL10" s="37"/>
      <c r="AM10" s="37"/>
      <c r="AN10" s="37"/>
      <c r="AO10" s="37"/>
      <c r="AP10" s="37"/>
      <c r="AQ10" s="37"/>
      <c r="AR10" s="37"/>
      <c r="AS10" s="37"/>
      <c r="AT10" s="37"/>
      <c r="AU10" s="37"/>
      <c r="AV10" s="37"/>
      <c r="AW10" s="37"/>
      <c r="AX10" s="37"/>
      <c r="AY10" s="37"/>
      <c r="AZ10" s="37"/>
      <c r="BA10" s="37"/>
      <c r="BB10" s="37"/>
      <c r="BC10" s="37"/>
      <c r="BD10" s="37"/>
      <c r="BE10" s="37"/>
      <c r="BF10" s="37"/>
      <c r="BG10" s="37"/>
      <c r="BH10" s="37"/>
      <c r="BI10" s="37"/>
      <c r="BJ10" s="37"/>
      <c r="BK10" s="37"/>
    </row>
    <row r="11" spans="1:63" ht="24.95" customHeight="1" x14ac:dyDescent="0.15">
      <c r="A11" s="1171" t="s">
        <v>94</v>
      </c>
      <c r="B11" s="1137">
        <v>2</v>
      </c>
      <c r="C11" s="139" t="s">
        <v>3</v>
      </c>
      <c r="D11" s="55" t="s">
        <v>51</v>
      </c>
      <c r="E11" s="510">
        <v>80261229474002</v>
      </c>
      <c r="F11" s="646"/>
      <c r="G11" s="755"/>
      <c r="H11" s="756"/>
      <c r="I11" s="755"/>
      <c r="J11" s="756"/>
      <c r="K11" s="755"/>
      <c r="L11" s="756"/>
      <c r="M11" s="757"/>
      <c r="N11" s="756"/>
      <c r="O11" s="755"/>
      <c r="P11" s="756"/>
      <c r="Q11" s="1137">
        <f t="shared" si="0"/>
        <v>2</v>
      </c>
      <c r="R11" s="1171" t="str">
        <f t="shared" si="1"/>
        <v>10
(2)</v>
      </c>
      <c r="S11" s="1137">
        <f t="shared" si="2"/>
        <v>2</v>
      </c>
      <c r="T11" s="139" t="str">
        <f t="shared" si="3"/>
        <v>LCU-NL70W</v>
      </c>
      <c r="U11" s="55" t="str">
        <f t="shared" si="4"/>
        <v>T</v>
      </c>
      <c r="V11" s="510">
        <f t="shared" si="5"/>
        <v>80261229474002</v>
      </c>
      <c r="W11" s="646"/>
      <c r="X11" s="755"/>
      <c r="Y11" s="756"/>
      <c r="Z11" s="755"/>
      <c r="AA11" s="756"/>
      <c r="AB11" s="755"/>
      <c r="AC11" s="756"/>
      <c r="AD11" s="757"/>
      <c r="AE11" s="756"/>
      <c r="AF11" s="755"/>
      <c r="AG11" s="756"/>
      <c r="AH11" s="1137">
        <f t="shared" si="6"/>
        <v>2</v>
      </c>
    </row>
    <row r="12" spans="1:63" ht="24.95" customHeight="1" x14ac:dyDescent="0.15">
      <c r="A12" s="1172"/>
      <c r="B12" s="1138"/>
      <c r="C12" s="146"/>
      <c r="D12" s="57" t="s">
        <v>52</v>
      </c>
      <c r="E12" s="511">
        <v>80261239459001</v>
      </c>
      <c r="F12" s="647"/>
      <c r="G12" s="758"/>
      <c r="H12" s="759"/>
      <c r="I12" s="758"/>
      <c r="J12" s="759"/>
      <c r="K12" s="758"/>
      <c r="L12" s="759"/>
      <c r="M12" s="760"/>
      <c r="N12" s="759"/>
      <c r="O12" s="758"/>
      <c r="P12" s="759"/>
      <c r="Q12" s="1138">
        <f t="shared" si="0"/>
        <v>0</v>
      </c>
      <c r="R12" s="1172">
        <f t="shared" si="1"/>
        <v>0</v>
      </c>
      <c r="S12" s="1138">
        <f t="shared" si="2"/>
        <v>0</v>
      </c>
      <c r="T12" s="146">
        <f t="shared" si="3"/>
        <v>0</v>
      </c>
      <c r="U12" s="57" t="str">
        <f t="shared" si="4"/>
        <v>B</v>
      </c>
      <c r="V12" s="511">
        <f t="shared" si="5"/>
        <v>80261239459001</v>
      </c>
      <c r="W12" s="647"/>
      <c r="X12" s="758"/>
      <c r="Y12" s="759"/>
      <c r="Z12" s="758"/>
      <c r="AA12" s="759"/>
      <c r="AB12" s="758"/>
      <c r="AC12" s="759"/>
      <c r="AD12" s="760"/>
      <c r="AE12" s="759"/>
      <c r="AF12" s="758"/>
      <c r="AG12" s="759"/>
      <c r="AH12" s="1138">
        <f t="shared" si="6"/>
        <v>0</v>
      </c>
    </row>
    <row r="13" spans="1:63" s="52" customFormat="1" ht="24.95" customHeight="1" x14ac:dyDescent="0.15">
      <c r="A13" s="1168">
        <v>12</v>
      </c>
      <c r="B13" s="1175">
        <v>3</v>
      </c>
      <c r="C13" s="152" t="s">
        <v>4</v>
      </c>
      <c r="D13" s="50" t="s">
        <v>51</v>
      </c>
      <c r="E13" s="512">
        <v>80261229417001</v>
      </c>
      <c r="F13" s="644"/>
      <c r="G13" s="593"/>
      <c r="H13" s="594"/>
      <c r="I13" s="593"/>
      <c r="J13" s="594"/>
      <c r="K13" s="593"/>
      <c r="L13" s="594"/>
      <c r="M13" s="752"/>
      <c r="N13" s="594"/>
      <c r="O13" s="593"/>
      <c r="P13" s="594"/>
      <c r="Q13" s="1175">
        <f t="shared" si="0"/>
        <v>3</v>
      </c>
      <c r="R13" s="1168">
        <f t="shared" si="1"/>
        <v>12</v>
      </c>
      <c r="S13" s="1175">
        <f t="shared" si="2"/>
        <v>3</v>
      </c>
      <c r="T13" s="152" t="str">
        <f t="shared" si="3"/>
        <v>LCU-100W</v>
      </c>
      <c r="U13" s="50" t="str">
        <f t="shared" si="4"/>
        <v>T</v>
      </c>
      <c r="V13" s="512">
        <f t="shared" si="5"/>
        <v>80261229417001</v>
      </c>
      <c r="W13" s="644"/>
      <c r="X13" s="593"/>
      <c r="Y13" s="594"/>
      <c r="Z13" s="593"/>
      <c r="AA13" s="594"/>
      <c r="AB13" s="593"/>
      <c r="AC13" s="594"/>
      <c r="AD13" s="752"/>
      <c r="AE13" s="594"/>
      <c r="AF13" s="593"/>
      <c r="AG13" s="594"/>
      <c r="AH13" s="1175">
        <f t="shared" si="6"/>
        <v>3</v>
      </c>
      <c r="AI13" s="37"/>
      <c r="AJ13" s="37"/>
      <c r="AK13" s="37"/>
      <c r="AL13" s="37"/>
      <c r="AM13" s="37"/>
      <c r="AN13" s="37"/>
      <c r="AO13" s="37"/>
      <c r="AP13" s="37"/>
      <c r="AQ13" s="37"/>
      <c r="AR13" s="37"/>
      <c r="AS13" s="37"/>
      <c r="AT13" s="37"/>
      <c r="AU13" s="37"/>
      <c r="AV13" s="37"/>
      <c r="AW13" s="37"/>
      <c r="AX13" s="37"/>
      <c r="AY13" s="37"/>
      <c r="AZ13" s="37"/>
      <c r="BA13" s="37"/>
      <c r="BB13" s="37"/>
      <c r="BC13" s="37"/>
      <c r="BD13" s="37"/>
      <c r="BE13" s="37"/>
      <c r="BF13" s="37"/>
      <c r="BG13" s="37"/>
      <c r="BH13" s="37"/>
      <c r="BI13" s="37"/>
      <c r="BJ13" s="37"/>
      <c r="BK13" s="37"/>
    </row>
    <row r="14" spans="1:63" s="52" customFormat="1" ht="24.95" customHeight="1" x14ac:dyDescent="0.15">
      <c r="A14" s="1168"/>
      <c r="B14" s="1170"/>
      <c r="C14" s="156"/>
      <c r="D14" s="53" t="s">
        <v>52</v>
      </c>
      <c r="E14" s="513">
        <v>80261239332002</v>
      </c>
      <c r="F14" s="645"/>
      <c r="G14" s="595"/>
      <c r="H14" s="596"/>
      <c r="I14" s="595"/>
      <c r="J14" s="596"/>
      <c r="K14" s="595"/>
      <c r="L14" s="596"/>
      <c r="M14" s="753"/>
      <c r="N14" s="596"/>
      <c r="O14" s="595"/>
      <c r="P14" s="596"/>
      <c r="Q14" s="1170">
        <f t="shared" si="0"/>
        <v>0</v>
      </c>
      <c r="R14" s="1168">
        <f t="shared" si="1"/>
        <v>0</v>
      </c>
      <c r="S14" s="1170">
        <f t="shared" si="2"/>
        <v>0</v>
      </c>
      <c r="T14" s="156">
        <f t="shared" si="3"/>
        <v>0</v>
      </c>
      <c r="U14" s="53" t="str">
        <f t="shared" si="4"/>
        <v>B</v>
      </c>
      <c r="V14" s="513">
        <f t="shared" si="5"/>
        <v>80261239332002</v>
      </c>
      <c r="W14" s="645"/>
      <c r="X14" s="595"/>
      <c r="Y14" s="596"/>
      <c r="Z14" s="595"/>
      <c r="AA14" s="596"/>
      <c r="AB14" s="595"/>
      <c r="AC14" s="596"/>
      <c r="AD14" s="753"/>
      <c r="AE14" s="596"/>
      <c r="AF14" s="595"/>
      <c r="AG14" s="596"/>
      <c r="AH14" s="1170">
        <f t="shared" si="6"/>
        <v>0</v>
      </c>
      <c r="AI14" s="37"/>
      <c r="AJ14" s="37"/>
      <c r="AK14" s="37"/>
      <c r="AL14" s="37"/>
      <c r="AM14" s="37"/>
      <c r="AN14" s="37"/>
      <c r="AO14" s="37"/>
      <c r="AP14" s="37"/>
      <c r="AQ14" s="37"/>
      <c r="AR14" s="37"/>
      <c r="AS14" s="37"/>
      <c r="AT14" s="37"/>
      <c r="AU14" s="37"/>
      <c r="AV14" s="37"/>
      <c r="AW14" s="37"/>
      <c r="AX14" s="37"/>
      <c r="AY14" s="37"/>
      <c r="AZ14" s="37"/>
      <c r="BA14" s="37"/>
      <c r="BB14" s="37"/>
      <c r="BC14" s="37"/>
      <c r="BD14" s="37"/>
      <c r="BE14" s="37"/>
      <c r="BF14" s="37"/>
      <c r="BG14" s="37"/>
      <c r="BH14" s="37"/>
      <c r="BI14" s="37"/>
      <c r="BJ14" s="37"/>
      <c r="BK14" s="37"/>
    </row>
    <row r="15" spans="1:63" ht="24.95" customHeight="1" x14ac:dyDescent="0.15">
      <c r="A15" s="1171">
        <v>113</v>
      </c>
      <c r="B15" s="1137">
        <v>4</v>
      </c>
      <c r="C15" s="162" t="s">
        <v>53</v>
      </c>
      <c r="D15" s="55" t="s">
        <v>51</v>
      </c>
      <c r="E15" s="510">
        <v>80261229488000</v>
      </c>
      <c r="F15" s="646"/>
      <c r="G15" s="755"/>
      <c r="H15" s="756"/>
      <c r="I15" s="755"/>
      <c r="J15" s="756"/>
      <c r="K15" s="755"/>
      <c r="L15" s="756"/>
      <c r="M15" s="757"/>
      <c r="N15" s="756"/>
      <c r="O15" s="755"/>
      <c r="P15" s="756"/>
      <c r="Q15" s="1137">
        <f t="shared" si="0"/>
        <v>4</v>
      </c>
      <c r="R15" s="1171">
        <f t="shared" si="1"/>
        <v>113</v>
      </c>
      <c r="S15" s="1137">
        <f t="shared" si="2"/>
        <v>4</v>
      </c>
      <c r="T15" s="162" t="str">
        <f t="shared" si="3"/>
        <v>LCU-NL70P</v>
      </c>
      <c r="U15" s="55" t="str">
        <f t="shared" si="4"/>
        <v>T</v>
      </c>
      <c r="V15" s="510">
        <f t="shared" si="5"/>
        <v>80261229488000</v>
      </c>
      <c r="W15" s="646"/>
      <c r="X15" s="755"/>
      <c r="Y15" s="756"/>
      <c r="Z15" s="755"/>
      <c r="AA15" s="756"/>
      <c r="AB15" s="755"/>
      <c r="AC15" s="756"/>
      <c r="AD15" s="757"/>
      <c r="AE15" s="756"/>
      <c r="AF15" s="755"/>
      <c r="AG15" s="756"/>
      <c r="AH15" s="1137">
        <f t="shared" si="6"/>
        <v>4</v>
      </c>
    </row>
    <row r="16" spans="1:63" ht="24.95" customHeight="1" x14ac:dyDescent="0.15">
      <c r="A16" s="1172"/>
      <c r="B16" s="1138"/>
      <c r="C16" s="167"/>
      <c r="D16" s="57" t="s">
        <v>52</v>
      </c>
      <c r="E16" s="511">
        <v>80261239522000</v>
      </c>
      <c r="F16" s="647"/>
      <c r="G16" s="758"/>
      <c r="H16" s="759"/>
      <c r="I16" s="758"/>
      <c r="J16" s="759"/>
      <c r="K16" s="758"/>
      <c r="L16" s="759"/>
      <c r="M16" s="760"/>
      <c r="N16" s="759"/>
      <c r="O16" s="758"/>
      <c r="P16" s="759"/>
      <c r="Q16" s="1138">
        <f t="shared" si="0"/>
        <v>0</v>
      </c>
      <c r="R16" s="1172">
        <f t="shared" si="1"/>
        <v>0</v>
      </c>
      <c r="S16" s="1138">
        <f t="shared" si="2"/>
        <v>0</v>
      </c>
      <c r="T16" s="167">
        <f t="shared" si="3"/>
        <v>0</v>
      </c>
      <c r="U16" s="57" t="str">
        <f t="shared" si="4"/>
        <v>B</v>
      </c>
      <c r="V16" s="511">
        <f t="shared" si="5"/>
        <v>80261239522000</v>
      </c>
      <c r="W16" s="647"/>
      <c r="X16" s="758"/>
      <c r="Y16" s="759"/>
      <c r="Z16" s="758"/>
      <c r="AA16" s="759"/>
      <c r="AB16" s="758"/>
      <c r="AC16" s="759"/>
      <c r="AD16" s="760"/>
      <c r="AE16" s="759"/>
      <c r="AF16" s="758"/>
      <c r="AG16" s="759"/>
      <c r="AH16" s="1138">
        <f t="shared" si="6"/>
        <v>0</v>
      </c>
    </row>
    <row r="17" spans="1:63" s="52" customFormat="1" ht="24.95" customHeight="1" x14ac:dyDescent="0.15">
      <c r="A17" s="1168">
        <v>98</v>
      </c>
      <c r="B17" s="1175">
        <v>5</v>
      </c>
      <c r="C17" s="169" t="s">
        <v>6</v>
      </c>
      <c r="D17" s="50" t="s">
        <v>51</v>
      </c>
      <c r="E17" s="512">
        <v>80261229482001</v>
      </c>
      <c r="F17" s="648"/>
      <c r="G17" s="597"/>
      <c r="H17" s="598"/>
      <c r="I17" s="597"/>
      <c r="J17" s="598"/>
      <c r="K17" s="597"/>
      <c r="L17" s="598"/>
      <c r="M17" s="599"/>
      <c r="N17" s="598"/>
      <c r="O17" s="597"/>
      <c r="P17" s="598"/>
      <c r="Q17" s="1175">
        <f t="shared" si="0"/>
        <v>5</v>
      </c>
      <c r="R17" s="1168">
        <f t="shared" si="1"/>
        <v>98</v>
      </c>
      <c r="S17" s="1175">
        <f t="shared" si="2"/>
        <v>5</v>
      </c>
      <c r="T17" s="169" t="str">
        <f t="shared" si="3"/>
        <v>LCU-NL-100P-T</v>
      </c>
      <c r="U17" s="50" t="str">
        <f t="shared" si="4"/>
        <v>T</v>
      </c>
      <c r="V17" s="512">
        <f t="shared" si="5"/>
        <v>80261229482001</v>
      </c>
      <c r="W17" s="648"/>
      <c r="X17" s="597"/>
      <c r="Y17" s="598"/>
      <c r="Z17" s="597"/>
      <c r="AA17" s="598"/>
      <c r="AB17" s="597"/>
      <c r="AC17" s="598"/>
      <c r="AD17" s="599"/>
      <c r="AE17" s="598"/>
      <c r="AF17" s="597"/>
      <c r="AG17" s="598"/>
      <c r="AH17" s="1175">
        <f t="shared" si="6"/>
        <v>5</v>
      </c>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row>
    <row r="18" spans="1:63" s="52" customFormat="1" ht="24.95" customHeight="1" x14ac:dyDescent="0.15">
      <c r="A18" s="1168"/>
      <c r="B18" s="1170"/>
      <c r="C18" s="172"/>
      <c r="D18" s="53" t="s">
        <v>52</v>
      </c>
      <c r="E18" s="513">
        <v>80261239500001</v>
      </c>
      <c r="F18" s="642"/>
      <c r="G18" s="600"/>
      <c r="H18" s="601"/>
      <c r="I18" s="600"/>
      <c r="J18" s="601"/>
      <c r="K18" s="600"/>
      <c r="L18" s="601"/>
      <c r="M18" s="602"/>
      <c r="N18" s="601"/>
      <c r="O18" s="600"/>
      <c r="P18" s="601"/>
      <c r="Q18" s="1170">
        <f t="shared" si="0"/>
        <v>0</v>
      </c>
      <c r="R18" s="1168">
        <f t="shared" si="1"/>
        <v>0</v>
      </c>
      <c r="S18" s="1170">
        <f t="shared" si="2"/>
        <v>0</v>
      </c>
      <c r="T18" s="172">
        <f t="shared" si="3"/>
        <v>0</v>
      </c>
      <c r="U18" s="53" t="str">
        <f t="shared" si="4"/>
        <v>B</v>
      </c>
      <c r="V18" s="513">
        <f t="shared" si="5"/>
        <v>80261239500001</v>
      </c>
      <c r="W18" s="642"/>
      <c r="X18" s="600"/>
      <c r="Y18" s="601"/>
      <c r="Z18" s="600"/>
      <c r="AA18" s="601"/>
      <c r="AB18" s="600"/>
      <c r="AC18" s="601"/>
      <c r="AD18" s="602"/>
      <c r="AE18" s="601"/>
      <c r="AF18" s="600"/>
      <c r="AG18" s="601"/>
      <c r="AH18" s="1170">
        <f t="shared" si="6"/>
        <v>0</v>
      </c>
      <c r="AI18" s="37"/>
      <c r="AJ18" s="37"/>
      <c r="AK18" s="37"/>
      <c r="AL18" s="37"/>
      <c r="AM18" s="37"/>
      <c r="AN18" s="37"/>
      <c r="AO18" s="37"/>
      <c r="AP18" s="37"/>
      <c r="AQ18" s="37"/>
      <c r="AR18" s="37"/>
      <c r="AS18" s="37"/>
      <c r="AT18" s="37"/>
      <c r="AU18" s="37"/>
      <c r="AV18" s="37"/>
      <c r="AW18" s="37"/>
      <c r="AX18" s="37"/>
      <c r="AY18" s="37"/>
      <c r="AZ18" s="37"/>
      <c r="BA18" s="37"/>
      <c r="BB18" s="37"/>
      <c r="BC18" s="37"/>
      <c r="BD18" s="37"/>
      <c r="BE18" s="37"/>
      <c r="BF18" s="37"/>
      <c r="BG18" s="37"/>
      <c r="BH18" s="37"/>
      <c r="BI18" s="37"/>
      <c r="BJ18" s="37"/>
      <c r="BK18" s="37"/>
    </row>
    <row r="19" spans="1:63" ht="24.95" customHeight="1" x14ac:dyDescent="0.15">
      <c r="A19" s="731">
        <v>100</v>
      </c>
      <c r="B19" s="914">
        <v>6</v>
      </c>
      <c r="C19" s="174" t="s">
        <v>7</v>
      </c>
      <c r="D19" s="63" t="s">
        <v>52</v>
      </c>
      <c r="E19" s="514">
        <v>80261239504006</v>
      </c>
      <c r="F19" s="646"/>
      <c r="G19" s="761"/>
      <c r="H19" s="762"/>
      <c r="I19" s="761"/>
      <c r="J19" s="762"/>
      <c r="K19" s="761"/>
      <c r="L19" s="762"/>
      <c r="M19" s="763"/>
      <c r="N19" s="762"/>
      <c r="O19" s="761"/>
      <c r="P19" s="762"/>
      <c r="Q19" s="914">
        <f t="shared" si="0"/>
        <v>6</v>
      </c>
      <c r="R19" s="731">
        <f t="shared" si="1"/>
        <v>100</v>
      </c>
      <c r="S19" s="914">
        <f t="shared" si="2"/>
        <v>6</v>
      </c>
      <c r="T19" s="174" t="str">
        <f t="shared" si="3"/>
        <v>OCU-NS1000FS</v>
      </c>
      <c r="U19" s="63" t="str">
        <f t="shared" si="4"/>
        <v>B</v>
      </c>
      <c r="V19" s="514">
        <f t="shared" si="5"/>
        <v>80261239504006</v>
      </c>
      <c r="W19" s="646"/>
      <c r="X19" s="761"/>
      <c r="Y19" s="762"/>
      <c r="Z19" s="761"/>
      <c r="AA19" s="762"/>
      <c r="AB19" s="761"/>
      <c r="AC19" s="762"/>
      <c r="AD19" s="763"/>
      <c r="AE19" s="762"/>
      <c r="AF19" s="761"/>
      <c r="AG19" s="762"/>
      <c r="AH19" s="914">
        <f t="shared" si="6"/>
        <v>6</v>
      </c>
    </row>
    <row r="20" spans="1:63" ht="24.95" customHeight="1" x14ac:dyDescent="0.15">
      <c r="A20" s="145" t="s">
        <v>165</v>
      </c>
      <c r="B20" s="915">
        <v>52</v>
      </c>
      <c r="C20" s="176" t="s">
        <v>72</v>
      </c>
      <c r="D20" s="65" t="s">
        <v>71</v>
      </c>
      <c r="E20" s="515">
        <v>80261239556000</v>
      </c>
      <c r="F20" s="643"/>
      <c r="G20" s="758"/>
      <c r="H20" s="759"/>
      <c r="I20" s="758"/>
      <c r="J20" s="759"/>
      <c r="K20" s="758"/>
      <c r="L20" s="759"/>
      <c r="M20" s="760"/>
      <c r="N20" s="759"/>
      <c r="O20" s="758"/>
      <c r="P20" s="759"/>
      <c r="Q20" s="915">
        <f t="shared" si="0"/>
        <v>52</v>
      </c>
      <c r="R20" s="145" t="str">
        <f t="shared" si="1"/>
        <v>ナシ</v>
      </c>
      <c r="S20" s="915">
        <f t="shared" si="2"/>
        <v>52</v>
      </c>
      <c r="T20" s="176" t="str">
        <f t="shared" si="3"/>
        <v>OCU-CR1001VFS</v>
      </c>
      <c r="U20" s="65" t="str">
        <f t="shared" si="4"/>
        <v>B</v>
      </c>
      <c r="V20" s="515">
        <f t="shared" si="5"/>
        <v>80261239556000</v>
      </c>
      <c r="W20" s="643"/>
      <c r="X20" s="758"/>
      <c r="Y20" s="759"/>
      <c r="Z20" s="758"/>
      <c r="AA20" s="759"/>
      <c r="AB20" s="758"/>
      <c r="AC20" s="759"/>
      <c r="AD20" s="760"/>
      <c r="AE20" s="759"/>
      <c r="AF20" s="758"/>
      <c r="AG20" s="759"/>
      <c r="AH20" s="915">
        <f t="shared" si="6"/>
        <v>52</v>
      </c>
    </row>
    <row r="21" spans="1:63" s="52" customFormat="1" ht="27" customHeight="1" x14ac:dyDescent="0.15">
      <c r="A21" s="238">
        <v>111</v>
      </c>
      <c r="B21" s="732">
        <v>7</v>
      </c>
      <c r="C21" s="183" t="s">
        <v>8</v>
      </c>
      <c r="D21" s="53" t="s">
        <v>52</v>
      </c>
      <c r="E21" s="509">
        <v>80261239519004</v>
      </c>
      <c r="F21" s="649"/>
      <c r="G21" s="595"/>
      <c r="H21" s="596"/>
      <c r="I21" s="595"/>
      <c r="J21" s="596"/>
      <c r="K21" s="595"/>
      <c r="L21" s="596"/>
      <c r="M21" s="753"/>
      <c r="N21" s="596"/>
      <c r="O21" s="595"/>
      <c r="P21" s="596"/>
      <c r="Q21" s="732">
        <f t="shared" si="0"/>
        <v>7</v>
      </c>
      <c r="R21" s="238">
        <f t="shared" si="1"/>
        <v>111</v>
      </c>
      <c r="S21" s="732">
        <f t="shared" si="2"/>
        <v>7</v>
      </c>
      <c r="T21" s="183" t="str">
        <f t="shared" si="3"/>
        <v>OCU-NS600VFS</v>
      </c>
      <c r="U21" s="53" t="str">
        <f t="shared" si="4"/>
        <v>B</v>
      </c>
      <c r="V21" s="509">
        <f t="shared" si="5"/>
        <v>80261239519004</v>
      </c>
      <c r="W21" s="649"/>
      <c r="X21" s="595"/>
      <c r="Y21" s="596"/>
      <c r="Z21" s="595"/>
      <c r="AA21" s="596"/>
      <c r="AB21" s="595"/>
      <c r="AC21" s="596"/>
      <c r="AD21" s="753"/>
      <c r="AE21" s="596"/>
      <c r="AF21" s="595"/>
      <c r="AG21" s="596"/>
      <c r="AH21" s="732">
        <f t="shared" si="6"/>
        <v>7</v>
      </c>
      <c r="AI21" s="37"/>
      <c r="AJ21" s="37"/>
      <c r="AK21" s="37"/>
      <c r="AL21" s="37"/>
      <c r="AM21" s="37"/>
      <c r="AN21" s="37"/>
      <c r="AO21" s="37"/>
      <c r="AP21" s="37"/>
      <c r="AQ21" s="37"/>
      <c r="AR21" s="37"/>
      <c r="AS21" s="37"/>
      <c r="AT21" s="37"/>
      <c r="AU21" s="37"/>
      <c r="AV21" s="37"/>
      <c r="AW21" s="37"/>
      <c r="AX21" s="37"/>
      <c r="AY21" s="37"/>
      <c r="AZ21" s="37"/>
      <c r="BA21" s="37"/>
      <c r="BB21" s="37"/>
      <c r="BC21" s="37"/>
      <c r="BD21" s="37"/>
      <c r="BE21" s="37"/>
      <c r="BF21" s="37"/>
      <c r="BG21" s="37"/>
      <c r="BH21" s="37"/>
      <c r="BI21" s="37"/>
      <c r="BJ21" s="37"/>
      <c r="BK21" s="37"/>
    </row>
    <row r="22" spans="1:63" ht="24.95" customHeight="1" x14ac:dyDescent="0.15">
      <c r="A22" s="1171">
        <v>23</v>
      </c>
      <c r="B22" s="1137">
        <v>8</v>
      </c>
      <c r="C22" s="162" t="s">
        <v>9</v>
      </c>
      <c r="D22" s="55" t="s">
        <v>152</v>
      </c>
      <c r="E22" s="510">
        <v>80261219302000</v>
      </c>
      <c r="F22" s="646"/>
      <c r="G22" s="755"/>
      <c r="H22" s="756"/>
      <c r="I22" s="755"/>
      <c r="J22" s="756"/>
      <c r="K22" s="755"/>
      <c r="L22" s="756"/>
      <c r="M22" s="757"/>
      <c r="N22" s="756"/>
      <c r="O22" s="755"/>
      <c r="P22" s="756"/>
      <c r="Q22" s="1137">
        <f t="shared" si="0"/>
        <v>8</v>
      </c>
      <c r="R22" s="1171">
        <f t="shared" si="1"/>
        <v>23</v>
      </c>
      <c r="S22" s="1137">
        <f t="shared" si="2"/>
        <v>8</v>
      </c>
      <c r="T22" s="162" t="str">
        <f t="shared" si="3"/>
        <v>MCF-51NU</v>
      </c>
      <c r="U22" s="55" t="str">
        <f t="shared" si="4"/>
        <v>BOX</v>
      </c>
      <c r="V22" s="510">
        <f t="shared" si="5"/>
        <v>80261219302000</v>
      </c>
      <c r="W22" s="646"/>
      <c r="X22" s="755"/>
      <c r="Y22" s="756"/>
      <c r="Z22" s="755"/>
      <c r="AA22" s="756"/>
      <c r="AB22" s="755"/>
      <c r="AC22" s="756"/>
      <c r="AD22" s="757"/>
      <c r="AE22" s="756"/>
      <c r="AF22" s="755"/>
      <c r="AG22" s="756"/>
      <c r="AH22" s="1137">
        <f t="shared" si="6"/>
        <v>8</v>
      </c>
    </row>
    <row r="23" spans="1:63" ht="24.95" customHeight="1" x14ac:dyDescent="0.15">
      <c r="A23" s="1172"/>
      <c r="B23" s="1176"/>
      <c r="C23" s="497"/>
      <c r="D23" s="57" t="s">
        <v>71</v>
      </c>
      <c r="E23" s="511">
        <v>80261239317001</v>
      </c>
      <c r="F23" s="647"/>
      <c r="G23" s="758"/>
      <c r="H23" s="759"/>
      <c r="I23" s="758"/>
      <c r="J23" s="759"/>
      <c r="K23" s="758"/>
      <c r="L23" s="759"/>
      <c r="M23" s="760"/>
      <c r="N23" s="759"/>
      <c r="O23" s="758"/>
      <c r="P23" s="759"/>
      <c r="Q23" s="1176">
        <f t="shared" si="0"/>
        <v>0</v>
      </c>
      <c r="R23" s="1172">
        <f t="shared" si="1"/>
        <v>0</v>
      </c>
      <c r="S23" s="1176">
        <f t="shared" si="2"/>
        <v>0</v>
      </c>
      <c r="T23" s="497">
        <f t="shared" si="3"/>
        <v>0</v>
      </c>
      <c r="U23" s="57" t="str">
        <f t="shared" si="4"/>
        <v>B</v>
      </c>
      <c r="V23" s="511">
        <f t="shared" si="5"/>
        <v>80261239317001</v>
      </c>
      <c r="W23" s="647"/>
      <c r="X23" s="758"/>
      <c r="Y23" s="759"/>
      <c r="Z23" s="758"/>
      <c r="AA23" s="759"/>
      <c r="AB23" s="758"/>
      <c r="AC23" s="759"/>
      <c r="AD23" s="760"/>
      <c r="AE23" s="759"/>
      <c r="AF23" s="758"/>
      <c r="AG23" s="759"/>
      <c r="AH23" s="1176">
        <f t="shared" si="6"/>
        <v>0</v>
      </c>
    </row>
    <row r="24" spans="1:63" s="52" customFormat="1" ht="24.95" customHeight="1" x14ac:dyDescent="0.15">
      <c r="A24" s="1168">
        <v>24</v>
      </c>
      <c r="B24" s="1175">
        <v>9</v>
      </c>
      <c r="C24" s="194" t="s">
        <v>10</v>
      </c>
      <c r="D24" s="72" t="s">
        <v>152</v>
      </c>
      <c r="E24" s="508">
        <v>80261219304000</v>
      </c>
      <c r="F24" s="644"/>
      <c r="G24" s="593"/>
      <c r="H24" s="594"/>
      <c r="I24" s="593"/>
      <c r="J24" s="594"/>
      <c r="K24" s="593"/>
      <c r="L24" s="594"/>
      <c r="M24" s="752"/>
      <c r="N24" s="594"/>
      <c r="O24" s="593"/>
      <c r="P24" s="594"/>
      <c r="Q24" s="1175">
        <f t="shared" si="0"/>
        <v>9</v>
      </c>
      <c r="R24" s="1168">
        <f t="shared" si="1"/>
        <v>24</v>
      </c>
      <c r="S24" s="1175">
        <f t="shared" si="2"/>
        <v>9</v>
      </c>
      <c r="T24" s="194" t="str">
        <f t="shared" si="3"/>
        <v>MCF-71NU</v>
      </c>
      <c r="U24" s="72" t="str">
        <f t="shared" si="4"/>
        <v>BOX</v>
      </c>
      <c r="V24" s="508">
        <f t="shared" si="5"/>
        <v>80261219304000</v>
      </c>
      <c r="W24" s="644"/>
      <c r="X24" s="593"/>
      <c r="Y24" s="594"/>
      <c r="Z24" s="593"/>
      <c r="AA24" s="594"/>
      <c r="AB24" s="593"/>
      <c r="AC24" s="594"/>
      <c r="AD24" s="752"/>
      <c r="AE24" s="594"/>
      <c r="AF24" s="593"/>
      <c r="AG24" s="594"/>
      <c r="AH24" s="1175">
        <f t="shared" si="6"/>
        <v>9</v>
      </c>
      <c r="AI24" s="37"/>
      <c r="AJ24" s="37"/>
      <c r="AK24" s="37"/>
      <c r="AL24" s="37"/>
      <c r="AM24" s="37"/>
      <c r="AN24" s="37"/>
      <c r="AO24" s="37"/>
      <c r="AP24" s="37"/>
      <c r="AQ24" s="37"/>
      <c r="AR24" s="37"/>
      <c r="AS24" s="37"/>
      <c r="AT24" s="37"/>
      <c r="AU24" s="37"/>
      <c r="AV24" s="37"/>
      <c r="AW24" s="37"/>
      <c r="AX24" s="37"/>
      <c r="AY24" s="37"/>
      <c r="AZ24" s="37"/>
      <c r="BA24" s="37"/>
      <c r="BB24" s="37"/>
      <c r="BC24" s="37"/>
      <c r="BD24" s="37"/>
      <c r="BE24" s="37"/>
      <c r="BF24" s="37"/>
      <c r="BG24" s="37"/>
      <c r="BH24" s="37"/>
      <c r="BI24" s="37"/>
      <c r="BJ24" s="37"/>
      <c r="BK24" s="37"/>
    </row>
    <row r="25" spans="1:63" s="52" customFormat="1" ht="24.95" customHeight="1" x14ac:dyDescent="0.15">
      <c r="A25" s="1168"/>
      <c r="B25" s="1169"/>
      <c r="C25" s="499"/>
      <c r="D25" s="53" t="s">
        <v>71</v>
      </c>
      <c r="E25" s="513">
        <v>80261239318001</v>
      </c>
      <c r="F25" s="645"/>
      <c r="G25" s="595"/>
      <c r="H25" s="596"/>
      <c r="I25" s="595"/>
      <c r="J25" s="596"/>
      <c r="K25" s="595"/>
      <c r="L25" s="596"/>
      <c r="M25" s="753"/>
      <c r="N25" s="596"/>
      <c r="O25" s="595"/>
      <c r="P25" s="596"/>
      <c r="Q25" s="1169">
        <f t="shared" si="0"/>
        <v>0</v>
      </c>
      <c r="R25" s="1168">
        <f t="shared" si="1"/>
        <v>0</v>
      </c>
      <c r="S25" s="1169">
        <f t="shared" si="2"/>
        <v>0</v>
      </c>
      <c r="T25" s="499">
        <f t="shared" si="3"/>
        <v>0</v>
      </c>
      <c r="U25" s="53" t="str">
        <f t="shared" si="4"/>
        <v>B</v>
      </c>
      <c r="V25" s="513">
        <f t="shared" si="5"/>
        <v>80261239318001</v>
      </c>
      <c r="W25" s="645"/>
      <c r="X25" s="595"/>
      <c r="Y25" s="596"/>
      <c r="Z25" s="595"/>
      <c r="AA25" s="596"/>
      <c r="AB25" s="595"/>
      <c r="AC25" s="596"/>
      <c r="AD25" s="753"/>
      <c r="AE25" s="596"/>
      <c r="AF25" s="595"/>
      <c r="AG25" s="596"/>
      <c r="AH25" s="1169">
        <f t="shared" si="6"/>
        <v>0</v>
      </c>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row>
    <row r="26" spans="1:63" ht="24.95" customHeight="1" x14ac:dyDescent="0.15">
      <c r="A26" s="1171">
        <v>31</v>
      </c>
      <c r="B26" s="1177">
        <v>10</v>
      </c>
      <c r="C26" s="201" t="s">
        <v>11</v>
      </c>
      <c r="D26" s="68" t="s">
        <v>152</v>
      </c>
      <c r="E26" s="516">
        <v>80261219232003</v>
      </c>
      <c r="F26" s="646"/>
      <c r="G26" s="755"/>
      <c r="H26" s="756"/>
      <c r="I26" s="755"/>
      <c r="J26" s="756"/>
      <c r="K26" s="755"/>
      <c r="L26" s="756"/>
      <c r="M26" s="757"/>
      <c r="N26" s="756"/>
      <c r="O26" s="755"/>
      <c r="P26" s="756"/>
      <c r="Q26" s="1177">
        <f t="shared" si="0"/>
        <v>10</v>
      </c>
      <c r="R26" s="1171">
        <f t="shared" si="1"/>
        <v>31</v>
      </c>
      <c r="S26" s="1177">
        <f t="shared" si="2"/>
        <v>10</v>
      </c>
      <c r="T26" s="201" t="str">
        <f t="shared" si="3"/>
        <v>MCF-104NU</v>
      </c>
      <c r="U26" s="68" t="str">
        <f t="shared" si="4"/>
        <v>BOX</v>
      </c>
      <c r="V26" s="516">
        <f t="shared" si="5"/>
        <v>80261219232003</v>
      </c>
      <c r="W26" s="646"/>
      <c r="X26" s="755"/>
      <c r="Y26" s="756"/>
      <c r="Z26" s="755"/>
      <c r="AA26" s="756"/>
      <c r="AB26" s="755"/>
      <c r="AC26" s="756"/>
      <c r="AD26" s="757"/>
      <c r="AE26" s="756"/>
      <c r="AF26" s="755"/>
      <c r="AG26" s="756"/>
      <c r="AH26" s="1177">
        <f t="shared" si="6"/>
        <v>10</v>
      </c>
    </row>
    <row r="27" spans="1:63" ht="24.95" customHeight="1" x14ac:dyDescent="0.15">
      <c r="A27" s="1172"/>
      <c r="B27" s="1178"/>
      <c r="C27" s="187"/>
      <c r="D27" s="57" t="s">
        <v>71</v>
      </c>
      <c r="E27" s="511">
        <v>80261239306003</v>
      </c>
      <c r="F27" s="647"/>
      <c r="G27" s="758"/>
      <c r="H27" s="759"/>
      <c r="I27" s="758"/>
      <c r="J27" s="759"/>
      <c r="K27" s="758"/>
      <c r="L27" s="759"/>
      <c r="M27" s="760"/>
      <c r="N27" s="759"/>
      <c r="O27" s="758"/>
      <c r="P27" s="759"/>
      <c r="Q27" s="1178">
        <f t="shared" si="0"/>
        <v>0</v>
      </c>
      <c r="R27" s="1172">
        <f t="shared" si="1"/>
        <v>0</v>
      </c>
      <c r="S27" s="1178">
        <f t="shared" si="2"/>
        <v>0</v>
      </c>
      <c r="T27" s="187">
        <f t="shared" si="3"/>
        <v>0</v>
      </c>
      <c r="U27" s="57" t="str">
        <f t="shared" si="4"/>
        <v>B</v>
      </c>
      <c r="V27" s="511">
        <f t="shared" si="5"/>
        <v>80261239306003</v>
      </c>
      <c r="W27" s="647"/>
      <c r="X27" s="758"/>
      <c r="Y27" s="759"/>
      <c r="Z27" s="758"/>
      <c r="AA27" s="759"/>
      <c r="AB27" s="758"/>
      <c r="AC27" s="759"/>
      <c r="AD27" s="760"/>
      <c r="AE27" s="759"/>
      <c r="AF27" s="758"/>
      <c r="AG27" s="759"/>
      <c r="AH27" s="1178">
        <f t="shared" si="6"/>
        <v>0</v>
      </c>
    </row>
    <row r="28" spans="1:63" s="52" customFormat="1" ht="24.95" customHeight="1" x14ac:dyDescent="0.15">
      <c r="A28" s="1168">
        <v>32</v>
      </c>
      <c r="B28" s="1177">
        <v>11</v>
      </c>
      <c r="C28" s="169" t="s">
        <v>12</v>
      </c>
      <c r="D28" s="72" t="s">
        <v>152</v>
      </c>
      <c r="E28" s="508">
        <v>80261219233003</v>
      </c>
      <c r="F28" s="644"/>
      <c r="G28" s="593"/>
      <c r="H28" s="594"/>
      <c r="I28" s="593"/>
      <c r="J28" s="594"/>
      <c r="K28" s="593"/>
      <c r="L28" s="594"/>
      <c r="M28" s="752"/>
      <c r="N28" s="594"/>
      <c r="O28" s="593"/>
      <c r="P28" s="594"/>
      <c r="Q28" s="1177">
        <f t="shared" si="0"/>
        <v>11</v>
      </c>
      <c r="R28" s="1168">
        <f t="shared" si="1"/>
        <v>32</v>
      </c>
      <c r="S28" s="1177">
        <f t="shared" si="2"/>
        <v>11</v>
      </c>
      <c r="T28" s="169" t="str">
        <f t="shared" si="3"/>
        <v>MCF-154NU</v>
      </c>
      <c r="U28" s="72" t="str">
        <f t="shared" si="4"/>
        <v>BOX</v>
      </c>
      <c r="V28" s="508">
        <f t="shared" si="5"/>
        <v>80261219233003</v>
      </c>
      <c r="W28" s="644"/>
      <c r="X28" s="593"/>
      <c r="Y28" s="594"/>
      <c r="Z28" s="593"/>
      <c r="AA28" s="594"/>
      <c r="AB28" s="593"/>
      <c r="AC28" s="594"/>
      <c r="AD28" s="752"/>
      <c r="AE28" s="594"/>
      <c r="AF28" s="593"/>
      <c r="AG28" s="594"/>
      <c r="AH28" s="1177">
        <f t="shared" si="6"/>
        <v>11</v>
      </c>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row>
    <row r="29" spans="1:63" s="52" customFormat="1" ht="24.95" customHeight="1" x14ac:dyDescent="0.15">
      <c r="A29" s="1168"/>
      <c r="B29" s="1178"/>
      <c r="C29" s="499"/>
      <c r="D29" s="53" t="s">
        <v>71</v>
      </c>
      <c r="E29" s="513">
        <v>80261239305003</v>
      </c>
      <c r="F29" s="645"/>
      <c r="G29" s="595"/>
      <c r="H29" s="596"/>
      <c r="I29" s="595"/>
      <c r="J29" s="596"/>
      <c r="K29" s="595"/>
      <c r="L29" s="596"/>
      <c r="M29" s="753"/>
      <c r="N29" s="596"/>
      <c r="O29" s="595"/>
      <c r="P29" s="596"/>
      <c r="Q29" s="1178">
        <f t="shared" si="0"/>
        <v>0</v>
      </c>
      <c r="R29" s="1168">
        <f t="shared" si="1"/>
        <v>0</v>
      </c>
      <c r="S29" s="1178">
        <f t="shared" si="2"/>
        <v>0</v>
      </c>
      <c r="T29" s="499">
        <f t="shared" si="3"/>
        <v>0</v>
      </c>
      <c r="U29" s="53" t="str">
        <f t="shared" si="4"/>
        <v>B</v>
      </c>
      <c r="V29" s="513">
        <f t="shared" si="5"/>
        <v>80261239305003</v>
      </c>
      <c r="W29" s="645"/>
      <c r="X29" s="595"/>
      <c r="Y29" s="596"/>
      <c r="Z29" s="595"/>
      <c r="AA29" s="596"/>
      <c r="AB29" s="595"/>
      <c r="AC29" s="596"/>
      <c r="AD29" s="753"/>
      <c r="AE29" s="596"/>
      <c r="AF29" s="595"/>
      <c r="AG29" s="596"/>
      <c r="AH29" s="1178">
        <f t="shared" si="6"/>
        <v>0</v>
      </c>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row>
    <row r="30" spans="1:63" s="52" customFormat="1" ht="24.95" customHeight="1" x14ac:dyDescent="0.15">
      <c r="A30" s="1171">
        <v>126</v>
      </c>
      <c r="B30" s="1177">
        <v>12</v>
      </c>
      <c r="C30" s="764" t="s">
        <v>13</v>
      </c>
      <c r="D30" s="68" t="s">
        <v>162</v>
      </c>
      <c r="E30" s="516">
        <v>80261219359000</v>
      </c>
      <c r="F30" s="646"/>
      <c r="G30" s="755"/>
      <c r="H30" s="756"/>
      <c r="I30" s="755"/>
      <c r="J30" s="756"/>
      <c r="K30" s="755"/>
      <c r="L30" s="756"/>
      <c r="M30" s="757"/>
      <c r="N30" s="756"/>
      <c r="O30" s="755"/>
      <c r="P30" s="756"/>
      <c r="Q30" s="1177">
        <f t="shared" si="0"/>
        <v>12</v>
      </c>
      <c r="R30" s="1171">
        <f t="shared" si="1"/>
        <v>126</v>
      </c>
      <c r="S30" s="1177">
        <f t="shared" si="2"/>
        <v>12</v>
      </c>
      <c r="T30" s="764" t="str">
        <f t="shared" si="3"/>
        <v>MCF-N200NU</v>
      </c>
      <c r="U30" s="68" t="str">
        <f t="shared" si="4"/>
        <v>BOX</v>
      </c>
      <c r="V30" s="516">
        <f t="shared" si="5"/>
        <v>80261219359000</v>
      </c>
      <c r="W30" s="646"/>
      <c r="X30" s="755"/>
      <c r="Y30" s="756"/>
      <c r="Z30" s="755"/>
      <c r="AA30" s="756"/>
      <c r="AB30" s="755"/>
      <c r="AC30" s="756"/>
      <c r="AD30" s="757"/>
      <c r="AE30" s="756"/>
      <c r="AF30" s="755"/>
      <c r="AG30" s="756"/>
      <c r="AH30" s="1177">
        <f t="shared" si="6"/>
        <v>12</v>
      </c>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row>
    <row r="31" spans="1:63" s="52" customFormat="1" ht="24.95" customHeight="1" x14ac:dyDescent="0.15">
      <c r="A31" s="1172"/>
      <c r="B31" s="1178"/>
      <c r="C31" s="765"/>
      <c r="D31" s="57" t="s">
        <v>52</v>
      </c>
      <c r="E31" s="511">
        <v>80261239542000</v>
      </c>
      <c r="F31" s="647"/>
      <c r="G31" s="758"/>
      <c r="H31" s="759"/>
      <c r="I31" s="758"/>
      <c r="J31" s="759"/>
      <c r="K31" s="758"/>
      <c r="L31" s="759"/>
      <c r="M31" s="760"/>
      <c r="N31" s="759"/>
      <c r="O31" s="758"/>
      <c r="P31" s="759"/>
      <c r="Q31" s="1178">
        <f t="shared" si="0"/>
        <v>0</v>
      </c>
      <c r="R31" s="1172">
        <f t="shared" si="1"/>
        <v>0</v>
      </c>
      <c r="S31" s="1178">
        <f t="shared" si="2"/>
        <v>0</v>
      </c>
      <c r="T31" s="765">
        <f t="shared" si="3"/>
        <v>0</v>
      </c>
      <c r="U31" s="57" t="str">
        <f t="shared" si="4"/>
        <v>B</v>
      </c>
      <c r="V31" s="511">
        <f t="shared" si="5"/>
        <v>80261239542000</v>
      </c>
      <c r="W31" s="647"/>
      <c r="X31" s="758"/>
      <c r="Y31" s="759"/>
      <c r="Z31" s="758"/>
      <c r="AA31" s="759"/>
      <c r="AB31" s="758"/>
      <c r="AC31" s="759"/>
      <c r="AD31" s="760"/>
      <c r="AE31" s="759"/>
      <c r="AF31" s="758"/>
      <c r="AG31" s="759"/>
      <c r="AH31" s="1178">
        <f t="shared" si="6"/>
        <v>0</v>
      </c>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row>
    <row r="32" spans="1:63" ht="24.95" customHeight="1" x14ac:dyDescent="0.15">
      <c r="A32" s="1168">
        <v>127</v>
      </c>
      <c r="B32" s="1175">
        <v>13</v>
      </c>
      <c r="C32" s="194" t="s">
        <v>14</v>
      </c>
      <c r="D32" s="72" t="s">
        <v>162</v>
      </c>
      <c r="E32" s="508">
        <v>80261219349001</v>
      </c>
      <c r="F32" s="644"/>
      <c r="G32" s="593"/>
      <c r="H32" s="594"/>
      <c r="I32" s="593"/>
      <c r="J32" s="594"/>
      <c r="K32" s="593"/>
      <c r="L32" s="594"/>
      <c r="M32" s="752"/>
      <c r="N32" s="594"/>
      <c r="O32" s="593"/>
      <c r="P32" s="594"/>
      <c r="Q32" s="1175">
        <f t="shared" si="0"/>
        <v>13</v>
      </c>
      <c r="R32" s="1168">
        <f t="shared" si="1"/>
        <v>127</v>
      </c>
      <c r="S32" s="1175">
        <f t="shared" si="2"/>
        <v>13</v>
      </c>
      <c r="T32" s="194" t="str">
        <f t="shared" si="3"/>
        <v>MCF-N250NU</v>
      </c>
      <c r="U32" s="72" t="str">
        <f t="shared" si="4"/>
        <v>BOX</v>
      </c>
      <c r="V32" s="508">
        <f t="shared" si="5"/>
        <v>80261219349001</v>
      </c>
      <c r="W32" s="644"/>
      <c r="X32" s="593"/>
      <c r="Y32" s="594"/>
      <c r="Z32" s="593"/>
      <c r="AA32" s="594"/>
      <c r="AB32" s="593"/>
      <c r="AC32" s="594"/>
      <c r="AD32" s="752"/>
      <c r="AE32" s="594"/>
      <c r="AF32" s="593"/>
      <c r="AG32" s="594"/>
      <c r="AH32" s="1175">
        <f t="shared" si="6"/>
        <v>13</v>
      </c>
    </row>
    <row r="33" spans="1:63" ht="24.95" customHeight="1" x14ac:dyDescent="0.15">
      <c r="A33" s="1168"/>
      <c r="B33" s="1169"/>
      <c r="C33" s="172"/>
      <c r="D33" s="53" t="s">
        <v>52</v>
      </c>
      <c r="E33" s="513">
        <v>80261239541001</v>
      </c>
      <c r="F33" s="645"/>
      <c r="G33" s="595"/>
      <c r="H33" s="596"/>
      <c r="I33" s="595"/>
      <c r="J33" s="596"/>
      <c r="K33" s="595"/>
      <c r="L33" s="596"/>
      <c r="M33" s="753"/>
      <c r="N33" s="596"/>
      <c r="O33" s="595"/>
      <c r="P33" s="596"/>
      <c r="Q33" s="1169">
        <f t="shared" si="0"/>
        <v>0</v>
      </c>
      <c r="R33" s="1168">
        <f t="shared" si="1"/>
        <v>0</v>
      </c>
      <c r="S33" s="1169">
        <f t="shared" si="2"/>
        <v>0</v>
      </c>
      <c r="T33" s="172">
        <f t="shared" si="3"/>
        <v>0</v>
      </c>
      <c r="U33" s="53" t="str">
        <f t="shared" si="4"/>
        <v>B</v>
      </c>
      <c r="V33" s="513">
        <f t="shared" si="5"/>
        <v>80261239541001</v>
      </c>
      <c r="W33" s="645"/>
      <c r="X33" s="595"/>
      <c r="Y33" s="596"/>
      <c r="Z33" s="595"/>
      <c r="AA33" s="596"/>
      <c r="AB33" s="595"/>
      <c r="AC33" s="596"/>
      <c r="AD33" s="753"/>
      <c r="AE33" s="596"/>
      <c r="AF33" s="595"/>
      <c r="AG33" s="596"/>
      <c r="AH33" s="1169">
        <f t="shared" si="6"/>
        <v>0</v>
      </c>
    </row>
    <row r="34" spans="1:63" s="52" customFormat="1" ht="24.95" customHeight="1" x14ac:dyDescent="0.15">
      <c r="A34" s="1171">
        <v>128</v>
      </c>
      <c r="B34" s="1137">
        <v>14</v>
      </c>
      <c r="C34" s="201" t="s">
        <v>15</v>
      </c>
      <c r="D34" s="68" t="s">
        <v>162</v>
      </c>
      <c r="E34" s="516">
        <v>80261219349000</v>
      </c>
      <c r="F34" s="646"/>
      <c r="G34" s="755"/>
      <c r="H34" s="756"/>
      <c r="I34" s="755"/>
      <c r="J34" s="756"/>
      <c r="K34" s="755"/>
      <c r="L34" s="756"/>
      <c r="M34" s="757"/>
      <c r="N34" s="756"/>
      <c r="O34" s="755"/>
      <c r="P34" s="756"/>
      <c r="Q34" s="1137">
        <f t="shared" si="0"/>
        <v>14</v>
      </c>
      <c r="R34" s="1171">
        <f t="shared" si="1"/>
        <v>128</v>
      </c>
      <c r="S34" s="1137">
        <f t="shared" si="2"/>
        <v>14</v>
      </c>
      <c r="T34" s="201" t="str">
        <f t="shared" si="3"/>
        <v>MCF-N350NU</v>
      </c>
      <c r="U34" s="68" t="str">
        <f t="shared" si="4"/>
        <v>BOX</v>
      </c>
      <c r="V34" s="516">
        <f t="shared" si="5"/>
        <v>80261219349000</v>
      </c>
      <c r="W34" s="646"/>
      <c r="X34" s="755"/>
      <c r="Y34" s="756"/>
      <c r="Z34" s="755"/>
      <c r="AA34" s="756"/>
      <c r="AB34" s="755"/>
      <c r="AC34" s="756"/>
      <c r="AD34" s="757"/>
      <c r="AE34" s="756"/>
      <c r="AF34" s="755"/>
      <c r="AG34" s="756"/>
      <c r="AH34" s="1137">
        <f t="shared" si="6"/>
        <v>14</v>
      </c>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row>
    <row r="35" spans="1:63" s="52" customFormat="1" ht="24.95" customHeight="1" x14ac:dyDescent="0.15">
      <c r="A35" s="1172"/>
      <c r="B35" s="1138"/>
      <c r="C35" s="167"/>
      <c r="D35" s="57" t="s">
        <v>52</v>
      </c>
      <c r="E35" s="511">
        <v>80261239540001</v>
      </c>
      <c r="F35" s="647"/>
      <c r="G35" s="758"/>
      <c r="H35" s="759"/>
      <c r="I35" s="758"/>
      <c r="J35" s="759"/>
      <c r="K35" s="758"/>
      <c r="L35" s="759"/>
      <c r="M35" s="760"/>
      <c r="N35" s="759"/>
      <c r="O35" s="758"/>
      <c r="P35" s="759"/>
      <c r="Q35" s="1138">
        <f t="shared" si="0"/>
        <v>0</v>
      </c>
      <c r="R35" s="1172">
        <f t="shared" si="1"/>
        <v>0</v>
      </c>
      <c r="S35" s="1138">
        <f t="shared" si="2"/>
        <v>0</v>
      </c>
      <c r="T35" s="167">
        <f t="shared" si="3"/>
        <v>0</v>
      </c>
      <c r="U35" s="57" t="str">
        <f t="shared" si="4"/>
        <v>B</v>
      </c>
      <c r="V35" s="511">
        <f t="shared" si="5"/>
        <v>80261239540001</v>
      </c>
      <c r="W35" s="647"/>
      <c r="X35" s="758"/>
      <c r="Y35" s="759"/>
      <c r="Z35" s="758"/>
      <c r="AA35" s="759"/>
      <c r="AB35" s="758"/>
      <c r="AC35" s="759"/>
      <c r="AD35" s="760"/>
      <c r="AE35" s="759"/>
      <c r="AF35" s="758"/>
      <c r="AG35" s="759"/>
      <c r="AH35" s="1138">
        <f t="shared" si="6"/>
        <v>0</v>
      </c>
      <c r="AI35" s="37"/>
      <c r="AJ35" s="37"/>
      <c r="AK35" s="37"/>
      <c r="AL35" s="37"/>
      <c r="AM35" s="37"/>
      <c r="AN35" s="37"/>
      <c r="AO35" s="37"/>
      <c r="AP35" s="37"/>
      <c r="AQ35" s="37"/>
      <c r="AR35" s="37"/>
      <c r="AS35" s="37"/>
      <c r="AT35" s="37"/>
      <c r="AU35" s="37"/>
      <c r="AV35" s="37"/>
      <c r="AW35" s="37"/>
      <c r="AX35" s="37"/>
      <c r="AY35" s="37"/>
      <c r="AZ35" s="37"/>
      <c r="BA35" s="37"/>
      <c r="BB35" s="37"/>
      <c r="BC35" s="37"/>
      <c r="BD35" s="37"/>
      <c r="BE35" s="37"/>
      <c r="BF35" s="37"/>
      <c r="BG35" s="37"/>
      <c r="BH35" s="37"/>
      <c r="BI35" s="37"/>
      <c r="BJ35" s="37"/>
      <c r="BK35" s="37"/>
    </row>
    <row r="36" spans="1:63" ht="24.95" customHeight="1" x14ac:dyDescent="0.15">
      <c r="A36" s="1168">
        <v>25</v>
      </c>
      <c r="B36" s="1178">
        <v>15</v>
      </c>
      <c r="C36" s="194" t="s">
        <v>16</v>
      </c>
      <c r="D36" s="72" t="s">
        <v>162</v>
      </c>
      <c r="E36" s="508">
        <v>80261219287000</v>
      </c>
      <c r="F36" s="644"/>
      <c r="G36" s="593"/>
      <c r="H36" s="594"/>
      <c r="I36" s="593"/>
      <c r="J36" s="594"/>
      <c r="K36" s="593"/>
      <c r="L36" s="594"/>
      <c r="M36" s="752"/>
      <c r="N36" s="594"/>
      <c r="O36" s="593"/>
      <c r="P36" s="594"/>
      <c r="Q36" s="1178">
        <f t="shared" si="0"/>
        <v>15</v>
      </c>
      <c r="R36" s="1168">
        <f t="shared" si="1"/>
        <v>25</v>
      </c>
      <c r="S36" s="1178">
        <f t="shared" si="2"/>
        <v>15</v>
      </c>
      <c r="T36" s="194" t="str">
        <f t="shared" si="3"/>
        <v>OCU-201F</v>
      </c>
      <c r="U36" s="72" t="str">
        <f t="shared" si="4"/>
        <v>BOX</v>
      </c>
      <c r="V36" s="508">
        <f t="shared" si="5"/>
        <v>80261219287000</v>
      </c>
      <c r="W36" s="644"/>
      <c r="X36" s="593"/>
      <c r="Y36" s="594"/>
      <c r="Z36" s="593"/>
      <c r="AA36" s="594"/>
      <c r="AB36" s="593"/>
      <c r="AC36" s="594"/>
      <c r="AD36" s="752"/>
      <c r="AE36" s="594"/>
      <c r="AF36" s="593"/>
      <c r="AG36" s="594"/>
      <c r="AH36" s="1178">
        <f t="shared" si="6"/>
        <v>15</v>
      </c>
    </row>
    <row r="37" spans="1:63" ht="24.95" customHeight="1" x14ac:dyDescent="0.15">
      <c r="A37" s="1168"/>
      <c r="B37" s="1178"/>
      <c r="C37" s="499"/>
      <c r="D37" s="53" t="s">
        <v>52</v>
      </c>
      <c r="E37" s="513">
        <v>80261239321002</v>
      </c>
      <c r="F37" s="645"/>
      <c r="G37" s="595"/>
      <c r="H37" s="596"/>
      <c r="I37" s="595"/>
      <c r="J37" s="596"/>
      <c r="K37" s="595"/>
      <c r="L37" s="596"/>
      <c r="M37" s="753"/>
      <c r="N37" s="596"/>
      <c r="O37" s="595"/>
      <c r="P37" s="596"/>
      <c r="Q37" s="1178">
        <f t="shared" si="0"/>
        <v>0</v>
      </c>
      <c r="R37" s="1168">
        <f t="shared" si="1"/>
        <v>0</v>
      </c>
      <c r="S37" s="1178">
        <f t="shared" si="2"/>
        <v>0</v>
      </c>
      <c r="T37" s="499">
        <f t="shared" si="3"/>
        <v>0</v>
      </c>
      <c r="U37" s="53" t="str">
        <f t="shared" si="4"/>
        <v>B</v>
      </c>
      <c r="V37" s="513">
        <f t="shared" si="5"/>
        <v>80261239321002</v>
      </c>
      <c r="W37" s="645"/>
      <c r="X37" s="595"/>
      <c r="Y37" s="596"/>
      <c r="Z37" s="595"/>
      <c r="AA37" s="596"/>
      <c r="AB37" s="595"/>
      <c r="AC37" s="596"/>
      <c r="AD37" s="753"/>
      <c r="AE37" s="596"/>
      <c r="AF37" s="595"/>
      <c r="AG37" s="596"/>
      <c r="AH37" s="1178">
        <f t="shared" si="6"/>
        <v>0</v>
      </c>
    </row>
    <row r="38" spans="1:63" s="52" customFormat="1" ht="24.95" customHeight="1" x14ac:dyDescent="0.15">
      <c r="A38" s="1171">
        <v>26</v>
      </c>
      <c r="B38" s="1177">
        <v>16</v>
      </c>
      <c r="C38" s="201" t="s">
        <v>17</v>
      </c>
      <c r="D38" s="68" t="s">
        <v>162</v>
      </c>
      <c r="E38" s="516">
        <v>80261219292000</v>
      </c>
      <c r="F38" s="646"/>
      <c r="G38" s="755"/>
      <c r="H38" s="756"/>
      <c r="I38" s="755"/>
      <c r="J38" s="756"/>
      <c r="K38" s="755"/>
      <c r="L38" s="756"/>
      <c r="M38" s="757"/>
      <c r="N38" s="756"/>
      <c r="O38" s="755"/>
      <c r="P38" s="756"/>
      <c r="Q38" s="1177">
        <f t="shared" si="0"/>
        <v>16</v>
      </c>
      <c r="R38" s="1171">
        <f t="shared" si="1"/>
        <v>26</v>
      </c>
      <c r="S38" s="1177">
        <f t="shared" si="2"/>
        <v>16</v>
      </c>
      <c r="T38" s="201" t="str">
        <f t="shared" si="3"/>
        <v>OCU-403F</v>
      </c>
      <c r="U38" s="68" t="str">
        <f t="shared" si="4"/>
        <v>BOX</v>
      </c>
      <c r="V38" s="516">
        <f t="shared" si="5"/>
        <v>80261219292000</v>
      </c>
      <c r="W38" s="646"/>
      <c r="X38" s="755"/>
      <c r="Y38" s="756"/>
      <c r="Z38" s="755"/>
      <c r="AA38" s="756"/>
      <c r="AB38" s="755"/>
      <c r="AC38" s="756"/>
      <c r="AD38" s="757"/>
      <c r="AE38" s="756"/>
      <c r="AF38" s="755"/>
      <c r="AG38" s="756"/>
      <c r="AH38" s="1177">
        <f t="shared" si="6"/>
        <v>16</v>
      </c>
      <c r="AI38" s="37"/>
      <c r="AJ38" s="37"/>
      <c r="AK38" s="37"/>
      <c r="AL38" s="37"/>
      <c r="AM38" s="37"/>
      <c r="AN38" s="37"/>
      <c r="AO38" s="37"/>
      <c r="AP38" s="37"/>
      <c r="AQ38" s="37"/>
      <c r="AR38" s="37"/>
      <c r="AS38" s="37"/>
      <c r="AT38" s="37"/>
      <c r="AU38" s="37"/>
      <c r="AV38" s="37"/>
      <c r="AW38" s="37"/>
      <c r="AX38" s="37"/>
      <c r="AY38" s="37"/>
      <c r="AZ38" s="37"/>
      <c r="BA38" s="37"/>
      <c r="BB38" s="37"/>
      <c r="BC38" s="37"/>
      <c r="BD38" s="37"/>
      <c r="BE38" s="37"/>
      <c r="BF38" s="37"/>
      <c r="BG38" s="37"/>
      <c r="BH38" s="37"/>
      <c r="BI38" s="37"/>
      <c r="BJ38" s="37"/>
      <c r="BK38" s="37"/>
    </row>
    <row r="39" spans="1:63" s="52" customFormat="1" ht="24.95" customHeight="1" x14ac:dyDescent="0.15">
      <c r="A39" s="1172"/>
      <c r="B39" s="1178"/>
      <c r="C39" s="497"/>
      <c r="D39" s="57" t="s">
        <v>52</v>
      </c>
      <c r="E39" s="511">
        <v>80261239301003</v>
      </c>
      <c r="F39" s="647"/>
      <c r="G39" s="758"/>
      <c r="H39" s="759"/>
      <c r="I39" s="758"/>
      <c r="J39" s="759"/>
      <c r="K39" s="758"/>
      <c r="L39" s="759"/>
      <c r="M39" s="760"/>
      <c r="N39" s="759"/>
      <c r="O39" s="758"/>
      <c r="P39" s="759"/>
      <c r="Q39" s="1178">
        <f t="shared" si="0"/>
        <v>0</v>
      </c>
      <c r="R39" s="1172">
        <f t="shared" si="1"/>
        <v>0</v>
      </c>
      <c r="S39" s="1178">
        <f t="shared" si="2"/>
        <v>0</v>
      </c>
      <c r="T39" s="497">
        <f t="shared" si="3"/>
        <v>0</v>
      </c>
      <c r="U39" s="57" t="str">
        <f t="shared" si="4"/>
        <v>B</v>
      </c>
      <c r="V39" s="511">
        <f t="shared" si="5"/>
        <v>80261239301003</v>
      </c>
      <c r="W39" s="647"/>
      <c r="X39" s="758"/>
      <c r="Y39" s="759"/>
      <c r="Z39" s="758"/>
      <c r="AA39" s="759"/>
      <c r="AB39" s="758"/>
      <c r="AC39" s="759"/>
      <c r="AD39" s="760"/>
      <c r="AE39" s="759"/>
      <c r="AF39" s="758"/>
      <c r="AG39" s="759"/>
      <c r="AH39" s="1178">
        <f t="shared" si="6"/>
        <v>0</v>
      </c>
      <c r="AI39" s="37"/>
      <c r="AJ39" s="37"/>
      <c r="AK39" s="37"/>
      <c r="AL39" s="37"/>
      <c r="AM39" s="37"/>
      <c r="AN39" s="37"/>
      <c r="AO39" s="37"/>
      <c r="AP39" s="37"/>
      <c r="AQ39" s="37"/>
      <c r="AR39" s="37"/>
      <c r="AS39" s="37"/>
      <c r="AT39" s="37"/>
      <c r="AU39" s="37"/>
      <c r="AV39" s="37"/>
      <c r="AW39" s="37"/>
      <c r="AX39" s="37"/>
      <c r="AY39" s="37"/>
      <c r="AZ39" s="37"/>
      <c r="BA39" s="37"/>
      <c r="BB39" s="37"/>
      <c r="BC39" s="37"/>
      <c r="BD39" s="37"/>
      <c r="BE39" s="37"/>
      <c r="BF39" s="37"/>
      <c r="BG39" s="37"/>
      <c r="BH39" s="37"/>
      <c r="BI39" s="37"/>
      <c r="BJ39" s="37"/>
      <c r="BK39" s="37"/>
    </row>
    <row r="40" spans="1:63" ht="24.95" customHeight="1" x14ac:dyDescent="0.15">
      <c r="A40" s="1168">
        <v>27</v>
      </c>
      <c r="B40" s="1177">
        <v>17</v>
      </c>
      <c r="C40" s="194" t="s">
        <v>18</v>
      </c>
      <c r="D40" s="72" t="s">
        <v>162</v>
      </c>
      <c r="E40" s="508">
        <v>80261219293000</v>
      </c>
      <c r="F40" s="644"/>
      <c r="G40" s="593"/>
      <c r="H40" s="594"/>
      <c r="I40" s="593"/>
      <c r="J40" s="594"/>
      <c r="K40" s="593"/>
      <c r="L40" s="594"/>
      <c r="M40" s="752"/>
      <c r="N40" s="594"/>
      <c r="O40" s="593"/>
      <c r="P40" s="594"/>
      <c r="Q40" s="1177">
        <f t="shared" si="0"/>
        <v>17</v>
      </c>
      <c r="R40" s="1168">
        <f t="shared" si="1"/>
        <v>27</v>
      </c>
      <c r="S40" s="1177">
        <f t="shared" si="2"/>
        <v>17</v>
      </c>
      <c r="T40" s="194" t="str">
        <f t="shared" si="3"/>
        <v>OCU-603F</v>
      </c>
      <c r="U40" s="72" t="str">
        <f t="shared" si="4"/>
        <v>BOX</v>
      </c>
      <c r="V40" s="508">
        <f t="shared" si="5"/>
        <v>80261219293000</v>
      </c>
      <c r="W40" s="644"/>
      <c r="X40" s="593"/>
      <c r="Y40" s="594"/>
      <c r="Z40" s="593"/>
      <c r="AA40" s="594"/>
      <c r="AB40" s="593"/>
      <c r="AC40" s="594"/>
      <c r="AD40" s="752"/>
      <c r="AE40" s="594"/>
      <c r="AF40" s="593"/>
      <c r="AG40" s="594"/>
      <c r="AH40" s="1177">
        <f t="shared" si="6"/>
        <v>17</v>
      </c>
    </row>
    <row r="41" spans="1:63" ht="24.95" customHeight="1" x14ac:dyDescent="0.15">
      <c r="A41" s="1168"/>
      <c r="B41" s="1179"/>
      <c r="C41" s="499"/>
      <c r="D41" s="53" t="s">
        <v>52</v>
      </c>
      <c r="E41" s="513">
        <v>80261239302003</v>
      </c>
      <c r="F41" s="645"/>
      <c r="G41" s="595"/>
      <c r="H41" s="596"/>
      <c r="I41" s="595"/>
      <c r="J41" s="596"/>
      <c r="K41" s="595"/>
      <c r="L41" s="596"/>
      <c r="M41" s="753"/>
      <c r="N41" s="596"/>
      <c r="O41" s="595"/>
      <c r="P41" s="596"/>
      <c r="Q41" s="1179">
        <f t="shared" si="0"/>
        <v>0</v>
      </c>
      <c r="R41" s="1168">
        <f t="shared" si="1"/>
        <v>0</v>
      </c>
      <c r="S41" s="1179">
        <f t="shared" si="2"/>
        <v>0</v>
      </c>
      <c r="T41" s="499">
        <f t="shared" si="3"/>
        <v>0</v>
      </c>
      <c r="U41" s="53" t="str">
        <f t="shared" si="4"/>
        <v>B</v>
      </c>
      <c r="V41" s="513">
        <f t="shared" si="5"/>
        <v>80261239302003</v>
      </c>
      <c r="W41" s="645"/>
      <c r="X41" s="595"/>
      <c r="Y41" s="596"/>
      <c r="Z41" s="595"/>
      <c r="AA41" s="596"/>
      <c r="AB41" s="595"/>
      <c r="AC41" s="596"/>
      <c r="AD41" s="753"/>
      <c r="AE41" s="596"/>
      <c r="AF41" s="595"/>
      <c r="AG41" s="596"/>
      <c r="AH41" s="1179">
        <f t="shared" si="6"/>
        <v>0</v>
      </c>
    </row>
    <row r="42" spans="1:63" s="52" customFormat="1" ht="24.95" customHeight="1" x14ac:dyDescent="0.15">
      <c r="A42" s="1171">
        <v>131</v>
      </c>
      <c r="B42" s="1176">
        <v>18</v>
      </c>
      <c r="C42" s="766" t="s">
        <v>19</v>
      </c>
      <c r="D42" s="77" t="s">
        <v>162</v>
      </c>
      <c r="E42" s="516">
        <v>80261219368000</v>
      </c>
      <c r="F42" s="646"/>
      <c r="G42" s="755"/>
      <c r="H42" s="756"/>
      <c r="I42" s="755"/>
      <c r="J42" s="756"/>
      <c r="K42" s="755"/>
      <c r="L42" s="756"/>
      <c r="M42" s="757"/>
      <c r="N42" s="756"/>
      <c r="O42" s="755"/>
      <c r="P42" s="756"/>
      <c r="Q42" s="1176">
        <f t="shared" si="0"/>
        <v>18</v>
      </c>
      <c r="R42" s="1171">
        <f t="shared" si="1"/>
        <v>131</v>
      </c>
      <c r="S42" s="1176">
        <f t="shared" si="2"/>
        <v>18</v>
      </c>
      <c r="T42" s="766" t="str">
        <f t="shared" si="3"/>
        <v>LCU-GS200MVP</v>
      </c>
      <c r="U42" s="77" t="str">
        <f t="shared" si="4"/>
        <v>BOX</v>
      </c>
      <c r="V42" s="516">
        <f t="shared" si="5"/>
        <v>80261219368000</v>
      </c>
      <c r="W42" s="646"/>
      <c r="X42" s="755"/>
      <c r="Y42" s="756"/>
      <c r="Z42" s="755"/>
      <c r="AA42" s="756"/>
      <c r="AB42" s="755"/>
      <c r="AC42" s="756"/>
      <c r="AD42" s="757"/>
      <c r="AE42" s="756"/>
      <c r="AF42" s="755"/>
      <c r="AG42" s="756"/>
      <c r="AH42" s="1176">
        <f t="shared" si="6"/>
        <v>18</v>
      </c>
      <c r="AI42" s="37"/>
      <c r="AJ42" s="37"/>
      <c r="AK42" s="37"/>
      <c r="AL42" s="37"/>
      <c r="AM42" s="37"/>
      <c r="AN42" s="37"/>
      <c r="AO42" s="37"/>
      <c r="AP42" s="37"/>
      <c r="AQ42" s="37"/>
      <c r="AR42" s="37"/>
      <c r="AS42" s="37"/>
      <c r="AT42" s="37"/>
      <c r="AU42" s="37"/>
      <c r="AV42" s="37"/>
      <c r="AW42" s="37"/>
      <c r="AX42" s="37"/>
      <c r="AY42" s="37"/>
      <c r="AZ42" s="37"/>
      <c r="BA42" s="37"/>
      <c r="BB42" s="37"/>
      <c r="BC42" s="37"/>
      <c r="BD42" s="37"/>
      <c r="BE42" s="37"/>
      <c r="BF42" s="37"/>
      <c r="BG42" s="37"/>
      <c r="BH42" s="37"/>
      <c r="BI42" s="37"/>
      <c r="BJ42" s="37"/>
      <c r="BK42" s="37"/>
    </row>
    <row r="43" spans="1:63" s="52" customFormat="1" ht="24.95" customHeight="1" x14ac:dyDescent="0.15">
      <c r="A43" s="1172"/>
      <c r="B43" s="1176"/>
      <c r="C43" s="167"/>
      <c r="D43" s="486" t="s">
        <v>52</v>
      </c>
      <c r="E43" s="511">
        <v>80261239549000</v>
      </c>
      <c r="F43" s="647"/>
      <c r="G43" s="758"/>
      <c r="H43" s="759"/>
      <c r="I43" s="758"/>
      <c r="J43" s="759"/>
      <c r="K43" s="758"/>
      <c r="L43" s="759"/>
      <c r="M43" s="760"/>
      <c r="N43" s="759"/>
      <c r="O43" s="758"/>
      <c r="P43" s="759"/>
      <c r="Q43" s="1176">
        <f t="shared" si="0"/>
        <v>0</v>
      </c>
      <c r="R43" s="1172">
        <f t="shared" si="1"/>
        <v>0</v>
      </c>
      <c r="S43" s="1176">
        <f t="shared" si="2"/>
        <v>0</v>
      </c>
      <c r="T43" s="167">
        <f t="shared" si="3"/>
        <v>0</v>
      </c>
      <c r="U43" s="486" t="str">
        <f t="shared" si="4"/>
        <v>B</v>
      </c>
      <c r="V43" s="511">
        <f t="shared" si="5"/>
        <v>80261239549000</v>
      </c>
      <c r="W43" s="647"/>
      <c r="X43" s="758"/>
      <c r="Y43" s="759"/>
      <c r="Z43" s="758"/>
      <c r="AA43" s="759"/>
      <c r="AB43" s="758"/>
      <c r="AC43" s="759"/>
      <c r="AD43" s="760"/>
      <c r="AE43" s="759"/>
      <c r="AF43" s="758"/>
      <c r="AG43" s="759"/>
      <c r="AH43" s="1176">
        <f t="shared" si="6"/>
        <v>0</v>
      </c>
      <c r="AI43" s="37"/>
      <c r="AJ43" s="37"/>
      <c r="AK43" s="37"/>
      <c r="AL43" s="37"/>
      <c r="AM43" s="37"/>
      <c r="AN43" s="37"/>
      <c r="AO43" s="37"/>
      <c r="AP43" s="37"/>
      <c r="AQ43" s="37"/>
      <c r="AR43" s="37"/>
      <c r="AS43" s="37"/>
      <c r="AT43" s="37"/>
      <c r="AU43" s="37"/>
      <c r="AV43" s="37"/>
      <c r="AW43" s="37"/>
      <c r="AX43" s="37"/>
      <c r="AY43" s="37"/>
      <c r="AZ43" s="37"/>
      <c r="BA43" s="37"/>
      <c r="BB43" s="37"/>
      <c r="BC43" s="37"/>
      <c r="BD43" s="37"/>
      <c r="BE43" s="37"/>
      <c r="BF43" s="37"/>
      <c r="BG43" s="37"/>
      <c r="BH43" s="37"/>
      <c r="BI43" s="37"/>
      <c r="BJ43" s="37"/>
      <c r="BK43" s="37"/>
    </row>
    <row r="44" spans="1:63" ht="24.95" customHeight="1" x14ac:dyDescent="0.15">
      <c r="A44" s="1168">
        <v>132</v>
      </c>
      <c r="B44" s="1175">
        <v>19</v>
      </c>
      <c r="C44" s="125" t="s">
        <v>48</v>
      </c>
      <c r="D44" s="75" t="s">
        <v>162</v>
      </c>
      <c r="E44" s="508">
        <v>80261219372000</v>
      </c>
      <c r="F44" s="644"/>
      <c r="G44" s="593"/>
      <c r="H44" s="594"/>
      <c r="I44" s="593"/>
      <c r="J44" s="594"/>
      <c r="K44" s="593"/>
      <c r="L44" s="594"/>
      <c r="M44" s="752"/>
      <c r="N44" s="594"/>
      <c r="O44" s="593"/>
      <c r="P44" s="594"/>
      <c r="Q44" s="1175">
        <f t="shared" si="0"/>
        <v>19</v>
      </c>
      <c r="R44" s="1168">
        <f t="shared" si="1"/>
        <v>132</v>
      </c>
      <c r="S44" s="1175">
        <f t="shared" si="2"/>
        <v>19</v>
      </c>
      <c r="T44" s="125" t="str">
        <f t="shared" si="3"/>
        <v>LCU-GS250MVP</v>
      </c>
      <c r="U44" s="75" t="str">
        <f t="shared" si="4"/>
        <v>BOX</v>
      </c>
      <c r="V44" s="508">
        <f t="shared" si="5"/>
        <v>80261219372000</v>
      </c>
      <c r="W44" s="644"/>
      <c r="X44" s="593"/>
      <c r="Y44" s="594"/>
      <c r="Z44" s="593"/>
      <c r="AA44" s="594"/>
      <c r="AB44" s="593"/>
      <c r="AC44" s="594"/>
      <c r="AD44" s="752"/>
      <c r="AE44" s="594"/>
      <c r="AF44" s="593"/>
      <c r="AG44" s="594"/>
      <c r="AH44" s="1175">
        <f t="shared" si="6"/>
        <v>19</v>
      </c>
    </row>
    <row r="45" spans="1:63" ht="24.95" customHeight="1" x14ac:dyDescent="0.15">
      <c r="A45" s="1168"/>
      <c r="B45" s="1170"/>
      <c r="C45" s="172"/>
      <c r="D45" s="312" t="s">
        <v>52</v>
      </c>
      <c r="E45" s="513">
        <v>80261239550000</v>
      </c>
      <c r="F45" s="645"/>
      <c r="G45" s="595"/>
      <c r="H45" s="596"/>
      <c r="I45" s="595"/>
      <c r="J45" s="596"/>
      <c r="K45" s="595"/>
      <c r="L45" s="596"/>
      <c r="M45" s="753"/>
      <c r="N45" s="596"/>
      <c r="O45" s="595"/>
      <c r="P45" s="596"/>
      <c r="Q45" s="1170">
        <f t="shared" si="0"/>
        <v>0</v>
      </c>
      <c r="R45" s="1168">
        <f t="shared" si="1"/>
        <v>0</v>
      </c>
      <c r="S45" s="1170">
        <f t="shared" si="2"/>
        <v>0</v>
      </c>
      <c r="T45" s="172">
        <f t="shared" si="3"/>
        <v>0</v>
      </c>
      <c r="U45" s="312" t="str">
        <f t="shared" si="4"/>
        <v>B</v>
      </c>
      <c r="V45" s="513">
        <f t="shared" si="5"/>
        <v>80261239550000</v>
      </c>
      <c r="W45" s="645"/>
      <c r="X45" s="595"/>
      <c r="Y45" s="596"/>
      <c r="Z45" s="595"/>
      <c r="AA45" s="596"/>
      <c r="AB45" s="595"/>
      <c r="AC45" s="596"/>
      <c r="AD45" s="753"/>
      <c r="AE45" s="596"/>
      <c r="AF45" s="595"/>
      <c r="AG45" s="596"/>
      <c r="AH45" s="1170">
        <f t="shared" si="6"/>
        <v>0</v>
      </c>
    </row>
    <row r="46" spans="1:63" s="78" customFormat="1" ht="23.1" customHeight="1" x14ac:dyDescent="0.15">
      <c r="A46" s="1104">
        <v>88</v>
      </c>
      <c r="B46" s="1137">
        <v>20</v>
      </c>
      <c r="C46" s="139" t="s">
        <v>310</v>
      </c>
      <c r="D46" s="55" t="s">
        <v>52</v>
      </c>
      <c r="E46" s="510">
        <v>80261239379004</v>
      </c>
      <c r="F46" s="944"/>
      <c r="G46" s="761"/>
      <c r="H46" s="762"/>
      <c r="I46" s="761"/>
      <c r="J46" s="762"/>
      <c r="K46" s="761"/>
      <c r="L46" s="762"/>
      <c r="M46" s="763"/>
      <c r="N46" s="762"/>
      <c r="O46" s="761"/>
      <c r="P46" s="762"/>
      <c r="Q46" s="1137">
        <f t="shared" si="0"/>
        <v>20</v>
      </c>
      <c r="R46" s="1104">
        <f t="shared" si="1"/>
        <v>88</v>
      </c>
      <c r="S46" s="1137">
        <f t="shared" si="2"/>
        <v>20</v>
      </c>
      <c r="T46" s="766" t="str">
        <f t="shared" si="3"/>
        <v>UF-RH1530SFFA(MP1)</v>
      </c>
      <c r="U46" s="68" t="str">
        <f t="shared" si="4"/>
        <v>B</v>
      </c>
      <c r="V46" s="516">
        <f t="shared" si="5"/>
        <v>80261239379004</v>
      </c>
      <c r="W46" s="646"/>
      <c r="X46" s="755"/>
      <c r="Y46" s="756"/>
      <c r="Z46" s="755"/>
      <c r="AA46" s="756"/>
      <c r="AB46" s="755"/>
      <c r="AC46" s="756"/>
      <c r="AD46" s="757"/>
      <c r="AE46" s="756"/>
      <c r="AF46" s="755"/>
      <c r="AG46" s="756"/>
      <c r="AH46" s="1137">
        <f t="shared" si="6"/>
        <v>20</v>
      </c>
      <c r="AI46" s="35"/>
      <c r="AJ46" s="35"/>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row>
    <row r="47" spans="1:63" s="78" customFormat="1" ht="23.1" customHeight="1" x14ac:dyDescent="0.15">
      <c r="A47" s="1105"/>
      <c r="B47" s="1138"/>
      <c r="C47" s="266"/>
      <c r="D47" s="486" t="s">
        <v>54</v>
      </c>
      <c r="E47" s="511" t="s">
        <v>509</v>
      </c>
      <c r="F47" s="647"/>
      <c r="G47" s="758"/>
      <c r="H47" s="759"/>
      <c r="I47" s="758"/>
      <c r="J47" s="759"/>
      <c r="K47" s="758"/>
      <c r="L47" s="759"/>
      <c r="M47" s="760"/>
      <c r="N47" s="759"/>
      <c r="O47" s="758"/>
      <c r="P47" s="759"/>
      <c r="Q47" s="1138"/>
      <c r="R47" s="1105">
        <f t="shared" si="1"/>
        <v>0</v>
      </c>
      <c r="S47" s="1138">
        <f t="shared" si="2"/>
        <v>0</v>
      </c>
      <c r="T47" s="146">
        <f t="shared" si="3"/>
        <v>0</v>
      </c>
      <c r="U47" s="486" t="str">
        <f t="shared" si="4"/>
        <v>P</v>
      </c>
      <c r="V47" s="511" t="str">
        <f t="shared" si="5"/>
        <v>ベ80263109322001</v>
      </c>
      <c r="W47" s="647"/>
      <c r="X47" s="758"/>
      <c r="Y47" s="759"/>
      <c r="Z47" s="758"/>
      <c r="AA47" s="759"/>
      <c r="AB47" s="758"/>
      <c r="AC47" s="759"/>
      <c r="AD47" s="760"/>
      <c r="AE47" s="759"/>
      <c r="AF47" s="758"/>
      <c r="AG47" s="759"/>
      <c r="AH47" s="1138"/>
      <c r="AI47" s="35"/>
      <c r="AJ47" s="35"/>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row>
    <row r="48" spans="1:63" s="52" customFormat="1" ht="23.1" customHeight="1" x14ac:dyDescent="0.15">
      <c r="A48" s="1104"/>
      <c r="B48" s="1169">
        <v>21</v>
      </c>
      <c r="C48" s="945" t="s">
        <v>311</v>
      </c>
      <c r="D48" s="75" t="s">
        <v>71</v>
      </c>
      <c r="E48" s="946">
        <v>80261239442002</v>
      </c>
      <c r="F48" s="947"/>
      <c r="G48" s="948"/>
      <c r="H48" s="594"/>
      <c r="I48" s="948"/>
      <c r="J48" s="594"/>
      <c r="K48" s="948"/>
      <c r="L48" s="594"/>
      <c r="M48" s="949"/>
      <c r="N48" s="594"/>
      <c r="O48" s="948"/>
      <c r="P48" s="594"/>
      <c r="Q48" s="1176">
        <f t="shared" si="0"/>
        <v>21</v>
      </c>
      <c r="R48" s="1104">
        <f t="shared" si="1"/>
        <v>0</v>
      </c>
      <c r="S48" s="1176">
        <f t="shared" si="2"/>
        <v>21</v>
      </c>
      <c r="T48" s="939" t="str">
        <f t="shared" si="3"/>
        <v>UF-RH830SF-MP(MP2)</v>
      </c>
      <c r="U48" s="77" t="str">
        <f t="shared" si="4"/>
        <v>B</v>
      </c>
      <c r="V48" s="940">
        <f t="shared" si="5"/>
        <v>80261239442002</v>
      </c>
      <c r="W48" s="941"/>
      <c r="X48" s="942"/>
      <c r="Y48" s="756"/>
      <c r="Z48" s="942"/>
      <c r="AA48" s="756"/>
      <c r="AB48" s="942"/>
      <c r="AC48" s="756"/>
      <c r="AD48" s="943"/>
      <c r="AE48" s="756"/>
      <c r="AF48" s="942"/>
      <c r="AG48" s="756"/>
      <c r="AH48" s="1176">
        <f t="shared" si="6"/>
        <v>21</v>
      </c>
      <c r="AI48" s="37"/>
      <c r="AJ48" s="37"/>
      <c r="AK48" s="37"/>
      <c r="AL48" s="37"/>
      <c r="AM48" s="37"/>
      <c r="AN48" s="37"/>
      <c r="AO48" s="37"/>
      <c r="AP48" s="37"/>
      <c r="AQ48" s="37"/>
      <c r="AR48" s="37"/>
      <c r="AS48" s="37"/>
      <c r="AT48" s="37"/>
      <c r="AU48" s="37"/>
      <c r="AV48" s="37"/>
      <c r="AW48" s="37"/>
      <c r="AX48" s="37"/>
      <c r="AY48" s="37"/>
      <c r="AZ48" s="37"/>
      <c r="BA48" s="37"/>
      <c r="BB48" s="37"/>
      <c r="BC48" s="37"/>
      <c r="BD48" s="37"/>
      <c r="BE48" s="37"/>
      <c r="BF48" s="37"/>
      <c r="BG48" s="37"/>
      <c r="BH48" s="37"/>
      <c r="BI48" s="37"/>
      <c r="BJ48" s="37"/>
      <c r="BK48" s="37"/>
    </row>
    <row r="49" spans="1:63" s="52" customFormat="1" ht="23.1" customHeight="1" x14ac:dyDescent="0.15">
      <c r="A49" s="1105"/>
      <c r="B49" s="1170"/>
      <c r="C49" s="950"/>
      <c r="D49" s="951" t="s">
        <v>74</v>
      </c>
      <c r="E49" s="952" t="s">
        <v>510</v>
      </c>
      <c r="F49" s="953"/>
      <c r="G49" s="954"/>
      <c r="H49" s="955"/>
      <c r="I49" s="954"/>
      <c r="J49" s="955"/>
      <c r="K49" s="954"/>
      <c r="L49" s="955"/>
      <c r="M49" s="956"/>
      <c r="N49" s="955"/>
      <c r="O49" s="954"/>
      <c r="P49" s="955"/>
      <c r="Q49" s="1138"/>
      <c r="R49" s="1105">
        <f t="shared" si="1"/>
        <v>0</v>
      </c>
      <c r="S49" s="1138">
        <f t="shared" si="2"/>
        <v>0</v>
      </c>
      <c r="T49" s="771">
        <f t="shared" si="3"/>
        <v>0</v>
      </c>
      <c r="U49" s="481" t="str">
        <f t="shared" si="4"/>
        <v>P</v>
      </c>
      <c r="V49" s="514" t="str">
        <f t="shared" si="5"/>
        <v>ベ80263109323002</v>
      </c>
      <c r="W49" s="767"/>
      <c r="X49" s="768"/>
      <c r="Y49" s="769"/>
      <c r="Z49" s="768"/>
      <c r="AA49" s="769"/>
      <c r="AB49" s="768"/>
      <c r="AC49" s="769"/>
      <c r="AD49" s="770"/>
      <c r="AE49" s="769"/>
      <c r="AF49" s="768"/>
      <c r="AG49" s="769"/>
      <c r="AH49" s="1138"/>
      <c r="AI49" s="37"/>
      <c r="AJ49" s="37"/>
      <c r="AK49" s="37"/>
      <c r="AL49" s="37"/>
      <c r="AM49" s="37"/>
      <c r="AN49" s="37"/>
      <c r="AO49" s="37"/>
      <c r="AP49" s="37"/>
      <c r="AQ49" s="37"/>
      <c r="AR49" s="37"/>
      <c r="AS49" s="37"/>
      <c r="AT49" s="37"/>
      <c r="AU49" s="37"/>
      <c r="AV49" s="37"/>
      <c r="AW49" s="37"/>
      <c r="AX49" s="37"/>
      <c r="AY49" s="37"/>
      <c r="AZ49" s="37"/>
      <c r="BA49" s="37"/>
      <c r="BB49" s="37"/>
      <c r="BC49" s="37"/>
      <c r="BD49" s="37"/>
      <c r="BE49" s="37"/>
      <c r="BF49" s="37"/>
      <c r="BG49" s="37"/>
      <c r="BH49" s="37"/>
      <c r="BI49" s="37"/>
      <c r="BJ49" s="37"/>
      <c r="BK49" s="37"/>
    </row>
    <row r="50" spans="1:63" ht="20.100000000000001" customHeight="1" x14ac:dyDescent="0.15">
      <c r="A50" s="210" t="s">
        <v>90</v>
      </c>
      <c r="B50" s="117" t="s">
        <v>49</v>
      </c>
      <c r="C50" s="501" t="s">
        <v>1</v>
      </c>
      <c r="D50" s="502"/>
      <c r="E50" s="503" t="s">
        <v>50</v>
      </c>
      <c r="F50" s="639"/>
      <c r="G50" s="1166" t="s">
        <v>170</v>
      </c>
      <c r="H50" s="1167"/>
      <c r="I50" s="1166" t="s">
        <v>169</v>
      </c>
      <c r="J50" s="1167"/>
      <c r="K50" s="1166" t="s">
        <v>168</v>
      </c>
      <c r="L50" s="1167"/>
      <c r="M50" s="1166" t="s">
        <v>167</v>
      </c>
      <c r="N50" s="1167"/>
      <c r="O50" s="1166" t="s">
        <v>166</v>
      </c>
      <c r="P50" s="1167"/>
      <c r="Q50" s="117" t="str">
        <f t="shared" si="0"/>
        <v>新No.</v>
      </c>
      <c r="R50" s="746" t="str">
        <f t="shared" si="1"/>
        <v>旧No.</v>
      </c>
      <c r="S50" s="117" t="str">
        <f t="shared" si="2"/>
        <v>新No.</v>
      </c>
      <c r="T50" s="501" t="str">
        <f t="shared" si="3"/>
        <v>機種名</v>
      </c>
      <c r="U50" s="502">
        <f t="shared" si="4"/>
        <v>0</v>
      </c>
      <c r="V50" s="503" t="str">
        <f t="shared" si="5"/>
        <v>部品コード</v>
      </c>
      <c r="W50" s="639"/>
      <c r="X50" s="1166" t="s">
        <v>170</v>
      </c>
      <c r="Y50" s="1167"/>
      <c r="Z50" s="1166" t="s">
        <v>169</v>
      </c>
      <c r="AA50" s="1167"/>
      <c r="AB50" s="1166" t="s">
        <v>168</v>
      </c>
      <c r="AC50" s="1167"/>
      <c r="AD50" s="1166" t="s">
        <v>167</v>
      </c>
      <c r="AE50" s="1167"/>
      <c r="AF50" s="1166" t="s">
        <v>166</v>
      </c>
      <c r="AG50" s="1167"/>
      <c r="AH50" s="117" t="str">
        <f t="shared" si="6"/>
        <v>新No.</v>
      </c>
    </row>
    <row r="51" spans="1:63" s="52" customFormat="1" ht="27.95" customHeight="1" x14ac:dyDescent="0.15">
      <c r="A51" s="754">
        <v>102</v>
      </c>
      <c r="B51" s="117">
        <v>22</v>
      </c>
      <c r="C51" s="251" t="s">
        <v>21</v>
      </c>
      <c r="D51" s="83" t="s">
        <v>52</v>
      </c>
      <c r="E51" s="507">
        <v>80261239563000</v>
      </c>
      <c r="F51" s="643"/>
      <c r="G51" s="749"/>
      <c r="H51" s="750"/>
      <c r="I51" s="749"/>
      <c r="J51" s="750"/>
      <c r="K51" s="749"/>
      <c r="L51" s="750"/>
      <c r="M51" s="751"/>
      <c r="N51" s="750"/>
      <c r="O51" s="749"/>
      <c r="P51" s="750"/>
      <c r="Q51" s="117">
        <f t="shared" si="0"/>
        <v>22</v>
      </c>
      <c r="R51" s="754">
        <f t="shared" si="1"/>
        <v>102</v>
      </c>
      <c r="S51" s="117">
        <f t="shared" si="2"/>
        <v>22</v>
      </c>
      <c r="T51" s="251" t="str">
        <f t="shared" si="3"/>
        <v>UW-NR2230MV2-T</v>
      </c>
      <c r="U51" s="83" t="str">
        <f t="shared" si="4"/>
        <v>B</v>
      </c>
      <c r="V51" s="507">
        <f t="shared" si="5"/>
        <v>80261239563000</v>
      </c>
      <c r="W51" s="643"/>
      <c r="X51" s="749"/>
      <c r="Y51" s="750"/>
      <c r="Z51" s="749"/>
      <c r="AA51" s="750"/>
      <c r="AB51" s="749"/>
      <c r="AC51" s="750"/>
      <c r="AD51" s="751"/>
      <c r="AE51" s="750"/>
      <c r="AF51" s="749"/>
      <c r="AG51" s="750"/>
      <c r="AH51" s="117">
        <f t="shared" si="6"/>
        <v>22</v>
      </c>
      <c r="AI51" s="37"/>
      <c r="AJ51" s="37"/>
      <c r="AK51" s="37"/>
      <c r="AL51" s="37"/>
      <c r="AM51" s="37"/>
      <c r="AN51" s="37"/>
      <c r="AO51" s="37"/>
      <c r="AP51" s="37"/>
      <c r="AQ51" s="37"/>
      <c r="AR51" s="37"/>
      <c r="AS51" s="37"/>
      <c r="AT51" s="37"/>
      <c r="AU51" s="37"/>
      <c r="AV51" s="37"/>
      <c r="AW51" s="37"/>
      <c r="AX51" s="37"/>
      <c r="AY51" s="37"/>
      <c r="AZ51" s="37"/>
      <c r="BA51" s="37"/>
      <c r="BB51" s="37"/>
      <c r="BC51" s="37"/>
      <c r="BD51" s="37"/>
      <c r="BE51" s="37"/>
      <c r="BF51" s="37"/>
      <c r="BG51" s="37"/>
      <c r="BH51" s="37"/>
      <c r="BI51" s="37"/>
      <c r="BJ51" s="37"/>
      <c r="BK51" s="37"/>
    </row>
    <row r="52" spans="1:63" ht="27.95" customHeight="1" x14ac:dyDescent="0.15">
      <c r="A52" s="238" t="s">
        <v>97</v>
      </c>
      <c r="B52" s="108">
        <v>23</v>
      </c>
      <c r="C52" s="109" t="s">
        <v>55</v>
      </c>
      <c r="D52" s="82" t="s">
        <v>52</v>
      </c>
      <c r="E52" s="517">
        <v>80261239518000</v>
      </c>
      <c r="F52" s="649"/>
      <c r="G52" s="603"/>
      <c r="H52" s="604"/>
      <c r="I52" s="603"/>
      <c r="J52" s="604"/>
      <c r="K52" s="603"/>
      <c r="L52" s="604"/>
      <c r="M52" s="772"/>
      <c r="N52" s="604"/>
      <c r="O52" s="603"/>
      <c r="P52" s="604"/>
      <c r="Q52" s="108">
        <f t="shared" si="0"/>
        <v>23</v>
      </c>
      <c r="R52" s="238" t="str">
        <f t="shared" si="1"/>
        <v>109-1</v>
      </c>
      <c r="S52" s="108">
        <f t="shared" si="2"/>
        <v>23</v>
      </c>
      <c r="T52" s="109" t="str">
        <f t="shared" si="3"/>
        <v>UF-NRH1130ST2</v>
      </c>
      <c r="U52" s="82" t="str">
        <f t="shared" si="4"/>
        <v>B</v>
      </c>
      <c r="V52" s="517">
        <f t="shared" si="5"/>
        <v>80261239518000</v>
      </c>
      <c r="W52" s="649"/>
      <c r="X52" s="603"/>
      <c r="Y52" s="604"/>
      <c r="Z52" s="603"/>
      <c r="AA52" s="604"/>
      <c r="AB52" s="603"/>
      <c r="AC52" s="604"/>
      <c r="AD52" s="772"/>
      <c r="AE52" s="604"/>
      <c r="AF52" s="603"/>
      <c r="AG52" s="604"/>
      <c r="AH52" s="108">
        <f t="shared" si="6"/>
        <v>23</v>
      </c>
    </row>
    <row r="53" spans="1:63" s="52" customFormat="1" ht="27.95" customHeight="1" x14ac:dyDescent="0.15">
      <c r="A53" s="754" t="s">
        <v>98</v>
      </c>
      <c r="B53" s="117">
        <v>24</v>
      </c>
      <c r="C53" s="475" t="s">
        <v>56</v>
      </c>
      <c r="D53" s="83" t="s">
        <v>52</v>
      </c>
      <c r="E53" s="507">
        <v>80261239517000</v>
      </c>
      <c r="F53" s="773"/>
      <c r="G53" s="592"/>
      <c r="H53" s="774"/>
      <c r="I53" s="592"/>
      <c r="J53" s="774"/>
      <c r="K53" s="592"/>
      <c r="L53" s="774"/>
      <c r="M53" s="775"/>
      <c r="N53" s="774"/>
      <c r="O53" s="592"/>
      <c r="P53" s="774"/>
      <c r="Q53" s="117">
        <f t="shared" si="0"/>
        <v>24</v>
      </c>
      <c r="R53" s="754" t="str">
        <f t="shared" si="1"/>
        <v>109-2</v>
      </c>
      <c r="S53" s="117">
        <f t="shared" si="2"/>
        <v>24</v>
      </c>
      <c r="T53" s="475" t="str">
        <f t="shared" si="3"/>
        <v>UF-NRH830ST</v>
      </c>
      <c r="U53" s="83" t="str">
        <f t="shared" si="4"/>
        <v>B</v>
      </c>
      <c r="V53" s="507">
        <f t="shared" si="5"/>
        <v>80261239517000</v>
      </c>
      <c r="W53" s="773"/>
      <c r="X53" s="592"/>
      <c r="Y53" s="774"/>
      <c r="Z53" s="592"/>
      <c r="AA53" s="774"/>
      <c r="AB53" s="592"/>
      <c r="AC53" s="774"/>
      <c r="AD53" s="775"/>
      <c r="AE53" s="774"/>
      <c r="AF53" s="592"/>
      <c r="AG53" s="774"/>
      <c r="AH53" s="117">
        <f t="shared" si="6"/>
        <v>24</v>
      </c>
      <c r="AI53" s="37"/>
      <c r="AJ53" s="37"/>
      <c r="AK53" s="37"/>
      <c r="AL53" s="37"/>
      <c r="AM53" s="37"/>
      <c r="AN53" s="37"/>
      <c r="AO53" s="37"/>
      <c r="AP53" s="37"/>
      <c r="AQ53" s="37"/>
      <c r="AR53" s="37"/>
      <c r="AS53" s="37"/>
      <c r="AT53" s="37"/>
      <c r="AU53" s="37"/>
      <c r="AV53" s="37"/>
      <c r="AW53" s="37"/>
      <c r="AX53" s="37"/>
      <c r="AY53" s="37"/>
      <c r="AZ53" s="37"/>
      <c r="BA53" s="37"/>
      <c r="BB53" s="37"/>
      <c r="BC53" s="37"/>
      <c r="BD53" s="37"/>
      <c r="BE53" s="37"/>
      <c r="BF53" s="37"/>
      <c r="BG53" s="37"/>
      <c r="BH53" s="37"/>
      <c r="BI53" s="37"/>
      <c r="BJ53" s="37"/>
      <c r="BK53" s="37"/>
    </row>
    <row r="54" spans="1:63" ht="27.95" customHeight="1" x14ac:dyDescent="0.15">
      <c r="A54" s="238">
        <v>106</v>
      </c>
      <c r="B54" s="108">
        <v>25</v>
      </c>
      <c r="C54" s="109" t="s">
        <v>57</v>
      </c>
      <c r="D54" s="82" t="s">
        <v>52</v>
      </c>
      <c r="E54" s="517">
        <v>80261239514000</v>
      </c>
      <c r="F54" s="649"/>
      <c r="G54" s="603"/>
      <c r="H54" s="604"/>
      <c r="I54" s="603"/>
      <c r="J54" s="604"/>
      <c r="K54" s="603"/>
      <c r="L54" s="604"/>
      <c r="M54" s="772"/>
      <c r="N54" s="604"/>
      <c r="O54" s="603"/>
      <c r="P54" s="604"/>
      <c r="Q54" s="108">
        <f t="shared" si="0"/>
        <v>25</v>
      </c>
      <c r="R54" s="238">
        <f t="shared" si="1"/>
        <v>106</v>
      </c>
      <c r="S54" s="108">
        <f t="shared" si="2"/>
        <v>25</v>
      </c>
      <c r="T54" s="109" t="str">
        <f t="shared" si="3"/>
        <v>UF-NRH2230SF2</v>
      </c>
      <c r="U54" s="82" t="str">
        <f t="shared" si="4"/>
        <v>B</v>
      </c>
      <c r="V54" s="517">
        <f t="shared" si="5"/>
        <v>80261239514000</v>
      </c>
      <c r="W54" s="649"/>
      <c r="X54" s="603"/>
      <c r="Y54" s="604"/>
      <c r="Z54" s="603"/>
      <c r="AA54" s="604"/>
      <c r="AB54" s="603"/>
      <c r="AC54" s="604"/>
      <c r="AD54" s="772"/>
      <c r="AE54" s="604"/>
      <c r="AF54" s="603"/>
      <c r="AG54" s="604"/>
      <c r="AH54" s="108">
        <f t="shared" si="6"/>
        <v>25</v>
      </c>
    </row>
    <row r="55" spans="1:63" s="52" customFormat="1" ht="27.95" customHeight="1" x14ac:dyDescent="0.15">
      <c r="A55" s="754">
        <v>96</v>
      </c>
      <c r="B55" s="117">
        <v>26</v>
      </c>
      <c r="C55" s="176" t="s">
        <v>58</v>
      </c>
      <c r="D55" s="97" t="s">
        <v>52</v>
      </c>
      <c r="E55" s="515">
        <v>80261239492000</v>
      </c>
      <c r="F55" s="643"/>
      <c r="G55" s="749"/>
      <c r="H55" s="750"/>
      <c r="I55" s="749"/>
      <c r="J55" s="750"/>
      <c r="K55" s="749"/>
      <c r="L55" s="750"/>
      <c r="M55" s="751"/>
      <c r="N55" s="750"/>
      <c r="O55" s="749"/>
      <c r="P55" s="750"/>
      <c r="Q55" s="117">
        <f t="shared" si="0"/>
        <v>26</v>
      </c>
      <c r="R55" s="754">
        <f t="shared" si="1"/>
        <v>96</v>
      </c>
      <c r="S55" s="117">
        <f t="shared" si="2"/>
        <v>26</v>
      </c>
      <c r="T55" s="176" t="str">
        <f t="shared" si="3"/>
        <v>UF-NRH1130MF2</v>
      </c>
      <c r="U55" s="97" t="str">
        <f t="shared" si="4"/>
        <v>B</v>
      </c>
      <c r="V55" s="515">
        <f t="shared" si="5"/>
        <v>80261239492000</v>
      </c>
      <c r="W55" s="643"/>
      <c r="X55" s="749"/>
      <c r="Y55" s="750"/>
      <c r="Z55" s="749"/>
      <c r="AA55" s="750"/>
      <c r="AB55" s="749"/>
      <c r="AC55" s="750"/>
      <c r="AD55" s="751"/>
      <c r="AE55" s="750"/>
      <c r="AF55" s="749"/>
      <c r="AG55" s="750"/>
      <c r="AH55" s="117">
        <f t="shared" si="6"/>
        <v>26</v>
      </c>
      <c r="AI55" s="37"/>
      <c r="AJ55" s="37"/>
      <c r="AK55" s="37"/>
      <c r="AL55" s="37"/>
      <c r="AM55" s="37"/>
      <c r="AN55" s="37"/>
      <c r="AO55" s="37"/>
      <c r="AP55" s="37"/>
      <c r="AQ55" s="37"/>
      <c r="AR55" s="37"/>
      <c r="AS55" s="37"/>
      <c r="AT55" s="37"/>
      <c r="AU55" s="37"/>
      <c r="AV55" s="37"/>
      <c r="AW55" s="37"/>
      <c r="AX55" s="37"/>
      <c r="AY55" s="37"/>
      <c r="AZ55" s="37"/>
      <c r="BA55" s="37"/>
      <c r="BB55" s="37"/>
      <c r="BC55" s="37"/>
      <c r="BD55" s="37"/>
      <c r="BE55" s="37"/>
      <c r="BF55" s="37"/>
      <c r="BG55" s="37"/>
      <c r="BH55" s="37"/>
      <c r="BI55" s="37"/>
      <c r="BJ55" s="37"/>
      <c r="BK55" s="37"/>
    </row>
    <row r="56" spans="1:63" ht="27.95" customHeight="1" x14ac:dyDescent="0.15">
      <c r="A56" s="238">
        <v>84</v>
      </c>
      <c r="B56" s="108">
        <v>27</v>
      </c>
      <c r="C56" s="233" t="s">
        <v>59</v>
      </c>
      <c r="D56" s="82" t="s">
        <v>52</v>
      </c>
      <c r="E56" s="517">
        <v>80261239356003</v>
      </c>
      <c r="F56" s="649"/>
      <c r="G56" s="603"/>
      <c r="H56" s="604"/>
      <c r="I56" s="603"/>
      <c r="J56" s="604"/>
      <c r="K56" s="603"/>
      <c r="L56" s="604"/>
      <c r="M56" s="772"/>
      <c r="N56" s="604"/>
      <c r="O56" s="603"/>
      <c r="P56" s="604"/>
      <c r="Q56" s="108">
        <f t="shared" si="0"/>
        <v>27</v>
      </c>
      <c r="R56" s="238">
        <f t="shared" si="1"/>
        <v>84</v>
      </c>
      <c r="S56" s="108">
        <f t="shared" si="2"/>
        <v>27</v>
      </c>
      <c r="T56" s="233" t="str">
        <f t="shared" si="3"/>
        <v>UF-RH830SF</v>
      </c>
      <c r="U56" s="82" t="str">
        <f t="shared" si="4"/>
        <v>B</v>
      </c>
      <c r="V56" s="517">
        <f t="shared" si="5"/>
        <v>80261239356003</v>
      </c>
      <c r="W56" s="649"/>
      <c r="X56" s="603"/>
      <c r="Y56" s="604"/>
      <c r="Z56" s="603"/>
      <c r="AA56" s="604"/>
      <c r="AB56" s="603"/>
      <c r="AC56" s="604"/>
      <c r="AD56" s="772"/>
      <c r="AE56" s="604"/>
      <c r="AF56" s="603"/>
      <c r="AG56" s="604"/>
      <c r="AH56" s="108">
        <f t="shared" si="6"/>
        <v>27</v>
      </c>
    </row>
    <row r="57" spans="1:63" s="52" customFormat="1" ht="27.95" customHeight="1" x14ac:dyDescent="0.15">
      <c r="A57" s="754">
        <v>84</v>
      </c>
      <c r="B57" s="117">
        <v>28</v>
      </c>
      <c r="C57" s="118" t="s">
        <v>60</v>
      </c>
      <c r="D57" s="83" t="s">
        <v>52</v>
      </c>
      <c r="E57" s="507">
        <v>80261239352003</v>
      </c>
      <c r="F57" s="773"/>
      <c r="G57" s="592"/>
      <c r="H57" s="774"/>
      <c r="I57" s="592"/>
      <c r="J57" s="774"/>
      <c r="K57" s="592"/>
      <c r="L57" s="774"/>
      <c r="M57" s="775"/>
      <c r="N57" s="774"/>
      <c r="O57" s="592"/>
      <c r="P57" s="774"/>
      <c r="Q57" s="117">
        <f t="shared" si="0"/>
        <v>28</v>
      </c>
      <c r="R57" s="754">
        <f t="shared" si="1"/>
        <v>84</v>
      </c>
      <c r="S57" s="117">
        <f t="shared" si="2"/>
        <v>28</v>
      </c>
      <c r="T57" s="118" t="str">
        <f t="shared" si="3"/>
        <v>UF-RH1130SF</v>
      </c>
      <c r="U57" s="83" t="str">
        <f t="shared" si="4"/>
        <v>B</v>
      </c>
      <c r="V57" s="507">
        <f t="shared" si="5"/>
        <v>80261239352003</v>
      </c>
      <c r="W57" s="773"/>
      <c r="X57" s="592"/>
      <c r="Y57" s="774"/>
      <c r="Z57" s="592"/>
      <c r="AA57" s="774"/>
      <c r="AB57" s="592"/>
      <c r="AC57" s="774"/>
      <c r="AD57" s="775"/>
      <c r="AE57" s="774"/>
      <c r="AF57" s="592"/>
      <c r="AG57" s="774"/>
      <c r="AH57" s="117">
        <f t="shared" si="6"/>
        <v>28</v>
      </c>
      <c r="AI57" s="37"/>
      <c r="AJ57" s="37"/>
      <c r="AK57" s="37"/>
      <c r="AL57" s="37"/>
      <c r="AM57" s="37"/>
      <c r="AN57" s="37"/>
      <c r="AO57" s="37"/>
      <c r="AP57" s="37"/>
      <c r="AQ57" s="37"/>
      <c r="AR57" s="37"/>
      <c r="AS57" s="37"/>
      <c r="AT57" s="37"/>
      <c r="AU57" s="37"/>
      <c r="AV57" s="37"/>
      <c r="AW57" s="37"/>
      <c r="AX57" s="37"/>
      <c r="AY57" s="37"/>
      <c r="AZ57" s="37"/>
      <c r="BA57" s="37"/>
      <c r="BB57" s="37"/>
      <c r="BC57" s="37"/>
      <c r="BD57" s="37"/>
      <c r="BE57" s="37"/>
      <c r="BF57" s="37"/>
      <c r="BG57" s="37"/>
      <c r="BH57" s="37"/>
      <c r="BI57" s="37"/>
      <c r="BJ57" s="37"/>
      <c r="BK57" s="37"/>
    </row>
    <row r="58" spans="1:63" ht="27.95" customHeight="1" x14ac:dyDescent="0.15">
      <c r="A58" s="238">
        <v>82</v>
      </c>
      <c r="B58" s="108">
        <v>29</v>
      </c>
      <c r="C58" s="109" t="s">
        <v>61</v>
      </c>
      <c r="D58" s="82" t="s">
        <v>52</v>
      </c>
      <c r="E58" s="517">
        <v>80261239466001</v>
      </c>
      <c r="F58" s="649"/>
      <c r="G58" s="603"/>
      <c r="H58" s="604"/>
      <c r="I58" s="603"/>
      <c r="J58" s="604"/>
      <c r="K58" s="603"/>
      <c r="L58" s="604"/>
      <c r="M58" s="772"/>
      <c r="N58" s="604"/>
      <c r="O58" s="603"/>
      <c r="P58" s="604"/>
      <c r="Q58" s="108">
        <f t="shared" si="0"/>
        <v>29</v>
      </c>
      <c r="R58" s="238">
        <f t="shared" si="1"/>
        <v>82</v>
      </c>
      <c r="S58" s="108">
        <f t="shared" si="2"/>
        <v>29</v>
      </c>
      <c r="T58" s="109" t="str">
        <f t="shared" si="3"/>
        <v>UF-NRH1530SF</v>
      </c>
      <c r="U58" s="82" t="str">
        <f t="shared" si="4"/>
        <v>B</v>
      </c>
      <c r="V58" s="517">
        <f t="shared" si="5"/>
        <v>80261239466001</v>
      </c>
      <c r="W58" s="649"/>
      <c r="X58" s="603"/>
      <c r="Y58" s="604"/>
      <c r="Z58" s="603"/>
      <c r="AA58" s="604"/>
      <c r="AB58" s="603"/>
      <c r="AC58" s="604"/>
      <c r="AD58" s="772"/>
      <c r="AE58" s="604"/>
      <c r="AF58" s="603"/>
      <c r="AG58" s="604"/>
      <c r="AH58" s="108">
        <f t="shared" si="6"/>
        <v>29</v>
      </c>
    </row>
    <row r="59" spans="1:63" s="52" customFormat="1" ht="27.95" customHeight="1" x14ac:dyDescent="0.15">
      <c r="A59" s="754">
        <v>118</v>
      </c>
      <c r="B59" s="104">
        <v>30</v>
      </c>
      <c r="C59" s="265" t="s">
        <v>62</v>
      </c>
      <c r="D59" s="65" t="s">
        <v>52</v>
      </c>
      <c r="E59" s="515">
        <v>80261239525002</v>
      </c>
      <c r="F59" s="643"/>
      <c r="G59" s="749"/>
      <c r="H59" s="750"/>
      <c r="I59" s="749"/>
      <c r="J59" s="750"/>
      <c r="K59" s="749"/>
      <c r="L59" s="750"/>
      <c r="M59" s="751"/>
      <c r="N59" s="750"/>
      <c r="O59" s="749"/>
      <c r="P59" s="750"/>
      <c r="Q59" s="104">
        <f t="shared" si="0"/>
        <v>30</v>
      </c>
      <c r="R59" s="754">
        <f t="shared" si="1"/>
        <v>118</v>
      </c>
      <c r="S59" s="104">
        <f t="shared" si="2"/>
        <v>30</v>
      </c>
      <c r="T59" s="265" t="str">
        <f t="shared" si="3"/>
        <v>MCF-N50NS</v>
      </c>
      <c r="U59" s="65" t="str">
        <f t="shared" si="4"/>
        <v>B</v>
      </c>
      <c r="V59" s="515">
        <f t="shared" si="5"/>
        <v>80261239525002</v>
      </c>
      <c r="W59" s="643"/>
      <c r="X59" s="749"/>
      <c r="Y59" s="750"/>
      <c r="Z59" s="749"/>
      <c r="AA59" s="750"/>
      <c r="AB59" s="749"/>
      <c r="AC59" s="750"/>
      <c r="AD59" s="751"/>
      <c r="AE59" s="750"/>
      <c r="AF59" s="749"/>
      <c r="AG59" s="750"/>
      <c r="AH59" s="104">
        <f t="shared" si="6"/>
        <v>30</v>
      </c>
      <c r="AI59" s="37"/>
      <c r="AJ59" s="37"/>
      <c r="AK59" s="37"/>
      <c r="AL59" s="37"/>
      <c r="AM59" s="37"/>
      <c r="AN59" s="37"/>
      <c r="AO59" s="37"/>
      <c r="AP59" s="37"/>
      <c r="AQ59" s="37"/>
      <c r="AR59" s="37"/>
      <c r="AS59" s="37"/>
      <c r="AT59" s="37"/>
      <c r="AU59" s="37"/>
      <c r="AV59" s="37"/>
      <c r="AW59" s="37"/>
      <c r="AX59" s="37"/>
      <c r="AY59" s="37"/>
      <c r="AZ59" s="37"/>
      <c r="BA59" s="37"/>
      <c r="BB59" s="37"/>
      <c r="BC59" s="37"/>
      <c r="BD59" s="37"/>
      <c r="BE59" s="37"/>
      <c r="BF59" s="37"/>
      <c r="BG59" s="37"/>
      <c r="BH59" s="37"/>
      <c r="BI59" s="37"/>
      <c r="BJ59" s="37"/>
      <c r="BK59" s="37"/>
    </row>
    <row r="60" spans="1:63" ht="27.95" customHeight="1" x14ac:dyDescent="0.15">
      <c r="A60" s="238">
        <v>117</v>
      </c>
      <c r="B60" s="732">
        <v>31</v>
      </c>
      <c r="C60" s="109" t="s">
        <v>63</v>
      </c>
      <c r="D60" s="91" t="s">
        <v>52</v>
      </c>
      <c r="E60" s="517">
        <v>80261239524002</v>
      </c>
      <c r="F60" s="642"/>
      <c r="G60" s="590"/>
      <c r="H60" s="591"/>
      <c r="I60" s="590"/>
      <c r="J60" s="591"/>
      <c r="K60" s="590"/>
      <c r="L60" s="591"/>
      <c r="M60" s="748"/>
      <c r="N60" s="591"/>
      <c r="O60" s="590"/>
      <c r="P60" s="591"/>
      <c r="Q60" s="732">
        <f t="shared" si="0"/>
        <v>31</v>
      </c>
      <c r="R60" s="238">
        <f t="shared" si="1"/>
        <v>117</v>
      </c>
      <c r="S60" s="732">
        <f t="shared" si="2"/>
        <v>31</v>
      </c>
      <c r="T60" s="109" t="str">
        <f t="shared" si="3"/>
        <v>MCF-N60NS</v>
      </c>
      <c r="U60" s="91" t="str">
        <f t="shared" si="4"/>
        <v>B</v>
      </c>
      <c r="V60" s="517">
        <f t="shared" si="5"/>
        <v>80261239524002</v>
      </c>
      <c r="W60" s="642"/>
      <c r="X60" s="590"/>
      <c r="Y60" s="591"/>
      <c r="Z60" s="590"/>
      <c r="AA60" s="591"/>
      <c r="AB60" s="590"/>
      <c r="AC60" s="591"/>
      <c r="AD60" s="748"/>
      <c r="AE60" s="591"/>
      <c r="AF60" s="590"/>
      <c r="AG60" s="591"/>
      <c r="AH60" s="732">
        <f t="shared" si="6"/>
        <v>31</v>
      </c>
    </row>
    <row r="61" spans="1:63" s="52" customFormat="1" ht="27.95" customHeight="1" x14ac:dyDescent="0.15">
      <c r="A61" s="754">
        <v>116</v>
      </c>
      <c r="B61" s="104">
        <v>32</v>
      </c>
      <c r="C61" s="118" t="s">
        <v>64</v>
      </c>
      <c r="D61" s="89" t="s">
        <v>52</v>
      </c>
      <c r="E61" s="507">
        <v>80261239523003</v>
      </c>
      <c r="F61" s="773"/>
      <c r="G61" s="592"/>
      <c r="H61" s="774"/>
      <c r="I61" s="592"/>
      <c r="J61" s="774"/>
      <c r="K61" s="592"/>
      <c r="L61" s="774"/>
      <c r="M61" s="775"/>
      <c r="N61" s="774"/>
      <c r="O61" s="592"/>
      <c r="P61" s="774"/>
      <c r="Q61" s="104">
        <f t="shared" si="0"/>
        <v>32</v>
      </c>
      <c r="R61" s="754">
        <f t="shared" si="1"/>
        <v>116</v>
      </c>
      <c r="S61" s="104">
        <f t="shared" si="2"/>
        <v>32</v>
      </c>
      <c r="T61" s="118" t="str">
        <f t="shared" si="3"/>
        <v>MCF-N100NS</v>
      </c>
      <c r="U61" s="89" t="str">
        <f t="shared" si="4"/>
        <v>B</v>
      </c>
      <c r="V61" s="507">
        <f t="shared" si="5"/>
        <v>80261239523003</v>
      </c>
      <c r="W61" s="773"/>
      <c r="X61" s="592"/>
      <c r="Y61" s="774"/>
      <c r="Z61" s="592"/>
      <c r="AA61" s="774"/>
      <c r="AB61" s="592"/>
      <c r="AC61" s="774"/>
      <c r="AD61" s="775"/>
      <c r="AE61" s="774"/>
      <c r="AF61" s="592"/>
      <c r="AG61" s="774"/>
      <c r="AH61" s="104">
        <f t="shared" si="6"/>
        <v>32</v>
      </c>
      <c r="AI61" s="37"/>
      <c r="AJ61" s="37"/>
      <c r="AK61" s="37"/>
      <c r="AL61" s="37"/>
      <c r="AM61" s="37"/>
      <c r="AN61" s="37"/>
      <c r="AO61" s="37"/>
      <c r="AP61" s="37"/>
      <c r="AQ61" s="37"/>
      <c r="AR61" s="37"/>
      <c r="AS61" s="37"/>
      <c r="AT61" s="37"/>
      <c r="AU61" s="37"/>
      <c r="AV61" s="37"/>
      <c r="AW61" s="37"/>
      <c r="AX61" s="37"/>
      <c r="AY61" s="37"/>
      <c r="AZ61" s="37"/>
      <c r="BA61" s="37"/>
      <c r="BB61" s="37"/>
      <c r="BC61" s="37"/>
      <c r="BD61" s="37"/>
      <c r="BE61" s="37"/>
      <c r="BF61" s="37"/>
      <c r="BG61" s="37"/>
      <c r="BH61" s="37"/>
      <c r="BI61" s="37"/>
      <c r="BJ61" s="37"/>
      <c r="BK61" s="37"/>
    </row>
    <row r="62" spans="1:63" ht="27.95" customHeight="1" x14ac:dyDescent="0.15">
      <c r="A62" s="145">
        <v>94</v>
      </c>
      <c r="B62" s="915">
        <v>35</v>
      </c>
      <c r="C62" s="249" t="s">
        <v>32</v>
      </c>
      <c r="D62" s="84" t="s">
        <v>52</v>
      </c>
      <c r="E62" s="506">
        <v>80261239494001</v>
      </c>
      <c r="F62" s="642"/>
      <c r="G62" s="590"/>
      <c r="H62" s="591"/>
      <c r="I62" s="590"/>
      <c r="J62" s="591"/>
      <c r="K62" s="590"/>
      <c r="L62" s="591"/>
      <c r="M62" s="748"/>
      <c r="N62" s="591"/>
      <c r="O62" s="590"/>
      <c r="P62" s="591"/>
      <c r="Q62" s="915">
        <f t="shared" si="0"/>
        <v>35</v>
      </c>
      <c r="R62" s="145">
        <f t="shared" si="1"/>
        <v>94</v>
      </c>
      <c r="S62" s="915">
        <f t="shared" si="2"/>
        <v>35</v>
      </c>
      <c r="T62" s="249" t="str">
        <f t="shared" si="3"/>
        <v>OCU-NR150F</v>
      </c>
      <c r="U62" s="84" t="str">
        <f t="shared" si="4"/>
        <v>B</v>
      </c>
      <c r="V62" s="506">
        <f t="shared" si="5"/>
        <v>80261239494001</v>
      </c>
      <c r="W62" s="642"/>
      <c r="X62" s="590"/>
      <c r="Y62" s="591"/>
      <c r="Z62" s="590"/>
      <c r="AA62" s="591"/>
      <c r="AB62" s="590"/>
      <c r="AC62" s="591"/>
      <c r="AD62" s="748"/>
      <c r="AE62" s="591"/>
      <c r="AF62" s="590"/>
      <c r="AG62" s="591"/>
      <c r="AH62" s="915">
        <f t="shared" si="6"/>
        <v>35</v>
      </c>
    </row>
    <row r="63" spans="1:63" s="52" customFormat="1" ht="27.95" customHeight="1" x14ac:dyDescent="0.15">
      <c r="A63" s="754">
        <v>93</v>
      </c>
      <c r="B63" s="915">
        <v>36</v>
      </c>
      <c r="C63" s="176" t="s">
        <v>33</v>
      </c>
      <c r="D63" s="97" t="s">
        <v>52</v>
      </c>
      <c r="E63" s="515">
        <v>80261239495003</v>
      </c>
      <c r="F63" s="643"/>
      <c r="G63" s="749"/>
      <c r="H63" s="750"/>
      <c r="I63" s="749"/>
      <c r="J63" s="750"/>
      <c r="K63" s="749"/>
      <c r="L63" s="750"/>
      <c r="M63" s="751"/>
      <c r="N63" s="750"/>
      <c r="O63" s="749"/>
      <c r="P63" s="750"/>
      <c r="Q63" s="915">
        <f t="shared" si="0"/>
        <v>36</v>
      </c>
      <c r="R63" s="754">
        <f t="shared" si="1"/>
        <v>93</v>
      </c>
      <c r="S63" s="915">
        <f t="shared" si="2"/>
        <v>36</v>
      </c>
      <c r="T63" s="176" t="str">
        <f t="shared" si="3"/>
        <v>OCU-S700FS</v>
      </c>
      <c r="U63" s="97" t="str">
        <f t="shared" si="4"/>
        <v>B</v>
      </c>
      <c r="V63" s="515">
        <f t="shared" si="5"/>
        <v>80261239495003</v>
      </c>
      <c r="W63" s="643"/>
      <c r="X63" s="749"/>
      <c r="Y63" s="750"/>
      <c r="Z63" s="749"/>
      <c r="AA63" s="750"/>
      <c r="AB63" s="749"/>
      <c r="AC63" s="750"/>
      <c r="AD63" s="751"/>
      <c r="AE63" s="750"/>
      <c r="AF63" s="749"/>
      <c r="AG63" s="750"/>
      <c r="AH63" s="915">
        <f t="shared" si="6"/>
        <v>36</v>
      </c>
      <c r="AI63" s="37"/>
      <c r="AJ63" s="37"/>
      <c r="AK63" s="37"/>
      <c r="AL63" s="37"/>
      <c r="AM63" s="37"/>
      <c r="AN63" s="37"/>
      <c r="AO63" s="37"/>
      <c r="AP63" s="37"/>
      <c r="AQ63" s="37"/>
      <c r="AR63" s="37"/>
      <c r="AS63" s="37"/>
      <c r="AT63" s="37"/>
      <c r="AU63" s="37"/>
      <c r="AV63" s="37"/>
      <c r="AW63" s="37"/>
      <c r="AX63" s="37"/>
      <c r="AY63" s="37"/>
      <c r="AZ63" s="37"/>
      <c r="BA63" s="37"/>
      <c r="BB63" s="37"/>
      <c r="BC63" s="37"/>
      <c r="BD63" s="37"/>
      <c r="BE63" s="37"/>
      <c r="BF63" s="37"/>
      <c r="BG63" s="37"/>
      <c r="BH63" s="37"/>
      <c r="BI63" s="37"/>
      <c r="BJ63" s="37"/>
      <c r="BK63" s="37"/>
    </row>
    <row r="64" spans="1:63" ht="27.95" customHeight="1" x14ac:dyDescent="0.15">
      <c r="A64" s="238">
        <v>73</v>
      </c>
      <c r="B64" s="732">
        <v>37</v>
      </c>
      <c r="C64" s="255" t="s">
        <v>34</v>
      </c>
      <c r="D64" s="84" t="s">
        <v>52</v>
      </c>
      <c r="E64" s="506">
        <v>80261239463003</v>
      </c>
      <c r="F64" s="642"/>
      <c r="G64" s="590"/>
      <c r="H64" s="591"/>
      <c r="I64" s="590"/>
      <c r="J64" s="591"/>
      <c r="K64" s="590"/>
      <c r="L64" s="591"/>
      <c r="M64" s="748"/>
      <c r="N64" s="591"/>
      <c r="O64" s="590"/>
      <c r="P64" s="591"/>
      <c r="Q64" s="732">
        <f t="shared" si="0"/>
        <v>37</v>
      </c>
      <c r="R64" s="238">
        <f t="shared" si="1"/>
        <v>73</v>
      </c>
      <c r="S64" s="732">
        <f t="shared" si="2"/>
        <v>37</v>
      </c>
      <c r="T64" s="255" t="str">
        <f t="shared" si="3"/>
        <v>OCU-NL1500F</v>
      </c>
      <c r="U64" s="84" t="str">
        <f t="shared" si="4"/>
        <v>B</v>
      </c>
      <c r="V64" s="506">
        <f t="shared" si="5"/>
        <v>80261239463003</v>
      </c>
      <c r="W64" s="642"/>
      <c r="X64" s="590"/>
      <c r="Y64" s="591"/>
      <c r="Z64" s="590"/>
      <c r="AA64" s="591"/>
      <c r="AB64" s="590"/>
      <c r="AC64" s="591"/>
      <c r="AD64" s="748"/>
      <c r="AE64" s="591"/>
      <c r="AF64" s="590"/>
      <c r="AG64" s="591"/>
      <c r="AH64" s="732">
        <f t="shared" si="6"/>
        <v>37</v>
      </c>
    </row>
    <row r="65" spans="1:63" s="52" customFormat="1" ht="27.95" customHeight="1" x14ac:dyDescent="0.15">
      <c r="A65" s="754">
        <v>78</v>
      </c>
      <c r="B65" s="104">
        <v>38</v>
      </c>
      <c r="C65" s="118" t="s">
        <v>35</v>
      </c>
      <c r="D65" s="83" t="s">
        <v>52</v>
      </c>
      <c r="E65" s="507">
        <v>80261239472001</v>
      </c>
      <c r="F65" s="773"/>
      <c r="G65" s="592"/>
      <c r="H65" s="774"/>
      <c r="I65" s="592"/>
      <c r="J65" s="774"/>
      <c r="K65" s="592"/>
      <c r="L65" s="774"/>
      <c r="M65" s="775"/>
      <c r="N65" s="774"/>
      <c r="O65" s="592"/>
      <c r="P65" s="774"/>
      <c r="Q65" s="104">
        <f t="shared" si="0"/>
        <v>38</v>
      </c>
      <c r="R65" s="754">
        <f t="shared" si="1"/>
        <v>78</v>
      </c>
      <c r="S65" s="104">
        <f t="shared" si="2"/>
        <v>38</v>
      </c>
      <c r="T65" s="118" t="str">
        <f t="shared" si="3"/>
        <v>OCU-NL2001F</v>
      </c>
      <c r="U65" s="83" t="str">
        <f t="shared" si="4"/>
        <v>B</v>
      </c>
      <c r="V65" s="507">
        <f t="shared" si="5"/>
        <v>80261239472001</v>
      </c>
      <c r="W65" s="773"/>
      <c r="X65" s="592"/>
      <c r="Y65" s="774"/>
      <c r="Z65" s="592"/>
      <c r="AA65" s="774"/>
      <c r="AB65" s="592"/>
      <c r="AC65" s="774"/>
      <c r="AD65" s="775"/>
      <c r="AE65" s="774"/>
      <c r="AF65" s="592"/>
      <c r="AG65" s="774"/>
      <c r="AH65" s="104">
        <f t="shared" si="6"/>
        <v>38</v>
      </c>
      <c r="AI65" s="37"/>
      <c r="AJ65" s="37"/>
      <c r="AK65" s="37"/>
      <c r="AL65" s="37"/>
      <c r="AM65" s="37"/>
      <c r="AN65" s="37"/>
      <c r="AO65" s="37"/>
      <c r="AP65" s="37"/>
      <c r="AQ65" s="37"/>
      <c r="AR65" s="37"/>
      <c r="AS65" s="37"/>
      <c r="AT65" s="37"/>
      <c r="AU65" s="37"/>
      <c r="AV65" s="37"/>
      <c r="AW65" s="37"/>
      <c r="AX65" s="37"/>
      <c r="AY65" s="37"/>
      <c r="AZ65" s="37"/>
      <c r="BA65" s="37"/>
      <c r="BB65" s="37"/>
      <c r="BC65" s="37"/>
      <c r="BD65" s="37"/>
      <c r="BE65" s="37"/>
      <c r="BF65" s="37"/>
      <c r="BG65" s="37"/>
      <c r="BH65" s="37"/>
      <c r="BI65" s="37"/>
      <c r="BJ65" s="37"/>
      <c r="BK65" s="37"/>
    </row>
    <row r="66" spans="1:63" ht="27.95" customHeight="1" x14ac:dyDescent="0.15">
      <c r="A66" s="238">
        <v>86</v>
      </c>
      <c r="B66" s="732">
        <v>41</v>
      </c>
      <c r="C66" s="233" t="s">
        <v>38</v>
      </c>
      <c r="D66" s="82" t="s">
        <v>52</v>
      </c>
      <c r="E66" s="517">
        <v>80261239464000</v>
      </c>
      <c r="F66" s="649"/>
      <c r="G66" s="603"/>
      <c r="H66" s="604"/>
      <c r="I66" s="603"/>
      <c r="J66" s="604"/>
      <c r="K66" s="603"/>
      <c r="L66" s="604"/>
      <c r="M66" s="772"/>
      <c r="N66" s="604"/>
      <c r="O66" s="603"/>
      <c r="P66" s="604"/>
      <c r="Q66" s="732">
        <f t="shared" ref="Q66:Q90" si="7">B66</f>
        <v>41</v>
      </c>
      <c r="R66" s="238">
        <f t="shared" si="1"/>
        <v>86</v>
      </c>
      <c r="S66" s="732">
        <f t="shared" si="2"/>
        <v>41</v>
      </c>
      <c r="T66" s="233" t="str">
        <f t="shared" ref="T66:T87" si="8">C66</f>
        <v>SPK-CW151</v>
      </c>
      <c r="U66" s="82" t="str">
        <f t="shared" ref="U66:U87" si="9">D66</f>
        <v>B</v>
      </c>
      <c r="V66" s="517">
        <f t="shared" ref="V66:V87" si="10">E66</f>
        <v>80261239464000</v>
      </c>
      <c r="W66" s="649"/>
      <c r="X66" s="603"/>
      <c r="Y66" s="604"/>
      <c r="Z66" s="603"/>
      <c r="AA66" s="604"/>
      <c r="AB66" s="603"/>
      <c r="AC66" s="604"/>
      <c r="AD66" s="772"/>
      <c r="AE66" s="604"/>
      <c r="AF66" s="603"/>
      <c r="AG66" s="604"/>
      <c r="AH66" s="732">
        <f t="shared" ref="AH66:AH90" si="11">S66</f>
        <v>41</v>
      </c>
    </row>
    <row r="67" spans="1:63" s="78" customFormat="1" ht="27.95" customHeight="1" x14ac:dyDescent="0.15">
      <c r="A67" s="754" t="s">
        <v>101</v>
      </c>
      <c r="B67" s="104">
        <v>42</v>
      </c>
      <c r="C67" s="265" t="s">
        <v>65</v>
      </c>
      <c r="D67" s="65" t="s">
        <v>52</v>
      </c>
      <c r="E67" s="515">
        <v>80261239538000</v>
      </c>
      <c r="F67" s="643"/>
      <c r="G67" s="749"/>
      <c r="H67" s="750"/>
      <c r="I67" s="749"/>
      <c r="J67" s="750"/>
      <c r="K67" s="749"/>
      <c r="L67" s="750"/>
      <c r="M67" s="751"/>
      <c r="N67" s="750"/>
      <c r="O67" s="749"/>
      <c r="P67" s="750"/>
      <c r="Q67" s="104">
        <f t="shared" si="7"/>
        <v>42</v>
      </c>
      <c r="R67" s="754" t="str">
        <f t="shared" si="1"/>
        <v>129A</v>
      </c>
      <c r="S67" s="104">
        <f t="shared" si="2"/>
        <v>42</v>
      </c>
      <c r="T67" s="265" t="str">
        <f t="shared" si="8"/>
        <v>LCU-NL200W-EP</v>
      </c>
      <c r="U67" s="65" t="str">
        <f t="shared" si="9"/>
        <v>B</v>
      </c>
      <c r="V67" s="515">
        <f t="shared" si="10"/>
        <v>80261239538000</v>
      </c>
      <c r="W67" s="643"/>
      <c r="X67" s="749"/>
      <c r="Y67" s="750"/>
      <c r="Z67" s="749"/>
      <c r="AA67" s="750"/>
      <c r="AB67" s="749"/>
      <c r="AC67" s="750"/>
      <c r="AD67" s="751"/>
      <c r="AE67" s="750"/>
      <c r="AF67" s="749"/>
      <c r="AG67" s="750"/>
      <c r="AH67" s="104">
        <f t="shared" si="11"/>
        <v>42</v>
      </c>
      <c r="AI67" s="35"/>
      <c r="AJ67" s="35"/>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row>
    <row r="68" spans="1:63" s="35" customFormat="1" ht="27.95" customHeight="1" x14ac:dyDescent="0.15">
      <c r="A68" s="238">
        <v>99</v>
      </c>
      <c r="B68" s="732">
        <v>43</v>
      </c>
      <c r="C68" s="109" t="s">
        <v>40</v>
      </c>
      <c r="D68" s="82" t="s">
        <v>52</v>
      </c>
      <c r="E68" s="517">
        <v>80261239502000</v>
      </c>
      <c r="F68" s="649"/>
      <c r="G68" s="603"/>
      <c r="H68" s="604"/>
      <c r="I68" s="603"/>
      <c r="J68" s="604"/>
      <c r="K68" s="603"/>
      <c r="L68" s="604"/>
      <c r="M68" s="772"/>
      <c r="N68" s="604"/>
      <c r="O68" s="603"/>
      <c r="P68" s="604"/>
      <c r="Q68" s="732">
        <f t="shared" si="7"/>
        <v>43</v>
      </c>
      <c r="R68" s="238">
        <f t="shared" si="1"/>
        <v>99</v>
      </c>
      <c r="S68" s="732">
        <f t="shared" si="2"/>
        <v>43</v>
      </c>
      <c r="T68" s="109" t="str">
        <f t="shared" si="8"/>
        <v>LCU-NL200W-T2</v>
      </c>
      <c r="U68" s="82" t="str">
        <f t="shared" si="9"/>
        <v>B</v>
      </c>
      <c r="V68" s="517">
        <f t="shared" si="10"/>
        <v>80261239502000</v>
      </c>
      <c r="W68" s="649"/>
      <c r="X68" s="603"/>
      <c r="Y68" s="604"/>
      <c r="Z68" s="603"/>
      <c r="AA68" s="604"/>
      <c r="AB68" s="603"/>
      <c r="AC68" s="604"/>
      <c r="AD68" s="772"/>
      <c r="AE68" s="604"/>
      <c r="AF68" s="603"/>
      <c r="AG68" s="604"/>
      <c r="AH68" s="732">
        <f t="shared" si="11"/>
        <v>43</v>
      </c>
    </row>
    <row r="69" spans="1:63" s="52" customFormat="1" ht="27.95" customHeight="1" x14ac:dyDescent="0.15">
      <c r="A69" s="754">
        <v>80</v>
      </c>
      <c r="B69" s="104">
        <v>44</v>
      </c>
      <c r="C69" s="118" t="s">
        <v>41</v>
      </c>
      <c r="D69" s="83" t="s">
        <v>52</v>
      </c>
      <c r="E69" s="507">
        <v>80261239456002</v>
      </c>
      <c r="F69" s="777"/>
      <c r="G69" s="778"/>
      <c r="H69" s="779"/>
      <c r="I69" s="778"/>
      <c r="J69" s="779"/>
      <c r="K69" s="778"/>
      <c r="L69" s="779"/>
      <c r="M69" s="780"/>
      <c r="N69" s="779"/>
      <c r="O69" s="778"/>
      <c r="P69" s="779"/>
      <c r="Q69" s="104">
        <f t="shared" si="7"/>
        <v>44</v>
      </c>
      <c r="R69" s="754">
        <f t="shared" ref="R69:R89" si="12">A69</f>
        <v>80</v>
      </c>
      <c r="S69" s="104">
        <f t="shared" ref="S69:S89" si="13">B69</f>
        <v>44</v>
      </c>
      <c r="T69" s="118" t="str">
        <f t="shared" si="8"/>
        <v>LCU-S81P</v>
      </c>
      <c r="U69" s="83" t="str">
        <f t="shared" si="9"/>
        <v>B</v>
      </c>
      <c r="V69" s="507">
        <f t="shared" si="10"/>
        <v>80261239456002</v>
      </c>
      <c r="W69" s="777"/>
      <c r="X69" s="778"/>
      <c r="Y69" s="779"/>
      <c r="Z69" s="778"/>
      <c r="AA69" s="779"/>
      <c r="AB69" s="778"/>
      <c r="AC69" s="779"/>
      <c r="AD69" s="780"/>
      <c r="AE69" s="779"/>
      <c r="AF69" s="778"/>
      <c r="AG69" s="779"/>
      <c r="AH69" s="104">
        <f t="shared" si="11"/>
        <v>44</v>
      </c>
      <c r="AI69" s="37"/>
      <c r="AJ69" s="37"/>
      <c r="AK69" s="37"/>
      <c r="AL69" s="37"/>
      <c r="AM69" s="37"/>
      <c r="AN69" s="37"/>
      <c r="AO69" s="37"/>
      <c r="AP69" s="37"/>
      <c r="AQ69" s="37"/>
      <c r="AR69" s="37"/>
      <c r="AS69" s="37"/>
      <c r="AT69" s="37"/>
      <c r="AU69" s="37"/>
      <c r="AV69" s="37"/>
      <c r="AW69" s="37"/>
      <c r="AX69" s="37"/>
      <c r="AY69" s="37"/>
      <c r="AZ69" s="37"/>
      <c r="BA69" s="37"/>
      <c r="BB69" s="37"/>
      <c r="BC69" s="37"/>
      <c r="BD69" s="37"/>
      <c r="BE69" s="37"/>
      <c r="BF69" s="37"/>
      <c r="BG69" s="37"/>
      <c r="BH69" s="37"/>
      <c r="BI69" s="37"/>
      <c r="BJ69" s="37"/>
      <c r="BK69" s="37"/>
    </row>
    <row r="70" spans="1:63" ht="27.95" customHeight="1" x14ac:dyDescent="0.15">
      <c r="A70" s="238">
        <v>68</v>
      </c>
      <c r="B70" s="732">
        <v>45</v>
      </c>
      <c r="C70" s="109" t="s">
        <v>42</v>
      </c>
      <c r="D70" s="82" t="s">
        <v>52</v>
      </c>
      <c r="E70" s="517">
        <v>80261239471001</v>
      </c>
      <c r="F70" s="649"/>
      <c r="G70" s="603"/>
      <c r="H70" s="604"/>
      <c r="I70" s="603"/>
      <c r="J70" s="604"/>
      <c r="K70" s="603"/>
      <c r="L70" s="604"/>
      <c r="M70" s="772"/>
      <c r="N70" s="604"/>
      <c r="O70" s="603"/>
      <c r="P70" s="604"/>
      <c r="Q70" s="732">
        <f t="shared" si="7"/>
        <v>45</v>
      </c>
      <c r="R70" s="238">
        <f t="shared" si="12"/>
        <v>68</v>
      </c>
      <c r="S70" s="732">
        <f t="shared" si="13"/>
        <v>45</v>
      </c>
      <c r="T70" s="109" t="str">
        <f t="shared" si="8"/>
        <v>LCU-S202DP</v>
      </c>
      <c r="U70" s="82" t="str">
        <f t="shared" si="9"/>
        <v>B</v>
      </c>
      <c r="V70" s="517">
        <f t="shared" si="10"/>
        <v>80261239471001</v>
      </c>
      <c r="W70" s="649"/>
      <c r="X70" s="603"/>
      <c r="Y70" s="604"/>
      <c r="Z70" s="603"/>
      <c r="AA70" s="604"/>
      <c r="AB70" s="603"/>
      <c r="AC70" s="604"/>
      <c r="AD70" s="772"/>
      <c r="AE70" s="604"/>
      <c r="AF70" s="603"/>
      <c r="AG70" s="604"/>
      <c r="AH70" s="732">
        <f t="shared" si="11"/>
        <v>45</v>
      </c>
    </row>
    <row r="71" spans="1:63" s="52" customFormat="1" ht="27.95" customHeight="1" x14ac:dyDescent="0.15">
      <c r="A71" s="754" t="s">
        <v>102</v>
      </c>
      <c r="B71" s="104">
        <v>46</v>
      </c>
      <c r="C71" s="118" t="s">
        <v>66</v>
      </c>
      <c r="D71" s="89" t="s">
        <v>52</v>
      </c>
      <c r="E71" s="507">
        <v>80261239539000</v>
      </c>
      <c r="F71" s="777"/>
      <c r="G71" s="778"/>
      <c r="H71" s="779"/>
      <c r="I71" s="778"/>
      <c r="J71" s="779"/>
      <c r="K71" s="778"/>
      <c r="L71" s="779"/>
      <c r="M71" s="780"/>
      <c r="N71" s="779"/>
      <c r="O71" s="778"/>
      <c r="P71" s="779"/>
      <c r="Q71" s="104">
        <f t="shared" si="7"/>
        <v>46</v>
      </c>
      <c r="R71" s="754" t="str">
        <f t="shared" si="12"/>
        <v>129B</v>
      </c>
      <c r="S71" s="104">
        <f t="shared" si="13"/>
        <v>46</v>
      </c>
      <c r="T71" s="118" t="str">
        <f t="shared" si="8"/>
        <v>LCU-NS81VP</v>
      </c>
      <c r="U71" s="89" t="str">
        <f t="shared" si="9"/>
        <v>B</v>
      </c>
      <c r="V71" s="507">
        <f t="shared" si="10"/>
        <v>80261239539000</v>
      </c>
      <c r="W71" s="777"/>
      <c r="X71" s="778"/>
      <c r="Y71" s="779"/>
      <c r="Z71" s="778"/>
      <c r="AA71" s="779"/>
      <c r="AB71" s="778"/>
      <c r="AC71" s="779"/>
      <c r="AD71" s="780"/>
      <c r="AE71" s="779"/>
      <c r="AF71" s="778"/>
      <c r="AG71" s="779"/>
      <c r="AH71" s="104">
        <f t="shared" si="11"/>
        <v>46</v>
      </c>
      <c r="AI71" s="37"/>
      <c r="AJ71" s="37"/>
      <c r="AK71" s="37"/>
      <c r="AL71" s="37"/>
      <c r="AM71" s="37"/>
      <c r="AN71" s="37"/>
      <c r="AO71" s="37"/>
      <c r="AP71" s="37"/>
      <c r="AQ71" s="37"/>
      <c r="AR71" s="37"/>
      <c r="AS71" s="37"/>
      <c r="AT71" s="37"/>
      <c r="AU71" s="37"/>
      <c r="AV71" s="37"/>
      <c r="AW71" s="37"/>
      <c r="AX71" s="37"/>
      <c r="AY71" s="37"/>
      <c r="AZ71" s="37"/>
      <c r="BA71" s="37"/>
      <c r="BB71" s="37"/>
      <c r="BC71" s="37"/>
      <c r="BD71" s="37"/>
      <c r="BE71" s="37"/>
      <c r="BF71" s="37"/>
      <c r="BG71" s="37"/>
      <c r="BH71" s="37"/>
      <c r="BI71" s="37"/>
      <c r="BJ71" s="37"/>
      <c r="BK71" s="37"/>
    </row>
    <row r="72" spans="1:63" ht="27.95" customHeight="1" x14ac:dyDescent="0.15">
      <c r="A72" s="238">
        <v>62</v>
      </c>
      <c r="B72" s="732">
        <v>47</v>
      </c>
      <c r="C72" s="267" t="s">
        <v>67</v>
      </c>
      <c r="D72" s="84" t="s">
        <v>52</v>
      </c>
      <c r="E72" s="517">
        <v>80261239309000</v>
      </c>
      <c r="F72" s="650"/>
      <c r="G72" s="605"/>
      <c r="H72" s="606"/>
      <c r="I72" s="605"/>
      <c r="J72" s="606"/>
      <c r="K72" s="605"/>
      <c r="L72" s="606"/>
      <c r="M72" s="776"/>
      <c r="N72" s="606"/>
      <c r="O72" s="605"/>
      <c r="P72" s="606"/>
      <c r="Q72" s="732">
        <f t="shared" si="7"/>
        <v>47</v>
      </c>
      <c r="R72" s="238">
        <f t="shared" si="12"/>
        <v>62</v>
      </c>
      <c r="S72" s="732">
        <f t="shared" si="13"/>
        <v>47</v>
      </c>
      <c r="T72" s="267" t="str">
        <f t="shared" si="8"/>
        <v>MCW-251C</v>
      </c>
      <c r="U72" s="84" t="str">
        <f t="shared" si="9"/>
        <v>B</v>
      </c>
      <c r="V72" s="517">
        <f t="shared" si="10"/>
        <v>80261239309000</v>
      </c>
      <c r="W72" s="650"/>
      <c r="X72" s="605"/>
      <c r="Y72" s="606"/>
      <c r="Z72" s="605"/>
      <c r="AA72" s="606"/>
      <c r="AB72" s="605"/>
      <c r="AC72" s="606"/>
      <c r="AD72" s="776"/>
      <c r="AE72" s="606"/>
      <c r="AF72" s="605"/>
      <c r="AG72" s="606"/>
      <c r="AH72" s="732">
        <f t="shared" si="11"/>
        <v>47</v>
      </c>
    </row>
    <row r="73" spans="1:63" s="52" customFormat="1" ht="27.95" customHeight="1" x14ac:dyDescent="0.15">
      <c r="A73" s="754">
        <v>121</v>
      </c>
      <c r="B73" s="104">
        <v>48</v>
      </c>
      <c r="C73" s="118" t="s">
        <v>68</v>
      </c>
      <c r="D73" s="83" t="s">
        <v>54</v>
      </c>
      <c r="E73" s="507">
        <v>80263209208000</v>
      </c>
      <c r="F73" s="773"/>
      <c r="G73" s="592"/>
      <c r="H73" s="774"/>
      <c r="I73" s="592"/>
      <c r="J73" s="774"/>
      <c r="K73" s="592"/>
      <c r="L73" s="774"/>
      <c r="M73" s="775"/>
      <c r="N73" s="774"/>
      <c r="O73" s="592"/>
      <c r="P73" s="774"/>
      <c r="Q73" s="104">
        <f t="shared" si="7"/>
        <v>48</v>
      </c>
      <c r="R73" s="754">
        <f t="shared" si="12"/>
        <v>121</v>
      </c>
      <c r="S73" s="104">
        <f t="shared" si="13"/>
        <v>48</v>
      </c>
      <c r="T73" s="118" t="str">
        <f t="shared" si="8"/>
        <v>LCU-NS250MSP</v>
      </c>
      <c r="U73" s="83" t="str">
        <f t="shared" si="9"/>
        <v>P</v>
      </c>
      <c r="V73" s="507">
        <f t="shared" si="10"/>
        <v>80263209208000</v>
      </c>
      <c r="W73" s="773"/>
      <c r="X73" s="592"/>
      <c r="Y73" s="774"/>
      <c r="Z73" s="592"/>
      <c r="AA73" s="774"/>
      <c r="AB73" s="592"/>
      <c r="AC73" s="774"/>
      <c r="AD73" s="775"/>
      <c r="AE73" s="774"/>
      <c r="AF73" s="592"/>
      <c r="AG73" s="774"/>
      <c r="AH73" s="104">
        <f t="shared" si="11"/>
        <v>48</v>
      </c>
      <c r="AI73" s="37"/>
      <c r="AJ73" s="37"/>
      <c r="AK73" s="37"/>
      <c r="AL73" s="37"/>
      <c r="AM73" s="37"/>
      <c r="AN73" s="37"/>
      <c r="AO73" s="37"/>
      <c r="AP73" s="37"/>
      <c r="AQ73" s="37"/>
      <c r="AR73" s="37"/>
      <c r="AS73" s="37"/>
      <c r="AT73" s="37"/>
      <c r="AU73" s="37"/>
      <c r="AV73" s="37"/>
      <c r="AW73" s="37"/>
      <c r="AX73" s="37"/>
      <c r="AY73" s="37"/>
      <c r="AZ73" s="37"/>
      <c r="BA73" s="37"/>
      <c r="BB73" s="37"/>
      <c r="BC73" s="37"/>
      <c r="BD73" s="37"/>
      <c r="BE73" s="37"/>
      <c r="BF73" s="37"/>
      <c r="BG73" s="37"/>
      <c r="BH73" s="37"/>
      <c r="BI73" s="37"/>
      <c r="BJ73" s="37"/>
      <c r="BK73" s="37"/>
    </row>
    <row r="74" spans="1:63" ht="27.95" customHeight="1" x14ac:dyDescent="0.15">
      <c r="A74" s="238">
        <v>122</v>
      </c>
      <c r="B74" s="108">
        <v>49</v>
      </c>
      <c r="C74" s="109" t="s">
        <v>69</v>
      </c>
      <c r="D74" s="82" t="s">
        <v>54</v>
      </c>
      <c r="E74" s="517">
        <v>80263209209000</v>
      </c>
      <c r="F74" s="650"/>
      <c r="G74" s="605"/>
      <c r="H74" s="606"/>
      <c r="I74" s="605"/>
      <c r="J74" s="606"/>
      <c r="K74" s="605"/>
      <c r="L74" s="606"/>
      <c r="M74" s="776"/>
      <c r="N74" s="606"/>
      <c r="O74" s="605"/>
      <c r="P74" s="606"/>
      <c r="Q74" s="108">
        <f t="shared" si="7"/>
        <v>49</v>
      </c>
      <c r="R74" s="238">
        <f t="shared" si="12"/>
        <v>122</v>
      </c>
      <c r="S74" s="108">
        <f t="shared" si="13"/>
        <v>49</v>
      </c>
      <c r="T74" s="109" t="str">
        <f t="shared" si="8"/>
        <v>LCU-NS350MSP</v>
      </c>
      <c r="U74" s="82" t="str">
        <f t="shared" si="9"/>
        <v>P</v>
      </c>
      <c r="V74" s="517">
        <f t="shared" si="10"/>
        <v>80263209209000</v>
      </c>
      <c r="W74" s="650"/>
      <c r="X74" s="605"/>
      <c r="Y74" s="606"/>
      <c r="Z74" s="605"/>
      <c r="AA74" s="606"/>
      <c r="AB74" s="605"/>
      <c r="AC74" s="606"/>
      <c r="AD74" s="776"/>
      <c r="AE74" s="606"/>
      <c r="AF74" s="605"/>
      <c r="AG74" s="606"/>
      <c r="AH74" s="108">
        <f t="shared" si="11"/>
        <v>49</v>
      </c>
    </row>
    <row r="75" spans="1:63" ht="27.95" customHeight="1" x14ac:dyDescent="0.15">
      <c r="A75" s="754">
        <v>119</v>
      </c>
      <c r="B75" s="104">
        <v>50</v>
      </c>
      <c r="C75" s="118" t="s">
        <v>103</v>
      </c>
      <c r="D75" s="83" t="s">
        <v>52</v>
      </c>
      <c r="E75" s="507">
        <v>80261239527000</v>
      </c>
      <c r="F75" s="773"/>
      <c r="G75" s="592"/>
      <c r="H75" s="774"/>
      <c r="I75" s="592"/>
      <c r="J75" s="774"/>
      <c r="K75" s="592"/>
      <c r="L75" s="774"/>
      <c r="M75" s="775"/>
      <c r="N75" s="774"/>
      <c r="O75" s="592"/>
      <c r="P75" s="774"/>
      <c r="Q75" s="104">
        <f t="shared" si="7"/>
        <v>50</v>
      </c>
      <c r="R75" s="754">
        <f t="shared" si="12"/>
        <v>119</v>
      </c>
      <c r="S75" s="104">
        <f t="shared" si="13"/>
        <v>50</v>
      </c>
      <c r="T75" s="118" t="str">
        <f t="shared" si="8"/>
        <v>MCF-NL450DSP</v>
      </c>
      <c r="U75" s="83" t="str">
        <f t="shared" si="9"/>
        <v>B</v>
      </c>
      <c r="V75" s="507">
        <f t="shared" si="10"/>
        <v>80261239527000</v>
      </c>
      <c r="W75" s="773"/>
      <c r="X75" s="592"/>
      <c r="Y75" s="774"/>
      <c r="Z75" s="592"/>
      <c r="AA75" s="774"/>
      <c r="AB75" s="592"/>
      <c r="AC75" s="774"/>
      <c r="AD75" s="775"/>
      <c r="AE75" s="774"/>
      <c r="AF75" s="592"/>
      <c r="AG75" s="774"/>
      <c r="AH75" s="104">
        <f t="shared" si="11"/>
        <v>50</v>
      </c>
    </row>
    <row r="76" spans="1:63" ht="27.95" customHeight="1" x14ac:dyDescent="0.15">
      <c r="A76" s="238" t="s">
        <v>471</v>
      </c>
      <c r="B76" s="915">
        <v>51</v>
      </c>
      <c r="C76" s="109" t="s">
        <v>115</v>
      </c>
      <c r="D76" s="82" t="s">
        <v>52</v>
      </c>
      <c r="E76" s="517">
        <v>80261239555000</v>
      </c>
      <c r="F76" s="649"/>
      <c r="G76" s="603"/>
      <c r="H76" s="604"/>
      <c r="I76" s="603"/>
      <c r="J76" s="604"/>
      <c r="K76" s="603"/>
      <c r="L76" s="604"/>
      <c r="M76" s="772"/>
      <c r="N76" s="604"/>
      <c r="O76" s="603"/>
      <c r="P76" s="604"/>
      <c r="Q76" s="915">
        <f t="shared" si="7"/>
        <v>51</v>
      </c>
      <c r="R76" s="238" t="str">
        <f t="shared" si="12"/>
        <v>-</v>
      </c>
      <c r="S76" s="915">
        <f t="shared" si="13"/>
        <v>51</v>
      </c>
      <c r="T76" s="109" t="str">
        <f t="shared" si="8"/>
        <v>OCU-HR600VFMS</v>
      </c>
      <c r="U76" s="82" t="str">
        <f t="shared" si="9"/>
        <v>B</v>
      </c>
      <c r="V76" s="517">
        <f t="shared" si="10"/>
        <v>80261239555000</v>
      </c>
      <c r="W76" s="649"/>
      <c r="X76" s="603"/>
      <c r="Y76" s="604"/>
      <c r="Z76" s="603"/>
      <c r="AA76" s="604"/>
      <c r="AB76" s="603"/>
      <c r="AC76" s="604"/>
      <c r="AD76" s="772"/>
      <c r="AE76" s="604"/>
      <c r="AF76" s="603"/>
      <c r="AG76" s="604"/>
      <c r="AH76" s="915">
        <f t="shared" si="11"/>
        <v>51</v>
      </c>
    </row>
    <row r="77" spans="1:63" s="52" customFormat="1" ht="27.95" customHeight="1" x14ac:dyDescent="0.15">
      <c r="A77" s="145">
        <v>112</v>
      </c>
      <c r="B77" s="117">
        <v>53</v>
      </c>
      <c r="C77" s="473" t="s">
        <v>104</v>
      </c>
      <c r="D77" s="83" t="s">
        <v>52</v>
      </c>
      <c r="E77" s="781">
        <v>80261239521000</v>
      </c>
      <c r="F77" s="773"/>
      <c r="G77" s="592"/>
      <c r="H77" s="774"/>
      <c r="I77" s="592"/>
      <c r="J77" s="774"/>
      <c r="K77" s="592"/>
      <c r="L77" s="774"/>
      <c r="M77" s="775"/>
      <c r="N77" s="774"/>
      <c r="O77" s="592"/>
      <c r="P77" s="774"/>
      <c r="Q77" s="117">
        <f t="shared" si="7"/>
        <v>53</v>
      </c>
      <c r="R77" s="145">
        <f t="shared" si="12"/>
        <v>112</v>
      </c>
      <c r="S77" s="117">
        <f t="shared" si="13"/>
        <v>53</v>
      </c>
      <c r="T77" s="473" t="str">
        <f t="shared" si="8"/>
        <v>UF-NRH1530EF2-KT</v>
      </c>
      <c r="U77" s="83" t="str">
        <f t="shared" si="9"/>
        <v>B</v>
      </c>
      <c r="V77" s="781">
        <f t="shared" si="10"/>
        <v>80261239521000</v>
      </c>
      <c r="W77" s="773"/>
      <c r="X77" s="592"/>
      <c r="Y77" s="774"/>
      <c r="Z77" s="592"/>
      <c r="AA77" s="774"/>
      <c r="AB77" s="592"/>
      <c r="AC77" s="774"/>
      <c r="AD77" s="775"/>
      <c r="AE77" s="774"/>
      <c r="AF77" s="592"/>
      <c r="AG77" s="774"/>
      <c r="AH77" s="117">
        <f t="shared" si="11"/>
        <v>53</v>
      </c>
      <c r="AI77" s="37"/>
      <c r="AJ77" s="37"/>
      <c r="AK77" s="37"/>
      <c r="AL77" s="37"/>
      <c r="AM77" s="37"/>
      <c r="AN77" s="37"/>
      <c r="AO77" s="37"/>
      <c r="AP77" s="37"/>
      <c r="AQ77" s="37"/>
      <c r="AR77" s="37"/>
      <c r="AS77" s="37"/>
      <c r="AT77" s="37"/>
      <c r="AU77" s="37"/>
      <c r="AV77" s="37"/>
      <c r="AW77" s="37"/>
      <c r="AX77" s="37"/>
      <c r="AY77" s="37"/>
      <c r="AZ77" s="37"/>
      <c r="BA77" s="37"/>
      <c r="BB77" s="37"/>
      <c r="BC77" s="37"/>
      <c r="BD77" s="37"/>
      <c r="BE77" s="37"/>
      <c r="BF77" s="37"/>
      <c r="BG77" s="37"/>
      <c r="BH77" s="37"/>
      <c r="BI77" s="37"/>
      <c r="BJ77" s="37"/>
      <c r="BK77" s="37"/>
    </row>
    <row r="78" spans="1:63" s="52" customFormat="1" ht="26.1" customHeight="1" x14ac:dyDescent="0.15">
      <c r="A78" s="238" t="s">
        <v>472</v>
      </c>
      <c r="B78" s="108">
        <v>55</v>
      </c>
      <c r="C78" s="81" t="s">
        <v>76</v>
      </c>
      <c r="D78" s="82" t="s">
        <v>71</v>
      </c>
      <c r="E78" s="694">
        <v>80261239564000</v>
      </c>
      <c r="F78" s="649"/>
      <c r="G78" s="603"/>
      <c r="H78" s="604"/>
      <c r="I78" s="603"/>
      <c r="J78" s="604"/>
      <c r="K78" s="603"/>
      <c r="L78" s="604"/>
      <c r="M78" s="772"/>
      <c r="N78" s="604"/>
      <c r="O78" s="603"/>
      <c r="P78" s="604"/>
      <c r="Q78" s="108">
        <f t="shared" si="7"/>
        <v>55</v>
      </c>
      <c r="R78" s="238" t="str">
        <f t="shared" si="12"/>
        <v>-</v>
      </c>
      <c r="S78" s="108">
        <f t="shared" si="13"/>
        <v>55</v>
      </c>
      <c r="T78" s="81" t="str">
        <f t="shared" si="8"/>
        <v>SPK-RA72R</v>
      </c>
      <c r="U78" s="82" t="str">
        <f t="shared" si="9"/>
        <v>B</v>
      </c>
      <c r="V78" s="694">
        <f t="shared" si="10"/>
        <v>80261239564000</v>
      </c>
      <c r="W78" s="649"/>
      <c r="X78" s="603"/>
      <c r="Y78" s="604"/>
      <c r="Z78" s="603"/>
      <c r="AA78" s="604"/>
      <c r="AB78" s="603"/>
      <c r="AC78" s="604"/>
      <c r="AD78" s="772"/>
      <c r="AE78" s="604"/>
      <c r="AF78" s="603"/>
      <c r="AG78" s="604"/>
      <c r="AH78" s="108">
        <f t="shared" si="11"/>
        <v>55</v>
      </c>
      <c r="AI78" s="37"/>
      <c r="AJ78" s="37"/>
      <c r="AK78" s="37"/>
      <c r="AL78" s="37"/>
      <c r="AM78" s="37"/>
      <c r="AN78" s="37"/>
      <c r="AO78" s="37"/>
      <c r="AP78" s="37"/>
      <c r="AQ78" s="37"/>
      <c r="AR78" s="37"/>
      <c r="AS78" s="37"/>
      <c r="AT78" s="37"/>
      <c r="AU78" s="37"/>
      <c r="AV78" s="37"/>
      <c r="AW78" s="37"/>
      <c r="AX78" s="37"/>
      <c r="AY78" s="37"/>
      <c r="AZ78" s="37"/>
      <c r="BA78" s="37"/>
      <c r="BB78" s="37"/>
      <c r="BC78" s="37"/>
      <c r="BD78" s="37"/>
      <c r="BE78" s="37"/>
      <c r="BF78" s="37"/>
      <c r="BG78" s="37"/>
      <c r="BH78" s="37"/>
      <c r="BI78" s="37"/>
      <c r="BJ78" s="37"/>
      <c r="BK78" s="37"/>
    </row>
    <row r="79" spans="1:63" s="52" customFormat="1" ht="26.1" customHeight="1" x14ac:dyDescent="0.15">
      <c r="A79" s="966" t="s">
        <v>220</v>
      </c>
      <c r="B79" s="104">
        <v>56</v>
      </c>
      <c r="C79" s="472" t="s">
        <v>130</v>
      </c>
      <c r="D79" s="97" t="s">
        <v>71</v>
      </c>
      <c r="E79" s="808" t="s">
        <v>514</v>
      </c>
      <c r="F79" s="643"/>
      <c r="G79" s="749"/>
      <c r="H79" s="750"/>
      <c r="I79" s="749"/>
      <c r="J79" s="750"/>
      <c r="K79" s="749"/>
      <c r="L79" s="750"/>
      <c r="M79" s="751"/>
      <c r="N79" s="750"/>
      <c r="O79" s="749"/>
      <c r="P79" s="750"/>
      <c r="Q79" s="104">
        <f t="shared" si="7"/>
        <v>56</v>
      </c>
      <c r="R79" s="145" t="str">
        <f t="shared" si="12"/>
        <v>ウガヰ</v>
      </c>
      <c r="S79" s="104">
        <f t="shared" si="13"/>
        <v>56</v>
      </c>
      <c r="T79" s="472" t="str">
        <f t="shared" si="8"/>
        <v>OCU-CR400VF8</v>
      </c>
      <c r="U79" s="97" t="str">
        <f t="shared" si="9"/>
        <v>B</v>
      </c>
      <c r="V79" s="808" t="str">
        <f t="shared" si="10"/>
        <v>ベ80261239567000</v>
      </c>
      <c r="W79" s="643"/>
      <c r="X79" s="749"/>
      <c r="Y79" s="750"/>
      <c r="Z79" s="749"/>
      <c r="AA79" s="750"/>
      <c r="AB79" s="749"/>
      <c r="AC79" s="750"/>
      <c r="AD79" s="751"/>
      <c r="AE79" s="750"/>
      <c r="AF79" s="749"/>
      <c r="AG79" s="750"/>
      <c r="AH79" s="104">
        <f t="shared" si="11"/>
        <v>56</v>
      </c>
      <c r="AI79" s="37"/>
      <c r="AJ79" s="37"/>
      <c r="AK79" s="37"/>
      <c r="AL79" s="37"/>
      <c r="AM79" s="37"/>
      <c r="AN79" s="37"/>
      <c r="AO79" s="37"/>
      <c r="AP79" s="37"/>
      <c r="AQ79" s="37"/>
      <c r="AR79" s="37"/>
      <c r="AS79" s="37"/>
      <c r="AT79" s="37"/>
      <c r="AU79" s="37"/>
      <c r="AV79" s="37"/>
      <c r="AW79" s="37"/>
      <c r="AX79" s="37"/>
      <c r="AY79" s="37"/>
      <c r="AZ79" s="37"/>
      <c r="BA79" s="37"/>
      <c r="BB79" s="37"/>
      <c r="BC79" s="37"/>
      <c r="BD79" s="37"/>
      <c r="BE79" s="37"/>
      <c r="BF79" s="37"/>
      <c r="BG79" s="37"/>
      <c r="BH79" s="37"/>
      <c r="BI79" s="37"/>
      <c r="BJ79" s="37"/>
      <c r="BK79" s="37"/>
    </row>
    <row r="80" spans="1:63" s="52" customFormat="1" ht="27.95" customHeight="1" x14ac:dyDescent="0.15">
      <c r="A80" s="238" t="s">
        <v>471</v>
      </c>
      <c r="B80" s="108">
        <v>57</v>
      </c>
      <c r="C80" s="81" t="s">
        <v>221</v>
      </c>
      <c r="D80" s="82" t="s">
        <v>71</v>
      </c>
      <c r="E80" s="694">
        <v>80261239565000</v>
      </c>
      <c r="F80" s="649"/>
      <c r="G80" s="603"/>
      <c r="H80" s="604"/>
      <c r="I80" s="603"/>
      <c r="J80" s="604"/>
      <c r="K80" s="603"/>
      <c r="L80" s="604"/>
      <c r="M80" s="772"/>
      <c r="N80" s="604"/>
      <c r="O80" s="603"/>
      <c r="P80" s="604"/>
      <c r="Q80" s="108">
        <f t="shared" si="7"/>
        <v>57</v>
      </c>
      <c r="R80" s="238" t="str">
        <f t="shared" si="12"/>
        <v>-</v>
      </c>
      <c r="S80" s="108">
        <f t="shared" si="13"/>
        <v>57</v>
      </c>
      <c r="T80" s="81" t="str">
        <f t="shared" si="8"/>
        <v>SPK-CCW200</v>
      </c>
      <c r="U80" s="82" t="str">
        <f t="shared" si="9"/>
        <v>B</v>
      </c>
      <c r="V80" s="694">
        <f t="shared" si="10"/>
        <v>80261239565000</v>
      </c>
      <c r="W80" s="649"/>
      <c r="X80" s="603"/>
      <c r="Y80" s="604"/>
      <c r="Z80" s="603"/>
      <c r="AA80" s="604"/>
      <c r="AB80" s="603"/>
      <c r="AC80" s="604"/>
      <c r="AD80" s="772"/>
      <c r="AE80" s="604"/>
      <c r="AF80" s="603"/>
      <c r="AG80" s="604"/>
      <c r="AH80" s="108">
        <f t="shared" si="11"/>
        <v>57</v>
      </c>
      <c r="AI80" s="37"/>
      <c r="AJ80" s="37"/>
      <c r="AK80" s="37"/>
      <c r="AL80" s="37"/>
      <c r="AM80" s="37"/>
      <c r="AN80" s="37"/>
      <c r="AO80" s="37"/>
      <c r="AP80" s="37"/>
      <c r="AQ80" s="37"/>
      <c r="AR80" s="37"/>
      <c r="AS80" s="37"/>
      <c r="AT80" s="37"/>
      <c r="AU80" s="37"/>
      <c r="AV80" s="37"/>
      <c r="AW80" s="37"/>
      <c r="AX80" s="37"/>
      <c r="AY80" s="37"/>
      <c r="AZ80" s="37"/>
      <c r="BA80" s="37"/>
      <c r="BB80" s="37"/>
      <c r="BC80" s="37"/>
      <c r="BD80" s="37"/>
      <c r="BE80" s="37"/>
      <c r="BF80" s="37"/>
      <c r="BG80" s="37"/>
      <c r="BH80" s="37"/>
      <c r="BI80" s="37"/>
      <c r="BJ80" s="37"/>
      <c r="BK80" s="37"/>
    </row>
    <row r="81" spans="1:63" s="52" customFormat="1" ht="27.95" customHeight="1" x14ac:dyDescent="0.15">
      <c r="A81" s="238" t="s">
        <v>471</v>
      </c>
      <c r="B81" s="104">
        <v>58</v>
      </c>
      <c r="C81" s="472" t="s">
        <v>252</v>
      </c>
      <c r="D81" s="97" t="s">
        <v>52</v>
      </c>
      <c r="E81" s="808">
        <v>80261239568000</v>
      </c>
      <c r="F81" s="643"/>
      <c r="G81" s="749"/>
      <c r="H81" s="750"/>
      <c r="I81" s="749"/>
      <c r="J81" s="750"/>
      <c r="K81" s="749"/>
      <c r="L81" s="750"/>
      <c r="M81" s="751"/>
      <c r="N81" s="750"/>
      <c r="O81" s="749"/>
      <c r="P81" s="750"/>
      <c r="Q81" s="104">
        <f t="shared" si="7"/>
        <v>58</v>
      </c>
      <c r="R81" s="238" t="str">
        <f t="shared" si="12"/>
        <v>-</v>
      </c>
      <c r="S81" s="104">
        <f t="shared" si="13"/>
        <v>58</v>
      </c>
      <c r="T81" s="472" t="str">
        <f t="shared" si="8"/>
        <v>OCU-CR400VFS</v>
      </c>
      <c r="U81" s="97" t="str">
        <f t="shared" si="9"/>
        <v>B</v>
      </c>
      <c r="V81" s="808">
        <f t="shared" si="10"/>
        <v>80261239568000</v>
      </c>
      <c r="W81" s="643"/>
      <c r="X81" s="749"/>
      <c r="Y81" s="750"/>
      <c r="Z81" s="749"/>
      <c r="AA81" s="750"/>
      <c r="AB81" s="749"/>
      <c r="AC81" s="750"/>
      <c r="AD81" s="751"/>
      <c r="AE81" s="750"/>
      <c r="AF81" s="749"/>
      <c r="AG81" s="750"/>
      <c r="AH81" s="104">
        <f t="shared" si="11"/>
        <v>58</v>
      </c>
      <c r="AI81" s="37"/>
      <c r="AJ81" s="37"/>
      <c r="AK81" s="37"/>
      <c r="AL81" s="37"/>
      <c r="AM81" s="37"/>
      <c r="AN81" s="37"/>
      <c r="AO81" s="37"/>
      <c r="AP81" s="37"/>
      <c r="AQ81" s="37"/>
      <c r="AR81" s="37"/>
      <c r="AS81" s="37"/>
      <c r="AT81" s="37"/>
      <c r="AU81" s="37"/>
      <c r="AV81" s="37"/>
      <c r="AW81" s="37"/>
      <c r="AX81" s="37"/>
      <c r="AY81" s="37"/>
      <c r="AZ81" s="37"/>
      <c r="BA81" s="37"/>
      <c r="BB81" s="37"/>
      <c r="BC81" s="37"/>
      <c r="BD81" s="37"/>
      <c r="BE81" s="37"/>
      <c r="BF81" s="37"/>
      <c r="BG81" s="37"/>
      <c r="BH81" s="37"/>
      <c r="BI81" s="37"/>
      <c r="BJ81" s="37"/>
      <c r="BK81" s="37"/>
    </row>
    <row r="82" spans="1:63" s="52" customFormat="1" ht="27.95" customHeight="1" x14ac:dyDescent="0.15">
      <c r="A82" s="238" t="s">
        <v>471</v>
      </c>
      <c r="B82" s="732">
        <v>59</v>
      </c>
      <c r="C82" s="853" t="s">
        <v>292</v>
      </c>
      <c r="D82" s="84" t="s">
        <v>52</v>
      </c>
      <c r="E82" s="854">
        <v>80261239569001</v>
      </c>
      <c r="F82" s="642"/>
      <c r="G82" s="590"/>
      <c r="H82" s="591"/>
      <c r="I82" s="590"/>
      <c r="J82" s="591"/>
      <c r="K82" s="590"/>
      <c r="L82" s="591"/>
      <c r="M82" s="748"/>
      <c r="N82" s="591"/>
      <c r="O82" s="590"/>
      <c r="P82" s="591"/>
      <c r="Q82" s="732">
        <f t="shared" si="7"/>
        <v>59</v>
      </c>
      <c r="R82" s="238" t="str">
        <f t="shared" si="12"/>
        <v>-</v>
      </c>
      <c r="S82" s="732">
        <f t="shared" si="13"/>
        <v>59</v>
      </c>
      <c r="T82" s="853" t="str">
        <f t="shared" si="8"/>
        <v>OCU-CR1002VFS</v>
      </c>
      <c r="U82" s="84" t="str">
        <f t="shared" si="9"/>
        <v>B</v>
      </c>
      <c r="V82" s="854">
        <f t="shared" si="10"/>
        <v>80261239569001</v>
      </c>
      <c r="W82" s="642"/>
      <c r="X82" s="590"/>
      <c r="Y82" s="591"/>
      <c r="Z82" s="590"/>
      <c r="AA82" s="591"/>
      <c r="AB82" s="590"/>
      <c r="AC82" s="591"/>
      <c r="AD82" s="748"/>
      <c r="AE82" s="591"/>
      <c r="AF82" s="590"/>
      <c r="AG82" s="591"/>
      <c r="AH82" s="732">
        <f t="shared" si="11"/>
        <v>59</v>
      </c>
      <c r="AI82" s="37"/>
      <c r="AJ82" s="37"/>
      <c r="AK82" s="37"/>
      <c r="AL82" s="37"/>
      <c r="AM82" s="37"/>
      <c r="AN82" s="37"/>
      <c r="AO82" s="37"/>
      <c r="AP82" s="37"/>
      <c r="AQ82" s="37"/>
      <c r="AR82" s="37"/>
      <c r="AS82" s="37"/>
      <c r="AT82" s="37"/>
      <c r="AU82" s="37"/>
      <c r="AV82" s="37"/>
      <c r="AW82" s="37"/>
      <c r="AX82" s="37"/>
      <c r="AY82" s="37"/>
      <c r="AZ82" s="37"/>
      <c r="BA82" s="37"/>
      <c r="BB82" s="37"/>
      <c r="BC82" s="37"/>
      <c r="BD82" s="37"/>
      <c r="BE82" s="37"/>
      <c r="BF82" s="37"/>
      <c r="BG82" s="37"/>
      <c r="BH82" s="37"/>
      <c r="BI82" s="37"/>
      <c r="BJ82" s="37"/>
      <c r="BK82" s="37"/>
    </row>
    <row r="83" spans="1:63" ht="27.95" customHeight="1" x14ac:dyDescent="0.15">
      <c r="A83" s="238" t="s">
        <v>471</v>
      </c>
      <c r="B83" s="915">
        <v>60</v>
      </c>
      <c r="C83" s="472" t="s">
        <v>501</v>
      </c>
      <c r="D83" s="97" t="s">
        <v>71</v>
      </c>
      <c r="E83" s="808">
        <v>80261239570000</v>
      </c>
      <c r="F83" s="643"/>
      <c r="G83" s="749"/>
      <c r="H83" s="750"/>
      <c r="I83" s="749"/>
      <c r="J83" s="750"/>
      <c r="K83" s="749"/>
      <c r="L83" s="750"/>
      <c r="M83" s="751"/>
      <c r="N83" s="750"/>
      <c r="O83" s="749"/>
      <c r="P83" s="750"/>
      <c r="Q83" s="104">
        <f t="shared" si="7"/>
        <v>60</v>
      </c>
      <c r="R83" s="238" t="str">
        <f t="shared" si="12"/>
        <v>-</v>
      </c>
      <c r="S83" s="732">
        <f t="shared" ref="S83:S85" si="14">B83</f>
        <v>60</v>
      </c>
      <c r="T83" s="853" t="str">
        <f t="shared" ref="T83:T85" si="15">C83</f>
        <v>OCU-NR300F(570)</v>
      </c>
      <c r="U83" s="84" t="str">
        <f t="shared" ref="U83:U85" si="16">D83</f>
        <v>B</v>
      </c>
      <c r="V83" s="854">
        <f t="shared" ref="V83:V85" si="17">E83</f>
        <v>80261239570000</v>
      </c>
      <c r="W83" s="642"/>
      <c r="X83" s="590"/>
      <c r="Y83" s="591"/>
      <c r="Z83" s="590"/>
      <c r="AA83" s="591"/>
      <c r="AB83" s="590"/>
      <c r="AC83" s="591"/>
      <c r="AD83" s="748"/>
      <c r="AE83" s="591"/>
      <c r="AF83" s="590"/>
      <c r="AG83" s="591"/>
      <c r="AH83" s="732">
        <f t="shared" ref="AH83:AH85" si="18">S83</f>
        <v>60</v>
      </c>
    </row>
    <row r="84" spans="1:63" s="52" customFormat="1" ht="27.95" customHeight="1" x14ac:dyDescent="0.15">
      <c r="A84" s="238" t="s">
        <v>471</v>
      </c>
      <c r="B84" s="915">
        <v>61</v>
      </c>
      <c r="C84" s="853" t="s">
        <v>502</v>
      </c>
      <c r="D84" s="84" t="s">
        <v>71</v>
      </c>
      <c r="E84" s="854">
        <v>80261239571000</v>
      </c>
      <c r="F84" s="642"/>
      <c r="G84" s="590"/>
      <c r="H84" s="591"/>
      <c r="I84" s="590"/>
      <c r="J84" s="591"/>
      <c r="K84" s="590"/>
      <c r="L84" s="591"/>
      <c r="M84" s="748"/>
      <c r="N84" s="591"/>
      <c r="O84" s="590"/>
      <c r="P84" s="591"/>
      <c r="Q84" s="732">
        <f t="shared" si="7"/>
        <v>61</v>
      </c>
      <c r="R84" s="238" t="str">
        <f t="shared" si="12"/>
        <v>-</v>
      </c>
      <c r="S84" s="732">
        <f t="shared" si="14"/>
        <v>61</v>
      </c>
      <c r="T84" s="853" t="str">
        <f t="shared" si="15"/>
        <v>OCU-NR150F(571)</v>
      </c>
      <c r="U84" s="84" t="str">
        <f t="shared" si="16"/>
        <v>B</v>
      </c>
      <c r="V84" s="854">
        <f t="shared" si="17"/>
        <v>80261239571000</v>
      </c>
      <c r="W84" s="642"/>
      <c r="X84" s="590"/>
      <c r="Y84" s="591"/>
      <c r="Z84" s="590"/>
      <c r="AA84" s="591"/>
      <c r="AB84" s="590"/>
      <c r="AC84" s="591"/>
      <c r="AD84" s="748"/>
      <c r="AE84" s="591"/>
      <c r="AF84" s="590"/>
      <c r="AG84" s="591"/>
      <c r="AH84" s="732">
        <f t="shared" si="18"/>
        <v>61</v>
      </c>
      <c r="AI84" s="37"/>
      <c r="AJ84" s="37"/>
      <c r="AK84" s="37"/>
      <c r="AL84" s="37"/>
      <c r="AM84" s="37"/>
      <c r="AN84" s="37"/>
      <c r="AO84" s="37"/>
      <c r="AP84" s="37"/>
      <c r="AQ84" s="37"/>
      <c r="AR84" s="37"/>
      <c r="AS84" s="37"/>
      <c r="AT84" s="37"/>
      <c r="AU84" s="37"/>
      <c r="AV84" s="37"/>
      <c r="AW84" s="37"/>
      <c r="AX84" s="37"/>
      <c r="AY84" s="37"/>
      <c r="AZ84" s="37"/>
      <c r="BA84" s="37"/>
      <c r="BB84" s="37"/>
      <c r="BC84" s="37"/>
      <c r="BD84" s="37"/>
      <c r="BE84" s="37"/>
      <c r="BF84" s="37"/>
      <c r="BG84" s="37"/>
      <c r="BH84" s="37"/>
      <c r="BI84" s="37"/>
      <c r="BJ84" s="37"/>
      <c r="BK84" s="37"/>
    </row>
    <row r="85" spans="1:63" s="52" customFormat="1" ht="27.95" customHeight="1" x14ac:dyDescent="0.15">
      <c r="A85" s="965" t="s">
        <v>223</v>
      </c>
      <c r="B85" s="104" t="s">
        <v>335</v>
      </c>
      <c r="C85" s="472" t="s">
        <v>75</v>
      </c>
      <c r="D85" s="97" t="s">
        <v>74</v>
      </c>
      <c r="E85" s="808" t="s">
        <v>511</v>
      </c>
      <c r="F85" s="643"/>
      <c r="G85" s="749"/>
      <c r="H85" s="750"/>
      <c r="I85" s="749"/>
      <c r="J85" s="750"/>
      <c r="K85" s="749"/>
      <c r="L85" s="750"/>
      <c r="M85" s="751"/>
      <c r="N85" s="750"/>
      <c r="O85" s="749"/>
      <c r="P85" s="750"/>
      <c r="Q85" s="104" t="str">
        <f t="shared" si="7"/>
        <v>PAD217</v>
      </c>
      <c r="R85" s="238" t="str">
        <f t="shared" si="12"/>
        <v>カミヤマ</v>
      </c>
      <c r="S85" s="732" t="str">
        <f t="shared" si="14"/>
        <v>PAD217</v>
      </c>
      <c r="T85" s="853" t="str">
        <f t="shared" si="15"/>
        <v>OCU-CR1000VF8</v>
      </c>
      <c r="U85" s="84" t="str">
        <f t="shared" si="16"/>
        <v>P</v>
      </c>
      <c r="V85" s="854" t="str">
        <f t="shared" si="17"/>
        <v>ベ80263209217000</v>
      </c>
      <c r="W85" s="642"/>
      <c r="X85" s="590"/>
      <c r="Y85" s="591"/>
      <c r="Z85" s="590"/>
      <c r="AA85" s="591"/>
      <c r="AB85" s="590"/>
      <c r="AC85" s="591"/>
      <c r="AD85" s="748"/>
      <c r="AE85" s="591"/>
      <c r="AF85" s="590"/>
      <c r="AG85" s="591"/>
      <c r="AH85" s="732" t="str">
        <f t="shared" si="18"/>
        <v>PAD217</v>
      </c>
      <c r="AI85" s="37"/>
      <c r="AJ85" s="37"/>
      <c r="AK85" s="37"/>
      <c r="AL85" s="37"/>
      <c r="AM85" s="37"/>
      <c r="AN85" s="37"/>
      <c r="AO85" s="37"/>
      <c r="AP85" s="37"/>
      <c r="AQ85" s="37"/>
      <c r="AR85" s="37"/>
      <c r="AS85" s="37"/>
      <c r="AT85" s="37"/>
      <c r="AU85" s="37"/>
      <c r="AV85" s="37"/>
      <c r="AW85" s="37"/>
      <c r="AX85" s="37"/>
      <c r="AY85" s="37"/>
      <c r="AZ85" s="37"/>
      <c r="BA85" s="37"/>
      <c r="BB85" s="37"/>
      <c r="BC85" s="37"/>
      <c r="BD85" s="37"/>
      <c r="BE85" s="37"/>
      <c r="BF85" s="37"/>
      <c r="BG85" s="37"/>
      <c r="BH85" s="37"/>
      <c r="BI85" s="37"/>
      <c r="BJ85" s="37"/>
      <c r="BK85" s="37"/>
    </row>
    <row r="86" spans="1:63" ht="27.95" customHeight="1" x14ac:dyDescent="0.15">
      <c r="A86" s="238" t="s">
        <v>472</v>
      </c>
      <c r="B86" s="108" t="s">
        <v>336</v>
      </c>
      <c r="C86" s="81" t="s">
        <v>222</v>
      </c>
      <c r="D86" s="82" t="s">
        <v>74</v>
      </c>
      <c r="E86" s="694">
        <v>80263209227000</v>
      </c>
      <c r="F86" s="649"/>
      <c r="G86" s="603"/>
      <c r="H86" s="604"/>
      <c r="I86" s="603"/>
      <c r="J86" s="604"/>
      <c r="K86" s="603"/>
      <c r="L86" s="604"/>
      <c r="M86" s="772"/>
      <c r="N86" s="604"/>
      <c r="O86" s="603"/>
      <c r="P86" s="604"/>
      <c r="Q86" s="108" t="str">
        <f t="shared" si="7"/>
        <v>PAD227</v>
      </c>
      <c r="R86" s="238" t="str">
        <f t="shared" si="12"/>
        <v>-</v>
      </c>
      <c r="S86" s="108" t="str">
        <f t="shared" si="13"/>
        <v>PAD227</v>
      </c>
      <c r="T86" s="81" t="str">
        <f t="shared" si="8"/>
        <v>OCU-CR4000MVF</v>
      </c>
      <c r="U86" s="82" t="str">
        <f t="shared" si="9"/>
        <v>P</v>
      </c>
      <c r="V86" s="694">
        <f t="shared" si="10"/>
        <v>80263209227000</v>
      </c>
      <c r="W86" s="649"/>
      <c r="X86" s="603"/>
      <c r="Y86" s="604"/>
      <c r="Z86" s="603"/>
      <c r="AA86" s="604"/>
      <c r="AB86" s="603"/>
      <c r="AC86" s="604"/>
      <c r="AD86" s="772"/>
      <c r="AE86" s="604"/>
      <c r="AF86" s="603"/>
      <c r="AG86" s="604"/>
      <c r="AH86" s="108" t="str">
        <f t="shared" si="11"/>
        <v>PAD227</v>
      </c>
    </row>
    <row r="87" spans="1:63" ht="27.95" customHeight="1" x14ac:dyDescent="0.15">
      <c r="A87" s="966" t="s">
        <v>472</v>
      </c>
      <c r="B87" s="117" t="s">
        <v>337</v>
      </c>
      <c r="C87" s="473" t="s">
        <v>251</v>
      </c>
      <c r="D87" s="83" t="s">
        <v>74</v>
      </c>
      <c r="E87" s="781">
        <v>80263209228000</v>
      </c>
      <c r="F87" s="773"/>
      <c r="G87" s="592"/>
      <c r="H87" s="774"/>
      <c r="I87" s="592"/>
      <c r="J87" s="774"/>
      <c r="K87" s="592"/>
      <c r="L87" s="774"/>
      <c r="M87" s="775"/>
      <c r="N87" s="774"/>
      <c r="O87" s="592"/>
      <c r="P87" s="774"/>
      <c r="Q87" s="117" t="str">
        <f t="shared" si="7"/>
        <v>PAD228</v>
      </c>
      <c r="R87" s="747" t="str">
        <f t="shared" si="12"/>
        <v>-</v>
      </c>
      <c r="S87" s="117" t="str">
        <f t="shared" si="13"/>
        <v>PAD228</v>
      </c>
      <c r="T87" s="473" t="str">
        <f t="shared" si="8"/>
        <v>OCU-CR4000MWH-SL</v>
      </c>
      <c r="U87" s="83" t="str">
        <f t="shared" si="9"/>
        <v>P</v>
      </c>
      <c r="V87" s="781">
        <f t="shared" si="10"/>
        <v>80263209228000</v>
      </c>
      <c r="W87" s="773"/>
      <c r="X87" s="592"/>
      <c r="Y87" s="774"/>
      <c r="Z87" s="592"/>
      <c r="AA87" s="774"/>
      <c r="AB87" s="592"/>
      <c r="AC87" s="774"/>
      <c r="AD87" s="775"/>
      <c r="AE87" s="774"/>
      <c r="AF87" s="592"/>
      <c r="AG87" s="774"/>
      <c r="AH87" s="117" t="str">
        <f t="shared" si="11"/>
        <v>PAD228</v>
      </c>
    </row>
    <row r="88" spans="1:63" ht="27.95" customHeight="1" x14ac:dyDescent="0.15">
      <c r="A88" s="968" t="s">
        <v>287</v>
      </c>
      <c r="B88" s="108" t="s">
        <v>338</v>
      </c>
      <c r="C88" s="81" t="s">
        <v>291</v>
      </c>
      <c r="D88" s="82" t="s">
        <v>74</v>
      </c>
      <c r="E88" s="694" t="s">
        <v>512</v>
      </c>
      <c r="F88" s="649"/>
      <c r="G88" s="603"/>
      <c r="H88" s="604"/>
      <c r="I88" s="603"/>
      <c r="J88" s="604"/>
      <c r="K88" s="603"/>
      <c r="L88" s="604"/>
      <c r="M88" s="772"/>
      <c r="N88" s="604"/>
      <c r="O88" s="603"/>
      <c r="P88" s="604"/>
      <c r="Q88" s="108" t="str">
        <f t="shared" si="7"/>
        <v>PAD232</v>
      </c>
      <c r="R88" s="901" t="str">
        <f t="shared" si="12"/>
        <v>共和</v>
      </c>
      <c r="S88" s="108" t="str">
        <f t="shared" si="13"/>
        <v>PAD232</v>
      </c>
      <c r="T88" s="81" t="str">
        <f t="shared" ref="T88:V89" si="19">C88</f>
        <v>OCU-CR2000VF8A</v>
      </c>
      <c r="U88" s="82" t="str">
        <f t="shared" si="19"/>
        <v>P</v>
      </c>
      <c r="V88" s="694" t="str">
        <f t="shared" si="19"/>
        <v>ベ80263209232000</v>
      </c>
      <c r="W88" s="649"/>
      <c r="X88" s="603"/>
      <c r="Y88" s="604"/>
      <c r="Z88" s="603"/>
      <c r="AA88" s="604"/>
      <c r="AB88" s="603"/>
      <c r="AC88" s="604"/>
      <c r="AD88" s="772"/>
      <c r="AE88" s="604"/>
      <c r="AF88" s="603"/>
      <c r="AG88" s="604"/>
      <c r="AH88" s="108" t="str">
        <f t="shared" si="11"/>
        <v>PAD232</v>
      </c>
    </row>
    <row r="89" spans="1:63" ht="27.95" customHeight="1" x14ac:dyDescent="0.15">
      <c r="A89" s="968" t="s">
        <v>287</v>
      </c>
      <c r="B89" s="117" t="s">
        <v>317</v>
      </c>
      <c r="C89" s="473" t="s">
        <v>251</v>
      </c>
      <c r="D89" s="83" t="s">
        <v>74</v>
      </c>
      <c r="E89" s="781" t="s">
        <v>513</v>
      </c>
      <c r="F89" s="773"/>
      <c r="G89" s="592"/>
      <c r="H89" s="774"/>
      <c r="I89" s="592"/>
      <c r="J89" s="774"/>
      <c r="K89" s="592"/>
      <c r="L89" s="774"/>
      <c r="M89" s="775"/>
      <c r="N89" s="774"/>
      <c r="O89" s="592"/>
      <c r="P89" s="774"/>
      <c r="Q89" s="117" t="str">
        <f t="shared" si="7"/>
        <v>PAD233</v>
      </c>
      <c r="R89" s="901" t="str">
        <f t="shared" si="12"/>
        <v>共和</v>
      </c>
      <c r="S89" s="117" t="str">
        <f t="shared" si="13"/>
        <v>PAD233</v>
      </c>
      <c r="T89" s="958" t="str">
        <f t="shared" si="19"/>
        <v>OCU-CR4000MWH-SL</v>
      </c>
      <c r="U89" s="83" t="str">
        <f t="shared" si="19"/>
        <v>P</v>
      </c>
      <c r="V89" s="507" t="str">
        <f t="shared" si="19"/>
        <v>ベ80263209233000</v>
      </c>
      <c r="W89" s="957"/>
      <c r="X89" s="592"/>
      <c r="Y89" s="774"/>
      <c r="Z89" s="592"/>
      <c r="AA89" s="774"/>
      <c r="AB89" s="592"/>
      <c r="AC89" s="774"/>
      <c r="AD89" s="775"/>
      <c r="AE89" s="774"/>
      <c r="AF89" s="592"/>
      <c r="AG89" s="774"/>
      <c r="AH89" s="123" t="str">
        <f t="shared" si="11"/>
        <v>PAD233</v>
      </c>
    </row>
    <row r="90" spans="1:63" s="35" customFormat="1" ht="20.100000000000001" customHeight="1" x14ac:dyDescent="0.15">
      <c r="A90" s="211" t="s">
        <v>90</v>
      </c>
      <c r="B90" s="210" t="s">
        <v>49</v>
      </c>
      <c r="C90" s="211" t="s">
        <v>1</v>
      </c>
      <c r="D90" s="212"/>
      <c r="E90" s="498" t="s">
        <v>50</v>
      </c>
      <c r="F90" s="640"/>
      <c r="G90" s="1166" t="s">
        <v>170</v>
      </c>
      <c r="H90" s="1167"/>
      <c r="I90" s="1166" t="s">
        <v>169</v>
      </c>
      <c r="J90" s="1167"/>
      <c r="K90" s="1166" t="s">
        <v>168</v>
      </c>
      <c r="L90" s="1167"/>
      <c r="M90" s="1166" t="s">
        <v>167</v>
      </c>
      <c r="N90" s="1167"/>
      <c r="O90" s="1166" t="s">
        <v>166</v>
      </c>
      <c r="P90" s="1167"/>
      <c r="Q90" s="210" t="str">
        <f t="shared" si="7"/>
        <v>新No.</v>
      </c>
      <c r="R90" s="211" t="s">
        <v>90</v>
      </c>
      <c r="S90" s="210" t="s">
        <v>49</v>
      </c>
      <c r="T90" s="211" t="s">
        <v>1</v>
      </c>
      <c r="U90" s="212"/>
      <c r="V90" s="498" t="s">
        <v>50</v>
      </c>
      <c r="W90" s="640"/>
      <c r="X90" s="1166" t="s">
        <v>170</v>
      </c>
      <c r="Y90" s="1167"/>
      <c r="Z90" s="1166" t="s">
        <v>169</v>
      </c>
      <c r="AA90" s="1167"/>
      <c r="AB90" s="1166" t="s">
        <v>168</v>
      </c>
      <c r="AC90" s="1167"/>
      <c r="AD90" s="1166" t="s">
        <v>167</v>
      </c>
      <c r="AE90" s="1167"/>
      <c r="AF90" s="1166" t="s">
        <v>166</v>
      </c>
      <c r="AG90" s="1167"/>
      <c r="AH90" s="210" t="str">
        <f t="shared" si="11"/>
        <v>新No.</v>
      </c>
    </row>
    <row r="91" spans="1:63" ht="15" customHeight="1" x14ac:dyDescent="0.15">
      <c r="G91" s="588"/>
      <c r="H91" s="589"/>
      <c r="I91" s="588"/>
      <c r="J91" s="589"/>
      <c r="K91" s="588"/>
      <c r="L91" s="589"/>
      <c r="M91" s="782"/>
      <c r="N91" s="589"/>
      <c r="O91" s="588"/>
      <c r="P91" s="589"/>
      <c r="X91" s="588"/>
      <c r="Y91" s="589"/>
      <c r="Z91" s="588"/>
      <c r="AA91" s="589"/>
      <c r="AB91" s="588"/>
      <c r="AC91" s="589"/>
      <c r="AD91" s="782"/>
      <c r="AE91" s="589"/>
      <c r="AF91" s="588"/>
      <c r="AG91" s="589"/>
    </row>
  </sheetData>
  <mergeCells count="148">
    <mergeCell ref="X90:Y90"/>
    <mergeCell ref="Z90:AA90"/>
    <mergeCell ref="AB90:AC90"/>
    <mergeCell ref="AD90:AE90"/>
    <mergeCell ref="AF90:AG90"/>
    <mergeCell ref="R46:R47"/>
    <mergeCell ref="S46:S47"/>
    <mergeCell ref="R48:R49"/>
    <mergeCell ref="S48:S49"/>
    <mergeCell ref="AH48:AH49"/>
    <mergeCell ref="AH46:AH47"/>
    <mergeCell ref="X50:Y50"/>
    <mergeCell ref="Z50:AA50"/>
    <mergeCell ref="AB50:AC50"/>
    <mergeCell ref="AD50:AE50"/>
    <mergeCell ref="AF50:AG50"/>
    <mergeCell ref="R44:R45"/>
    <mergeCell ref="S44:S45"/>
    <mergeCell ref="AH44:AH45"/>
    <mergeCell ref="R40:R41"/>
    <mergeCell ref="S40:S41"/>
    <mergeCell ref="AH40:AH41"/>
    <mergeCell ref="R42:R43"/>
    <mergeCell ref="S42:S43"/>
    <mergeCell ref="AH42:AH43"/>
    <mergeCell ref="R26:R27"/>
    <mergeCell ref="S26:S27"/>
    <mergeCell ref="AH26:AH27"/>
    <mergeCell ref="R36:R37"/>
    <mergeCell ref="S36:S37"/>
    <mergeCell ref="AH36:AH37"/>
    <mergeCell ref="R38:R39"/>
    <mergeCell ref="S38:S39"/>
    <mergeCell ref="AH38:AH39"/>
    <mergeCell ref="R32:R33"/>
    <mergeCell ref="S32:S33"/>
    <mergeCell ref="AH32:AH33"/>
    <mergeCell ref="R34:R35"/>
    <mergeCell ref="S34:S35"/>
    <mergeCell ref="AH34:AH35"/>
    <mergeCell ref="V1:X1"/>
    <mergeCell ref="Z1:AC1"/>
    <mergeCell ref="X5:Y5"/>
    <mergeCell ref="Z5:AA5"/>
    <mergeCell ref="AB5:AC5"/>
    <mergeCell ref="AD5:AE5"/>
    <mergeCell ref="R17:R18"/>
    <mergeCell ref="S17:S18"/>
    <mergeCell ref="AH17:AH18"/>
    <mergeCell ref="R13:R14"/>
    <mergeCell ref="S13:S14"/>
    <mergeCell ref="AH13:AH14"/>
    <mergeCell ref="R15:R16"/>
    <mergeCell ref="S15:S16"/>
    <mergeCell ref="AH15:AH16"/>
    <mergeCell ref="G90:H90"/>
    <mergeCell ref="I90:J90"/>
    <mergeCell ref="K90:L90"/>
    <mergeCell ref="M90:N90"/>
    <mergeCell ref="O90:P90"/>
    <mergeCell ref="AF5:AG5"/>
    <mergeCell ref="R9:R10"/>
    <mergeCell ref="S9:S10"/>
    <mergeCell ref="AH9:AH10"/>
    <mergeCell ref="R11:R12"/>
    <mergeCell ref="S11:S12"/>
    <mergeCell ref="AH11:AH12"/>
    <mergeCell ref="R22:R23"/>
    <mergeCell ref="S22:S23"/>
    <mergeCell ref="AH22:AH23"/>
    <mergeCell ref="R28:R29"/>
    <mergeCell ref="S28:S29"/>
    <mergeCell ref="AH28:AH29"/>
    <mergeCell ref="R30:R31"/>
    <mergeCell ref="S30:S31"/>
    <mergeCell ref="AH30:AH31"/>
    <mergeCell ref="R24:R25"/>
    <mergeCell ref="S24:S25"/>
    <mergeCell ref="AH24:AH25"/>
    <mergeCell ref="B48:B49"/>
    <mergeCell ref="A48:A49"/>
    <mergeCell ref="B46:B47"/>
    <mergeCell ref="A46:A47"/>
    <mergeCell ref="Q48:Q49"/>
    <mergeCell ref="Q46:Q47"/>
    <mergeCell ref="G50:H50"/>
    <mergeCell ref="I50:J50"/>
    <mergeCell ref="K50:L50"/>
    <mergeCell ref="M50:N50"/>
    <mergeCell ref="O50:P50"/>
    <mergeCell ref="A44:A45"/>
    <mergeCell ref="B44:B45"/>
    <mergeCell ref="Q44:Q45"/>
    <mergeCell ref="A40:A41"/>
    <mergeCell ref="B40:B41"/>
    <mergeCell ref="Q40:Q41"/>
    <mergeCell ref="A42:A43"/>
    <mergeCell ref="B42:B43"/>
    <mergeCell ref="Q42:Q43"/>
    <mergeCell ref="A36:A37"/>
    <mergeCell ref="B36:B37"/>
    <mergeCell ref="Q36:Q37"/>
    <mergeCell ref="A38:A39"/>
    <mergeCell ref="B38:B39"/>
    <mergeCell ref="Q38:Q39"/>
    <mergeCell ref="A32:A33"/>
    <mergeCell ref="B32:B33"/>
    <mergeCell ref="Q32:Q33"/>
    <mergeCell ref="A34:A35"/>
    <mergeCell ref="B34:B35"/>
    <mergeCell ref="Q34:Q35"/>
    <mergeCell ref="A28:A29"/>
    <mergeCell ref="B28:B29"/>
    <mergeCell ref="Q28:Q29"/>
    <mergeCell ref="A30:A31"/>
    <mergeCell ref="B30:B31"/>
    <mergeCell ref="Q30:Q31"/>
    <mergeCell ref="A24:A25"/>
    <mergeCell ref="B24:B25"/>
    <mergeCell ref="Q24:Q25"/>
    <mergeCell ref="A26:A27"/>
    <mergeCell ref="B26:B27"/>
    <mergeCell ref="Q26:Q27"/>
    <mergeCell ref="A17:A18"/>
    <mergeCell ref="B17:B18"/>
    <mergeCell ref="Q17:Q18"/>
    <mergeCell ref="A22:A23"/>
    <mergeCell ref="B22:B23"/>
    <mergeCell ref="Q22:Q23"/>
    <mergeCell ref="A13:A14"/>
    <mergeCell ref="B13:B14"/>
    <mergeCell ref="Q13:Q14"/>
    <mergeCell ref="A15:A16"/>
    <mergeCell ref="B15:B16"/>
    <mergeCell ref="Q15:Q16"/>
    <mergeCell ref="O5:P5"/>
    <mergeCell ref="A9:A10"/>
    <mergeCell ref="B9:B10"/>
    <mergeCell ref="Q9:Q10"/>
    <mergeCell ref="A11:A12"/>
    <mergeCell ref="B11:B12"/>
    <mergeCell ref="Q11:Q12"/>
    <mergeCell ref="E1:G1"/>
    <mergeCell ref="I1:L1"/>
    <mergeCell ref="G5:H5"/>
    <mergeCell ref="I5:J5"/>
    <mergeCell ref="K5:L5"/>
    <mergeCell ref="M5:N5"/>
  </mergeCells>
  <phoneticPr fontId="3"/>
  <printOptions horizontalCentered="1"/>
  <pageMargins left="0.51181102362204722" right="0.19685039370078741" top="0.6692913385826772" bottom="0.19685039370078741" header="0.70866141732283472" footer="0.19685039370078741"/>
  <pageSetup paperSize="8" orientation="portrait" r:id="rId1"/>
  <headerFooter alignWithMargins="0">
    <oddHeader>&amp;R&amp;P / &amp;N ページ</oddHeader>
  </headerFooter>
  <rowBreaks count="1" manualBreakCount="1">
    <brk id="50" max="16" man="1"/>
  </rowBreaks>
  <colBreaks count="1" manualBreakCount="1">
    <brk id="17" max="89" man="1"/>
  </col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F579C-1265-4CAD-8434-744C28F6260E}">
  <sheetPr codeName="Sheet13"/>
  <dimension ref="A1:W669"/>
  <sheetViews>
    <sheetView showZeros="0" zoomScaleNormal="100" workbookViewId="0">
      <pane ySplit="4" topLeftCell="A5" activePane="bottomLeft" state="frozen"/>
      <selection pane="bottomLeft" activeCell="Q5" sqref="Q5"/>
    </sheetView>
  </sheetViews>
  <sheetFormatPr defaultRowHeight="13.5" x14ac:dyDescent="0.15"/>
  <cols>
    <col min="1" max="1" width="3.625" style="385" customWidth="1"/>
    <col min="2" max="2" width="19.625" style="618" customWidth="1"/>
    <col min="3" max="3" width="19.625" style="619" customWidth="1"/>
    <col min="4" max="4" width="8.625" style="385" customWidth="1"/>
    <col min="5" max="5" width="12.625" style="10" customWidth="1"/>
    <col min="6" max="6" width="8.625" style="10" customWidth="1"/>
    <col min="7" max="7" width="4.625" style="846" customWidth="1"/>
    <col min="8" max="8" width="15.625" style="10" customWidth="1"/>
    <col min="9" max="9" width="2.625" style="10" customWidth="1"/>
    <col min="10" max="10" width="4.625" style="10" customWidth="1"/>
    <col min="11" max="11" width="17.25" style="696" bestFit="1" customWidth="1"/>
    <col min="12" max="12" width="9.5" style="530" bestFit="1" customWidth="1"/>
    <col min="13" max="13" width="5.625" style="529" customWidth="1"/>
    <col min="14" max="14" width="10.625" style="529" customWidth="1"/>
    <col min="15" max="15" width="15.625" style="529" customWidth="1"/>
    <col min="16" max="16" width="10.625" style="530" customWidth="1"/>
    <col min="17" max="17" width="14.875" style="541" bestFit="1" customWidth="1"/>
    <col min="18" max="19" width="3.625" style="529" customWidth="1"/>
    <col min="20" max="20" width="4.625" style="721" customWidth="1"/>
    <col min="21" max="21" width="5.625" style="697" customWidth="1"/>
    <col min="22" max="16384" width="9" style="10"/>
  </cols>
  <sheetData>
    <row r="1" spans="1:23" ht="14.25" thickBot="1" x14ac:dyDescent="0.2">
      <c r="L1" s="543" t="s">
        <v>280</v>
      </c>
      <c r="N1" s="529" t="s">
        <v>186</v>
      </c>
      <c r="O1" s="529" t="s">
        <v>187</v>
      </c>
      <c r="Q1" s="541" t="s">
        <v>195</v>
      </c>
    </row>
    <row r="2" spans="1:23" ht="19.5" thickBot="1" x14ac:dyDescent="0.2">
      <c r="C2" s="1180" t="s">
        <v>164</v>
      </c>
      <c r="D2" s="1180"/>
      <c r="E2" s="1180"/>
      <c r="F2" s="620"/>
      <c r="G2" s="847"/>
      <c r="K2" s="698" t="s">
        <v>183</v>
      </c>
      <c r="Q2" s="699" t="s">
        <v>185</v>
      </c>
      <c r="V2" s="729" t="s">
        <v>217</v>
      </c>
      <c r="W2" s="449">
        <f>SUM(M5:M669)</f>
        <v>0</v>
      </c>
    </row>
    <row r="3" spans="1:23" ht="20.100000000000001" customHeight="1" x14ac:dyDescent="0.15">
      <c r="K3" s="700" t="s">
        <v>184</v>
      </c>
      <c r="Q3" s="701" t="s">
        <v>184</v>
      </c>
      <c r="V3" s="885" t="s">
        <v>267</v>
      </c>
      <c r="W3" s="884"/>
    </row>
    <row r="4" spans="1:23" s="533" customFormat="1" ht="15" thickBot="1" x14ac:dyDescent="0.2">
      <c r="A4" s="544"/>
      <c r="B4" s="621" t="s">
        <v>146</v>
      </c>
      <c r="C4" s="622" t="s">
        <v>145</v>
      </c>
      <c r="D4" s="622" t="s">
        <v>77</v>
      </c>
      <c r="E4" s="623" t="s">
        <v>50</v>
      </c>
      <c r="F4" s="622" t="s">
        <v>70</v>
      </c>
      <c r="G4" s="848" t="s">
        <v>0</v>
      </c>
      <c r="H4" s="622" t="s">
        <v>124</v>
      </c>
      <c r="I4" s="624"/>
      <c r="J4" s="624"/>
      <c r="K4" s="702" t="s">
        <v>50</v>
      </c>
      <c r="L4" s="532" t="s">
        <v>0</v>
      </c>
      <c r="M4" s="531" t="s">
        <v>77</v>
      </c>
      <c r="N4" s="531" t="s">
        <v>124</v>
      </c>
      <c r="O4" s="531" t="s">
        <v>145</v>
      </c>
      <c r="P4" s="532" t="s">
        <v>227</v>
      </c>
      <c r="Q4" s="532" t="s">
        <v>78</v>
      </c>
      <c r="R4" s="531" t="s">
        <v>79</v>
      </c>
      <c r="S4" s="531" t="s">
        <v>80</v>
      </c>
      <c r="T4" s="42" t="s">
        <v>70</v>
      </c>
      <c r="U4" s="703" t="s">
        <v>182</v>
      </c>
    </row>
    <row r="5" spans="1:23" s="538" customFormat="1" ht="23.1" customHeight="1" x14ac:dyDescent="0.15">
      <c r="A5" s="888">
        <f>J5</f>
        <v>0</v>
      </c>
      <c r="B5" s="553">
        <f>Q5</f>
        <v>0</v>
      </c>
      <c r="C5" s="534">
        <f>O5</f>
        <v>0</v>
      </c>
      <c r="D5" s="535">
        <f>M5</f>
        <v>0</v>
      </c>
      <c r="E5" s="536"/>
      <c r="F5" s="537">
        <f>T5</f>
        <v>0</v>
      </c>
      <c r="G5" s="849"/>
      <c r="H5" s="535">
        <f>N5</f>
        <v>0</v>
      </c>
      <c r="I5" s="533"/>
      <c r="J5" s="625"/>
      <c r="K5" s="704"/>
      <c r="L5" s="539"/>
      <c r="M5" s="540"/>
      <c r="N5" s="540"/>
      <c r="O5" s="540"/>
      <c r="P5" s="539"/>
      <c r="Q5" s="542"/>
      <c r="R5" s="540"/>
      <c r="S5" s="540"/>
      <c r="T5" s="705"/>
      <c r="U5" s="706"/>
    </row>
    <row r="6" spans="1:23" s="538" customFormat="1" ht="23.1" customHeight="1" x14ac:dyDescent="0.15">
      <c r="A6" s="888">
        <f>J6</f>
        <v>0</v>
      </c>
      <c r="B6" s="553">
        <f>Q6</f>
        <v>0</v>
      </c>
      <c r="C6" s="534">
        <f>O6</f>
        <v>0</v>
      </c>
      <c r="D6" s="535">
        <f>M6</f>
        <v>0</v>
      </c>
      <c r="E6" s="536" t="str">
        <f>U6</f>
        <v/>
      </c>
      <c r="F6" s="537">
        <f>T6</f>
        <v>0</v>
      </c>
      <c r="G6" s="849">
        <f>L6</f>
        <v>0</v>
      </c>
      <c r="H6" s="535">
        <f>N6</f>
        <v>0</v>
      </c>
      <c r="I6" s="533"/>
      <c r="J6" s="626"/>
      <c r="K6" s="707"/>
      <c r="L6" s="627"/>
      <c r="M6" s="628"/>
      <c r="N6" s="628"/>
      <c r="O6" s="628"/>
      <c r="P6" s="627"/>
      <c r="Q6" s="541"/>
      <c r="R6" s="628"/>
      <c r="S6" s="628"/>
      <c r="T6" s="42"/>
      <c r="U6" s="708" t="str">
        <f>MID(K6,9,3)</f>
        <v/>
      </c>
    </row>
    <row r="7" spans="1:23" s="538" customFormat="1" ht="23.1" customHeight="1" x14ac:dyDescent="0.15">
      <c r="A7" s="888">
        <f t="shared" ref="A7:A70" si="0">J7</f>
        <v>0</v>
      </c>
      <c r="B7" s="553">
        <f t="shared" ref="B7:B70" si="1">Q7</f>
        <v>0</v>
      </c>
      <c r="C7" s="534">
        <f t="shared" ref="C7:C70" si="2">O7</f>
        <v>0</v>
      </c>
      <c r="D7" s="535">
        <f t="shared" ref="D7:D70" si="3">M7</f>
        <v>0</v>
      </c>
      <c r="E7" s="536" t="str">
        <f t="shared" ref="E7:E70" si="4">U7</f>
        <v/>
      </c>
      <c r="F7" s="537">
        <f t="shared" ref="F7:F70" si="5">T7</f>
        <v>0</v>
      </c>
      <c r="G7" s="849">
        <f t="shared" ref="G7:G70" si="6">L7</f>
        <v>0</v>
      </c>
      <c r="H7" s="535">
        <f t="shared" ref="H7:H70" si="7">N7</f>
        <v>0</v>
      </c>
      <c r="I7" s="533"/>
      <c r="J7" s="626"/>
      <c r="K7" s="707"/>
      <c r="L7" s="627"/>
      <c r="M7" s="628"/>
      <c r="N7" s="628"/>
      <c r="O7" s="628"/>
      <c r="P7" s="627"/>
      <c r="Q7" s="541"/>
      <c r="R7" s="628"/>
      <c r="S7" s="628"/>
      <c r="T7" s="42"/>
      <c r="U7" s="708" t="str">
        <f t="shared" ref="U7:U68" si="8">MID(K7,9,3)</f>
        <v/>
      </c>
    </row>
    <row r="8" spans="1:23" s="538" customFormat="1" ht="23.1" customHeight="1" x14ac:dyDescent="0.15">
      <c r="A8" s="888">
        <f t="shared" si="0"/>
        <v>0</v>
      </c>
      <c r="B8" s="553">
        <f t="shared" si="1"/>
        <v>0</v>
      </c>
      <c r="C8" s="534">
        <f t="shared" si="2"/>
        <v>0</v>
      </c>
      <c r="D8" s="535">
        <f t="shared" si="3"/>
        <v>0</v>
      </c>
      <c r="E8" s="536" t="str">
        <f t="shared" si="4"/>
        <v/>
      </c>
      <c r="F8" s="537">
        <f t="shared" si="5"/>
        <v>0</v>
      </c>
      <c r="G8" s="849">
        <f t="shared" si="6"/>
        <v>0</v>
      </c>
      <c r="H8" s="535">
        <f t="shared" si="7"/>
        <v>0</v>
      </c>
      <c r="I8" s="533"/>
      <c r="J8" s="626"/>
      <c r="K8" s="707"/>
      <c r="L8" s="627"/>
      <c r="M8" s="628"/>
      <c r="N8" s="628"/>
      <c r="O8" s="628"/>
      <c r="P8" s="627"/>
      <c r="Q8" s="541"/>
      <c r="R8" s="628"/>
      <c r="S8" s="628"/>
      <c r="T8" s="42"/>
      <c r="U8" s="708" t="str">
        <f t="shared" si="8"/>
        <v/>
      </c>
    </row>
    <row r="9" spans="1:23" s="538" customFormat="1" ht="23.1" customHeight="1" x14ac:dyDescent="0.15">
      <c r="A9" s="888">
        <f t="shared" si="0"/>
        <v>0</v>
      </c>
      <c r="B9" s="553">
        <f t="shared" si="1"/>
        <v>0</v>
      </c>
      <c r="C9" s="534">
        <f t="shared" si="2"/>
        <v>0</v>
      </c>
      <c r="D9" s="535">
        <f t="shared" si="3"/>
        <v>0</v>
      </c>
      <c r="E9" s="536" t="str">
        <f t="shared" si="4"/>
        <v/>
      </c>
      <c r="F9" s="537">
        <f t="shared" si="5"/>
        <v>0</v>
      </c>
      <c r="G9" s="849">
        <f t="shared" si="6"/>
        <v>0</v>
      </c>
      <c r="H9" s="535">
        <f t="shared" si="7"/>
        <v>0</v>
      </c>
      <c r="I9" s="533"/>
      <c r="J9" s="626"/>
      <c r="K9" s="707"/>
      <c r="L9" s="627"/>
      <c r="M9" s="628"/>
      <c r="N9" s="628"/>
      <c r="O9" s="628"/>
      <c r="P9" s="627"/>
      <c r="Q9" s="541"/>
      <c r="R9" s="628"/>
      <c r="S9" s="628"/>
      <c r="T9" s="42"/>
      <c r="U9" s="708" t="str">
        <f t="shared" si="8"/>
        <v/>
      </c>
    </row>
    <row r="10" spans="1:23" s="538" customFormat="1" ht="23.1" customHeight="1" x14ac:dyDescent="0.15">
      <c r="A10" s="888">
        <f t="shared" si="0"/>
        <v>0</v>
      </c>
      <c r="B10" s="553">
        <f t="shared" si="1"/>
        <v>0</v>
      </c>
      <c r="C10" s="534">
        <f t="shared" si="2"/>
        <v>0</v>
      </c>
      <c r="D10" s="535">
        <f t="shared" si="3"/>
        <v>0</v>
      </c>
      <c r="E10" s="536" t="str">
        <f t="shared" si="4"/>
        <v/>
      </c>
      <c r="F10" s="537">
        <f t="shared" si="5"/>
        <v>0</v>
      </c>
      <c r="G10" s="849">
        <f t="shared" si="6"/>
        <v>0</v>
      </c>
      <c r="H10" s="535">
        <f t="shared" si="7"/>
        <v>0</v>
      </c>
      <c r="I10" s="533"/>
      <c r="J10" s="626"/>
      <c r="K10" s="707"/>
      <c r="L10" s="627"/>
      <c r="M10" s="628"/>
      <c r="N10" s="628"/>
      <c r="O10" s="628"/>
      <c r="P10" s="627"/>
      <c r="Q10" s="541"/>
      <c r="R10" s="628"/>
      <c r="S10" s="628"/>
      <c r="T10" s="42"/>
      <c r="U10" s="708" t="str">
        <f t="shared" si="8"/>
        <v/>
      </c>
    </row>
    <row r="11" spans="1:23" s="538" customFormat="1" ht="23.1" customHeight="1" x14ac:dyDescent="0.15">
      <c r="A11" s="888">
        <f t="shared" si="0"/>
        <v>0</v>
      </c>
      <c r="B11" s="553">
        <f t="shared" si="1"/>
        <v>0</v>
      </c>
      <c r="C11" s="534">
        <f t="shared" si="2"/>
        <v>0</v>
      </c>
      <c r="D11" s="535">
        <f t="shared" si="3"/>
        <v>0</v>
      </c>
      <c r="E11" s="536" t="str">
        <f t="shared" si="4"/>
        <v/>
      </c>
      <c r="F11" s="537">
        <f t="shared" si="5"/>
        <v>0</v>
      </c>
      <c r="G11" s="849">
        <f t="shared" si="6"/>
        <v>0</v>
      </c>
      <c r="H11" s="535">
        <f t="shared" si="7"/>
        <v>0</v>
      </c>
      <c r="I11" s="533"/>
      <c r="J11" s="626"/>
      <c r="K11" s="707"/>
      <c r="L11" s="627"/>
      <c r="M11" s="628"/>
      <c r="N11" s="628"/>
      <c r="O11" s="628"/>
      <c r="P11" s="627"/>
      <c r="Q11" s="541"/>
      <c r="R11" s="628"/>
      <c r="S11" s="628"/>
      <c r="T11" s="42"/>
      <c r="U11" s="708" t="str">
        <f t="shared" si="8"/>
        <v/>
      </c>
    </row>
    <row r="12" spans="1:23" s="538" customFormat="1" ht="23.1" customHeight="1" x14ac:dyDescent="0.15">
      <c r="A12" s="888">
        <f t="shared" si="0"/>
        <v>0</v>
      </c>
      <c r="B12" s="553">
        <f t="shared" si="1"/>
        <v>0</v>
      </c>
      <c r="C12" s="534">
        <f t="shared" si="2"/>
        <v>0</v>
      </c>
      <c r="D12" s="535">
        <f t="shared" si="3"/>
        <v>0</v>
      </c>
      <c r="E12" s="536" t="str">
        <f t="shared" si="4"/>
        <v/>
      </c>
      <c r="F12" s="537">
        <f t="shared" si="5"/>
        <v>0</v>
      </c>
      <c r="G12" s="849">
        <f t="shared" si="6"/>
        <v>0</v>
      </c>
      <c r="H12" s="535">
        <f t="shared" si="7"/>
        <v>0</v>
      </c>
      <c r="I12" s="533"/>
      <c r="J12" s="626"/>
      <c r="K12" s="707"/>
      <c r="L12" s="627"/>
      <c r="M12" s="628"/>
      <c r="N12" s="628"/>
      <c r="O12" s="628"/>
      <c r="P12" s="627"/>
      <c r="Q12" s="541"/>
      <c r="R12" s="628"/>
      <c r="S12" s="628"/>
      <c r="T12" s="42"/>
      <c r="U12" s="708" t="str">
        <f t="shared" si="8"/>
        <v/>
      </c>
    </row>
    <row r="13" spans="1:23" s="538" customFormat="1" ht="23.1" customHeight="1" x14ac:dyDescent="0.15">
      <c r="A13" s="888">
        <f t="shared" si="0"/>
        <v>0</v>
      </c>
      <c r="B13" s="553">
        <f t="shared" si="1"/>
        <v>0</v>
      </c>
      <c r="C13" s="534">
        <f t="shared" si="2"/>
        <v>0</v>
      </c>
      <c r="D13" s="535">
        <f t="shared" si="3"/>
        <v>0</v>
      </c>
      <c r="E13" s="536" t="str">
        <f t="shared" si="4"/>
        <v/>
      </c>
      <c r="F13" s="537">
        <f t="shared" si="5"/>
        <v>0</v>
      </c>
      <c r="G13" s="849">
        <f t="shared" si="6"/>
        <v>0</v>
      </c>
      <c r="H13" s="535">
        <f t="shared" si="7"/>
        <v>0</v>
      </c>
      <c r="I13" s="533"/>
      <c r="J13" s="626"/>
      <c r="K13" s="707"/>
      <c r="L13" s="627"/>
      <c r="M13" s="628"/>
      <c r="N13" s="628"/>
      <c r="O13" s="628"/>
      <c r="P13" s="627"/>
      <c r="Q13" s="541"/>
      <c r="R13" s="628"/>
      <c r="S13" s="628"/>
      <c r="T13" s="42"/>
      <c r="U13" s="708" t="str">
        <f t="shared" si="8"/>
        <v/>
      </c>
    </row>
    <row r="14" spans="1:23" s="538" customFormat="1" ht="23.1" customHeight="1" x14ac:dyDescent="0.15">
      <c r="A14" s="888">
        <f t="shared" si="0"/>
        <v>0</v>
      </c>
      <c r="B14" s="553">
        <f t="shared" si="1"/>
        <v>0</v>
      </c>
      <c r="C14" s="534">
        <f t="shared" si="2"/>
        <v>0</v>
      </c>
      <c r="D14" s="535">
        <f t="shared" si="3"/>
        <v>0</v>
      </c>
      <c r="E14" s="536" t="str">
        <f t="shared" si="4"/>
        <v/>
      </c>
      <c r="F14" s="537">
        <f t="shared" si="5"/>
        <v>0</v>
      </c>
      <c r="G14" s="849">
        <f t="shared" si="6"/>
        <v>0</v>
      </c>
      <c r="H14" s="535">
        <f t="shared" si="7"/>
        <v>0</v>
      </c>
      <c r="I14" s="533"/>
      <c r="J14" s="626"/>
      <c r="K14" s="707"/>
      <c r="L14" s="627"/>
      <c r="M14" s="628"/>
      <c r="N14" s="628"/>
      <c r="O14" s="628"/>
      <c r="P14" s="627"/>
      <c r="Q14" s="541"/>
      <c r="R14" s="628"/>
      <c r="S14" s="628"/>
      <c r="T14" s="42"/>
      <c r="U14" s="708" t="str">
        <f t="shared" si="8"/>
        <v/>
      </c>
    </row>
    <row r="15" spans="1:23" s="538" customFormat="1" ht="23.1" customHeight="1" x14ac:dyDescent="0.15">
      <c r="A15" s="888">
        <f t="shared" si="0"/>
        <v>0</v>
      </c>
      <c r="B15" s="553">
        <f t="shared" si="1"/>
        <v>0</v>
      </c>
      <c r="C15" s="534">
        <f t="shared" si="2"/>
        <v>0</v>
      </c>
      <c r="D15" s="535">
        <f t="shared" si="3"/>
        <v>0</v>
      </c>
      <c r="E15" s="536" t="str">
        <f t="shared" si="4"/>
        <v/>
      </c>
      <c r="F15" s="537">
        <f t="shared" si="5"/>
        <v>0</v>
      </c>
      <c r="G15" s="849">
        <f t="shared" si="6"/>
        <v>0</v>
      </c>
      <c r="H15" s="535">
        <f t="shared" si="7"/>
        <v>0</v>
      </c>
      <c r="I15" s="533"/>
      <c r="J15" s="626"/>
      <c r="K15" s="707"/>
      <c r="L15" s="627"/>
      <c r="M15" s="628"/>
      <c r="N15" s="628"/>
      <c r="O15" s="628"/>
      <c r="P15" s="627"/>
      <c r="Q15" s="541"/>
      <c r="R15" s="628"/>
      <c r="S15" s="628"/>
      <c r="T15" s="42"/>
      <c r="U15" s="708" t="str">
        <f t="shared" si="8"/>
        <v/>
      </c>
    </row>
    <row r="16" spans="1:23" s="538" customFormat="1" ht="23.1" customHeight="1" x14ac:dyDescent="0.15">
      <c r="A16" s="888">
        <f t="shared" si="0"/>
        <v>0</v>
      </c>
      <c r="B16" s="553">
        <f t="shared" si="1"/>
        <v>0</v>
      </c>
      <c r="C16" s="534">
        <f t="shared" si="2"/>
        <v>0</v>
      </c>
      <c r="D16" s="535">
        <f t="shared" si="3"/>
        <v>0</v>
      </c>
      <c r="E16" s="536" t="str">
        <f t="shared" si="4"/>
        <v/>
      </c>
      <c r="F16" s="537">
        <f t="shared" si="5"/>
        <v>0</v>
      </c>
      <c r="G16" s="849">
        <f t="shared" si="6"/>
        <v>0</v>
      </c>
      <c r="H16" s="535">
        <f t="shared" si="7"/>
        <v>0</v>
      </c>
      <c r="I16" s="533"/>
      <c r="J16" s="626"/>
      <c r="K16" s="707"/>
      <c r="L16" s="627"/>
      <c r="M16" s="628"/>
      <c r="N16" s="628"/>
      <c r="O16" s="628"/>
      <c r="P16" s="627"/>
      <c r="Q16" s="541"/>
      <c r="R16" s="628"/>
      <c r="S16" s="628"/>
      <c r="T16" s="42"/>
      <c r="U16" s="708" t="str">
        <f t="shared" si="8"/>
        <v/>
      </c>
    </row>
    <row r="17" spans="1:21" s="538" customFormat="1" ht="23.1" customHeight="1" x14ac:dyDescent="0.15">
      <c r="A17" s="888">
        <f t="shared" si="0"/>
        <v>0</v>
      </c>
      <c r="B17" s="553">
        <f t="shared" si="1"/>
        <v>0</v>
      </c>
      <c r="C17" s="534">
        <f t="shared" si="2"/>
        <v>0</v>
      </c>
      <c r="D17" s="535">
        <f t="shared" si="3"/>
        <v>0</v>
      </c>
      <c r="E17" s="536" t="str">
        <f t="shared" si="4"/>
        <v/>
      </c>
      <c r="F17" s="537">
        <f t="shared" si="5"/>
        <v>0</v>
      </c>
      <c r="G17" s="849">
        <f t="shared" si="6"/>
        <v>0</v>
      </c>
      <c r="H17" s="535">
        <f t="shared" si="7"/>
        <v>0</v>
      </c>
      <c r="I17" s="533"/>
      <c r="J17" s="626"/>
      <c r="K17" s="707"/>
      <c r="L17" s="627"/>
      <c r="M17" s="628"/>
      <c r="N17" s="628"/>
      <c r="O17" s="628"/>
      <c r="P17" s="627"/>
      <c r="Q17" s="541"/>
      <c r="R17" s="628"/>
      <c r="S17" s="628"/>
      <c r="T17" s="42"/>
      <c r="U17" s="708" t="str">
        <f t="shared" si="8"/>
        <v/>
      </c>
    </row>
    <row r="18" spans="1:21" s="538" customFormat="1" ht="23.1" customHeight="1" x14ac:dyDescent="0.15">
      <c r="A18" s="888">
        <f t="shared" si="0"/>
        <v>0</v>
      </c>
      <c r="B18" s="553">
        <f t="shared" si="1"/>
        <v>0</v>
      </c>
      <c r="C18" s="534">
        <f t="shared" si="2"/>
        <v>0</v>
      </c>
      <c r="D18" s="535">
        <f t="shared" si="3"/>
        <v>0</v>
      </c>
      <c r="E18" s="536" t="str">
        <f t="shared" si="4"/>
        <v/>
      </c>
      <c r="F18" s="537">
        <f t="shared" si="5"/>
        <v>0</v>
      </c>
      <c r="G18" s="849">
        <f t="shared" si="6"/>
        <v>0</v>
      </c>
      <c r="H18" s="535">
        <f t="shared" si="7"/>
        <v>0</v>
      </c>
      <c r="I18" s="533"/>
      <c r="J18" s="626"/>
      <c r="K18" s="707"/>
      <c r="L18" s="627"/>
      <c r="M18" s="628"/>
      <c r="N18" s="628"/>
      <c r="O18" s="628"/>
      <c r="P18" s="627"/>
      <c r="Q18" s="541"/>
      <c r="R18" s="628"/>
      <c r="S18" s="628"/>
      <c r="T18" s="42"/>
      <c r="U18" s="708" t="str">
        <f t="shared" si="8"/>
        <v/>
      </c>
    </row>
    <row r="19" spans="1:21" s="538" customFormat="1" ht="23.1" customHeight="1" x14ac:dyDescent="0.15">
      <c r="A19" s="888">
        <f t="shared" si="0"/>
        <v>0</v>
      </c>
      <c r="B19" s="553">
        <f t="shared" si="1"/>
        <v>0</v>
      </c>
      <c r="C19" s="534">
        <f t="shared" si="2"/>
        <v>0</v>
      </c>
      <c r="D19" s="535">
        <f t="shared" si="3"/>
        <v>0</v>
      </c>
      <c r="E19" s="536" t="str">
        <f t="shared" si="4"/>
        <v/>
      </c>
      <c r="F19" s="537">
        <f t="shared" si="5"/>
        <v>0</v>
      </c>
      <c r="G19" s="849">
        <f t="shared" si="6"/>
        <v>0</v>
      </c>
      <c r="H19" s="535">
        <f t="shared" si="7"/>
        <v>0</v>
      </c>
      <c r="I19" s="533"/>
      <c r="J19" s="626"/>
      <c r="K19" s="707"/>
      <c r="L19" s="627"/>
      <c r="M19" s="628"/>
      <c r="N19" s="628"/>
      <c r="O19" s="628"/>
      <c r="P19" s="627"/>
      <c r="Q19" s="541"/>
      <c r="R19" s="628"/>
      <c r="S19" s="628"/>
      <c r="T19" s="42"/>
      <c r="U19" s="708" t="str">
        <f t="shared" si="8"/>
        <v/>
      </c>
    </row>
    <row r="20" spans="1:21" s="538" customFormat="1" ht="23.1" customHeight="1" x14ac:dyDescent="0.15">
      <c r="A20" s="888">
        <f t="shared" si="0"/>
        <v>0</v>
      </c>
      <c r="B20" s="553">
        <f t="shared" si="1"/>
        <v>0</v>
      </c>
      <c r="C20" s="534">
        <f t="shared" si="2"/>
        <v>0</v>
      </c>
      <c r="D20" s="535">
        <f t="shared" si="3"/>
        <v>0</v>
      </c>
      <c r="E20" s="536" t="str">
        <f t="shared" si="4"/>
        <v/>
      </c>
      <c r="F20" s="537">
        <f t="shared" si="5"/>
        <v>0</v>
      </c>
      <c r="G20" s="849">
        <f t="shared" si="6"/>
        <v>0</v>
      </c>
      <c r="H20" s="535">
        <f t="shared" si="7"/>
        <v>0</v>
      </c>
      <c r="I20" s="533"/>
      <c r="J20" s="626"/>
      <c r="K20" s="707"/>
      <c r="L20" s="627"/>
      <c r="M20" s="628"/>
      <c r="N20" s="628"/>
      <c r="O20" s="628"/>
      <c r="P20" s="627"/>
      <c r="Q20" s="541"/>
      <c r="R20" s="628"/>
      <c r="S20" s="628"/>
      <c r="T20" s="42"/>
      <c r="U20" s="708" t="str">
        <f t="shared" si="8"/>
        <v/>
      </c>
    </row>
    <row r="21" spans="1:21" s="538" customFormat="1" ht="23.1" customHeight="1" x14ac:dyDescent="0.15">
      <c r="A21" s="888">
        <f t="shared" si="0"/>
        <v>0</v>
      </c>
      <c r="B21" s="553">
        <f t="shared" si="1"/>
        <v>0</v>
      </c>
      <c r="C21" s="534">
        <f t="shared" si="2"/>
        <v>0</v>
      </c>
      <c r="D21" s="535">
        <f t="shared" si="3"/>
        <v>0</v>
      </c>
      <c r="E21" s="536" t="str">
        <f t="shared" si="4"/>
        <v/>
      </c>
      <c r="F21" s="537">
        <f t="shared" si="5"/>
        <v>0</v>
      </c>
      <c r="G21" s="849">
        <f t="shared" si="6"/>
        <v>0</v>
      </c>
      <c r="H21" s="535">
        <f t="shared" si="7"/>
        <v>0</v>
      </c>
      <c r="I21" s="533"/>
      <c r="J21" s="626"/>
      <c r="K21" s="707"/>
      <c r="L21" s="627"/>
      <c r="M21" s="628"/>
      <c r="N21" s="628"/>
      <c r="O21" s="628"/>
      <c r="P21" s="627"/>
      <c r="Q21" s="541"/>
      <c r="R21" s="628"/>
      <c r="S21" s="628"/>
      <c r="T21" s="42"/>
      <c r="U21" s="708" t="str">
        <f t="shared" si="8"/>
        <v/>
      </c>
    </row>
    <row r="22" spans="1:21" s="538" customFormat="1" ht="23.1" customHeight="1" x14ac:dyDescent="0.15">
      <c r="A22" s="888">
        <f t="shared" si="0"/>
        <v>0</v>
      </c>
      <c r="B22" s="553">
        <f t="shared" si="1"/>
        <v>0</v>
      </c>
      <c r="C22" s="534">
        <f t="shared" si="2"/>
        <v>0</v>
      </c>
      <c r="D22" s="535">
        <f t="shared" si="3"/>
        <v>0</v>
      </c>
      <c r="E22" s="536" t="str">
        <f t="shared" si="4"/>
        <v/>
      </c>
      <c r="F22" s="537">
        <f t="shared" si="5"/>
        <v>0</v>
      </c>
      <c r="G22" s="849">
        <f t="shared" si="6"/>
        <v>0</v>
      </c>
      <c r="H22" s="535">
        <f t="shared" si="7"/>
        <v>0</v>
      </c>
      <c r="I22" s="533"/>
      <c r="J22" s="626"/>
      <c r="K22" s="707"/>
      <c r="L22" s="627"/>
      <c r="M22" s="628"/>
      <c r="N22" s="628"/>
      <c r="O22" s="628"/>
      <c r="P22" s="627"/>
      <c r="Q22" s="541"/>
      <c r="R22" s="628"/>
      <c r="S22" s="628"/>
      <c r="T22" s="42"/>
      <c r="U22" s="708" t="str">
        <f t="shared" si="8"/>
        <v/>
      </c>
    </row>
    <row r="23" spans="1:21" s="538" customFormat="1" ht="23.1" customHeight="1" x14ac:dyDescent="0.15">
      <c r="A23" s="888">
        <f t="shared" si="0"/>
        <v>0</v>
      </c>
      <c r="B23" s="553">
        <f t="shared" si="1"/>
        <v>0</v>
      </c>
      <c r="C23" s="534">
        <f t="shared" si="2"/>
        <v>0</v>
      </c>
      <c r="D23" s="535">
        <f t="shared" si="3"/>
        <v>0</v>
      </c>
      <c r="E23" s="536" t="str">
        <f t="shared" si="4"/>
        <v/>
      </c>
      <c r="F23" s="537">
        <f t="shared" si="5"/>
        <v>0</v>
      </c>
      <c r="G23" s="849">
        <f t="shared" si="6"/>
        <v>0</v>
      </c>
      <c r="H23" s="535">
        <f t="shared" si="7"/>
        <v>0</v>
      </c>
      <c r="I23" s="533"/>
      <c r="J23" s="626"/>
      <c r="K23" s="707"/>
      <c r="L23" s="627"/>
      <c r="M23" s="628"/>
      <c r="N23" s="628"/>
      <c r="O23" s="628"/>
      <c r="P23" s="627"/>
      <c r="Q23" s="541"/>
      <c r="R23" s="628"/>
      <c r="S23" s="628"/>
      <c r="T23" s="42"/>
      <c r="U23" s="708" t="str">
        <f t="shared" si="8"/>
        <v/>
      </c>
    </row>
    <row r="24" spans="1:21" s="538" customFormat="1" ht="23.1" customHeight="1" x14ac:dyDescent="0.15">
      <c r="A24" s="888">
        <f t="shared" si="0"/>
        <v>0</v>
      </c>
      <c r="B24" s="553">
        <f t="shared" si="1"/>
        <v>0</v>
      </c>
      <c r="C24" s="534">
        <f t="shared" si="2"/>
        <v>0</v>
      </c>
      <c r="D24" s="535">
        <f t="shared" si="3"/>
        <v>0</v>
      </c>
      <c r="E24" s="536" t="str">
        <f t="shared" si="4"/>
        <v/>
      </c>
      <c r="F24" s="537">
        <f t="shared" si="5"/>
        <v>0</v>
      </c>
      <c r="G24" s="849">
        <f t="shared" si="6"/>
        <v>0</v>
      </c>
      <c r="H24" s="535">
        <f t="shared" si="7"/>
        <v>0</v>
      </c>
      <c r="I24" s="533"/>
      <c r="J24" s="626"/>
      <c r="K24" s="707"/>
      <c r="L24" s="627"/>
      <c r="M24" s="628"/>
      <c r="N24" s="628"/>
      <c r="O24" s="628"/>
      <c r="P24" s="627"/>
      <c r="Q24" s="541"/>
      <c r="R24" s="628"/>
      <c r="S24" s="628"/>
      <c r="T24" s="42"/>
      <c r="U24" s="708" t="str">
        <f t="shared" si="8"/>
        <v/>
      </c>
    </row>
    <row r="25" spans="1:21" s="538" customFormat="1" ht="23.1" customHeight="1" x14ac:dyDescent="0.15">
      <c r="A25" s="888">
        <f t="shared" si="0"/>
        <v>0</v>
      </c>
      <c r="B25" s="553">
        <f t="shared" si="1"/>
        <v>0</v>
      </c>
      <c r="C25" s="534">
        <f t="shared" si="2"/>
        <v>0</v>
      </c>
      <c r="D25" s="535">
        <f t="shared" si="3"/>
        <v>0</v>
      </c>
      <c r="E25" s="536" t="str">
        <f t="shared" si="4"/>
        <v/>
      </c>
      <c r="F25" s="537">
        <f t="shared" si="5"/>
        <v>0</v>
      </c>
      <c r="G25" s="849">
        <f t="shared" si="6"/>
        <v>0</v>
      </c>
      <c r="H25" s="535">
        <f t="shared" si="7"/>
        <v>0</v>
      </c>
      <c r="I25" s="533"/>
      <c r="J25" s="626"/>
      <c r="K25" s="707"/>
      <c r="L25" s="627"/>
      <c r="M25" s="628"/>
      <c r="N25" s="628"/>
      <c r="O25" s="628"/>
      <c r="P25" s="627"/>
      <c r="Q25" s="541"/>
      <c r="R25" s="628"/>
      <c r="S25" s="628"/>
      <c r="T25" s="42"/>
      <c r="U25" s="708" t="str">
        <f t="shared" si="8"/>
        <v/>
      </c>
    </row>
    <row r="26" spans="1:21" s="538" customFormat="1" ht="23.1" customHeight="1" x14ac:dyDescent="0.15">
      <c r="A26" s="888">
        <f t="shared" si="0"/>
        <v>0</v>
      </c>
      <c r="B26" s="553">
        <f t="shared" si="1"/>
        <v>0</v>
      </c>
      <c r="C26" s="534">
        <f t="shared" si="2"/>
        <v>0</v>
      </c>
      <c r="D26" s="535">
        <f t="shared" si="3"/>
        <v>0</v>
      </c>
      <c r="E26" s="536" t="str">
        <f t="shared" si="4"/>
        <v/>
      </c>
      <c r="F26" s="537">
        <f t="shared" si="5"/>
        <v>0</v>
      </c>
      <c r="G26" s="849">
        <f t="shared" si="6"/>
        <v>0</v>
      </c>
      <c r="H26" s="535">
        <f t="shared" si="7"/>
        <v>0</v>
      </c>
      <c r="I26" s="533"/>
      <c r="J26" s="626"/>
      <c r="K26" s="707"/>
      <c r="L26" s="627"/>
      <c r="M26" s="628"/>
      <c r="N26" s="628"/>
      <c r="O26" s="628"/>
      <c r="P26" s="627"/>
      <c r="Q26" s="541"/>
      <c r="R26" s="628"/>
      <c r="S26" s="628"/>
      <c r="T26" s="42"/>
      <c r="U26" s="708" t="str">
        <f t="shared" si="8"/>
        <v/>
      </c>
    </row>
    <row r="27" spans="1:21" s="538" customFormat="1" ht="23.1" customHeight="1" x14ac:dyDescent="0.15">
      <c r="A27" s="888">
        <f t="shared" si="0"/>
        <v>0</v>
      </c>
      <c r="B27" s="553">
        <f t="shared" si="1"/>
        <v>0</v>
      </c>
      <c r="C27" s="534">
        <f t="shared" si="2"/>
        <v>0</v>
      </c>
      <c r="D27" s="535">
        <f t="shared" si="3"/>
        <v>0</v>
      </c>
      <c r="E27" s="536" t="str">
        <f t="shared" si="4"/>
        <v/>
      </c>
      <c r="F27" s="537">
        <f t="shared" si="5"/>
        <v>0</v>
      </c>
      <c r="G27" s="849">
        <f t="shared" si="6"/>
        <v>0</v>
      </c>
      <c r="H27" s="535">
        <f t="shared" si="7"/>
        <v>0</v>
      </c>
      <c r="I27" s="533"/>
      <c r="J27" s="626"/>
      <c r="K27" s="707"/>
      <c r="L27" s="627"/>
      <c r="M27" s="628"/>
      <c r="N27" s="628"/>
      <c r="O27" s="628"/>
      <c r="P27" s="627"/>
      <c r="Q27" s="541"/>
      <c r="R27" s="628"/>
      <c r="S27" s="628"/>
      <c r="T27" s="42"/>
      <c r="U27" s="708" t="str">
        <f t="shared" si="8"/>
        <v/>
      </c>
    </row>
    <row r="28" spans="1:21" s="538" customFormat="1" ht="23.1" customHeight="1" x14ac:dyDescent="0.15">
      <c r="A28" s="888">
        <f t="shared" si="0"/>
        <v>0</v>
      </c>
      <c r="B28" s="553">
        <f t="shared" si="1"/>
        <v>0</v>
      </c>
      <c r="C28" s="534">
        <f t="shared" si="2"/>
        <v>0</v>
      </c>
      <c r="D28" s="535">
        <f t="shared" si="3"/>
        <v>0</v>
      </c>
      <c r="E28" s="536" t="str">
        <f t="shared" si="4"/>
        <v/>
      </c>
      <c r="F28" s="537">
        <f t="shared" si="5"/>
        <v>0</v>
      </c>
      <c r="G28" s="849">
        <f t="shared" si="6"/>
        <v>0</v>
      </c>
      <c r="H28" s="535">
        <f t="shared" si="7"/>
        <v>0</v>
      </c>
      <c r="I28" s="533"/>
      <c r="J28" s="626"/>
      <c r="K28" s="707"/>
      <c r="L28" s="627"/>
      <c r="M28" s="628"/>
      <c r="N28" s="628"/>
      <c r="O28" s="628"/>
      <c r="P28" s="627"/>
      <c r="Q28" s="541"/>
      <c r="R28" s="628"/>
      <c r="S28" s="628"/>
      <c r="T28" s="42"/>
      <c r="U28" s="708" t="str">
        <f t="shared" si="8"/>
        <v/>
      </c>
    </row>
    <row r="29" spans="1:21" s="538" customFormat="1" ht="23.1" customHeight="1" x14ac:dyDescent="0.15">
      <c r="A29" s="888">
        <f t="shared" si="0"/>
        <v>0</v>
      </c>
      <c r="B29" s="553">
        <f t="shared" si="1"/>
        <v>0</v>
      </c>
      <c r="C29" s="534">
        <f t="shared" si="2"/>
        <v>0</v>
      </c>
      <c r="D29" s="535">
        <f t="shared" si="3"/>
        <v>0</v>
      </c>
      <c r="E29" s="536" t="str">
        <f t="shared" si="4"/>
        <v/>
      </c>
      <c r="F29" s="537">
        <f t="shared" si="5"/>
        <v>0</v>
      </c>
      <c r="G29" s="849">
        <f t="shared" si="6"/>
        <v>0</v>
      </c>
      <c r="H29" s="535">
        <f t="shared" si="7"/>
        <v>0</v>
      </c>
      <c r="I29" s="533"/>
      <c r="J29" s="626"/>
      <c r="K29" s="707"/>
      <c r="L29" s="627"/>
      <c r="M29" s="628"/>
      <c r="N29" s="628"/>
      <c r="O29" s="628"/>
      <c r="P29" s="627"/>
      <c r="Q29" s="541"/>
      <c r="R29" s="628"/>
      <c r="S29" s="628"/>
      <c r="T29" s="42"/>
      <c r="U29" s="708" t="str">
        <f t="shared" si="8"/>
        <v/>
      </c>
    </row>
    <row r="30" spans="1:21" s="538" customFormat="1" ht="23.1" customHeight="1" x14ac:dyDescent="0.15">
      <c r="A30" s="888">
        <f t="shared" si="0"/>
        <v>0</v>
      </c>
      <c r="B30" s="553">
        <f t="shared" si="1"/>
        <v>0</v>
      </c>
      <c r="C30" s="534">
        <f t="shared" si="2"/>
        <v>0</v>
      </c>
      <c r="D30" s="535">
        <f t="shared" si="3"/>
        <v>0</v>
      </c>
      <c r="E30" s="536" t="str">
        <f t="shared" si="4"/>
        <v/>
      </c>
      <c r="F30" s="537">
        <f t="shared" si="5"/>
        <v>0</v>
      </c>
      <c r="G30" s="849">
        <f t="shared" si="6"/>
        <v>0</v>
      </c>
      <c r="H30" s="535">
        <f t="shared" si="7"/>
        <v>0</v>
      </c>
      <c r="I30" s="533"/>
      <c r="J30" s="626"/>
      <c r="K30" s="707"/>
      <c r="L30" s="627"/>
      <c r="M30" s="628"/>
      <c r="N30" s="628"/>
      <c r="O30" s="628"/>
      <c r="P30" s="627"/>
      <c r="Q30" s="541"/>
      <c r="R30" s="628"/>
      <c r="S30" s="628"/>
      <c r="T30" s="42"/>
      <c r="U30" s="708" t="str">
        <f t="shared" si="8"/>
        <v/>
      </c>
    </row>
    <row r="31" spans="1:21" s="538" customFormat="1" ht="23.1" customHeight="1" x14ac:dyDescent="0.15">
      <c r="A31" s="888">
        <f t="shared" si="0"/>
        <v>0</v>
      </c>
      <c r="B31" s="553">
        <f>Q31</f>
        <v>0</v>
      </c>
      <c r="C31" s="534">
        <f>O31</f>
        <v>0</v>
      </c>
      <c r="D31" s="535">
        <f>M31</f>
        <v>0</v>
      </c>
      <c r="E31" s="536" t="str">
        <f>U31</f>
        <v/>
      </c>
      <c r="F31" s="537">
        <f>T31</f>
        <v>0</v>
      </c>
      <c r="G31" s="849">
        <f>L31</f>
        <v>0</v>
      </c>
      <c r="H31" s="535">
        <f>N31</f>
        <v>0</v>
      </c>
      <c r="I31" s="533"/>
      <c r="J31" s="626"/>
      <c r="K31" s="707"/>
      <c r="L31" s="627"/>
      <c r="M31" s="628"/>
      <c r="N31" s="628"/>
      <c r="O31" s="628"/>
      <c r="P31" s="627"/>
      <c r="Q31" s="541"/>
      <c r="R31" s="628"/>
      <c r="S31" s="628"/>
      <c r="T31" s="42"/>
      <c r="U31" s="708" t="str">
        <f t="shared" si="8"/>
        <v/>
      </c>
    </row>
    <row r="32" spans="1:21" s="538" customFormat="1" ht="23.1" customHeight="1" x14ac:dyDescent="0.15">
      <c r="A32" s="888">
        <f t="shared" si="0"/>
        <v>0</v>
      </c>
      <c r="B32" s="553">
        <f>Q32</f>
        <v>0</v>
      </c>
      <c r="C32" s="534">
        <f>O32</f>
        <v>0</v>
      </c>
      <c r="D32" s="535">
        <f>M32</f>
        <v>0</v>
      </c>
      <c r="E32" s="536" t="str">
        <f>U32</f>
        <v/>
      </c>
      <c r="F32" s="537">
        <f>T32</f>
        <v>0</v>
      </c>
      <c r="G32" s="849">
        <f>L32</f>
        <v>0</v>
      </c>
      <c r="H32" s="535">
        <f>N32</f>
        <v>0</v>
      </c>
      <c r="I32" s="533"/>
      <c r="J32" s="626"/>
      <c r="K32" s="707"/>
      <c r="L32" s="627"/>
      <c r="M32" s="628"/>
      <c r="N32" s="628"/>
      <c r="O32" s="628"/>
      <c r="P32" s="627"/>
      <c r="Q32" s="541"/>
      <c r="R32" s="628"/>
      <c r="S32" s="628"/>
      <c r="T32" s="42"/>
      <c r="U32" s="708" t="str">
        <f t="shared" si="8"/>
        <v/>
      </c>
    </row>
    <row r="33" spans="1:21" s="538" customFormat="1" ht="23.1" customHeight="1" x14ac:dyDescent="0.15">
      <c r="A33" s="888">
        <f t="shared" si="0"/>
        <v>0</v>
      </c>
      <c r="B33" s="553">
        <f>Q33</f>
        <v>0</v>
      </c>
      <c r="C33" s="534">
        <f>O33</f>
        <v>0</v>
      </c>
      <c r="D33" s="535">
        <f>M33</f>
        <v>0</v>
      </c>
      <c r="E33" s="536" t="str">
        <f>U33</f>
        <v/>
      </c>
      <c r="F33" s="537">
        <f>T33</f>
        <v>0</v>
      </c>
      <c r="G33" s="849">
        <f>L33</f>
        <v>0</v>
      </c>
      <c r="H33" s="535">
        <f>N33</f>
        <v>0</v>
      </c>
      <c r="I33" s="533"/>
      <c r="J33" s="626"/>
      <c r="K33" s="707"/>
      <c r="L33" s="627"/>
      <c r="M33" s="628"/>
      <c r="N33" s="628"/>
      <c r="O33" s="628"/>
      <c r="P33" s="627"/>
      <c r="Q33" s="541"/>
      <c r="R33" s="628"/>
      <c r="S33" s="628"/>
      <c r="T33" s="42"/>
      <c r="U33" s="708" t="str">
        <f t="shared" si="8"/>
        <v/>
      </c>
    </row>
    <row r="34" spans="1:21" s="538" customFormat="1" ht="23.1" customHeight="1" x14ac:dyDescent="0.15">
      <c r="A34" s="888">
        <f t="shared" si="0"/>
        <v>0</v>
      </c>
      <c r="B34" s="553">
        <f>Q34</f>
        <v>0</v>
      </c>
      <c r="C34" s="534">
        <f>O34</f>
        <v>0</v>
      </c>
      <c r="D34" s="535">
        <f>M34</f>
        <v>0</v>
      </c>
      <c r="E34" s="536" t="str">
        <f>U34</f>
        <v/>
      </c>
      <c r="F34" s="537">
        <f>T34</f>
        <v>0</v>
      </c>
      <c r="G34" s="849">
        <f>L34</f>
        <v>0</v>
      </c>
      <c r="H34" s="535">
        <f>N34</f>
        <v>0</v>
      </c>
      <c r="I34" s="533"/>
      <c r="J34" s="626"/>
      <c r="K34" s="707"/>
      <c r="L34" s="627"/>
      <c r="M34" s="628"/>
      <c r="N34" s="628"/>
      <c r="O34" s="628"/>
      <c r="P34" s="627"/>
      <c r="Q34" s="541"/>
      <c r="R34" s="628"/>
      <c r="S34" s="628"/>
      <c r="T34" s="42"/>
      <c r="U34" s="708" t="str">
        <f t="shared" si="8"/>
        <v/>
      </c>
    </row>
    <row r="35" spans="1:21" s="538" customFormat="1" ht="23.1" customHeight="1" x14ac:dyDescent="0.15">
      <c r="A35" s="888">
        <f t="shared" si="0"/>
        <v>0</v>
      </c>
      <c r="B35" s="553">
        <f t="shared" si="1"/>
        <v>0</v>
      </c>
      <c r="C35" s="534">
        <f t="shared" si="2"/>
        <v>0</v>
      </c>
      <c r="D35" s="535">
        <f t="shared" si="3"/>
        <v>0</v>
      </c>
      <c r="E35" s="536" t="str">
        <f t="shared" si="4"/>
        <v/>
      </c>
      <c r="F35" s="537">
        <f t="shared" si="5"/>
        <v>0</v>
      </c>
      <c r="G35" s="849">
        <f t="shared" si="6"/>
        <v>0</v>
      </c>
      <c r="H35" s="535">
        <f t="shared" si="7"/>
        <v>0</v>
      </c>
      <c r="I35" s="533"/>
      <c r="J35" s="626"/>
      <c r="K35" s="707"/>
      <c r="L35" s="627"/>
      <c r="M35" s="628"/>
      <c r="N35" s="628"/>
      <c r="O35" s="628"/>
      <c r="P35" s="627"/>
      <c r="Q35" s="541"/>
      <c r="R35" s="628"/>
      <c r="S35" s="628"/>
      <c r="T35" s="42"/>
      <c r="U35" s="708" t="str">
        <f t="shared" si="8"/>
        <v/>
      </c>
    </row>
    <row r="36" spans="1:21" s="538" customFormat="1" ht="23.1" customHeight="1" x14ac:dyDescent="0.15">
      <c r="A36" s="888">
        <f t="shared" si="0"/>
        <v>0</v>
      </c>
      <c r="B36" s="553">
        <f t="shared" si="1"/>
        <v>0</v>
      </c>
      <c r="C36" s="534">
        <f t="shared" si="2"/>
        <v>0</v>
      </c>
      <c r="D36" s="535">
        <f t="shared" si="3"/>
        <v>0</v>
      </c>
      <c r="E36" s="536" t="str">
        <f t="shared" si="4"/>
        <v/>
      </c>
      <c r="F36" s="537">
        <f t="shared" si="5"/>
        <v>0</v>
      </c>
      <c r="G36" s="849">
        <f t="shared" si="6"/>
        <v>0</v>
      </c>
      <c r="H36" s="535">
        <f t="shared" si="7"/>
        <v>0</v>
      </c>
      <c r="I36" s="533"/>
      <c r="J36" s="626"/>
      <c r="K36" s="707"/>
      <c r="L36" s="627"/>
      <c r="M36" s="628"/>
      <c r="N36" s="628"/>
      <c r="O36" s="628"/>
      <c r="P36" s="627"/>
      <c r="Q36" s="541"/>
      <c r="R36" s="628"/>
      <c r="S36" s="628"/>
      <c r="T36" s="42"/>
      <c r="U36" s="708" t="str">
        <f t="shared" si="8"/>
        <v/>
      </c>
    </row>
    <row r="37" spans="1:21" s="538" customFormat="1" ht="23.1" customHeight="1" x14ac:dyDescent="0.15">
      <c r="A37" s="888">
        <f t="shared" si="0"/>
        <v>0</v>
      </c>
      <c r="B37" s="553">
        <f t="shared" si="1"/>
        <v>0</v>
      </c>
      <c r="C37" s="534">
        <f t="shared" si="2"/>
        <v>0</v>
      </c>
      <c r="D37" s="535">
        <f t="shared" si="3"/>
        <v>0</v>
      </c>
      <c r="E37" s="536" t="str">
        <f t="shared" si="4"/>
        <v/>
      </c>
      <c r="F37" s="537">
        <f t="shared" si="5"/>
        <v>0</v>
      </c>
      <c r="G37" s="849">
        <f t="shared" si="6"/>
        <v>0</v>
      </c>
      <c r="H37" s="535">
        <f t="shared" si="7"/>
        <v>0</v>
      </c>
      <c r="I37" s="533"/>
      <c r="J37" s="626"/>
      <c r="K37" s="707"/>
      <c r="L37" s="627"/>
      <c r="M37" s="628"/>
      <c r="N37" s="628"/>
      <c r="O37" s="628"/>
      <c r="P37" s="627"/>
      <c r="Q37" s="541"/>
      <c r="R37" s="628"/>
      <c r="S37" s="628"/>
      <c r="T37" s="42"/>
      <c r="U37" s="708" t="str">
        <f t="shared" si="8"/>
        <v/>
      </c>
    </row>
    <row r="38" spans="1:21" s="538" customFormat="1" ht="23.1" customHeight="1" x14ac:dyDescent="0.15">
      <c r="A38" s="888">
        <f t="shared" si="0"/>
        <v>0</v>
      </c>
      <c r="B38" s="553">
        <f t="shared" si="1"/>
        <v>0</v>
      </c>
      <c r="C38" s="534">
        <f t="shared" si="2"/>
        <v>0</v>
      </c>
      <c r="D38" s="535">
        <f t="shared" si="3"/>
        <v>0</v>
      </c>
      <c r="E38" s="536" t="str">
        <f t="shared" si="4"/>
        <v/>
      </c>
      <c r="F38" s="537">
        <f t="shared" si="5"/>
        <v>0</v>
      </c>
      <c r="G38" s="849">
        <f t="shared" si="6"/>
        <v>0</v>
      </c>
      <c r="H38" s="535">
        <f t="shared" si="7"/>
        <v>0</v>
      </c>
      <c r="I38" s="533"/>
      <c r="J38" s="626"/>
      <c r="K38" s="707"/>
      <c r="L38" s="627"/>
      <c r="M38" s="628"/>
      <c r="N38" s="628"/>
      <c r="O38" s="628"/>
      <c r="P38" s="627"/>
      <c r="Q38" s="541"/>
      <c r="R38" s="628"/>
      <c r="S38" s="628"/>
      <c r="T38" s="42"/>
      <c r="U38" s="708" t="str">
        <f t="shared" si="8"/>
        <v/>
      </c>
    </row>
    <row r="39" spans="1:21" s="538" customFormat="1" ht="23.1" customHeight="1" x14ac:dyDescent="0.15">
      <c r="A39" s="888">
        <f t="shared" si="0"/>
        <v>0</v>
      </c>
      <c r="B39" s="553">
        <f t="shared" si="1"/>
        <v>0</v>
      </c>
      <c r="C39" s="534">
        <f t="shared" si="2"/>
        <v>0</v>
      </c>
      <c r="D39" s="535">
        <f t="shared" si="3"/>
        <v>0</v>
      </c>
      <c r="E39" s="536" t="str">
        <f t="shared" si="4"/>
        <v/>
      </c>
      <c r="F39" s="537">
        <f t="shared" si="5"/>
        <v>0</v>
      </c>
      <c r="G39" s="849">
        <f t="shared" si="6"/>
        <v>0</v>
      </c>
      <c r="H39" s="535">
        <f t="shared" si="7"/>
        <v>0</v>
      </c>
      <c r="I39" s="533"/>
      <c r="J39" s="626"/>
      <c r="K39" s="707"/>
      <c r="L39" s="627"/>
      <c r="M39" s="628"/>
      <c r="N39" s="628"/>
      <c r="O39" s="628"/>
      <c r="P39" s="627"/>
      <c r="Q39" s="541"/>
      <c r="R39" s="628"/>
      <c r="S39" s="628"/>
      <c r="T39" s="42"/>
      <c r="U39" s="708" t="str">
        <f t="shared" si="8"/>
        <v/>
      </c>
    </row>
    <row r="40" spans="1:21" s="538" customFormat="1" ht="23.1" customHeight="1" x14ac:dyDescent="0.15">
      <c r="A40" s="888">
        <f t="shared" si="0"/>
        <v>0</v>
      </c>
      <c r="B40" s="553">
        <f t="shared" si="1"/>
        <v>0</v>
      </c>
      <c r="C40" s="534">
        <f t="shared" si="2"/>
        <v>0</v>
      </c>
      <c r="D40" s="535">
        <f t="shared" si="3"/>
        <v>0</v>
      </c>
      <c r="E40" s="536" t="str">
        <f t="shared" si="4"/>
        <v/>
      </c>
      <c r="F40" s="537">
        <f t="shared" si="5"/>
        <v>0</v>
      </c>
      <c r="G40" s="849">
        <f t="shared" si="6"/>
        <v>0</v>
      </c>
      <c r="H40" s="535">
        <f t="shared" si="7"/>
        <v>0</v>
      </c>
      <c r="I40" s="533"/>
      <c r="J40" s="626"/>
      <c r="K40" s="707"/>
      <c r="L40" s="627"/>
      <c r="M40" s="628"/>
      <c r="N40" s="628"/>
      <c r="O40" s="628"/>
      <c r="P40" s="627"/>
      <c r="Q40" s="541"/>
      <c r="R40" s="628"/>
      <c r="S40" s="628"/>
      <c r="T40" s="42"/>
      <c r="U40" s="708" t="str">
        <f t="shared" si="8"/>
        <v/>
      </c>
    </row>
    <row r="41" spans="1:21" s="538" customFormat="1" ht="23.1" customHeight="1" x14ac:dyDescent="0.15">
      <c r="A41" s="888">
        <f t="shared" si="0"/>
        <v>0</v>
      </c>
      <c r="B41" s="553">
        <f t="shared" si="1"/>
        <v>0</v>
      </c>
      <c r="C41" s="534">
        <f t="shared" si="2"/>
        <v>0</v>
      </c>
      <c r="D41" s="535">
        <f t="shared" si="3"/>
        <v>0</v>
      </c>
      <c r="E41" s="536" t="str">
        <f t="shared" si="4"/>
        <v/>
      </c>
      <c r="F41" s="537">
        <f t="shared" si="5"/>
        <v>0</v>
      </c>
      <c r="G41" s="849">
        <f t="shared" si="6"/>
        <v>0</v>
      </c>
      <c r="H41" s="535">
        <f t="shared" si="7"/>
        <v>0</v>
      </c>
      <c r="I41" s="533"/>
      <c r="J41" s="626"/>
      <c r="K41" s="707"/>
      <c r="L41" s="627"/>
      <c r="M41" s="628"/>
      <c r="N41" s="628"/>
      <c r="O41" s="628"/>
      <c r="P41" s="627"/>
      <c r="Q41" s="541"/>
      <c r="R41" s="628"/>
      <c r="S41" s="628"/>
      <c r="T41" s="42"/>
      <c r="U41" s="708" t="str">
        <f t="shared" si="8"/>
        <v/>
      </c>
    </row>
    <row r="42" spans="1:21" s="538" customFormat="1" ht="23.1" customHeight="1" x14ac:dyDescent="0.15">
      <c r="A42" s="888">
        <f t="shared" si="0"/>
        <v>0</v>
      </c>
      <c r="B42" s="553">
        <f t="shared" si="1"/>
        <v>0</v>
      </c>
      <c r="C42" s="534">
        <f t="shared" si="2"/>
        <v>0</v>
      </c>
      <c r="D42" s="535">
        <f t="shared" si="3"/>
        <v>0</v>
      </c>
      <c r="E42" s="536" t="str">
        <f t="shared" si="4"/>
        <v/>
      </c>
      <c r="F42" s="537">
        <f t="shared" si="5"/>
        <v>0</v>
      </c>
      <c r="G42" s="849">
        <f t="shared" si="6"/>
        <v>0</v>
      </c>
      <c r="H42" s="535">
        <f t="shared" si="7"/>
        <v>0</v>
      </c>
      <c r="I42" s="533"/>
      <c r="J42" s="626"/>
      <c r="K42" s="707"/>
      <c r="L42" s="627"/>
      <c r="M42" s="628"/>
      <c r="N42" s="628"/>
      <c r="O42" s="628"/>
      <c r="P42" s="627"/>
      <c r="Q42" s="541"/>
      <c r="R42" s="628"/>
      <c r="S42" s="628"/>
      <c r="T42" s="42"/>
      <c r="U42" s="708" t="str">
        <f t="shared" si="8"/>
        <v/>
      </c>
    </row>
    <row r="43" spans="1:21" s="538" customFormat="1" ht="23.1" customHeight="1" x14ac:dyDescent="0.15">
      <c r="A43" s="888">
        <f t="shared" si="0"/>
        <v>0</v>
      </c>
      <c r="B43" s="553">
        <f t="shared" si="1"/>
        <v>0</v>
      </c>
      <c r="C43" s="534">
        <f t="shared" si="2"/>
        <v>0</v>
      </c>
      <c r="D43" s="535">
        <f t="shared" si="3"/>
        <v>0</v>
      </c>
      <c r="E43" s="536" t="str">
        <f t="shared" si="4"/>
        <v/>
      </c>
      <c r="F43" s="537">
        <f t="shared" si="5"/>
        <v>0</v>
      </c>
      <c r="G43" s="849">
        <f t="shared" si="6"/>
        <v>0</v>
      </c>
      <c r="H43" s="535">
        <f t="shared" si="7"/>
        <v>0</v>
      </c>
      <c r="I43" s="533"/>
      <c r="J43" s="626"/>
      <c r="K43" s="707"/>
      <c r="L43" s="627"/>
      <c r="M43" s="628"/>
      <c r="N43" s="628"/>
      <c r="O43" s="628"/>
      <c r="P43" s="627"/>
      <c r="Q43" s="541"/>
      <c r="R43" s="628"/>
      <c r="S43" s="628"/>
      <c r="T43" s="42"/>
      <c r="U43" s="708" t="str">
        <f t="shared" si="8"/>
        <v/>
      </c>
    </row>
    <row r="44" spans="1:21" s="538" customFormat="1" ht="23.1" customHeight="1" x14ac:dyDescent="0.15">
      <c r="A44" s="888">
        <f t="shared" si="0"/>
        <v>0</v>
      </c>
      <c r="B44" s="553">
        <f t="shared" si="1"/>
        <v>0</v>
      </c>
      <c r="C44" s="534">
        <f t="shared" si="2"/>
        <v>0</v>
      </c>
      <c r="D44" s="535">
        <f t="shared" si="3"/>
        <v>0</v>
      </c>
      <c r="E44" s="536" t="str">
        <f t="shared" si="4"/>
        <v/>
      </c>
      <c r="F44" s="537">
        <f t="shared" si="5"/>
        <v>0</v>
      </c>
      <c r="G44" s="849">
        <f t="shared" si="6"/>
        <v>0</v>
      </c>
      <c r="H44" s="535">
        <f t="shared" si="7"/>
        <v>0</v>
      </c>
      <c r="I44" s="533"/>
      <c r="J44" s="626"/>
      <c r="K44" s="707"/>
      <c r="L44" s="627"/>
      <c r="M44" s="628"/>
      <c r="N44" s="628"/>
      <c r="O44" s="628"/>
      <c r="P44" s="627"/>
      <c r="Q44" s="541"/>
      <c r="R44" s="628"/>
      <c r="S44" s="628"/>
      <c r="T44" s="42"/>
      <c r="U44" s="708" t="str">
        <f t="shared" si="8"/>
        <v/>
      </c>
    </row>
    <row r="45" spans="1:21" s="538" customFormat="1" ht="23.1" customHeight="1" x14ac:dyDescent="0.15">
      <c r="A45" s="888">
        <f t="shared" si="0"/>
        <v>0</v>
      </c>
      <c r="B45" s="553">
        <f t="shared" si="1"/>
        <v>0</v>
      </c>
      <c r="C45" s="534">
        <f t="shared" si="2"/>
        <v>0</v>
      </c>
      <c r="D45" s="535">
        <f t="shared" si="3"/>
        <v>0</v>
      </c>
      <c r="E45" s="536" t="str">
        <f t="shared" si="4"/>
        <v/>
      </c>
      <c r="F45" s="537">
        <f t="shared" si="5"/>
        <v>0</v>
      </c>
      <c r="G45" s="849">
        <f t="shared" si="6"/>
        <v>0</v>
      </c>
      <c r="H45" s="535">
        <f t="shared" si="7"/>
        <v>0</v>
      </c>
      <c r="I45" s="533"/>
      <c r="J45" s="626"/>
      <c r="K45" s="707"/>
      <c r="L45" s="627"/>
      <c r="M45" s="628"/>
      <c r="N45" s="628"/>
      <c r="O45" s="628"/>
      <c r="P45" s="627"/>
      <c r="Q45" s="541"/>
      <c r="R45" s="628"/>
      <c r="S45" s="628"/>
      <c r="T45" s="42"/>
      <c r="U45" s="708" t="str">
        <f t="shared" si="8"/>
        <v/>
      </c>
    </row>
    <row r="46" spans="1:21" s="538" customFormat="1" ht="23.1" customHeight="1" x14ac:dyDescent="0.15">
      <c r="A46" s="888">
        <f t="shared" si="0"/>
        <v>0</v>
      </c>
      <c r="B46" s="553">
        <f t="shared" si="1"/>
        <v>0</v>
      </c>
      <c r="C46" s="534">
        <f t="shared" si="2"/>
        <v>0</v>
      </c>
      <c r="D46" s="535">
        <f t="shared" si="3"/>
        <v>0</v>
      </c>
      <c r="E46" s="536" t="str">
        <f t="shared" si="4"/>
        <v/>
      </c>
      <c r="F46" s="537">
        <f t="shared" si="5"/>
        <v>0</v>
      </c>
      <c r="G46" s="849">
        <f t="shared" si="6"/>
        <v>0</v>
      </c>
      <c r="H46" s="535">
        <f t="shared" si="7"/>
        <v>0</v>
      </c>
      <c r="I46" s="533"/>
      <c r="J46" s="626"/>
      <c r="K46" s="707"/>
      <c r="L46" s="627"/>
      <c r="M46" s="628"/>
      <c r="N46" s="628"/>
      <c r="O46" s="628"/>
      <c r="P46" s="627"/>
      <c r="Q46" s="541"/>
      <c r="R46" s="628"/>
      <c r="S46" s="628"/>
      <c r="T46" s="42"/>
      <c r="U46" s="708" t="str">
        <f t="shared" si="8"/>
        <v/>
      </c>
    </row>
    <row r="47" spans="1:21" s="538" customFormat="1" ht="23.1" customHeight="1" x14ac:dyDescent="0.15">
      <c r="A47" s="888">
        <f t="shared" si="0"/>
        <v>0</v>
      </c>
      <c r="B47" s="553">
        <f t="shared" si="1"/>
        <v>0</v>
      </c>
      <c r="C47" s="534">
        <f t="shared" si="2"/>
        <v>0</v>
      </c>
      <c r="D47" s="535">
        <f t="shared" si="3"/>
        <v>0</v>
      </c>
      <c r="E47" s="536" t="str">
        <f t="shared" si="4"/>
        <v/>
      </c>
      <c r="F47" s="537">
        <f t="shared" si="5"/>
        <v>0</v>
      </c>
      <c r="G47" s="849">
        <f t="shared" si="6"/>
        <v>0</v>
      </c>
      <c r="H47" s="535">
        <f t="shared" si="7"/>
        <v>0</v>
      </c>
      <c r="I47" s="533"/>
      <c r="J47" s="626"/>
      <c r="K47" s="707"/>
      <c r="L47" s="627"/>
      <c r="M47" s="628"/>
      <c r="N47" s="628"/>
      <c r="O47" s="628"/>
      <c r="P47" s="627"/>
      <c r="Q47" s="541"/>
      <c r="R47" s="628"/>
      <c r="S47" s="628"/>
      <c r="T47" s="42"/>
      <c r="U47" s="708" t="str">
        <f t="shared" si="8"/>
        <v/>
      </c>
    </row>
    <row r="48" spans="1:21" s="538" customFormat="1" ht="23.1" customHeight="1" x14ac:dyDescent="0.15">
      <c r="A48" s="888">
        <f t="shared" si="0"/>
        <v>0</v>
      </c>
      <c r="B48" s="553">
        <f t="shared" si="1"/>
        <v>0</v>
      </c>
      <c r="C48" s="534">
        <f t="shared" si="2"/>
        <v>0</v>
      </c>
      <c r="D48" s="535">
        <f t="shared" si="3"/>
        <v>0</v>
      </c>
      <c r="E48" s="536" t="str">
        <f t="shared" si="4"/>
        <v/>
      </c>
      <c r="F48" s="537">
        <f t="shared" si="5"/>
        <v>0</v>
      </c>
      <c r="G48" s="849">
        <f t="shared" si="6"/>
        <v>0</v>
      </c>
      <c r="H48" s="535">
        <f t="shared" si="7"/>
        <v>0</v>
      </c>
      <c r="I48" s="533"/>
      <c r="J48" s="626"/>
      <c r="K48" s="707"/>
      <c r="L48" s="627"/>
      <c r="M48" s="628"/>
      <c r="N48" s="628"/>
      <c r="O48" s="628"/>
      <c r="P48" s="627"/>
      <c r="Q48" s="541"/>
      <c r="R48" s="628"/>
      <c r="S48" s="628"/>
      <c r="T48" s="42"/>
      <c r="U48" s="708" t="str">
        <f t="shared" si="8"/>
        <v/>
      </c>
    </row>
    <row r="49" spans="1:21" s="538" customFormat="1" ht="23.1" customHeight="1" x14ac:dyDescent="0.15">
      <c r="A49" s="888">
        <f t="shared" si="0"/>
        <v>0</v>
      </c>
      <c r="B49" s="553">
        <f t="shared" si="1"/>
        <v>0</v>
      </c>
      <c r="C49" s="534">
        <f t="shared" si="2"/>
        <v>0</v>
      </c>
      <c r="D49" s="535">
        <f t="shared" si="3"/>
        <v>0</v>
      </c>
      <c r="E49" s="536" t="str">
        <f t="shared" si="4"/>
        <v/>
      </c>
      <c r="F49" s="537">
        <f t="shared" si="5"/>
        <v>0</v>
      </c>
      <c r="G49" s="849">
        <f t="shared" si="6"/>
        <v>0</v>
      </c>
      <c r="H49" s="535">
        <f t="shared" si="7"/>
        <v>0</v>
      </c>
      <c r="I49" s="533"/>
      <c r="J49" s="626"/>
      <c r="K49" s="707"/>
      <c r="L49" s="627"/>
      <c r="M49" s="628"/>
      <c r="N49" s="628"/>
      <c r="O49" s="628"/>
      <c r="P49" s="627"/>
      <c r="Q49" s="541"/>
      <c r="R49" s="628"/>
      <c r="S49" s="628"/>
      <c r="T49" s="42"/>
      <c r="U49" s="708" t="str">
        <f t="shared" si="8"/>
        <v/>
      </c>
    </row>
    <row r="50" spans="1:21" s="538" customFormat="1" ht="23.1" customHeight="1" x14ac:dyDescent="0.15">
      <c r="A50" s="888">
        <f t="shared" si="0"/>
        <v>0</v>
      </c>
      <c r="B50" s="553">
        <f t="shared" si="1"/>
        <v>0</v>
      </c>
      <c r="C50" s="534">
        <f t="shared" si="2"/>
        <v>0</v>
      </c>
      <c r="D50" s="535">
        <f t="shared" si="3"/>
        <v>0</v>
      </c>
      <c r="E50" s="536" t="str">
        <f t="shared" si="4"/>
        <v/>
      </c>
      <c r="F50" s="537">
        <f t="shared" si="5"/>
        <v>0</v>
      </c>
      <c r="G50" s="849">
        <f t="shared" si="6"/>
        <v>0</v>
      </c>
      <c r="H50" s="535">
        <f t="shared" si="7"/>
        <v>0</v>
      </c>
      <c r="I50" s="533"/>
      <c r="J50" s="626"/>
      <c r="K50" s="707"/>
      <c r="L50" s="627"/>
      <c r="M50" s="628"/>
      <c r="N50" s="628"/>
      <c r="O50" s="628"/>
      <c r="P50" s="627"/>
      <c r="Q50" s="541"/>
      <c r="R50" s="628"/>
      <c r="S50" s="628"/>
      <c r="T50" s="42"/>
      <c r="U50" s="708" t="str">
        <f t="shared" si="8"/>
        <v/>
      </c>
    </row>
    <row r="51" spans="1:21" s="538" customFormat="1" ht="23.1" customHeight="1" x14ac:dyDescent="0.15">
      <c r="A51" s="888">
        <f t="shared" si="0"/>
        <v>0</v>
      </c>
      <c r="B51" s="553">
        <f t="shared" si="1"/>
        <v>0</v>
      </c>
      <c r="C51" s="534">
        <f t="shared" si="2"/>
        <v>0</v>
      </c>
      <c r="D51" s="535">
        <f t="shared" si="3"/>
        <v>0</v>
      </c>
      <c r="E51" s="536" t="str">
        <f t="shared" si="4"/>
        <v/>
      </c>
      <c r="F51" s="537">
        <f t="shared" si="5"/>
        <v>0</v>
      </c>
      <c r="G51" s="849">
        <f t="shared" si="6"/>
        <v>0</v>
      </c>
      <c r="H51" s="535">
        <f t="shared" si="7"/>
        <v>0</v>
      </c>
      <c r="I51" s="533"/>
      <c r="J51" s="626"/>
      <c r="K51" s="707"/>
      <c r="L51" s="627"/>
      <c r="M51" s="628"/>
      <c r="N51" s="628"/>
      <c r="O51" s="628"/>
      <c r="P51" s="627"/>
      <c r="Q51" s="541"/>
      <c r="R51" s="628"/>
      <c r="S51" s="628"/>
      <c r="T51" s="42"/>
      <c r="U51" s="708" t="str">
        <f t="shared" si="8"/>
        <v/>
      </c>
    </row>
    <row r="52" spans="1:21" s="538" customFormat="1" ht="23.1" customHeight="1" x14ac:dyDescent="0.15">
      <c r="A52" s="888">
        <f t="shared" si="0"/>
        <v>0</v>
      </c>
      <c r="B52" s="553">
        <f t="shared" si="1"/>
        <v>0</v>
      </c>
      <c r="C52" s="534">
        <f t="shared" si="2"/>
        <v>0</v>
      </c>
      <c r="D52" s="535">
        <f t="shared" si="3"/>
        <v>0</v>
      </c>
      <c r="E52" s="536" t="str">
        <f t="shared" si="4"/>
        <v/>
      </c>
      <c r="F52" s="537">
        <f t="shared" si="5"/>
        <v>0</v>
      </c>
      <c r="G52" s="849">
        <f t="shared" si="6"/>
        <v>0</v>
      </c>
      <c r="H52" s="535">
        <f t="shared" si="7"/>
        <v>0</v>
      </c>
      <c r="I52" s="533"/>
      <c r="J52" s="626"/>
      <c r="K52" s="707"/>
      <c r="L52" s="627"/>
      <c r="M52" s="628"/>
      <c r="N52" s="628"/>
      <c r="O52" s="628"/>
      <c r="P52" s="627"/>
      <c r="Q52" s="541"/>
      <c r="R52" s="628"/>
      <c r="S52" s="628"/>
      <c r="T52" s="42"/>
      <c r="U52" s="708" t="str">
        <f t="shared" si="8"/>
        <v/>
      </c>
    </row>
    <row r="53" spans="1:21" s="538" customFormat="1" ht="23.1" customHeight="1" x14ac:dyDescent="0.15">
      <c r="A53" s="888">
        <f t="shared" si="0"/>
        <v>0</v>
      </c>
      <c r="B53" s="553">
        <f t="shared" si="1"/>
        <v>0</v>
      </c>
      <c r="C53" s="534">
        <f t="shared" si="2"/>
        <v>0</v>
      </c>
      <c r="D53" s="535">
        <f t="shared" si="3"/>
        <v>0</v>
      </c>
      <c r="E53" s="536" t="str">
        <f t="shared" si="4"/>
        <v/>
      </c>
      <c r="F53" s="537">
        <f t="shared" si="5"/>
        <v>0</v>
      </c>
      <c r="G53" s="849">
        <f t="shared" si="6"/>
        <v>0</v>
      </c>
      <c r="H53" s="535">
        <f t="shared" si="7"/>
        <v>0</v>
      </c>
      <c r="I53" s="533"/>
      <c r="J53" s="626"/>
      <c r="K53" s="707"/>
      <c r="L53" s="627"/>
      <c r="M53" s="628"/>
      <c r="N53" s="628"/>
      <c r="O53" s="628"/>
      <c r="P53" s="627"/>
      <c r="Q53" s="541"/>
      <c r="R53" s="628"/>
      <c r="S53" s="628"/>
      <c r="T53" s="42"/>
      <c r="U53" s="708" t="str">
        <f t="shared" si="8"/>
        <v/>
      </c>
    </row>
    <row r="54" spans="1:21" s="538" customFormat="1" ht="23.1" customHeight="1" x14ac:dyDescent="0.15">
      <c r="A54" s="888">
        <f t="shared" si="0"/>
        <v>0</v>
      </c>
      <c r="B54" s="553">
        <f t="shared" si="1"/>
        <v>0</v>
      </c>
      <c r="C54" s="534">
        <f t="shared" si="2"/>
        <v>0</v>
      </c>
      <c r="D54" s="535">
        <f t="shared" si="3"/>
        <v>0</v>
      </c>
      <c r="E54" s="536" t="str">
        <f t="shared" si="4"/>
        <v/>
      </c>
      <c r="F54" s="537">
        <f t="shared" si="5"/>
        <v>0</v>
      </c>
      <c r="G54" s="849">
        <f t="shared" si="6"/>
        <v>0</v>
      </c>
      <c r="H54" s="535">
        <f t="shared" si="7"/>
        <v>0</v>
      </c>
      <c r="I54" s="533"/>
      <c r="J54" s="626"/>
      <c r="K54" s="707"/>
      <c r="L54" s="627"/>
      <c r="M54" s="628"/>
      <c r="N54" s="628"/>
      <c r="O54" s="628"/>
      <c r="P54" s="627"/>
      <c r="Q54" s="541"/>
      <c r="R54" s="628"/>
      <c r="S54" s="628"/>
      <c r="T54" s="42"/>
      <c r="U54" s="708" t="str">
        <f t="shared" si="8"/>
        <v/>
      </c>
    </row>
    <row r="55" spans="1:21" s="538" customFormat="1" ht="23.1" customHeight="1" x14ac:dyDescent="0.15">
      <c r="A55" s="888">
        <f t="shared" si="0"/>
        <v>0</v>
      </c>
      <c r="B55" s="553">
        <f t="shared" si="1"/>
        <v>0</v>
      </c>
      <c r="C55" s="534">
        <f t="shared" si="2"/>
        <v>0</v>
      </c>
      <c r="D55" s="535">
        <f t="shared" si="3"/>
        <v>0</v>
      </c>
      <c r="E55" s="536" t="str">
        <f t="shared" si="4"/>
        <v/>
      </c>
      <c r="F55" s="537">
        <f t="shared" si="5"/>
        <v>0</v>
      </c>
      <c r="G55" s="849">
        <f t="shared" si="6"/>
        <v>0</v>
      </c>
      <c r="H55" s="535">
        <f t="shared" si="7"/>
        <v>0</v>
      </c>
      <c r="I55" s="533"/>
      <c r="J55" s="626"/>
      <c r="K55" s="707"/>
      <c r="L55" s="627"/>
      <c r="M55" s="628"/>
      <c r="N55" s="628"/>
      <c r="O55" s="628"/>
      <c r="P55" s="627"/>
      <c r="Q55" s="541"/>
      <c r="R55" s="628"/>
      <c r="S55" s="628"/>
      <c r="T55" s="42"/>
      <c r="U55" s="708" t="str">
        <f t="shared" si="8"/>
        <v/>
      </c>
    </row>
    <row r="56" spans="1:21" s="538" customFormat="1" ht="23.1" customHeight="1" x14ac:dyDescent="0.15">
      <c r="A56" s="888">
        <f t="shared" si="0"/>
        <v>0</v>
      </c>
      <c r="B56" s="553">
        <f t="shared" si="1"/>
        <v>0</v>
      </c>
      <c r="C56" s="534">
        <f t="shared" si="2"/>
        <v>0</v>
      </c>
      <c r="D56" s="535">
        <f t="shared" si="3"/>
        <v>0</v>
      </c>
      <c r="E56" s="536" t="str">
        <f t="shared" si="4"/>
        <v/>
      </c>
      <c r="F56" s="537">
        <f t="shared" si="5"/>
        <v>0</v>
      </c>
      <c r="G56" s="849">
        <f t="shared" si="6"/>
        <v>0</v>
      </c>
      <c r="H56" s="535">
        <f t="shared" si="7"/>
        <v>0</v>
      </c>
      <c r="I56" s="533"/>
      <c r="J56" s="626"/>
      <c r="K56" s="707"/>
      <c r="L56" s="627"/>
      <c r="M56" s="628"/>
      <c r="N56" s="628"/>
      <c r="O56" s="628"/>
      <c r="P56" s="627"/>
      <c r="Q56" s="541"/>
      <c r="R56" s="628"/>
      <c r="S56" s="628"/>
      <c r="T56" s="42"/>
      <c r="U56" s="708" t="str">
        <f t="shared" si="8"/>
        <v/>
      </c>
    </row>
    <row r="57" spans="1:21" s="538" customFormat="1" ht="23.1" customHeight="1" x14ac:dyDescent="0.15">
      <c r="A57" s="888">
        <f t="shared" si="0"/>
        <v>0</v>
      </c>
      <c r="B57" s="553">
        <f t="shared" si="1"/>
        <v>0</v>
      </c>
      <c r="C57" s="534">
        <f t="shared" si="2"/>
        <v>0</v>
      </c>
      <c r="D57" s="535">
        <f t="shared" si="3"/>
        <v>0</v>
      </c>
      <c r="E57" s="536" t="str">
        <f t="shared" si="4"/>
        <v/>
      </c>
      <c r="F57" s="537">
        <f t="shared" si="5"/>
        <v>0</v>
      </c>
      <c r="G57" s="849">
        <f t="shared" si="6"/>
        <v>0</v>
      </c>
      <c r="H57" s="535">
        <f t="shared" si="7"/>
        <v>0</v>
      </c>
      <c r="I57" s="533"/>
      <c r="J57" s="626"/>
      <c r="K57" s="707"/>
      <c r="L57" s="627"/>
      <c r="M57" s="628"/>
      <c r="N57" s="628"/>
      <c r="O57" s="628"/>
      <c r="P57" s="627"/>
      <c r="Q57" s="541"/>
      <c r="R57" s="628"/>
      <c r="S57" s="628"/>
      <c r="T57" s="42"/>
      <c r="U57" s="708" t="str">
        <f t="shared" si="8"/>
        <v/>
      </c>
    </row>
    <row r="58" spans="1:21" s="538" customFormat="1" ht="23.1" customHeight="1" x14ac:dyDescent="0.15">
      <c r="A58" s="888">
        <f t="shared" si="0"/>
        <v>0</v>
      </c>
      <c r="B58" s="553">
        <f t="shared" si="1"/>
        <v>0</v>
      </c>
      <c r="C58" s="534">
        <f t="shared" si="2"/>
        <v>0</v>
      </c>
      <c r="D58" s="535">
        <f t="shared" si="3"/>
        <v>0</v>
      </c>
      <c r="E58" s="536" t="str">
        <f t="shared" si="4"/>
        <v/>
      </c>
      <c r="F58" s="537">
        <f t="shared" si="5"/>
        <v>0</v>
      </c>
      <c r="G58" s="849">
        <f t="shared" si="6"/>
        <v>0</v>
      </c>
      <c r="H58" s="535">
        <f t="shared" si="7"/>
        <v>0</v>
      </c>
      <c r="I58" s="533"/>
      <c r="J58" s="626"/>
      <c r="K58" s="707"/>
      <c r="L58" s="627"/>
      <c r="M58" s="628"/>
      <c r="N58" s="628"/>
      <c r="O58" s="628"/>
      <c r="P58" s="627"/>
      <c r="Q58" s="541"/>
      <c r="R58" s="628"/>
      <c r="S58" s="628"/>
      <c r="T58" s="42"/>
      <c r="U58" s="708" t="str">
        <f t="shared" si="8"/>
        <v/>
      </c>
    </row>
    <row r="59" spans="1:21" s="538" customFormat="1" ht="23.1" customHeight="1" x14ac:dyDescent="0.15">
      <c r="A59" s="888">
        <f t="shared" si="0"/>
        <v>0</v>
      </c>
      <c r="B59" s="553">
        <f t="shared" si="1"/>
        <v>0</v>
      </c>
      <c r="C59" s="534">
        <f t="shared" si="2"/>
        <v>0</v>
      </c>
      <c r="D59" s="535">
        <f t="shared" si="3"/>
        <v>0</v>
      </c>
      <c r="E59" s="536" t="str">
        <f t="shared" si="4"/>
        <v/>
      </c>
      <c r="F59" s="537">
        <f t="shared" si="5"/>
        <v>0</v>
      </c>
      <c r="G59" s="849">
        <f t="shared" si="6"/>
        <v>0</v>
      </c>
      <c r="H59" s="535">
        <f t="shared" si="7"/>
        <v>0</v>
      </c>
      <c r="I59" s="533"/>
      <c r="J59" s="626"/>
      <c r="K59" s="707"/>
      <c r="L59" s="627"/>
      <c r="M59" s="628"/>
      <c r="N59" s="628"/>
      <c r="O59" s="628"/>
      <c r="P59" s="627"/>
      <c r="Q59" s="541"/>
      <c r="R59" s="628"/>
      <c r="S59" s="628"/>
      <c r="T59" s="42"/>
      <c r="U59" s="708" t="str">
        <f t="shared" si="8"/>
        <v/>
      </c>
    </row>
    <row r="60" spans="1:21" s="538" customFormat="1" ht="23.1" customHeight="1" x14ac:dyDescent="0.15">
      <c r="A60" s="888">
        <f t="shared" si="0"/>
        <v>0</v>
      </c>
      <c r="B60" s="553">
        <f t="shared" si="1"/>
        <v>0</v>
      </c>
      <c r="C60" s="534">
        <f t="shared" si="2"/>
        <v>0</v>
      </c>
      <c r="D60" s="535">
        <f t="shared" si="3"/>
        <v>0</v>
      </c>
      <c r="E60" s="536" t="str">
        <f t="shared" si="4"/>
        <v/>
      </c>
      <c r="F60" s="537">
        <f t="shared" si="5"/>
        <v>0</v>
      </c>
      <c r="G60" s="849">
        <f t="shared" si="6"/>
        <v>0</v>
      </c>
      <c r="H60" s="535">
        <f t="shared" si="7"/>
        <v>0</v>
      </c>
      <c r="I60" s="533"/>
      <c r="J60" s="626"/>
      <c r="K60" s="707"/>
      <c r="L60" s="627"/>
      <c r="M60" s="628"/>
      <c r="N60" s="628"/>
      <c r="O60" s="628"/>
      <c r="P60" s="627"/>
      <c r="Q60" s="541"/>
      <c r="R60" s="628"/>
      <c r="S60" s="628"/>
      <c r="T60" s="42"/>
      <c r="U60" s="708" t="str">
        <f t="shared" si="8"/>
        <v/>
      </c>
    </row>
    <row r="61" spans="1:21" s="538" customFormat="1" ht="23.1" customHeight="1" x14ac:dyDescent="0.15">
      <c r="A61" s="888">
        <f t="shared" si="0"/>
        <v>0</v>
      </c>
      <c r="B61" s="553">
        <f t="shared" si="1"/>
        <v>0</v>
      </c>
      <c r="C61" s="534">
        <f t="shared" si="2"/>
        <v>0</v>
      </c>
      <c r="D61" s="535">
        <f t="shared" si="3"/>
        <v>0</v>
      </c>
      <c r="E61" s="536" t="str">
        <f t="shared" si="4"/>
        <v/>
      </c>
      <c r="F61" s="537">
        <f t="shared" si="5"/>
        <v>0</v>
      </c>
      <c r="G61" s="849">
        <f t="shared" si="6"/>
        <v>0</v>
      </c>
      <c r="H61" s="535">
        <f t="shared" si="7"/>
        <v>0</v>
      </c>
      <c r="I61" s="533"/>
      <c r="J61" s="626"/>
      <c r="K61" s="707"/>
      <c r="L61" s="627"/>
      <c r="M61" s="628"/>
      <c r="N61" s="628"/>
      <c r="O61" s="628"/>
      <c r="P61" s="627"/>
      <c r="Q61" s="541"/>
      <c r="R61" s="628"/>
      <c r="S61" s="628"/>
      <c r="T61" s="42"/>
      <c r="U61" s="708" t="str">
        <f t="shared" si="8"/>
        <v/>
      </c>
    </row>
    <row r="62" spans="1:21" s="538" customFormat="1" ht="23.1" customHeight="1" x14ac:dyDescent="0.15">
      <c r="A62" s="888">
        <f t="shared" si="0"/>
        <v>0</v>
      </c>
      <c r="B62" s="553">
        <f t="shared" si="1"/>
        <v>0</v>
      </c>
      <c r="C62" s="534">
        <f t="shared" si="2"/>
        <v>0</v>
      </c>
      <c r="D62" s="535">
        <f t="shared" si="3"/>
        <v>0</v>
      </c>
      <c r="E62" s="536" t="str">
        <f t="shared" si="4"/>
        <v/>
      </c>
      <c r="F62" s="537">
        <f t="shared" si="5"/>
        <v>0</v>
      </c>
      <c r="G62" s="849">
        <f t="shared" si="6"/>
        <v>0</v>
      </c>
      <c r="H62" s="535">
        <f t="shared" si="7"/>
        <v>0</v>
      </c>
      <c r="I62" s="533"/>
      <c r="J62" s="626"/>
      <c r="K62" s="707"/>
      <c r="L62" s="627"/>
      <c r="M62" s="628"/>
      <c r="N62" s="628"/>
      <c r="O62" s="628"/>
      <c r="P62" s="627"/>
      <c r="Q62" s="541"/>
      <c r="R62" s="628"/>
      <c r="S62" s="628"/>
      <c r="T62" s="42"/>
      <c r="U62" s="708" t="str">
        <f t="shared" si="8"/>
        <v/>
      </c>
    </row>
    <row r="63" spans="1:21" s="538" customFormat="1" ht="23.1" customHeight="1" x14ac:dyDescent="0.15">
      <c r="A63" s="888">
        <f t="shared" si="0"/>
        <v>0</v>
      </c>
      <c r="B63" s="553">
        <f t="shared" si="1"/>
        <v>0</v>
      </c>
      <c r="C63" s="534">
        <f t="shared" si="2"/>
        <v>0</v>
      </c>
      <c r="D63" s="535">
        <f t="shared" si="3"/>
        <v>0</v>
      </c>
      <c r="E63" s="536" t="str">
        <f t="shared" si="4"/>
        <v/>
      </c>
      <c r="F63" s="537">
        <f t="shared" si="5"/>
        <v>0</v>
      </c>
      <c r="G63" s="849">
        <f t="shared" si="6"/>
        <v>0</v>
      </c>
      <c r="H63" s="535">
        <f t="shared" si="7"/>
        <v>0</v>
      </c>
      <c r="I63" s="533"/>
      <c r="J63" s="626"/>
      <c r="K63" s="707"/>
      <c r="L63" s="627"/>
      <c r="M63" s="628"/>
      <c r="N63" s="628"/>
      <c r="O63" s="628"/>
      <c r="P63" s="627"/>
      <c r="Q63" s="541"/>
      <c r="R63" s="628"/>
      <c r="S63" s="628"/>
      <c r="T63" s="42"/>
      <c r="U63" s="708" t="str">
        <f t="shared" si="8"/>
        <v/>
      </c>
    </row>
    <row r="64" spans="1:21" s="538" customFormat="1" ht="23.1" customHeight="1" x14ac:dyDescent="0.15">
      <c r="A64" s="888">
        <f t="shared" si="0"/>
        <v>0</v>
      </c>
      <c r="B64" s="553">
        <f t="shared" si="1"/>
        <v>0</v>
      </c>
      <c r="C64" s="534">
        <f t="shared" si="2"/>
        <v>0</v>
      </c>
      <c r="D64" s="535">
        <f t="shared" si="3"/>
        <v>0</v>
      </c>
      <c r="E64" s="536" t="str">
        <f t="shared" si="4"/>
        <v/>
      </c>
      <c r="F64" s="537">
        <f t="shared" si="5"/>
        <v>0</v>
      </c>
      <c r="G64" s="849">
        <f t="shared" si="6"/>
        <v>0</v>
      </c>
      <c r="H64" s="535">
        <f t="shared" si="7"/>
        <v>0</v>
      </c>
      <c r="I64" s="533"/>
      <c r="J64" s="626"/>
      <c r="K64" s="707"/>
      <c r="L64" s="627"/>
      <c r="M64" s="628"/>
      <c r="N64" s="628"/>
      <c r="O64" s="628"/>
      <c r="P64" s="627"/>
      <c r="Q64" s="541"/>
      <c r="R64" s="628"/>
      <c r="S64" s="628"/>
      <c r="T64" s="42"/>
      <c r="U64" s="708" t="str">
        <f t="shared" si="8"/>
        <v/>
      </c>
    </row>
    <row r="65" spans="1:21" s="538" customFormat="1" ht="23.1" customHeight="1" x14ac:dyDescent="0.15">
      <c r="A65" s="888">
        <f t="shared" si="0"/>
        <v>0</v>
      </c>
      <c r="B65" s="553">
        <f t="shared" si="1"/>
        <v>0</v>
      </c>
      <c r="C65" s="534">
        <f t="shared" si="2"/>
        <v>0</v>
      </c>
      <c r="D65" s="535">
        <f t="shared" si="3"/>
        <v>0</v>
      </c>
      <c r="E65" s="536" t="str">
        <f t="shared" si="4"/>
        <v/>
      </c>
      <c r="F65" s="537">
        <f t="shared" si="5"/>
        <v>0</v>
      </c>
      <c r="G65" s="849">
        <f t="shared" si="6"/>
        <v>0</v>
      </c>
      <c r="H65" s="535">
        <f t="shared" si="7"/>
        <v>0</v>
      </c>
      <c r="I65" s="533"/>
      <c r="J65" s="626"/>
      <c r="K65" s="707"/>
      <c r="L65" s="627"/>
      <c r="M65" s="628"/>
      <c r="N65" s="628"/>
      <c r="O65" s="628"/>
      <c r="P65" s="627"/>
      <c r="Q65" s="541"/>
      <c r="R65" s="628"/>
      <c r="S65" s="628"/>
      <c r="T65" s="42"/>
      <c r="U65" s="708" t="str">
        <f t="shared" si="8"/>
        <v/>
      </c>
    </row>
    <row r="66" spans="1:21" s="538" customFormat="1" ht="23.1" customHeight="1" x14ac:dyDescent="0.15">
      <c r="A66" s="888">
        <f t="shared" si="0"/>
        <v>0</v>
      </c>
      <c r="B66" s="553">
        <f t="shared" si="1"/>
        <v>0</v>
      </c>
      <c r="C66" s="534">
        <f t="shared" si="2"/>
        <v>0</v>
      </c>
      <c r="D66" s="535">
        <f t="shared" si="3"/>
        <v>0</v>
      </c>
      <c r="E66" s="536" t="str">
        <f t="shared" si="4"/>
        <v/>
      </c>
      <c r="F66" s="537">
        <f t="shared" si="5"/>
        <v>0</v>
      </c>
      <c r="G66" s="849">
        <f t="shared" si="6"/>
        <v>0</v>
      </c>
      <c r="H66" s="535">
        <f t="shared" si="7"/>
        <v>0</v>
      </c>
      <c r="I66" s="533"/>
      <c r="J66" s="626"/>
      <c r="K66" s="707"/>
      <c r="L66" s="627"/>
      <c r="M66" s="628"/>
      <c r="N66" s="628"/>
      <c r="O66" s="628"/>
      <c r="P66" s="627"/>
      <c r="Q66" s="541"/>
      <c r="R66" s="628"/>
      <c r="S66" s="628"/>
      <c r="T66" s="42"/>
      <c r="U66" s="708" t="str">
        <f t="shared" si="8"/>
        <v/>
      </c>
    </row>
    <row r="67" spans="1:21" s="538" customFormat="1" ht="23.1" customHeight="1" x14ac:dyDescent="0.15">
      <c r="A67" s="888">
        <f t="shared" si="0"/>
        <v>0</v>
      </c>
      <c r="B67" s="553">
        <f t="shared" si="1"/>
        <v>0</v>
      </c>
      <c r="C67" s="534">
        <f t="shared" si="2"/>
        <v>0</v>
      </c>
      <c r="D67" s="535">
        <f t="shared" si="3"/>
        <v>0</v>
      </c>
      <c r="E67" s="536" t="str">
        <f t="shared" si="4"/>
        <v/>
      </c>
      <c r="F67" s="537">
        <f t="shared" si="5"/>
        <v>0</v>
      </c>
      <c r="G67" s="849">
        <f t="shared" si="6"/>
        <v>0</v>
      </c>
      <c r="H67" s="535">
        <f t="shared" si="7"/>
        <v>0</v>
      </c>
      <c r="I67" s="533"/>
      <c r="J67" s="626"/>
      <c r="K67" s="707"/>
      <c r="L67" s="627"/>
      <c r="M67" s="628"/>
      <c r="N67" s="628"/>
      <c r="O67" s="628"/>
      <c r="P67" s="627"/>
      <c r="Q67" s="541"/>
      <c r="R67" s="628"/>
      <c r="S67" s="628"/>
      <c r="T67" s="42"/>
      <c r="U67" s="708" t="str">
        <f t="shared" si="8"/>
        <v/>
      </c>
    </row>
    <row r="68" spans="1:21" s="538" customFormat="1" ht="23.1" customHeight="1" x14ac:dyDescent="0.15">
      <c r="A68" s="888">
        <f t="shared" si="0"/>
        <v>0</v>
      </c>
      <c r="B68" s="553">
        <f t="shared" si="1"/>
        <v>0</v>
      </c>
      <c r="C68" s="534">
        <f t="shared" si="2"/>
        <v>0</v>
      </c>
      <c r="D68" s="535">
        <f t="shared" si="3"/>
        <v>0</v>
      </c>
      <c r="E68" s="536" t="str">
        <f t="shared" si="4"/>
        <v/>
      </c>
      <c r="F68" s="537">
        <f t="shared" si="5"/>
        <v>0</v>
      </c>
      <c r="G68" s="849">
        <f t="shared" si="6"/>
        <v>0</v>
      </c>
      <c r="H68" s="535">
        <f t="shared" si="7"/>
        <v>0</v>
      </c>
      <c r="I68" s="533"/>
      <c r="J68" s="626"/>
      <c r="K68" s="707"/>
      <c r="L68" s="627"/>
      <c r="M68" s="628"/>
      <c r="N68" s="628"/>
      <c r="O68" s="628"/>
      <c r="P68" s="627"/>
      <c r="Q68" s="541"/>
      <c r="R68" s="628"/>
      <c r="S68" s="628"/>
      <c r="T68" s="42"/>
      <c r="U68" s="708" t="str">
        <f t="shared" si="8"/>
        <v/>
      </c>
    </row>
    <row r="69" spans="1:21" s="538" customFormat="1" ht="23.1" customHeight="1" x14ac:dyDescent="0.15">
      <c r="A69" s="888">
        <f t="shared" si="0"/>
        <v>0</v>
      </c>
      <c r="B69" s="553">
        <f t="shared" si="1"/>
        <v>0</v>
      </c>
      <c r="C69" s="534">
        <f t="shared" si="2"/>
        <v>0</v>
      </c>
      <c r="D69" s="535">
        <f t="shared" si="3"/>
        <v>0</v>
      </c>
      <c r="E69" s="536">
        <f t="shared" si="4"/>
        <v>0</v>
      </c>
      <c r="F69" s="537">
        <f t="shared" si="5"/>
        <v>0</v>
      </c>
      <c r="G69" s="849">
        <f t="shared" si="6"/>
        <v>0</v>
      </c>
      <c r="H69" s="535">
        <f t="shared" si="7"/>
        <v>0</v>
      </c>
      <c r="I69" s="533"/>
      <c r="J69" s="626"/>
      <c r="K69" s="707"/>
      <c r="L69" s="627"/>
      <c r="M69" s="628"/>
      <c r="N69" s="628"/>
      <c r="O69" s="628"/>
      <c r="P69" s="627"/>
      <c r="Q69" s="541"/>
      <c r="R69" s="628"/>
      <c r="S69" s="628"/>
      <c r="T69" s="42"/>
      <c r="U69" s="708"/>
    </row>
    <row r="70" spans="1:21" s="538" customFormat="1" ht="23.1" customHeight="1" x14ac:dyDescent="0.15">
      <c r="A70" s="888">
        <f t="shared" si="0"/>
        <v>0</v>
      </c>
      <c r="B70" s="553">
        <f t="shared" si="1"/>
        <v>0</v>
      </c>
      <c r="C70" s="534">
        <f t="shared" si="2"/>
        <v>0</v>
      </c>
      <c r="D70" s="535">
        <f t="shared" si="3"/>
        <v>0</v>
      </c>
      <c r="E70" s="536">
        <f t="shared" si="4"/>
        <v>0</v>
      </c>
      <c r="F70" s="537">
        <f t="shared" si="5"/>
        <v>0</v>
      </c>
      <c r="G70" s="849">
        <f t="shared" si="6"/>
        <v>0</v>
      </c>
      <c r="H70" s="535">
        <f t="shared" si="7"/>
        <v>0</v>
      </c>
      <c r="I70" s="533"/>
      <c r="J70" s="626"/>
      <c r="K70" s="707"/>
      <c r="L70" s="627"/>
      <c r="M70" s="628"/>
      <c r="N70" s="628"/>
      <c r="O70" s="628"/>
      <c r="P70" s="627"/>
      <c r="Q70" s="541"/>
      <c r="R70" s="628"/>
      <c r="S70" s="628"/>
      <c r="T70" s="42"/>
      <c r="U70" s="708"/>
    </row>
    <row r="71" spans="1:21" s="538" customFormat="1" ht="23.1" customHeight="1" x14ac:dyDescent="0.15">
      <c r="A71" s="888">
        <f t="shared" ref="A71:A134" si="9">J71</f>
        <v>0</v>
      </c>
      <c r="B71" s="553">
        <f t="shared" ref="B71:B134" si="10">Q71</f>
        <v>0</v>
      </c>
      <c r="C71" s="534">
        <f t="shared" ref="C71:C134" si="11">O71</f>
        <v>0</v>
      </c>
      <c r="D71" s="535">
        <f t="shared" ref="D71:D134" si="12">M71</f>
        <v>0</v>
      </c>
      <c r="E71" s="536">
        <f t="shared" ref="E71:E134" si="13">U71</f>
        <v>0</v>
      </c>
      <c r="F71" s="537">
        <f t="shared" ref="F71:F134" si="14">T71</f>
        <v>0</v>
      </c>
      <c r="G71" s="849">
        <f t="shared" ref="G71:G134" si="15">L71</f>
        <v>0</v>
      </c>
      <c r="H71" s="535">
        <f t="shared" ref="H71:H134" si="16">N71</f>
        <v>0</v>
      </c>
      <c r="I71" s="533"/>
      <c r="J71" s="626"/>
      <c r="K71" s="707"/>
      <c r="L71" s="627"/>
      <c r="M71" s="628"/>
      <c r="N71" s="628"/>
      <c r="O71" s="628"/>
      <c r="P71" s="627"/>
      <c r="Q71" s="541"/>
      <c r="R71" s="628"/>
      <c r="S71" s="628"/>
      <c r="T71" s="42"/>
      <c r="U71" s="708"/>
    </row>
    <row r="72" spans="1:21" ht="23.1" customHeight="1" x14ac:dyDescent="0.15">
      <c r="A72" s="888">
        <f t="shared" si="9"/>
        <v>0</v>
      </c>
      <c r="B72" s="553">
        <f t="shared" si="10"/>
        <v>0</v>
      </c>
      <c r="C72" s="534">
        <f t="shared" si="11"/>
        <v>0</v>
      </c>
      <c r="D72" s="535">
        <f t="shared" si="12"/>
        <v>0</v>
      </c>
      <c r="E72" s="536">
        <f t="shared" si="13"/>
        <v>0</v>
      </c>
      <c r="F72" s="537">
        <f t="shared" si="14"/>
        <v>0</v>
      </c>
      <c r="G72" s="849">
        <f t="shared" si="15"/>
        <v>0</v>
      </c>
      <c r="H72" s="535">
        <f t="shared" si="16"/>
        <v>0</v>
      </c>
      <c r="I72" s="533"/>
      <c r="J72" s="626"/>
      <c r="K72" s="707"/>
      <c r="L72" s="627"/>
      <c r="M72" s="628"/>
      <c r="N72" s="628"/>
      <c r="O72" s="628"/>
      <c r="P72" s="627"/>
      <c r="R72" s="628"/>
      <c r="S72" s="628"/>
      <c r="T72" s="42"/>
      <c r="U72" s="708"/>
    </row>
    <row r="73" spans="1:21" ht="23.1" customHeight="1" x14ac:dyDescent="0.15">
      <c r="A73" s="888">
        <f t="shared" si="9"/>
        <v>0</v>
      </c>
      <c r="B73" s="553">
        <f t="shared" si="10"/>
        <v>0</v>
      </c>
      <c r="C73" s="534">
        <f t="shared" si="11"/>
        <v>0</v>
      </c>
      <c r="D73" s="535">
        <f t="shared" si="12"/>
        <v>0</v>
      </c>
      <c r="E73" s="536">
        <f t="shared" si="13"/>
        <v>0</v>
      </c>
      <c r="F73" s="537">
        <f t="shared" si="14"/>
        <v>0</v>
      </c>
      <c r="G73" s="849">
        <f t="shared" si="15"/>
        <v>0</v>
      </c>
      <c r="H73" s="535">
        <f t="shared" si="16"/>
        <v>0</v>
      </c>
      <c r="I73" s="533"/>
      <c r="J73" s="626"/>
      <c r="K73" s="707"/>
      <c r="L73" s="627"/>
      <c r="M73" s="628"/>
      <c r="N73" s="628"/>
      <c r="O73" s="628"/>
      <c r="P73" s="627"/>
      <c r="R73" s="628"/>
      <c r="S73" s="628"/>
      <c r="T73" s="42"/>
      <c r="U73" s="708"/>
    </row>
    <row r="74" spans="1:21" ht="23.1" customHeight="1" x14ac:dyDescent="0.15">
      <c r="A74" s="888">
        <f t="shared" si="9"/>
        <v>0</v>
      </c>
      <c r="B74" s="553">
        <f t="shared" si="10"/>
        <v>0</v>
      </c>
      <c r="C74" s="534">
        <f t="shared" si="11"/>
        <v>0</v>
      </c>
      <c r="D74" s="535">
        <f t="shared" si="12"/>
        <v>0</v>
      </c>
      <c r="E74" s="536">
        <f t="shared" si="13"/>
        <v>0</v>
      </c>
      <c r="F74" s="537">
        <f t="shared" si="14"/>
        <v>0</v>
      </c>
      <c r="G74" s="849">
        <f t="shared" si="15"/>
        <v>0</v>
      </c>
      <c r="H74" s="535">
        <f t="shared" si="16"/>
        <v>0</v>
      </c>
      <c r="I74" s="533"/>
      <c r="J74" s="626"/>
      <c r="K74" s="707"/>
      <c r="L74" s="627"/>
      <c r="M74" s="628"/>
      <c r="N74" s="628"/>
      <c r="O74" s="628"/>
      <c r="P74" s="627"/>
      <c r="R74" s="628"/>
      <c r="S74" s="628"/>
      <c r="T74" s="42"/>
      <c r="U74" s="708"/>
    </row>
    <row r="75" spans="1:21" ht="23.1" customHeight="1" x14ac:dyDescent="0.15">
      <c r="A75" s="888">
        <f t="shared" si="9"/>
        <v>0</v>
      </c>
      <c r="B75" s="553">
        <f t="shared" si="10"/>
        <v>0</v>
      </c>
      <c r="C75" s="534">
        <f t="shared" si="11"/>
        <v>0</v>
      </c>
      <c r="D75" s="535">
        <f t="shared" si="12"/>
        <v>0</v>
      </c>
      <c r="E75" s="536">
        <f t="shared" si="13"/>
        <v>0</v>
      </c>
      <c r="F75" s="537">
        <f t="shared" si="14"/>
        <v>0</v>
      </c>
      <c r="G75" s="849">
        <f t="shared" si="15"/>
        <v>0</v>
      </c>
      <c r="H75" s="535">
        <f t="shared" si="16"/>
        <v>0</v>
      </c>
      <c r="I75" s="533"/>
      <c r="J75" s="626"/>
      <c r="K75" s="707"/>
      <c r="L75" s="627"/>
      <c r="M75" s="628"/>
      <c r="N75" s="628"/>
      <c r="O75" s="628"/>
      <c r="P75" s="627"/>
      <c r="R75" s="628"/>
      <c r="S75" s="628"/>
      <c r="T75" s="42"/>
      <c r="U75" s="708"/>
    </row>
    <row r="76" spans="1:21" ht="23.1" customHeight="1" x14ac:dyDescent="0.15">
      <c r="A76" s="888">
        <f t="shared" si="9"/>
        <v>0</v>
      </c>
      <c r="B76" s="553">
        <f t="shared" si="10"/>
        <v>0</v>
      </c>
      <c r="C76" s="534">
        <f t="shared" si="11"/>
        <v>0</v>
      </c>
      <c r="D76" s="535">
        <f t="shared" si="12"/>
        <v>0</v>
      </c>
      <c r="E76" s="536">
        <f t="shared" si="13"/>
        <v>0</v>
      </c>
      <c r="F76" s="537">
        <f t="shared" si="14"/>
        <v>0</v>
      </c>
      <c r="G76" s="849">
        <f t="shared" si="15"/>
        <v>0</v>
      </c>
      <c r="H76" s="535">
        <f t="shared" si="16"/>
        <v>0</v>
      </c>
      <c r="I76" s="533"/>
      <c r="J76" s="626"/>
      <c r="K76" s="707"/>
      <c r="L76" s="627"/>
      <c r="M76" s="628"/>
      <c r="N76" s="628"/>
      <c r="O76" s="628"/>
      <c r="P76" s="627"/>
      <c r="R76" s="628"/>
      <c r="S76" s="628"/>
      <c r="T76" s="42"/>
      <c r="U76" s="708"/>
    </row>
    <row r="77" spans="1:21" ht="23.1" customHeight="1" x14ac:dyDescent="0.15">
      <c r="A77" s="888">
        <f t="shared" si="9"/>
        <v>0</v>
      </c>
      <c r="B77" s="553">
        <f t="shared" si="10"/>
        <v>0</v>
      </c>
      <c r="C77" s="534">
        <f t="shared" si="11"/>
        <v>0</v>
      </c>
      <c r="D77" s="535">
        <f t="shared" si="12"/>
        <v>0</v>
      </c>
      <c r="E77" s="536">
        <f t="shared" si="13"/>
        <v>0</v>
      </c>
      <c r="F77" s="537">
        <f t="shared" si="14"/>
        <v>0</v>
      </c>
      <c r="G77" s="849">
        <f t="shared" si="15"/>
        <v>0</v>
      </c>
      <c r="H77" s="535">
        <f t="shared" si="16"/>
        <v>0</v>
      </c>
      <c r="I77" s="533"/>
      <c r="J77" s="626"/>
      <c r="K77" s="707"/>
      <c r="L77" s="627"/>
      <c r="M77" s="628"/>
      <c r="N77" s="628"/>
      <c r="O77" s="628"/>
      <c r="P77" s="627"/>
      <c r="R77" s="628"/>
      <c r="S77" s="628"/>
      <c r="T77" s="42"/>
      <c r="U77" s="708"/>
    </row>
    <row r="78" spans="1:21" ht="23.1" customHeight="1" x14ac:dyDescent="0.15">
      <c r="A78" s="888">
        <f t="shared" si="9"/>
        <v>0</v>
      </c>
      <c r="B78" s="553">
        <f t="shared" si="10"/>
        <v>0</v>
      </c>
      <c r="C78" s="534">
        <f t="shared" si="11"/>
        <v>0</v>
      </c>
      <c r="D78" s="535">
        <f t="shared" si="12"/>
        <v>0</v>
      </c>
      <c r="E78" s="536">
        <f t="shared" si="13"/>
        <v>0</v>
      </c>
      <c r="F78" s="537">
        <f t="shared" si="14"/>
        <v>0</v>
      </c>
      <c r="G78" s="849">
        <f t="shared" si="15"/>
        <v>0</v>
      </c>
      <c r="H78" s="535">
        <f t="shared" si="16"/>
        <v>0</v>
      </c>
      <c r="I78" s="533"/>
      <c r="J78" s="626"/>
      <c r="K78" s="707"/>
      <c r="L78" s="627"/>
      <c r="M78" s="628"/>
      <c r="N78" s="628"/>
      <c r="O78" s="628"/>
      <c r="P78" s="627"/>
      <c r="R78" s="628"/>
      <c r="S78" s="628"/>
      <c r="T78" s="42"/>
      <c r="U78" s="708"/>
    </row>
    <row r="79" spans="1:21" ht="23.1" customHeight="1" x14ac:dyDescent="0.15">
      <c r="A79" s="888">
        <f t="shared" si="9"/>
        <v>0</v>
      </c>
      <c r="B79" s="553">
        <f t="shared" si="10"/>
        <v>0</v>
      </c>
      <c r="C79" s="534">
        <f t="shared" si="11"/>
        <v>0</v>
      </c>
      <c r="D79" s="535">
        <f t="shared" si="12"/>
        <v>0</v>
      </c>
      <c r="E79" s="536">
        <f t="shared" si="13"/>
        <v>0</v>
      </c>
      <c r="F79" s="537">
        <f t="shared" si="14"/>
        <v>0</v>
      </c>
      <c r="G79" s="849">
        <f t="shared" si="15"/>
        <v>0</v>
      </c>
      <c r="H79" s="535">
        <f t="shared" si="16"/>
        <v>0</v>
      </c>
      <c r="I79" s="533"/>
      <c r="J79" s="626"/>
      <c r="K79" s="707"/>
      <c r="L79" s="627"/>
      <c r="M79" s="628"/>
      <c r="N79" s="628"/>
      <c r="O79" s="628"/>
      <c r="P79" s="627"/>
      <c r="R79" s="628"/>
      <c r="S79" s="628"/>
      <c r="T79" s="42"/>
      <c r="U79" s="708"/>
    </row>
    <row r="80" spans="1:21" ht="23.1" customHeight="1" x14ac:dyDescent="0.15">
      <c r="A80" s="888">
        <f t="shared" si="9"/>
        <v>0</v>
      </c>
      <c r="B80" s="553">
        <f t="shared" si="10"/>
        <v>0</v>
      </c>
      <c r="C80" s="534">
        <f t="shared" si="11"/>
        <v>0</v>
      </c>
      <c r="D80" s="535">
        <f t="shared" si="12"/>
        <v>0</v>
      </c>
      <c r="E80" s="536">
        <f t="shared" si="13"/>
        <v>0</v>
      </c>
      <c r="F80" s="537">
        <f t="shared" si="14"/>
        <v>0</v>
      </c>
      <c r="G80" s="849">
        <f t="shared" si="15"/>
        <v>0</v>
      </c>
      <c r="H80" s="535">
        <f t="shared" si="16"/>
        <v>0</v>
      </c>
      <c r="I80" s="533"/>
      <c r="J80" s="626"/>
      <c r="K80" s="707"/>
      <c r="L80" s="627"/>
      <c r="M80" s="628"/>
      <c r="N80" s="628"/>
      <c r="O80" s="628"/>
      <c r="P80" s="627"/>
      <c r="R80" s="628"/>
      <c r="S80" s="628"/>
      <c r="T80" s="42"/>
      <c r="U80" s="708"/>
    </row>
    <row r="81" spans="1:21" ht="23.1" customHeight="1" x14ac:dyDescent="0.15">
      <c r="A81" s="888">
        <f t="shared" si="9"/>
        <v>0</v>
      </c>
      <c r="B81" s="553">
        <f t="shared" si="10"/>
        <v>0</v>
      </c>
      <c r="C81" s="534">
        <f t="shared" si="11"/>
        <v>0</v>
      </c>
      <c r="D81" s="535">
        <f t="shared" si="12"/>
        <v>0</v>
      </c>
      <c r="E81" s="536">
        <f t="shared" si="13"/>
        <v>0</v>
      </c>
      <c r="F81" s="537">
        <f t="shared" si="14"/>
        <v>0</v>
      </c>
      <c r="G81" s="849">
        <f t="shared" si="15"/>
        <v>0</v>
      </c>
      <c r="H81" s="535">
        <f t="shared" si="16"/>
        <v>0</v>
      </c>
      <c r="I81" s="533"/>
      <c r="J81" s="626"/>
      <c r="K81" s="707"/>
      <c r="L81" s="627"/>
      <c r="M81" s="628"/>
      <c r="N81" s="628"/>
      <c r="O81" s="628"/>
      <c r="P81" s="627"/>
      <c r="R81" s="628"/>
      <c r="S81" s="628"/>
      <c r="T81" s="42"/>
      <c r="U81" s="708"/>
    </row>
    <row r="82" spans="1:21" ht="23.1" customHeight="1" x14ac:dyDescent="0.15">
      <c r="A82" s="888">
        <f t="shared" si="9"/>
        <v>0</v>
      </c>
      <c r="B82" s="553">
        <f t="shared" si="10"/>
        <v>0</v>
      </c>
      <c r="C82" s="534">
        <f t="shared" si="11"/>
        <v>0</v>
      </c>
      <c r="D82" s="535">
        <f t="shared" si="12"/>
        <v>0</v>
      </c>
      <c r="E82" s="536">
        <f t="shared" si="13"/>
        <v>0</v>
      </c>
      <c r="F82" s="537">
        <f t="shared" si="14"/>
        <v>0</v>
      </c>
      <c r="G82" s="849">
        <f t="shared" si="15"/>
        <v>0</v>
      </c>
      <c r="H82" s="535">
        <f t="shared" si="16"/>
        <v>0</v>
      </c>
      <c r="I82" s="533"/>
      <c r="J82" s="626"/>
      <c r="K82" s="707"/>
      <c r="L82" s="627"/>
      <c r="M82" s="628"/>
      <c r="N82" s="628"/>
      <c r="O82" s="628"/>
      <c r="P82" s="627"/>
      <c r="R82" s="628"/>
      <c r="S82" s="628"/>
      <c r="T82" s="42"/>
      <c r="U82" s="708"/>
    </row>
    <row r="83" spans="1:21" ht="23.1" customHeight="1" x14ac:dyDescent="0.15">
      <c r="A83" s="888">
        <f t="shared" si="9"/>
        <v>0</v>
      </c>
      <c r="B83" s="553">
        <f t="shared" si="10"/>
        <v>0</v>
      </c>
      <c r="C83" s="534">
        <f t="shared" si="11"/>
        <v>0</v>
      </c>
      <c r="D83" s="535">
        <f t="shared" si="12"/>
        <v>0</v>
      </c>
      <c r="E83" s="536">
        <f t="shared" si="13"/>
        <v>0</v>
      </c>
      <c r="F83" s="537">
        <f t="shared" si="14"/>
        <v>0</v>
      </c>
      <c r="G83" s="849">
        <f t="shared" si="15"/>
        <v>0</v>
      </c>
      <c r="H83" s="535">
        <f t="shared" si="16"/>
        <v>0</v>
      </c>
      <c r="I83" s="533"/>
      <c r="J83" s="626"/>
      <c r="K83" s="707"/>
      <c r="L83" s="627"/>
      <c r="M83" s="628"/>
      <c r="N83" s="628"/>
      <c r="O83" s="628"/>
      <c r="P83" s="627"/>
      <c r="R83" s="628"/>
      <c r="S83" s="628"/>
      <c r="T83" s="42"/>
      <c r="U83" s="708"/>
    </row>
    <row r="84" spans="1:21" ht="23.1" customHeight="1" x14ac:dyDescent="0.15">
      <c r="A84" s="888">
        <f t="shared" si="9"/>
        <v>0</v>
      </c>
      <c r="B84" s="553">
        <f t="shared" si="10"/>
        <v>0</v>
      </c>
      <c r="C84" s="534">
        <f t="shared" si="11"/>
        <v>0</v>
      </c>
      <c r="D84" s="535">
        <f t="shared" si="12"/>
        <v>0</v>
      </c>
      <c r="E84" s="536">
        <f t="shared" si="13"/>
        <v>0</v>
      </c>
      <c r="F84" s="537">
        <f t="shared" si="14"/>
        <v>0</v>
      </c>
      <c r="G84" s="849">
        <f t="shared" si="15"/>
        <v>0</v>
      </c>
      <c r="H84" s="535">
        <f t="shared" si="16"/>
        <v>0</v>
      </c>
      <c r="I84" s="533"/>
      <c r="J84" s="626"/>
      <c r="K84" s="707"/>
      <c r="L84" s="627"/>
      <c r="M84" s="628"/>
      <c r="N84" s="628"/>
      <c r="O84" s="628"/>
      <c r="P84" s="627"/>
      <c r="R84" s="628"/>
      <c r="S84" s="628"/>
      <c r="T84" s="42"/>
      <c r="U84" s="708"/>
    </row>
    <row r="85" spans="1:21" ht="23.1" customHeight="1" x14ac:dyDescent="0.15">
      <c r="A85" s="888">
        <f t="shared" si="9"/>
        <v>0</v>
      </c>
      <c r="B85" s="553">
        <f t="shared" si="10"/>
        <v>0</v>
      </c>
      <c r="C85" s="534">
        <f t="shared" si="11"/>
        <v>0</v>
      </c>
      <c r="D85" s="535">
        <f t="shared" si="12"/>
        <v>0</v>
      </c>
      <c r="E85" s="536">
        <f t="shared" si="13"/>
        <v>0</v>
      </c>
      <c r="F85" s="537">
        <f t="shared" si="14"/>
        <v>0</v>
      </c>
      <c r="G85" s="849">
        <f t="shared" si="15"/>
        <v>0</v>
      </c>
      <c r="H85" s="535">
        <f t="shared" si="16"/>
        <v>0</v>
      </c>
      <c r="I85" s="533"/>
      <c r="J85" s="626"/>
      <c r="K85" s="707"/>
      <c r="L85" s="627"/>
      <c r="M85" s="628"/>
      <c r="N85" s="628"/>
      <c r="O85" s="628"/>
      <c r="P85" s="627"/>
      <c r="R85" s="628"/>
      <c r="S85" s="628"/>
      <c r="T85" s="42"/>
      <c r="U85" s="708"/>
    </row>
    <row r="86" spans="1:21" ht="23.1" customHeight="1" x14ac:dyDescent="0.15">
      <c r="A86" s="888">
        <f t="shared" si="9"/>
        <v>0</v>
      </c>
      <c r="B86" s="553">
        <f t="shared" si="10"/>
        <v>0</v>
      </c>
      <c r="C86" s="534">
        <f t="shared" si="11"/>
        <v>0</v>
      </c>
      <c r="D86" s="535">
        <f t="shared" si="12"/>
        <v>0</v>
      </c>
      <c r="E86" s="536">
        <f t="shared" si="13"/>
        <v>0</v>
      </c>
      <c r="F86" s="537">
        <f t="shared" si="14"/>
        <v>0</v>
      </c>
      <c r="G86" s="849">
        <f t="shared" si="15"/>
        <v>0</v>
      </c>
      <c r="H86" s="535">
        <f t="shared" si="16"/>
        <v>0</v>
      </c>
      <c r="I86" s="533"/>
      <c r="J86" s="626"/>
      <c r="K86" s="707"/>
      <c r="L86" s="627"/>
      <c r="M86" s="628"/>
      <c r="N86" s="628"/>
      <c r="O86" s="628"/>
      <c r="P86" s="627"/>
      <c r="R86" s="628"/>
      <c r="S86" s="628"/>
      <c r="T86" s="42"/>
      <c r="U86" s="708"/>
    </row>
    <row r="87" spans="1:21" ht="23.1" customHeight="1" x14ac:dyDescent="0.15">
      <c r="A87" s="888">
        <f t="shared" si="9"/>
        <v>0</v>
      </c>
      <c r="B87" s="553">
        <f t="shared" si="10"/>
        <v>0</v>
      </c>
      <c r="C87" s="534">
        <f t="shared" si="11"/>
        <v>0</v>
      </c>
      <c r="D87" s="535">
        <f t="shared" si="12"/>
        <v>0</v>
      </c>
      <c r="E87" s="536">
        <f t="shared" si="13"/>
        <v>0</v>
      </c>
      <c r="F87" s="537">
        <f t="shared" si="14"/>
        <v>0</v>
      </c>
      <c r="G87" s="849">
        <f t="shared" si="15"/>
        <v>0</v>
      </c>
      <c r="H87" s="535">
        <f t="shared" si="16"/>
        <v>0</v>
      </c>
      <c r="I87" s="533"/>
      <c r="J87" s="626"/>
      <c r="K87" s="707"/>
      <c r="L87" s="627"/>
      <c r="M87" s="628"/>
      <c r="N87" s="628"/>
      <c r="O87" s="628"/>
      <c r="P87" s="627"/>
      <c r="R87" s="628"/>
      <c r="S87" s="628"/>
      <c r="T87" s="42"/>
      <c r="U87" s="708"/>
    </row>
    <row r="88" spans="1:21" ht="23.1" customHeight="1" x14ac:dyDescent="0.15">
      <c r="A88" s="888">
        <f t="shared" si="9"/>
        <v>0</v>
      </c>
      <c r="B88" s="553">
        <f t="shared" si="10"/>
        <v>0</v>
      </c>
      <c r="C88" s="534">
        <f t="shared" si="11"/>
        <v>0</v>
      </c>
      <c r="D88" s="535">
        <f t="shared" si="12"/>
        <v>0</v>
      </c>
      <c r="E88" s="536">
        <f t="shared" si="13"/>
        <v>0</v>
      </c>
      <c r="F88" s="537">
        <f t="shared" si="14"/>
        <v>0</v>
      </c>
      <c r="G88" s="849">
        <f t="shared" si="15"/>
        <v>0</v>
      </c>
      <c r="H88" s="535">
        <f t="shared" si="16"/>
        <v>0</v>
      </c>
      <c r="I88" s="533"/>
      <c r="J88" s="626"/>
      <c r="K88" s="707"/>
      <c r="L88" s="627"/>
      <c r="M88" s="628"/>
      <c r="N88" s="628"/>
      <c r="O88" s="628"/>
      <c r="P88" s="627"/>
      <c r="R88" s="628"/>
      <c r="S88" s="628"/>
      <c r="T88" s="42"/>
      <c r="U88" s="708"/>
    </row>
    <row r="89" spans="1:21" ht="23.1" customHeight="1" x14ac:dyDescent="0.15">
      <c r="A89" s="888">
        <f t="shared" si="9"/>
        <v>0</v>
      </c>
      <c r="B89" s="553">
        <f t="shared" si="10"/>
        <v>0</v>
      </c>
      <c r="C89" s="534">
        <f t="shared" si="11"/>
        <v>0</v>
      </c>
      <c r="D89" s="535">
        <f t="shared" si="12"/>
        <v>0</v>
      </c>
      <c r="E89" s="536">
        <f t="shared" si="13"/>
        <v>0</v>
      </c>
      <c r="F89" s="537">
        <f t="shared" si="14"/>
        <v>0</v>
      </c>
      <c r="G89" s="849">
        <f t="shared" si="15"/>
        <v>0</v>
      </c>
      <c r="H89" s="535">
        <f t="shared" si="16"/>
        <v>0</v>
      </c>
      <c r="I89" s="533"/>
      <c r="J89" s="626"/>
      <c r="K89" s="707"/>
      <c r="L89" s="627"/>
      <c r="M89" s="628"/>
      <c r="N89" s="628"/>
      <c r="O89" s="628"/>
      <c r="P89" s="627"/>
      <c r="R89" s="628"/>
      <c r="S89" s="628"/>
      <c r="T89" s="42"/>
      <c r="U89" s="708"/>
    </row>
    <row r="90" spans="1:21" ht="23.1" customHeight="1" x14ac:dyDescent="0.15">
      <c r="A90" s="888">
        <f t="shared" si="9"/>
        <v>0</v>
      </c>
      <c r="B90" s="553">
        <f t="shared" si="10"/>
        <v>0</v>
      </c>
      <c r="C90" s="534">
        <f t="shared" si="11"/>
        <v>0</v>
      </c>
      <c r="D90" s="535">
        <f t="shared" si="12"/>
        <v>0</v>
      </c>
      <c r="E90" s="536">
        <f t="shared" si="13"/>
        <v>0</v>
      </c>
      <c r="F90" s="537">
        <f t="shared" si="14"/>
        <v>0</v>
      </c>
      <c r="G90" s="849">
        <f t="shared" si="15"/>
        <v>0</v>
      </c>
      <c r="H90" s="535">
        <f t="shared" si="16"/>
        <v>0</v>
      </c>
      <c r="I90" s="533"/>
      <c r="J90" s="626"/>
      <c r="K90" s="707"/>
      <c r="L90" s="627"/>
      <c r="M90" s="628"/>
      <c r="N90" s="628"/>
      <c r="O90" s="628"/>
      <c r="P90" s="627"/>
      <c r="R90" s="628"/>
      <c r="S90" s="628"/>
      <c r="T90" s="42"/>
      <c r="U90" s="708"/>
    </row>
    <row r="91" spans="1:21" ht="23.1" customHeight="1" x14ac:dyDescent="0.15">
      <c r="A91" s="888">
        <f t="shared" si="9"/>
        <v>0</v>
      </c>
      <c r="B91" s="553">
        <f t="shared" si="10"/>
        <v>0</v>
      </c>
      <c r="C91" s="534">
        <f t="shared" si="11"/>
        <v>0</v>
      </c>
      <c r="D91" s="535">
        <f t="shared" si="12"/>
        <v>0</v>
      </c>
      <c r="E91" s="536">
        <f t="shared" si="13"/>
        <v>0</v>
      </c>
      <c r="F91" s="537">
        <f t="shared" si="14"/>
        <v>0</v>
      </c>
      <c r="G91" s="849">
        <f t="shared" si="15"/>
        <v>0</v>
      </c>
      <c r="H91" s="535">
        <f t="shared" si="16"/>
        <v>0</v>
      </c>
      <c r="I91" s="533"/>
      <c r="J91" s="626"/>
      <c r="K91" s="707"/>
      <c r="L91" s="627"/>
      <c r="M91" s="628"/>
      <c r="N91" s="628"/>
      <c r="O91" s="628"/>
      <c r="P91" s="627"/>
      <c r="R91" s="628"/>
      <c r="S91" s="628"/>
      <c r="T91" s="42"/>
      <c r="U91" s="708"/>
    </row>
    <row r="92" spans="1:21" ht="23.1" customHeight="1" x14ac:dyDescent="0.15">
      <c r="A92" s="888">
        <f t="shared" si="9"/>
        <v>0</v>
      </c>
      <c r="B92" s="553">
        <f t="shared" si="10"/>
        <v>0</v>
      </c>
      <c r="C92" s="534">
        <f t="shared" si="11"/>
        <v>0</v>
      </c>
      <c r="D92" s="535">
        <f t="shared" si="12"/>
        <v>0</v>
      </c>
      <c r="E92" s="536">
        <f t="shared" si="13"/>
        <v>0</v>
      </c>
      <c r="F92" s="537">
        <f t="shared" si="14"/>
        <v>0</v>
      </c>
      <c r="G92" s="849">
        <f t="shared" si="15"/>
        <v>0</v>
      </c>
      <c r="H92" s="535">
        <f t="shared" si="16"/>
        <v>0</v>
      </c>
      <c r="I92" s="533"/>
      <c r="J92" s="626"/>
      <c r="K92" s="707"/>
      <c r="L92" s="627"/>
      <c r="M92" s="628"/>
      <c r="N92" s="628"/>
      <c r="O92" s="628"/>
      <c r="P92" s="627"/>
      <c r="R92" s="628"/>
      <c r="S92" s="628"/>
      <c r="T92" s="42"/>
      <c r="U92" s="708"/>
    </row>
    <row r="93" spans="1:21" ht="23.1" customHeight="1" x14ac:dyDescent="0.15">
      <c r="A93" s="888">
        <f t="shared" si="9"/>
        <v>0</v>
      </c>
      <c r="B93" s="553">
        <f t="shared" si="10"/>
        <v>0</v>
      </c>
      <c r="C93" s="534">
        <f t="shared" si="11"/>
        <v>0</v>
      </c>
      <c r="D93" s="535">
        <f t="shared" si="12"/>
        <v>0</v>
      </c>
      <c r="E93" s="536">
        <f t="shared" si="13"/>
        <v>0</v>
      </c>
      <c r="F93" s="537">
        <f t="shared" si="14"/>
        <v>0</v>
      </c>
      <c r="G93" s="849">
        <f t="shared" si="15"/>
        <v>0</v>
      </c>
      <c r="H93" s="535">
        <f t="shared" si="16"/>
        <v>0</v>
      </c>
      <c r="I93" s="533"/>
      <c r="J93" s="626"/>
      <c r="K93" s="707"/>
      <c r="L93" s="627"/>
      <c r="M93" s="628"/>
      <c r="N93" s="628"/>
      <c r="O93" s="628"/>
      <c r="P93" s="627"/>
      <c r="R93" s="628"/>
      <c r="S93" s="628"/>
      <c r="T93" s="42"/>
      <c r="U93" s="708"/>
    </row>
    <row r="94" spans="1:21" ht="23.1" customHeight="1" x14ac:dyDescent="0.15">
      <c r="A94" s="888">
        <f t="shared" si="9"/>
        <v>0</v>
      </c>
      <c r="B94" s="553">
        <f t="shared" si="10"/>
        <v>0</v>
      </c>
      <c r="C94" s="534">
        <f t="shared" si="11"/>
        <v>0</v>
      </c>
      <c r="D94" s="535">
        <f t="shared" si="12"/>
        <v>0</v>
      </c>
      <c r="E94" s="536">
        <f t="shared" si="13"/>
        <v>0</v>
      </c>
      <c r="F94" s="537">
        <f t="shared" si="14"/>
        <v>0</v>
      </c>
      <c r="G94" s="849">
        <f t="shared" si="15"/>
        <v>0</v>
      </c>
      <c r="H94" s="535">
        <f t="shared" si="16"/>
        <v>0</v>
      </c>
      <c r="I94" s="533"/>
      <c r="J94" s="626"/>
      <c r="K94" s="707"/>
      <c r="L94" s="627"/>
      <c r="M94" s="628"/>
      <c r="N94" s="628"/>
      <c r="O94" s="628"/>
      <c r="P94" s="627"/>
      <c r="R94" s="628"/>
      <c r="S94" s="628"/>
      <c r="T94" s="42"/>
      <c r="U94" s="708"/>
    </row>
    <row r="95" spans="1:21" ht="23.1" customHeight="1" x14ac:dyDescent="0.15">
      <c r="A95" s="888">
        <f t="shared" si="9"/>
        <v>0</v>
      </c>
      <c r="B95" s="553">
        <f t="shared" si="10"/>
        <v>0</v>
      </c>
      <c r="C95" s="534">
        <f t="shared" si="11"/>
        <v>0</v>
      </c>
      <c r="D95" s="535">
        <f t="shared" si="12"/>
        <v>0</v>
      </c>
      <c r="E95" s="536">
        <f t="shared" si="13"/>
        <v>0</v>
      </c>
      <c r="F95" s="537">
        <f t="shared" si="14"/>
        <v>0</v>
      </c>
      <c r="G95" s="849">
        <f t="shared" si="15"/>
        <v>0</v>
      </c>
      <c r="H95" s="535">
        <f t="shared" si="16"/>
        <v>0</v>
      </c>
      <c r="I95" s="533"/>
      <c r="J95" s="626"/>
      <c r="K95" s="707"/>
      <c r="L95" s="627"/>
      <c r="M95" s="628"/>
      <c r="N95" s="628"/>
      <c r="O95" s="628"/>
      <c r="P95" s="627"/>
      <c r="R95" s="628"/>
      <c r="S95" s="628"/>
      <c r="T95" s="42"/>
      <c r="U95" s="708"/>
    </row>
    <row r="96" spans="1:21" ht="23.1" customHeight="1" x14ac:dyDescent="0.15">
      <c r="A96" s="888">
        <f t="shared" si="9"/>
        <v>0</v>
      </c>
      <c r="B96" s="553">
        <f t="shared" si="10"/>
        <v>0</v>
      </c>
      <c r="C96" s="534">
        <f t="shared" si="11"/>
        <v>0</v>
      </c>
      <c r="D96" s="535">
        <f t="shared" si="12"/>
        <v>0</v>
      </c>
      <c r="E96" s="536">
        <f t="shared" si="13"/>
        <v>0</v>
      </c>
      <c r="F96" s="537">
        <f t="shared" si="14"/>
        <v>0</v>
      </c>
      <c r="G96" s="849">
        <f t="shared" si="15"/>
        <v>0</v>
      </c>
      <c r="H96" s="535">
        <f t="shared" si="16"/>
        <v>0</v>
      </c>
      <c r="I96" s="533"/>
      <c r="J96" s="626"/>
      <c r="K96" s="707"/>
      <c r="L96" s="627"/>
      <c r="M96" s="628"/>
      <c r="N96" s="628"/>
      <c r="O96" s="628"/>
      <c r="P96" s="627"/>
      <c r="R96" s="628"/>
      <c r="S96" s="628"/>
      <c r="T96" s="42"/>
      <c r="U96" s="708"/>
    </row>
    <row r="97" spans="1:21" ht="23.1" customHeight="1" x14ac:dyDescent="0.15">
      <c r="A97" s="888">
        <f t="shared" si="9"/>
        <v>0</v>
      </c>
      <c r="B97" s="553">
        <f t="shared" si="10"/>
        <v>0</v>
      </c>
      <c r="C97" s="534">
        <f t="shared" si="11"/>
        <v>0</v>
      </c>
      <c r="D97" s="535">
        <f t="shared" si="12"/>
        <v>0</v>
      </c>
      <c r="E97" s="536">
        <f t="shared" si="13"/>
        <v>0</v>
      </c>
      <c r="F97" s="537">
        <f t="shared" si="14"/>
        <v>0</v>
      </c>
      <c r="G97" s="849">
        <f t="shared" si="15"/>
        <v>0</v>
      </c>
      <c r="H97" s="535">
        <f t="shared" si="16"/>
        <v>0</v>
      </c>
      <c r="I97" s="533"/>
      <c r="J97" s="626"/>
      <c r="K97" s="707"/>
      <c r="L97" s="627"/>
      <c r="M97" s="628"/>
      <c r="N97" s="628"/>
      <c r="O97" s="628"/>
      <c r="P97" s="627"/>
      <c r="R97" s="628"/>
      <c r="S97" s="628"/>
      <c r="T97" s="42"/>
      <c r="U97" s="708"/>
    </row>
    <row r="98" spans="1:21" ht="23.1" customHeight="1" x14ac:dyDescent="0.15">
      <c r="A98" s="888">
        <f t="shared" si="9"/>
        <v>0</v>
      </c>
      <c r="B98" s="553">
        <f t="shared" si="10"/>
        <v>0</v>
      </c>
      <c r="C98" s="534">
        <f t="shared" si="11"/>
        <v>0</v>
      </c>
      <c r="D98" s="535">
        <f t="shared" si="12"/>
        <v>0</v>
      </c>
      <c r="E98" s="536">
        <f t="shared" si="13"/>
        <v>0</v>
      </c>
      <c r="F98" s="537">
        <f t="shared" si="14"/>
        <v>0</v>
      </c>
      <c r="G98" s="849">
        <f t="shared" si="15"/>
        <v>0</v>
      </c>
      <c r="H98" s="535">
        <f t="shared" si="16"/>
        <v>0</v>
      </c>
      <c r="I98" s="533"/>
      <c r="J98" s="626"/>
      <c r="K98" s="707"/>
      <c r="L98" s="627"/>
      <c r="M98" s="628"/>
      <c r="N98" s="628"/>
      <c r="O98" s="628"/>
      <c r="P98" s="627"/>
      <c r="R98" s="628"/>
      <c r="S98" s="628"/>
      <c r="T98" s="42"/>
      <c r="U98" s="708"/>
    </row>
    <row r="99" spans="1:21" ht="23.1" customHeight="1" x14ac:dyDescent="0.15">
      <c r="A99" s="888">
        <f t="shared" si="9"/>
        <v>0</v>
      </c>
      <c r="B99" s="553">
        <f t="shared" si="10"/>
        <v>0</v>
      </c>
      <c r="C99" s="534">
        <f t="shared" si="11"/>
        <v>0</v>
      </c>
      <c r="D99" s="535">
        <f t="shared" si="12"/>
        <v>0</v>
      </c>
      <c r="E99" s="536">
        <f t="shared" si="13"/>
        <v>0</v>
      </c>
      <c r="F99" s="537">
        <f t="shared" si="14"/>
        <v>0</v>
      </c>
      <c r="G99" s="849">
        <f t="shared" si="15"/>
        <v>0</v>
      </c>
      <c r="H99" s="535">
        <f t="shared" si="16"/>
        <v>0</v>
      </c>
      <c r="I99" s="533"/>
      <c r="J99" s="626"/>
      <c r="K99" s="707"/>
      <c r="L99" s="627"/>
      <c r="M99" s="628"/>
      <c r="N99" s="628"/>
      <c r="O99" s="628"/>
      <c r="P99" s="627"/>
      <c r="R99" s="628"/>
      <c r="S99" s="628"/>
      <c r="T99" s="42"/>
      <c r="U99" s="708"/>
    </row>
    <row r="100" spans="1:21" ht="23.1" customHeight="1" x14ac:dyDescent="0.15">
      <c r="A100" s="888">
        <f t="shared" si="9"/>
        <v>0</v>
      </c>
      <c r="B100" s="553">
        <f t="shared" si="10"/>
        <v>0</v>
      </c>
      <c r="C100" s="534">
        <f t="shared" si="11"/>
        <v>0</v>
      </c>
      <c r="D100" s="535">
        <f t="shared" si="12"/>
        <v>0</v>
      </c>
      <c r="E100" s="536">
        <f t="shared" si="13"/>
        <v>0</v>
      </c>
      <c r="F100" s="537">
        <f t="shared" si="14"/>
        <v>0</v>
      </c>
      <c r="G100" s="849">
        <f t="shared" si="15"/>
        <v>0</v>
      </c>
      <c r="H100" s="535">
        <f t="shared" si="16"/>
        <v>0</v>
      </c>
      <c r="I100" s="533"/>
      <c r="J100" s="626"/>
      <c r="K100" s="707"/>
      <c r="L100" s="627"/>
      <c r="M100" s="628"/>
      <c r="N100" s="628"/>
      <c r="O100" s="628"/>
      <c r="P100" s="627"/>
      <c r="R100" s="628"/>
      <c r="S100" s="628"/>
      <c r="T100" s="42"/>
      <c r="U100" s="708"/>
    </row>
    <row r="101" spans="1:21" ht="23.1" customHeight="1" x14ac:dyDescent="0.15">
      <c r="A101" s="888">
        <f t="shared" si="9"/>
        <v>0</v>
      </c>
      <c r="B101" s="553">
        <f t="shared" si="10"/>
        <v>0</v>
      </c>
      <c r="C101" s="534">
        <f t="shared" si="11"/>
        <v>0</v>
      </c>
      <c r="D101" s="535">
        <f t="shared" si="12"/>
        <v>0</v>
      </c>
      <c r="E101" s="536">
        <f t="shared" si="13"/>
        <v>0</v>
      </c>
      <c r="F101" s="537">
        <f t="shared" si="14"/>
        <v>0</v>
      </c>
      <c r="G101" s="849">
        <f t="shared" si="15"/>
        <v>0</v>
      </c>
      <c r="H101" s="535">
        <f t="shared" si="16"/>
        <v>0</v>
      </c>
      <c r="I101" s="533"/>
      <c r="J101" s="626"/>
      <c r="K101" s="707"/>
      <c r="L101" s="627"/>
      <c r="M101" s="628"/>
      <c r="N101" s="628"/>
      <c r="O101" s="628"/>
      <c r="P101" s="627"/>
      <c r="R101" s="628"/>
      <c r="S101" s="628"/>
      <c r="T101" s="42"/>
      <c r="U101" s="708"/>
    </row>
    <row r="102" spans="1:21" ht="23.1" customHeight="1" x14ac:dyDescent="0.15">
      <c r="A102" s="888">
        <f t="shared" si="9"/>
        <v>0</v>
      </c>
      <c r="B102" s="553">
        <f t="shared" si="10"/>
        <v>0</v>
      </c>
      <c r="C102" s="534">
        <f t="shared" si="11"/>
        <v>0</v>
      </c>
      <c r="D102" s="535">
        <f t="shared" si="12"/>
        <v>0</v>
      </c>
      <c r="E102" s="536">
        <f t="shared" si="13"/>
        <v>0</v>
      </c>
      <c r="F102" s="537">
        <f t="shared" si="14"/>
        <v>0</v>
      </c>
      <c r="G102" s="849">
        <f t="shared" si="15"/>
        <v>0</v>
      </c>
      <c r="H102" s="535">
        <f t="shared" si="16"/>
        <v>0</v>
      </c>
      <c r="I102" s="533"/>
      <c r="J102" s="626"/>
      <c r="K102" s="707"/>
      <c r="L102" s="627"/>
      <c r="M102" s="628"/>
      <c r="N102" s="628"/>
      <c r="O102" s="628"/>
      <c r="P102" s="627"/>
      <c r="R102" s="628"/>
      <c r="S102" s="628"/>
      <c r="T102" s="42"/>
      <c r="U102" s="708"/>
    </row>
    <row r="103" spans="1:21" ht="23.1" customHeight="1" x14ac:dyDescent="0.15">
      <c r="A103" s="888">
        <f t="shared" si="9"/>
        <v>0</v>
      </c>
      <c r="B103" s="553">
        <f t="shared" si="10"/>
        <v>0</v>
      </c>
      <c r="C103" s="534">
        <f t="shared" si="11"/>
        <v>0</v>
      </c>
      <c r="D103" s="535">
        <f t="shared" si="12"/>
        <v>0</v>
      </c>
      <c r="E103" s="536">
        <f t="shared" si="13"/>
        <v>0</v>
      </c>
      <c r="F103" s="537">
        <f t="shared" si="14"/>
        <v>0</v>
      </c>
      <c r="G103" s="849">
        <f t="shared" si="15"/>
        <v>0</v>
      </c>
      <c r="H103" s="535">
        <f t="shared" si="16"/>
        <v>0</v>
      </c>
      <c r="I103" s="533"/>
      <c r="J103" s="626"/>
      <c r="K103" s="707"/>
      <c r="L103" s="627"/>
      <c r="M103" s="628"/>
      <c r="N103" s="628"/>
      <c r="O103" s="628"/>
      <c r="P103" s="627"/>
      <c r="R103" s="628"/>
      <c r="S103" s="628"/>
      <c r="T103" s="42"/>
      <c r="U103" s="708"/>
    </row>
    <row r="104" spans="1:21" ht="23.1" customHeight="1" x14ac:dyDescent="0.15">
      <c r="A104" s="888">
        <f t="shared" si="9"/>
        <v>0</v>
      </c>
      <c r="B104" s="553">
        <f t="shared" si="10"/>
        <v>0</v>
      </c>
      <c r="C104" s="534">
        <f t="shared" si="11"/>
        <v>0</v>
      </c>
      <c r="D104" s="535">
        <f t="shared" si="12"/>
        <v>0</v>
      </c>
      <c r="E104" s="536">
        <f t="shared" si="13"/>
        <v>0</v>
      </c>
      <c r="F104" s="537">
        <f t="shared" si="14"/>
        <v>0</v>
      </c>
      <c r="G104" s="849">
        <f t="shared" si="15"/>
        <v>0</v>
      </c>
      <c r="H104" s="535">
        <f t="shared" si="16"/>
        <v>0</v>
      </c>
      <c r="I104" s="533"/>
      <c r="J104" s="626"/>
      <c r="K104" s="707"/>
      <c r="L104" s="627"/>
      <c r="M104" s="628"/>
      <c r="N104" s="628"/>
      <c r="O104" s="628"/>
      <c r="P104" s="627"/>
      <c r="R104" s="628"/>
      <c r="S104" s="628"/>
      <c r="T104" s="42"/>
      <c r="U104" s="708"/>
    </row>
    <row r="105" spans="1:21" ht="23.1" customHeight="1" x14ac:dyDescent="0.15">
      <c r="A105" s="888">
        <f t="shared" si="9"/>
        <v>0</v>
      </c>
      <c r="B105" s="553">
        <f t="shared" si="10"/>
        <v>0</v>
      </c>
      <c r="C105" s="534">
        <f t="shared" si="11"/>
        <v>0</v>
      </c>
      <c r="D105" s="535">
        <f t="shared" si="12"/>
        <v>0</v>
      </c>
      <c r="E105" s="536">
        <f t="shared" si="13"/>
        <v>0</v>
      </c>
      <c r="F105" s="537">
        <f t="shared" si="14"/>
        <v>0</v>
      </c>
      <c r="G105" s="849">
        <f t="shared" si="15"/>
        <v>0</v>
      </c>
      <c r="H105" s="535">
        <f t="shared" si="16"/>
        <v>0</v>
      </c>
      <c r="I105" s="533"/>
      <c r="J105" s="626"/>
      <c r="K105" s="707"/>
      <c r="L105" s="627"/>
      <c r="M105" s="628"/>
      <c r="N105" s="628"/>
      <c r="O105" s="628"/>
      <c r="P105" s="627"/>
      <c r="R105" s="628"/>
      <c r="S105" s="628"/>
      <c r="T105" s="42"/>
      <c r="U105" s="708"/>
    </row>
    <row r="106" spans="1:21" ht="23.1" customHeight="1" x14ac:dyDescent="0.15">
      <c r="A106" s="888">
        <f t="shared" si="9"/>
        <v>0</v>
      </c>
      <c r="B106" s="553">
        <f t="shared" si="10"/>
        <v>0</v>
      </c>
      <c r="C106" s="534">
        <f t="shared" si="11"/>
        <v>0</v>
      </c>
      <c r="D106" s="535">
        <f t="shared" si="12"/>
        <v>0</v>
      </c>
      <c r="E106" s="536">
        <f t="shared" si="13"/>
        <v>0</v>
      </c>
      <c r="F106" s="537">
        <f t="shared" si="14"/>
        <v>0</v>
      </c>
      <c r="G106" s="849">
        <f t="shared" si="15"/>
        <v>0</v>
      </c>
      <c r="H106" s="535">
        <f t="shared" si="16"/>
        <v>0</v>
      </c>
      <c r="I106" s="533"/>
      <c r="J106" s="626"/>
      <c r="K106" s="707"/>
      <c r="L106" s="627"/>
      <c r="M106" s="628"/>
      <c r="N106" s="628"/>
      <c r="O106" s="628"/>
      <c r="P106" s="627"/>
      <c r="R106" s="628"/>
      <c r="S106" s="628"/>
      <c r="T106" s="42"/>
      <c r="U106" s="708"/>
    </row>
    <row r="107" spans="1:21" ht="23.1" customHeight="1" x14ac:dyDescent="0.15">
      <c r="A107" s="888">
        <f t="shared" si="9"/>
        <v>0</v>
      </c>
      <c r="B107" s="553">
        <f t="shared" si="10"/>
        <v>0</v>
      </c>
      <c r="C107" s="534">
        <f t="shared" si="11"/>
        <v>0</v>
      </c>
      <c r="D107" s="535">
        <f t="shared" si="12"/>
        <v>0</v>
      </c>
      <c r="E107" s="536">
        <f t="shared" si="13"/>
        <v>0</v>
      </c>
      <c r="F107" s="537">
        <f t="shared" si="14"/>
        <v>0</v>
      </c>
      <c r="G107" s="849">
        <f t="shared" si="15"/>
        <v>0</v>
      </c>
      <c r="H107" s="535">
        <f t="shared" si="16"/>
        <v>0</v>
      </c>
      <c r="I107" s="533"/>
      <c r="J107" s="626"/>
      <c r="K107" s="707"/>
      <c r="L107" s="627"/>
      <c r="M107" s="628"/>
      <c r="N107" s="628"/>
      <c r="O107" s="628"/>
      <c r="P107" s="627"/>
      <c r="R107" s="628"/>
      <c r="S107" s="628"/>
      <c r="T107" s="42"/>
      <c r="U107" s="708"/>
    </row>
    <row r="108" spans="1:21" ht="23.1" customHeight="1" x14ac:dyDescent="0.15">
      <c r="A108" s="888">
        <f t="shared" si="9"/>
        <v>0</v>
      </c>
      <c r="B108" s="553">
        <f t="shared" si="10"/>
        <v>0</v>
      </c>
      <c r="C108" s="534">
        <f t="shared" si="11"/>
        <v>0</v>
      </c>
      <c r="D108" s="535">
        <f t="shared" si="12"/>
        <v>0</v>
      </c>
      <c r="E108" s="536">
        <f t="shared" si="13"/>
        <v>0</v>
      </c>
      <c r="F108" s="537">
        <f t="shared" si="14"/>
        <v>0</v>
      </c>
      <c r="G108" s="849">
        <f t="shared" si="15"/>
        <v>0</v>
      </c>
      <c r="H108" s="535">
        <f t="shared" si="16"/>
        <v>0</v>
      </c>
      <c r="I108" s="533"/>
      <c r="J108" s="626"/>
      <c r="K108" s="707"/>
      <c r="L108" s="627"/>
      <c r="M108" s="628"/>
      <c r="N108" s="628"/>
      <c r="O108" s="628"/>
      <c r="P108" s="627"/>
      <c r="R108" s="628"/>
      <c r="S108" s="628"/>
      <c r="T108" s="42"/>
      <c r="U108" s="708"/>
    </row>
    <row r="109" spans="1:21" ht="23.1" customHeight="1" x14ac:dyDescent="0.15">
      <c r="A109" s="888">
        <f t="shared" si="9"/>
        <v>0</v>
      </c>
      <c r="B109" s="553">
        <f t="shared" si="10"/>
        <v>0</v>
      </c>
      <c r="C109" s="534">
        <f t="shared" si="11"/>
        <v>0</v>
      </c>
      <c r="D109" s="535">
        <f t="shared" si="12"/>
        <v>0</v>
      </c>
      <c r="E109" s="536">
        <f t="shared" si="13"/>
        <v>0</v>
      </c>
      <c r="F109" s="537">
        <f t="shared" si="14"/>
        <v>0</v>
      </c>
      <c r="G109" s="849">
        <f t="shared" si="15"/>
        <v>0</v>
      </c>
      <c r="H109" s="535">
        <f t="shared" si="16"/>
        <v>0</v>
      </c>
      <c r="I109" s="533"/>
      <c r="J109" s="626"/>
      <c r="K109" s="707"/>
      <c r="L109" s="627"/>
      <c r="M109" s="628"/>
      <c r="N109" s="628"/>
      <c r="O109" s="628"/>
      <c r="P109" s="627"/>
      <c r="R109" s="628"/>
      <c r="S109" s="628"/>
      <c r="T109" s="42"/>
      <c r="U109" s="708"/>
    </row>
    <row r="110" spans="1:21" ht="23.1" customHeight="1" x14ac:dyDescent="0.15">
      <c r="A110" s="888">
        <f t="shared" si="9"/>
        <v>0</v>
      </c>
      <c r="B110" s="553">
        <f t="shared" si="10"/>
        <v>0</v>
      </c>
      <c r="C110" s="534">
        <f t="shared" si="11"/>
        <v>0</v>
      </c>
      <c r="D110" s="535">
        <f t="shared" si="12"/>
        <v>0</v>
      </c>
      <c r="E110" s="536">
        <f t="shared" si="13"/>
        <v>0</v>
      </c>
      <c r="F110" s="537">
        <f t="shared" si="14"/>
        <v>0</v>
      </c>
      <c r="G110" s="849">
        <f t="shared" si="15"/>
        <v>0</v>
      </c>
      <c r="H110" s="535">
        <f t="shared" si="16"/>
        <v>0</v>
      </c>
      <c r="I110" s="533"/>
      <c r="J110" s="626"/>
      <c r="K110" s="707"/>
      <c r="L110" s="627"/>
      <c r="M110" s="628"/>
      <c r="N110" s="628"/>
      <c r="O110" s="628"/>
      <c r="P110" s="627"/>
      <c r="R110" s="628"/>
      <c r="S110" s="628"/>
      <c r="T110" s="42"/>
      <c r="U110" s="708"/>
    </row>
    <row r="111" spans="1:21" ht="23.1" customHeight="1" x14ac:dyDescent="0.15">
      <c r="A111" s="888">
        <f t="shared" si="9"/>
        <v>0</v>
      </c>
      <c r="B111" s="553">
        <f t="shared" si="10"/>
        <v>0</v>
      </c>
      <c r="C111" s="534">
        <f t="shared" si="11"/>
        <v>0</v>
      </c>
      <c r="D111" s="535">
        <f t="shared" si="12"/>
        <v>0</v>
      </c>
      <c r="E111" s="536">
        <f t="shared" si="13"/>
        <v>0</v>
      </c>
      <c r="F111" s="537">
        <f t="shared" si="14"/>
        <v>0</v>
      </c>
      <c r="G111" s="849">
        <f t="shared" si="15"/>
        <v>0</v>
      </c>
      <c r="H111" s="535">
        <f t="shared" si="16"/>
        <v>0</v>
      </c>
      <c r="I111" s="533"/>
      <c r="J111" s="626"/>
      <c r="K111" s="707"/>
      <c r="L111" s="627"/>
      <c r="M111" s="628"/>
      <c r="N111" s="628"/>
      <c r="O111" s="628"/>
      <c r="P111" s="627"/>
      <c r="R111" s="628"/>
      <c r="S111" s="628"/>
      <c r="T111" s="42"/>
      <c r="U111" s="708"/>
    </row>
    <row r="112" spans="1:21" ht="23.1" customHeight="1" x14ac:dyDescent="0.15">
      <c r="A112" s="888">
        <f t="shared" si="9"/>
        <v>0</v>
      </c>
      <c r="B112" s="553">
        <f t="shared" si="10"/>
        <v>0</v>
      </c>
      <c r="C112" s="534">
        <f t="shared" si="11"/>
        <v>0</v>
      </c>
      <c r="D112" s="535">
        <f t="shared" si="12"/>
        <v>0</v>
      </c>
      <c r="E112" s="536">
        <f t="shared" si="13"/>
        <v>0</v>
      </c>
      <c r="F112" s="537">
        <f t="shared" si="14"/>
        <v>0</v>
      </c>
      <c r="G112" s="849">
        <f t="shared" si="15"/>
        <v>0</v>
      </c>
      <c r="H112" s="535">
        <f t="shared" si="16"/>
        <v>0</v>
      </c>
      <c r="I112" s="533"/>
      <c r="J112" s="626"/>
      <c r="K112" s="707"/>
      <c r="L112" s="627"/>
      <c r="M112" s="628"/>
      <c r="N112" s="628"/>
      <c r="O112" s="628"/>
      <c r="P112" s="627"/>
      <c r="R112" s="628"/>
      <c r="S112" s="628"/>
      <c r="T112" s="42"/>
      <c r="U112" s="708"/>
    </row>
    <row r="113" spans="1:21" ht="23.1" customHeight="1" x14ac:dyDescent="0.15">
      <c r="A113" s="888">
        <f t="shared" si="9"/>
        <v>0</v>
      </c>
      <c r="B113" s="553">
        <f t="shared" si="10"/>
        <v>0</v>
      </c>
      <c r="C113" s="534">
        <f t="shared" si="11"/>
        <v>0</v>
      </c>
      <c r="D113" s="535">
        <f t="shared" si="12"/>
        <v>0</v>
      </c>
      <c r="E113" s="536">
        <f t="shared" si="13"/>
        <v>0</v>
      </c>
      <c r="F113" s="537">
        <f t="shared" si="14"/>
        <v>0</v>
      </c>
      <c r="G113" s="849">
        <f t="shared" si="15"/>
        <v>0</v>
      </c>
      <c r="H113" s="535">
        <f t="shared" si="16"/>
        <v>0</v>
      </c>
      <c r="I113" s="533"/>
      <c r="J113" s="626"/>
      <c r="K113" s="707"/>
      <c r="L113" s="627"/>
      <c r="M113" s="628"/>
      <c r="N113" s="628"/>
      <c r="O113" s="628"/>
      <c r="P113" s="627"/>
      <c r="R113" s="628"/>
      <c r="S113" s="628"/>
      <c r="T113" s="42"/>
      <c r="U113" s="708"/>
    </row>
    <row r="114" spans="1:21" ht="23.1" customHeight="1" x14ac:dyDescent="0.15">
      <c r="A114" s="888">
        <f t="shared" si="9"/>
        <v>0</v>
      </c>
      <c r="B114" s="553">
        <f t="shared" si="10"/>
        <v>0</v>
      </c>
      <c r="C114" s="534">
        <f t="shared" si="11"/>
        <v>0</v>
      </c>
      <c r="D114" s="535">
        <f t="shared" si="12"/>
        <v>0</v>
      </c>
      <c r="E114" s="536">
        <f t="shared" si="13"/>
        <v>0</v>
      </c>
      <c r="F114" s="537">
        <f t="shared" si="14"/>
        <v>0</v>
      </c>
      <c r="G114" s="849">
        <f t="shared" si="15"/>
        <v>0</v>
      </c>
      <c r="H114" s="535">
        <f t="shared" si="16"/>
        <v>0</v>
      </c>
      <c r="I114" s="533"/>
      <c r="J114" s="626"/>
      <c r="K114" s="707"/>
      <c r="L114" s="627"/>
      <c r="M114" s="628"/>
      <c r="N114" s="628"/>
      <c r="O114" s="628"/>
      <c r="P114" s="627"/>
      <c r="R114" s="628"/>
      <c r="S114" s="628"/>
      <c r="T114" s="42"/>
      <c r="U114" s="708"/>
    </row>
    <row r="115" spans="1:21" ht="23.1" customHeight="1" x14ac:dyDescent="0.15">
      <c r="A115" s="888">
        <f t="shared" si="9"/>
        <v>0</v>
      </c>
      <c r="B115" s="553">
        <f t="shared" si="10"/>
        <v>0</v>
      </c>
      <c r="C115" s="534">
        <f t="shared" si="11"/>
        <v>0</v>
      </c>
      <c r="D115" s="535">
        <f t="shared" si="12"/>
        <v>0</v>
      </c>
      <c r="E115" s="536">
        <f t="shared" si="13"/>
        <v>0</v>
      </c>
      <c r="F115" s="537">
        <f t="shared" si="14"/>
        <v>0</v>
      </c>
      <c r="G115" s="849">
        <f t="shared" si="15"/>
        <v>0</v>
      </c>
      <c r="H115" s="535">
        <f t="shared" si="16"/>
        <v>0</v>
      </c>
      <c r="I115" s="533"/>
      <c r="J115" s="626"/>
      <c r="K115" s="707"/>
      <c r="L115" s="627"/>
      <c r="M115" s="628"/>
      <c r="N115" s="628"/>
      <c r="O115" s="628"/>
      <c r="P115" s="627"/>
      <c r="R115" s="628"/>
      <c r="S115" s="628"/>
      <c r="T115" s="42"/>
      <c r="U115" s="708"/>
    </row>
    <row r="116" spans="1:21" ht="23.1" customHeight="1" x14ac:dyDescent="0.15">
      <c r="A116" s="888">
        <f t="shared" si="9"/>
        <v>0</v>
      </c>
      <c r="B116" s="553">
        <f t="shared" si="10"/>
        <v>0</v>
      </c>
      <c r="C116" s="534">
        <f t="shared" si="11"/>
        <v>0</v>
      </c>
      <c r="D116" s="535">
        <f t="shared" si="12"/>
        <v>0</v>
      </c>
      <c r="E116" s="536">
        <f t="shared" si="13"/>
        <v>0</v>
      </c>
      <c r="F116" s="537">
        <f t="shared" si="14"/>
        <v>0</v>
      </c>
      <c r="G116" s="849">
        <f t="shared" si="15"/>
        <v>0</v>
      </c>
      <c r="H116" s="535">
        <f t="shared" si="16"/>
        <v>0</v>
      </c>
      <c r="I116" s="533"/>
      <c r="J116" s="626"/>
      <c r="K116" s="707"/>
      <c r="L116" s="627"/>
      <c r="M116" s="628"/>
      <c r="N116" s="628"/>
      <c r="O116" s="628"/>
      <c r="P116" s="627"/>
      <c r="R116" s="628"/>
      <c r="S116" s="628"/>
      <c r="T116" s="42"/>
      <c r="U116" s="708"/>
    </row>
    <row r="117" spans="1:21" ht="23.1" customHeight="1" x14ac:dyDescent="0.15">
      <c r="A117" s="888">
        <f t="shared" si="9"/>
        <v>0</v>
      </c>
      <c r="B117" s="553">
        <f t="shared" si="10"/>
        <v>0</v>
      </c>
      <c r="C117" s="534">
        <f t="shared" si="11"/>
        <v>0</v>
      </c>
      <c r="D117" s="535">
        <f t="shared" si="12"/>
        <v>0</v>
      </c>
      <c r="E117" s="536">
        <f t="shared" si="13"/>
        <v>0</v>
      </c>
      <c r="F117" s="537">
        <f t="shared" si="14"/>
        <v>0</v>
      </c>
      <c r="G117" s="849">
        <f t="shared" si="15"/>
        <v>0</v>
      </c>
      <c r="H117" s="535">
        <f t="shared" si="16"/>
        <v>0</v>
      </c>
      <c r="I117" s="533"/>
      <c r="J117" s="626"/>
      <c r="K117" s="707"/>
      <c r="L117" s="627"/>
      <c r="M117" s="628"/>
      <c r="N117" s="628"/>
      <c r="O117" s="628"/>
      <c r="P117" s="627"/>
      <c r="R117" s="628"/>
      <c r="S117" s="628"/>
      <c r="T117" s="42"/>
      <c r="U117" s="708"/>
    </row>
    <row r="118" spans="1:21" ht="23.1" customHeight="1" x14ac:dyDescent="0.15">
      <c r="A118" s="888">
        <f t="shared" si="9"/>
        <v>0</v>
      </c>
      <c r="B118" s="553">
        <f t="shared" si="10"/>
        <v>0</v>
      </c>
      <c r="C118" s="534">
        <f t="shared" si="11"/>
        <v>0</v>
      </c>
      <c r="D118" s="535">
        <f t="shared" si="12"/>
        <v>0</v>
      </c>
      <c r="E118" s="536">
        <f t="shared" si="13"/>
        <v>0</v>
      </c>
      <c r="F118" s="537">
        <f t="shared" si="14"/>
        <v>0</v>
      </c>
      <c r="G118" s="849">
        <f t="shared" si="15"/>
        <v>0</v>
      </c>
      <c r="H118" s="535">
        <f t="shared" si="16"/>
        <v>0</v>
      </c>
      <c r="I118" s="533"/>
      <c r="J118" s="626"/>
      <c r="K118" s="707"/>
      <c r="L118" s="627"/>
      <c r="M118" s="628"/>
      <c r="N118" s="628"/>
      <c r="O118" s="628"/>
      <c r="P118" s="627"/>
      <c r="R118" s="628"/>
      <c r="S118" s="628"/>
      <c r="T118" s="42"/>
      <c r="U118" s="708"/>
    </row>
    <row r="119" spans="1:21" ht="23.1" customHeight="1" x14ac:dyDescent="0.15">
      <c r="A119" s="888">
        <f t="shared" si="9"/>
        <v>0</v>
      </c>
      <c r="B119" s="553">
        <f t="shared" si="10"/>
        <v>0</v>
      </c>
      <c r="C119" s="534">
        <f t="shared" si="11"/>
        <v>0</v>
      </c>
      <c r="D119" s="535">
        <f t="shared" si="12"/>
        <v>0</v>
      </c>
      <c r="E119" s="536">
        <f t="shared" si="13"/>
        <v>0</v>
      </c>
      <c r="F119" s="537">
        <f t="shared" si="14"/>
        <v>0</v>
      </c>
      <c r="G119" s="849">
        <f t="shared" si="15"/>
        <v>0</v>
      </c>
      <c r="H119" s="535">
        <f t="shared" si="16"/>
        <v>0</v>
      </c>
      <c r="I119" s="533"/>
      <c r="J119" s="626"/>
      <c r="K119" s="707"/>
      <c r="L119" s="627"/>
      <c r="M119" s="628"/>
      <c r="N119" s="628"/>
      <c r="O119" s="628"/>
      <c r="P119" s="627"/>
      <c r="R119" s="628"/>
      <c r="S119" s="628"/>
      <c r="T119" s="42"/>
      <c r="U119" s="708"/>
    </row>
    <row r="120" spans="1:21" ht="23.1" customHeight="1" x14ac:dyDescent="0.15">
      <c r="A120" s="888">
        <f t="shared" si="9"/>
        <v>0</v>
      </c>
      <c r="B120" s="553">
        <f t="shared" si="10"/>
        <v>0</v>
      </c>
      <c r="C120" s="534">
        <f t="shared" si="11"/>
        <v>0</v>
      </c>
      <c r="D120" s="535">
        <f t="shared" si="12"/>
        <v>0</v>
      </c>
      <c r="E120" s="536">
        <f t="shared" si="13"/>
        <v>0</v>
      </c>
      <c r="F120" s="537">
        <f t="shared" si="14"/>
        <v>0</v>
      </c>
      <c r="G120" s="849">
        <f t="shared" si="15"/>
        <v>0</v>
      </c>
      <c r="H120" s="535">
        <f t="shared" si="16"/>
        <v>0</v>
      </c>
      <c r="I120" s="533"/>
      <c r="J120" s="626"/>
      <c r="K120" s="707"/>
      <c r="L120" s="627"/>
      <c r="M120" s="628"/>
      <c r="N120" s="628"/>
      <c r="O120" s="628"/>
      <c r="P120" s="627"/>
      <c r="R120" s="628"/>
      <c r="S120" s="628"/>
      <c r="T120" s="42"/>
      <c r="U120" s="708"/>
    </row>
    <row r="121" spans="1:21" ht="23.1" customHeight="1" x14ac:dyDescent="0.15">
      <c r="A121" s="888">
        <f t="shared" si="9"/>
        <v>0</v>
      </c>
      <c r="B121" s="553">
        <f t="shared" si="10"/>
        <v>0</v>
      </c>
      <c r="C121" s="534">
        <f t="shared" si="11"/>
        <v>0</v>
      </c>
      <c r="D121" s="535">
        <f t="shared" si="12"/>
        <v>0</v>
      </c>
      <c r="E121" s="536">
        <f t="shared" si="13"/>
        <v>0</v>
      </c>
      <c r="F121" s="537">
        <f t="shared" si="14"/>
        <v>0</v>
      </c>
      <c r="G121" s="849">
        <f t="shared" si="15"/>
        <v>0</v>
      </c>
      <c r="H121" s="535">
        <f t="shared" si="16"/>
        <v>0</v>
      </c>
      <c r="I121" s="533"/>
      <c r="J121" s="626"/>
      <c r="K121" s="707"/>
      <c r="L121" s="627"/>
      <c r="M121" s="628"/>
      <c r="N121" s="628"/>
      <c r="O121" s="628"/>
      <c r="P121" s="627"/>
      <c r="R121" s="628"/>
      <c r="S121" s="628"/>
      <c r="T121" s="42"/>
      <c r="U121" s="708"/>
    </row>
    <row r="122" spans="1:21" ht="23.1" customHeight="1" x14ac:dyDescent="0.15">
      <c r="A122" s="888">
        <f t="shared" si="9"/>
        <v>0</v>
      </c>
      <c r="B122" s="553">
        <f t="shared" si="10"/>
        <v>0</v>
      </c>
      <c r="C122" s="534">
        <f t="shared" si="11"/>
        <v>0</v>
      </c>
      <c r="D122" s="535">
        <f t="shared" si="12"/>
        <v>0</v>
      </c>
      <c r="E122" s="536">
        <f t="shared" si="13"/>
        <v>0</v>
      </c>
      <c r="F122" s="537">
        <f t="shared" si="14"/>
        <v>0</v>
      </c>
      <c r="G122" s="849">
        <f t="shared" si="15"/>
        <v>0</v>
      </c>
      <c r="H122" s="535">
        <f t="shared" si="16"/>
        <v>0</v>
      </c>
      <c r="I122" s="533"/>
      <c r="J122" s="626"/>
      <c r="K122" s="707"/>
      <c r="L122" s="627"/>
      <c r="M122" s="628"/>
      <c r="N122" s="628"/>
      <c r="O122" s="628"/>
      <c r="P122" s="627"/>
      <c r="R122" s="628"/>
      <c r="S122" s="628"/>
      <c r="T122" s="42"/>
      <c r="U122" s="708"/>
    </row>
    <row r="123" spans="1:21" ht="23.1" customHeight="1" x14ac:dyDescent="0.15">
      <c r="A123" s="888">
        <f t="shared" si="9"/>
        <v>0</v>
      </c>
      <c r="B123" s="553">
        <f t="shared" si="10"/>
        <v>0</v>
      </c>
      <c r="C123" s="534">
        <f t="shared" si="11"/>
        <v>0</v>
      </c>
      <c r="D123" s="535">
        <f t="shared" si="12"/>
        <v>0</v>
      </c>
      <c r="E123" s="536">
        <f t="shared" si="13"/>
        <v>0</v>
      </c>
      <c r="F123" s="537">
        <f t="shared" si="14"/>
        <v>0</v>
      </c>
      <c r="G123" s="849">
        <f t="shared" si="15"/>
        <v>0</v>
      </c>
      <c r="H123" s="535">
        <f t="shared" si="16"/>
        <v>0</v>
      </c>
      <c r="I123" s="533"/>
      <c r="J123" s="626"/>
      <c r="K123" s="707"/>
      <c r="L123" s="627"/>
      <c r="M123" s="628"/>
      <c r="N123" s="628"/>
      <c r="O123" s="628"/>
      <c r="P123" s="627"/>
      <c r="R123" s="628"/>
      <c r="S123" s="628"/>
      <c r="T123" s="42"/>
      <c r="U123" s="708"/>
    </row>
    <row r="124" spans="1:21" ht="23.1" customHeight="1" x14ac:dyDescent="0.15">
      <c r="A124" s="888">
        <f t="shared" si="9"/>
        <v>0</v>
      </c>
      <c r="B124" s="553">
        <f t="shared" si="10"/>
        <v>0</v>
      </c>
      <c r="C124" s="534">
        <f t="shared" si="11"/>
        <v>0</v>
      </c>
      <c r="D124" s="535">
        <f t="shared" si="12"/>
        <v>0</v>
      </c>
      <c r="E124" s="536">
        <f t="shared" si="13"/>
        <v>0</v>
      </c>
      <c r="F124" s="537">
        <f t="shared" si="14"/>
        <v>0</v>
      </c>
      <c r="G124" s="849">
        <f t="shared" si="15"/>
        <v>0</v>
      </c>
      <c r="H124" s="535">
        <f t="shared" si="16"/>
        <v>0</v>
      </c>
      <c r="I124" s="533"/>
      <c r="J124" s="626"/>
      <c r="K124" s="707"/>
      <c r="L124" s="627"/>
      <c r="M124" s="628"/>
      <c r="N124" s="628"/>
      <c r="O124" s="628"/>
      <c r="P124" s="627"/>
      <c r="R124" s="628"/>
      <c r="S124" s="628"/>
      <c r="T124" s="42"/>
      <c r="U124" s="708"/>
    </row>
    <row r="125" spans="1:21" ht="23.1" customHeight="1" x14ac:dyDescent="0.15">
      <c r="A125" s="888">
        <f t="shared" si="9"/>
        <v>0</v>
      </c>
      <c r="B125" s="553">
        <f t="shared" si="10"/>
        <v>0</v>
      </c>
      <c r="C125" s="534">
        <f t="shared" si="11"/>
        <v>0</v>
      </c>
      <c r="D125" s="535">
        <f t="shared" si="12"/>
        <v>0</v>
      </c>
      <c r="E125" s="536">
        <f t="shared" si="13"/>
        <v>0</v>
      </c>
      <c r="F125" s="537">
        <f t="shared" si="14"/>
        <v>0</v>
      </c>
      <c r="G125" s="849">
        <f t="shared" si="15"/>
        <v>0</v>
      </c>
      <c r="H125" s="535">
        <f t="shared" si="16"/>
        <v>0</v>
      </c>
      <c r="I125" s="533"/>
      <c r="J125" s="626"/>
      <c r="K125" s="707"/>
      <c r="L125" s="627"/>
      <c r="M125" s="628"/>
      <c r="N125" s="628"/>
      <c r="O125" s="628"/>
      <c r="P125" s="627"/>
      <c r="R125" s="628"/>
      <c r="S125" s="628"/>
      <c r="T125" s="42"/>
      <c r="U125" s="708"/>
    </row>
    <row r="126" spans="1:21" ht="23.1" customHeight="1" x14ac:dyDescent="0.15">
      <c r="A126" s="888">
        <f t="shared" si="9"/>
        <v>0</v>
      </c>
      <c r="B126" s="553">
        <f t="shared" si="10"/>
        <v>0</v>
      </c>
      <c r="C126" s="534">
        <f t="shared" si="11"/>
        <v>0</v>
      </c>
      <c r="D126" s="535">
        <f t="shared" si="12"/>
        <v>0</v>
      </c>
      <c r="E126" s="536">
        <f t="shared" si="13"/>
        <v>0</v>
      </c>
      <c r="F126" s="537">
        <f t="shared" si="14"/>
        <v>0</v>
      </c>
      <c r="G126" s="849">
        <f t="shared" si="15"/>
        <v>0</v>
      </c>
      <c r="H126" s="535">
        <f t="shared" si="16"/>
        <v>0</v>
      </c>
      <c r="I126" s="533"/>
      <c r="J126" s="626"/>
      <c r="K126" s="707"/>
      <c r="L126" s="627"/>
      <c r="M126" s="628"/>
      <c r="N126" s="628"/>
      <c r="O126" s="628"/>
      <c r="P126" s="627"/>
      <c r="R126" s="628"/>
      <c r="S126" s="628"/>
      <c r="T126" s="42"/>
      <c r="U126" s="708"/>
    </row>
    <row r="127" spans="1:21" ht="23.1" customHeight="1" x14ac:dyDescent="0.15">
      <c r="A127" s="888">
        <f t="shared" si="9"/>
        <v>0</v>
      </c>
      <c r="B127" s="553">
        <f t="shared" si="10"/>
        <v>0</v>
      </c>
      <c r="C127" s="534">
        <f t="shared" si="11"/>
        <v>0</v>
      </c>
      <c r="D127" s="535">
        <f t="shared" si="12"/>
        <v>0</v>
      </c>
      <c r="E127" s="536">
        <f t="shared" si="13"/>
        <v>0</v>
      </c>
      <c r="F127" s="537">
        <f t="shared" si="14"/>
        <v>0</v>
      </c>
      <c r="G127" s="849">
        <f t="shared" si="15"/>
        <v>0</v>
      </c>
      <c r="H127" s="535">
        <f t="shared" si="16"/>
        <v>0</v>
      </c>
      <c r="I127" s="533"/>
      <c r="J127" s="626"/>
      <c r="K127" s="707"/>
      <c r="L127" s="627"/>
      <c r="M127" s="628"/>
      <c r="N127" s="628"/>
      <c r="O127" s="628"/>
      <c r="P127" s="627"/>
      <c r="R127" s="628"/>
      <c r="S127" s="628"/>
      <c r="T127" s="42"/>
      <c r="U127" s="708"/>
    </row>
    <row r="128" spans="1:21" ht="23.1" customHeight="1" x14ac:dyDescent="0.15">
      <c r="A128" s="888">
        <f t="shared" si="9"/>
        <v>0</v>
      </c>
      <c r="B128" s="553">
        <f t="shared" si="10"/>
        <v>0</v>
      </c>
      <c r="C128" s="534">
        <f t="shared" si="11"/>
        <v>0</v>
      </c>
      <c r="D128" s="535">
        <f t="shared" si="12"/>
        <v>0</v>
      </c>
      <c r="E128" s="536">
        <f t="shared" si="13"/>
        <v>0</v>
      </c>
      <c r="F128" s="537">
        <f t="shared" si="14"/>
        <v>0</v>
      </c>
      <c r="G128" s="849">
        <f t="shared" si="15"/>
        <v>0</v>
      </c>
      <c r="H128" s="535">
        <f t="shared" si="16"/>
        <v>0</v>
      </c>
      <c r="I128" s="533"/>
      <c r="J128" s="626"/>
      <c r="K128" s="707"/>
      <c r="L128" s="627"/>
      <c r="M128" s="628"/>
      <c r="N128" s="628"/>
      <c r="O128" s="628"/>
      <c r="P128" s="627"/>
      <c r="R128" s="628"/>
      <c r="S128" s="628"/>
      <c r="T128" s="42"/>
      <c r="U128" s="708"/>
    </row>
    <row r="129" spans="1:21" ht="23.1" customHeight="1" x14ac:dyDescent="0.15">
      <c r="A129" s="888">
        <f t="shared" si="9"/>
        <v>0</v>
      </c>
      <c r="B129" s="553">
        <f t="shared" si="10"/>
        <v>0</v>
      </c>
      <c r="C129" s="534">
        <f t="shared" si="11"/>
        <v>0</v>
      </c>
      <c r="D129" s="535">
        <f t="shared" si="12"/>
        <v>0</v>
      </c>
      <c r="E129" s="536">
        <f t="shared" si="13"/>
        <v>0</v>
      </c>
      <c r="F129" s="537">
        <f t="shared" si="14"/>
        <v>0</v>
      </c>
      <c r="G129" s="849">
        <f t="shared" si="15"/>
        <v>0</v>
      </c>
      <c r="H129" s="535">
        <f t="shared" si="16"/>
        <v>0</v>
      </c>
      <c r="I129" s="533"/>
      <c r="J129" s="626"/>
      <c r="K129" s="707"/>
      <c r="L129" s="627"/>
      <c r="M129" s="628"/>
      <c r="N129" s="628"/>
      <c r="O129" s="628"/>
      <c r="P129" s="627"/>
      <c r="R129" s="628"/>
      <c r="S129" s="628"/>
      <c r="T129" s="42"/>
      <c r="U129" s="708"/>
    </row>
    <row r="130" spans="1:21" ht="23.1" customHeight="1" x14ac:dyDescent="0.15">
      <c r="A130" s="888">
        <f t="shared" si="9"/>
        <v>0</v>
      </c>
      <c r="B130" s="553">
        <f t="shared" si="10"/>
        <v>0</v>
      </c>
      <c r="C130" s="534">
        <f t="shared" si="11"/>
        <v>0</v>
      </c>
      <c r="D130" s="535">
        <f t="shared" si="12"/>
        <v>0</v>
      </c>
      <c r="E130" s="536">
        <f t="shared" si="13"/>
        <v>0</v>
      </c>
      <c r="F130" s="537">
        <f t="shared" si="14"/>
        <v>0</v>
      </c>
      <c r="G130" s="849">
        <f t="shared" si="15"/>
        <v>0</v>
      </c>
      <c r="H130" s="535">
        <f t="shared" si="16"/>
        <v>0</v>
      </c>
      <c r="I130" s="533"/>
      <c r="J130" s="626"/>
      <c r="K130" s="707"/>
      <c r="L130" s="627"/>
      <c r="M130" s="628"/>
      <c r="N130" s="628"/>
      <c r="O130" s="628"/>
      <c r="P130" s="627"/>
      <c r="R130" s="628"/>
      <c r="S130" s="628"/>
      <c r="T130" s="42"/>
      <c r="U130" s="708"/>
    </row>
    <row r="131" spans="1:21" ht="23.1" customHeight="1" x14ac:dyDescent="0.15">
      <c r="A131" s="888">
        <f t="shared" si="9"/>
        <v>0</v>
      </c>
      <c r="B131" s="553">
        <f t="shared" si="10"/>
        <v>0</v>
      </c>
      <c r="C131" s="534">
        <f t="shared" si="11"/>
        <v>0</v>
      </c>
      <c r="D131" s="535">
        <f t="shared" si="12"/>
        <v>0</v>
      </c>
      <c r="E131" s="536">
        <f t="shared" si="13"/>
        <v>0</v>
      </c>
      <c r="F131" s="537">
        <f t="shared" si="14"/>
        <v>0</v>
      </c>
      <c r="G131" s="849">
        <f t="shared" si="15"/>
        <v>0</v>
      </c>
      <c r="H131" s="535">
        <f t="shared" si="16"/>
        <v>0</v>
      </c>
      <c r="I131" s="533"/>
      <c r="J131" s="626"/>
      <c r="K131" s="707"/>
      <c r="L131" s="627"/>
      <c r="M131" s="628"/>
      <c r="N131" s="628"/>
      <c r="O131" s="628"/>
      <c r="P131" s="627"/>
      <c r="R131" s="628"/>
      <c r="S131" s="628"/>
      <c r="T131" s="42"/>
      <c r="U131" s="708"/>
    </row>
    <row r="132" spans="1:21" ht="23.1" customHeight="1" x14ac:dyDescent="0.15">
      <c r="A132" s="888">
        <f t="shared" si="9"/>
        <v>0</v>
      </c>
      <c r="B132" s="553">
        <f t="shared" si="10"/>
        <v>0</v>
      </c>
      <c r="C132" s="534">
        <f t="shared" si="11"/>
        <v>0</v>
      </c>
      <c r="D132" s="535">
        <f t="shared" si="12"/>
        <v>0</v>
      </c>
      <c r="E132" s="536">
        <f t="shared" si="13"/>
        <v>0</v>
      </c>
      <c r="F132" s="537">
        <f t="shared" si="14"/>
        <v>0</v>
      </c>
      <c r="G132" s="849">
        <f t="shared" si="15"/>
        <v>0</v>
      </c>
      <c r="H132" s="535">
        <f t="shared" si="16"/>
        <v>0</v>
      </c>
      <c r="I132" s="533"/>
      <c r="J132" s="626"/>
      <c r="K132" s="707"/>
      <c r="L132" s="627"/>
      <c r="M132" s="628"/>
      <c r="N132" s="628"/>
      <c r="O132" s="628"/>
      <c r="P132" s="627"/>
      <c r="R132" s="628"/>
      <c r="S132" s="628"/>
      <c r="T132" s="42"/>
      <c r="U132" s="708"/>
    </row>
    <row r="133" spans="1:21" ht="23.1" customHeight="1" x14ac:dyDescent="0.15">
      <c r="A133" s="888">
        <f t="shared" si="9"/>
        <v>0</v>
      </c>
      <c r="B133" s="553">
        <f t="shared" si="10"/>
        <v>0</v>
      </c>
      <c r="C133" s="534">
        <f t="shared" si="11"/>
        <v>0</v>
      </c>
      <c r="D133" s="535">
        <f t="shared" si="12"/>
        <v>0</v>
      </c>
      <c r="E133" s="536">
        <f t="shared" si="13"/>
        <v>0</v>
      </c>
      <c r="F133" s="537">
        <f t="shared" si="14"/>
        <v>0</v>
      </c>
      <c r="G133" s="849">
        <f t="shared" si="15"/>
        <v>0</v>
      </c>
      <c r="H133" s="535">
        <f t="shared" si="16"/>
        <v>0</v>
      </c>
      <c r="I133" s="533"/>
      <c r="J133" s="626"/>
      <c r="K133" s="707"/>
      <c r="L133" s="627"/>
      <c r="M133" s="628"/>
      <c r="N133" s="628"/>
      <c r="O133" s="628"/>
      <c r="P133" s="627"/>
      <c r="R133" s="628"/>
      <c r="S133" s="628"/>
      <c r="T133" s="42"/>
      <c r="U133" s="708"/>
    </row>
    <row r="134" spans="1:21" ht="23.1" customHeight="1" x14ac:dyDescent="0.15">
      <c r="A134" s="888">
        <f t="shared" si="9"/>
        <v>0</v>
      </c>
      <c r="B134" s="553">
        <f t="shared" si="10"/>
        <v>0</v>
      </c>
      <c r="C134" s="534">
        <f t="shared" si="11"/>
        <v>0</v>
      </c>
      <c r="D134" s="535">
        <f t="shared" si="12"/>
        <v>0</v>
      </c>
      <c r="E134" s="536">
        <f t="shared" si="13"/>
        <v>0</v>
      </c>
      <c r="F134" s="537">
        <f t="shared" si="14"/>
        <v>0</v>
      </c>
      <c r="G134" s="849">
        <f t="shared" si="15"/>
        <v>0</v>
      </c>
      <c r="H134" s="535">
        <f t="shared" si="16"/>
        <v>0</v>
      </c>
      <c r="I134" s="533"/>
      <c r="J134" s="626"/>
      <c r="K134" s="707"/>
      <c r="L134" s="627"/>
      <c r="M134" s="628"/>
      <c r="N134" s="628"/>
      <c r="O134" s="628"/>
      <c r="P134" s="627"/>
      <c r="R134" s="628"/>
      <c r="S134" s="628"/>
      <c r="T134" s="42"/>
      <c r="U134" s="708"/>
    </row>
    <row r="135" spans="1:21" ht="23.1" customHeight="1" x14ac:dyDescent="0.15">
      <c r="A135" s="888">
        <f t="shared" ref="A135:A198" si="17">J135</f>
        <v>0</v>
      </c>
      <c r="B135" s="553">
        <f t="shared" ref="B135:B198" si="18">Q135</f>
        <v>0</v>
      </c>
      <c r="C135" s="534">
        <f t="shared" ref="C135:C198" si="19">O135</f>
        <v>0</v>
      </c>
      <c r="D135" s="535">
        <f t="shared" ref="D135:D198" si="20">M135</f>
        <v>0</v>
      </c>
      <c r="E135" s="536">
        <f t="shared" ref="E135:E198" si="21">U135</f>
        <v>0</v>
      </c>
      <c r="F135" s="537">
        <f t="shared" ref="F135:F198" si="22">T135</f>
        <v>0</v>
      </c>
      <c r="G135" s="849">
        <f t="shared" ref="G135:G198" si="23">L135</f>
        <v>0</v>
      </c>
      <c r="H135" s="535">
        <f t="shared" ref="H135:H198" si="24">N135</f>
        <v>0</v>
      </c>
      <c r="I135" s="533"/>
      <c r="J135" s="626"/>
      <c r="K135" s="707"/>
      <c r="L135" s="627"/>
      <c r="M135" s="628"/>
      <c r="N135" s="628"/>
      <c r="O135" s="628"/>
      <c r="P135" s="627"/>
      <c r="R135" s="628"/>
      <c r="S135" s="628"/>
      <c r="T135" s="42"/>
      <c r="U135" s="708"/>
    </row>
    <row r="136" spans="1:21" ht="23.1" customHeight="1" x14ac:dyDescent="0.15">
      <c r="A136" s="888">
        <f t="shared" si="17"/>
        <v>0</v>
      </c>
      <c r="B136" s="553">
        <f t="shared" si="18"/>
        <v>0</v>
      </c>
      <c r="C136" s="534">
        <f t="shared" si="19"/>
        <v>0</v>
      </c>
      <c r="D136" s="535">
        <f t="shared" si="20"/>
        <v>0</v>
      </c>
      <c r="E136" s="536">
        <f t="shared" si="21"/>
        <v>0</v>
      </c>
      <c r="F136" s="537">
        <f t="shared" si="22"/>
        <v>0</v>
      </c>
      <c r="G136" s="849">
        <f t="shared" si="23"/>
        <v>0</v>
      </c>
      <c r="H136" s="535">
        <f t="shared" si="24"/>
        <v>0</v>
      </c>
      <c r="I136" s="533"/>
      <c r="J136" s="626"/>
      <c r="K136" s="707"/>
      <c r="L136" s="627"/>
      <c r="M136" s="628"/>
      <c r="N136" s="628"/>
      <c r="O136" s="628"/>
      <c r="P136" s="627"/>
      <c r="R136" s="628"/>
      <c r="S136" s="628"/>
      <c r="T136" s="42"/>
      <c r="U136" s="708"/>
    </row>
    <row r="137" spans="1:21" ht="23.1" customHeight="1" x14ac:dyDescent="0.15">
      <c r="A137" s="888">
        <f t="shared" si="17"/>
        <v>0</v>
      </c>
      <c r="B137" s="553">
        <f t="shared" si="18"/>
        <v>0</v>
      </c>
      <c r="C137" s="534">
        <f t="shared" si="19"/>
        <v>0</v>
      </c>
      <c r="D137" s="535">
        <f t="shared" si="20"/>
        <v>0</v>
      </c>
      <c r="E137" s="536">
        <f t="shared" si="21"/>
        <v>0</v>
      </c>
      <c r="F137" s="537">
        <f t="shared" si="22"/>
        <v>0</v>
      </c>
      <c r="G137" s="849">
        <f t="shared" si="23"/>
        <v>0</v>
      </c>
      <c r="H137" s="535">
        <f t="shared" si="24"/>
        <v>0</v>
      </c>
      <c r="I137" s="533"/>
      <c r="J137" s="626"/>
      <c r="K137" s="707"/>
      <c r="L137" s="627"/>
      <c r="M137" s="628"/>
      <c r="N137" s="628"/>
      <c r="O137" s="628"/>
      <c r="P137" s="627"/>
      <c r="R137" s="628"/>
      <c r="S137" s="628"/>
      <c r="T137" s="42"/>
      <c r="U137" s="708"/>
    </row>
    <row r="138" spans="1:21" ht="23.1" customHeight="1" x14ac:dyDescent="0.15">
      <c r="A138" s="888">
        <f t="shared" si="17"/>
        <v>0</v>
      </c>
      <c r="B138" s="553">
        <f t="shared" si="18"/>
        <v>0</v>
      </c>
      <c r="C138" s="534">
        <f t="shared" si="19"/>
        <v>0</v>
      </c>
      <c r="D138" s="535">
        <f t="shared" si="20"/>
        <v>0</v>
      </c>
      <c r="E138" s="536">
        <f t="shared" si="21"/>
        <v>0</v>
      </c>
      <c r="F138" s="537">
        <f t="shared" si="22"/>
        <v>0</v>
      </c>
      <c r="G138" s="849">
        <f t="shared" si="23"/>
        <v>0</v>
      </c>
      <c r="H138" s="535">
        <f t="shared" si="24"/>
        <v>0</v>
      </c>
      <c r="I138" s="533"/>
      <c r="J138" s="626"/>
      <c r="K138" s="707"/>
      <c r="L138" s="627"/>
      <c r="M138" s="628"/>
      <c r="N138" s="628"/>
      <c r="O138" s="628"/>
      <c r="P138" s="627"/>
      <c r="R138" s="628"/>
      <c r="S138" s="628"/>
      <c r="T138" s="42"/>
      <c r="U138" s="708"/>
    </row>
    <row r="139" spans="1:21" ht="23.1" customHeight="1" x14ac:dyDescent="0.15">
      <c r="A139" s="888">
        <f t="shared" si="17"/>
        <v>0</v>
      </c>
      <c r="B139" s="553">
        <f t="shared" si="18"/>
        <v>0</v>
      </c>
      <c r="C139" s="534">
        <f t="shared" si="19"/>
        <v>0</v>
      </c>
      <c r="D139" s="535">
        <f t="shared" si="20"/>
        <v>0</v>
      </c>
      <c r="E139" s="536">
        <f t="shared" si="21"/>
        <v>0</v>
      </c>
      <c r="F139" s="537">
        <f t="shared" si="22"/>
        <v>0</v>
      </c>
      <c r="G139" s="849">
        <f t="shared" si="23"/>
        <v>0</v>
      </c>
      <c r="H139" s="535">
        <f t="shared" si="24"/>
        <v>0</v>
      </c>
      <c r="I139" s="533"/>
      <c r="J139" s="626"/>
      <c r="K139" s="707"/>
      <c r="L139" s="627"/>
      <c r="M139" s="628"/>
      <c r="N139" s="628"/>
      <c r="O139" s="628"/>
      <c r="P139" s="627"/>
      <c r="R139" s="628"/>
      <c r="S139" s="628"/>
      <c r="T139" s="42"/>
      <c r="U139" s="708"/>
    </row>
    <row r="140" spans="1:21" ht="23.1" customHeight="1" x14ac:dyDescent="0.15">
      <c r="A140" s="888">
        <f t="shared" si="17"/>
        <v>0</v>
      </c>
      <c r="B140" s="553">
        <f t="shared" si="18"/>
        <v>0</v>
      </c>
      <c r="C140" s="534">
        <f t="shared" si="19"/>
        <v>0</v>
      </c>
      <c r="D140" s="535">
        <f t="shared" si="20"/>
        <v>0</v>
      </c>
      <c r="E140" s="536">
        <f t="shared" si="21"/>
        <v>0</v>
      </c>
      <c r="F140" s="537">
        <f t="shared" si="22"/>
        <v>0</v>
      </c>
      <c r="G140" s="849">
        <f t="shared" si="23"/>
        <v>0</v>
      </c>
      <c r="H140" s="535">
        <f t="shared" si="24"/>
        <v>0</v>
      </c>
      <c r="I140" s="533"/>
      <c r="J140" s="626"/>
      <c r="K140" s="707"/>
      <c r="L140" s="627"/>
      <c r="M140" s="628"/>
      <c r="N140" s="628"/>
      <c r="O140" s="628"/>
      <c r="P140" s="627"/>
      <c r="R140" s="628"/>
      <c r="S140" s="628"/>
      <c r="T140" s="42"/>
      <c r="U140" s="708"/>
    </row>
    <row r="141" spans="1:21" ht="23.1" customHeight="1" x14ac:dyDescent="0.15">
      <c r="A141" s="888">
        <f t="shared" si="17"/>
        <v>0</v>
      </c>
      <c r="B141" s="553">
        <f t="shared" si="18"/>
        <v>0</v>
      </c>
      <c r="C141" s="534">
        <f t="shared" si="19"/>
        <v>0</v>
      </c>
      <c r="D141" s="535">
        <f t="shared" si="20"/>
        <v>0</v>
      </c>
      <c r="E141" s="536">
        <f t="shared" si="21"/>
        <v>0</v>
      </c>
      <c r="F141" s="537">
        <f t="shared" si="22"/>
        <v>0</v>
      </c>
      <c r="G141" s="849">
        <f t="shared" si="23"/>
        <v>0</v>
      </c>
      <c r="H141" s="535">
        <f t="shared" si="24"/>
        <v>0</v>
      </c>
      <c r="I141" s="533"/>
      <c r="J141" s="626"/>
      <c r="K141" s="707"/>
      <c r="L141" s="627"/>
      <c r="M141" s="628"/>
      <c r="N141" s="628"/>
      <c r="O141" s="628"/>
      <c r="P141" s="627"/>
      <c r="R141" s="628"/>
      <c r="S141" s="628"/>
      <c r="T141" s="42"/>
      <c r="U141" s="708"/>
    </row>
    <row r="142" spans="1:21" ht="23.1" customHeight="1" x14ac:dyDescent="0.15">
      <c r="A142" s="888">
        <f t="shared" si="17"/>
        <v>0</v>
      </c>
      <c r="B142" s="553">
        <f t="shared" si="18"/>
        <v>0</v>
      </c>
      <c r="C142" s="534">
        <f t="shared" si="19"/>
        <v>0</v>
      </c>
      <c r="D142" s="535">
        <f t="shared" si="20"/>
        <v>0</v>
      </c>
      <c r="E142" s="536">
        <f t="shared" si="21"/>
        <v>0</v>
      </c>
      <c r="F142" s="537">
        <f t="shared" si="22"/>
        <v>0</v>
      </c>
      <c r="G142" s="849">
        <f t="shared" si="23"/>
        <v>0</v>
      </c>
      <c r="H142" s="535">
        <f t="shared" si="24"/>
        <v>0</v>
      </c>
      <c r="I142" s="533"/>
      <c r="J142" s="626"/>
      <c r="K142" s="707"/>
      <c r="L142" s="627"/>
      <c r="M142" s="628"/>
      <c r="N142" s="628"/>
      <c r="O142" s="628"/>
      <c r="P142" s="627"/>
      <c r="R142" s="628"/>
      <c r="S142" s="628"/>
      <c r="T142" s="42"/>
      <c r="U142" s="708"/>
    </row>
    <row r="143" spans="1:21" ht="23.1" customHeight="1" x14ac:dyDescent="0.15">
      <c r="A143" s="888">
        <f t="shared" si="17"/>
        <v>0</v>
      </c>
      <c r="B143" s="553">
        <f t="shared" si="18"/>
        <v>0</v>
      </c>
      <c r="C143" s="534">
        <f t="shared" si="19"/>
        <v>0</v>
      </c>
      <c r="D143" s="535">
        <f t="shared" si="20"/>
        <v>0</v>
      </c>
      <c r="E143" s="536">
        <f t="shared" si="21"/>
        <v>0</v>
      </c>
      <c r="F143" s="537">
        <f t="shared" si="22"/>
        <v>0</v>
      </c>
      <c r="G143" s="849">
        <f t="shared" si="23"/>
        <v>0</v>
      </c>
      <c r="H143" s="535">
        <f t="shared" si="24"/>
        <v>0</v>
      </c>
      <c r="I143" s="533"/>
      <c r="J143" s="626"/>
      <c r="K143" s="707"/>
      <c r="L143" s="627"/>
      <c r="M143" s="628"/>
      <c r="N143" s="628"/>
      <c r="O143" s="628"/>
      <c r="P143" s="627"/>
      <c r="R143" s="628"/>
      <c r="S143" s="628"/>
      <c r="T143" s="42"/>
      <c r="U143" s="708"/>
    </row>
    <row r="144" spans="1:21" ht="23.1" customHeight="1" x14ac:dyDescent="0.15">
      <c r="A144" s="888">
        <f t="shared" si="17"/>
        <v>0</v>
      </c>
      <c r="B144" s="553">
        <f t="shared" si="18"/>
        <v>0</v>
      </c>
      <c r="C144" s="534">
        <f t="shared" si="19"/>
        <v>0</v>
      </c>
      <c r="D144" s="535">
        <f t="shared" si="20"/>
        <v>0</v>
      </c>
      <c r="E144" s="536">
        <f t="shared" si="21"/>
        <v>0</v>
      </c>
      <c r="F144" s="537">
        <f t="shared" si="22"/>
        <v>0</v>
      </c>
      <c r="G144" s="849">
        <f t="shared" si="23"/>
        <v>0</v>
      </c>
      <c r="H144" s="535">
        <f t="shared" si="24"/>
        <v>0</v>
      </c>
      <c r="I144" s="533"/>
      <c r="J144" s="626"/>
      <c r="K144" s="707"/>
      <c r="L144" s="627"/>
      <c r="M144" s="628"/>
      <c r="N144" s="628"/>
      <c r="O144" s="628"/>
      <c r="P144" s="627"/>
      <c r="R144" s="628"/>
      <c r="S144" s="628"/>
      <c r="T144" s="42"/>
      <c r="U144" s="708"/>
    </row>
    <row r="145" spans="1:21" ht="23.1" customHeight="1" x14ac:dyDescent="0.15">
      <c r="A145" s="888">
        <f t="shared" si="17"/>
        <v>0</v>
      </c>
      <c r="B145" s="553">
        <f t="shared" si="18"/>
        <v>0</v>
      </c>
      <c r="C145" s="534">
        <f t="shared" si="19"/>
        <v>0</v>
      </c>
      <c r="D145" s="535">
        <f t="shared" si="20"/>
        <v>0</v>
      </c>
      <c r="E145" s="536">
        <f t="shared" si="21"/>
        <v>0</v>
      </c>
      <c r="F145" s="537">
        <f t="shared" si="22"/>
        <v>0</v>
      </c>
      <c r="G145" s="849">
        <f t="shared" si="23"/>
        <v>0</v>
      </c>
      <c r="H145" s="535">
        <f t="shared" si="24"/>
        <v>0</v>
      </c>
      <c r="I145" s="533"/>
      <c r="J145" s="626"/>
      <c r="K145" s="707"/>
      <c r="L145" s="627"/>
      <c r="M145" s="628"/>
      <c r="N145" s="628"/>
      <c r="O145" s="628"/>
      <c r="P145" s="627"/>
      <c r="R145" s="628"/>
      <c r="S145" s="628"/>
      <c r="T145" s="42"/>
      <c r="U145" s="708"/>
    </row>
    <row r="146" spans="1:21" ht="23.1" customHeight="1" x14ac:dyDescent="0.15">
      <c r="A146" s="888">
        <f t="shared" si="17"/>
        <v>0</v>
      </c>
      <c r="B146" s="553">
        <f t="shared" si="18"/>
        <v>0</v>
      </c>
      <c r="C146" s="534">
        <f t="shared" si="19"/>
        <v>0</v>
      </c>
      <c r="D146" s="535">
        <f t="shared" si="20"/>
        <v>0</v>
      </c>
      <c r="E146" s="536">
        <f t="shared" si="21"/>
        <v>0</v>
      </c>
      <c r="F146" s="537">
        <f t="shared" si="22"/>
        <v>0</v>
      </c>
      <c r="G146" s="849">
        <f t="shared" si="23"/>
        <v>0</v>
      </c>
      <c r="H146" s="535">
        <f t="shared" si="24"/>
        <v>0</v>
      </c>
      <c r="I146" s="533"/>
      <c r="J146" s="626"/>
      <c r="K146" s="707"/>
      <c r="L146" s="627"/>
      <c r="M146" s="628"/>
      <c r="N146" s="628"/>
      <c r="O146" s="628"/>
      <c r="P146" s="627"/>
      <c r="R146" s="628"/>
      <c r="S146" s="628"/>
      <c r="T146" s="42"/>
      <c r="U146" s="708"/>
    </row>
    <row r="147" spans="1:21" ht="23.1" customHeight="1" x14ac:dyDescent="0.15">
      <c r="A147" s="888">
        <f t="shared" si="17"/>
        <v>0</v>
      </c>
      <c r="B147" s="553">
        <f t="shared" si="18"/>
        <v>0</v>
      </c>
      <c r="C147" s="534">
        <f t="shared" si="19"/>
        <v>0</v>
      </c>
      <c r="D147" s="535">
        <f t="shared" si="20"/>
        <v>0</v>
      </c>
      <c r="E147" s="536">
        <f t="shared" si="21"/>
        <v>0</v>
      </c>
      <c r="F147" s="537">
        <f t="shared" si="22"/>
        <v>0</v>
      </c>
      <c r="G147" s="849">
        <f t="shared" si="23"/>
        <v>0</v>
      </c>
      <c r="H147" s="535">
        <f t="shared" si="24"/>
        <v>0</v>
      </c>
      <c r="I147" s="533"/>
      <c r="J147" s="626"/>
      <c r="K147" s="707"/>
      <c r="L147" s="627"/>
      <c r="M147" s="628"/>
      <c r="N147" s="628"/>
      <c r="O147" s="628"/>
      <c r="P147" s="627"/>
      <c r="R147" s="628"/>
      <c r="S147" s="628"/>
      <c r="T147" s="42"/>
      <c r="U147" s="708"/>
    </row>
    <row r="148" spans="1:21" ht="23.1" customHeight="1" x14ac:dyDescent="0.15">
      <c r="A148" s="888">
        <f t="shared" si="17"/>
        <v>0</v>
      </c>
      <c r="B148" s="553">
        <f t="shared" si="18"/>
        <v>0</v>
      </c>
      <c r="C148" s="534">
        <f t="shared" si="19"/>
        <v>0</v>
      </c>
      <c r="D148" s="535">
        <f t="shared" si="20"/>
        <v>0</v>
      </c>
      <c r="E148" s="536">
        <f t="shared" si="21"/>
        <v>0</v>
      </c>
      <c r="F148" s="537">
        <f t="shared" si="22"/>
        <v>0</v>
      </c>
      <c r="G148" s="849">
        <f t="shared" si="23"/>
        <v>0</v>
      </c>
      <c r="H148" s="535">
        <f t="shared" si="24"/>
        <v>0</v>
      </c>
      <c r="I148" s="533"/>
      <c r="J148" s="626"/>
      <c r="K148" s="707"/>
      <c r="L148" s="627"/>
      <c r="M148" s="628"/>
      <c r="N148" s="628"/>
      <c r="O148" s="628"/>
      <c r="P148" s="627"/>
      <c r="R148" s="628"/>
      <c r="S148" s="628"/>
      <c r="T148" s="42"/>
      <c r="U148" s="708"/>
    </row>
    <row r="149" spans="1:21" ht="23.1" customHeight="1" x14ac:dyDescent="0.15">
      <c r="A149" s="888">
        <f t="shared" si="17"/>
        <v>0</v>
      </c>
      <c r="B149" s="553">
        <f t="shared" si="18"/>
        <v>0</v>
      </c>
      <c r="C149" s="534">
        <f t="shared" si="19"/>
        <v>0</v>
      </c>
      <c r="D149" s="535">
        <f t="shared" si="20"/>
        <v>0</v>
      </c>
      <c r="E149" s="536">
        <f t="shared" si="21"/>
        <v>0</v>
      </c>
      <c r="F149" s="537">
        <f t="shared" si="22"/>
        <v>0</v>
      </c>
      <c r="G149" s="849">
        <f t="shared" si="23"/>
        <v>0</v>
      </c>
      <c r="H149" s="535">
        <f t="shared" si="24"/>
        <v>0</v>
      </c>
      <c r="I149" s="533"/>
      <c r="J149" s="626"/>
      <c r="K149" s="707"/>
      <c r="L149" s="627"/>
      <c r="M149" s="628"/>
      <c r="N149" s="628"/>
      <c r="O149" s="628"/>
      <c r="P149" s="627"/>
      <c r="R149" s="628"/>
      <c r="S149" s="628"/>
      <c r="T149" s="42"/>
      <c r="U149" s="708"/>
    </row>
    <row r="150" spans="1:21" ht="23.1" customHeight="1" x14ac:dyDescent="0.15">
      <c r="A150" s="888">
        <f t="shared" si="17"/>
        <v>0</v>
      </c>
      <c r="B150" s="553">
        <f t="shared" si="18"/>
        <v>0</v>
      </c>
      <c r="C150" s="534">
        <f t="shared" si="19"/>
        <v>0</v>
      </c>
      <c r="D150" s="535">
        <f t="shared" si="20"/>
        <v>0</v>
      </c>
      <c r="E150" s="536">
        <f t="shared" si="21"/>
        <v>0</v>
      </c>
      <c r="F150" s="537">
        <f t="shared" si="22"/>
        <v>0</v>
      </c>
      <c r="G150" s="849">
        <f t="shared" si="23"/>
        <v>0</v>
      </c>
      <c r="H150" s="535">
        <f t="shared" si="24"/>
        <v>0</v>
      </c>
      <c r="I150" s="533"/>
      <c r="J150" s="626"/>
      <c r="K150" s="707"/>
      <c r="L150" s="627"/>
      <c r="M150" s="628"/>
      <c r="N150" s="628"/>
      <c r="O150" s="628"/>
      <c r="P150" s="627"/>
      <c r="R150" s="628"/>
      <c r="S150" s="628"/>
      <c r="T150" s="42"/>
      <c r="U150" s="708"/>
    </row>
    <row r="151" spans="1:21" ht="23.1" customHeight="1" x14ac:dyDescent="0.15">
      <c r="A151" s="888">
        <f t="shared" si="17"/>
        <v>0</v>
      </c>
      <c r="B151" s="553">
        <f t="shared" si="18"/>
        <v>0</v>
      </c>
      <c r="C151" s="534">
        <f t="shared" si="19"/>
        <v>0</v>
      </c>
      <c r="D151" s="535">
        <f t="shared" si="20"/>
        <v>0</v>
      </c>
      <c r="E151" s="536">
        <f t="shared" si="21"/>
        <v>0</v>
      </c>
      <c r="F151" s="537">
        <f t="shared" si="22"/>
        <v>0</v>
      </c>
      <c r="G151" s="849">
        <f t="shared" si="23"/>
        <v>0</v>
      </c>
      <c r="H151" s="535">
        <f t="shared" si="24"/>
        <v>0</v>
      </c>
      <c r="I151" s="533"/>
      <c r="J151" s="626"/>
      <c r="K151" s="707"/>
      <c r="L151" s="627"/>
      <c r="M151" s="628"/>
      <c r="N151" s="628"/>
      <c r="O151" s="628"/>
      <c r="P151" s="627"/>
      <c r="R151" s="628"/>
      <c r="S151" s="628"/>
      <c r="T151" s="42"/>
      <c r="U151" s="708"/>
    </row>
    <row r="152" spans="1:21" ht="23.1" customHeight="1" x14ac:dyDescent="0.15">
      <c r="A152" s="888">
        <f t="shared" si="17"/>
        <v>0</v>
      </c>
      <c r="B152" s="553">
        <f t="shared" si="18"/>
        <v>0</v>
      </c>
      <c r="C152" s="534">
        <f t="shared" si="19"/>
        <v>0</v>
      </c>
      <c r="D152" s="535">
        <f t="shared" si="20"/>
        <v>0</v>
      </c>
      <c r="E152" s="536">
        <f t="shared" si="21"/>
        <v>0</v>
      </c>
      <c r="F152" s="537">
        <f t="shared" si="22"/>
        <v>0</v>
      </c>
      <c r="G152" s="849">
        <f t="shared" si="23"/>
        <v>0</v>
      </c>
      <c r="H152" s="535">
        <f t="shared" si="24"/>
        <v>0</v>
      </c>
      <c r="I152" s="533"/>
      <c r="J152" s="626"/>
      <c r="K152" s="707"/>
      <c r="L152" s="627"/>
      <c r="M152" s="628"/>
      <c r="N152" s="628"/>
      <c r="O152" s="628"/>
      <c r="P152" s="627"/>
      <c r="R152" s="628"/>
      <c r="S152" s="628"/>
      <c r="T152" s="42"/>
      <c r="U152" s="708"/>
    </row>
    <row r="153" spans="1:21" ht="23.1" customHeight="1" x14ac:dyDescent="0.15">
      <c r="A153" s="888">
        <f t="shared" si="17"/>
        <v>0</v>
      </c>
      <c r="B153" s="553">
        <f t="shared" si="18"/>
        <v>0</v>
      </c>
      <c r="C153" s="534">
        <f t="shared" si="19"/>
        <v>0</v>
      </c>
      <c r="D153" s="535">
        <f t="shared" si="20"/>
        <v>0</v>
      </c>
      <c r="E153" s="536">
        <f t="shared" si="21"/>
        <v>0</v>
      </c>
      <c r="F153" s="537">
        <f t="shared" si="22"/>
        <v>0</v>
      </c>
      <c r="G153" s="849">
        <f t="shared" si="23"/>
        <v>0</v>
      </c>
      <c r="H153" s="535">
        <f t="shared" si="24"/>
        <v>0</v>
      </c>
      <c r="I153" s="533"/>
      <c r="J153" s="626"/>
      <c r="K153" s="707"/>
      <c r="L153" s="627"/>
      <c r="M153" s="628"/>
      <c r="N153" s="628"/>
      <c r="O153" s="628"/>
      <c r="P153" s="627"/>
      <c r="R153" s="628"/>
      <c r="S153" s="628"/>
      <c r="T153" s="42"/>
      <c r="U153" s="708"/>
    </row>
    <row r="154" spans="1:21" ht="23.1" customHeight="1" x14ac:dyDescent="0.15">
      <c r="A154" s="888">
        <f t="shared" si="17"/>
        <v>0</v>
      </c>
      <c r="B154" s="553">
        <f t="shared" si="18"/>
        <v>0</v>
      </c>
      <c r="C154" s="534">
        <f t="shared" si="19"/>
        <v>0</v>
      </c>
      <c r="D154" s="535">
        <f t="shared" si="20"/>
        <v>0</v>
      </c>
      <c r="E154" s="536">
        <f t="shared" si="21"/>
        <v>0</v>
      </c>
      <c r="F154" s="537">
        <f t="shared" si="22"/>
        <v>0</v>
      </c>
      <c r="G154" s="849">
        <f t="shared" si="23"/>
        <v>0</v>
      </c>
      <c r="H154" s="535">
        <f t="shared" si="24"/>
        <v>0</v>
      </c>
      <c r="I154" s="533"/>
      <c r="J154" s="626"/>
      <c r="K154" s="707"/>
      <c r="L154" s="627"/>
      <c r="M154" s="628"/>
      <c r="N154" s="628"/>
      <c r="O154" s="628"/>
      <c r="P154" s="627"/>
      <c r="R154" s="628"/>
      <c r="S154" s="628"/>
      <c r="T154" s="42"/>
      <c r="U154" s="708"/>
    </row>
    <row r="155" spans="1:21" ht="23.1" customHeight="1" x14ac:dyDescent="0.15">
      <c r="A155" s="888">
        <f t="shared" si="17"/>
        <v>0</v>
      </c>
      <c r="B155" s="553">
        <f t="shared" si="18"/>
        <v>0</v>
      </c>
      <c r="C155" s="534">
        <f t="shared" si="19"/>
        <v>0</v>
      </c>
      <c r="D155" s="535">
        <f t="shared" si="20"/>
        <v>0</v>
      </c>
      <c r="E155" s="536">
        <f t="shared" si="21"/>
        <v>0</v>
      </c>
      <c r="F155" s="537">
        <f t="shared" si="22"/>
        <v>0</v>
      </c>
      <c r="G155" s="849">
        <f t="shared" si="23"/>
        <v>0</v>
      </c>
      <c r="H155" s="535">
        <f t="shared" si="24"/>
        <v>0</v>
      </c>
      <c r="I155" s="533"/>
      <c r="J155" s="626"/>
      <c r="K155" s="707"/>
      <c r="L155" s="627"/>
      <c r="M155" s="628"/>
      <c r="N155" s="628"/>
      <c r="O155" s="628"/>
      <c r="P155" s="627"/>
      <c r="R155" s="628"/>
      <c r="S155" s="628"/>
      <c r="T155" s="42"/>
      <c r="U155" s="708"/>
    </row>
    <row r="156" spans="1:21" ht="23.1" customHeight="1" x14ac:dyDescent="0.15">
      <c r="A156" s="888">
        <f t="shared" si="17"/>
        <v>0</v>
      </c>
      <c r="B156" s="553">
        <f t="shared" si="18"/>
        <v>0</v>
      </c>
      <c r="C156" s="534">
        <f t="shared" si="19"/>
        <v>0</v>
      </c>
      <c r="D156" s="535">
        <f t="shared" si="20"/>
        <v>0</v>
      </c>
      <c r="E156" s="536">
        <f t="shared" si="21"/>
        <v>0</v>
      </c>
      <c r="F156" s="537">
        <f t="shared" si="22"/>
        <v>0</v>
      </c>
      <c r="G156" s="849">
        <f t="shared" si="23"/>
        <v>0</v>
      </c>
      <c r="H156" s="535">
        <f t="shared" si="24"/>
        <v>0</v>
      </c>
      <c r="I156" s="533"/>
      <c r="J156" s="626"/>
      <c r="K156" s="707"/>
      <c r="L156" s="627"/>
      <c r="M156" s="628"/>
      <c r="N156" s="628"/>
      <c r="O156" s="628"/>
      <c r="P156" s="627"/>
      <c r="R156" s="628"/>
      <c r="S156" s="628"/>
      <c r="T156" s="42"/>
      <c r="U156" s="708"/>
    </row>
    <row r="157" spans="1:21" ht="23.1" customHeight="1" x14ac:dyDescent="0.15">
      <c r="A157" s="888">
        <f t="shared" si="17"/>
        <v>0</v>
      </c>
      <c r="B157" s="553">
        <f t="shared" si="18"/>
        <v>0</v>
      </c>
      <c r="C157" s="534">
        <f t="shared" si="19"/>
        <v>0</v>
      </c>
      <c r="D157" s="535">
        <f t="shared" si="20"/>
        <v>0</v>
      </c>
      <c r="E157" s="536">
        <f t="shared" si="21"/>
        <v>0</v>
      </c>
      <c r="F157" s="537">
        <f t="shared" si="22"/>
        <v>0</v>
      </c>
      <c r="G157" s="849">
        <f t="shared" si="23"/>
        <v>0</v>
      </c>
      <c r="H157" s="535">
        <f t="shared" si="24"/>
        <v>0</v>
      </c>
      <c r="I157" s="533"/>
      <c r="J157" s="626"/>
      <c r="K157" s="707"/>
      <c r="L157" s="627"/>
      <c r="M157" s="628"/>
      <c r="N157" s="628"/>
      <c r="O157" s="628"/>
      <c r="P157" s="627"/>
      <c r="R157" s="628"/>
      <c r="S157" s="628"/>
      <c r="T157" s="42"/>
      <c r="U157" s="708"/>
    </row>
    <row r="158" spans="1:21" ht="23.1" customHeight="1" x14ac:dyDescent="0.15">
      <c r="A158" s="888">
        <f t="shared" si="17"/>
        <v>0</v>
      </c>
      <c r="B158" s="553">
        <f t="shared" si="18"/>
        <v>0</v>
      </c>
      <c r="C158" s="534">
        <f t="shared" si="19"/>
        <v>0</v>
      </c>
      <c r="D158" s="535">
        <f t="shared" si="20"/>
        <v>0</v>
      </c>
      <c r="E158" s="536">
        <f t="shared" si="21"/>
        <v>0</v>
      </c>
      <c r="F158" s="537">
        <f t="shared" si="22"/>
        <v>0</v>
      </c>
      <c r="G158" s="849">
        <f t="shared" si="23"/>
        <v>0</v>
      </c>
      <c r="H158" s="535">
        <f t="shared" si="24"/>
        <v>0</v>
      </c>
      <c r="I158" s="533"/>
      <c r="J158" s="626"/>
      <c r="K158" s="707"/>
      <c r="L158" s="627"/>
      <c r="M158" s="628"/>
      <c r="N158" s="628"/>
      <c r="O158" s="628"/>
      <c r="P158" s="627"/>
      <c r="R158" s="628"/>
      <c r="S158" s="628"/>
      <c r="T158" s="42"/>
      <c r="U158" s="708"/>
    </row>
    <row r="159" spans="1:21" ht="23.1" customHeight="1" x14ac:dyDescent="0.15">
      <c r="A159" s="888">
        <f t="shared" si="17"/>
        <v>0</v>
      </c>
      <c r="B159" s="553">
        <f t="shared" si="18"/>
        <v>0</v>
      </c>
      <c r="C159" s="534">
        <f t="shared" si="19"/>
        <v>0</v>
      </c>
      <c r="D159" s="535">
        <f t="shared" si="20"/>
        <v>0</v>
      </c>
      <c r="E159" s="536">
        <f t="shared" si="21"/>
        <v>0</v>
      </c>
      <c r="F159" s="537">
        <f t="shared" si="22"/>
        <v>0</v>
      </c>
      <c r="G159" s="849">
        <f t="shared" si="23"/>
        <v>0</v>
      </c>
      <c r="H159" s="535">
        <f t="shared" si="24"/>
        <v>0</v>
      </c>
      <c r="I159" s="533"/>
      <c r="J159" s="626"/>
      <c r="K159" s="707"/>
      <c r="L159" s="627"/>
      <c r="M159" s="628"/>
      <c r="N159" s="628"/>
      <c r="O159" s="628"/>
      <c r="P159" s="627"/>
      <c r="R159" s="628"/>
      <c r="S159" s="628"/>
      <c r="T159" s="42"/>
      <c r="U159" s="708"/>
    </row>
    <row r="160" spans="1:21" ht="23.1" customHeight="1" x14ac:dyDescent="0.15">
      <c r="A160" s="888">
        <f t="shared" si="17"/>
        <v>0</v>
      </c>
      <c r="B160" s="553">
        <f t="shared" si="18"/>
        <v>0</v>
      </c>
      <c r="C160" s="534">
        <f t="shared" si="19"/>
        <v>0</v>
      </c>
      <c r="D160" s="535">
        <f t="shared" si="20"/>
        <v>0</v>
      </c>
      <c r="E160" s="536">
        <f t="shared" si="21"/>
        <v>0</v>
      </c>
      <c r="F160" s="537">
        <f t="shared" si="22"/>
        <v>0</v>
      </c>
      <c r="G160" s="849">
        <f t="shared" si="23"/>
        <v>0</v>
      </c>
      <c r="H160" s="535">
        <f t="shared" si="24"/>
        <v>0</v>
      </c>
      <c r="I160" s="533"/>
      <c r="J160" s="626"/>
      <c r="K160" s="707"/>
      <c r="L160" s="627"/>
      <c r="M160" s="628"/>
      <c r="N160" s="628"/>
      <c r="O160" s="628"/>
      <c r="P160" s="627"/>
      <c r="R160" s="628"/>
      <c r="S160" s="628"/>
      <c r="T160" s="42"/>
      <c r="U160" s="708"/>
    </row>
    <row r="161" spans="1:21" ht="23.1" customHeight="1" x14ac:dyDescent="0.15">
      <c r="A161" s="888">
        <f t="shared" si="17"/>
        <v>0</v>
      </c>
      <c r="B161" s="553">
        <f t="shared" si="18"/>
        <v>0</v>
      </c>
      <c r="C161" s="534">
        <f t="shared" si="19"/>
        <v>0</v>
      </c>
      <c r="D161" s="535">
        <f t="shared" si="20"/>
        <v>0</v>
      </c>
      <c r="E161" s="536">
        <f t="shared" si="21"/>
        <v>0</v>
      </c>
      <c r="F161" s="537">
        <f t="shared" si="22"/>
        <v>0</v>
      </c>
      <c r="G161" s="849">
        <f t="shared" si="23"/>
        <v>0</v>
      </c>
      <c r="H161" s="535">
        <f t="shared" si="24"/>
        <v>0</v>
      </c>
      <c r="I161" s="533"/>
      <c r="J161" s="626"/>
      <c r="K161" s="707"/>
      <c r="L161" s="627"/>
      <c r="M161" s="628"/>
      <c r="N161" s="628"/>
      <c r="O161" s="628"/>
      <c r="P161" s="627"/>
      <c r="R161" s="628"/>
      <c r="S161" s="628"/>
      <c r="T161" s="42"/>
      <c r="U161" s="708"/>
    </row>
    <row r="162" spans="1:21" ht="23.1" customHeight="1" x14ac:dyDescent="0.15">
      <c r="A162" s="888">
        <f t="shared" si="17"/>
        <v>0</v>
      </c>
      <c r="B162" s="553">
        <f t="shared" si="18"/>
        <v>0</v>
      </c>
      <c r="C162" s="534">
        <f t="shared" si="19"/>
        <v>0</v>
      </c>
      <c r="D162" s="535">
        <f t="shared" si="20"/>
        <v>0</v>
      </c>
      <c r="E162" s="536">
        <f t="shared" si="21"/>
        <v>0</v>
      </c>
      <c r="F162" s="537">
        <f t="shared" si="22"/>
        <v>0</v>
      </c>
      <c r="G162" s="849">
        <f t="shared" si="23"/>
        <v>0</v>
      </c>
      <c r="H162" s="535">
        <f t="shared" si="24"/>
        <v>0</v>
      </c>
      <c r="I162" s="533"/>
      <c r="J162" s="626"/>
      <c r="K162" s="707"/>
      <c r="L162" s="627"/>
      <c r="M162" s="628"/>
      <c r="N162" s="628"/>
      <c r="O162" s="628"/>
      <c r="P162" s="627"/>
      <c r="R162" s="628"/>
      <c r="S162" s="628"/>
      <c r="T162" s="42"/>
      <c r="U162" s="708"/>
    </row>
    <row r="163" spans="1:21" ht="23.1" customHeight="1" x14ac:dyDescent="0.15">
      <c r="A163" s="888">
        <f t="shared" si="17"/>
        <v>0</v>
      </c>
      <c r="B163" s="553">
        <f t="shared" si="18"/>
        <v>0</v>
      </c>
      <c r="C163" s="534">
        <f t="shared" si="19"/>
        <v>0</v>
      </c>
      <c r="D163" s="535">
        <f t="shared" si="20"/>
        <v>0</v>
      </c>
      <c r="E163" s="536">
        <f t="shared" si="21"/>
        <v>0</v>
      </c>
      <c r="F163" s="537">
        <f t="shared" si="22"/>
        <v>0</v>
      </c>
      <c r="G163" s="849">
        <f t="shared" si="23"/>
        <v>0</v>
      </c>
      <c r="H163" s="535">
        <f t="shared" si="24"/>
        <v>0</v>
      </c>
      <c r="I163" s="533"/>
      <c r="J163" s="626"/>
      <c r="K163" s="707"/>
      <c r="L163" s="627"/>
      <c r="M163" s="628"/>
      <c r="N163" s="628"/>
      <c r="O163" s="628"/>
      <c r="P163" s="627"/>
      <c r="R163" s="628"/>
      <c r="S163" s="628"/>
      <c r="T163" s="42"/>
      <c r="U163" s="708"/>
    </row>
    <row r="164" spans="1:21" ht="23.1" customHeight="1" x14ac:dyDescent="0.15">
      <c r="A164" s="888">
        <f t="shared" si="17"/>
        <v>0</v>
      </c>
      <c r="B164" s="553">
        <f t="shared" si="18"/>
        <v>0</v>
      </c>
      <c r="C164" s="534">
        <f t="shared" si="19"/>
        <v>0</v>
      </c>
      <c r="D164" s="535">
        <f t="shared" si="20"/>
        <v>0</v>
      </c>
      <c r="E164" s="536">
        <f t="shared" si="21"/>
        <v>0</v>
      </c>
      <c r="F164" s="537">
        <f t="shared" si="22"/>
        <v>0</v>
      </c>
      <c r="G164" s="849">
        <f t="shared" si="23"/>
        <v>0</v>
      </c>
      <c r="H164" s="535">
        <f t="shared" si="24"/>
        <v>0</v>
      </c>
      <c r="I164" s="533"/>
      <c r="J164" s="626"/>
      <c r="K164" s="707"/>
      <c r="L164" s="627"/>
      <c r="M164" s="628"/>
      <c r="N164" s="628"/>
      <c r="O164" s="628"/>
      <c r="P164" s="627"/>
      <c r="R164" s="628"/>
      <c r="S164" s="628"/>
      <c r="T164" s="42"/>
      <c r="U164" s="708"/>
    </row>
    <row r="165" spans="1:21" ht="23.1" customHeight="1" x14ac:dyDescent="0.15">
      <c r="A165" s="888">
        <f t="shared" si="17"/>
        <v>0</v>
      </c>
      <c r="B165" s="553">
        <f t="shared" si="18"/>
        <v>0</v>
      </c>
      <c r="C165" s="534">
        <f t="shared" si="19"/>
        <v>0</v>
      </c>
      <c r="D165" s="535">
        <f t="shared" si="20"/>
        <v>0</v>
      </c>
      <c r="E165" s="536">
        <f t="shared" si="21"/>
        <v>0</v>
      </c>
      <c r="F165" s="537">
        <f t="shared" si="22"/>
        <v>0</v>
      </c>
      <c r="G165" s="849">
        <f t="shared" si="23"/>
        <v>0</v>
      </c>
      <c r="H165" s="535">
        <f t="shared" si="24"/>
        <v>0</v>
      </c>
      <c r="I165" s="533"/>
      <c r="J165" s="626"/>
      <c r="K165" s="707"/>
      <c r="L165" s="627"/>
      <c r="M165" s="628"/>
      <c r="N165" s="628"/>
      <c r="O165" s="628"/>
      <c r="P165" s="627"/>
      <c r="R165" s="628"/>
      <c r="S165" s="628"/>
      <c r="T165" s="42"/>
      <c r="U165" s="708"/>
    </row>
    <row r="166" spans="1:21" ht="23.1" customHeight="1" x14ac:dyDescent="0.15">
      <c r="A166" s="888">
        <f t="shared" si="17"/>
        <v>0</v>
      </c>
      <c r="B166" s="553">
        <f t="shared" si="18"/>
        <v>0</v>
      </c>
      <c r="C166" s="534">
        <f t="shared" si="19"/>
        <v>0</v>
      </c>
      <c r="D166" s="535">
        <f t="shared" si="20"/>
        <v>0</v>
      </c>
      <c r="E166" s="536">
        <f t="shared" si="21"/>
        <v>0</v>
      </c>
      <c r="F166" s="537">
        <f t="shared" si="22"/>
        <v>0</v>
      </c>
      <c r="G166" s="849">
        <f t="shared" si="23"/>
        <v>0</v>
      </c>
      <c r="H166" s="535">
        <f t="shared" si="24"/>
        <v>0</v>
      </c>
      <c r="I166" s="533"/>
      <c r="J166" s="626"/>
      <c r="K166" s="707"/>
      <c r="L166" s="627"/>
      <c r="M166" s="628"/>
      <c r="N166" s="628"/>
      <c r="O166" s="628"/>
      <c r="P166" s="627"/>
      <c r="R166" s="628"/>
      <c r="S166" s="628"/>
      <c r="T166" s="42"/>
      <c r="U166" s="708"/>
    </row>
    <row r="167" spans="1:21" ht="23.1" customHeight="1" x14ac:dyDescent="0.15">
      <c r="A167" s="888">
        <f t="shared" si="17"/>
        <v>0</v>
      </c>
      <c r="B167" s="553">
        <f t="shared" si="18"/>
        <v>0</v>
      </c>
      <c r="C167" s="534">
        <f t="shared" si="19"/>
        <v>0</v>
      </c>
      <c r="D167" s="535">
        <f t="shared" si="20"/>
        <v>0</v>
      </c>
      <c r="E167" s="536">
        <f t="shared" si="21"/>
        <v>0</v>
      </c>
      <c r="F167" s="537">
        <f t="shared" si="22"/>
        <v>0</v>
      </c>
      <c r="G167" s="849">
        <f t="shared" si="23"/>
        <v>0</v>
      </c>
      <c r="H167" s="535">
        <f t="shared" si="24"/>
        <v>0</v>
      </c>
      <c r="I167" s="533"/>
      <c r="J167" s="626"/>
      <c r="K167" s="707"/>
      <c r="L167" s="627"/>
      <c r="M167" s="628"/>
      <c r="N167" s="628"/>
      <c r="O167" s="628"/>
      <c r="P167" s="627"/>
      <c r="R167" s="628"/>
      <c r="S167" s="628"/>
      <c r="T167" s="42"/>
      <c r="U167" s="708"/>
    </row>
    <row r="168" spans="1:21" ht="23.1" customHeight="1" x14ac:dyDescent="0.15">
      <c r="A168" s="888">
        <f t="shared" si="17"/>
        <v>0</v>
      </c>
      <c r="B168" s="553">
        <f t="shared" si="18"/>
        <v>0</v>
      </c>
      <c r="C168" s="534">
        <f t="shared" si="19"/>
        <v>0</v>
      </c>
      <c r="D168" s="535">
        <f t="shared" si="20"/>
        <v>0</v>
      </c>
      <c r="E168" s="536">
        <f t="shared" si="21"/>
        <v>0</v>
      </c>
      <c r="F168" s="537">
        <f t="shared" si="22"/>
        <v>0</v>
      </c>
      <c r="G168" s="849">
        <f t="shared" si="23"/>
        <v>0</v>
      </c>
      <c r="H168" s="535">
        <f t="shared" si="24"/>
        <v>0</v>
      </c>
      <c r="I168" s="533"/>
      <c r="J168" s="626"/>
      <c r="K168" s="707"/>
      <c r="L168" s="627"/>
      <c r="M168" s="628"/>
      <c r="N168" s="628"/>
      <c r="O168" s="628"/>
      <c r="P168" s="627"/>
      <c r="R168" s="628"/>
      <c r="S168" s="628"/>
      <c r="T168" s="42"/>
      <c r="U168" s="708"/>
    </row>
    <row r="169" spans="1:21" ht="23.1" customHeight="1" x14ac:dyDescent="0.15">
      <c r="A169" s="888">
        <f t="shared" si="17"/>
        <v>0</v>
      </c>
      <c r="B169" s="553">
        <f t="shared" si="18"/>
        <v>0</v>
      </c>
      <c r="C169" s="534">
        <f t="shared" si="19"/>
        <v>0</v>
      </c>
      <c r="D169" s="535">
        <f t="shared" si="20"/>
        <v>0</v>
      </c>
      <c r="E169" s="536">
        <f t="shared" si="21"/>
        <v>0</v>
      </c>
      <c r="F169" s="537">
        <f t="shared" si="22"/>
        <v>0</v>
      </c>
      <c r="G169" s="849">
        <f t="shared" si="23"/>
        <v>0</v>
      </c>
      <c r="H169" s="535">
        <f t="shared" si="24"/>
        <v>0</v>
      </c>
      <c r="I169" s="533"/>
      <c r="J169" s="626"/>
      <c r="K169" s="707"/>
      <c r="L169" s="627"/>
      <c r="M169" s="628"/>
      <c r="N169" s="628"/>
      <c r="O169" s="628"/>
      <c r="P169" s="627"/>
      <c r="R169" s="628"/>
      <c r="S169" s="628"/>
      <c r="T169" s="42"/>
      <c r="U169" s="708"/>
    </row>
    <row r="170" spans="1:21" ht="23.1" customHeight="1" x14ac:dyDescent="0.15">
      <c r="A170" s="888">
        <f t="shared" si="17"/>
        <v>0</v>
      </c>
      <c r="B170" s="553">
        <f t="shared" si="18"/>
        <v>0</v>
      </c>
      <c r="C170" s="534">
        <f t="shared" si="19"/>
        <v>0</v>
      </c>
      <c r="D170" s="535">
        <f t="shared" si="20"/>
        <v>0</v>
      </c>
      <c r="E170" s="536">
        <f t="shared" si="21"/>
        <v>0</v>
      </c>
      <c r="F170" s="537">
        <f t="shared" si="22"/>
        <v>0</v>
      </c>
      <c r="G170" s="849">
        <f t="shared" si="23"/>
        <v>0</v>
      </c>
      <c r="H170" s="535">
        <f t="shared" si="24"/>
        <v>0</v>
      </c>
      <c r="I170" s="533"/>
      <c r="J170" s="626"/>
      <c r="K170" s="707"/>
      <c r="L170" s="627"/>
      <c r="M170" s="628"/>
      <c r="N170" s="628"/>
      <c r="O170" s="628"/>
      <c r="P170" s="627"/>
      <c r="R170" s="628"/>
      <c r="S170" s="628"/>
      <c r="T170" s="42"/>
      <c r="U170" s="708"/>
    </row>
    <row r="171" spans="1:21" ht="23.1" customHeight="1" x14ac:dyDescent="0.15">
      <c r="A171" s="888">
        <f t="shared" si="17"/>
        <v>0</v>
      </c>
      <c r="B171" s="553">
        <f t="shared" si="18"/>
        <v>0</v>
      </c>
      <c r="C171" s="534">
        <f t="shared" si="19"/>
        <v>0</v>
      </c>
      <c r="D171" s="535">
        <f t="shared" si="20"/>
        <v>0</v>
      </c>
      <c r="E171" s="536">
        <f t="shared" si="21"/>
        <v>0</v>
      </c>
      <c r="F171" s="537">
        <f t="shared" si="22"/>
        <v>0</v>
      </c>
      <c r="G171" s="849">
        <f t="shared" si="23"/>
        <v>0</v>
      </c>
      <c r="H171" s="535">
        <f t="shared" si="24"/>
        <v>0</v>
      </c>
      <c r="I171" s="533"/>
      <c r="J171" s="626"/>
      <c r="K171" s="707"/>
      <c r="L171" s="627"/>
      <c r="M171" s="628"/>
      <c r="N171" s="628"/>
      <c r="O171" s="628"/>
      <c r="P171" s="627"/>
      <c r="R171" s="628"/>
      <c r="S171" s="628"/>
      <c r="T171" s="42"/>
      <c r="U171" s="708"/>
    </row>
    <row r="172" spans="1:21" ht="23.1" customHeight="1" x14ac:dyDescent="0.15">
      <c r="A172" s="888">
        <f t="shared" si="17"/>
        <v>0</v>
      </c>
      <c r="B172" s="553">
        <f t="shared" si="18"/>
        <v>0</v>
      </c>
      <c r="C172" s="534">
        <f t="shared" si="19"/>
        <v>0</v>
      </c>
      <c r="D172" s="535">
        <f t="shared" si="20"/>
        <v>0</v>
      </c>
      <c r="E172" s="536">
        <f t="shared" si="21"/>
        <v>0</v>
      </c>
      <c r="F172" s="537">
        <f t="shared" si="22"/>
        <v>0</v>
      </c>
      <c r="G172" s="849">
        <f t="shared" si="23"/>
        <v>0</v>
      </c>
      <c r="H172" s="535">
        <f t="shared" si="24"/>
        <v>0</v>
      </c>
      <c r="I172" s="533"/>
      <c r="J172" s="626"/>
      <c r="K172" s="707"/>
      <c r="L172" s="627"/>
      <c r="M172" s="628"/>
      <c r="N172" s="628"/>
      <c r="O172" s="628"/>
      <c r="P172" s="627"/>
      <c r="R172" s="628"/>
      <c r="S172" s="628"/>
      <c r="T172" s="42"/>
      <c r="U172" s="708"/>
    </row>
    <row r="173" spans="1:21" ht="23.1" customHeight="1" x14ac:dyDescent="0.15">
      <c r="A173" s="888">
        <f t="shared" si="17"/>
        <v>0</v>
      </c>
      <c r="B173" s="553">
        <f t="shared" si="18"/>
        <v>0</v>
      </c>
      <c r="C173" s="534">
        <f t="shared" si="19"/>
        <v>0</v>
      </c>
      <c r="D173" s="535">
        <f t="shared" si="20"/>
        <v>0</v>
      </c>
      <c r="E173" s="536">
        <f t="shared" si="21"/>
        <v>0</v>
      </c>
      <c r="F173" s="537">
        <f t="shared" si="22"/>
        <v>0</v>
      </c>
      <c r="G173" s="849">
        <f t="shared" si="23"/>
        <v>0</v>
      </c>
      <c r="H173" s="535">
        <f t="shared" si="24"/>
        <v>0</v>
      </c>
      <c r="I173" s="533"/>
      <c r="J173" s="626"/>
      <c r="K173" s="707"/>
      <c r="L173" s="627"/>
      <c r="M173" s="628"/>
      <c r="N173" s="628"/>
      <c r="O173" s="628"/>
      <c r="P173" s="627"/>
      <c r="R173" s="628"/>
      <c r="S173" s="628"/>
      <c r="T173" s="42"/>
      <c r="U173" s="708"/>
    </row>
    <row r="174" spans="1:21" ht="23.1" customHeight="1" x14ac:dyDescent="0.15">
      <c r="A174" s="888">
        <f t="shared" si="17"/>
        <v>0</v>
      </c>
      <c r="B174" s="553">
        <f t="shared" si="18"/>
        <v>0</v>
      </c>
      <c r="C174" s="534">
        <f t="shared" si="19"/>
        <v>0</v>
      </c>
      <c r="D174" s="535">
        <f t="shared" si="20"/>
        <v>0</v>
      </c>
      <c r="E174" s="536">
        <f t="shared" si="21"/>
        <v>0</v>
      </c>
      <c r="F174" s="537">
        <f t="shared" si="22"/>
        <v>0</v>
      </c>
      <c r="G174" s="849">
        <f t="shared" si="23"/>
        <v>0</v>
      </c>
      <c r="H174" s="535">
        <f t="shared" si="24"/>
        <v>0</v>
      </c>
      <c r="I174" s="533"/>
      <c r="J174" s="626"/>
      <c r="K174" s="707"/>
      <c r="L174" s="627"/>
      <c r="M174" s="628"/>
      <c r="N174" s="628"/>
      <c r="O174" s="628"/>
      <c r="P174" s="627"/>
      <c r="R174" s="628"/>
      <c r="S174" s="628"/>
      <c r="T174" s="42"/>
      <c r="U174" s="708"/>
    </row>
    <row r="175" spans="1:21" ht="23.1" customHeight="1" x14ac:dyDescent="0.15">
      <c r="A175" s="888">
        <f t="shared" si="17"/>
        <v>0</v>
      </c>
      <c r="B175" s="553">
        <f t="shared" si="18"/>
        <v>0</v>
      </c>
      <c r="C175" s="534">
        <f t="shared" si="19"/>
        <v>0</v>
      </c>
      <c r="D175" s="535">
        <f t="shared" si="20"/>
        <v>0</v>
      </c>
      <c r="E175" s="536">
        <f t="shared" si="21"/>
        <v>0</v>
      </c>
      <c r="F175" s="537">
        <f t="shared" si="22"/>
        <v>0</v>
      </c>
      <c r="G175" s="849">
        <f t="shared" si="23"/>
        <v>0</v>
      </c>
      <c r="H175" s="535">
        <f t="shared" si="24"/>
        <v>0</v>
      </c>
      <c r="I175" s="533"/>
      <c r="J175" s="626"/>
      <c r="K175" s="707"/>
      <c r="L175" s="627"/>
      <c r="M175" s="628"/>
      <c r="N175" s="628"/>
      <c r="O175" s="628"/>
      <c r="P175" s="627"/>
      <c r="R175" s="628"/>
      <c r="S175" s="628"/>
      <c r="T175" s="42"/>
      <c r="U175" s="708"/>
    </row>
    <row r="176" spans="1:21" ht="23.1" customHeight="1" x14ac:dyDescent="0.15">
      <c r="A176" s="888">
        <f t="shared" si="17"/>
        <v>0</v>
      </c>
      <c r="B176" s="553">
        <f t="shared" si="18"/>
        <v>0</v>
      </c>
      <c r="C176" s="534">
        <f t="shared" si="19"/>
        <v>0</v>
      </c>
      <c r="D176" s="535">
        <f t="shared" si="20"/>
        <v>0</v>
      </c>
      <c r="E176" s="536">
        <f t="shared" si="21"/>
        <v>0</v>
      </c>
      <c r="F176" s="537">
        <f t="shared" si="22"/>
        <v>0</v>
      </c>
      <c r="G176" s="849">
        <f t="shared" si="23"/>
        <v>0</v>
      </c>
      <c r="H176" s="535">
        <f t="shared" si="24"/>
        <v>0</v>
      </c>
      <c r="I176" s="533"/>
      <c r="J176" s="626"/>
      <c r="K176" s="707"/>
      <c r="L176" s="627"/>
      <c r="M176" s="628"/>
      <c r="N176" s="628"/>
      <c r="O176" s="628"/>
      <c r="P176" s="627"/>
      <c r="R176" s="628"/>
      <c r="S176" s="628"/>
      <c r="T176" s="42"/>
      <c r="U176" s="708"/>
    </row>
    <row r="177" spans="1:21" ht="23.1" customHeight="1" x14ac:dyDescent="0.15">
      <c r="A177" s="888">
        <f t="shared" si="17"/>
        <v>0</v>
      </c>
      <c r="B177" s="553">
        <f t="shared" si="18"/>
        <v>0</v>
      </c>
      <c r="C177" s="534">
        <f t="shared" si="19"/>
        <v>0</v>
      </c>
      <c r="D177" s="535">
        <f t="shared" si="20"/>
        <v>0</v>
      </c>
      <c r="E177" s="536">
        <f t="shared" si="21"/>
        <v>0</v>
      </c>
      <c r="F177" s="537">
        <f t="shared" si="22"/>
        <v>0</v>
      </c>
      <c r="G177" s="849">
        <f t="shared" si="23"/>
        <v>0</v>
      </c>
      <c r="H177" s="535">
        <f t="shared" si="24"/>
        <v>0</v>
      </c>
      <c r="I177" s="533"/>
      <c r="J177" s="626"/>
      <c r="K177" s="707"/>
      <c r="L177" s="627"/>
      <c r="M177" s="628"/>
      <c r="N177" s="628"/>
      <c r="O177" s="628"/>
      <c r="P177" s="627"/>
      <c r="R177" s="628"/>
      <c r="S177" s="628"/>
      <c r="T177" s="42"/>
      <c r="U177" s="708"/>
    </row>
    <row r="178" spans="1:21" ht="23.1" customHeight="1" x14ac:dyDescent="0.15">
      <c r="A178" s="888">
        <f t="shared" si="17"/>
        <v>0</v>
      </c>
      <c r="B178" s="553">
        <f t="shared" si="18"/>
        <v>0</v>
      </c>
      <c r="C178" s="534">
        <f t="shared" si="19"/>
        <v>0</v>
      </c>
      <c r="D178" s="535">
        <f t="shared" si="20"/>
        <v>0</v>
      </c>
      <c r="E178" s="536">
        <f t="shared" si="21"/>
        <v>0</v>
      </c>
      <c r="F178" s="537">
        <f t="shared" si="22"/>
        <v>0</v>
      </c>
      <c r="G178" s="849">
        <f t="shared" si="23"/>
        <v>0</v>
      </c>
      <c r="H178" s="535">
        <f t="shared" si="24"/>
        <v>0</v>
      </c>
      <c r="I178" s="533"/>
      <c r="J178" s="626"/>
      <c r="K178" s="707"/>
      <c r="L178" s="627"/>
      <c r="M178" s="628"/>
      <c r="N178" s="628"/>
      <c r="O178" s="628"/>
      <c r="P178" s="627"/>
      <c r="R178" s="628"/>
      <c r="S178" s="628"/>
      <c r="T178" s="42"/>
      <c r="U178" s="708"/>
    </row>
    <row r="179" spans="1:21" ht="23.1" customHeight="1" x14ac:dyDescent="0.15">
      <c r="A179" s="888">
        <f t="shared" si="17"/>
        <v>0</v>
      </c>
      <c r="B179" s="553">
        <f t="shared" si="18"/>
        <v>0</v>
      </c>
      <c r="C179" s="534">
        <f t="shared" si="19"/>
        <v>0</v>
      </c>
      <c r="D179" s="535">
        <f t="shared" si="20"/>
        <v>0</v>
      </c>
      <c r="E179" s="536">
        <f t="shared" si="21"/>
        <v>0</v>
      </c>
      <c r="F179" s="537">
        <f t="shared" si="22"/>
        <v>0</v>
      </c>
      <c r="G179" s="849">
        <f t="shared" si="23"/>
        <v>0</v>
      </c>
      <c r="H179" s="535">
        <f t="shared" si="24"/>
        <v>0</v>
      </c>
      <c r="I179" s="533"/>
      <c r="J179" s="626"/>
      <c r="K179" s="707"/>
      <c r="L179" s="627"/>
      <c r="M179" s="628"/>
      <c r="N179" s="628"/>
      <c r="O179" s="628"/>
      <c r="P179" s="627"/>
      <c r="R179" s="628"/>
      <c r="S179" s="628"/>
      <c r="T179" s="42"/>
      <c r="U179" s="708"/>
    </row>
    <row r="180" spans="1:21" ht="23.1" customHeight="1" x14ac:dyDescent="0.15">
      <c r="A180" s="888">
        <f t="shared" si="17"/>
        <v>0</v>
      </c>
      <c r="B180" s="553">
        <f t="shared" si="18"/>
        <v>0</v>
      </c>
      <c r="C180" s="534">
        <f t="shared" si="19"/>
        <v>0</v>
      </c>
      <c r="D180" s="535">
        <f t="shared" si="20"/>
        <v>0</v>
      </c>
      <c r="E180" s="536">
        <f t="shared" si="21"/>
        <v>0</v>
      </c>
      <c r="F180" s="537">
        <f t="shared" si="22"/>
        <v>0</v>
      </c>
      <c r="G180" s="849">
        <f t="shared" si="23"/>
        <v>0</v>
      </c>
      <c r="H180" s="535">
        <f t="shared" si="24"/>
        <v>0</v>
      </c>
      <c r="I180" s="533"/>
      <c r="J180" s="626"/>
      <c r="K180" s="707"/>
      <c r="L180" s="627"/>
      <c r="M180" s="628"/>
      <c r="N180" s="628"/>
      <c r="O180" s="628"/>
      <c r="P180" s="627"/>
      <c r="R180" s="628"/>
      <c r="S180" s="628"/>
      <c r="T180" s="42"/>
      <c r="U180" s="708"/>
    </row>
    <row r="181" spans="1:21" ht="23.1" customHeight="1" x14ac:dyDescent="0.15">
      <c r="A181" s="888">
        <f t="shared" si="17"/>
        <v>0</v>
      </c>
      <c r="B181" s="553">
        <f t="shared" si="18"/>
        <v>0</v>
      </c>
      <c r="C181" s="534">
        <f t="shared" si="19"/>
        <v>0</v>
      </c>
      <c r="D181" s="535">
        <f t="shared" si="20"/>
        <v>0</v>
      </c>
      <c r="E181" s="536">
        <f t="shared" si="21"/>
        <v>0</v>
      </c>
      <c r="F181" s="537">
        <f t="shared" si="22"/>
        <v>0</v>
      </c>
      <c r="G181" s="849">
        <f t="shared" si="23"/>
        <v>0</v>
      </c>
      <c r="H181" s="535">
        <f t="shared" si="24"/>
        <v>0</v>
      </c>
      <c r="I181" s="533"/>
      <c r="J181" s="626"/>
      <c r="K181" s="707"/>
      <c r="L181" s="627"/>
      <c r="M181" s="628"/>
      <c r="N181" s="628"/>
      <c r="O181" s="628"/>
      <c r="P181" s="627"/>
      <c r="R181" s="628"/>
      <c r="S181" s="628"/>
      <c r="T181" s="42"/>
      <c r="U181" s="708"/>
    </row>
    <row r="182" spans="1:21" ht="23.1" customHeight="1" x14ac:dyDescent="0.15">
      <c r="A182" s="888">
        <f t="shared" si="17"/>
        <v>0</v>
      </c>
      <c r="B182" s="553">
        <f t="shared" si="18"/>
        <v>0</v>
      </c>
      <c r="C182" s="534">
        <f t="shared" si="19"/>
        <v>0</v>
      </c>
      <c r="D182" s="535">
        <f t="shared" si="20"/>
        <v>0</v>
      </c>
      <c r="E182" s="536">
        <f t="shared" si="21"/>
        <v>0</v>
      </c>
      <c r="F182" s="537">
        <f t="shared" si="22"/>
        <v>0</v>
      </c>
      <c r="G182" s="849">
        <f t="shared" si="23"/>
        <v>0</v>
      </c>
      <c r="H182" s="535">
        <f t="shared" si="24"/>
        <v>0</v>
      </c>
      <c r="I182" s="533"/>
      <c r="J182" s="626"/>
      <c r="K182" s="707"/>
      <c r="L182" s="627"/>
      <c r="M182" s="628"/>
      <c r="N182" s="628"/>
      <c r="O182" s="628"/>
      <c r="P182" s="627"/>
      <c r="R182" s="628"/>
      <c r="S182" s="628"/>
      <c r="T182" s="42"/>
      <c r="U182" s="708"/>
    </row>
    <row r="183" spans="1:21" ht="23.1" customHeight="1" x14ac:dyDescent="0.15">
      <c r="A183" s="888">
        <f t="shared" si="17"/>
        <v>0</v>
      </c>
      <c r="B183" s="553">
        <f t="shared" si="18"/>
        <v>0</v>
      </c>
      <c r="C183" s="534">
        <f t="shared" si="19"/>
        <v>0</v>
      </c>
      <c r="D183" s="535">
        <f t="shared" si="20"/>
        <v>0</v>
      </c>
      <c r="E183" s="536">
        <f t="shared" si="21"/>
        <v>0</v>
      </c>
      <c r="F183" s="537">
        <f t="shared" si="22"/>
        <v>0</v>
      </c>
      <c r="G183" s="849">
        <f t="shared" si="23"/>
        <v>0</v>
      </c>
      <c r="H183" s="535">
        <f t="shared" si="24"/>
        <v>0</v>
      </c>
      <c r="I183" s="533"/>
      <c r="J183" s="626"/>
      <c r="K183" s="707"/>
      <c r="L183" s="627"/>
      <c r="M183" s="628"/>
      <c r="N183" s="628"/>
      <c r="O183" s="628"/>
      <c r="P183" s="627"/>
      <c r="R183" s="628"/>
      <c r="S183" s="628"/>
      <c r="T183" s="42"/>
      <c r="U183" s="708"/>
    </row>
    <row r="184" spans="1:21" ht="23.1" customHeight="1" x14ac:dyDescent="0.15">
      <c r="A184" s="888">
        <f t="shared" si="17"/>
        <v>0</v>
      </c>
      <c r="B184" s="553">
        <f t="shared" si="18"/>
        <v>0</v>
      </c>
      <c r="C184" s="534">
        <f t="shared" si="19"/>
        <v>0</v>
      </c>
      <c r="D184" s="535">
        <f t="shared" si="20"/>
        <v>0</v>
      </c>
      <c r="E184" s="536">
        <f t="shared" si="21"/>
        <v>0</v>
      </c>
      <c r="F184" s="537">
        <f t="shared" si="22"/>
        <v>0</v>
      </c>
      <c r="G184" s="849">
        <f t="shared" si="23"/>
        <v>0</v>
      </c>
      <c r="H184" s="535">
        <f t="shared" si="24"/>
        <v>0</v>
      </c>
      <c r="I184" s="533"/>
      <c r="J184" s="626"/>
      <c r="K184" s="707"/>
      <c r="L184" s="627"/>
      <c r="M184" s="628"/>
      <c r="N184" s="628"/>
      <c r="O184" s="628"/>
      <c r="P184" s="627"/>
      <c r="R184" s="628"/>
      <c r="S184" s="628"/>
      <c r="T184" s="42"/>
      <c r="U184" s="708"/>
    </row>
    <row r="185" spans="1:21" ht="23.1" customHeight="1" x14ac:dyDescent="0.15">
      <c r="A185" s="888">
        <f t="shared" si="17"/>
        <v>0</v>
      </c>
      <c r="B185" s="553">
        <f t="shared" si="18"/>
        <v>0</v>
      </c>
      <c r="C185" s="534">
        <f t="shared" si="19"/>
        <v>0</v>
      </c>
      <c r="D185" s="535">
        <f t="shared" si="20"/>
        <v>0</v>
      </c>
      <c r="E185" s="536">
        <f t="shared" si="21"/>
        <v>0</v>
      </c>
      <c r="F185" s="537">
        <f t="shared" si="22"/>
        <v>0</v>
      </c>
      <c r="G185" s="849">
        <f t="shared" si="23"/>
        <v>0</v>
      </c>
      <c r="H185" s="535">
        <f t="shared" si="24"/>
        <v>0</v>
      </c>
      <c r="I185" s="533"/>
      <c r="J185" s="626"/>
      <c r="K185" s="707"/>
      <c r="L185" s="627"/>
      <c r="M185" s="628"/>
      <c r="N185" s="628"/>
      <c r="O185" s="628"/>
      <c r="P185" s="627"/>
      <c r="R185" s="628"/>
      <c r="S185" s="628"/>
      <c r="T185" s="42"/>
      <c r="U185" s="708"/>
    </row>
    <row r="186" spans="1:21" ht="23.1" customHeight="1" x14ac:dyDescent="0.15">
      <c r="A186" s="888">
        <f t="shared" si="17"/>
        <v>0</v>
      </c>
      <c r="B186" s="553">
        <f t="shared" si="18"/>
        <v>0</v>
      </c>
      <c r="C186" s="534">
        <f t="shared" si="19"/>
        <v>0</v>
      </c>
      <c r="D186" s="535">
        <f t="shared" si="20"/>
        <v>0</v>
      </c>
      <c r="E186" s="536">
        <f t="shared" si="21"/>
        <v>0</v>
      </c>
      <c r="F186" s="537">
        <f t="shared" si="22"/>
        <v>0</v>
      </c>
      <c r="G186" s="849">
        <f t="shared" si="23"/>
        <v>0</v>
      </c>
      <c r="H186" s="535">
        <f t="shared" si="24"/>
        <v>0</v>
      </c>
      <c r="I186" s="533"/>
      <c r="J186" s="626"/>
      <c r="K186" s="707"/>
      <c r="L186" s="627"/>
      <c r="M186" s="628"/>
      <c r="N186" s="628"/>
      <c r="O186" s="628"/>
      <c r="P186" s="627"/>
      <c r="R186" s="628"/>
      <c r="S186" s="628"/>
      <c r="T186" s="42"/>
      <c r="U186" s="708"/>
    </row>
    <row r="187" spans="1:21" ht="23.1" customHeight="1" x14ac:dyDescent="0.15">
      <c r="A187" s="888">
        <f t="shared" si="17"/>
        <v>0</v>
      </c>
      <c r="B187" s="553">
        <f t="shared" si="18"/>
        <v>0</v>
      </c>
      <c r="C187" s="534">
        <f t="shared" si="19"/>
        <v>0</v>
      </c>
      <c r="D187" s="535">
        <f t="shared" si="20"/>
        <v>0</v>
      </c>
      <c r="E187" s="536">
        <f t="shared" si="21"/>
        <v>0</v>
      </c>
      <c r="F187" s="537">
        <f t="shared" si="22"/>
        <v>0</v>
      </c>
      <c r="G187" s="849">
        <f t="shared" si="23"/>
        <v>0</v>
      </c>
      <c r="H187" s="535">
        <f t="shared" si="24"/>
        <v>0</v>
      </c>
      <c r="I187" s="533"/>
      <c r="J187" s="626"/>
      <c r="K187" s="707"/>
      <c r="L187" s="627"/>
      <c r="M187" s="628"/>
      <c r="N187" s="628"/>
      <c r="O187" s="628"/>
      <c r="P187" s="627"/>
      <c r="R187" s="628"/>
      <c r="S187" s="628"/>
      <c r="T187" s="42"/>
      <c r="U187" s="708"/>
    </row>
    <row r="188" spans="1:21" ht="23.1" customHeight="1" x14ac:dyDescent="0.15">
      <c r="A188" s="888">
        <f t="shared" si="17"/>
        <v>0</v>
      </c>
      <c r="B188" s="553">
        <f t="shared" si="18"/>
        <v>0</v>
      </c>
      <c r="C188" s="534">
        <f t="shared" si="19"/>
        <v>0</v>
      </c>
      <c r="D188" s="535">
        <f t="shared" si="20"/>
        <v>0</v>
      </c>
      <c r="E188" s="536">
        <f t="shared" si="21"/>
        <v>0</v>
      </c>
      <c r="F188" s="537">
        <f t="shared" si="22"/>
        <v>0</v>
      </c>
      <c r="G188" s="849">
        <f t="shared" si="23"/>
        <v>0</v>
      </c>
      <c r="H188" s="535">
        <f t="shared" si="24"/>
        <v>0</v>
      </c>
      <c r="I188" s="533"/>
      <c r="J188" s="626"/>
      <c r="K188" s="707"/>
      <c r="L188" s="627"/>
      <c r="M188" s="628"/>
      <c r="N188" s="628"/>
      <c r="O188" s="628"/>
      <c r="P188" s="627"/>
      <c r="R188" s="628"/>
      <c r="S188" s="628"/>
      <c r="T188" s="42"/>
      <c r="U188" s="708"/>
    </row>
    <row r="189" spans="1:21" ht="23.1" customHeight="1" x14ac:dyDescent="0.15">
      <c r="A189" s="888">
        <f t="shared" si="17"/>
        <v>0</v>
      </c>
      <c r="B189" s="553">
        <f t="shared" si="18"/>
        <v>0</v>
      </c>
      <c r="C189" s="534">
        <f t="shared" si="19"/>
        <v>0</v>
      </c>
      <c r="D189" s="535">
        <f t="shared" si="20"/>
        <v>0</v>
      </c>
      <c r="E189" s="536">
        <f t="shared" si="21"/>
        <v>0</v>
      </c>
      <c r="F189" s="537">
        <f t="shared" si="22"/>
        <v>0</v>
      </c>
      <c r="G189" s="849">
        <f t="shared" si="23"/>
        <v>0</v>
      </c>
      <c r="H189" s="535">
        <f t="shared" si="24"/>
        <v>0</v>
      </c>
      <c r="I189" s="533"/>
      <c r="J189" s="626"/>
      <c r="K189" s="707"/>
      <c r="L189" s="627"/>
      <c r="M189" s="628"/>
      <c r="N189" s="628"/>
      <c r="O189" s="628"/>
      <c r="P189" s="627"/>
      <c r="R189" s="628"/>
      <c r="S189" s="628"/>
      <c r="T189" s="42"/>
      <c r="U189" s="708"/>
    </row>
    <row r="190" spans="1:21" ht="23.1" customHeight="1" x14ac:dyDescent="0.15">
      <c r="A190" s="888">
        <f t="shared" si="17"/>
        <v>0</v>
      </c>
      <c r="B190" s="553">
        <f t="shared" si="18"/>
        <v>0</v>
      </c>
      <c r="C190" s="534">
        <f t="shared" si="19"/>
        <v>0</v>
      </c>
      <c r="D190" s="535">
        <f t="shared" si="20"/>
        <v>0</v>
      </c>
      <c r="E190" s="536">
        <f t="shared" si="21"/>
        <v>0</v>
      </c>
      <c r="F190" s="537">
        <f t="shared" si="22"/>
        <v>0</v>
      </c>
      <c r="G190" s="849">
        <f t="shared" si="23"/>
        <v>0</v>
      </c>
      <c r="H190" s="535">
        <f t="shared" si="24"/>
        <v>0</v>
      </c>
      <c r="I190" s="533"/>
      <c r="J190" s="626"/>
      <c r="K190" s="707"/>
      <c r="L190" s="627"/>
      <c r="M190" s="628"/>
      <c r="N190" s="628"/>
      <c r="O190" s="628"/>
      <c r="P190" s="627"/>
      <c r="R190" s="628"/>
      <c r="S190" s="628"/>
      <c r="T190" s="42"/>
      <c r="U190" s="708"/>
    </row>
    <row r="191" spans="1:21" ht="23.1" customHeight="1" x14ac:dyDescent="0.15">
      <c r="A191" s="888">
        <f t="shared" si="17"/>
        <v>0</v>
      </c>
      <c r="B191" s="553">
        <f t="shared" si="18"/>
        <v>0</v>
      </c>
      <c r="C191" s="534">
        <f t="shared" si="19"/>
        <v>0</v>
      </c>
      <c r="D191" s="535">
        <f t="shared" si="20"/>
        <v>0</v>
      </c>
      <c r="E191" s="536">
        <f t="shared" si="21"/>
        <v>0</v>
      </c>
      <c r="F191" s="537">
        <f t="shared" si="22"/>
        <v>0</v>
      </c>
      <c r="G191" s="849">
        <f t="shared" si="23"/>
        <v>0</v>
      </c>
      <c r="H191" s="535">
        <f t="shared" si="24"/>
        <v>0</v>
      </c>
      <c r="I191" s="533"/>
      <c r="J191" s="626"/>
      <c r="K191" s="707"/>
      <c r="L191" s="627"/>
      <c r="M191" s="628"/>
      <c r="N191" s="628"/>
      <c r="O191" s="628"/>
      <c r="P191" s="627"/>
      <c r="R191" s="628"/>
      <c r="S191" s="628"/>
      <c r="T191" s="42"/>
      <c r="U191" s="708"/>
    </row>
    <row r="192" spans="1:21" ht="23.1" customHeight="1" x14ac:dyDescent="0.15">
      <c r="A192" s="888">
        <f t="shared" si="17"/>
        <v>0</v>
      </c>
      <c r="B192" s="553">
        <f t="shared" si="18"/>
        <v>0</v>
      </c>
      <c r="C192" s="534">
        <f t="shared" si="19"/>
        <v>0</v>
      </c>
      <c r="D192" s="535">
        <f t="shared" si="20"/>
        <v>0</v>
      </c>
      <c r="E192" s="536">
        <f t="shared" si="21"/>
        <v>0</v>
      </c>
      <c r="F192" s="537">
        <f t="shared" si="22"/>
        <v>0</v>
      </c>
      <c r="G192" s="849">
        <f t="shared" si="23"/>
        <v>0</v>
      </c>
      <c r="H192" s="535">
        <f t="shared" si="24"/>
        <v>0</v>
      </c>
      <c r="I192" s="533"/>
      <c r="J192" s="626"/>
      <c r="K192" s="707"/>
      <c r="L192" s="627"/>
      <c r="M192" s="628"/>
      <c r="N192" s="628"/>
      <c r="O192" s="628"/>
      <c r="P192" s="627"/>
      <c r="R192" s="628"/>
      <c r="S192" s="628"/>
      <c r="T192" s="42"/>
      <c r="U192" s="708"/>
    </row>
    <row r="193" spans="1:21" ht="23.1" customHeight="1" x14ac:dyDescent="0.15">
      <c r="A193" s="888">
        <f t="shared" si="17"/>
        <v>0</v>
      </c>
      <c r="B193" s="553">
        <f t="shared" si="18"/>
        <v>0</v>
      </c>
      <c r="C193" s="534">
        <f t="shared" si="19"/>
        <v>0</v>
      </c>
      <c r="D193" s="535">
        <f t="shared" si="20"/>
        <v>0</v>
      </c>
      <c r="E193" s="536">
        <f t="shared" si="21"/>
        <v>0</v>
      </c>
      <c r="F193" s="537">
        <f t="shared" si="22"/>
        <v>0</v>
      </c>
      <c r="G193" s="849">
        <f t="shared" si="23"/>
        <v>0</v>
      </c>
      <c r="H193" s="535">
        <f t="shared" si="24"/>
        <v>0</v>
      </c>
      <c r="I193" s="533"/>
      <c r="J193" s="626"/>
      <c r="K193" s="707"/>
      <c r="L193" s="627"/>
      <c r="M193" s="628"/>
      <c r="N193" s="628"/>
      <c r="O193" s="628"/>
      <c r="P193" s="627"/>
      <c r="R193" s="628"/>
      <c r="S193" s="628"/>
      <c r="T193" s="42"/>
      <c r="U193" s="708"/>
    </row>
    <row r="194" spans="1:21" ht="23.1" customHeight="1" x14ac:dyDescent="0.15">
      <c r="A194" s="888">
        <f t="shared" si="17"/>
        <v>0</v>
      </c>
      <c r="B194" s="553">
        <f t="shared" si="18"/>
        <v>0</v>
      </c>
      <c r="C194" s="534">
        <f t="shared" si="19"/>
        <v>0</v>
      </c>
      <c r="D194" s="535">
        <f t="shared" si="20"/>
        <v>0</v>
      </c>
      <c r="E194" s="536">
        <f t="shared" si="21"/>
        <v>0</v>
      </c>
      <c r="F194" s="537">
        <f t="shared" si="22"/>
        <v>0</v>
      </c>
      <c r="G194" s="849">
        <f t="shared" si="23"/>
        <v>0</v>
      </c>
      <c r="H194" s="535">
        <f t="shared" si="24"/>
        <v>0</v>
      </c>
      <c r="I194" s="533"/>
      <c r="J194" s="626"/>
      <c r="K194" s="707"/>
      <c r="L194" s="627"/>
      <c r="M194" s="628"/>
      <c r="N194" s="628"/>
      <c r="O194" s="628"/>
      <c r="P194" s="627"/>
      <c r="R194" s="628"/>
      <c r="S194" s="628"/>
      <c r="T194" s="42"/>
      <c r="U194" s="708"/>
    </row>
    <row r="195" spans="1:21" ht="23.1" customHeight="1" x14ac:dyDescent="0.15">
      <c r="A195" s="888">
        <f t="shared" si="17"/>
        <v>0</v>
      </c>
      <c r="B195" s="553">
        <f t="shared" si="18"/>
        <v>0</v>
      </c>
      <c r="C195" s="534">
        <f t="shared" si="19"/>
        <v>0</v>
      </c>
      <c r="D195" s="535">
        <f t="shared" si="20"/>
        <v>0</v>
      </c>
      <c r="E195" s="536">
        <f t="shared" si="21"/>
        <v>0</v>
      </c>
      <c r="F195" s="537">
        <f t="shared" si="22"/>
        <v>0</v>
      </c>
      <c r="G195" s="849">
        <f t="shared" si="23"/>
        <v>0</v>
      </c>
      <c r="H195" s="535">
        <f t="shared" si="24"/>
        <v>0</v>
      </c>
      <c r="I195" s="533"/>
      <c r="J195" s="626"/>
      <c r="K195" s="707"/>
      <c r="L195" s="627"/>
      <c r="M195" s="628"/>
      <c r="N195" s="628"/>
      <c r="O195" s="628"/>
      <c r="P195" s="627"/>
      <c r="R195" s="628"/>
      <c r="S195" s="628"/>
      <c r="T195" s="42"/>
      <c r="U195" s="708"/>
    </row>
    <row r="196" spans="1:21" ht="23.1" customHeight="1" x14ac:dyDescent="0.15">
      <c r="A196" s="888">
        <f t="shared" si="17"/>
        <v>0</v>
      </c>
      <c r="B196" s="553">
        <f t="shared" si="18"/>
        <v>0</v>
      </c>
      <c r="C196" s="534">
        <f t="shared" si="19"/>
        <v>0</v>
      </c>
      <c r="D196" s="535">
        <f t="shared" si="20"/>
        <v>0</v>
      </c>
      <c r="E196" s="536">
        <f t="shared" si="21"/>
        <v>0</v>
      </c>
      <c r="F196" s="537">
        <f t="shared" si="22"/>
        <v>0</v>
      </c>
      <c r="G196" s="849">
        <f t="shared" si="23"/>
        <v>0</v>
      </c>
      <c r="H196" s="535">
        <f t="shared" si="24"/>
        <v>0</v>
      </c>
      <c r="I196" s="533"/>
      <c r="J196" s="626"/>
      <c r="K196" s="707"/>
      <c r="L196" s="627"/>
      <c r="M196" s="628"/>
      <c r="N196" s="628"/>
      <c r="O196" s="628"/>
      <c r="P196" s="627"/>
      <c r="R196" s="628"/>
      <c r="S196" s="628"/>
      <c r="T196" s="42"/>
      <c r="U196" s="708"/>
    </row>
    <row r="197" spans="1:21" ht="23.1" customHeight="1" x14ac:dyDescent="0.15">
      <c r="A197" s="888">
        <f t="shared" si="17"/>
        <v>0</v>
      </c>
      <c r="B197" s="553">
        <f t="shared" si="18"/>
        <v>0</v>
      </c>
      <c r="C197" s="534">
        <f t="shared" si="19"/>
        <v>0</v>
      </c>
      <c r="D197" s="535">
        <f t="shared" si="20"/>
        <v>0</v>
      </c>
      <c r="E197" s="536">
        <f t="shared" si="21"/>
        <v>0</v>
      </c>
      <c r="F197" s="537">
        <f t="shared" si="22"/>
        <v>0</v>
      </c>
      <c r="G197" s="849">
        <f t="shared" si="23"/>
        <v>0</v>
      </c>
      <c r="H197" s="535">
        <f t="shared" si="24"/>
        <v>0</v>
      </c>
      <c r="I197" s="533"/>
      <c r="J197" s="626"/>
      <c r="K197" s="707"/>
      <c r="L197" s="627"/>
      <c r="M197" s="628"/>
      <c r="N197" s="628"/>
      <c r="O197" s="628"/>
      <c r="P197" s="627"/>
      <c r="R197" s="628"/>
      <c r="S197" s="628"/>
      <c r="T197" s="42"/>
      <c r="U197" s="708"/>
    </row>
    <row r="198" spans="1:21" ht="23.1" customHeight="1" x14ac:dyDescent="0.15">
      <c r="A198" s="888">
        <f t="shared" si="17"/>
        <v>0</v>
      </c>
      <c r="B198" s="553">
        <f t="shared" si="18"/>
        <v>0</v>
      </c>
      <c r="C198" s="534">
        <f t="shared" si="19"/>
        <v>0</v>
      </c>
      <c r="D198" s="535">
        <f t="shared" si="20"/>
        <v>0</v>
      </c>
      <c r="E198" s="536">
        <f t="shared" si="21"/>
        <v>0</v>
      </c>
      <c r="F198" s="537">
        <f t="shared" si="22"/>
        <v>0</v>
      </c>
      <c r="G198" s="849">
        <f t="shared" si="23"/>
        <v>0</v>
      </c>
      <c r="H198" s="535">
        <f t="shared" si="24"/>
        <v>0</v>
      </c>
      <c r="I198" s="533"/>
      <c r="J198" s="626"/>
      <c r="K198" s="707"/>
      <c r="L198" s="627"/>
      <c r="M198" s="628"/>
      <c r="N198" s="628"/>
      <c r="O198" s="628"/>
      <c r="P198" s="627"/>
      <c r="R198" s="628"/>
      <c r="S198" s="628"/>
      <c r="T198" s="42"/>
      <c r="U198" s="708"/>
    </row>
    <row r="199" spans="1:21" ht="23.1" customHeight="1" x14ac:dyDescent="0.15">
      <c r="A199" s="888">
        <f t="shared" ref="A199:A262" si="25">J199</f>
        <v>0</v>
      </c>
      <c r="B199" s="553">
        <f t="shared" ref="B199:B262" si="26">Q199</f>
        <v>0</v>
      </c>
      <c r="C199" s="534">
        <f t="shared" ref="C199:C262" si="27">O199</f>
        <v>0</v>
      </c>
      <c r="D199" s="535">
        <f t="shared" ref="D199:D262" si="28">M199</f>
        <v>0</v>
      </c>
      <c r="E199" s="536">
        <f t="shared" ref="E199:E262" si="29">U199</f>
        <v>0</v>
      </c>
      <c r="F199" s="537">
        <f t="shared" ref="F199:F262" si="30">T199</f>
        <v>0</v>
      </c>
      <c r="G199" s="849">
        <f t="shared" ref="G199:G262" si="31">L199</f>
        <v>0</v>
      </c>
      <c r="H199" s="535">
        <f t="shared" ref="H199:H262" si="32">N199</f>
        <v>0</v>
      </c>
      <c r="I199" s="533"/>
      <c r="J199" s="626"/>
      <c r="K199" s="707"/>
      <c r="L199" s="627"/>
      <c r="M199" s="628"/>
      <c r="N199" s="628"/>
      <c r="O199" s="628"/>
      <c r="P199" s="627"/>
      <c r="R199" s="628"/>
      <c r="S199" s="628"/>
      <c r="T199" s="42"/>
      <c r="U199" s="708"/>
    </row>
    <row r="200" spans="1:21" ht="23.1" customHeight="1" x14ac:dyDescent="0.15">
      <c r="A200" s="888">
        <f t="shared" si="25"/>
        <v>0</v>
      </c>
      <c r="B200" s="553">
        <f t="shared" si="26"/>
        <v>0</v>
      </c>
      <c r="C200" s="534">
        <f t="shared" si="27"/>
        <v>0</v>
      </c>
      <c r="D200" s="535">
        <f t="shared" si="28"/>
        <v>0</v>
      </c>
      <c r="E200" s="536">
        <f t="shared" si="29"/>
        <v>0</v>
      </c>
      <c r="F200" s="537">
        <f t="shared" si="30"/>
        <v>0</v>
      </c>
      <c r="G200" s="849">
        <f t="shared" si="31"/>
        <v>0</v>
      </c>
      <c r="H200" s="535">
        <f t="shared" si="32"/>
        <v>0</v>
      </c>
      <c r="I200" s="533"/>
      <c r="J200" s="626"/>
      <c r="K200" s="707"/>
      <c r="L200" s="627"/>
      <c r="M200" s="628"/>
      <c r="N200" s="628"/>
      <c r="O200" s="628"/>
      <c r="P200" s="627"/>
      <c r="R200" s="628"/>
      <c r="S200" s="628"/>
      <c r="T200" s="42"/>
      <c r="U200" s="708"/>
    </row>
    <row r="201" spans="1:21" ht="23.1" customHeight="1" x14ac:dyDescent="0.15">
      <c r="A201" s="888">
        <f t="shared" si="25"/>
        <v>0</v>
      </c>
      <c r="B201" s="553">
        <f t="shared" si="26"/>
        <v>0</v>
      </c>
      <c r="C201" s="534">
        <f t="shared" si="27"/>
        <v>0</v>
      </c>
      <c r="D201" s="535">
        <f t="shared" si="28"/>
        <v>0</v>
      </c>
      <c r="E201" s="536">
        <f t="shared" si="29"/>
        <v>0</v>
      </c>
      <c r="F201" s="537">
        <f t="shared" si="30"/>
        <v>0</v>
      </c>
      <c r="G201" s="849">
        <f t="shared" si="31"/>
        <v>0</v>
      </c>
      <c r="H201" s="535">
        <f t="shared" si="32"/>
        <v>0</v>
      </c>
      <c r="I201" s="533"/>
      <c r="J201" s="626"/>
      <c r="K201" s="707"/>
      <c r="L201" s="627"/>
      <c r="M201" s="628"/>
      <c r="N201" s="628"/>
      <c r="O201" s="628"/>
      <c r="P201" s="627"/>
      <c r="R201" s="628"/>
      <c r="S201" s="628"/>
      <c r="T201" s="42"/>
      <c r="U201" s="708"/>
    </row>
    <row r="202" spans="1:21" ht="23.1" customHeight="1" x14ac:dyDescent="0.15">
      <c r="A202" s="888">
        <f t="shared" si="25"/>
        <v>0</v>
      </c>
      <c r="B202" s="553">
        <f t="shared" si="26"/>
        <v>0</v>
      </c>
      <c r="C202" s="534">
        <f t="shared" si="27"/>
        <v>0</v>
      </c>
      <c r="D202" s="535">
        <f t="shared" si="28"/>
        <v>0</v>
      </c>
      <c r="E202" s="536">
        <f t="shared" si="29"/>
        <v>0</v>
      </c>
      <c r="F202" s="537">
        <f t="shared" si="30"/>
        <v>0</v>
      </c>
      <c r="G202" s="849">
        <f t="shared" si="31"/>
        <v>0</v>
      </c>
      <c r="H202" s="535">
        <f t="shared" si="32"/>
        <v>0</v>
      </c>
      <c r="I202" s="533"/>
      <c r="J202" s="626"/>
      <c r="K202" s="707"/>
      <c r="L202" s="627"/>
      <c r="M202" s="628"/>
      <c r="N202" s="628"/>
      <c r="O202" s="628"/>
      <c r="P202" s="627"/>
      <c r="R202" s="628"/>
      <c r="S202" s="628"/>
      <c r="T202" s="42"/>
      <c r="U202" s="708"/>
    </row>
    <row r="203" spans="1:21" ht="23.1" customHeight="1" x14ac:dyDescent="0.15">
      <c r="A203" s="888">
        <f t="shared" si="25"/>
        <v>0</v>
      </c>
      <c r="B203" s="553">
        <f t="shared" si="26"/>
        <v>0</v>
      </c>
      <c r="C203" s="534">
        <f t="shared" si="27"/>
        <v>0</v>
      </c>
      <c r="D203" s="535">
        <f t="shared" si="28"/>
        <v>0</v>
      </c>
      <c r="E203" s="536">
        <f t="shared" si="29"/>
        <v>0</v>
      </c>
      <c r="F203" s="537">
        <f t="shared" si="30"/>
        <v>0</v>
      </c>
      <c r="G203" s="849">
        <f t="shared" si="31"/>
        <v>0</v>
      </c>
      <c r="H203" s="535">
        <f t="shared" si="32"/>
        <v>0</v>
      </c>
      <c r="I203" s="533"/>
      <c r="J203" s="626"/>
      <c r="K203" s="707"/>
      <c r="L203" s="627"/>
      <c r="M203" s="628"/>
      <c r="N203" s="628"/>
      <c r="O203" s="628"/>
      <c r="P203" s="627"/>
      <c r="R203" s="628"/>
      <c r="S203" s="628"/>
      <c r="T203" s="42"/>
      <c r="U203" s="708"/>
    </row>
    <row r="204" spans="1:21" ht="23.1" customHeight="1" x14ac:dyDescent="0.15">
      <c r="A204" s="888">
        <f t="shared" si="25"/>
        <v>0</v>
      </c>
      <c r="B204" s="553">
        <f t="shared" si="26"/>
        <v>0</v>
      </c>
      <c r="C204" s="534">
        <f t="shared" si="27"/>
        <v>0</v>
      </c>
      <c r="D204" s="535">
        <f t="shared" si="28"/>
        <v>0</v>
      </c>
      <c r="E204" s="536">
        <f t="shared" si="29"/>
        <v>0</v>
      </c>
      <c r="F204" s="537">
        <f t="shared" si="30"/>
        <v>0</v>
      </c>
      <c r="G204" s="849">
        <f t="shared" si="31"/>
        <v>0</v>
      </c>
      <c r="H204" s="535">
        <f t="shared" si="32"/>
        <v>0</v>
      </c>
      <c r="I204" s="533"/>
      <c r="J204" s="626"/>
      <c r="K204" s="707"/>
      <c r="L204" s="627"/>
      <c r="M204" s="628"/>
      <c r="N204" s="628"/>
      <c r="O204" s="628"/>
      <c r="P204" s="627"/>
      <c r="R204" s="628"/>
      <c r="S204" s="628"/>
      <c r="T204" s="42"/>
      <c r="U204" s="708"/>
    </row>
    <row r="205" spans="1:21" ht="23.1" customHeight="1" x14ac:dyDescent="0.15">
      <c r="A205" s="888">
        <f t="shared" si="25"/>
        <v>0</v>
      </c>
      <c r="B205" s="553">
        <f t="shared" si="26"/>
        <v>0</v>
      </c>
      <c r="C205" s="534">
        <f t="shared" si="27"/>
        <v>0</v>
      </c>
      <c r="D205" s="535">
        <f t="shared" si="28"/>
        <v>0</v>
      </c>
      <c r="E205" s="536">
        <f t="shared" si="29"/>
        <v>0</v>
      </c>
      <c r="F205" s="537">
        <f t="shared" si="30"/>
        <v>0</v>
      </c>
      <c r="G205" s="849">
        <f t="shared" si="31"/>
        <v>0</v>
      </c>
      <c r="H205" s="535">
        <f t="shared" si="32"/>
        <v>0</v>
      </c>
      <c r="I205" s="533"/>
      <c r="J205" s="626"/>
      <c r="K205" s="707"/>
      <c r="L205" s="627"/>
      <c r="M205" s="628"/>
      <c r="N205" s="628"/>
      <c r="O205" s="628"/>
      <c r="P205" s="627"/>
      <c r="R205" s="628"/>
      <c r="S205" s="628"/>
      <c r="T205" s="42"/>
      <c r="U205" s="708"/>
    </row>
    <row r="206" spans="1:21" ht="23.1" customHeight="1" x14ac:dyDescent="0.15">
      <c r="A206" s="888">
        <f t="shared" si="25"/>
        <v>0</v>
      </c>
      <c r="B206" s="553">
        <f t="shared" si="26"/>
        <v>0</v>
      </c>
      <c r="C206" s="534">
        <f t="shared" si="27"/>
        <v>0</v>
      </c>
      <c r="D206" s="535">
        <f t="shared" si="28"/>
        <v>0</v>
      </c>
      <c r="E206" s="536">
        <f t="shared" si="29"/>
        <v>0</v>
      </c>
      <c r="F206" s="537">
        <f t="shared" si="30"/>
        <v>0</v>
      </c>
      <c r="G206" s="849">
        <f t="shared" si="31"/>
        <v>0</v>
      </c>
      <c r="H206" s="535">
        <f t="shared" si="32"/>
        <v>0</v>
      </c>
      <c r="I206" s="533"/>
      <c r="J206" s="626"/>
      <c r="K206" s="707"/>
      <c r="L206" s="627"/>
      <c r="M206" s="628"/>
      <c r="N206" s="628"/>
      <c r="O206" s="628"/>
      <c r="P206" s="627"/>
      <c r="R206" s="628"/>
      <c r="S206" s="628"/>
      <c r="T206" s="42"/>
      <c r="U206" s="708"/>
    </row>
    <row r="207" spans="1:21" ht="23.1" customHeight="1" x14ac:dyDescent="0.15">
      <c r="A207" s="888">
        <f t="shared" si="25"/>
        <v>0</v>
      </c>
      <c r="B207" s="553">
        <f t="shared" si="26"/>
        <v>0</v>
      </c>
      <c r="C207" s="534">
        <f t="shared" si="27"/>
        <v>0</v>
      </c>
      <c r="D207" s="535">
        <f t="shared" si="28"/>
        <v>0</v>
      </c>
      <c r="E207" s="536">
        <f t="shared" si="29"/>
        <v>0</v>
      </c>
      <c r="F207" s="537">
        <f t="shared" si="30"/>
        <v>0</v>
      </c>
      <c r="G207" s="849">
        <f t="shared" si="31"/>
        <v>0</v>
      </c>
      <c r="H207" s="535">
        <f t="shared" si="32"/>
        <v>0</v>
      </c>
      <c r="I207" s="533"/>
      <c r="J207" s="626"/>
      <c r="K207" s="707"/>
      <c r="L207" s="627"/>
      <c r="M207" s="628"/>
      <c r="N207" s="628"/>
      <c r="O207" s="628"/>
      <c r="P207" s="627"/>
      <c r="R207" s="628"/>
      <c r="S207" s="628"/>
      <c r="T207" s="42"/>
      <c r="U207" s="708"/>
    </row>
    <row r="208" spans="1:21" ht="23.1" customHeight="1" x14ac:dyDescent="0.15">
      <c r="A208" s="888">
        <f t="shared" si="25"/>
        <v>0</v>
      </c>
      <c r="B208" s="553">
        <f t="shared" si="26"/>
        <v>0</v>
      </c>
      <c r="C208" s="534">
        <f t="shared" si="27"/>
        <v>0</v>
      </c>
      <c r="D208" s="535">
        <f t="shared" si="28"/>
        <v>0</v>
      </c>
      <c r="E208" s="536">
        <f t="shared" si="29"/>
        <v>0</v>
      </c>
      <c r="F208" s="537">
        <f t="shared" si="30"/>
        <v>0</v>
      </c>
      <c r="G208" s="849">
        <f t="shared" si="31"/>
        <v>0</v>
      </c>
      <c r="H208" s="535">
        <f t="shared" si="32"/>
        <v>0</v>
      </c>
      <c r="I208" s="533"/>
      <c r="J208" s="626"/>
      <c r="K208" s="707"/>
      <c r="L208" s="627"/>
      <c r="M208" s="628"/>
      <c r="N208" s="628"/>
      <c r="O208" s="628"/>
      <c r="P208" s="627"/>
      <c r="R208" s="628"/>
      <c r="S208" s="628"/>
      <c r="T208" s="42"/>
      <c r="U208" s="708"/>
    </row>
    <row r="209" spans="1:21" ht="23.1" customHeight="1" x14ac:dyDescent="0.15">
      <c r="A209" s="888">
        <f t="shared" si="25"/>
        <v>0</v>
      </c>
      <c r="B209" s="553">
        <f t="shared" si="26"/>
        <v>0</v>
      </c>
      <c r="C209" s="534">
        <f t="shared" si="27"/>
        <v>0</v>
      </c>
      <c r="D209" s="535">
        <f t="shared" si="28"/>
        <v>0</v>
      </c>
      <c r="E209" s="536">
        <f t="shared" si="29"/>
        <v>0</v>
      </c>
      <c r="F209" s="537">
        <f t="shared" si="30"/>
        <v>0</v>
      </c>
      <c r="G209" s="849">
        <f t="shared" si="31"/>
        <v>0</v>
      </c>
      <c r="H209" s="535">
        <f t="shared" si="32"/>
        <v>0</v>
      </c>
      <c r="I209" s="533"/>
      <c r="J209" s="626"/>
      <c r="K209" s="707"/>
      <c r="L209" s="627"/>
      <c r="M209" s="628"/>
      <c r="N209" s="628"/>
      <c r="O209" s="628"/>
      <c r="P209" s="627"/>
      <c r="R209" s="628"/>
      <c r="S209" s="628"/>
      <c r="T209" s="42"/>
      <c r="U209" s="708"/>
    </row>
    <row r="210" spans="1:21" ht="23.1" customHeight="1" x14ac:dyDescent="0.15">
      <c r="A210" s="888">
        <f t="shared" si="25"/>
        <v>0</v>
      </c>
      <c r="B210" s="553">
        <f t="shared" si="26"/>
        <v>0</v>
      </c>
      <c r="C210" s="534">
        <f t="shared" si="27"/>
        <v>0</v>
      </c>
      <c r="D210" s="535">
        <f t="shared" si="28"/>
        <v>0</v>
      </c>
      <c r="E210" s="536">
        <f t="shared" si="29"/>
        <v>0</v>
      </c>
      <c r="F210" s="537">
        <f t="shared" si="30"/>
        <v>0</v>
      </c>
      <c r="G210" s="849">
        <f t="shared" si="31"/>
        <v>0</v>
      </c>
      <c r="H210" s="535">
        <f t="shared" si="32"/>
        <v>0</v>
      </c>
      <c r="I210" s="533"/>
      <c r="J210" s="626"/>
      <c r="K210" s="707"/>
      <c r="L210" s="627"/>
      <c r="M210" s="628"/>
      <c r="N210" s="628"/>
      <c r="O210" s="628"/>
      <c r="P210" s="627"/>
      <c r="R210" s="628"/>
      <c r="S210" s="628"/>
      <c r="T210" s="42"/>
      <c r="U210" s="708"/>
    </row>
    <row r="211" spans="1:21" ht="23.1" customHeight="1" x14ac:dyDescent="0.15">
      <c r="A211" s="888">
        <f t="shared" si="25"/>
        <v>0</v>
      </c>
      <c r="B211" s="553">
        <f t="shared" si="26"/>
        <v>0</v>
      </c>
      <c r="C211" s="534">
        <f t="shared" si="27"/>
        <v>0</v>
      </c>
      <c r="D211" s="535">
        <f t="shared" si="28"/>
        <v>0</v>
      </c>
      <c r="E211" s="536">
        <f t="shared" si="29"/>
        <v>0</v>
      </c>
      <c r="F211" s="537">
        <f t="shared" si="30"/>
        <v>0</v>
      </c>
      <c r="G211" s="849">
        <f t="shared" si="31"/>
        <v>0</v>
      </c>
      <c r="H211" s="535">
        <f t="shared" si="32"/>
        <v>0</v>
      </c>
      <c r="I211" s="533"/>
      <c r="J211" s="626"/>
      <c r="K211" s="707"/>
      <c r="L211" s="627"/>
      <c r="M211" s="628"/>
      <c r="N211" s="628"/>
      <c r="O211" s="628"/>
      <c r="P211" s="627"/>
      <c r="R211" s="628"/>
      <c r="S211" s="628"/>
      <c r="T211" s="42"/>
      <c r="U211" s="708"/>
    </row>
    <row r="212" spans="1:21" ht="23.1" customHeight="1" x14ac:dyDescent="0.15">
      <c r="A212" s="888">
        <f t="shared" si="25"/>
        <v>0</v>
      </c>
      <c r="B212" s="553">
        <f t="shared" si="26"/>
        <v>0</v>
      </c>
      <c r="C212" s="534">
        <f t="shared" si="27"/>
        <v>0</v>
      </c>
      <c r="D212" s="535">
        <f t="shared" si="28"/>
        <v>0</v>
      </c>
      <c r="E212" s="536">
        <f t="shared" si="29"/>
        <v>0</v>
      </c>
      <c r="F212" s="537">
        <f t="shared" si="30"/>
        <v>0</v>
      </c>
      <c r="G212" s="849">
        <f t="shared" si="31"/>
        <v>0</v>
      </c>
      <c r="H212" s="535">
        <f t="shared" si="32"/>
        <v>0</v>
      </c>
      <c r="I212" s="533"/>
      <c r="J212" s="626"/>
      <c r="K212" s="707"/>
      <c r="L212" s="627"/>
      <c r="M212" s="628"/>
      <c r="N212" s="628"/>
      <c r="O212" s="628"/>
      <c r="P212" s="627"/>
      <c r="R212" s="628"/>
      <c r="S212" s="628"/>
      <c r="T212" s="42"/>
      <c r="U212" s="708"/>
    </row>
    <row r="213" spans="1:21" ht="23.1" customHeight="1" x14ac:dyDescent="0.15">
      <c r="A213" s="888">
        <f t="shared" si="25"/>
        <v>0</v>
      </c>
      <c r="B213" s="553">
        <f t="shared" si="26"/>
        <v>0</v>
      </c>
      <c r="C213" s="534">
        <f t="shared" si="27"/>
        <v>0</v>
      </c>
      <c r="D213" s="535">
        <f t="shared" si="28"/>
        <v>0</v>
      </c>
      <c r="E213" s="536">
        <f t="shared" si="29"/>
        <v>0</v>
      </c>
      <c r="F213" s="537">
        <f t="shared" si="30"/>
        <v>0</v>
      </c>
      <c r="G213" s="849">
        <f t="shared" si="31"/>
        <v>0</v>
      </c>
      <c r="H213" s="535">
        <f t="shared" si="32"/>
        <v>0</v>
      </c>
      <c r="I213" s="533"/>
      <c r="J213" s="626"/>
      <c r="K213" s="707"/>
      <c r="L213" s="627"/>
      <c r="M213" s="628"/>
      <c r="N213" s="628"/>
      <c r="O213" s="628"/>
      <c r="P213" s="627"/>
      <c r="R213" s="628"/>
      <c r="S213" s="628"/>
      <c r="T213" s="42"/>
      <c r="U213" s="708"/>
    </row>
    <row r="214" spans="1:21" ht="23.1" customHeight="1" x14ac:dyDescent="0.15">
      <c r="A214" s="888">
        <f t="shared" si="25"/>
        <v>0</v>
      </c>
      <c r="B214" s="553">
        <f t="shared" si="26"/>
        <v>0</v>
      </c>
      <c r="C214" s="534">
        <f t="shared" si="27"/>
        <v>0</v>
      </c>
      <c r="D214" s="535">
        <f t="shared" si="28"/>
        <v>0</v>
      </c>
      <c r="E214" s="536">
        <f t="shared" si="29"/>
        <v>0</v>
      </c>
      <c r="F214" s="537">
        <f t="shared" si="30"/>
        <v>0</v>
      </c>
      <c r="G214" s="849">
        <f t="shared" si="31"/>
        <v>0</v>
      </c>
      <c r="H214" s="535">
        <f t="shared" si="32"/>
        <v>0</v>
      </c>
      <c r="I214" s="533"/>
      <c r="J214" s="626"/>
      <c r="K214" s="707"/>
      <c r="L214" s="627"/>
      <c r="M214" s="628"/>
      <c r="N214" s="628"/>
      <c r="O214" s="628"/>
      <c r="P214" s="627"/>
      <c r="R214" s="628"/>
      <c r="S214" s="628"/>
      <c r="T214" s="42"/>
      <c r="U214" s="708"/>
    </row>
    <row r="215" spans="1:21" ht="23.1" customHeight="1" x14ac:dyDescent="0.15">
      <c r="A215" s="888">
        <f t="shared" si="25"/>
        <v>0</v>
      </c>
      <c r="B215" s="553">
        <f t="shared" si="26"/>
        <v>0</v>
      </c>
      <c r="C215" s="534">
        <f t="shared" si="27"/>
        <v>0</v>
      </c>
      <c r="D215" s="535">
        <f t="shared" si="28"/>
        <v>0</v>
      </c>
      <c r="E215" s="536">
        <f t="shared" si="29"/>
        <v>0</v>
      </c>
      <c r="F215" s="537">
        <f t="shared" si="30"/>
        <v>0</v>
      </c>
      <c r="G215" s="849">
        <f t="shared" si="31"/>
        <v>0</v>
      </c>
      <c r="H215" s="535">
        <f t="shared" si="32"/>
        <v>0</v>
      </c>
      <c r="I215" s="533"/>
      <c r="J215" s="626"/>
      <c r="K215" s="707"/>
      <c r="L215" s="627"/>
      <c r="M215" s="628"/>
      <c r="N215" s="628"/>
      <c r="O215" s="628"/>
      <c r="P215" s="627"/>
      <c r="R215" s="628"/>
      <c r="S215" s="628"/>
      <c r="T215" s="42"/>
      <c r="U215" s="708"/>
    </row>
    <row r="216" spans="1:21" ht="23.1" customHeight="1" x14ac:dyDescent="0.15">
      <c r="A216" s="888">
        <f t="shared" si="25"/>
        <v>0</v>
      </c>
      <c r="B216" s="553">
        <f t="shared" si="26"/>
        <v>0</v>
      </c>
      <c r="C216" s="534">
        <f t="shared" si="27"/>
        <v>0</v>
      </c>
      <c r="D216" s="535">
        <f t="shared" si="28"/>
        <v>0</v>
      </c>
      <c r="E216" s="536">
        <f t="shared" si="29"/>
        <v>0</v>
      </c>
      <c r="F216" s="537">
        <f t="shared" si="30"/>
        <v>0</v>
      </c>
      <c r="G216" s="849">
        <f t="shared" si="31"/>
        <v>0</v>
      </c>
      <c r="H216" s="535">
        <f t="shared" si="32"/>
        <v>0</v>
      </c>
      <c r="I216" s="533"/>
      <c r="J216" s="626"/>
      <c r="K216" s="707"/>
      <c r="L216" s="627"/>
      <c r="M216" s="628"/>
      <c r="N216" s="628"/>
      <c r="O216" s="628"/>
      <c r="P216" s="627"/>
      <c r="R216" s="628"/>
      <c r="S216" s="628"/>
      <c r="T216" s="42"/>
      <c r="U216" s="708"/>
    </row>
    <row r="217" spans="1:21" ht="23.1" customHeight="1" x14ac:dyDescent="0.15">
      <c r="A217" s="888">
        <f t="shared" si="25"/>
        <v>0</v>
      </c>
      <c r="B217" s="553">
        <f t="shared" si="26"/>
        <v>0</v>
      </c>
      <c r="C217" s="534">
        <f t="shared" si="27"/>
        <v>0</v>
      </c>
      <c r="D217" s="535">
        <f t="shared" si="28"/>
        <v>0</v>
      </c>
      <c r="E217" s="536">
        <f t="shared" si="29"/>
        <v>0</v>
      </c>
      <c r="F217" s="537">
        <f t="shared" si="30"/>
        <v>0</v>
      </c>
      <c r="G217" s="849">
        <f t="shared" si="31"/>
        <v>0</v>
      </c>
      <c r="H217" s="535">
        <f t="shared" si="32"/>
        <v>0</v>
      </c>
      <c r="I217" s="533"/>
      <c r="J217" s="626"/>
      <c r="K217" s="707"/>
      <c r="L217" s="627"/>
      <c r="M217" s="628"/>
      <c r="N217" s="628"/>
      <c r="O217" s="628"/>
      <c r="P217" s="627"/>
      <c r="R217" s="628"/>
      <c r="S217" s="628"/>
      <c r="T217" s="42"/>
      <c r="U217" s="708"/>
    </row>
    <row r="218" spans="1:21" ht="23.1" customHeight="1" x14ac:dyDescent="0.15">
      <c r="A218" s="888">
        <f t="shared" si="25"/>
        <v>0</v>
      </c>
      <c r="B218" s="553">
        <f t="shared" si="26"/>
        <v>0</v>
      </c>
      <c r="C218" s="534">
        <f t="shared" si="27"/>
        <v>0</v>
      </c>
      <c r="D218" s="535">
        <f t="shared" si="28"/>
        <v>0</v>
      </c>
      <c r="E218" s="536">
        <f t="shared" si="29"/>
        <v>0</v>
      </c>
      <c r="F218" s="537">
        <f t="shared" si="30"/>
        <v>0</v>
      </c>
      <c r="G218" s="849">
        <f t="shared" si="31"/>
        <v>0</v>
      </c>
      <c r="H218" s="535">
        <f t="shared" si="32"/>
        <v>0</v>
      </c>
      <c r="I218" s="533"/>
      <c r="J218" s="626"/>
      <c r="K218" s="707"/>
      <c r="L218" s="627"/>
      <c r="M218" s="628"/>
      <c r="N218" s="628"/>
      <c r="O218" s="628"/>
      <c r="P218" s="627"/>
      <c r="R218" s="628"/>
      <c r="S218" s="628"/>
      <c r="T218" s="42"/>
      <c r="U218" s="708"/>
    </row>
    <row r="219" spans="1:21" ht="23.1" customHeight="1" x14ac:dyDescent="0.15">
      <c r="A219" s="888">
        <f t="shared" si="25"/>
        <v>0</v>
      </c>
      <c r="B219" s="553">
        <f t="shared" si="26"/>
        <v>0</v>
      </c>
      <c r="C219" s="534">
        <f t="shared" si="27"/>
        <v>0</v>
      </c>
      <c r="D219" s="535">
        <f t="shared" si="28"/>
        <v>0</v>
      </c>
      <c r="E219" s="536">
        <f t="shared" si="29"/>
        <v>0</v>
      </c>
      <c r="F219" s="537">
        <f t="shared" si="30"/>
        <v>0</v>
      </c>
      <c r="G219" s="849">
        <f t="shared" si="31"/>
        <v>0</v>
      </c>
      <c r="H219" s="535">
        <f t="shared" si="32"/>
        <v>0</v>
      </c>
      <c r="I219" s="533"/>
      <c r="J219" s="626"/>
      <c r="K219" s="707"/>
      <c r="L219" s="627"/>
      <c r="M219" s="628"/>
      <c r="N219" s="628"/>
      <c r="O219" s="628"/>
      <c r="P219" s="627"/>
      <c r="R219" s="628"/>
      <c r="S219" s="628"/>
      <c r="T219" s="42"/>
      <c r="U219" s="708"/>
    </row>
    <row r="220" spans="1:21" ht="23.1" customHeight="1" x14ac:dyDescent="0.15">
      <c r="A220" s="888">
        <f t="shared" si="25"/>
        <v>0</v>
      </c>
      <c r="B220" s="553">
        <f t="shared" si="26"/>
        <v>0</v>
      </c>
      <c r="C220" s="534">
        <f t="shared" si="27"/>
        <v>0</v>
      </c>
      <c r="D220" s="535">
        <f t="shared" si="28"/>
        <v>0</v>
      </c>
      <c r="E220" s="536">
        <f t="shared" si="29"/>
        <v>0</v>
      </c>
      <c r="F220" s="537">
        <f t="shared" si="30"/>
        <v>0</v>
      </c>
      <c r="G220" s="849">
        <f t="shared" si="31"/>
        <v>0</v>
      </c>
      <c r="H220" s="535">
        <f t="shared" si="32"/>
        <v>0</v>
      </c>
      <c r="I220" s="533"/>
      <c r="J220" s="626"/>
      <c r="K220" s="707"/>
      <c r="L220" s="627"/>
      <c r="M220" s="628"/>
      <c r="N220" s="628"/>
      <c r="O220" s="628"/>
      <c r="P220" s="627"/>
      <c r="R220" s="628"/>
      <c r="S220" s="628"/>
      <c r="T220" s="42"/>
      <c r="U220" s="708"/>
    </row>
    <row r="221" spans="1:21" ht="23.1" customHeight="1" x14ac:dyDescent="0.15">
      <c r="A221" s="888">
        <f t="shared" si="25"/>
        <v>0</v>
      </c>
      <c r="B221" s="553">
        <f t="shared" si="26"/>
        <v>0</v>
      </c>
      <c r="C221" s="534">
        <f t="shared" si="27"/>
        <v>0</v>
      </c>
      <c r="D221" s="535">
        <f t="shared" si="28"/>
        <v>0</v>
      </c>
      <c r="E221" s="536">
        <f t="shared" si="29"/>
        <v>0</v>
      </c>
      <c r="F221" s="537">
        <f t="shared" si="30"/>
        <v>0</v>
      </c>
      <c r="G221" s="849">
        <f t="shared" si="31"/>
        <v>0</v>
      </c>
      <c r="H221" s="535">
        <f t="shared" si="32"/>
        <v>0</v>
      </c>
      <c r="I221" s="533"/>
      <c r="J221" s="626"/>
      <c r="K221" s="707"/>
      <c r="L221" s="627"/>
      <c r="M221" s="628"/>
      <c r="N221" s="628"/>
      <c r="O221" s="628"/>
      <c r="P221" s="627"/>
      <c r="R221" s="628"/>
      <c r="S221" s="628"/>
      <c r="T221" s="42"/>
      <c r="U221" s="708"/>
    </row>
    <row r="222" spans="1:21" ht="23.1" customHeight="1" x14ac:dyDescent="0.15">
      <c r="A222" s="888">
        <f t="shared" si="25"/>
        <v>0</v>
      </c>
      <c r="B222" s="553">
        <f t="shared" si="26"/>
        <v>0</v>
      </c>
      <c r="C222" s="534">
        <f t="shared" si="27"/>
        <v>0</v>
      </c>
      <c r="D222" s="535">
        <f t="shared" si="28"/>
        <v>0</v>
      </c>
      <c r="E222" s="536">
        <f t="shared" si="29"/>
        <v>0</v>
      </c>
      <c r="F222" s="537">
        <f t="shared" si="30"/>
        <v>0</v>
      </c>
      <c r="G222" s="849">
        <f t="shared" si="31"/>
        <v>0</v>
      </c>
      <c r="H222" s="535">
        <f t="shared" si="32"/>
        <v>0</v>
      </c>
      <c r="I222" s="533"/>
      <c r="J222" s="626"/>
      <c r="K222" s="707"/>
      <c r="L222" s="627"/>
      <c r="M222" s="628"/>
      <c r="N222" s="628"/>
      <c r="O222" s="628"/>
      <c r="P222" s="627"/>
      <c r="R222" s="628"/>
      <c r="S222" s="628"/>
      <c r="T222" s="42"/>
      <c r="U222" s="708"/>
    </row>
    <row r="223" spans="1:21" ht="23.1" customHeight="1" x14ac:dyDescent="0.15">
      <c r="A223" s="888">
        <f t="shared" si="25"/>
        <v>0</v>
      </c>
      <c r="B223" s="553">
        <f t="shared" si="26"/>
        <v>0</v>
      </c>
      <c r="C223" s="534">
        <f t="shared" si="27"/>
        <v>0</v>
      </c>
      <c r="D223" s="535">
        <f t="shared" si="28"/>
        <v>0</v>
      </c>
      <c r="E223" s="536">
        <f t="shared" si="29"/>
        <v>0</v>
      </c>
      <c r="F223" s="537">
        <f t="shared" si="30"/>
        <v>0</v>
      </c>
      <c r="G223" s="849">
        <f t="shared" si="31"/>
        <v>0</v>
      </c>
      <c r="H223" s="535">
        <f t="shared" si="32"/>
        <v>0</v>
      </c>
      <c r="I223" s="533"/>
      <c r="J223" s="626"/>
      <c r="K223" s="707"/>
      <c r="L223" s="627"/>
      <c r="M223" s="628"/>
      <c r="N223" s="628"/>
      <c r="O223" s="628"/>
      <c r="P223" s="627"/>
      <c r="R223" s="628"/>
      <c r="S223" s="628"/>
      <c r="T223" s="42"/>
      <c r="U223" s="708"/>
    </row>
    <row r="224" spans="1:21" ht="23.1" customHeight="1" x14ac:dyDescent="0.15">
      <c r="A224" s="888">
        <f t="shared" si="25"/>
        <v>0</v>
      </c>
      <c r="B224" s="553">
        <f t="shared" si="26"/>
        <v>0</v>
      </c>
      <c r="C224" s="534">
        <f t="shared" si="27"/>
        <v>0</v>
      </c>
      <c r="D224" s="535">
        <f t="shared" si="28"/>
        <v>0</v>
      </c>
      <c r="E224" s="536">
        <f t="shared" si="29"/>
        <v>0</v>
      </c>
      <c r="F224" s="537">
        <f t="shared" si="30"/>
        <v>0</v>
      </c>
      <c r="G224" s="849">
        <f t="shared" si="31"/>
        <v>0</v>
      </c>
      <c r="H224" s="535">
        <f t="shared" si="32"/>
        <v>0</v>
      </c>
      <c r="I224" s="533"/>
      <c r="J224" s="626"/>
      <c r="K224" s="707"/>
      <c r="L224" s="627"/>
      <c r="M224" s="628"/>
      <c r="N224" s="628"/>
      <c r="O224" s="628"/>
      <c r="P224" s="627"/>
      <c r="R224" s="628"/>
      <c r="S224" s="628"/>
      <c r="T224" s="42"/>
      <c r="U224" s="708"/>
    </row>
    <row r="225" spans="1:21" ht="23.1" customHeight="1" x14ac:dyDescent="0.15">
      <c r="A225" s="888">
        <f t="shared" si="25"/>
        <v>0</v>
      </c>
      <c r="B225" s="553">
        <f t="shared" si="26"/>
        <v>0</v>
      </c>
      <c r="C225" s="534">
        <f t="shared" si="27"/>
        <v>0</v>
      </c>
      <c r="D225" s="535">
        <f t="shared" si="28"/>
        <v>0</v>
      </c>
      <c r="E225" s="536">
        <f t="shared" si="29"/>
        <v>0</v>
      </c>
      <c r="F225" s="537">
        <f t="shared" si="30"/>
        <v>0</v>
      </c>
      <c r="G225" s="849">
        <f t="shared" si="31"/>
        <v>0</v>
      </c>
      <c r="H225" s="535">
        <f t="shared" si="32"/>
        <v>0</v>
      </c>
      <c r="I225" s="533"/>
      <c r="J225" s="626"/>
      <c r="K225" s="707"/>
      <c r="L225" s="627"/>
      <c r="M225" s="628"/>
      <c r="N225" s="628"/>
      <c r="O225" s="628"/>
      <c r="P225" s="627"/>
      <c r="R225" s="628"/>
      <c r="S225" s="628"/>
      <c r="T225" s="42"/>
      <c r="U225" s="708"/>
    </row>
    <row r="226" spans="1:21" ht="23.1" customHeight="1" x14ac:dyDescent="0.15">
      <c r="A226" s="888">
        <f t="shared" si="25"/>
        <v>0</v>
      </c>
      <c r="B226" s="553">
        <f t="shared" si="26"/>
        <v>0</v>
      </c>
      <c r="C226" s="534">
        <f t="shared" si="27"/>
        <v>0</v>
      </c>
      <c r="D226" s="535">
        <f t="shared" si="28"/>
        <v>0</v>
      </c>
      <c r="E226" s="536">
        <f t="shared" si="29"/>
        <v>0</v>
      </c>
      <c r="F226" s="537">
        <f t="shared" si="30"/>
        <v>0</v>
      </c>
      <c r="G226" s="849">
        <f t="shared" si="31"/>
        <v>0</v>
      </c>
      <c r="H226" s="535">
        <f t="shared" si="32"/>
        <v>0</v>
      </c>
      <c r="I226" s="533"/>
      <c r="J226" s="626"/>
      <c r="K226" s="707"/>
      <c r="L226" s="627"/>
      <c r="M226" s="628"/>
      <c r="N226" s="628"/>
      <c r="O226" s="628"/>
      <c r="P226" s="627"/>
      <c r="R226" s="628"/>
      <c r="S226" s="628"/>
      <c r="T226" s="42"/>
      <c r="U226" s="708"/>
    </row>
    <row r="227" spans="1:21" ht="23.1" customHeight="1" x14ac:dyDescent="0.15">
      <c r="A227" s="888">
        <f t="shared" si="25"/>
        <v>0</v>
      </c>
      <c r="B227" s="553">
        <f t="shared" si="26"/>
        <v>0</v>
      </c>
      <c r="C227" s="534">
        <f t="shared" si="27"/>
        <v>0</v>
      </c>
      <c r="D227" s="535">
        <f t="shared" si="28"/>
        <v>0</v>
      </c>
      <c r="E227" s="536">
        <f t="shared" si="29"/>
        <v>0</v>
      </c>
      <c r="F227" s="537">
        <f t="shared" si="30"/>
        <v>0</v>
      </c>
      <c r="G227" s="849">
        <f t="shared" si="31"/>
        <v>0</v>
      </c>
      <c r="H227" s="535">
        <f t="shared" si="32"/>
        <v>0</v>
      </c>
      <c r="I227" s="533"/>
      <c r="J227" s="626"/>
      <c r="K227" s="707"/>
      <c r="L227" s="627"/>
      <c r="M227" s="628"/>
      <c r="N227" s="628"/>
      <c r="O227" s="628"/>
      <c r="P227" s="627"/>
      <c r="R227" s="628"/>
      <c r="S227" s="628"/>
      <c r="T227" s="42"/>
      <c r="U227" s="708"/>
    </row>
    <row r="228" spans="1:21" ht="23.1" customHeight="1" x14ac:dyDescent="0.15">
      <c r="A228" s="888">
        <f t="shared" si="25"/>
        <v>0</v>
      </c>
      <c r="B228" s="553">
        <f t="shared" si="26"/>
        <v>0</v>
      </c>
      <c r="C228" s="534">
        <f t="shared" si="27"/>
        <v>0</v>
      </c>
      <c r="D228" s="535">
        <f t="shared" si="28"/>
        <v>0</v>
      </c>
      <c r="E228" s="536">
        <f t="shared" si="29"/>
        <v>0</v>
      </c>
      <c r="F228" s="537">
        <f t="shared" si="30"/>
        <v>0</v>
      </c>
      <c r="G228" s="849">
        <f t="shared" si="31"/>
        <v>0</v>
      </c>
      <c r="H228" s="535">
        <f t="shared" si="32"/>
        <v>0</v>
      </c>
      <c r="I228" s="533"/>
      <c r="J228" s="626"/>
      <c r="K228" s="707"/>
      <c r="L228" s="627"/>
      <c r="M228" s="628"/>
      <c r="N228" s="628"/>
      <c r="O228" s="628"/>
      <c r="P228" s="627"/>
      <c r="R228" s="628"/>
      <c r="S228" s="628"/>
      <c r="T228" s="42"/>
      <c r="U228" s="708"/>
    </row>
    <row r="229" spans="1:21" ht="23.1" customHeight="1" x14ac:dyDescent="0.15">
      <c r="A229" s="888">
        <f t="shared" si="25"/>
        <v>0</v>
      </c>
      <c r="B229" s="553">
        <f t="shared" si="26"/>
        <v>0</v>
      </c>
      <c r="C229" s="534">
        <f t="shared" si="27"/>
        <v>0</v>
      </c>
      <c r="D229" s="535">
        <f t="shared" si="28"/>
        <v>0</v>
      </c>
      <c r="E229" s="536">
        <f t="shared" si="29"/>
        <v>0</v>
      </c>
      <c r="F229" s="537">
        <f t="shared" si="30"/>
        <v>0</v>
      </c>
      <c r="G229" s="849">
        <f t="shared" si="31"/>
        <v>0</v>
      </c>
      <c r="H229" s="535">
        <f t="shared" si="32"/>
        <v>0</v>
      </c>
      <c r="I229" s="533"/>
      <c r="J229" s="626"/>
      <c r="K229" s="707"/>
      <c r="L229" s="627"/>
      <c r="M229" s="628"/>
      <c r="N229" s="628"/>
      <c r="O229" s="628"/>
      <c r="P229" s="627"/>
      <c r="R229" s="628"/>
      <c r="S229" s="628"/>
      <c r="T229" s="42"/>
      <c r="U229" s="708"/>
    </row>
    <row r="230" spans="1:21" ht="23.1" customHeight="1" x14ac:dyDescent="0.15">
      <c r="A230" s="888">
        <f t="shared" si="25"/>
        <v>0</v>
      </c>
      <c r="B230" s="553">
        <f t="shared" si="26"/>
        <v>0</v>
      </c>
      <c r="C230" s="534">
        <f t="shared" si="27"/>
        <v>0</v>
      </c>
      <c r="D230" s="535">
        <f t="shared" si="28"/>
        <v>0</v>
      </c>
      <c r="E230" s="536">
        <f t="shared" si="29"/>
        <v>0</v>
      </c>
      <c r="F230" s="537">
        <f t="shared" si="30"/>
        <v>0</v>
      </c>
      <c r="G230" s="849">
        <f t="shared" si="31"/>
        <v>0</v>
      </c>
      <c r="H230" s="535">
        <f t="shared" si="32"/>
        <v>0</v>
      </c>
      <c r="I230" s="533"/>
      <c r="J230" s="626"/>
      <c r="K230" s="707"/>
      <c r="L230" s="627"/>
      <c r="M230" s="628"/>
      <c r="N230" s="628"/>
      <c r="O230" s="628"/>
      <c r="P230" s="627"/>
      <c r="R230" s="628"/>
      <c r="S230" s="628"/>
      <c r="T230" s="42"/>
      <c r="U230" s="708"/>
    </row>
    <row r="231" spans="1:21" ht="23.1" customHeight="1" x14ac:dyDescent="0.15">
      <c r="A231" s="888">
        <f t="shared" si="25"/>
        <v>0</v>
      </c>
      <c r="B231" s="553">
        <f t="shared" si="26"/>
        <v>0</v>
      </c>
      <c r="C231" s="534">
        <f t="shared" si="27"/>
        <v>0</v>
      </c>
      <c r="D231" s="535">
        <f t="shared" si="28"/>
        <v>0</v>
      </c>
      <c r="E231" s="536">
        <f t="shared" si="29"/>
        <v>0</v>
      </c>
      <c r="F231" s="537">
        <f t="shared" si="30"/>
        <v>0</v>
      </c>
      <c r="G231" s="849">
        <f t="shared" si="31"/>
        <v>0</v>
      </c>
      <c r="H231" s="535">
        <f t="shared" si="32"/>
        <v>0</v>
      </c>
      <c r="I231" s="533"/>
      <c r="J231" s="626"/>
      <c r="K231" s="707"/>
      <c r="L231" s="627"/>
      <c r="M231" s="628"/>
      <c r="N231" s="628"/>
      <c r="O231" s="628"/>
      <c r="P231" s="627"/>
      <c r="R231" s="628"/>
      <c r="S231" s="628"/>
      <c r="T231" s="42"/>
      <c r="U231" s="708"/>
    </row>
    <row r="232" spans="1:21" ht="23.1" customHeight="1" x14ac:dyDescent="0.15">
      <c r="A232" s="888">
        <f t="shared" si="25"/>
        <v>0</v>
      </c>
      <c r="B232" s="553">
        <f t="shared" si="26"/>
        <v>0</v>
      </c>
      <c r="C232" s="534">
        <f t="shared" si="27"/>
        <v>0</v>
      </c>
      <c r="D232" s="535">
        <f t="shared" si="28"/>
        <v>0</v>
      </c>
      <c r="E232" s="536">
        <f t="shared" si="29"/>
        <v>0</v>
      </c>
      <c r="F232" s="537">
        <f t="shared" si="30"/>
        <v>0</v>
      </c>
      <c r="G232" s="849">
        <f t="shared" si="31"/>
        <v>0</v>
      </c>
      <c r="H232" s="535">
        <f t="shared" si="32"/>
        <v>0</v>
      </c>
      <c r="I232" s="533"/>
      <c r="J232" s="626"/>
      <c r="K232" s="707"/>
      <c r="L232" s="627"/>
      <c r="M232" s="628"/>
      <c r="N232" s="628"/>
      <c r="O232" s="628"/>
      <c r="P232" s="627"/>
      <c r="R232" s="628"/>
      <c r="S232" s="628"/>
      <c r="T232" s="42"/>
      <c r="U232" s="708"/>
    </row>
    <row r="233" spans="1:21" ht="23.1" customHeight="1" x14ac:dyDescent="0.15">
      <c r="A233" s="888">
        <f t="shared" si="25"/>
        <v>0</v>
      </c>
      <c r="B233" s="553">
        <f t="shared" si="26"/>
        <v>0</v>
      </c>
      <c r="C233" s="534">
        <f t="shared" si="27"/>
        <v>0</v>
      </c>
      <c r="D233" s="535">
        <f t="shared" si="28"/>
        <v>0</v>
      </c>
      <c r="E233" s="536">
        <f t="shared" si="29"/>
        <v>0</v>
      </c>
      <c r="F233" s="537">
        <f t="shared" si="30"/>
        <v>0</v>
      </c>
      <c r="G233" s="849">
        <f t="shared" si="31"/>
        <v>0</v>
      </c>
      <c r="H233" s="535">
        <f t="shared" si="32"/>
        <v>0</v>
      </c>
      <c r="I233" s="533"/>
      <c r="J233" s="626"/>
      <c r="K233" s="707"/>
      <c r="L233" s="627"/>
      <c r="M233" s="628"/>
      <c r="N233" s="628"/>
      <c r="O233" s="628"/>
      <c r="P233" s="627"/>
      <c r="R233" s="628"/>
      <c r="S233" s="628"/>
      <c r="T233" s="42"/>
      <c r="U233" s="708"/>
    </row>
    <row r="234" spans="1:21" ht="23.1" customHeight="1" x14ac:dyDescent="0.15">
      <c r="A234" s="888">
        <f t="shared" si="25"/>
        <v>0</v>
      </c>
      <c r="B234" s="553">
        <f t="shared" si="26"/>
        <v>0</v>
      </c>
      <c r="C234" s="534">
        <f t="shared" si="27"/>
        <v>0</v>
      </c>
      <c r="D234" s="535">
        <f t="shared" si="28"/>
        <v>0</v>
      </c>
      <c r="E234" s="536">
        <f t="shared" si="29"/>
        <v>0</v>
      </c>
      <c r="F234" s="537">
        <f t="shared" si="30"/>
        <v>0</v>
      </c>
      <c r="G234" s="849">
        <f t="shared" si="31"/>
        <v>0</v>
      </c>
      <c r="H234" s="535">
        <f t="shared" si="32"/>
        <v>0</v>
      </c>
      <c r="I234" s="533"/>
      <c r="J234" s="626"/>
      <c r="K234" s="707"/>
      <c r="L234" s="627"/>
      <c r="M234" s="628"/>
      <c r="N234" s="628"/>
      <c r="O234" s="628"/>
      <c r="P234" s="627"/>
      <c r="R234" s="628"/>
      <c r="S234" s="628"/>
      <c r="T234" s="42"/>
      <c r="U234" s="708"/>
    </row>
    <row r="235" spans="1:21" ht="23.1" customHeight="1" x14ac:dyDescent="0.15">
      <c r="A235" s="888">
        <f t="shared" si="25"/>
        <v>0</v>
      </c>
      <c r="B235" s="553">
        <f t="shared" si="26"/>
        <v>0</v>
      </c>
      <c r="C235" s="534">
        <f t="shared" si="27"/>
        <v>0</v>
      </c>
      <c r="D235" s="535">
        <f t="shared" si="28"/>
        <v>0</v>
      </c>
      <c r="E235" s="536">
        <f t="shared" si="29"/>
        <v>0</v>
      </c>
      <c r="F235" s="537">
        <f t="shared" si="30"/>
        <v>0</v>
      </c>
      <c r="G235" s="849">
        <f t="shared" si="31"/>
        <v>0</v>
      </c>
      <c r="H235" s="535">
        <f t="shared" si="32"/>
        <v>0</v>
      </c>
      <c r="I235" s="533"/>
      <c r="J235" s="626"/>
      <c r="K235" s="707"/>
      <c r="L235" s="627"/>
      <c r="M235" s="628"/>
      <c r="N235" s="628"/>
      <c r="O235" s="628"/>
      <c r="P235" s="627"/>
      <c r="R235" s="628"/>
      <c r="S235" s="628"/>
      <c r="T235" s="42"/>
      <c r="U235" s="708"/>
    </row>
    <row r="236" spans="1:21" ht="23.1" customHeight="1" x14ac:dyDescent="0.15">
      <c r="A236" s="888">
        <f t="shared" si="25"/>
        <v>0</v>
      </c>
      <c r="B236" s="553">
        <f t="shared" si="26"/>
        <v>0</v>
      </c>
      <c r="C236" s="534">
        <f t="shared" si="27"/>
        <v>0</v>
      </c>
      <c r="D236" s="535">
        <f t="shared" si="28"/>
        <v>0</v>
      </c>
      <c r="E236" s="536">
        <f t="shared" si="29"/>
        <v>0</v>
      </c>
      <c r="F236" s="537">
        <f t="shared" si="30"/>
        <v>0</v>
      </c>
      <c r="G236" s="849">
        <f t="shared" si="31"/>
        <v>0</v>
      </c>
      <c r="H236" s="535">
        <f t="shared" si="32"/>
        <v>0</v>
      </c>
      <c r="I236" s="533"/>
      <c r="J236" s="626"/>
      <c r="K236" s="707"/>
      <c r="L236" s="627"/>
      <c r="M236" s="628"/>
      <c r="N236" s="628"/>
      <c r="O236" s="628"/>
      <c r="P236" s="627"/>
      <c r="R236" s="628"/>
      <c r="S236" s="628"/>
      <c r="T236" s="42"/>
      <c r="U236" s="708"/>
    </row>
    <row r="237" spans="1:21" ht="23.1" customHeight="1" x14ac:dyDescent="0.15">
      <c r="A237" s="888">
        <f t="shared" si="25"/>
        <v>0</v>
      </c>
      <c r="B237" s="553">
        <f t="shared" si="26"/>
        <v>0</v>
      </c>
      <c r="C237" s="534">
        <f t="shared" si="27"/>
        <v>0</v>
      </c>
      <c r="D237" s="535">
        <f t="shared" si="28"/>
        <v>0</v>
      </c>
      <c r="E237" s="536">
        <f t="shared" si="29"/>
        <v>0</v>
      </c>
      <c r="F237" s="537">
        <f t="shared" si="30"/>
        <v>0</v>
      </c>
      <c r="G237" s="849">
        <f t="shared" si="31"/>
        <v>0</v>
      </c>
      <c r="H237" s="535">
        <f t="shared" si="32"/>
        <v>0</v>
      </c>
      <c r="I237" s="533"/>
      <c r="J237" s="626"/>
      <c r="K237" s="707"/>
      <c r="L237" s="627"/>
      <c r="M237" s="628"/>
      <c r="N237" s="628"/>
      <c r="O237" s="628"/>
      <c r="P237" s="627"/>
      <c r="R237" s="628"/>
      <c r="S237" s="628"/>
      <c r="T237" s="42"/>
      <c r="U237" s="708"/>
    </row>
    <row r="238" spans="1:21" ht="23.1" customHeight="1" x14ac:dyDescent="0.15">
      <c r="A238" s="888">
        <f t="shared" si="25"/>
        <v>0</v>
      </c>
      <c r="B238" s="553">
        <f t="shared" si="26"/>
        <v>0</v>
      </c>
      <c r="C238" s="534">
        <f t="shared" si="27"/>
        <v>0</v>
      </c>
      <c r="D238" s="535">
        <f t="shared" si="28"/>
        <v>0</v>
      </c>
      <c r="E238" s="536">
        <f t="shared" si="29"/>
        <v>0</v>
      </c>
      <c r="F238" s="537">
        <f t="shared" si="30"/>
        <v>0</v>
      </c>
      <c r="G238" s="849">
        <f t="shared" si="31"/>
        <v>0</v>
      </c>
      <c r="H238" s="535">
        <f t="shared" si="32"/>
        <v>0</v>
      </c>
      <c r="I238" s="533"/>
      <c r="J238" s="626"/>
      <c r="K238" s="707"/>
      <c r="L238" s="627"/>
      <c r="M238" s="628"/>
      <c r="N238" s="628"/>
      <c r="O238" s="628"/>
      <c r="P238" s="627"/>
      <c r="R238" s="628"/>
      <c r="S238" s="628"/>
      <c r="T238" s="42"/>
      <c r="U238" s="708"/>
    </row>
    <row r="239" spans="1:21" ht="23.1" customHeight="1" x14ac:dyDescent="0.15">
      <c r="A239" s="888">
        <f t="shared" si="25"/>
        <v>0</v>
      </c>
      <c r="B239" s="553">
        <f t="shared" si="26"/>
        <v>0</v>
      </c>
      <c r="C239" s="534">
        <f t="shared" si="27"/>
        <v>0</v>
      </c>
      <c r="D239" s="535">
        <f t="shared" si="28"/>
        <v>0</v>
      </c>
      <c r="E239" s="536">
        <f t="shared" si="29"/>
        <v>0</v>
      </c>
      <c r="F239" s="537">
        <f t="shared" si="30"/>
        <v>0</v>
      </c>
      <c r="G239" s="849">
        <f t="shared" si="31"/>
        <v>0</v>
      </c>
      <c r="H239" s="535">
        <f t="shared" si="32"/>
        <v>0</v>
      </c>
      <c r="I239" s="533"/>
      <c r="J239" s="626"/>
      <c r="K239" s="707"/>
      <c r="L239" s="627"/>
      <c r="M239" s="628"/>
      <c r="N239" s="628"/>
      <c r="O239" s="628"/>
      <c r="P239" s="627"/>
      <c r="R239" s="628"/>
      <c r="S239" s="628"/>
      <c r="T239" s="42"/>
      <c r="U239" s="708"/>
    </row>
    <row r="240" spans="1:21" ht="23.1" customHeight="1" x14ac:dyDescent="0.15">
      <c r="A240" s="888">
        <f t="shared" si="25"/>
        <v>0</v>
      </c>
      <c r="B240" s="553">
        <f t="shared" si="26"/>
        <v>0</v>
      </c>
      <c r="C240" s="534">
        <f t="shared" si="27"/>
        <v>0</v>
      </c>
      <c r="D240" s="535">
        <f t="shared" si="28"/>
        <v>0</v>
      </c>
      <c r="E240" s="536">
        <f t="shared" si="29"/>
        <v>0</v>
      </c>
      <c r="F240" s="537">
        <f t="shared" si="30"/>
        <v>0</v>
      </c>
      <c r="G240" s="849">
        <f t="shared" si="31"/>
        <v>0</v>
      </c>
      <c r="H240" s="535">
        <f t="shared" si="32"/>
        <v>0</v>
      </c>
      <c r="I240" s="533"/>
      <c r="J240" s="626"/>
      <c r="K240" s="707"/>
      <c r="L240" s="627"/>
      <c r="M240" s="628"/>
      <c r="N240" s="628"/>
      <c r="O240" s="628"/>
      <c r="P240" s="627"/>
      <c r="R240" s="628"/>
      <c r="S240" s="628"/>
      <c r="T240" s="42"/>
      <c r="U240" s="708"/>
    </row>
    <row r="241" spans="1:21" ht="23.1" customHeight="1" x14ac:dyDescent="0.15">
      <c r="A241" s="888">
        <f t="shared" si="25"/>
        <v>0</v>
      </c>
      <c r="B241" s="553">
        <f t="shared" si="26"/>
        <v>0</v>
      </c>
      <c r="C241" s="534">
        <f t="shared" si="27"/>
        <v>0</v>
      </c>
      <c r="D241" s="535">
        <f t="shared" si="28"/>
        <v>0</v>
      </c>
      <c r="E241" s="536">
        <f t="shared" si="29"/>
        <v>0</v>
      </c>
      <c r="F241" s="537">
        <f t="shared" si="30"/>
        <v>0</v>
      </c>
      <c r="G241" s="849">
        <f t="shared" si="31"/>
        <v>0</v>
      </c>
      <c r="H241" s="535">
        <f t="shared" si="32"/>
        <v>0</v>
      </c>
      <c r="I241" s="533"/>
      <c r="J241" s="626"/>
      <c r="K241" s="707"/>
      <c r="L241" s="627"/>
      <c r="M241" s="628"/>
      <c r="N241" s="628"/>
      <c r="O241" s="628"/>
      <c r="P241" s="627"/>
      <c r="R241" s="628"/>
      <c r="S241" s="628"/>
      <c r="T241" s="42"/>
      <c r="U241" s="708"/>
    </row>
    <row r="242" spans="1:21" ht="23.1" customHeight="1" x14ac:dyDescent="0.15">
      <c r="A242" s="888">
        <f t="shared" si="25"/>
        <v>0</v>
      </c>
      <c r="B242" s="553">
        <f t="shared" si="26"/>
        <v>0</v>
      </c>
      <c r="C242" s="534">
        <f t="shared" si="27"/>
        <v>0</v>
      </c>
      <c r="D242" s="535">
        <f t="shared" si="28"/>
        <v>0</v>
      </c>
      <c r="E242" s="536">
        <f t="shared" si="29"/>
        <v>0</v>
      </c>
      <c r="F242" s="537">
        <f t="shared" si="30"/>
        <v>0</v>
      </c>
      <c r="G242" s="849">
        <f t="shared" si="31"/>
        <v>0</v>
      </c>
      <c r="H242" s="535">
        <f t="shared" si="32"/>
        <v>0</v>
      </c>
      <c r="I242" s="533"/>
      <c r="J242" s="626"/>
      <c r="K242" s="707"/>
      <c r="L242" s="627"/>
      <c r="M242" s="628"/>
      <c r="N242" s="628"/>
      <c r="O242" s="628"/>
      <c r="P242" s="627"/>
      <c r="R242" s="628"/>
      <c r="S242" s="628"/>
      <c r="T242" s="42"/>
      <c r="U242" s="708"/>
    </row>
    <row r="243" spans="1:21" ht="23.1" customHeight="1" x14ac:dyDescent="0.15">
      <c r="A243" s="888">
        <f t="shared" si="25"/>
        <v>0</v>
      </c>
      <c r="B243" s="553">
        <f t="shared" si="26"/>
        <v>0</v>
      </c>
      <c r="C243" s="534">
        <f t="shared" si="27"/>
        <v>0</v>
      </c>
      <c r="D243" s="535">
        <f t="shared" si="28"/>
        <v>0</v>
      </c>
      <c r="E243" s="536">
        <f t="shared" si="29"/>
        <v>0</v>
      </c>
      <c r="F243" s="537">
        <f t="shared" si="30"/>
        <v>0</v>
      </c>
      <c r="G243" s="849">
        <f t="shared" si="31"/>
        <v>0</v>
      </c>
      <c r="H243" s="535">
        <f t="shared" si="32"/>
        <v>0</v>
      </c>
      <c r="I243" s="533"/>
      <c r="J243" s="626"/>
      <c r="K243" s="707"/>
      <c r="L243" s="627"/>
      <c r="M243" s="628"/>
      <c r="N243" s="628"/>
      <c r="O243" s="628"/>
      <c r="P243" s="627"/>
      <c r="R243" s="628"/>
      <c r="S243" s="628"/>
      <c r="T243" s="42"/>
      <c r="U243" s="708"/>
    </row>
    <row r="244" spans="1:21" ht="23.1" customHeight="1" x14ac:dyDescent="0.15">
      <c r="A244" s="888">
        <f t="shared" si="25"/>
        <v>0</v>
      </c>
      <c r="B244" s="553">
        <f t="shared" si="26"/>
        <v>0</v>
      </c>
      <c r="C244" s="534">
        <f t="shared" si="27"/>
        <v>0</v>
      </c>
      <c r="D244" s="535">
        <f t="shared" si="28"/>
        <v>0</v>
      </c>
      <c r="E244" s="536">
        <f t="shared" si="29"/>
        <v>0</v>
      </c>
      <c r="F244" s="537">
        <f t="shared" si="30"/>
        <v>0</v>
      </c>
      <c r="G244" s="849">
        <f t="shared" si="31"/>
        <v>0</v>
      </c>
      <c r="H244" s="535">
        <f t="shared" si="32"/>
        <v>0</v>
      </c>
      <c r="I244" s="533"/>
      <c r="J244" s="626"/>
      <c r="K244" s="707"/>
      <c r="L244" s="627"/>
      <c r="M244" s="628"/>
      <c r="N244" s="628"/>
      <c r="O244" s="628"/>
      <c r="P244" s="627"/>
      <c r="R244" s="628"/>
      <c r="S244" s="628"/>
      <c r="T244" s="42"/>
      <c r="U244" s="708"/>
    </row>
    <row r="245" spans="1:21" ht="23.1" customHeight="1" x14ac:dyDescent="0.15">
      <c r="A245" s="888">
        <f t="shared" si="25"/>
        <v>0</v>
      </c>
      <c r="B245" s="553">
        <f t="shared" si="26"/>
        <v>0</v>
      </c>
      <c r="C245" s="534">
        <f t="shared" si="27"/>
        <v>0</v>
      </c>
      <c r="D245" s="535">
        <f t="shared" si="28"/>
        <v>0</v>
      </c>
      <c r="E245" s="536">
        <f t="shared" si="29"/>
        <v>0</v>
      </c>
      <c r="F245" s="537">
        <f t="shared" si="30"/>
        <v>0</v>
      </c>
      <c r="G245" s="849">
        <f t="shared" si="31"/>
        <v>0</v>
      </c>
      <c r="H245" s="535">
        <f t="shared" si="32"/>
        <v>0</v>
      </c>
      <c r="I245" s="533"/>
      <c r="J245" s="626"/>
      <c r="K245" s="707"/>
      <c r="L245" s="627"/>
      <c r="M245" s="628"/>
      <c r="N245" s="628"/>
      <c r="O245" s="628"/>
      <c r="P245" s="627"/>
      <c r="R245" s="628"/>
      <c r="S245" s="628"/>
      <c r="T245" s="42"/>
      <c r="U245" s="708"/>
    </row>
    <row r="246" spans="1:21" ht="23.1" customHeight="1" x14ac:dyDescent="0.15">
      <c r="A246" s="888">
        <f t="shared" si="25"/>
        <v>0</v>
      </c>
      <c r="B246" s="553">
        <f t="shared" si="26"/>
        <v>0</v>
      </c>
      <c r="C246" s="534">
        <f t="shared" si="27"/>
        <v>0</v>
      </c>
      <c r="D246" s="535">
        <f t="shared" si="28"/>
        <v>0</v>
      </c>
      <c r="E246" s="536">
        <f t="shared" si="29"/>
        <v>0</v>
      </c>
      <c r="F246" s="537">
        <f t="shared" si="30"/>
        <v>0</v>
      </c>
      <c r="G246" s="849">
        <f t="shared" si="31"/>
        <v>0</v>
      </c>
      <c r="H246" s="535">
        <f t="shared" si="32"/>
        <v>0</v>
      </c>
      <c r="I246" s="533"/>
      <c r="J246" s="626"/>
      <c r="K246" s="707"/>
      <c r="L246" s="627"/>
      <c r="M246" s="628"/>
      <c r="N246" s="628"/>
      <c r="O246" s="628"/>
      <c r="P246" s="627"/>
      <c r="R246" s="628"/>
      <c r="S246" s="628"/>
      <c r="T246" s="42"/>
      <c r="U246" s="708"/>
    </row>
    <row r="247" spans="1:21" ht="23.1" customHeight="1" x14ac:dyDescent="0.15">
      <c r="A247" s="888">
        <f t="shared" si="25"/>
        <v>0</v>
      </c>
      <c r="B247" s="553">
        <f t="shared" si="26"/>
        <v>0</v>
      </c>
      <c r="C247" s="534">
        <f t="shared" si="27"/>
        <v>0</v>
      </c>
      <c r="D247" s="535">
        <f t="shared" si="28"/>
        <v>0</v>
      </c>
      <c r="E247" s="536">
        <f t="shared" si="29"/>
        <v>0</v>
      </c>
      <c r="F247" s="537">
        <f t="shared" si="30"/>
        <v>0</v>
      </c>
      <c r="G247" s="849">
        <f t="shared" si="31"/>
        <v>0</v>
      </c>
      <c r="H247" s="535">
        <f t="shared" si="32"/>
        <v>0</v>
      </c>
      <c r="I247" s="533"/>
      <c r="J247" s="626"/>
      <c r="K247" s="707"/>
      <c r="L247" s="627"/>
      <c r="M247" s="628"/>
      <c r="N247" s="628"/>
      <c r="O247" s="628"/>
      <c r="P247" s="627"/>
      <c r="R247" s="628"/>
      <c r="S247" s="628"/>
      <c r="T247" s="42"/>
      <c r="U247" s="708"/>
    </row>
    <row r="248" spans="1:21" ht="23.1" customHeight="1" x14ac:dyDescent="0.15">
      <c r="A248" s="888">
        <f t="shared" si="25"/>
        <v>0</v>
      </c>
      <c r="B248" s="553">
        <f t="shared" si="26"/>
        <v>0</v>
      </c>
      <c r="C248" s="534">
        <f t="shared" si="27"/>
        <v>0</v>
      </c>
      <c r="D248" s="535">
        <f t="shared" si="28"/>
        <v>0</v>
      </c>
      <c r="E248" s="536">
        <f t="shared" si="29"/>
        <v>0</v>
      </c>
      <c r="F248" s="537">
        <f t="shared" si="30"/>
        <v>0</v>
      </c>
      <c r="G248" s="849">
        <f t="shared" si="31"/>
        <v>0</v>
      </c>
      <c r="H248" s="535">
        <f t="shared" si="32"/>
        <v>0</v>
      </c>
      <c r="I248" s="533"/>
      <c r="J248" s="626"/>
      <c r="K248" s="707"/>
      <c r="L248" s="627"/>
      <c r="M248" s="628"/>
      <c r="N248" s="628"/>
      <c r="O248" s="628"/>
      <c r="P248" s="627"/>
      <c r="R248" s="628"/>
      <c r="S248" s="628"/>
      <c r="T248" s="42"/>
      <c r="U248" s="708"/>
    </row>
    <row r="249" spans="1:21" ht="23.1" customHeight="1" x14ac:dyDescent="0.15">
      <c r="A249" s="888">
        <f t="shared" si="25"/>
        <v>0</v>
      </c>
      <c r="B249" s="553">
        <f t="shared" si="26"/>
        <v>0</v>
      </c>
      <c r="C249" s="534">
        <f t="shared" si="27"/>
        <v>0</v>
      </c>
      <c r="D249" s="535">
        <f t="shared" si="28"/>
        <v>0</v>
      </c>
      <c r="E249" s="536">
        <f t="shared" si="29"/>
        <v>0</v>
      </c>
      <c r="F249" s="537">
        <f t="shared" si="30"/>
        <v>0</v>
      </c>
      <c r="G249" s="849">
        <f t="shared" si="31"/>
        <v>0</v>
      </c>
      <c r="H249" s="535">
        <f t="shared" si="32"/>
        <v>0</v>
      </c>
      <c r="I249" s="533"/>
      <c r="J249" s="626"/>
      <c r="K249" s="707"/>
      <c r="L249" s="627"/>
      <c r="M249" s="628"/>
      <c r="N249" s="628"/>
      <c r="O249" s="628"/>
      <c r="P249" s="627"/>
      <c r="R249" s="628"/>
      <c r="S249" s="628"/>
      <c r="T249" s="42"/>
      <c r="U249" s="708"/>
    </row>
    <row r="250" spans="1:21" ht="23.1" customHeight="1" x14ac:dyDescent="0.15">
      <c r="A250" s="888">
        <f t="shared" si="25"/>
        <v>0</v>
      </c>
      <c r="B250" s="553">
        <f t="shared" si="26"/>
        <v>0</v>
      </c>
      <c r="C250" s="534">
        <f t="shared" si="27"/>
        <v>0</v>
      </c>
      <c r="D250" s="535">
        <f t="shared" si="28"/>
        <v>0</v>
      </c>
      <c r="E250" s="536">
        <f t="shared" si="29"/>
        <v>0</v>
      </c>
      <c r="F250" s="537">
        <f t="shared" si="30"/>
        <v>0</v>
      </c>
      <c r="G250" s="849">
        <f t="shared" si="31"/>
        <v>0</v>
      </c>
      <c r="H250" s="535">
        <f t="shared" si="32"/>
        <v>0</v>
      </c>
      <c r="I250" s="533"/>
      <c r="J250" s="626"/>
      <c r="K250" s="707"/>
      <c r="L250" s="627"/>
      <c r="M250" s="628"/>
      <c r="N250" s="628"/>
      <c r="O250" s="628"/>
      <c r="P250" s="627"/>
      <c r="R250" s="628"/>
      <c r="S250" s="628"/>
      <c r="T250" s="42"/>
      <c r="U250" s="708"/>
    </row>
    <row r="251" spans="1:21" ht="23.1" customHeight="1" x14ac:dyDescent="0.15">
      <c r="A251" s="888">
        <f t="shared" si="25"/>
        <v>0</v>
      </c>
      <c r="B251" s="553">
        <f t="shared" si="26"/>
        <v>0</v>
      </c>
      <c r="C251" s="534">
        <f t="shared" si="27"/>
        <v>0</v>
      </c>
      <c r="D251" s="535">
        <f t="shared" si="28"/>
        <v>0</v>
      </c>
      <c r="E251" s="536">
        <f t="shared" si="29"/>
        <v>0</v>
      </c>
      <c r="F251" s="537">
        <f t="shared" si="30"/>
        <v>0</v>
      </c>
      <c r="G251" s="849">
        <f t="shared" si="31"/>
        <v>0</v>
      </c>
      <c r="H251" s="535">
        <f t="shared" si="32"/>
        <v>0</v>
      </c>
      <c r="I251" s="533"/>
      <c r="J251" s="626"/>
      <c r="K251" s="707"/>
      <c r="L251" s="627"/>
      <c r="M251" s="628"/>
      <c r="N251" s="628"/>
      <c r="O251" s="628"/>
      <c r="P251" s="627"/>
      <c r="R251" s="628"/>
      <c r="S251" s="628"/>
      <c r="T251" s="42"/>
      <c r="U251" s="708"/>
    </row>
    <row r="252" spans="1:21" ht="23.1" customHeight="1" x14ac:dyDescent="0.15">
      <c r="A252" s="888">
        <f t="shared" si="25"/>
        <v>0</v>
      </c>
      <c r="B252" s="553">
        <f t="shared" si="26"/>
        <v>0</v>
      </c>
      <c r="C252" s="534">
        <f t="shared" si="27"/>
        <v>0</v>
      </c>
      <c r="D252" s="535">
        <f t="shared" si="28"/>
        <v>0</v>
      </c>
      <c r="E252" s="536">
        <f t="shared" si="29"/>
        <v>0</v>
      </c>
      <c r="F252" s="537">
        <f t="shared" si="30"/>
        <v>0</v>
      </c>
      <c r="G252" s="849">
        <f t="shared" si="31"/>
        <v>0</v>
      </c>
      <c r="H252" s="535">
        <f t="shared" si="32"/>
        <v>0</v>
      </c>
      <c r="I252" s="533"/>
      <c r="J252" s="626"/>
      <c r="K252" s="707"/>
      <c r="L252" s="627"/>
      <c r="M252" s="628"/>
      <c r="N252" s="628"/>
      <c r="O252" s="628"/>
      <c r="P252" s="627"/>
      <c r="R252" s="628"/>
      <c r="S252" s="628"/>
      <c r="T252" s="42"/>
      <c r="U252" s="708"/>
    </row>
    <row r="253" spans="1:21" ht="23.1" customHeight="1" x14ac:dyDescent="0.15">
      <c r="A253" s="888">
        <f t="shared" si="25"/>
        <v>0</v>
      </c>
      <c r="B253" s="553">
        <f t="shared" si="26"/>
        <v>0</v>
      </c>
      <c r="C253" s="534">
        <f t="shared" si="27"/>
        <v>0</v>
      </c>
      <c r="D253" s="535">
        <f t="shared" si="28"/>
        <v>0</v>
      </c>
      <c r="E253" s="536">
        <f t="shared" si="29"/>
        <v>0</v>
      </c>
      <c r="F253" s="537">
        <f t="shared" si="30"/>
        <v>0</v>
      </c>
      <c r="G253" s="849">
        <f t="shared" si="31"/>
        <v>0</v>
      </c>
      <c r="H253" s="535">
        <f t="shared" si="32"/>
        <v>0</v>
      </c>
      <c r="I253" s="533"/>
      <c r="J253" s="626"/>
      <c r="K253" s="707"/>
      <c r="L253" s="627"/>
      <c r="M253" s="628"/>
      <c r="N253" s="628"/>
      <c r="O253" s="628"/>
      <c r="P253" s="627"/>
      <c r="R253" s="628"/>
      <c r="S253" s="628"/>
      <c r="T253" s="42"/>
      <c r="U253" s="708"/>
    </row>
    <row r="254" spans="1:21" ht="23.1" customHeight="1" x14ac:dyDescent="0.15">
      <c r="A254" s="888">
        <f t="shared" si="25"/>
        <v>0</v>
      </c>
      <c r="B254" s="553">
        <f t="shared" si="26"/>
        <v>0</v>
      </c>
      <c r="C254" s="534">
        <f t="shared" si="27"/>
        <v>0</v>
      </c>
      <c r="D254" s="535">
        <f t="shared" si="28"/>
        <v>0</v>
      </c>
      <c r="E254" s="536">
        <f t="shared" si="29"/>
        <v>0</v>
      </c>
      <c r="F254" s="537">
        <f t="shared" si="30"/>
        <v>0</v>
      </c>
      <c r="G254" s="849">
        <f t="shared" si="31"/>
        <v>0</v>
      </c>
      <c r="H254" s="535">
        <f t="shared" si="32"/>
        <v>0</v>
      </c>
      <c r="I254" s="533"/>
      <c r="J254" s="626"/>
      <c r="K254" s="707"/>
      <c r="L254" s="627"/>
      <c r="M254" s="628"/>
      <c r="N254" s="628"/>
      <c r="O254" s="628"/>
      <c r="P254" s="627"/>
      <c r="R254" s="628"/>
      <c r="S254" s="628"/>
      <c r="T254" s="42"/>
      <c r="U254" s="708"/>
    </row>
    <row r="255" spans="1:21" ht="23.1" customHeight="1" x14ac:dyDescent="0.15">
      <c r="A255" s="888">
        <f t="shared" si="25"/>
        <v>0</v>
      </c>
      <c r="B255" s="553">
        <f t="shared" si="26"/>
        <v>0</v>
      </c>
      <c r="C255" s="534">
        <f t="shared" si="27"/>
        <v>0</v>
      </c>
      <c r="D255" s="535">
        <f t="shared" si="28"/>
        <v>0</v>
      </c>
      <c r="E255" s="536">
        <f t="shared" si="29"/>
        <v>0</v>
      </c>
      <c r="F255" s="537">
        <f t="shared" si="30"/>
        <v>0</v>
      </c>
      <c r="G255" s="849">
        <f t="shared" si="31"/>
        <v>0</v>
      </c>
      <c r="H255" s="535">
        <f t="shared" si="32"/>
        <v>0</v>
      </c>
      <c r="I255" s="533"/>
      <c r="J255" s="626"/>
      <c r="K255" s="707"/>
      <c r="L255" s="627"/>
      <c r="M255" s="628"/>
      <c r="N255" s="628"/>
      <c r="O255" s="628"/>
      <c r="P255" s="627"/>
      <c r="R255" s="628"/>
      <c r="S255" s="628"/>
      <c r="T255" s="42"/>
      <c r="U255" s="708"/>
    </row>
    <row r="256" spans="1:21" ht="23.1" customHeight="1" x14ac:dyDescent="0.15">
      <c r="A256" s="888">
        <f t="shared" si="25"/>
        <v>0</v>
      </c>
      <c r="B256" s="553">
        <f t="shared" si="26"/>
        <v>0</v>
      </c>
      <c r="C256" s="534">
        <f t="shared" si="27"/>
        <v>0</v>
      </c>
      <c r="D256" s="535">
        <f t="shared" si="28"/>
        <v>0</v>
      </c>
      <c r="E256" s="536">
        <f t="shared" si="29"/>
        <v>0</v>
      </c>
      <c r="F256" s="537">
        <f t="shared" si="30"/>
        <v>0</v>
      </c>
      <c r="G256" s="849">
        <f t="shared" si="31"/>
        <v>0</v>
      </c>
      <c r="H256" s="535">
        <f t="shared" si="32"/>
        <v>0</v>
      </c>
      <c r="I256" s="533"/>
      <c r="J256" s="626"/>
      <c r="K256" s="707"/>
      <c r="L256" s="627"/>
      <c r="M256" s="628"/>
      <c r="N256" s="628"/>
      <c r="O256" s="628"/>
      <c r="P256" s="627"/>
      <c r="R256" s="628"/>
      <c r="S256" s="628"/>
      <c r="T256" s="42"/>
      <c r="U256" s="708"/>
    </row>
    <row r="257" spans="1:21" ht="23.1" customHeight="1" x14ac:dyDescent="0.15">
      <c r="A257" s="888">
        <f t="shared" si="25"/>
        <v>0</v>
      </c>
      <c r="B257" s="553">
        <f t="shared" si="26"/>
        <v>0</v>
      </c>
      <c r="C257" s="534">
        <f t="shared" si="27"/>
        <v>0</v>
      </c>
      <c r="D257" s="535">
        <f t="shared" si="28"/>
        <v>0</v>
      </c>
      <c r="E257" s="536">
        <f t="shared" si="29"/>
        <v>0</v>
      </c>
      <c r="F257" s="537">
        <f t="shared" si="30"/>
        <v>0</v>
      </c>
      <c r="G257" s="849">
        <f t="shared" si="31"/>
        <v>0</v>
      </c>
      <c r="H257" s="535">
        <f t="shared" si="32"/>
        <v>0</v>
      </c>
      <c r="I257" s="533"/>
      <c r="J257" s="626"/>
      <c r="K257" s="707"/>
      <c r="L257" s="627"/>
      <c r="M257" s="628"/>
      <c r="N257" s="628"/>
      <c r="O257" s="628"/>
      <c r="P257" s="627"/>
      <c r="R257" s="628"/>
      <c r="S257" s="628"/>
      <c r="T257" s="42"/>
      <c r="U257" s="708"/>
    </row>
    <row r="258" spans="1:21" ht="23.1" customHeight="1" x14ac:dyDescent="0.15">
      <c r="A258" s="888">
        <f t="shared" si="25"/>
        <v>0</v>
      </c>
      <c r="B258" s="553">
        <f t="shared" si="26"/>
        <v>0</v>
      </c>
      <c r="C258" s="534">
        <f t="shared" si="27"/>
        <v>0</v>
      </c>
      <c r="D258" s="535">
        <f t="shared" si="28"/>
        <v>0</v>
      </c>
      <c r="E258" s="536">
        <f t="shared" si="29"/>
        <v>0</v>
      </c>
      <c r="F258" s="537">
        <f t="shared" si="30"/>
        <v>0</v>
      </c>
      <c r="G258" s="849">
        <f t="shared" si="31"/>
        <v>0</v>
      </c>
      <c r="H258" s="535">
        <f t="shared" si="32"/>
        <v>0</v>
      </c>
      <c r="I258" s="533"/>
      <c r="J258" s="626"/>
      <c r="K258" s="707"/>
      <c r="L258" s="627"/>
      <c r="M258" s="628"/>
      <c r="N258" s="628"/>
      <c r="O258" s="628"/>
      <c r="P258" s="627"/>
      <c r="R258" s="628"/>
      <c r="S258" s="628"/>
      <c r="T258" s="42"/>
      <c r="U258" s="708"/>
    </row>
    <row r="259" spans="1:21" ht="23.1" customHeight="1" x14ac:dyDescent="0.15">
      <c r="A259" s="888">
        <f t="shared" si="25"/>
        <v>0</v>
      </c>
      <c r="B259" s="553">
        <f t="shared" si="26"/>
        <v>0</v>
      </c>
      <c r="C259" s="534">
        <f t="shared" si="27"/>
        <v>0</v>
      </c>
      <c r="D259" s="535">
        <f t="shared" si="28"/>
        <v>0</v>
      </c>
      <c r="E259" s="536">
        <f t="shared" si="29"/>
        <v>0</v>
      </c>
      <c r="F259" s="537">
        <f t="shared" si="30"/>
        <v>0</v>
      </c>
      <c r="G259" s="849">
        <f t="shared" si="31"/>
        <v>0</v>
      </c>
      <c r="H259" s="535">
        <f t="shared" si="32"/>
        <v>0</v>
      </c>
      <c r="I259" s="533"/>
      <c r="J259" s="626"/>
      <c r="K259" s="707"/>
      <c r="L259" s="627"/>
      <c r="M259" s="628"/>
      <c r="N259" s="628"/>
      <c r="O259" s="628"/>
      <c r="P259" s="627"/>
      <c r="R259" s="628"/>
      <c r="S259" s="628"/>
      <c r="T259" s="42"/>
      <c r="U259" s="708"/>
    </row>
    <row r="260" spans="1:21" ht="23.1" customHeight="1" x14ac:dyDescent="0.15">
      <c r="A260" s="888">
        <f t="shared" si="25"/>
        <v>0</v>
      </c>
      <c r="B260" s="553">
        <f t="shared" si="26"/>
        <v>0</v>
      </c>
      <c r="C260" s="534">
        <f t="shared" si="27"/>
        <v>0</v>
      </c>
      <c r="D260" s="535">
        <f t="shared" si="28"/>
        <v>0</v>
      </c>
      <c r="E260" s="536">
        <f t="shared" si="29"/>
        <v>0</v>
      </c>
      <c r="F260" s="537">
        <f t="shared" si="30"/>
        <v>0</v>
      </c>
      <c r="G260" s="849">
        <f t="shared" si="31"/>
        <v>0</v>
      </c>
      <c r="H260" s="535">
        <f t="shared" si="32"/>
        <v>0</v>
      </c>
      <c r="I260" s="533"/>
      <c r="J260" s="626"/>
      <c r="K260" s="707"/>
      <c r="L260" s="627"/>
      <c r="M260" s="628"/>
      <c r="N260" s="628"/>
      <c r="O260" s="628"/>
      <c r="P260" s="627"/>
      <c r="R260" s="628"/>
      <c r="S260" s="628"/>
      <c r="T260" s="42"/>
      <c r="U260" s="708"/>
    </row>
    <row r="261" spans="1:21" ht="23.1" customHeight="1" x14ac:dyDescent="0.15">
      <c r="A261" s="888">
        <f t="shared" si="25"/>
        <v>0</v>
      </c>
      <c r="B261" s="553">
        <f t="shared" si="26"/>
        <v>0</v>
      </c>
      <c r="C261" s="534">
        <f t="shared" si="27"/>
        <v>0</v>
      </c>
      <c r="D261" s="535">
        <f t="shared" si="28"/>
        <v>0</v>
      </c>
      <c r="E261" s="536">
        <f t="shared" si="29"/>
        <v>0</v>
      </c>
      <c r="F261" s="537">
        <f t="shared" si="30"/>
        <v>0</v>
      </c>
      <c r="G261" s="849">
        <f t="shared" si="31"/>
        <v>0</v>
      </c>
      <c r="H261" s="535">
        <f t="shared" si="32"/>
        <v>0</v>
      </c>
      <c r="I261" s="533"/>
      <c r="J261" s="626"/>
      <c r="K261" s="707"/>
      <c r="L261" s="627"/>
      <c r="M261" s="628"/>
      <c r="N261" s="628"/>
      <c r="O261" s="628"/>
      <c r="P261" s="627"/>
      <c r="R261" s="628"/>
      <c r="S261" s="628"/>
      <c r="T261" s="42"/>
      <c r="U261" s="708"/>
    </row>
    <row r="262" spans="1:21" ht="23.1" customHeight="1" x14ac:dyDescent="0.15">
      <c r="A262" s="888">
        <f t="shared" si="25"/>
        <v>0</v>
      </c>
      <c r="B262" s="553">
        <f t="shared" si="26"/>
        <v>0</v>
      </c>
      <c r="C262" s="534">
        <f t="shared" si="27"/>
        <v>0</v>
      </c>
      <c r="D262" s="535">
        <f t="shared" si="28"/>
        <v>0</v>
      </c>
      <c r="E262" s="536">
        <f t="shared" si="29"/>
        <v>0</v>
      </c>
      <c r="F262" s="537">
        <f t="shared" si="30"/>
        <v>0</v>
      </c>
      <c r="G262" s="849">
        <f t="shared" si="31"/>
        <v>0</v>
      </c>
      <c r="H262" s="535">
        <f t="shared" si="32"/>
        <v>0</v>
      </c>
      <c r="I262" s="533"/>
      <c r="J262" s="626"/>
      <c r="K262" s="707"/>
      <c r="L262" s="627"/>
      <c r="M262" s="628"/>
      <c r="N262" s="628"/>
      <c r="O262" s="628"/>
      <c r="P262" s="627"/>
      <c r="R262" s="628"/>
      <c r="S262" s="628"/>
      <c r="T262" s="42"/>
      <c r="U262" s="708"/>
    </row>
    <row r="263" spans="1:21" ht="23.1" customHeight="1" x14ac:dyDescent="0.15">
      <c r="A263" s="888">
        <f t="shared" ref="A263:A326" si="33">J263</f>
        <v>0</v>
      </c>
      <c r="B263" s="553">
        <f t="shared" ref="B263:B326" si="34">Q263</f>
        <v>0</v>
      </c>
      <c r="C263" s="534">
        <f t="shared" ref="C263:C326" si="35">O263</f>
        <v>0</v>
      </c>
      <c r="D263" s="535">
        <f t="shared" ref="D263:D326" si="36">M263</f>
        <v>0</v>
      </c>
      <c r="E263" s="536">
        <f t="shared" ref="E263:E326" si="37">U263</f>
        <v>0</v>
      </c>
      <c r="F263" s="537">
        <f t="shared" ref="F263:F326" si="38">T263</f>
        <v>0</v>
      </c>
      <c r="G263" s="849">
        <f t="shared" ref="G263:G326" si="39">L263</f>
        <v>0</v>
      </c>
      <c r="H263" s="535">
        <f t="shared" ref="H263:H326" si="40">N263</f>
        <v>0</v>
      </c>
      <c r="I263" s="533"/>
      <c r="J263" s="626"/>
      <c r="K263" s="707"/>
      <c r="L263" s="627"/>
      <c r="M263" s="628"/>
      <c r="N263" s="628"/>
      <c r="O263" s="628"/>
      <c r="P263" s="627"/>
      <c r="R263" s="628"/>
      <c r="S263" s="628"/>
      <c r="T263" s="42"/>
      <c r="U263" s="708"/>
    </row>
    <row r="264" spans="1:21" ht="23.1" customHeight="1" x14ac:dyDescent="0.15">
      <c r="A264" s="888">
        <f t="shared" si="33"/>
        <v>0</v>
      </c>
      <c r="B264" s="553">
        <f t="shared" si="34"/>
        <v>0</v>
      </c>
      <c r="C264" s="534">
        <f t="shared" si="35"/>
        <v>0</v>
      </c>
      <c r="D264" s="535">
        <f t="shared" si="36"/>
        <v>0</v>
      </c>
      <c r="E264" s="536">
        <f t="shared" si="37"/>
        <v>0</v>
      </c>
      <c r="F264" s="537">
        <f t="shared" si="38"/>
        <v>0</v>
      </c>
      <c r="G264" s="849">
        <f t="shared" si="39"/>
        <v>0</v>
      </c>
      <c r="H264" s="535">
        <f t="shared" si="40"/>
        <v>0</v>
      </c>
      <c r="I264" s="533"/>
      <c r="J264" s="626"/>
      <c r="K264" s="707"/>
      <c r="L264" s="627"/>
      <c r="M264" s="628"/>
      <c r="N264" s="628"/>
      <c r="O264" s="628"/>
      <c r="P264" s="627"/>
      <c r="R264" s="628"/>
      <c r="S264" s="628"/>
      <c r="T264" s="42"/>
      <c r="U264" s="708"/>
    </row>
    <row r="265" spans="1:21" ht="23.1" customHeight="1" x14ac:dyDescent="0.15">
      <c r="A265" s="888">
        <f t="shared" si="33"/>
        <v>0</v>
      </c>
      <c r="B265" s="553">
        <f t="shared" si="34"/>
        <v>0</v>
      </c>
      <c r="C265" s="534">
        <f t="shared" si="35"/>
        <v>0</v>
      </c>
      <c r="D265" s="535">
        <f t="shared" si="36"/>
        <v>0</v>
      </c>
      <c r="E265" s="536">
        <f t="shared" si="37"/>
        <v>0</v>
      </c>
      <c r="F265" s="537">
        <f t="shared" si="38"/>
        <v>0</v>
      </c>
      <c r="G265" s="849">
        <f t="shared" si="39"/>
        <v>0</v>
      </c>
      <c r="H265" s="535">
        <f t="shared" si="40"/>
        <v>0</v>
      </c>
      <c r="I265" s="533"/>
      <c r="J265" s="626"/>
      <c r="K265" s="707"/>
      <c r="L265" s="627"/>
      <c r="M265" s="628"/>
      <c r="N265" s="628"/>
      <c r="O265" s="628"/>
      <c r="P265" s="627"/>
      <c r="R265" s="628"/>
      <c r="S265" s="628"/>
      <c r="T265" s="42"/>
      <c r="U265" s="708"/>
    </row>
    <row r="266" spans="1:21" ht="23.1" customHeight="1" x14ac:dyDescent="0.15">
      <c r="A266" s="888">
        <f t="shared" si="33"/>
        <v>0</v>
      </c>
      <c r="B266" s="553">
        <f t="shared" si="34"/>
        <v>0</v>
      </c>
      <c r="C266" s="534">
        <f t="shared" si="35"/>
        <v>0</v>
      </c>
      <c r="D266" s="535">
        <f t="shared" si="36"/>
        <v>0</v>
      </c>
      <c r="E266" s="536">
        <f t="shared" si="37"/>
        <v>0</v>
      </c>
      <c r="F266" s="537">
        <f t="shared" si="38"/>
        <v>0</v>
      </c>
      <c r="G266" s="849">
        <f t="shared" si="39"/>
        <v>0</v>
      </c>
      <c r="H266" s="535">
        <f t="shared" si="40"/>
        <v>0</v>
      </c>
      <c r="I266" s="533"/>
      <c r="J266" s="626"/>
      <c r="K266" s="707"/>
      <c r="L266" s="627"/>
      <c r="M266" s="628"/>
      <c r="N266" s="628"/>
      <c r="O266" s="628"/>
      <c r="P266" s="627"/>
      <c r="R266" s="628"/>
      <c r="S266" s="628"/>
      <c r="T266" s="42"/>
      <c r="U266" s="708"/>
    </row>
    <row r="267" spans="1:21" ht="23.1" customHeight="1" x14ac:dyDescent="0.15">
      <c r="A267" s="888">
        <f t="shared" si="33"/>
        <v>0</v>
      </c>
      <c r="B267" s="553">
        <f t="shared" si="34"/>
        <v>0</v>
      </c>
      <c r="C267" s="534">
        <f t="shared" si="35"/>
        <v>0</v>
      </c>
      <c r="D267" s="535">
        <f t="shared" si="36"/>
        <v>0</v>
      </c>
      <c r="E267" s="536">
        <f t="shared" si="37"/>
        <v>0</v>
      </c>
      <c r="F267" s="537">
        <f t="shared" si="38"/>
        <v>0</v>
      </c>
      <c r="G267" s="849">
        <f t="shared" si="39"/>
        <v>0</v>
      </c>
      <c r="H267" s="535">
        <f t="shared" si="40"/>
        <v>0</v>
      </c>
      <c r="I267" s="533"/>
      <c r="J267" s="626"/>
      <c r="K267" s="707"/>
      <c r="L267" s="627"/>
      <c r="M267" s="628"/>
      <c r="N267" s="628"/>
      <c r="O267" s="628"/>
      <c r="P267" s="627"/>
      <c r="R267" s="628"/>
      <c r="S267" s="628"/>
      <c r="T267" s="42"/>
      <c r="U267" s="708"/>
    </row>
    <row r="268" spans="1:21" ht="23.1" customHeight="1" x14ac:dyDescent="0.15">
      <c r="A268" s="888">
        <f t="shared" si="33"/>
        <v>0</v>
      </c>
      <c r="B268" s="553">
        <f t="shared" si="34"/>
        <v>0</v>
      </c>
      <c r="C268" s="534">
        <f t="shared" si="35"/>
        <v>0</v>
      </c>
      <c r="D268" s="535">
        <f t="shared" si="36"/>
        <v>0</v>
      </c>
      <c r="E268" s="536">
        <f t="shared" si="37"/>
        <v>0</v>
      </c>
      <c r="F268" s="537">
        <f t="shared" si="38"/>
        <v>0</v>
      </c>
      <c r="G268" s="849">
        <f t="shared" si="39"/>
        <v>0</v>
      </c>
      <c r="H268" s="535">
        <f t="shared" si="40"/>
        <v>0</v>
      </c>
      <c r="I268" s="533"/>
      <c r="J268" s="626"/>
      <c r="K268" s="707"/>
      <c r="L268" s="627"/>
      <c r="M268" s="628"/>
      <c r="N268" s="628"/>
      <c r="O268" s="628"/>
      <c r="P268" s="627"/>
      <c r="R268" s="628"/>
      <c r="S268" s="628"/>
      <c r="T268" s="42"/>
      <c r="U268" s="708"/>
    </row>
    <row r="269" spans="1:21" ht="23.1" customHeight="1" x14ac:dyDescent="0.15">
      <c r="A269" s="888">
        <f t="shared" si="33"/>
        <v>0</v>
      </c>
      <c r="B269" s="553">
        <f t="shared" si="34"/>
        <v>0</v>
      </c>
      <c r="C269" s="534">
        <f t="shared" si="35"/>
        <v>0</v>
      </c>
      <c r="D269" s="535">
        <f t="shared" si="36"/>
        <v>0</v>
      </c>
      <c r="E269" s="536">
        <f t="shared" si="37"/>
        <v>0</v>
      </c>
      <c r="F269" s="537">
        <f t="shared" si="38"/>
        <v>0</v>
      </c>
      <c r="G269" s="849">
        <f t="shared" si="39"/>
        <v>0</v>
      </c>
      <c r="H269" s="535">
        <f t="shared" si="40"/>
        <v>0</v>
      </c>
      <c r="I269" s="533"/>
      <c r="J269" s="626"/>
      <c r="K269" s="707"/>
      <c r="L269" s="627"/>
      <c r="M269" s="628"/>
      <c r="N269" s="628"/>
      <c r="O269" s="628"/>
      <c r="P269" s="627"/>
      <c r="R269" s="628"/>
      <c r="S269" s="628"/>
      <c r="T269" s="42"/>
      <c r="U269" s="708"/>
    </row>
    <row r="270" spans="1:21" ht="23.1" customHeight="1" x14ac:dyDescent="0.15">
      <c r="A270" s="888">
        <f t="shared" si="33"/>
        <v>0</v>
      </c>
      <c r="B270" s="553">
        <f t="shared" si="34"/>
        <v>0</v>
      </c>
      <c r="C270" s="534">
        <f t="shared" si="35"/>
        <v>0</v>
      </c>
      <c r="D270" s="535">
        <f t="shared" si="36"/>
        <v>0</v>
      </c>
      <c r="E270" s="536">
        <f t="shared" si="37"/>
        <v>0</v>
      </c>
      <c r="F270" s="537">
        <f t="shared" si="38"/>
        <v>0</v>
      </c>
      <c r="G270" s="849">
        <f t="shared" si="39"/>
        <v>0</v>
      </c>
      <c r="H270" s="535">
        <f t="shared" si="40"/>
        <v>0</v>
      </c>
      <c r="I270" s="533"/>
      <c r="J270" s="626"/>
      <c r="K270" s="707"/>
      <c r="L270" s="627"/>
      <c r="M270" s="628"/>
      <c r="N270" s="628"/>
      <c r="O270" s="628"/>
      <c r="P270" s="627"/>
      <c r="R270" s="628"/>
      <c r="S270" s="628"/>
      <c r="T270" s="42"/>
      <c r="U270" s="708"/>
    </row>
    <row r="271" spans="1:21" ht="23.1" customHeight="1" x14ac:dyDescent="0.15">
      <c r="A271" s="888">
        <f t="shared" si="33"/>
        <v>0</v>
      </c>
      <c r="B271" s="553">
        <f t="shared" si="34"/>
        <v>0</v>
      </c>
      <c r="C271" s="534">
        <f t="shared" si="35"/>
        <v>0</v>
      </c>
      <c r="D271" s="535">
        <f t="shared" si="36"/>
        <v>0</v>
      </c>
      <c r="E271" s="536">
        <f t="shared" si="37"/>
        <v>0</v>
      </c>
      <c r="F271" s="537">
        <f t="shared" si="38"/>
        <v>0</v>
      </c>
      <c r="G271" s="849">
        <f t="shared" si="39"/>
        <v>0</v>
      </c>
      <c r="H271" s="535">
        <f t="shared" si="40"/>
        <v>0</v>
      </c>
      <c r="I271" s="533"/>
      <c r="J271" s="626"/>
      <c r="K271" s="707"/>
      <c r="L271" s="627"/>
      <c r="M271" s="628"/>
      <c r="N271" s="628"/>
      <c r="O271" s="628"/>
      <c r="P271" s="627"/>
      <c r="R271" s="628"/>
      <c r="S271" s="628"/>
      <c r="T271" s="42"/>
      <c r="U271" s="708"/>
    </row>
    <row r="272" spans="1:21" ht="23.1" customHeight="1" x14ac:dyDescent="0.15">
      <c r="A272" s="888">
        <f t="shared" si="33"/>
        <v>0</v>
      </c>
      <c r="B272" s="553">
        <f t="shared" si="34"/>
        <v>0</v>
      </c>
      <c r="C272" s="534">
        <f t="shared" si="35"/>
        <v>0</v>
      </c>
      <c r="D272" s="535">
        <f t="shared" si="36"/>
        <v>0</v>
      </c>
      <c r="E272" s="536">
        <f t="shared" si="37"/>
        <v>0</v>
      </c>
      <c r="F272" s="537">
        <f t="shared" si="38"/>
        <v>0</v>
      </c>
      <c r="G272" s="849">
        <f t="shared" si="39"/>
        <v>0</v>
      </c>
      <c r="H272" s="535">
        <f t="shared" si="40"/>
        <v>0</v>
      </c>
      <c r="I272" s="533"/>
      <c r="J272" s="626"/>
      <c r="K272" s="707"/>
      <c r="L272" s="627"/>
      <c r="M272" s="628"/>
      <c r="N272" s="628"/>
      <c r="O272" s="628"/>
      <c r="P272" s="627"/>
      <c r="R272" s="628"/>
      <c r="S272" s="628"/>
      <c r="T272" s="42"/>
      <c r="U272" s="708"/>
    </row>
    <row r="273" spans="1:21" ht="23.1" customHeight="1" x14ac:dyDescent="0.15">
      <c r="A273" s="888">
        <f t="shared" si="33"/>
        <v>0</v>
      </c>
      <c r="B273" s="553">
        <f t="shared" si="34"/>
        <v>0</v>
      </c>
      <c r="C273" s="534">
        <f t="shared" si="35"/>
        <v>0</v>
      </c>
      <c r="D273" s="535">
        <f t="shared" si="36"/>
        <v>0</v>
      </c>
      <c r="E273" s="536">
        <f t="shared" si="37"/>
        <v>0</v>
      </c>
      <c r="F273" s="537">
        <f t="shared" si="38"/>
        <v>0</v>
      </c>
      <c r="G273" s="849">
        <f t="shared" si="39"/>
        <v>0</v>
      </c>
      <c r="H273" s="535">
        <f t="shared" si="40"/>
        <v>0</v>
      </c>
      <c r="I273" s="533"/>
      <c r="J273" s="626"/>
      <c r="K273" s="707"/>
      <c r="L273" s="627"/>
      <c r="M273" s="628"/>
      <c r="N273" s="628"/>
      <c r="O273" s="628"/>
      <c r="P273" s="627"/>
      <c r="R273" s="628"/>
      <c r="S273" s="628"/>
      <c r="T273" s="42"/>
      <c r="U273" s="708"/>
    </row>
    <row r="274" spans="1:21" ht="23.1" customHeight="1" x14ac:dyDescent="0.15">
      <c r="A274" s="888">
        <f t="shared" si="33"/>
        <v>0</v>
      </c>
      <c r="B274" s="553">
        <f t="shared" si="34"/>
        <v>0</v>
      </c>
      <c r="C274" s="534">
        <f t="shared" si="35"/>
        <v>0</v>
      </c>
      <c r="D274" s="535">
        <f t="shared" si="36"/>
        <v>0</v>
      </c>
      <c r="E274" s="536">
        <f t="shared" si="37"/>
        <v>0</v>
      </c>
      <c r="F274" s="537">
        <f t="shared" si="38"/>
        <v>0</v>
      </c>
      <c r="G274" s="849">
        <f t="shared" si="39"/>
        <v>0</v>
      </c>
      <c r="H274" s="535">
        <f t="shared" si="40"/>
        <v>0</v>
      </c>
      <c r="I274" s="533"/>
      <c r="J274" s="626"/>
      <c r="K274" s="707"/>
      <c r="L274" s="627"/>
      <c r="M274" s="628"/>
      <c r="N274" s="628"/>
      <c r="O274" s="628"/>
      <c r="P274" s="627"/>
      <c r="R274" s="628"/>
      <c r="S274" s="628"/>
      <c r="T274" s="42"/>
      <c r="U274" s="708"/>
    </row>
    <row r="275" spans="1:21" ht="23.1" customHeight="1" x14ac:dyDescent="0.15">
      <c r="A275" s="888">
        <f t="shared" si="33"/>
        <v>0</v>
      </c>
      <c r="B275" s="553">
        <f t="shared" si="34"/>
        <v>0</v>
      </c>
      <c r="C275" s="534">
        <f t="shared" si="35"/>
        <v>0</v>
      </c>
      <c r="D275" s="535">
        <f t="shared" si="36"/>
        <v>0</v>
      </c>
      <c r="E275" s="536">
        <f t="shared" si="37"/>
        <v>0</v>
      </c>
      <c r="F275" s="537">
        <f t="shared" si="38"/>
        <v>0</v>
      </c>
      <c r="G275" s="849">
        <f t="shared" si="39"/>
        <v>0</v>
      </c>
      <c r="H275" s="535">
        <f t="shared" si="40"/>
        <v>0</v>
      </c>
      <c r="I275" s="533"/>
      <c r="J275" s="626"/>
      <c r="K275" s="707"/>
      <c r="L275" s="627"/>
      <c r="M275" s="628"/>
      <c r="N275" s="628"/>
      <c r="O275" s="628"/>
      <c r="P275" s="627"/>
      <c r="R275" s="628"/>
      <c r="S275" s="628"/>
      <c r="T275" s="42"/>
      <c r="U275" s="708"/>
    </row>
    <row r="276" spans="1:21" ht="23.1" customHeight="1" x14ac:dyDescent="0.15">
      <c r="A276" s="888">
        <f t="shared" si="33"/>
        <v>0</v>
      </c>
      <c r="B276" s="553">
        <f t="shared" si="34"/>
        <v>0</v>
      </c>
      <c r="C276" s="534">
        <f t="shared" si="35"/>
        <v>0</v>
      </c>
      <c r="D276" s="535">
        <f t="shared" si="36"/>
        <v>0</v>
      </c>
      <c r="E276" s="536">
        <f t="shared" si="37"/>
        <v>0</v>
      </c>
      <c r="F276" s="537">
        <f t="shared" si="38"/>
        <v>0</v>
      </c>
      <c r="G276" s="849">
        <f t="shared" si="39"/>
        <v>0</v>
      </c>
      <c r="H276" s="535">
        <f t="shared" si="40"/>
        <v>0</v>
      </c>
      <c r="I276" s="533"/>
      <c r="J276" s="626"/>
      <c r="K276" s="707"/>
      <c r="L276" s="627"/>
      <c r="M276" s="628"/>
      <c r="N276" s="628"/>
      <c r="O276" s="628"/>
      <c r="P276" s="627"/>
      <c r="R276" s="628"/>
      <c r="S276" s="628"/>
      <c r="T276" s="42"/>
      <c r="U276" s="708"/>
    </row>
    <row r="277" spans="1:21" ht="23.1" customHeight="1" x14ac:dyDescent="0.15">
      <c r="A277" s="888">
        <f t="shared" si="33"/>
        <v>0</v>
      </c>
      <c r="B277" s="553">
        <f t="shared" si="34"/>
        <v>0</v>
      </c>
      <c r="C277" s="534">
        <f t="shared" si="35"/>
        <v>0</v>
      </c>
      <c r="D277" s="535">
        <f t="shared" si="36"/>
        <v>0</v>
      </c>
      <c r="E277" s="536">
        <f t="shared" si="37"/>
        <v>0</v>
      </c>
      <c r="F277" s="537">
        <f t="shared" si="38"/>
        <v>0</v>
      </c>
      <c r="G277" s="849">
        <f t="shared" si="39"/>
        <v>0</v>
      </c>
      <c r="H277" s="535">
        <f t="shared" si="40"/>
        <v>0</v>
      </c>
      <c r="I277" s="533"/>
      <c r="J277" s="626"/>
      <c r="K277" s="707"/>
      <c r="L277" s="627"/>
      <c r="M277" s="628"/>
      <c r="N277" s="628"/>
      <c r="O277" s="628"/>
      <c r="P277" s="627"/>
      <c r="R277" s="628"/>
      <c r="S277" s="628"/>
      <c r="T277" s="42"/>
      <c r="U277" s="708"/>
    </row>
    <row r="278" spans="1:21" ht="23.1" customHeight="1" x14ac:dyDescent="0.15">
      <c r="A278" s="888">
        <f t="shared" si="33"/>
        <v>0</v>
      </c>
      <c r="B278" s="553">
        <f t="shared" si="34"/>
        <v>0</v>
      </c>
      <c r="C278" s="534">
        <f t="shared" si="35"/>
        <v>0</v>
      </c>
      <c r="D278" s="535">
        <f t="shared" si="36"/>
        <v>0</v>
      </c>
      <c r="E278" s="536">
        <f t="shared" si="37"/>
        <v>0</v>
      </c>
      <c r="F278" s="537">
        <f t="shared" si="38"/>
        <v>0</v>
      </c>
      <c r="G278" s="849">
        <f t="shared" si="39"/>
        <v>0</v>
      </c>
      <c r="H278" s="535">
        <f t="shared" si="40"/>
        <v>0</v>
      </c>
      <c r="I278" s="533"/>
      <c r="J278" s="626"/>
      <c r="K278" s="707"/>
      <c r="L278" s="627"/>
      <c r="M278" s="628"/>
      <c r="N278" s="628"/>
      <c r="O278" s="628"/>
      <c r="P278" s="627"/>
      <c r="R278" s="628"/>
      <c r="S278" s="628"/>
      <c r="T278" s="42"/>
      <c r="U278" s="708"/>
    </row>
    <row r="279" spans="1:21" ht="23.1" customHeight="1" x14ac:dyDescent="0.15">
      <c r="A279" s="888">
        <f t="shared" si="33"/>
        <v>0</v>
      </c>
      <c r="B279" s="553">
        <f t="shared" si="34"/>
        <v>0</v>
      </c>
      <c r="C279" s="534">
        <f t="shared" si="35"/>
        <v>0</v>
      </c>
      <c r="D279" s="535">
        <f t="shared" si="36"/>
        <v>0</v>
      </c>
      <c r="E279" s="536">
        <f t="shared" si="37"/>
        <v>0</v>
      </c>
      <c r="F279" s="537">
        <f t="shared" si="38"/>
        <v>0</v>
      </c>
      <c r="G279" s="849">
        <f t="shared" si="39"/>
        <v>0</v>
      </c>
      <c r="H279" s="535">
        <f t="shared" si="40"/>
        <v>0</v>
      </c>
      <c r="I279" s="533"/>
      <c r="J279" s="626"/>
      <c r="K279" s="707"/>
      <c r="L279" s="627"/>
      <c r="M279" s="628"/>
      <c r="N279" s="628"/>
      <c r="O279" s="628"/>
      <c r="P279" s="627"/>
      <c r="R279" s="628"/>
      <c r="S279" s="628"/>
      <c r="T279" s="42"/>
      <c r="U279" s="708"/>
    </row>
    <row r="280" spans="1:21" ht="23.1" customHeight="1" x14ac:dyDescent="0.15">
      <c r="A280" s="888">
        <f t="shared" si="33"/>
        <v>0</v>
      </c>
      <c r="B280" s="553">
        <f t="shared" si="34"/>
        <v>0</v>
      </c>
      <c r="C280" s="534">
        <f t="shared" si="35"/>
        <v>0</v>
      </c>
      <c r="D280" s="535">
        <f t="shared" si="36"/>
        <v>0</v>
      </c>
      <c r="E280" s="536">
        <f t="shared" si="37"/>
        <v>0</v>
      </c>
      <c r="F280" s="537">
        <f t="shared" si="38"/>
        <v>0</v>
      </c>
      <c r="G280" s="849">
        <f t="shared" si="39"/>
        <v>0</v>
      </c>
      <c r="H280" s="535">
        <f t="shared" si="40"/>
        <v>0</v>
      </c>
      <c r="I280" s="533"/>
      <c r="J280" s="626"/>
      <c r="K280" s="707"/>
      <c r="L280" s="627"/>
      <c r="M280" s="628"/>
      <c r="N280" s="628"/>
      <c r="O280" s="628"/>
      <c r="P280" s="627"/>
      <c r="R280" s="628"/>
      <c r="S280" s="628"/>
      <c r="T280" s="42"/>
      <c r="U280" s="708"/>
    </row>
    <row r="281" spans="1:21" ht="23.1" customHeight="1" x14ac:dyDescent="0.15">
      <c r="A281" s="888">
        <f t="shared" si="33"/>
        <v>0</v>
      </c>
      <c r="B281" s="553">
        <f t="shared" si="34"/>
        <v>0</v>
      </c>
      <c r="C281" s="534">
        <f t="shared" si="35"/>
        <v>0</v>
      </c>
      <c r="D281" s="535">
        <f t="shared" si="36"/>
        <v>0</v>
      </c>
      <c r="E281" s="536">
        <f t="shared" si="37"/>
        <v>0</v>
      </c>
      <c r="F281" s="537">
        <f t="shared" si="38"/>
        <v>0</v>
      </c>
      <c r="G281" s="849">
        <f t="shared" si="39"/>
        <v>0</v>
      </c>
      <c r="H281" s="535">
        <f t="shared" si="40"/>
        <v>0</v>
      </c>
      <c r="I281" s="533"/>
      <c r="J281" s="626"/>
      <c r="K281" s="707"/>
      <c r="L281" s="627"/>
      <c r="M281" s="628"/>
      <c r="N281" s="628"/>
      <c r="O281" s="628"/>
      <c r="P281" s="627"/>
      <c r="R281" s="628"/>
      <c r="S281" s="628"/>
      <c r="T281" s="42"/>
      <c r="U281" s="708"/>
    </row>
    <row r="282" spans="1:21" ht="23.1" customHeight="1" x14ac:dyDescent="0.15">
      <c r="A282" s="888">
        <f t="shared" si="33"/>
        <v>0</v>
      </c>
      <c r="B282" s="553">
        <f t="shared" si="34"/>
        <v>0</v>
      </c>
      <c r="C282" s="534">
        <f t="shared" si="35"/>
        <v>0</v>
      </c>
      <c r="D282" s="535">
        <f t="shared" si="36"/>
        <v>0</v>
      </c>
      <c r="E282" s="536">
        <f t="shared" si="37"/>
        <v>0</v>
      </c>
      <c r="F282" s="537">
        <f t="shared" si="38"/>
        <v>0</v>
      </c>
      <c r="G282" s="849">
        <f t="shared" si="39"/>
        <v>0</v>
      </c>
      <c r="H282" s="535">
        <f t="shared" si="40"/>
        <v>0</v>
      </c>
      <c r="I282" s="533"/>
      <c r="J282" s="626"/>
      <c r="K282" s="707"/>
      <c r="L282" s="627"/>
      <c r="M282" s="628"/>
      <c r="N282" s="628"/>
      <c r="O282" s="628"/>
      <c r="P282" s="627"/>
      <c r="R282" s="628"/>
      <c r="S282" s="628"/>
      <c r="T282" s="42"/>
      <c r="U282" s="708"/>
    </row>
    <row r="283" spans="1:21" ht="23.1" customHeight="1" x14ac:dyDescent="0.15">
      <c r="A283" s="888">
        <f t="shared" si="33"/>
        <v>0</v>
      </c>
      <c r="B283" s="553">
        <f t="shared" si="34"/>
        <v>0</v>
      </c>
      <c r="C283" s="534">
        <f t="shared" si="35"/>
        <v>0</v>
      </c>
      <c r="D283" s="535">
        <f t="shared" si="36"/>
        <v>0</v>
      </c>
      <c r="E283" s="536">
        <f t="shared" si="37"/>
        <v>0</v>
      </c>
      <c r="F283" s="537">
        <f t="shared" si="38"/>
        <v>0</v>
      </c>
      <c r="G283" s="849">
        <f t="shared" si="39"/>
        <v>0</v>
      </c>
      <c r="H283" s="535">
        <f t="shared" si="40"/>
        <v>0</v>
      </c>
      <c r="I283" s="533"/>
      <c r="J283" s="626"/>
      <c r="K283" s="707"/>
      <c r="L283" s="627"/>
      <c r="M283" s="628"/>
      <c r="N283" s="628"/>
      <c r="O283" s="628"/>
      <c r="P283" s="627"/>
      <c r="R283" s="628"/>
      <c r="S283" s="628"/>
      <c r="T283" s="42"/>
      <c r="U283" s="708"/>
    </row>
    <row r="284" spans="1:21" ht="23.1" customHeight="1" x14ac:dyDescent="0.15">
      <c r="A284" s="888">
        <f t="shared" si="33"/>
        <v>0</v>
      </c>
      <c r="B284" s="553">
        <f t="shared" si="34"/>
        <v>0</v>
      </c>
      <c r="C284" s="534">
        <f t="shared" si="35"/>
        <v>0</v>
      </c>
      <c r="D284" s="535">
        <f t="shared" si="36"/>
        <v>0</v>
      </c>
      <c r="E284" s="536">
        <f t="shared" si="37"/>
        <v>0</v>
      </c>
      <c r="F284" s="537">
        <f t="shared" si="38"/>
        <v>0</v>
      </c>
      <c r="G284" s="849">
        <f t="shared" si="39"/>
        <v>0</v>
      </c>
      <c r="H284" s="535">
        <f t="shared" si="40"/>
        <v>0</v>
      </c>
      <c r="I284" s="533"/>
      <c r="J284" s="626"/>
      <c r="K284" s="707"/>
      <c r="L284" s="627"/>
      <c r="M284" s="628"/>
      <c r="N284" s="628"/>
      <c r="O284" s="628"/>
      <c r="P284" s="627"/>
      <c r="R284" s="628"/>
      <c r="S284" s="628"/>
      <c r="T284" s="42"/>
      <c r="U284" s="708"/>
    </row>
    <row r="285" spans="1:21" ht="23.1" customHeight="1" x14ac:dyDescent="0.15">
      <c r="A285" s="888">
        <f t="shared" si="33"/>
        <v>0</v>
      </c>
      <c r="B285" s="553">
        <f t="shared" si="34"/>
        <v>0</v>
      </c>
      <c r="C285" s="534">
        <f t="shared" si="35"/>
        <v>0</v>
      </c>
      <c r="D285" s="535">
        <f t="shared" si="36"/>
        <v>0</v>
      </c>
      <c r="E285" s="536">
        <f t="shared" si="37"/>
        <v>0</v>
      </c>
      <c r="F285" s="537">
        <f t="shared" si="38"/>
        <v>0</v>
      </c>
      <c r="G285" s="849">
        <f t="shared" si="39"/>
        <v>0</v>
      </c>
      <c r="H285" s="535">
        <f t="shared" si="40"/>
        <v>0</v>
      </c>
      <c r="I285" s="533"/>
      <c r="J285" s="626"/>
      <c r="K285" s="707"/>
      <c r="L285" s="627"/>
      <c r="M285" s="628"/>
      <c r="N285" s="628"/>
      <c r="O285" s="628"/>
      <c r="P285" s="627"/>
      <c r="R285" s="628"/>
      <c r="S285" s="628"/>
      <c r="T285" s="42"/>
      <c r="U285" s="708"/>
    </row>
    <row r="286" spans="1:21" ht="23.1" customHeight="1" x14ac:dyDescent="0.15">
      <c r="A286" s="888">
        <f t="shared" si="33"/>
        <v>0</v>
      </c>
      <c r="B286" s="553">
        <f t="shared" si="34"/>
        <v>0</v>
      </c>
      <c r="C286" s="534">
        <f t="shared" si="35"/>
        <v>0</v>
      </c>
      <c r="D286" s="535">
        <f t="shared" si="36"/>
        <v>0</v>
      </c>
      <c r="E286" s="536">
        <f t="shared" si="37"/>
        <v>0</v>
      </c>
      <c r="F286" s="537">
        <f t="shared" si="38"/>
        <v>0</v>
      </c>
      <c r="G286" s="849">
        <f t="shared" si="39"/>
        <v>0</v>
      </c>
      <c r="H286" s="535">
        <f t="shared" si="40"/>
        <v>0</v>
      </c>
      <c r="I286" s="533"/>
      <c r="J286" s="626"/>
      <c r="K286" s="707"/>
      <c r="L286" s="627"/>
      <c r="M286" s="628"/>
      <c r="N286" s="628"/>
      <c r="O286" s="628"/>
      <c r="P286" s="627"/>
      <c r="R286" s="628"/>
      <c r="S286" s="628"/>
      <c r="T286" s="42"/>
      <c r="U286" s="708"/>
    </row>
    <row r="287" spans="1:21" ht="23.1" customHeight="1" x14ac:dyDescent="0.15">
      <c r="A287" s="888">
        <f t="shared" si="33"/>
        <v>0</v>
      </c>
      <c r="B287" s="553">
        <f t="shared" si="34"/>
        <v>0</v>
      </c>
      <c r="C287" s="534">
        <f t="shared" si="35"/>
        <v>0</v>
      </c>
      <c r="D287" s="535">
        <f t="shared" si="36"/>
        <v>0</v>
      </c>
      <c r="E287" s="536">
        <f t="shared" si="37"/>
        <v>0</v>
      </c>
      <c r="F287" s="537">
        <f t="shared" si="38"/>
        <v>0</v>
      </c>
      <c r="G287" s="849">
        <f t="shared" si="39"/>
        <v>0</v>
      </c>
      <c r="H287" s="535">
        <f t="shared" si="40"/>
        <v>0</v>
      </c>
      <c r="I287" s="533"/>
      <c r="J287" s="626"/>
      <c r="K287" s="707"/>
      <c r="L287" s="627"/>
      <c r="M287" s="628"/>
      <c r="N287" s="628"/>
      <c r="O287" s="628"/>
      <c r="P287" s="627"/>
      <c r="R287" s="628"/>
      <c r="S287" s="628"/>
      <c r="T287" s="42"/>
      <c r="U287" s="708"/>
    </row>
    <row r="288" spans="1:21" ht="23.1" customHeight="1" x14ac:dyDescent="0.15">
      <c r="A288" s="888">
        <f t="shared" si="33"/>
        <v>0</v>
      </c>
      <c r="B288" s="553">
        <f t="shared" si="34"/>
        <v>0</v>
      </c>
      <c r="C288" s="534">
        <f t="shared" si="35"/>
        <v>0</v>
      </c>
      <c r="D288" s="535">
        <f t="shared" si="36"/>
        <v>0</v>
      </c>
      <c r="E288" s="536">
        <f t="shared" si="37"/>
        <v>0</v>
      </c>
      <c r="F288" s="537">
        <f t="shared" si="38"/>
        <v>0</v>
      </c>
      <c r="G288" s="849">
        <f t="shared" si="39"/>
        <v>0</v>
      </c>
      <c r="H288" s="535">
        <f t="shared" si="40"/>
        <v>0</v>
      </c>
      <c r="I288" s="533"/>
      <c r="J288" s="626"/>
      <c r="K288" s="707"/>
      <c r="L288" s="627"/>
      <c r="M288" s="628"/>
      <c r="N288" s="628"/>
      <c r="O288" s="628"/>
      <c r="P288" s="627"/>
      <c r="R288" s="628"/>
      <c r="S288" s="628"/>
      <c r="T288" s="42"/>
      <c r="U288" s="708"/>
    </row>
    <row r="289" spans="1:21" ht="23.1" customHeight="1" x14ac:dyDescent="0.15">
      <c r="A289" s="888">
        <f t="shared" si="33"/>
        <v>0</v>
      </c>
      <c r="B289" s="553">
        <f t="shared" si="34"/>
        <v>0</v>
      </c>
      <c r="C289" s="534">
        <f t="shared" si="35"/>
        <v>0</v>
      </c>
      <c r="D289" s="535">
        <f t="shared" si="36"/>
        <v>0</v>
      </c>
      <c r="E289" s="536">
        <f t="shared" si="37"/>
        <v>0</v>
      </c>
      <c r="F289" s="537">
        <f t="shared" si="38"/>
        <v>0</v>
      </c>
      <c r="G289" s="849">
        <f t="shared" si="39"/>
        <v>0</v>
      </c>
      <c r="H289" s="535">
        <f t="shared" si="40"/>
        <v>0</v>
      </c>
      <c r="I289" s="533"/>
      <c r="J289" s="626"/>
      <c r="K289" s="707"/>
      <c r="L289" s="627"/>
      <c r="M289" s="628"/>
      <c r="N289" s="628"/>
      <c r="O289" s="628"/>
      <c r="P289" s="627"/>
      <c r="R289" s="628"/>
      <c r="S289" s="628"/>
      <c r="T289" s="42"/>
      <c r="U289" s="708"/>
    </row>
    <row r="290" spans="1:21" ht="23.1" customHeight="1" x14ac:dyDescent="0.15">
      <c r="A290" s="888">
        <f t="shared" si="33"/>
        <v>0</v>
      </c>
      <c r="B290" s="553">
        <f t="shared" si="34"/>
        <v>0</v>
      </c>
      <c r="C290" s="534">
        <f t="shared" si="35"/>
        <v>0</v>
      </c>
      <c r="D290" s="535">
        <f t="shared" si="36"/>
        <v>0</v>
      </c>
      <c r="E290" s="536">
        <f t="shared" si="37"/>
        <v>0</v>
      </c>
      <c r="F290" s="537">
        <f t="shared" si="38"/>
        <v>0</v>
      </c>
      <c r="G290" s="849">
        <f t="shared" si="39"/>
        <v>0</v>
      </c>
      <c r="H290" s="535">
        <f t="shared" si="40"/>
        <v>0</v>
      </c>
      <c r="I290" s="533"/>
      <c r="J290" s="626"/>
      <c r="K290" s="707"/>
      <c r="L290" s="627"/>
      <c r="M290" s="628"/>
      <c r="N290" s="628"/>
      <c r="O290" s="628"/>
      <c r="P290" s="627"/>
      <c r="R290" s="628"/>
      <c r="S290" s="628"/>
      <c r="T290" s="42"/>
      <c r="U290" s="708"/>
    </row>
    <row r="291" spans="1:21" ht="23.1" customHeight="1" x14ac:dyDescent="0.15">
      <c r="A291" s="888">
        <f t="shared" si="33"/>
        <v>0</v>
      </c>
      <c r="B291" s="553">
        <f t="shared" si="34"/>
        <v>0</v>
      </c>
      <c r="C291" s="534">
        <f t="shared" si="35"/>
        <v>0</v>
      </c>
      <c r="D291" s="535">
        <f t="shared" si="36"/>
        <v>0</v>
      </c>
      <c r="E291" s="536">
        <f t="shared" si="37"/>
        <v>0</v>
      </c>
      <c r="F291" s="537">
        <f t="shared" si="38"/>
        <v>0</v>
      </c>
      <c r="G291" s="849">
        <f t="shared" si="39"/>
        <v>0</v>
      </c>
      <c r="H291" s="535">
        <f t="shared" si="40"/>
        <v>0</v>
      </c>
      <c r="I291" s="533"/>
      <c r="J291" s="626"/>
      <c r="K291" s="707"/>
      <c r="L291" s="627"/>
      <c r="M291" s="628"/>
      <c r="N291" s="628"/>
      <c r="O291" s="628"/>
      <c r="P291" s="627"/>
      <c r="R291" s="628"/>
      <c r="S291" s="628"/>
      <c r="T291" s="42"/>
      <c r="U291" s="708"/>
    </row>
    <row r="292" spans="1:21" ht="23.1" customHeight="1" x14ac:dyDescent="0.15">
      <c r="A292" s="888">
        <f t="shared" si="33"/>
        <v>0</v>
      </c>
      <c r="B292" s="553">
        <f t="shared" si="34"/>
        <v>0</v>
      </c>
      <c r="C292" s="534">
        <f t="shared" si="35"/>
        <v>0</v>
      </c>
      <c r="D292" s="535">
        <f t="shared" si="36"/>
        <v>0</v>
      </c>
      <c r="E292" s="536">
        <f t="shared" si="37"/>
        <v>0</v>
      </c>
      <c r="F292" s="537">
        <f t="shared" si="38"/>
        <v>0</v>
      </c>
      <c r="G292" s="849">
        <f t="shared" si="39"/>
        <v>0</v>
      </c>
      <c r="H292" s="535">
        <f t="shared" si="40"/>
        <v>0</v>
      </c>
      <c r="I292" s="533"/>
      <c r="J292" s="626"/>
      <c r="K292" s="707"/>
      <c r="L292" s="627"/>
      <c r="M292" s="628"/>
      <c r="N292" s="628"/>
      <c r="O292" s="628"/>
      <c r="P292" s="627"/>
      <c r="R292" s="628"/>
      <c r="S292" s="628"/>
      <c r="T292" s="42"/>
      <c r="U292" s="708"/>
    </row>
    <row r="293" spans="1:21" ht="23.1" customHeight="1" x14ac:dyDescent="0.15">
      <c r="A293" s="888">
        <f t="shared" si="33"/>
        <v>0</v>
      </c>
      <c r="B293" s="553">
        <f t="shared" si="34"/>
        <v>0</v>
      </c>
      <c r="C293" s="534">
        <f t="shared" si="35"/>
        <v>0</v>
      </c>
      <c r="D293" s="535">
        <f t="shared" si="36"/>
        <v>0</v>
      </c>
      <c r="E293" s="536">
        <f t="shared" si="37"/>
        <v>0</v>
      </c>
      <c r="F293" s="537">
        <f t="shared" si="38"/>
        <v>0</v>
      </c>
      <c r="G293" s="849">
        <f t="shared" si="39"/>
        <v>0</v>
      </c>
      <c r="H293" s="535">
        <f t="shared" si="40"/>
        <v>0</v>
      </c>
      <c r="I293" s="533"/>
      <c r="J293" s="626"/>
      <c r="K293" s="707"/>
      <c r="L293" s="627"/>
      <c r="M293" s="628"/>
      <c r="N293" s="628"/>
      <c r="O293" s="628"/>
      <c r="P293" s="627"/>
      <c r="R293" s="628"/>
      <c r="S293" s="628"/>
      <c r="T293" s="42"/>
      <c r="U293" s="708"/>
    </row>
    <row r="294" spans="1:21" ht="23.1" customHeight="1" x14ac:dyDescent="0.15">
      <c r="A294" s="888">
        <f t="shared" si="33"/>
        <v>0</v>
      </c>
      <c r="B294" s="553">
        <f t="shared" si="34"/>
        <v>0</v>
      </c>
      <c r="C294" s="534">
        <f t="shared" si="35"/>
        <v>0</v>
      </c>
      <c r="D294" s="535">
        <f t="shared" si="36"/>
        <v>0</v>
      </c>
      <c r="E294" s="536">
        <f t="shared" si="37"/>
        <v>0</v>
      </c>
      <c r="F294" s="537">
        <f t="shared" si="38"/>
        <v>0</v>
      </c>
      <c r="G294" s="849">
        <f t="shared" si="39"/>
        <v>0</v>
      </c>
      <c r="H294" s="535">
        <f t="shared" si="40"/>
        <v>0</v>
      </c>
      <c r="I294" s="533"/>
      <c r="J294" s="626"/>
      <c r="K294" s="707"/>
      <c r="L294" s="627"/>
      <c r="M294" s="628"/>
      <c r="N294" s="628"/>
      <c r="O294" s="628"/>
      <c r="P294" s="627"/>
      <c r="R294" s="628"/>
      <c r="S294" s="628"/>
      <c r="T294" s="42"/>
      <c r="U294" s="708"/>
    </row>
    <row r="295" spans="1:21" ht="23.1" customHeight="1" x14ac:dyDescent="0.15">
      <c r="A295" s="888">
        <f t="shared" si="33"/>
        <v>0</v>
      </c>
      <c r="B295" s="553">
        <f t="shared" si="34"/>
        <v>0</v>
      </c>
      <c r="C295" s="534">
        <f t="shared" si="35"/>
        <v>0</v>
      </c>
      <c r="D295" s="535">
        <f t="shared" si="36"/>
        <v>0</v>
      </c>
      <c r="E295" s="536">
        <f t="shared" si="37"/>
        <v>0</v>
      </c>
      <c r="F295" s="537">
        <f t="shared" si="38"/>
        <v>0</v>
      </c>
      <c r="G295" s="849">
        <f t="shared" si="39"/>
        <v>0</v>
      </c>
      <c r="H295" s="535">
        <f t="shared" si="40"/>
        <v>0</v>
      </c>
      <c r="I295" s="533"/>
      <c r="J295" s="626"/>
      <c r="K295" s="707"/>
      <c r="L295" s="627"/>
      <c r="M295" s="628"/>
      <c r="N295" s="628"/>
      <c r="O295" s="628"/>
      <c r="P295" s="627"/>
      <c r="R295" s="628"/>
      <c r="S295" s="628"/>
      <c r="T295" s="42"/>
      <c r="U295" s="708"/>
    </row>
    <row r="296" spans="1:21" ht="23.1" customHeight="1" x14ac:dyDescent="0.15">
      <c r="A296" s="888">
        <f t="shared" si="33"/>
        <v>0</v>
      </c>
      <c r="B296" s="553">
        <f t="shared" si="34"/>
        <v>0</v>
      </c>
      <c r="C296" s="534">
        <f t="shared" si="35"/>
        <v>0</v>
      </c>
      <c r="D296" s="535">
        <f t="shared" si="36"/>
        <v>0</v>
      </c>
      <c r="E296" s="536">
        <f t="shared" si="37"/>
        <v>0</v>
      </c>
      <c r="F296" s="537">
        <f t="shared" si="38"/>
        <v>0</v>
      </c>
      <c r="G296" s="849">
        <f t="shared" si="39"/>
        <v>0</v>
      </c>
      <c r="H296" s="535">
        <f t="shared" si="40"/>
        <v>0</v>
      </c>
      <c r="I296" s="533"/>
      <c r="J296" s="626"/>
      <c r="K296" s="707"/>
      <c r="L296" s="627"/>
      <c r="M296" s="628"/>
      <c r="N296" s="628"/>
      <c r="O296" s="628"/>
      <c r="P296" s="627"/>
      <c r="R296" s="628"/>
      <c r="S296" s="628"/>
      <c r="T296" s="42"/>
      <c r="U296" s="708"/>
    </row>
    <row r="297" spans="1:21" ht="23.1" customHeight="1" x14ac:dyDescent="0.15">
      <c r="A297" s="888">
        <f t="shared" si="33"/>
        <v>0</v>
      </c>
      <c r="B297" s="553">
        <f t="shared" si="34"/>
        <v>0</v>
      </c>
      <c r="C297" s="534">
        <f t="shared" si="35"/>
        <v>0</v>
      </c>
      <c r="D297" s="535">
        <f t="shared" si="36"/>
        <v>0</v>
      </c>
      <c r="E297" s="536">
        <f t="shared" si="37"/>
        <v>0</v>
      </c>
      <c r="F297" s="537">
        <f t="shared" si="38"/>
        <v>0</v>
      </c>
      <c r="G297" s="849">
        <f t="shared" si="39"/>
        <v>0</v>
      </c>
      <c r="H297" s="535">
        <f t="shared" si="40"/>
        <v>0</v>
      </c>
      <c r="I297" s="533"/>
      <c r="J297" s="626"/>
      <c r="K297" s="707"/>
      <c r="L297" s="627"/>
      <c r="M297" s="628"/>
      <c r="N297" s="628"/>
      <c r="O297" s="628"/>
      <c r="P297" s="627"/>
      <c r="R297" s="628"/>
      <c r="S297" s="628"/>
      <c r="T297" s="42"/>
      <c r="U297" s="708"/>
    </row>
    <row r="298" spans="1:21" ht="23.1" customHeight="1" x14ac:dyDescent="0.15">
      <c r="A298" s="888">
        <f t="shared" si="33"/>
        <v>0</v>
      </c>
      <c r="B298" s="553">
        <f t="shared" si="34"/>
        <v>0</v>
      </c>
      <c r="C298" s="534">
        <f t="shared" si="35"/>
        <v>0</v>
      </c>
      <c r="D298" s="535">
        <f t="shared" si="36"/>
        <v>0</v>
      </c>
      <c r="E298" s="536">
        <f t="shared" si="37"/>
        <v>0</v>
      </c>
      <c r="F298" s="537">
        <f t="shared" si="38"/>
        <v>0</v>
      </c>
      <c r="G298" s="849">
        <f t="shared" si="39"/>
        <v>0</v>
      </c>
      <c r="H298" s="535">
        <f t="shared" si="40"/>
        <v>0</v>
      </c>
      <c r="I298" s="533"/>
      <c r="J298" s="626"/>
      <c r="K298" s="707"/>
      <c r="L298" s="627"/>
      <c r="M298" s="628"/>
      <c r="N298" s="628"/>
      <c r="O298" s="628"/>
      <c r="P298" s="627"/>
      <c r="R298" s="628"/>
      <c r="S298" s="628"/>
      <c r="T298" s="42"/>
      <c r="U298" s="708"/>
    </row>
    <row r="299" spans="1:21" ht="23.1" customHeight="1" x14ac:dyDescent="0.15">
      <c r="A299" s="888">
        <f t="shared" si="33"/>
        <v>0</v>
      </c>
      <c r="B299" s="553">
        <f t="shared" si="34"/>
        <v>0</v>
      </c>
      <c r="C299" s="534">
        <f t="shared" si="35"/>
        <v>0</v>
      </c>
      <c r="D299" s="535">
        <f t="shared" si="36"/>
        <v>0</v>
      </c>
      <c r="E299" s="536">
        <f t="shared" si="37"/>
        <v>0</v>
      </c>
      <c r="F299" s="537">
        <f t="shared" si="38"/>
        <v>0</v>
      </c>
      <c r="G299" s="849">
        <f t="shared" si="39"/>
        <v>0</v>
      </c>
      <c r="H299" s="535">
        <f t="shared" si="40"/>
        <v>0</v>
      </c>
      <c r="I299" s="533"/>
      <c r="J299" s="626"/>
      <c r="K299" s="707"/>
      <c r="L299" s="627"/>
      <c r="M299" s="628"/>
      <c r="N299" s="628"/>
      <c r="O299" s="628"/>
      <c r="P299" s="627"/>
      <c r="R299" s="628"/>
      <c r="S299" s="628"/>
      <c r="T299" s="42"/>
      <c r="U299" s="708"/>
    </row>
    <row r="300" spans="1:21" ht="23.1" customHeight="1" x14ac:dyDescent="0.15">
      <c r="A300" s="888">
        <f t="shared" si="33"/>
        <v>0</v>
      </c>
      <c r="B300" s="553">
        <f t="shared" si="34"/>
        <v>0</v>
      </c>
      <c r="C300" s="534">
        <f t="shared" si="35"/>
        <v>0</v>
      </c>
      <c r="D300" s="535">
        <f t="shared" si="36"/>
        <v>0</v>
      </c>
      <c r="E300" s="536">
        <f t="shared" si="37"/>
        <v>0</v>
      </c>
      <c r="F300" s="537">
        <f t="shared" si="38"/>
        <v>0</v>
      </c>
      <c r="G300" s="849">
        <f t="shared" si="39"/>
        <v>0</v>
      </c>
      <c r="H300" s="535">
        <f t="shared" si="40"/>
        <v>0</v>
      </c>
      <c r="I300" s="533"/>
      <c r="J300" s="626"/>
      <c r="K300" s="707"/>
      <c r="L300" s="627"/>
      <c r="M300" s="628"/>
      <c r="N300" s="628"/>
      <c r="O300" s="628"/>
      <c r="P300" s="627"/>
      <c r="R300" s="628"/>
      <c r="S300" s="628"/>
      <c r="T300" s="42"/>
      <c r="U300" s="708"/>
    </row>
    <row r="301" spans="1:21" ht="23.1" customHeight="1" x14ac:dyDescent="0.15">
      <c r="A301" s="888">
        <f t="shared" si="33"/>
        <v>0</v>
      </c>
      <c r="B301" s="553">
        <f t="shared" si="34"/>
        <v>0</v>
      </c>
      <c r="C301" s="534">
        <f t="shared" si="35"/>
        <v>0</v>
      </c>
      <c r="D301" s="535">
        <f t="shared" si="36"/>
        <v>0</v>
      </c>
      <c r="E301" s="536">
        <f t="shared" si="37"/>
        <v>0</v>
      </c>
      <c r="F301" s="537">
        <f t="shared" si="38"/>
        <v>0</v>
      </c>
      <c r="G301" s="849">
        <f t="shared" si="39"/>
        <v>0</v>
      </c>
      <c r="H301" s="535">
        <f t="shared" si="40"/>
        <v>0</v>
      </c>
      <c r="I301" s="533"/>
      <c r="J301" s="626"/>
      <c r="K301" s="707"/>
      <c r="L301" s="627"/>
      <c r="M301" s="628"/>
      <c r="N301" s="628"/>
      <c r="O301" s="628"/>
      <c r="P301" s="627"/>
      <c r="R301" s="628"/>
      <c r="S301" s="628"/>
      <c r="T301" s="42"/>
      <c r="U301" s="708"/>
    </row>
    <row r="302" spans="1:21" ht="23.1" customHeight="1" x14ac:dyDescent="0.15">
      <c r="A302" s="888">
        <f t="shared" si="33"/>
        <v>0</v>
      </c>
      <c r="B302" s="553">
        <f t="shared" si="34"/>
        <v>0</v>
      </c>
      <c r="C302" s="534">
        <f t="shared" si="35"/>
        <v>0</v>
      </c>
      <c r="D302" s="535">
        <f t="shared" si="36"/>
        <v>0</v>
      </c>
      <c r="E302" s="536">
        <f t="shared" si="37"/>
        <v>0</v>
      </c>
      <c r="F302" s="537">
        <f t="shared" si="38"/>
        <v>0</v>
      </c>
      <c r="G302" s="849">
        <f t="shared" si="39"/>
        <v>0</v>
      </c>
      <c r="H302" s="535">
        <f t="shared" si="40"/>
        <v>0</v>
      </c>
      <c r="I302" s="533"/>
      <c r="J302" s="626"/>
      <c r="K302" s="707"/>
      <c r="L302" s="627"/>
      <c r="M302" s="628"/>
      <c r="N302" s="628"/>
      <c r="O302" s="628"/>
      <c r="P302" s="627"/>
      <c r="R302" s="628"/>
      <c r="S302" s="628"/>
      <c r="T302" s="42"/>
      <c r="U302" s="708"/>
    </row>
    <row r="303" spans="1:21" ht="23.1" customHeight="1" x14ac:dyDescent="0.15">
      <c r="A303" s="888">
        <f t="shared" si="33"/>
        <v>0</v>
      </c>
      <c r="B303" s="553">
        <f t="shared" si="34"/>
        <v>0</v>
      </c>
      <c r="C303" s="534">
        <f t="shared" si="35"/>
        <v>0</v>
      </c>
      <c r="D303" s="535">
        <f t="shared" si="36"/>
        <v>0</v>
      </c>
      <c r="E303" s="536">
        <f t="shared" si="37"/>
        <v>0</v>
      </c>
      <c r="F303" s="537">
        <f t="shared" si="38"/>
        <v>0</v>
      </c>
      <c r="G303" s="849">
        <f t="shared" si="39"/>
        <v>0</v>
      </c>
      <c r="H303" s="535">
        <f t="shared" si="40"/>
        <v>0</v>
      </c>
      <c r="I303" s="533"/>
      <c r="J303" s="626"/>
      <c r="K303" s="707"/>
      <c r="L303" s="627"/>
      <c r="M303" s="628"/>
      <c r="N303" s="628"/>
      <c r="O303" s="628"/>
      <c r="P303" s="627"/>
      <c r="R303" s="628"/>
      <c r="S303" s="628"/>
      <c r="T303" s="42"/>
      <c r="U303" s="708"/>
    </row>
    <row r="304" spans="1:21" ht="23.1" customHeight="1" x14ac:dyDescent="0.15">
      <c r="A304" s="888">
        <f t="shared" si="33"/>
        <v>0</v>
      </c>
      <c r="B304" s="553">
        <f t="shared" si="34"/>
        <v>0</v>
      </c>
      <c r="C304" s="534">
        <f t="shared" si="35"/>
        <v>0</v>
      </c>
      <c r="D304" s="535">
        <f t="shared" si="36"/>
        <v>0</v>
      </c>
      <c r="E304" s="536">
        <f t="shared" si="37"/>
        <v>0</v>
      </c>
      <c r="F304" s="537">
        <f t="shared" si="38"/>
        <v>0</v>
      </c>
      <c r="G304" s="849">
        <f t="shared" si="39"/>
        <v>0</v>
      </c>
      <c r="H304" s="535">
        <f t="shared" si="40"/>
        <v>0</v>
      </c>
      <c r="I304" s="533"/>
      <c r="J304" s="626"/>
      <c r="K304" s="707"/>
      <c r="L304" s="627"/>
      <c r="M304" s="628"/>
      <c r="N304" s="628"/>
      <c r="O304" s="628"/>
      <c r="P304" s="627"/>
      <c r="R304" s="628"/>
      <c r="S304" s="628"/>
      <c r="T304" s="42"/>
      <c r="U304" s="708"/>
    </row>
    <row r="305" spans="1:21" ht="23.1" customHeight="1" x14ac:dyDescent="0.15">
      <c r="A305" s="888">
        <f t="shared" si="33"/>
        <v>0</v>
      </c>
      <c r="B305" s="553">
        <f t="shared" si="34"/>
        <v>0</v>
      </c>
      <c r="C305" s="534">
        <f t="shared" si="35"/>
        <v>0</v>
      </c>
      <c r="D305" s="535">
        <f t="shared" si="36"/>
        <v>0</v>
      </c>
      <c r="E305" s="536">
        <f t="shared" si="37"/>
        <v>0</v>
      </c>
      <c r="F305" s="537">
        <f t="shared" si="38"/>
        <v>0</v>
      </c>
      <c r="G305" s="849">
        <f t="shared" si="39"/>
        <v>0</v>
      </c>
      <c r="H305" s="535">
        <f t="shared" si="40"/>
        <v>0</v>
      </c>
      <c r="I305" s="533"/>
      <c r="J305" s="626"/>
      <c r="K305" s="707"/>
      <c r="L305" s="627"/>
      <c r="M305" s="628"/>
      <c r="N305" s="628"/>
      <c r="O305" s="628"/>
      <c r="P305" s="627"/>
      <c r="R305" s="628"/>
      <c r="S305" s="628"/>
      <c r="T305" s="42"/>
      <c r="U305" s="708"/>
    </row>
    <row r="306" spans="1:21" ht="23.1" customHeight="1" x14ac:dyDescent="0.15">
      <c r="A306" s="888">
        <f t="shared" si="33"/>
        <v>0</v>
      </c>
      <c r="B306" s="553">
        <f t="shared" si="34"/>
        <v>0</v>
      </c>
      <c r="C306" s="534">
        <f t="shared" si="35"/>
        <v>0</v>
      </c>
      <c r="D306" s="535">
        <f t="shared" si="36"/>
        <v>0</v>
      </c>
      <c r="E306" s="536">
        <f t="shared" si="37"/>
        <v>0</v>
      </c>
      <c r="F306" s="537">
        <f t="shared" si="38"/>
        <v>0</v>
      </c>
      <c r="G306" s="849">
        <f t="shared" si="39"/>
        <v>0</v>
      </c>
      <c r="H306" s="535">
        <f t="shared" si="40"/>
        <v>0</v>
      </c>
      <c r="I306" s="533"/>
      <c r="J306" s="626"/>
      <c r="K306" s="707"/>
      <c r="L306" s="627"/>
      <c r="M306" s="628"/>
      <c r="N306" s="628"/>
      <c r="O306" s="628"/>
      <c r="P306" s="627"/>
      <c r="R306" s="628"/>
      <c r="S306" s="628"/>
      <c r="T306" s="42"/>
      <c r="U306" s="708"/>
    </row>
    <row r="307" spans="1:21" ht="23.1" customHeight="1" x14ac:dyDescent="0.15">
      <c r="A307" s="888">
        <f t="shared" si="33"/>
        <v>0</v>
      </c>
      <c r="B307" s="553">
        <f t="shared" si="34"/>
        <v>0</v>
      </c>
      <c r="C307" s="534">
        <f t="shared" si="35"/>
        <v>0</v>
      </c>
      <c r="D307" s="535">
        <f t="shared" si="36"/>
        <v>0</v>
      </c>
      <c r="E307" s="536">
        <f t="shared" si="37"/>
        <v>0</v>
      </c>
      <c r="F307" s="537">
        <f t="shared" si="38"/>
        <v>0</v>
      </c>
      <c r="G307" s="849">
        <f t="shared" si="39"/>
        <v>0</v>
      </c>
      <c r="H307" s="535">
        <f t="shared" si="40"/>
        <v>0</v>
      </c>
      <c r="I307" s="533"/>
      <c r="J307" s="626"/>
      <c r="K307" s="707"/>
      <c r="L307" s="627"/>
      <c r="M307" s="628"/>
      <c r="N307" s="628"/>
      <c r="O307" s="628"/>
      <c r="P307" s="627"/>
      <c r="R307" s="628"/>
      <c r="S307" s="628"/>
      <c r="T307" s="42"/>
      <c r="U307" s="708"/>
    </row>
    <row r="308" spans="1:21" ht="23.1" customHeight="1" x14ac:dyDescent="0.15">
      <c r="A308" s="888">
        <f t="shared" si="33"/>
        <v>0</v>
      </c>
      <c r="B308" s="553">
        <f t="shared" si="34"/>
        <v>0</v>
      </c>
      <c r="C308" s="534">
        <f t="shared" si="35"/>
        <v>0</v>
      </c>
      <c r="D308" s="535">
        <f t="shared" si="36"/>
        <v>0</v>
      </c>
      <c r="E308" s="536">
        <f t="shared" si="37"/>
        <v>0</v>
      </c>
      <c r="F308" s="537">
        <f t="shared" si="38"/>
        <v>0</v>
      </c>
      <c r="G308" s="849">
        <f t="shared" si="39"/>
        <v>0</v>
      </c>
      <c r="H308" s="535">
        <f t="shared" si="40"/>
        <v>0</v>
      </c>
      <c r="I308" s="533"/>
      <c r="J308" s="626"/>
      <c r="K308" s="707"/>
      <c r="L308" s="627"/>
      <c r="M308" s="628"/>
      <c r="N308" s="628"/>
      <c r="O308" s="628"/>
      <c r="P308" s="627"/>
      <c r="R308" s="628"/>
      <c r="S308" s="628"/>
      <c r="T308" s="42"/>
      <c r="U308" s="708"/>
    </row>
    <row r="309" spans="1:21" ht="23.1" customHeight="1" x14ac:dyDescent="0.15">
      <c r="A309" s="888">
        <f t="shared" si="33"/>
        <v>0</v>
      </c>
      <c r="B309" s="553">
        <f t="shared" si="34"/>
        <v>0</v>
      </c>
      <c r="C309" s="534">
        <f t="shared" si="35"/>
        <v>0</v>
      </c>
      <c r="D309" s="535">
        <f t="shared" si="36"/>
        <v>0</v>
      </c>
      <c r="E309" s="536">
        <f t="shared" si="37"/>
        <v>0</v>
      </c>
      <c r="F309" s="537">
        <f t="shared" si="38"/>
        <v>0</v>
      </c>
      <c r="G309" s="849">
        <f t="shared" si="39"/>
        <v>0</v>
      </c>
      <c r="H309" s="535">
        <f t="shared" si="40"/>
        <v>0</v>
      </c>
      <c r="I309" s="533"/>
      <c r="J309" s="626"/>
      <c r="K309" s="707"/>
      <c r="L309" s="627"/>
      <c r="M309" s="628"/>
      <c r="N309" s="628"/>
      <c r="O309" s="628"/>
      <c r="P309" s="627"/>
      <c r="R309" s="628"/>
      <c r="S309" s="628"/>
      <c r="T309" s="42"/>
      <c r="U309" s="708"/>
    </row>
    <row r="310" spans="1:21" ht="23.1" customHeight="1" x14ac:dyDescent="0.15">
      <c r="A310" s="888">
        <f t="shared" si="33"/>
        <v>0</v>
      </c>
      <c r="B310" s="553">
        <f t="shared" si="34"/>
        <v>0</v>
      </c>
      <c r="C310" s="534">
        <f t="shared" si="35"/>
        <v>0</v>
      </c>
      <c r="D310" s="535">
        <f t="shared" si="36"/>
        <v>0</v>
      </c>
      <c r="E310" s="536">
        <f t="shared" si="37"/>
        <v>0</v>
      </c>
      <c r="F310" s="537">
        <f t="shared" si="38"/>
        <v>0</v>
      </c>
      <c r="G310" s="849">
        <f t="shared" si="39"/>
        <v>0</v>
      </c>
      <c r="H310" s="535">
        <f t="shared" si="40"/>
        <v>0</v>
      </c>
      <c r="I310" s="533"/>
      <c r="J310" s="626"/>
      <c r="K310" s="707"/>
      <c r="L310" s="627"/>
      <c r="M310" s="628"/>
      <c r="N310" s="628"/>
      <c r="O310" s="628"/>
      <c r="P310" s="627"/>
      <c r="R310" s="628"/>
      <c r="S310" s="628"/>
      <c r="T310" s="42"/>
      <c r="U310" s="708"/>
    </row>
    <row r="311" spans="1:21" ht="23.1" customHeight="1" x14ac:dyDescent="0.15">
      <c r="A311" s="888">
        <f t="shared" si="33"/>
        <v>0</v>
      </c>
      <c r="B311" s="553">
        <f t="shared" si="34"/>
        <v>0</v>
      </c>
      <c r="C311" s="534">
        <f t="shared" si="35"/>
        <v>0</v>
      </c>
      <c r="D311" s="535">
        <f t="shared" si="36"/>
        <v>0</v>
      </c>
      <c r="E311" s="536">
        <f t="shared" si="37"/>
        <v>0</v>
      </c>
      <c r="F311" s="537">
        <f t="shared" si="38"/>
        <v>0</v>
      </c>
      <c r="G311" s="849">
        <f t="shared" si="39"/>
        <v>0</v>
      </c>
      <c r="H311" s="535">
        <f t="shared" si="40"/>
        <v>0</v>
      </c>
      <c r="I311" s="533"/>
      <c r="J311" s="626"/>
      <c r="K311" s="707"/>
      <c r="L311" s="627"/>
      <c r="M311" s="628"/>
      <c r="N311" s="628"/>
      <c r="O311" s="628"/>
      <c r="P311" s="627"/>
      <c r="R311" s="628"/>
      <c r="S311" s="628"/>
      <c r="T311" s="42"/>
      <c r="U311" s="708"/>
    </row>
    <row r="312" spans="1:21" ht="23.1" customHeight="1" x14ac:dyDescent="0.15">
      <c r="A312" s="888">
        <f t="shared" si="33"/>
        <v>0</v>
      </c>
      <c r="B312" s="553">
        <f t="shared" si="34"/>
        <v>0</v>
      </c>
      <c r="C312" s="534">
        <f t="shared" si="35"/>
        <v>0</v>
      </c>
      <c r="D312" s="535">
        <f t="shared" si="36"/>
        <v>0</v>
      </c>
      <c r="E312" s="536">
        <f t="shared" si="37"/>
        <v>0</v>
      </c>
      <c r="F312" s="537">
        <f t="shared" si="38"/>
        <v>0</v>
      </c>
      <c r="G312" s="849">
        <f t="shared" si="39"/>
        <v>0</v>
      </c>
      <c r="H312" s="535">
        <f t="shared" si="40"/>
        <v>0</v>
      </c>
      <c r="I312" s="533"/>
      <c r="J312" s="626"/>
      <c r="K312" s="707"/>
      <c r="L312" s="627"/>
      <c r="M312" s="628"/>
      <c r="N312" s="628"/>
      <c r="O312" s="628"/>
      <c r="P312" s="627"/>
      <c r="R312" s="628"/>
      <c r="S312" s="628"/>
      <c r="T312" s="42"/>
      <c r="U312" s="708"/>
    </row>
    <row r="313" spans="1:21" ht="23.1" customHeight="1" x14ac:dyDescent="0.15">
      <c r="A313" s="888">
        <f t="shared" si="33"/>
        <v>0</v>
      </c>
      <c r="B313" s="553">
        <f t="shared" si="34"/>
        <v>0</v>
      </c>
      <c r="C313" s="534">
        <f t="shared" si="35"/>
        <v>0</v>
      </c>
      <c r="D313" s="535">
        <f t="shared" si="36"/>
        <v>0</v>
      </c>
      <c r="E313" s="536">
        <f t="shared" si="37"/>
        <v>0</v>
      </c>
      <c r="F313" s="537">
        <f t="shared" si="38"/>
        <v>0</v>
      </c>
      <c r="G313" s="849">
        <f t="shared" si="39"/>
        <v>0</v>
      </c>
      <c r="H313" s="535">
        <f t="shared" si="40"/>
        <v>0</v>
      </c>
      <c r="I313" s="533"/>
      <c r="J313" s="626"/>
      <c r="K313" s="707"/>
      <c r="L313" s="627"/>
      <c r="M313" s="628"/>
      <c r="N313" s="628"/>
      <c r="O313" s="628"/>
      <c r="P313" s="627"/>
      <c r="R313" s="628"/>
      <c r="S313" s="628"/>
      <c r="T313" s="42"/>
      <c r="U313" s="708"/>
    </row>
    <row r="314" spans="1:21" ht="23.1" customHeight="1" x14ac:dyDescent="0.15">
      <c r="A314" s="888">
        <f t="shared" si="33"/>
        <v>0</v>
      </c>
      <c r="B314" s="553">
        <f t="shared" si="34"/>
        <v>0</v>
      </c>
      <c r="C314" s="534">
        <f t="shared" si="35"/>
        <v>0</v>
      </c>
      <c r="D314" s="535">
        <f t="shared" si="36"/>
        <v>0</v>
      </c>
      <c r="E314" s="536">
        <f t="shared" si="37"/>
        <v>0</v>
      </c>
      <c r="F314" s="537">
        <f t="shared" si="38"/>
        <v>0</v>
      </c>
      <c r="G314" s="849">
        <f t="shared" si="39"/>
        <v>0</v>
      </c>
      <c r="H314" s="535">
        <f t="shared" si="40"/>
        <v>0</v>
      </c>
      <c r="I314" s="533"/>
      <c r="J314" s="626"/>
      <c r="K314" s="707"/>
      <c r="L314" s="627"/>
      <c r="M314" s="628"/>
      <c r="N314" s="628"/>
      <c r="O314" s="628"/>
      <c r="P314" s="627"/>
      <c r="R314" s="628"/>
      <c r="S314" s="628"/>
      <c r="T314" s="42"/>
      <c r="U314" s="708"/>
    </row>
    <row r="315" spans="1:21" ht="23.1" customHeight="1" x14ac:dyDescent="0.15">
      <c r="A315" s="888">
        <f t="shared" si="33"/>
        <v>0</v>
      </c>
      <c r="B315" s="553">
        <f t="shared" si="34"/>
        <v>0</v>
      </c>
      <c r="C315" s="534">
        <f t="shared" si="35"/>
        <v>0</v>
      </c>
      <c r="D315" s="535">
        <f t="shared" si="36"/>
        <v>0</v>
      </c>
      <c r="E315" s="536">
        <f t="shared" si="37"/>
        <v>0</v>
      </c>
      <c r="F315" s="537">
        <f t="shared" si="38"/>
        <v>0</v>
      </c>
      <c r="G315" s="849">
        <f t="shared" si="39"/>
        <v>0</v>
      </c>
      <c r="H315" s="535">
        <f t="shared" si="40"/>
        <v>0</v>
      </c>
      <c r="I315" s="533"/>
      <c r="J315" s="626"/>
      <c r="K315" s="707"/>
      <c r="L315" s="627"/>
      <c r="M315" s="628"/>
      <c r="N315" s="628"/>
      <c r="O315" s="628"/>
      <c r="P315" s="627"/>
      <c r="R315" s="628"/>
      <c r="S315" s="628"/>
      <c r="T315" s="42"/>
      <c r="U315" s="708"/>
    </row>
    <row r="316" spans="1:21" ht="23.1" customHeight="1" x14ac:dyDescent="0.15">
      <c r="A316" s="888">
        <f t="shared" si="33"/>
        <v>0</v>
      </c>
      <c r="B316" s="553">
        <f t="shared" si="34"/>
        <v>0</v>
      </c>
      <c r="C316" s="534">
        <f t="shared" si="35"/>
        <v>0</v>
      </c>
      <c r="D316" s="535">
        <f t="shared" si="36"/>
        <v>0</v>
      </c>
      <c r="E316" s="536">
        <f t="shared" si="37"/>
        <v>0</v>
      </c>
      <c r="F316" s="537">
        <f t="shared" si="38"/>
        <v>0</v>
      </c>
      <c r="G316" s="849">
        <f t="shared" si="39"/>
        <v>0</v>
      </c>
      <c r="H316" s="535">
        <f t="shared" si="40"/>
        <v>0</v>
      </c>
      <c r="I316" s="533"/>
      <c r="J316" s="626"/>
      <c r="K316" s="707"/>
      <c r="L316" s="627"/>
      <c r="M316" s="628"/>
      <c r="N316" s="628"/>
      <c r="O316" s="628"/>
      <c r="P316" s="627"/>
      <c r="R316" s="628"/>
      <c r="S316" s="628"/>
      <c r="T316" s="42"/>
      <c r="U316" s="708"/>
    </row>
    <row r="317" spans="1:21" ht="23.1" customHeight="1" x14ac:dyDescent="0.15">
      <c r="A317" s="888">
        <f t="shared" si="33"/>
        <v>0</v>
      </c>
      <c r="B317" s="553">
        <f t="shared" si="34"/>
        <v>0</v>
      </c>
      <c r="C317" s="534">
        <f t="shared" si="35"/>
        <v>0</v>
      </c>
      <c r="D317" s="535">
        <f t="shared" si="36"/>
        <v>0</v>
      </c>
      <c r="E317" s="536">
        <f t="shared" si="37"/>
        <v>0</v>
      </c>
      <c r="F317" s="537">
        <f t="shared" si="38"/>
        <v>0</v>
      </c>
      <c r="G317" s="849">
        <f t="shared" si="39"/>
        <v>0</v>
      </c>
      <c r="H317" s="535">
        <f t="shared" si="40"/>
        <v>0</v>
      </c>
      <c r="I317" s="533"/>
      <c r="J317" s="626"/>
      <c r="K317" s="707"/>
      <c r="L317" s="627"/>
      <c r="M317" s="628"/>
      <c r="N317" s="628"/>
      <c r="O317" s="628"/>
      <c r="P317" s="627"/>
      <c r="R317" s="628"/>
      <c r="S317" s="628"/>
      <c r="T317" s="42"/>
      <c r="U317" s="708"/>
    </row>
    <row r="318" spans="1:21" ht="23.1" customHeight="1" x14ac:dyDescent="0.15">
      <c r="A318" s="888">
        <f t="shared" si="33"/>
        <v>0</v>
      </c>
      <c r="B318" s="553">
        <f t="shared" si="34"/>
        <v>0</v>
      </c>
      <c r="C318" s="534">
        <f t="shared" si="35"/>
        <v>0</v>
      </c>
      <c r="D318" s="535">
        <f t="shared" si="36"/>
        <v>0</v>
      </c>
      <c r="E318" s="536">
        <f t="shared" si="37"/>
        <v>0</v>
      </c>
      <c r="F318" s="537">
        <f t="shared" si="38"/>
        <v>0</v>
      </c>
      <c r="G318" s="849">
        <f t="shared" si="39"/>
        <v>0</v>
      </c>
      <c r="H318" s="535">
        <f t="shared" si="40"/>
        <v>0</v>
      </c>
      <c r="I318" s="533"/>
      <c r="J318" s="626"/>
      <c r="K318" s="707"/>
      <c r="L318" s="627"/>
      <c r="M318" s="628"/>
      <c r="N318" s="628"/>
      <c r="O318" s="628"/>
      <c r="P318" s="627"/>
      <c r="R318" s="628"/>
      <c r="S318" s="628"/>
      <c r="T318" s="42"/>
      <c r="U318" s="708"/>
    </row>
    <row r="319" spans="1:21" ht="23.1" customHeight="1" x14ac:dyDescent="0.15">
      <c r="A319" s="888">
        <f t="shared" si="33"/>
        <v>0</v>
      </c>
      <c r="B319" s="553">
        <f t="shared" si="34"/>
        <v>0</v>
      </c>
      <c r="C319" s="534">
        <f t="shared" si="35"/>
        <v>0</v>
      </c>
      <c r="D319" s="535">
        <f t="shared" si="36"/>
        <v>0</v>
      </c>
      <c r="E319" s="536">
        <f t="shared" si="37"/>
        <v>0</v>
      </c>
      <c r="F319" s="537">
        <f t="shared" si="38"/>
        <v>0</v>
      </c>
      <c r="G319" s="849">
        <f t="shared" si="39"/>
        <v>0</v>
      </c>
      <c r="H319" s="535">
        <f t="shared" si="40"/>
        <v>0</v>
      </c>
      <c r="I319" s="533"/>
      <c r="J319" s="626"/>
      <c r="K319" s="707"/>
      <c r="L319" s="627"/>
      <c r="M319" s="628"/>
      <c r="N319" s="628"/>
      <c r="O319" s="628"/>
      <c r="P319" s="627"/>
      <c r="R319" s="628"/>
      <c r="S319" s="628"/>
      <c r="T319" s="42"/>
      <c r="U319" s="708"/>
    </row>
    <row r="320" spans="1:21" ht="23.1" customHeight="1" x14ac:dyDescent="0.15">
      <c r="A320" s="888">
        <f t="shared" si="33"/>
        <v>0</v>
      </c>
      <c r="B320" s="553">
        <f t="shared" si="34"/>
        <v>0</v>
      </c>
      <c r="C320" s="534">
        <f t="shared" si="35"/>
        <v>0</v>
      </c>
      <c r="D320" s="535">
        <f t="shared" si="36"/>
        <v>0</v>
      </c>
      <c r="E320" s="536">
        <f t="shared" si="37"/>
        <v>0</v>
      </c>
      <c r="F320" s="537">
        <f t="shared" si="38"/>
        <v>0</v>
      </c>
      <c r="G320" s="849">
        <f t="shared" si="39"/>
        <v>0</v>
      </c>
      <c r="H320" s="535">
        <f t="shared" si="40"/>
        <v>0</v>
      </c>
      <c r="I320" s="533"/>
      <c r="J320" s="626"/>
      <c r="K320" s="707"/>
      <c r="L320" s="627"/>
      <c r="M320" s="628"/>
      <c r="N320" s="628"/>
      <c r="O320" s="628"/>
      <c r="P320" s="627"/>
      <c r="R320" s="628"/>
      <c r="S320" s="628"/>
      <c r="T320" s="42"/>
      <c r="U320" s="708"/>
    </row>
    <row r="321" spans="1:21" ht="23.1" customHeight="1" x14ac:dyDescent="0.15">
      <c r="A321" s="888">
        <f t="shared" si="33"/>
        <v>0</v>
      </c>
      <c r="B321" s="553">
        <f t="shared" si="34"/>
        <v>0</v>
      </c>
      <c r="C321" s="534">
        <f t="shared" si="35"/>
        <v>0</v>
      </c>
      <c r="D321" s="535">
        <f t="shared" si="36"/>
        <v>0</v>
      </c>
      <c r="E321" s="536">
        <f t="shared" si="37"/>
        <v>0</v>
      </c>
      <c r="F321" s="537">
        <f t="shared" si="38"/>
        <v>0</v>
      </c>
      <c r="G321" s="849">
        <f t="shared" si="39"/>
        <v>0</v>
      </c>
      <c r="H321" s="535">
        <f t="shared" si="40"/>
        <v>0</v>
      </c>
      <c r="I321" s="533"/>
      <c r="J321" s="626"/>
      <c r="K321" s="707"/>
      <c r="L321" s="627"/>
      <c r="M321" s="628"/>
      <c r="N321" s="628"/>
      <c r="O321" s="628"/>
      <c r="P321" s="627"/>
      <c r="R321" s="628"/>
      <c r="S321" s="628"/>
      <c r="T321" s="42"/>
      <c r="U321" s="708"/>
    </row>
    <row r="322" spans="1:21" ht="23.1" customHeight="1" x14ac:dyDescent="0.15">
      <c r="A322" s="888">
        <f t="shared" si="33"/>
        <v>0</v>
      </c>
      <c r="B322" s="553">
        <f t="shared" si="34"/>
        <v>0</v>
      </c>
      <c r="C322" s="534">
        <f t="shared" si="35"/>
        <v>0</v>
      </c>
      <c r="D322" s="535">
        <f t="shared" si="36"/>
        <v>0</v>
      </c>
      <c r="E322" s="536">
        <f t="shared" si="37"/>
        <v>0</v>
      </c>
      <c r="F322" s="537">
        <f t="shared" si="38"/>
        <v>0</v>
      </c>
      <c r="G322" s="849">
        <f t="shared" si="39"/>
        <v>0</v>
      </c>
      <c r="H322" s="535">
        <f t="shared" si="40"/>
        <v>0</v>
      </c>
      <c r="I322" s="533"/>
      <c r="J322" s="626"/>
      <c r="K322" s="707"/>
      <c r="L322" s="627"/>
      <c r="M322" s="628"/>
      <c r="N322" s="628"/>
      <c r="O322" s="628"/>
      <c r="P322" s="627"/>
      <c r="R322" s="628"/>
      <c r="S322" s="628"/>
      <c r="T322" s="42"/>
      <c r="U322" s="708"/>
    </row>
    <row r="323" spans="1:21" ht="23.1" customHeight="1" x14ac:dyDescent="0.15">
      <c r="A323" s="888">
        <f t="shared" si="33"/>
        <v>0</v>
      </c>
      <c r="B323" s="553">
        <f t="shared" si="34"/>
        <v>0</v>
      </c>
      <c r="C323" s="534">
        <f t="shared" si="35"/>
        <v>0</v>
      </c>
      <c r="D323" s="535">
        <f t="shared" si="36"/>
        <v>0</v>
      </c>
      <c r="E323" s="536">
        <f t="shared" si="37"/>
        <v>0</v>
      </c>
      <c r="F323" s="537">
        <f t="shared" si="38"/>
        <v>0</v>
      </c>
      <c r="G323" s="849">
        <f t="shared" si="39"/>
        <v>0</v>
      </c>
      <c r="H323" s="535">
        <f t="shared" si="40"/>
        <v>0</v>
      </c>
      <c r="I323" s="533"/>
      <c r="J323" s="626"/>
      <c r="K323" s="707"/>
      <c r="L323" s="627"/>
      <c r="M323" s="628"/>
      <c r="N323" s="628"/>
      <c r="O323" s="628"/>
      <c r="P323" s="627"/>
      <c r="R323" s="628"/>
      <c r="S323" s="628"/>
      <c r="T323" s="42"/>
      <c r="U323" s="708"/>
    </row>
    <row r="324" spans="1:21" ht="23.1" customHeight="1" x14ac:dyDescent="0.15">
      <c r="A324" s="888">
        <f t="shared" si="33"/>
        <v>0</v>
      </c>
      <c r="B324" s="553">
        <f t="shared" si="34"/>
        <v>0</v>
      </c>
      <c r="C324" s="534">
        <f t="shared" si="35"/>
        <v>0</v>
      </c>
      <c r="D324" s="535">
        <f t="shared" si="36"/>
        <v>0</v>
      </c>
      <c r="E324" s="536">
        <f t="shared" si="37"/>
        <v>0</v>
      </c>
      <c r="F324" s="537">
        <f t="shared" si="38"/>
        <v>0</v>
      </c>
      <c r="G324" s="849">
        <f t="shared" si="39"/>
        <v>0</v>
      </c>
      <c r="H324" s="535">
        <f t="shared" si="40"/>
        <v>0</v>
      </c>
      <c r="I324" s="533"/>
      <c r="J324" s="626"/>
      <c r="K324" s="707"/>
      <c r="L324" s="627"/>
      <c r="M324" s="628"/>
      <c r="N324" s="628"/>
      <c r="O324" s="628"/>
      <c r="P324" s="627"/>
      <c r="R324" s="628"/>
      <c r="S324" s="628"/>
      <c r="T324" s="42"/>
      <c r="U324" s="708"/>
    </row>
    <row r="325" spans="1:21" ht="23.1" customHeight="1" x14ac:dyDescent="0.15">
      <c r="A325" s="888">
        <f t="shared" si="33"/>
        <v>0</v>
      </c>
      <c r="B325" s="553">
        <f t="shared" si="34"/>
        <v>0</v>
      </c>
      <c r="C325" s="534">
        <f t="shared" si="35"/>
        <v>0</v>
      </c>
      <c r="D325" s="535">
        <f t="shared" si="36"/>
        <v>0</v>
      </c>
      <c r="E325" s="536">
        <f t="shared" si="37"/>
        <v>0</v>
      </c>
      <c r="F325" s="537">
        <f t="shared" si="38"/>
        <v>0</v>
      </c>
      <c r="G325" s="849">
        <f t="shared" si="39"/>
        <v>0</v>
      </c>
      <c r="H325" s="535">
        <f t="shared" si="40"/>
        <v>0</v>
      </c>
      <c r="I325" s="533"/>
      <c r="J325" s="626"/>
      <c r="K325" s="707"/>
      <c r="L325" s="627"/>
      <c r="M325" s="628"/>
      <c r="N325" s="628"/>
      <c r="O325" s="628"/>
      <c r="P325" s="627"/>
      <c r="R325" s="628"/>
      <c r="S325" s="628"/>
      <c r="T325" s="42"/>
      <c r="U325" s="708"/>
    </row>
    <row r="326" spans="1:21" ht="23.1" customHeight="1" x14ac:dyDescent="0.15">
      <c r="A326" s="888">
        <f t="shared" si="33"/>
        <v>0</v>
      </c>
      <c r="B326" s="553">
        <f t="shared" si="34"/>
        <v>0</v>
      </c>
      <c r="C326" s="534">
        <f t="shared" si="35"/>
        <v>0</v>
      </c>
      <c r="D326" s="535">
        <f t="shared" si="36"/>
        <v>0</v>
      </c>
      <c r="E326" s="536">
        <f t="shared" si="37"/>
        <v>0</v>
      </c>
      <c r="F326" s="537">
        <f t="shared" si="38"/>
        <v>0</v>
      </c>
      <c r="G326" s="849">
        <f t="shared" si="39"/>
        <v>0</v>
      </c>
      <c r="H326" s="535">
        <f t="shared" si="40"/>
        <v>0</v>
      </c>
      <c r="I326" s="533"/>
      <c r="J326" s="626"/>
      <c r="K326" s="707"/>
      <c r="L326" s="627"/>
      <c r="M326" s="628"/>
      <c r="N326" s="628"/>
      <c r="O326" s="628"/>
      <c r="P326" s="627"/>
      <c r="R326" s="628"/>
      <c r="S326" s="628"/>
      <c r="T326" s="42"/>
      <c r="U326" s="708"/>
    </row>
    <row r="327" spans="1:21" ht="23.1" customHeight="1" x14ac:dyDescent="0.15">
      <c r="A327" s="888">
        <f t="shared" ref="A327:A390" si="41">J327</f>
        <v>0</v>
      </c>
      <c r="B327" s="553">
        <f t="shared" ref="B327:B390" si="42">Q327</f>
        <v>0</v>
      </c>
      <c r="C327" s="534">
        <f t="shared" ref="C327:C390" si="43">O327</f>
        <v>0</v>
      </c>
      <c r="D327" s="535">
        <f t="shared" ref="D327:D390" si="44">M327</f>
        <v>0</v>
      </c>
      <c r="E327" s="536">
        <f t="shared" ref="E327:E390" si="45">U327</f>
        <v>0</v>
      </c>
      <c r="F327" s="537">
        <f t="shared" ref="F327:F390" si="46">T327</f>
        <v>0</v>
      </c>
      <c r="G327" s="849">
        <f t="shared" ref="G327:G390" si="47">L327</f>
        <v>0</v>
      </c>
      <c r="H327" s="535">
        <f t="shared" ref="H327:H390" si="48">N327</f>
        <v>0</v>
      </c>
      <c r="I327" s="533"/>
      <c r="J327" s="626"/>
      <c r="K327" s="707"/>
      <c r="L327" s="627"/>
      <c r="M327" s="628"/>
      <c r="N327" s="628"/>
      <c r="O327" s="628"/>
      <c r="P327" s="627"/>
      <c r="R327" s="628"/>
      <c r="S327" s="628"/>
      <c r="T327" s="42"/>
      <c r="U327" s="708"/>
    </row>
    <row r="328" spans="1:21" ht="23.1" customHeight="1" x14ac:dyDescent="0.15">
      <c r="A328" s="888">
        <f t="shared" si="41"/>
        <v>0</v>
      </c>
      <c r="B328" s="553">
        <f t="shared" si="42"/>
        <v>0</v>
      </c>
      <c r="C328" s="534">
        <f t="shared" si="43"/>
        <v>0</v>
      </c>
      <c r="D328" s="535">
        <f t="shared" si="44"/>
        <v>0</v>
      </c>
      <c r="E328" s="536">
        <f t="shared" si="45"/>
        <v>0</v>
      </c>
      <c r="F328" s="537">
        <f t="shared" si="46"/>
        <v>0</v>
      </c>
      <c r="G328" s="849">
        <f t="shared" si="47"/>
        <v>0</v>
      </c>
      <c r="H328" s="535">
        <f t="shared" si="48"/>
        <v>0</v>
      </c>
      <c r="I328" s="533"/>
      <c r="J328" s="626"/>
      <c r="K328" s="707"/>
      <c r="L328" s="627"/>
      <c r="M328" s="628"/>
      <c r="N328" s="628"/>
      <c r="O328" s="628"/>
      <c r="P328" s="627"/>
      <c r="R328" s="628"/>
      <c r="S328" s="628"/>
      <c r="T328" s="42"/>
      <c r="U328" s="708"/>
    </row>
    <row r="329" spans="1:21" ht="23.1" customHeight="1" x14ac:dyDescent="0.15">
      <c r="A329" s="888">
        <f t="shared" si="41"/>
        <v>0</v>
      </c>
      <c r="B329" s="553">
        <f t="shared" si="42"/>
        <v>0</v>
      </c>
      <c r="C329" s="534">
        <f t="shared" si="43"/>
        <v>0</v>
      </c>
      <c r="D329" s="535">
        <f t="shared" si="44"/>
        <v>0</v>
      </c>
      <c r="E329" s="536">
        <f t="shared" si="45"/>
        <v>0</v>
      </c>
      <c r="F329" s="537">
        <f t="shared" si="46"/>
        <v>0</v>
      </c>
      <c r="G329" s="849">
        <f t="shared" si="47"/>
        <v>0</v>
      </c>
      <c r="H329" s="535">
        <f t="shared" si="48"/>
        <v>0</v>
      </c>
      <c r="I329" s="533"/>
      <c r="J329" s="626"/>
      <c r="K329" s="707"/>
      <c r="L329" s="627"/>
      <c r="M329" s="628"/>
      <c r="N329" s="628"/>
      <c r="O329" s="628"/>
      <c r="P329" s="627"/>
      <c r="R329" s="628"/>
      <c r="S329" s="628"/>
      <c r="T329" s="42"/>
      <c r="U329" s="708"/>
    </row>
    <row r="330" spans="1:21" ht="23.1" customHeight="1" x14ac:dyDescent="0.15">
      <c r="A330" s="888">
        <f t="shared" si="41"/>
        <v>0</v>
      </c>
      <c r="B330" s="553">
        <f t="shared" si="42"/>
        <v>0</v>
      </c>
      <c r="C330" s="534">
        <f t="shared" si="43"/>
        <v>0</v>
      </c>
      <c r="D330" s="535">
        <f t="shared" si="44"/>
        <v>0</v>
      </c>
      <c r="E330" s="536">
        <f t="shared" si="45"/>
        <v>0</v>
      </c>
      <c r="F330" s="537">
        <f t="shared" si="46"/>
        <v>0</v>
      </c>
      <c r="G330" s="849">
        <f t="shared" si="47"/>
        <v>0</v>
      </c>
      <c r="H330" s="535">
        <f t="shared" si="48"/>
        <v>0</v>
      </c>
      <c r="I330" s="533"/>
      <c r="J330" s="626"/>
      <c r="K330" s="707"/>
      <c r="L330" s="627"/>
      <c r="M330" s="628"/>
      <c r="N330" s="628"/>
      <c r="O330" s="628"/>
      <c r="P330" s="627"/>
      <c r="R330" s="628"/>
      <c r="S330" s="628"/>
      <c r="T330" s="42"/>
      <c r="U330" s="708"/>
    </row>
    <row r="331" spans="1:21" ht="23.1" customHeight="1" x14ac:dyDescent="0.15">
      <c r="A331" s="888">
        <f t="shared" si="41"/>
        <v>0</v>
      </c>
      <c r="B331" s="553">
        <f t="shared" si="42"/>
        <v>0</v>
      </c>
      <c r="C331" s="534">
        <f t="shared" si="43"/>
        <v>0</v>
      </c>
      <c r="D331" s="535">
        <f t="shared" si="44"/>
        <v>0</v>
      </c>
      <c r="E331" s="536">
        <f t="shared" si="45"/>
        <v>0</v>
      </c>
      <c r="F331" s="537">
        <f t="shared" si="46"/>
        <v>0</v>
      </c>
      <c r="G331" s="849">
        <f t="shared" si="47"/>
        <v>0</v>
      </c>
      <c r="H331" s="535">
        <f t="shared" si="48"/>
        <v>0</v>
      </c>
      <c r="I331" s="533"/>
      <c r="J331" s="626"/>
      <c r="K331" s="707"/>
      <c r="L331" s="627"/>
      <c r="M331" s="628"/>
      <c r="N331" s="628"/>
      <c r="O331" s="628"/>
      <c r="P331" s="627"/>
      <c r="R331" s="628"/>
      <c r="S331" s="628"/>
      <c r="T331" s="42"/>
      <c r="U331" s="708"/>
    </row>
    <row r="332" spans="1:21" ht="23.1" customHeight="1" x14ac:dyDescent="0.15">
      <c r="A332" s="888">
        <f t="shared" si="41"/>
        <v>0</v>
      </c>
      <c r="B332" s="553">
        <f t="shared" si="42"/>
        <v>0</v>
      </c>
      <c r="C332" s="534">
        <f t="shared" si="43"/>
        <v>0</v>
      </c>
      <c r="D332" s="535">
        <f t="shared" si="44"/>
        <v>0</v>
      </c>
      <c r="E332" s="536">
        <f t="shared" si="45"/>
        <v>0</v>
      </c>
      <c r="F332" s="537">
        <f t="shared" si="46"/>
        <v>0</v>
      </c>
      <c r="G332" s="849">
        <f t="shared" si="47"/>
        <v>0</v>
      </c>
      <c r="H332" s="535">
        <f t="shared" si="48"/>
        <v>0</v>
      </c>
      <c r="I332" s="533"/>
      <c r="J332" s="626"/>
      <c r="K332" s="707"/>
      <c r="L332" s="627"/>
      <c r="M332" s="628"/>
      <c r="N332" s="628"/>
      <c r="O332" s="628"/>
      <c r="P332" s="627"/>
      <c r="R332" s="628"/>
      <c r="S332" s="628"/>
      <c r="T332" s="42"/>
      <c r="U332" s="708"/>
    </row>
    <row r="333" spans="1:21" ht="23.1" customHeight="1" x14ac:dyDescent="0.15">
      <c r="A333" s="888">
        <f t="shared" si="41"/>
        <v>0</v>
      </c>
      <c r="B333" s="553">
        <f t="shared" si="42"/>
        <v>0</v>
      </c>
      <c r="C333" s="534">
        <f t="shared" si="43"/>
        <v>0</v>
      </c>
      <c r="D333" s="535">
        <f t="shared" si="44"/>
        <v>0</v>
      </c>
      <c r="E333" s="536">
        <f t="shared" si="45"/>
        <v>0</v>
      </c>
      <c r="F333" s="537">
        <f t="shared" si="46"/>
        <v>0</v>
      </c>
      <c r="G333" s="849">
        <f t="shared" si="47"/>
        <v>0</v>
      </c>
      <c r="H333" s="535">
        <f t="shared" si="48"/>
        <v>0</v>
      </c>
      <c r="I333" s="533"/>
      <c r="J333" s="626"/>
      <c r="K333" s="707"/>
      <c r="L333" s="627"/>
      <c r="M333" s="628"/>
      <c r="N333" s="628"/>
      <c r="O333" s="628"/>
      <c r="P333" s="627"/>
      <c r="R333" s="628"/>
      <c r="S333" s="628"/>
      <c r="T333" s="42"/>
      <c r="U333" s="708"/>
    </row>
    <row r="334" spans="1:21" ht="23.1" customHeight="1" x14ac:dyDescent="0.15">
      <c r="A334" s="888">
        <f t="shared" si="41"/>
        <v>0</v>
      </c>
      <c r="B334" s="553">
        <f t="shared" si="42"/>
        <v>0</v>
      </c>
      <c r="C334" s="534">
        <f t="shared" si="43"/>
        <v>0</v>
      </c>
      <c r="D334" s="535">
        <f t="shared" si="44"/>
        <v>0</v>
      </c>
      <c r="E334" s="536">
        <f t="shared" si="45"/>
        <v>0</v>
      </c>
      <c r="F334" s="537">
        <f t="shared" si="46"/>
        <v>0</v>
      </c>
      <c r="G334" s="849">
        <f t="shared" si="47"/>
        <v>0</v>
      </c>
      <c r="H334" s="535">
        <f t="shared" si="48"/>
        <v>0</v>
      </c>
      <c r="I334" s="533"/>
      <c r="J334" s="626"/>
      <c r="K334" s="707"/>
      <c r="L334" s="627"/>
      <c r="M334" s="628"/>
      <c r="N334" s="628"/>
      <c r="O334" s="628"/>
      <c r="P334" s="627"/>
      <c r="R334" s="628"/>
      <c r="S334" s="628"/>
      <c r="T334" s="42"/>
      <c r="U334" s="708"/>
    </row>
    <row r="335" spans="1:21" ht="23.1" customHeight="1" x14ac:dyDescent="0.15">
      <c r="A335" s="888">
        <f t="shared" si="41"/>
        <v>0</v>
      </c>
      <c r="B335" s="553">
        <f t="shared" si="42"/>
        <v>0</v>
      </c>
      <c r="C335" s="534">
        <f t="shared" si="43"/>
        <v>0</v>
      </c>
      <c r="D335" s="535">
        <f t="shared" si="44"/>
        <v>0</v>
      </c>
      <c r="E335" s="536">
        <f t="shared" si="45"/>
        <v>0</v>
      </c>
      <c r="F335" s="537">
        <f t="shared" si="46"/>
        <v>0</v>
      </c>
      <c r="G335" s="849">
        <f t="shared" si="47"/>
        <v>0</v>
      </c>
      <c r="H335" s="535">
        <f t="shared" si="48"/>
        <v>0</v>
      </c>
      <c r="I335" s="533"/>
      <c r="J335" s="626"/>
      <c r="K335" s="707"/>
      <c r="L335" s="627"/>
      <c r="M335" s="628"/>
      <c r="N335" s="628"/>
      <c r="O335" s="628"/>
      <c r="P335" s="627"/>
      <c r="R335" s="628"/>
      <c r="S335" s="628"/>
      <c r="T335" s="42"/>
      <c r="U335" s="708"/>
    </row>
    <row r="336" spans="1:21" ht="23.1" customHeight="1" x14ac:dyDescent="0.15">
      <c r="A336" s="888">
        <f t="shared" si="41"/>
        <v>0</v>
      </c>
      <c r="B336" s="553">
        <f t="shared" si="42"/>
        <v>0</v>
      </c>
      <c r="C336" s="534">
        <f t="shared" si="43"/>
        <v>0</v>
      </c>
      <c r="D336" s="535">
        <f t="shared" si="44"/>
        <v>0</v>
      </c>
      <c r="E336" s="536">
        <f t="shared" si="45"/>
        <v>0</v>
      </c>
      <c r="F336" s="537">
        <f t="shared" si="46"/>
        <v>0</v>
      </c>
      <c r="G336" s="849">
        <f t="shared" si="47"/>
        <v>0</v>
      </c>
      <c r="H336" s="535">
        <f t="shared" si="48"/>
        <v>0</v>
      </c>
      <c r="I336" s="533"/>
      <c r="J336" s="626"/>
      <c r="K336" s="707"/>
      <c r="L336" s="627"/>
      <c r="M336" s="628"/>
      <c r="N336" s="628"/>
      <c r="O336" s="628"/>
      <c r="P336" s="627"/>
      <c r="R336" s="628"/>
      <c r="S336" s="628"/>
      <c r="T336" s="42"/>
      <c r="U336" s="708"/>
    </row>
    <row r="337" spans="1:21" ht="23.1" customHeight="1" x14ac:dyDescent="0.15">
      <c r="A337" s="888">
        <f t="shared" si="41"/>
        <v>0</v>
      </c>
      <c r="B337" s="553">
        <f t="shared" si="42"/>
        <v>0</v>
      </c>
      <c r="C337" s="534">
        <f t="shared" si="43"/>
        <v>0</v>
      </c>
      <c r="D337" s="535">
        <f t="shared" si="44"/>
        <v>0</v>
      </c>
      <c r="E337" s="536">
        <f t="shared" si="45"/>
        <v>0</v>
      </c>
      <c r="F337" s="537">
        <f t="shared" si="46"/>
        <v>0</v>
      </c>
      <c r="G337" s="849">
        <f t="shared" si="47"/>
        <v>0</v>
      </c>
      <c r="H337" s="535">
        <f t="shared" si="48"/>
        <v>0</v>
      </c>
      <c r="I337" s="533"/>
      <c r="J337" s="626"/>
      <c r="K337" s="707"/>
      <c r="L337" s="627"/>
      <c r="M337" s="628"/>
      <c r="N337" s="628"/>
      <c r="O337" s="628"/>
      <c r="P337" s="627"/>
      <c r="R337" s="628"/>
      <c r="S337" s="628"/>
      <c r="T337" s="42"/>
      <c r="U337" s="708"/>
    </row>
    <row r="338" spans="1:21" ht="23.1" customHeight="1" x14ac:dyDescent="0.15">
      <c r="A338" s="888">
        <f t="shared" si="41"/>
        <v>0</v>
      </c>
      <c r="B338" s="553">
        <f t="shared" si="42"/>
        <v>0</v>
      </c>
      <c r="C338" s="534">
        <f t="shared" si="43"/>
        <v>0</v>
      </c>
      <c r="D338" s="535">
        <f t="shared" si="44"/>
        <v>0</v>
      </c>
      <c r="E338" s="536">
        <f t="shared" si="45"/>
        <v>0</v>
      </c>
      <c r="F338" s="537">
        <f t="shared" si="46"/>
        <v>0</v>
      </c>
      <c r="G338" s="849">
        <f t="shared" si="47"/>
        <v>0</v>
      </c>
      <c r="H338" s="535">
        <f t="shared" si="48"/>
        <v>0</v>
      </c>
      <c r="I338" s="533"/>
      <c r="J338" s="626"/>
      <c r="K338" s="707"/>
      <c r="L338" s="627"/>
      <c r="M338" s="628"/>
      <c r="N338" s="628"/>
      <c r="O338" s="628"/>
      <c r="P338" s="627"/>
      <c r="R338" s="628"/>
      <c r="S338" s="628"/>
      <c r="T338" s="42"/>
      <c r="U338" s="708"/>
    </row>
    <row r="339" spans="1:21" ht="23.1" customHeight="1" x14ac:dyDescent="0.15">
      <c r="A339" s="888">
        <f t="shared" si="41"/>
        <v>0</v>
      </c>
      <c r="B339" s="553">
        <f t="shared" si="42"/>
        <v>0</v>
      </c>
      <c r="C339" s="534">
        <f t="shared" si="43"/>
        <v>0</v>
      </c>
      <c r="D339" s="535">
        <f t="shared" si="44"/>
        <v>0</v>
      </c>
      <c r="E339" s="536">
        <f t="shared" si="45"/>
        <v>0</v>
      </c>
      <c r="F339" s="537">
        <f t="shared" si="46"/>
        <v>0</v>
      </c>
      <c r="G339" s="849">
        <f t="shared" si="47"/>
        <v>0</v>
      </c>
      <c r="H339" s="535">
        <f t="shared" si="48"/>
        <v>0</v>
      </c>
      <c r="I339" s="533"/>
      <c r="J339" s="626"/>
      <c r="K339" s="707"/>
      <c r="L339" s="627"/>
      <c r="M339" s="628"/>
      <c r="N339" s="628"/>
      <c r="O339" s="628"/>
      <c r="P339" s="627"/>
      <c r="R339" s="628"/>
      <c r="S339" s="628"/>
      <c r="T339" s="42"/>
      <c r="U339" s="708"/>
    </row>
    <row r="340" spans="1:21" ht="23.1" customHeight="1" x14ac:dyDescent="0.15">
      <c r="A340" s="888">
        <f t="shared" si="41"/>
        <v>0</v>
      </c>
      <c r="B340" s="553">
        <f t="shared" si="42"/>
        <v>0</v>
      </c>
      <c r="C340" s="534">
        <f t="shared" si="43"/>
        <v>0</v>
      </c>
      <c r="D340" s="535">
        <f t="shared" si="44"/>
        <v>0</v>
      </c>
      <c r="E340" s="536">
        <f t="shared" si="45"/>
        <v>0</v>
      </c>
      <c r="F340" s="537">
        <f t="shared" si="46"/>
        <v>0</v>
      </c>
      <c r="G340" s="849">
        <f t="shared" si="47"/>
        <v>0</v>
      </c>
      <c r="H340" s="535">
        <f t="shared" si="48"/>
        <v>0</v>
      </c>
      <c r="I340" s="533"/>
      <c r="J340" s="626"/>
      <c r="K340" s="707"/>
      <c r="L340" s="627"/>
      <c r="M340" s="628"/>
      <c r="N340" s="628"/>
      <c r="O340" s="628"/>
      <c r="P340" s="627"/>
      <c r="R340" s="628"/>
      <c r="S340" s="628"/>
      <c r="T340" s="42"/>
      <c r="U340" s="708"/>
    </row>
    <row r="341" spans="1:21" ht="23.1" customHeight="1" x14ac:dyDescent="0.15">
      <c r="A341" s="888">
        <f t="shared" si="41"/>
        <v>0</v>
      </c>
      <c r="B341" s="553">
        <f t="shared" si="42"/>
        <v>0</v>
      </c>
      <c r="C341" s="534">
        <f t="shared" si="43"/>
        <v>0</v>
      </c>
      <c r="D341" s="535">
        <f t="shared" si="44"/>
        <v>0</v>
      </c>
      <c r="E341" s="536">
        <f t="shared" si="45"/>
        <v>0</v>
      </c>
      <c r="F341" s="537">
        <f t="shared" si="46"/>
        <v>0</v>
      </c>
      <c r="G341" s="849">
        <f t="shared" si="47"/>
        <v>0</v>
      </c>
      <c r="H341" s="535">
        <f t="shared" si="48"/>
        <v>0</v>
      </c>
      <c r="I341" s="533"/>
      <c r="J341" s="626"/>
      <c r="K341" s="707"/>
      <c r="L341" s="627"/>
      <c r="M341" s="628"/>
      <c r="N341" s="628"/>
      <c r="O341" s="628"/>
      <c r="P341" s="627"/>
      <c r="R341" s="628"/>
      <c r="S341" s="628"/>
      <c r="T341" s="42"/>
      <c r="U341" s="708"/>
    </row>
    <row r="342" spans="1:21" ht="23.1" customHeight="1" x14ac:dyDescent="0.15">
      <c r="A342" s="888">
        <f t="shared" si="41"/>
        <v>0</v>
      </c>
      <c r="B342" s="553">
        <f t="shared" si="42"/>
        <v>0</v>
      </c>
      <c r="C342" s="534">
        <f t="shared" si="43"/>
        <v>0</v>
      </c>
      <c r="D342" s="535">
        <f t="shared" si="44"/>
        <v>0</v>
      </c>
      <c r="E342" s="536">
        <f t="shared" si="45"/>
        <v>0</v>
      </c>
      <c r="F342" s="537">
        <f t="shared" si="46"/>
        <v>0</v>
      </c>
      <c r="G342" s="849">
        <f t="shared" si="47"/>
        <v>0</v>
      </c>
      <c r="H342" s="535">
        <f t="shared" si="48"/>
        <v>0</v>
      </c>
      <c r="I342" s="533"/>
      <c r="J342" s="626"/>
      <c r="K342" s="707"/>
      <c r="L342" s="627"/>
      <c r="M342" s="628"/>
      <c r="N342" s="628"/>
      <c r="O342" s="628"/>
      <c r="P342" s="627"/>
      <c r="R342" s="628"/>
      <c r="S342" s="628"/>
      <c r="T342" s="42"/>
      <c r="U342" s="708"/>
    </row>
    <row r="343" spans="1:21" ht="23.1" customHeight="1" x14ac:dyDescent="0.15">
      <c r="A343" s="888">
        <f t="shared" si="41"/>
        <v>0</v>
      </c>
      <c r="B343" s="553">
        <f t="shared" si="42"/>
        <v>0</v>
      </c>
      <c r="C343" s="534">
        <f t="shared" si="43"/>
        <v>0</v>
      </c>
      <c r="D343" s="535">
        <f t="shared" si="44"/>
        <v>0</v>
      </c>
      <c r="E343" s="536">
        <f t="shared" si="45"/>
        <v>0</v>
      </c>
      <c r="F343" s="537">
        <f t="shared" si="46"/>
        <v>0</v>
      </c>
      <c r="G343" s="849">
        <f t="shared" si="47"/>
        <v>0</v>
      </c>
      <c r="H343" s="535">
        <f t="shared" si="48"/>
        <v>0</v>
      </c>
      <c r="I343" s="533"/>
      <c r="J343" s="626"/>
      <c r="K343" s="707"/>
      <c r="L343" s="627"/>
      <c r="M343" s="628"/>
      <c r="N343" s="628"/>
      <c r="O343" s="628"/>
      <c r="P343" s="627"/>
      <c r="R343" s="628"/>
      <c r="S343" s="628"/>
      <c r="T343" s="42"/>
      <c r="U343" s="708"/>
    </row>
    <row r="344" spans="1:21" ht="23.1" customHeight="1" x14ac:dyDescent="0.15">
      <c r="A344" s="888">
        <f t="shared" si="41"/>
        <v>0</v>
      </c>
      <c r="B344" s="553">
        <f t="shared" si="42"/>
        <v>0</v>
      </c>
      <c r="C344" s="534">
        <f t="shared" si="43"/>
        <v>0</v>
      </c>
      <c r="D344" s="535">
        <f t="shared" si="44"/>
        <v>0</v>
      </c>
      <c r="E344" s="536">
        <f t="shared" si="45"/>
        <v>0</v>
      </c>
      <c r="F344" s="537">
        <f t="shared" si="46"/>
        <v>0</v>
      </c>
      <c r="G344" s="849">
        <f t="shared" si="47"/>
        <v>0</v>
      </c>
      <c r="H344" s="535">
        <f t="shared" si="48"/>
        <v>0</v>
      </c>
      <c r="I344" s="533"/>
      <c r="J344" s="626"/>
      <c r="K344" s="707"/>
      <c r="L344" s="627"/>
      <c r="M344" s="628"/>
      <c r="N344" s="628"/>
      <c r="O344" s="628"/>
      <c r="P344" s="627"/>
      <c r="R344" s="628"/>
      <c r="S344" s="628"/>
      <c r="T344" s="42"/>
      <c r="U344" s="708"/>
    </row>
    <row r="345" spans="1:21" ht="23.1" customHeight="1" x14ac:dyDescent="0.15">
      <c r="A345" s="888">
        <f t="shared" si="41"/>
        <v>0</v>
      </c>
      <c r="B345" s="553">
        <f t="shared" si="42"/>
        <v>0</v>
      </c>
      <c r="C345" s="534">
        <f t="shared" si="43"/>
        <v>0</v>
      </c>
      <c r="D345" s="535">
        <f t="shared" si="44"/>
        <v>0</v>
      </c>
      <c r="E345" s="536">
        <f t="shared" si="45"/>
        <v>0</v>
      </c>
      <c r="F345" s="537">
        <f t="shared" si="46"/>
        <v>0</v>
      </c>
      <c r="G345" s="849">
        <f t="shared" si="47"/>
        <v>0</v>
      </c>
      <c r="H345" s="535">
        <f t="shared" si="48"/>
        <v>0</v>
      </c>
      <c r="I345" s="533"/>
      <c r="J345" s="626"/>
      <c r="K345" s="707"/>
      <c r="L345" s="627"/>
      <c r="M345" s="628"/>
      <c r="N345" s="628"/>
      <c r="O345" s="628"/>
      <c r="P345" s="627"/>
      <c r="R345" s="628"/>
      <c r="S345" s="628"/>
      <c r="T345" s="42"/>
      <c r="U345" s="708"/>
    </row>
    <row r="346" spans="1:21" ht="23.1" customHeight="1" x14ac:dyDescent="0.15">
      <c r="A346" s="888">
        <f t="shared" si="41"/>
        <v>0</v>
      </c>
      <c r="B346" s="553">
        <f t="shared" si="42"/>
        <v>0</v>
      </c>
      <c r="C346" s="534">
        <f t="shared" si="43"/>
        <v>0</v>
      </c>
      <c r="D346" s="535">
        <f t="shared" si="44"/>
        <v>0</v>
      </c>
      <c r="E346" s="536">
        <f t="shared" si="45"/>
        <v>0</v>
      </c>
      <c r="F346" s="537">
        <f t="shared" si="46"/>
        <v>0</v>
      </c>
      <c r="G346" s="849">
        <f t="shared" si="47"/>
        <v>0</v>
      </c>
      <c r="H346" s="535">
        <f t="shared" si="48"/>
        <v>0</v>
      </c>
      <c r="I346" s="533"/>
      <c r="J346" s="626"/>
      <c r="K346" s="707"/>
      <c r="L346" s="627"/>
      <c r="M346" s="628"/>
      <c r="N346" s="628"/>
      <c r="O346" s="628"/>
      <c r="P346" s="627"/>
      <c r="R346" s="628"/>
      <c r="S346" s="628"/>
      <c r="T346" s="42"/>
      <c r="U346" s="708"/>
    </row>
    <row r="347" spans="1:21" ht="23.1" customHeight="1" x14ac:dyDescent="0.15">
      <c r="A347" s="888">
        <f t="shared" si="41"/>
        <v>0</v>
      </c>
      <c r="B347" s="553">
        <f t="shared" si="42"/>
        <v>0</v>
      </c>
      <c r="C347" s="534">
        <f t="shared" si="43"/>
        <v>0</v>
      </c>
      <c r="D347" s="535">
        <f t="shared" si="44"/>
        <v>0</v>
      </c>
      <c r="E347" s="536">
        <f t="shared" si="45"/>
        <v>0</v>
      </c>
      <c r="F347" s="537">
        <f t="shared" si="46"/>
        <v>0</v>
      </c>
      <c r="G347" s="849">
        <f t="shared" si="47"/>
        <v>0</v>
      </c>
      <c r="H347" s="535">
        <f t="shared" si="48"/>
        <v>0</v>
      </c>
      <c r="I347" s="533"/>
      <c r="J347" s="626"/>
      <c r="K347" s="707"/>
      <c r="L347" s="627"/>
      <c r="M347" s="628"/>
      <c r="N347" s="628"/>
      <c r="O347" s="628"/>
      <c r="P347" s="627"/>
      <c r="R347" s="628"/>
      <c r="S347" s="628"/>
      <c r="T347" s="42"/>
      <c r="U347" s="708"/>
    </row>
    <row r="348" spans="1:21" ht="23.1" customHeight="1" x14ac:dyDescent="0.15">
      <c r="A348" s="888">
        <f t="shared" si="41"/>
        <v>0</v>
      </c>
      <c r="B348" s="553">
        <f t="shared" si="42"/>
        <v>0</v>
      </c>
      <c r="C348" s="534">
        <f t="shared" si="43"/>
        <v>0</v>
      </c>
      <c r="D348" s="535">
        <f t="shared" si="44"/>
        <v>0</v>
      </c>
      <c r="E348" s="536">
        <f t="shared" si="45"/>
        <v>0</v>
      </c>
      <c r="F348" s="537">
        <f t="shared" si="46"/>
        <v>0</v>
      </c>
      <c r="G348" s="849">
        <f t="shared" si="47"/>
        <v>0</v>
      </c>
      <c r="H348" s="535">
        <f t="shared" si="48"/>
        <v>0</v>
      </c>
      <c r="I348" s="533"/>
      <c r="J348" s="626"/>
      <c r="K348" s="707"/>
      <c r="L348" s="627"/>
      <c r="M348" s="628"/>
      <c r="N348" s="628"/>
      <c r="O348" s="628"/>
      <c r="P348" s="627"/>
      <c r="R348" s="628"/>
      <c r="S348" s="628"/>
      <c r="T348" s="42"/>
      <c r="U348" s="708"/>
    </row>
    <row r="349" spans="1:21" ht="23.1" customHeight="1" x14ac:dyDescent="0.15">
      <c r="A349" s="888">
        <f t="shared" si="41"/>
        <v>0</v>
      </c>
      <c r="B349" s="553">
        <f t="shared" si="42"/>
        <v>0</v>
      </c>
      <c r="C349" s="534">
        <f t="shared" si="43"/>
        <v>0</v>
      </c>
      <c r="D349" s="535">
        <f t="shared" si="44"/>
        <v>0</v>
      </c>
      <c r="E349" s="536">
        <f t="shared" si="45"/>
        <v>0</v>
      </c>
      <c r="F349" s="537">
        <f t="shared" si="46"/>
        <v>0</v>
      </c>
      <c r="G349" s="849">
        <f t="shared" si="47"/>
        <v>0</v>
      </c>
      <c r="H349" s="535">
        <f t="shared" si="48"/>
        <v>0</v>
      </c>
      <c r="I349" s="533"/>
      <c r="J349" s="626"/>
      <c r="K349" s="707"/>
      <c r="L349" s="627"/>
      <c r="M349" s="628"/>
      <c r="N349" s="628"/>
      <c r="O349" s="628"/>
      <c r="P349" s="627"/>
      <c r="R349" s="628"/>
      <c r="S349" s="628"/>
      <c r="T349" s="42"/>
      <c r="U349" s="708"/>
    </row>
    <row r="350" spans="1:21" ht="23.1" customHeight="1" x14ac:dyDescent="0.15">
      <c r="A350" s="888">
        <f t="shared" si="41"/>
        <v>0</v>
      </c>
      <c r="B350" s="553">
        <f t="shared" si="42"/>
        <v>0</v>
      </c>
      <c r="C350" s="534">
        <f t="shared" si="43"/>
        <v>0</v>
      </c>
      <c r="D350" s="535">
        <f t="shared" si="44"/>
        <v>0</v>
      </c>
      <c r="E350" s="536">
        <f t="shared" si="45"/>
        <v>0</v>
      </c>
      <c r="F350" s="537">
        <f t="shared" si="46"/>
        <v>0</v>
      </c>
      <c r="G350" s="849">
        <f t="shared" si="47"/>
        <v>0</v>
      </c>
      <c r="H350" s="535">
        <f t="shared" si="48"/>
        <v>0</v>
      </c>
      <c r="I350" s="533"/>
      <c r="J350" s="626"/>
      <c r="K350" s="707"/>
      <c r="L350" s="627"/>
      <c r="M350" s="628"/>
      <c r="N350" s="628"/>
      <c r="O350" s="628"/>
      <c r="P350" s="627"/>
      <c r="R350" s="628"/>
      <c r="S350" s="628"/>
      <c r="T350" s="42"/>
      <c r="U350" s="708"/>
    </row>
    <row r="351" spans="1:21" ht="23.1" customHeight="1" x14ac:dyDescent="0.15">
      <c r="A351" s="888">
        <f t="shared" si="41"/>
        <v>0</v>
      </c>
      <c r="B351" s="553">
        <f t="shared" si="42"/>
        <v>0</v>
      </c>
      <c r="C351" s="534">
        <f t="shared" si="43"/>
        <v>0</v>
      </c>
      <c r="D351" s="535">
        <f t="shared" si="44"/>
        <v>0</v>
      </c>
      <c r="E351" s="536">
        <f t="shared" si="45"/>
        <v>0</v>
      </c>
      <c r="F351" s="537">
        <f t="shared" si="46"/>
        <v>0</v>
      </c>
      <c r="G351" s="849">
        <f t="shared" si="47"/>
        <v>0</v>
      </c>
      <c r="H351" s="535">
        <f t="shared" si="48"/>
        <v>0</v>
      </c>
      <c r="I351" s="533"/>
      <c r="J351" s="626"/>
      <c r="K351" s="707"/>
      <c r="L351" s="627"/>
      <c r="M351" s="628"/>
      <c r="N351" s="628"/>
      <c r="O351" s="628"/>
      <c r="P351" s="627"/>
      <c r="R351" s="628"/>
      <c r="S351" s="628"/>
      <c r="T351" s="42"/>
      <c r="U351" s="708"/>
    </row>
    <row r="352" spans="1:21" ht="23.1" customHeight="1" x14ac:dyDescent="0.15">
      <c r="A352" s="888">
        <f t="shared" si="41"/>
        <v>0</v>
      </c>
      <c r="B352" s="553">
        <f t="shared" si="42"/>
        <v>0</v>
      </c>
      <c r="C352" s="534">
        <f t="shared" si="43"/>
        <v>0</v>
      </c>
      <c r="D352" s="535">
        <f t="shared" si="44"/>
        <v>0</v>
      </c>
      <c r="E352" s="536">
        <f t="shared" si="45"/>
        <v>0</v>
      </c>
      <c r="F352" s="537">
        <f t="shared" si="46"/>
        <v>0</v>
      </c>
      <c r="G352" s="849">
        <f t="shared" si="47"/>
        <v>0</v>
      </c>
      <c r="H352" s="535">
        <f t="shared" si="48"/>
        <v>0</v>
      </c>
      <c r="I352" s="533"/>
      <c r="J352" s="626"/>
      <c r="K352" s="707"/>
      <c r="L352" s="627"/>
      <c r="M352" s="628"/>
      <c r="N352" s="628"/>
      <c r="O352" s="628"/>
      <c r="P352" s="627"/>
      <c r="R352" s="628"/>
      <c r="S352" s="628"/>
      <c r="T352" s="42"/>
      <c r="U352" s="708"/>
    </row>
    <row r="353" spans="1:21" ht="23.1" customHeight="1" x14ac:dyDescent="0.15">
      <c r="A353" s="888">
        <f t="shared" si="41"/>
        <v>0</v>
      </c>
      <c r="B353" s="553">
        <f t="shared" si="42"/>
        <v>0</v>
      </c>
      <c r="C353" s="534">
        <f t="shared" si="43"/>
        <v>0</v>
      </c>
      <c r="D353" s="535">
        <f t="shared" si="44"/>
        <v>0</v>
      </c>
      <c r="E353" s="536">
        <f t="shared" si="45"/>
        <v>0</v>
      </c>
      <c r="F353" s="537">
        <f t="shared" si="46"/>
        <v>0</v>
      </c>
      <c r="G353" s="849">
        <f t="shared" si="47"/>
        <v>0</v>
      </c>
      <c r="H353" s="535">
        <f t="shared" si="48"/>
        <v>0</v>
      </c>
      <c r="I353" s="533"/>
      <c r="J353" s="626"/>
      <c r="K353" s="707"/>
      <c r="L353" s="627"/>
      <c r="M353" s="628"/>
      <c r="N353" s="628"/>
      <c r="O353" s="628"/>
      <c r="P353" s="627"/>
      <c r="R353" s="628"/>
      <c r="S353" s="628"/>
      <c r="T353" s="42"/>
      <c r="U353" s="708"/>
    </row>
    <row r="354" spans="1:21" ht="23.1" customHeight="1" x14ac:dyDescent="0.15">
      <c r="A354" s="888">
        <f t="shared" si="41"/>
        <v>0</v>
      </c>
      <c r="B354" s="553">
        <f t="shared" si="42"/>
        <v>0</v>
      </c>
      <c r="C354" s="534">
        <f t="shared" si="43"/>
        <v>0</v>
      </c>
      <c r="D354" s="535">
        <f t="shared" si="44"/>
        <v>0</v>
      </c>
      <c r="E354" s="536">
        <f t="shared" si="45"/>
        <v>0</v>
      </c>
      <c r="F354" s="537">
        <f t="shared" si="46"/>
        <v>0</v>
      </c>
      <c r="G354" s="849">
        <f t="shared" si="47"/>
        <v>0</v>
      </c>
      <c r="H354" s="535">
        <f t="shared" si="48"/>
        <v>0</v>
      </c>
      <c r="I354" s="533"/>
      <c r="J354" s="626"/>
      <c r="K354" s="707"/>
      <c r="L354" s="627"/>
      <c r="M354" s="628"/>
      <c r="N354" s="628"/>
      <c r="O354" s="628"/>
      <c r="P354" s="627"/>
      <c r="R354" s="628"/>
      <c r="S354" s="628"/>
      <c r="T354" s="42"/>
      <c r="U354" s="708"/>
    </row>
    <row r="355" spans="1:21" ht="23.1" customHeight="1" x14ac:dyDescent="0.15">
      <c r="A355" s="888">
        <f t="shared" si="41"/>
        <v>0</v>
      </c>
      <c r="B355" s="553">
        <f t="shared" si="42"/>
        <v>0</v>
      </c>
      <c r="C355" s="534">
        <f t="shared" si="43"/>
        <v>0</v>
      </c>
      <c r="D355" s="535">
        <f t="shared" si="44"/>
        <v>0</v>
      </c>
      <c r="E355" s="536">
        <f t="shared" si="45"/>
        <v>0</v>
      </c>
      <c r="F355" s="537">
        <f t="shared" si="46"/>
        <v>0</v>
      </c>
      <c r="G355" s="849">
        <f t="shared" si="47"/>
        <v>0</v>
      </c>
      <c r="H355" s="535">
        <f t="shared" si="48"/>
        <v>0</v>
      </c>
      <c r="I355" s="533"/>
      <c r="J355" s="626"/>
      <c r="K355" s="707"/>
      <c r="L355" s="627"/>
      <c r="M355" s="628"/>
      <c r="N355" s="628"/>
      <c r="O355" s="628"/>
      <c r="P355" s="627"/>
      <c r="R355" s="628"/>
      <c r="S355" s="628"/>
      <c r="T355" s="42"/>
      <c r="U355" s="708"/>
    </row>
    <row r="356" spans="1:21" ht="23.1" customHeight="1" x14ac:dyDescent="0.15">
      <c r="A356" s="888">
        <f t="shared" si="41"/>
        <v>0</v>
      </c>
      <c r="B356" s="553">
        <f t="shared" si="42"/>
        <v>0</v>
      </c>
      <c r="C356" s="534">
        <f t="shared" si="43"/>
        <v>0</v>
      </c>
      <c r="D356" s="535">
        <f t="shared" si="44"/>
        <v>0</v>
      </c>
      <c r="E356" s="536">
        <f t="shared" si="45"/>
        <v>0</v>
      </c>
      <c r="F356" s="537">
        <f t="shared" si="46"/>
        <v>0</v>
      </c>
      <c r="G356" s="849">
        <f t="shared" si="47"/>
        <v>0</v>
      </c>
      <c r="H356" s="535">
        <f t="shared" si="48"/>
        <v>0</v>
      </c>
      <c r="I356" s="533"/>
      <c r="J356" s="626"/>
      <c r="K356" s="707"/>
      <c r="L356" s="627"/>
      <c r="M356" s="628"/>
      <c r="N356" s="628"/>
      <c r="O356" s="628"/>
      <c r="P356" s="627"/>
      <c r="R356" s="628"/>
      <c r="S356" s="628"/>
      <c r="T356" s="42"/>
      <c r="U356" s="708"/>
    </row>
    <row r="357" spans="1:21" ht="23.1" customHeight="1" x14ac:dyDescent="0.15">
      <c r="A357" s="888">
        <f t="shared" si="41"/>
        <v>0</v>
      </c>
      <c r="B357" s="553">
        <f t="shared" si="42"/>
        <v>0</v>
      </c>
      <c r="C357" s="534">
        <f t="shared" si="43"/>
        <v>0</v>
      </c>
      <c r="D357" s="535">
        <f t="shared" si="44"/>
        <v>0</v>
      </c>
      <c r="E357" s="536">
        <f t="shared" si="45"/>
        <v>0</v>
      </c>
      <c r="F357" s="537">
        <f t="shared" si="46"/>
        <v>0</v>
      </c>
      <c r="G357" s="849">
        <f t="shared" si="47"/>
        <v>0</v>
      </c>
      <c r="H357" s="535">
        <f t="shared" si="48"/>
        <v>0</v>
      </c>
      <c r="I357" s="533"/>
      <c r="J357" s="626"/>
      <c r="K357" s="707"/>
      <c r="L357" s="627"/>
      <c r="M357" s="628"/>
      <c r="N357" s="628"/>
      <c r="O357" s="628"/>
      <c r="P357" s="627"/>
      <c r="R357" s="628"/>
      <c r="S357" s="628"/>
      <c r="T357" s="42"/>
      <c r="U357" s="708"/>
    </row>
    <row r="358" spans="1:21" ht="23.1" customHeight="1" x14ac:dyDescent="0.15">
      <c r="A358" s="888">
        <f t="shared" si="41"/>
        <v>0</v>
      </c>
      <c r="B358" s="553">
        <f t="shared" si="42"/>
        <v>0</v>
      </c>
      <c r="C358" s="534">
        <f t="shared" si="43"/>
        <v>0</v>
      </c>
      <c r="D358" s="535">
        <f t="shared" si="44"/>
        <v>0</v>
      </c>
      <c r="E358" s="536">
        <f t="shared" si="45"/>
        <v>0</v>
      </c>
      <c r="F358" s="537">
        <f t="shared" si="46"/>
        <v>0</v>
      </c>
      <c r="G358" s="849">
        <f t="shared" si="47"/>
        <v>0</v>
      </c>
      <c r="H358" s="535">
        <f t="shared" si="48"/>
        <v>0</v>
      </c>
      <c r="I358" s="533"/>
      <c r="J358" s="626"/>
      <c r="K358" s="707"/>
      <c r="L358" s="627"/>
      <c r="M358" s="628"/>
      <c r="N358" s="628"/>
      <c r="O358" s="628"/>
      <c r="P358" s="627"/>
      <c r="R358" s="628"/>
      <c r="S358" s="628"/>
      <c r="T358" s="42"/>
      <c r="U358" s="708"/>
    </row>
    <row r="359" spans="1:21" ht="23.1" customHeight="1" x14ac:dyDescent="0.15">
      <c r="A359" s="888">
        <f t="shared" si="41"/>
        <v>0</v>
      </c>
      <c r="B359" s="553">
        <f t="shared" si="42"/>
        <v>0</v>
      </c>
      <c r="C359" s="534">
        <f t="shared" si="43"/>
        <v>0</v>
      </c>
      <c r="D359" s="535">
        <f t="shared" si="44"/>
        <v>0</v>
      </c>
      <c r="E359" s="536">
        <f t="shared" si="45"/>
        <v>0</v>
      </c>
      <c r="F359" s="537">
        <f t="shared" si="46"/>
        <v>0</v>
      </c>
      <c r="G359" s="849">
        <f t="shared" si="47"/>
        <v>0</v>
      </c>
      <c r="H359" s="535">
        <f t="shared" si="48"/>
        <v>0</v>
      </c>
      <c r="I359" s="533"/>
      <c r="J359" s="626"/>
      <c r="K359" s="707"/>
      <c r="L359" s="627"/>
      <c r="M359" s="628"/>
      <c r="N359" s="628"/>
      <c r="O359" s="628"/>
      <c r="P359" s="627"/>
      <c r="R359" s="628"/>
      <c r="S359" s="628"/>
      <c r="T359" s="42"/>
      <c r="U359" s="708"/>
    </row>
    <row r="360" spans="1:21" ht="23.1" customHeight="1" x14ac:dyDescent="0.15">
      <c r="A360" s="888">
        <f t="shared" si="41"/>
        <v>0</v>
      </c>
      <c r="B360" s="553">
        <f t="shared" si="42"/>
        <v>0</v>
      </c>
      <c r="C360" s="534">
        <f t="shared" si="43"/>
        <v>0</v>
      </c>
      <c r="D360" s="535">
        <f t="shared" si="44"/>
        <v>0</v>
      </c>
      <c r="E360" s="536">
        <f t="shared" si="45"/>
        <v>0</v>
      </c>
      <c r="F360" s="537">
        <f t="shared" si="46"/>
        <v>0</v>
      </c>
      <c r="G360" s="849">
        <f t="shared" si="47"/>
        <v>0</v>
      </c>
      <c r="H360" s="535">
        <f t="shared" si="48"/>
        <v>0</v>
      </c>
      <c r="I360" s="533"/>
      <c r="J360" s="626"/>
      <c r="K360" s="707"/>
      <c r="L360" s="627"/>
      <c r="M360" s="628"/>
      <c r="N360" s="628"/>
      <c r="O360" s="628"/>
      <c r="P360" s="627"/>
      <c r="R360" s="628"/>
      <c r="S360" s="628"/>
      <c r="T360" s="42"/>
      <c r="U360" s="708"/>
    </row>
    <row r="361" spans="1:21" ht="23.1" customHeight="1" x14ac:dyDescent="0.15">
      <c r="A361" s="888">
        <f t="shared" si="41"/>
        <v>0</v>
      </c>
      <c r="B361" s="553">
        <f t="shared" si="42"/>
        <v>0</v>
      </c>
      <c r="C361" s="534">
        <f t="shared" si="43"/>
        <v>0</v>
      </c>
      <c r="D361" s="535">
        <f t="shared" si="44"/>
        <v>0</v>
      </c>
      <c r="E361" s="536">
        <f t="shared" si="45"/>
        <v>0</v>
      </c>
      <c r="F361" s="537">
        <f t="shared" si="46"/>
        <v>0</v>
      </c>
      <c r="G361" s="849">
        <f t="shared" si="47"/>
        <v>0</v>
      </c>
      <c r="H361" s="535">
        <f t="shared" si="48"/>
        <v>0</v>
      </c>
      <c r="I361" s="533"/>
      <c r="J361" s="626"/>
      <c r="K361" s="707"/>
      <c r="L361" s="627"/>
      <c r="M361" s="628"/>
      <c r="N361" s="628"/>
      <c r="O361" s="628"/>
      <c r="P361" s="627"/>
      <c r="R361" s="628"/>
      <c r="S361" s="628"/>
      <c r="T361" s="42"/>
      <c r="U361" s="708"/>
    </row>
    <row r="362" spans="1:21" ht="23.1" customHeight="1" x14ac:dyDescent="0.15">
      <c r="A362" s="888">
        <f t="shared" si="41"/>
        <v>0</v>
      </c>
      <c r="B362" s="553">
        <f t="shared" si="42"/>
        <v>0</v>
      </c>
      <c r="C362" s="534">
        <f t="shared" si="43"/>
        <v>0</v>
      </c>
      <c r="D362" s="535">
        <f t="shared" si="44"/>
        <v>0</v>
      </c>
      <c r="E362" s="536">
        <f t="shared" si="45"/>
        <v>0</v>
      </c>
      <c r="F362" s="537">
        <f t="shared" si="46"/>
        <v>0</v>
      </c>
      <c r="G362" s="849">
        <f t="shared" si="47"/>
        <v>0</v>
      </c>
      <c r="H362" s="535">
        <f t="shared" si="48"/>
        <v>0</v>
      </c>
      <c r="I362" s="533"/>
      <c r="J362" s="626"/>
      <c r="K362" s="707"/>
      <c r="L362" s="627"/>
      <c r="M362" s="628"/>
      <c r="N362" s="628"/>
      <c r="O362" s="628"/>
      <c r="P362" s="627"/>
      <c r="R362" s="628"/>
      <c r="S362" s="628"/>
      <c r="T362" s="42"/>
      <c r="U362" s="708"/>
    </row>
    <row r="363" spans="1:21" ht="23.1" customHeight="1" x14ac:dyDescent="0.15">
      <c r="A363" s="888">
        <f t="shared" si="41"/>
        <v>0</v>
      </c>
      <c r="B363" s="553">
        <f t="shared" si="42"/>
        <v>0</v>
      </c>
      <c r="C363" s="534">
        <f t="shared" si="43"/>
        <v>0</v>
      </c>
      <c r="D363" s="535">
        <f t="shared" si="44"/>
        <v>0</v>
      </c>
      <c r="E363" s="536">
        <f t="shared" si="45"/>
        <v>0</v>
      </c>
      <c r="F363" s="537">
        <f t="shared" si="46"/>
        <v>0</v>
      </c>
      <c r="G363" s="849">
        <f t="shared" si="47"/>
        <v>0</v>
      </c>
      <c r="H363" s="535">
        <f t="shared" si="48"/>
        <v>0</v>
      </c>
      <c r="I363" s="533"/>
      <c r="J363" s="626"/>
      <c r="K363" s="707"/>
      <c r="L363" s="627"/>
      <c r="M363" s="628"/>
      <c r="N363" s="628"/>
      <c r="O363" s="628"/>
      <c r="P363" s="627"/>
      <c r="R363" s="628"/>
      <c r="S363" s="628"/>
      <c r="T363" s="42"/>
      <c r="U363" s="708"/>
    </row>
    <row r="364" spans="1:21" ht="23.1" customHeight="1" x14ac:dyDescent="0.15">
      <c r="A364" s="888">
        <f t="shared" si="41"/>
        <v>0</v>
      </c>
      <c r="B364" s="553">
        <f t="shared" si="42"/>
        <v>0</v>
      </c>
      <c r="C364" s="534">
        <f t="shared" si="43"/>
        <v>0</v>
      </c>
      <c r="D364" s="535">
        <f t="shared" si="44"/>
        <v>0</v>
      </c>
      <c r="E364" s="536">
        <f t="shared" si="45"/>
        <v>0</v>
      </c>
      <c r="F364" s="537">
        <f t="shared" si="46"/>
        <v>0</v>
      </c>
      <c r="G364" s="849">
        <f t="shared" si="47"/>
        <v>0</v>
      </c>
      <c r="H364" s="535">
        <f t="shared" si="48"/>
        <v>0</v>
      </c>
      <c r="I364" s="533"/>
      <c r="J364" s="626"/>
      <c r="K364" s="707"/>
      <c r="L364" s="627"/>
      <c r="M364" s="628"/>
      <c r="N364" s="628"/>
      <c r="O364" s="628"/>
      <c r="P364" s="627"/>
      <c r="R364" s="628"/>
      <c r="S364" s="628"/>
      <c r="T364" s="42"/>
      <c r="U364" s="708"/>
    </row>
    <row r="365" spans="1:21" ht="23.1" customHeight="1" x14ac:dyDescent="0.15">
      <c r="A365" s="888">
        <f t="shared" si="41"/>
        <v>0</v>
      </c>
      <c r="B365" s="553">
        <f t="shared" si="42"/>
        <v>0</v>
      </c>
      <c r="C365" s="534">
        <f t="shared" si="43"/>
        <v>0</v>
      </c>
      <c r="D365" s="535">
        <f t="shared" si="44"/>
        <v>0</v>
      </c>
      <c r="E365" s="536">
        <f t="shared" si="45"/>
        <v>0</v>
      </c>
      <c r="F365" s="537">
        <f t="shared" si="46"/>
        <v>0</v>
      </c>
      <c r="G365" s="849">
        <f t="shared" si="47"/>
        <v>0</v>
      </c>
      <c r="H365" s="535">
        <f t="shared" si="48"/>
        <v>0</v>
      </c>
      <c r="I365" s="533"/>
      <c r="J365" s="626"/>
      <c r="K365" s="707"/>
      <c r="L365" s="627"/>
      <c r="M365" s="628"/>
      <c r="N365" s="628"/>
      <c r="O365" s="628"/>
      <c r="P365" s="627"/>
      <c r="R365" s="628"/>
      <c r="S365" s="628"/>
      <c r="T365" s="42"/>
      <c r="U365" s="708"/>
    </row>
    <row r="366" spans="1:21" ht="23.1" customHeight="1" x14ac:dyDescent="0.15">
      <c r="A366" s="888">
        <f t="shared" si="41"/>
        <v>0</v>
      </c>
      <c r="B366" s="553">
        <f t="shared" si="42"/>
        <v>0</v>
      </c>
      <c r="C366" s="534">
        <f t="shared" si="43"/>
        <v>0</v>
      </c>
      <c r="D366" s="535">
        <f t="shared" si="44"/>
        <v>0</v>
      </c>
      <c r="E366" s="536">
        <f t="shared" si="45"/>
        <v>0</v>
      </c>
      <c r="F366" s="537">
        <f t="shared" si="46"/>
        <v>0</v>
      </c>
      <c r="G366" s="849">
        <f t="shared" si="47"/>
        <v>0</v>
      </c>
      <c r="H366" s="535">
        <f t="shared" si="48"/>
        <v>0</v>
      </c>
      <c r="I366" s="533"/>
      <c r="J366" s="626"/>
      <c r="K366" s="707"/>
      <c r="L366" s="627"/>
      <c r="M366" s="628"/>
      <c r="N366" s="628"/>
      <c r="O366" s="628"/>
      <c r="P366" s="627"/>
      <c r="R366" s="628"/>
      <c r="S366" s="628"/>
      <c r="T366" s="42"/>
      <c r="U366" s="708"/>
    </row>
    <row r="367" spans="1:21" ht="23.1" customHeight="1" x14ac:dyDescent="0.15">
      <c r="A367" s="888">
        <f t="shared" si="41"/>
        <v>0</v>
      </c>
      <c r="B367" s="553">
        <f t="shared" si="42"/>
        <v>0</v>
      </c>
      <c r="C367" s="534">
        <f t="shared" si="43"/>
        <v>0</v>
      </c>
      <c r="D367" s="535">
        <f t="shared" si="44"/>
        <v>0</v>
      </c>
      <c r="E367" s="536">
        <f t="shared" si="45"/>
        <v>0</v>
      </c>
      <c r="F367" s="537">
        <f t="shared" si="46"/>
        <v>0</v>
      </c>
      <c r="G367" s="849">
        <f t="shared" si="47"/>
        <v>0</v>
      </c>
      <c r="H367" s="535">
        <f t="shared" si="48"/>
        <v>0</v>
      </c>
      <c r="I367" s="533"/>
      <c r="J367" s="626"/>
      <c r="K367" s="707"/>
      <c r="L367" s="627"/>
      <c r="M367" s="628"/>
      <c r="N367" s="628"/>
      <c r="O367" s="628"/>
      <c r="P367" s="627"/>
      <c r="R367" s="628"/>
      <c r="S367" s="628"/>
      <c r="T367" s="42"/>
      <c r="U367" s="708"/>
    </row>
    <row r="368" spans="1:21" ht="23.1" customHeight="1" x14ac:dyDescent="0.15">
      <c r="A368" s="888">
        <f t="shared" si="41"/>
        <v>0</v>
      </c>
      <c r="B368" s="553">
        <f t="shared" si="42"/>
        <v>0</v>
      </c>
      <c r="C368" s="534">
        <f t="shared" si="43"/>
        <v>0</v>
      </c>
      <c r="D368" s="535">
        <f t="shared" si="44"/>
        <v>0</v>
      </c>
      <c r="E368" s="536">
        <f t="shared" si="45"/>
        <v>0</v>
      </c>
      <c r="F368" s="537">
        <f t="shared" si="46"/>
        <v>0</v>
      </c>
      <c r="G368" s="849">
        <f t="shared" si="47"/>
        <v>0</v>
      </c>
      <c r="H368" s="535">
        <f t="shared" si="48"/>
        <v>0</v>
      </c>
      <c r="I368" s="533"/>
      <c r="J368" s="626"/>
      <c r="K368" s="707"/>
      <c r="L368" s="627"/>
      <c r="M368" s="628"/>
      <c r="N368" s="628"/>
      <c r="O368" s="628"/>
      <c r="P368" s="627"/>
      <c r="R368" s="628"/>
      <c r="S368" s="628"/>
      <c r="T368" s="42"/>
      <c r="U368" s="708"/>
    </row>
    <row r="369" spans="1:21" ht="23.1" customHeight="1" x14ac:dyDescent="0.15">
      <c r="A369" s="888">
        <f t="shared" si="41"/>
        <v>0</v>
      </c>
      <c r="B369" s="553">
        <f t="shared" si="42"/>
        <v>0</v>
      </c>
      <c r="C369" s="534">
        <f t="shared" si="43"/>
        <v>0</v>
      </c>
      <c r="D369" s="535">
        <f t="shared" si="44"/>
        <v>0</v>
      </c>
      <c r="E369" s="536">
        <f t="shared" si="45"/>
        <v>0</v>
      </c>
      <c r="F369" s="537">
        <f t="shared" si="46"/>
        <v>0</v>
      </c>
      <c r="G369" s="849">
        <f t="shared" si="47"/>
        <v>0</v>
      </c>
      <c r="H369" s="535">
        <f t="shared" si="48"/>
        <v>0</v>
      </c>
      <c r="I369" s="533"/>
      <c r="J369" s="626"/>
      <c r="K369" s="707"/>
      <c r="L369" s="627"/>
      <c r="M369" s="628"/>
      <c r="N369" s="628"/>
      <c r="O369" s="628"/>
      <c r="P369" s="627"/>
      <c r="R369" s="628"/>
      <c r="S369" s="628"/>
      <c r="T369" s="42"/>
      <c r="U369" s="708"/>
    </row>
    <row r="370" spans="1:21" ht="23.1" customHeight="1" x14ac:dyDescent="0.15">
      <c r="A370" s="888">
        <f t="shared" si="41"/>
        <v>0</v>
      </c>
      <c r="B370" s="553">
        <f t="shared" si="42"/>
        <v>0</v>
      </c>
      <c r="C370" s="534">
        <f t="shared" si="43"/>
        <v>0</v>
      </c>
      <c r="D370" s="535">
        <f t="shared" si="44"/>
        <v>0</v>
      </c>
      <c r="E370" s="536">
        <f t="shared" si="45"/>
        <v>0</v>
      </c>
      <c r="F370" s="537">
        <f t="shared" si="46"/>
        <v>0</v>
      </c>
      <c r="G370" s="849">
        <f t="shared" si="47"/>
        <v>0</v>
      </c>
      <c r="H370" s="535">
        <f t="shared" si="48"/>
        <v>0</v>
      </c>
      <c r="I370" s="533"/>
      <c r="J370" s="626"/>
      <c r="K370" s="707"/>
      <c r="L370" s="627"/>
      <c r="M370" s="628"/>
      <c r="N370" s="628"/>
      <c r="O370" s="628"/>
      <c r="P370" s="627"/>
      <c r="R370" s="628"/>
      <c r="S370" s="628"/>
      <c r="T370" s="42"/>
      <c r="U370" s="708"/>
    </row>
    <row r="371" spans="1:21" ht="23.1" customHeight="1" x14ac:dyDescent="0.15">
      <c r="A371" s="888">
        <f t="shared" si="41"/>
        <v>0</v>
      </c>
      <c r="B371" s="553">
        <f t="shared" si="42"/>
        <v>0</v>
      </c>
      <c r="C371" s="534">
        <f t="shared" si="43"/>
        <v>0</v>
      </c>
      <c r="D371" s="535">
        <f t="shared" si="44"/>
        <v>0</v>
      </c>
      <c r="E371" s="536">
        <f t="shared" si="45"/>
        <v>0</v>
      </c>
      <c r="F371" s="537">
        <f t="shared" si="46"/>
        <v>0</v>
      </c>
      <c r="G371" s="849">
        <f t="shared" si="47"/>
        <v>0</v>
      </c>
      <c r="H371" s="535">
        <f t="shared" si="48"/>
        <v>0</v>
      </c>
      <c r="I371" s="533"/>
      <c r="J371" s="626"/>
      <c r="K371" s="707"/>
      <c r="L371" s="627"/>
      <c r="M371" s="628"/>
      <c r="N371" s="628"/>
      <c r="O371" s="628"/>
      <c r="P371" s="627"/>
      <c r="R371" s="628"/>
      <c r="S371" s="628"/>
      <c r="T371" s="42"/>
      <c r="U371" s="708"/>
    </row>
    <row r="372" spans="1:21" ht="23.1" customHeight="1" x14ac:dyDescent="0.15">
      <c r="A372" s="888">
        <f t="shared" si="41"/>
        <v>0</v>
      </c>
      <c r="B372" s="553">
        <f t="shared" si="42"/>
        <v>0</v>
      </c>
      <c r="C372" s="534">
        <f t="shared" si="43"/>
        <v>0</v>
      </c>
      <c r="D372" s="535">
        <f t="shared" si="44"/>
        <v>0</v>
      </c>
      <c r="E372" s="536">
        <f t="shared" si="45"/>
        <v>0</v>
      </c>
      <c r="F372" s="537">
        <f t="shared" si="46"/>
        <v>0</v>
      </c>
      <c r="G372" s="849">
        <f t="shared" si="47"/>
        <v>0</v>
      </c>
      <c r="H372" s="535">
        <f t="shared" si="48"/>
        <v>0</v>
      </c>
      <c r="I372" s="533"/>
      <c r="J372" s="626"/>
      <c r="K372" s="707"/>
      <c r="L372" s="627"/>
      <c r="M372" s="628"/>
      <c r="N372" s="628"/>
      <c r="O372" s="628"/>
      <c r="P372" s="627"/>
      <c r="R372" s="628"/>
      <c r="S372" s="628"/>
      <c r="T372" s="42"/>
      <c r="U372" s="708"/>
    </row>
    <row r="373" spans="1:21" ht="23.1" customHeight="1" x14ac:dyDescent="0.15">
      <c r="A373" s="888">
        <f t="shared" si="41"/>
        <v>0</v>
      </c>
      <c r="B373" s="553">
        <f t="shared" si="42"/>
        <v>0</v>
      </c>
      <c r="C373" s="534">
        <f t="shared" si="43"/>
        <v>0</v>
      </c>
      <c r="D373" s="535">
        <f t="shared" si="44"/>
        <v>0</v>
      </c>
      <c r="E373" s="536">
        <f t="shared" si="45"/>
        <v>0</v>
      </c>
      <c r="F373" s="537">
        <f t="shared" si="46"/>
        <v>0</v>
      </c>
      <c r="G373" s="849">
        <f t="shared" si="47"/>
        <v>0</v>
      </c>
      <c r="H373" s="535">
        <f t="shared" si="48"/>
        <v>0</v>
      </c>
      <c r="I373" s="533"/>
      <c r="J373" s="626"/>
      <c r="K373" s="707"/>
      <c r="L373" s="627"/>
      <c r="M373" s="628"/>
      <c r="N373" s="628"/>
      <c r="O373" s="628"/>
      <c r="P373" s="627"/>
      <c r="R373" s="628"/>
      <c r="S373" s="628"/>
      <c r="T373" s="42"/>
      <c r="U373" s="708"/>
    </row>
    <row r="374" spans="1:21" ht="23.1" customHeight="1" x14ac:dyDescent="0.15">
      <c r="A374" s="888">
        <f t="shared" si="41"/>
        <v>0</v>
      </c>
      <c r="B374" s="553">
        <f t="shared" si="42"/>
        <v>0</v>
      </c>
      <c r="C374" s="534">
        <f t="shared" si="43"/>
        <v>0</v>
      </c>
      <c r="D374" s="535">
        <f t="shared" si="44"/>
        <v>0</v>
      </c>
      <c r="E374" s="536">
        <f t="shared" si="45"/>
        <v>0</v>
      </c>
      <c r="F374" s="537">
        <f t="shared" si="46"/>
        <v>0</v>
      </c>
      <c r="G374" s="849">
        <f t="shared" si="47"/>
        <v>0</v>
      </c>
      <c r="H374" s="535">
        <f t="shared" si="48"/>
        <v>0</v>
      </c>
      <c r="I374" s="533"/>
      <c r="J374" s="626"/>
      <c r="K374" s="707"/>
      <c r="L374" s="627"/>
      <c r="M374" s="628"/>
      <c r="N374" s="628"/>
      <c r="O374" s="628"/>
      <c r="P374" s="627"/>
      <c r="R374" s="628"/>
      <c r="S374" s="628"/>
      <c r="T374" s="42"/>
      <c r="U374" s="708"/>
    </row>
    <row r="375" spans="1:21" ht="23.1" customHeight="1" x14ac:dyDescent="0.15">
      <c r="A375" s="888">
        <f t="shared" si="41"/>
        <v>0</v>
      </c>
      <c r="B375" s="553">
        <f t="shared" si="42"/>
        <v>0</v>
      </c>
      <c r="C375" s="534">
        <f t="shared" si="43"/>
        <v>0</v>
      </c>
      <c r="D375" s="535">
        <f t="shared" si="44"/>
        <v>0</v>
      </c>
      <c r="E375" s="536">
        <f t="shared" si="45"/>
        <v>0</v>
      </c>
      <c r="F375" s="537">
        <f t="shared" si="46"/>
        <v>0</v>
      </c>
      <c r="G375" s="849">
        <f t="shared" si="47"/>
        <v>0</v>
      </c>
      <c r="H375" s="535">
        <f t="shared" si="48"/>
        <v>0</v>
      </c>
      <c r="I375" s="533"/>
      <c r="J375" s="626"/>
      <c r="K375" s="707"/>
      <c r="L375" s="627"/>
      <c r="M375" s="628"/>
      <c r="N375" s="628"/>
      <c r="O375" s="628"/>
      <c r="P375" s="627"/>
      <c r="R375" s="628"/>
      <c r="S375" s="628"/>
      <c r="T375" s="42"/>
      <c r="U375" s="708"/>
    </row>
    <row r="376" spans="1:21" ht="23.1" customHeight="1" x14ac:dyDescent="0.15">
      <c r="A376" s="888">
        <f t="shared" si="41"/>
        <v>0</v>
      </c>
      <c r="B376" s="553">
        <f t="shared" si="42"/>
        <v>0</v>
      </c>
      <c r="C376" s="534">
        <f t="shared" si="43"/>
        <v>0</v>
      </c>
      <c r="D376" s="535">
        <f t="shared" si="44"/>
        <v>0</v>
      </c>
      <c r="E376" s="536">
        <f t="shared" si="45"/>
        <v>0</v>
      </c>
      <c r="F376" s="537">
        <f t="shared" si="46"/>
        <v>0</v>
      </c>
      <c r="G376" s="849">
        <f t="shared" si="47"/>
        <v>0</v>
      </c>
      <c r="H376" s="535">
        <f t="shared" si="48"/>
        <v>0</v>
      </c>
      <c r="I376" s="533"/>
      <c r="J376" s="626"/>
      <c r="K376" s="707"/>
      <c r="L376" s="627"/>
      <c r="M376" s="628"/>
      <c r="N376" s="628"/>
      <c r="O376" s="628"/>
      <c r="P376" s="627"/>
      <c r="R376" s="628"/>
      <c r="S376" s="628"/>
      <c r="T376" s="42"/>
      <c r="U376" s="708"/>
    </row>
    <row r="377" spans="1:21" ht="23.1" customHeight="1" x14ac:dyDescent="0.15">
      <c r="A377" s="888">
        <f t="shared" si="41"/>
        <v>0</v>
      </c>
      <c r="B377" s="553">
        <f t="shared" si="42"/>
        <v>0</v>
      </c>
      <c r="C377" s="534">
        <f t="shared" si="43"/>
        <v>0</v>
      </c>
      <c r="D377" s="535">
        <f t="shared" si="44"/>
        <v>0</v>
      </c>
      <c r="E377" s="536">
        <f t="shared" si="45"/>
        <v>0</v>
      </c>
      <c r="F377" s="537">
        <f t="shared" si="46"/>
        <v>0</v>
      </c>
      <c r="G377" s="849">
        <f t="shared" si="47"/>
        <v>0</v>
      </c>
      <c r="H377" s="535">
        <f t="shared" si="48"/>
        <v>0</v>
      </c>
      <c r="I377" s="533"/>
      <c r="J377" s="626"/>
      <c r="K377" s="707"/>
      <c r="L377" s="627"/>
      <c r="M377" s="628"/>
      <c r="N377" s="628"/>
      <c r="O377" s="628"/>
      <c r="P377" s="627"/>
      <c r="R377" s="628"/>
      <c r="S377" s="628"/>
      <c r="T377" s="42"/>
      <c r="U377" s="708"/>
    </row>
    <row r="378" spans="1:21" ht="23.1" customHeight="1" x14ac:dyDescent="0.15">
      <c r="A378" s="888">
        <f t="shared" si="41"/>
        <v>0</v>
      </c>
      <c r="B378" s="553">
        <f t="shared" si="42"/>
        <v>0</v>
      </c>
      <c r="C378" s="534">
        <f t="shared" si="43"/>
        <v>0</v>
      </c>
      <c r="D378" s="535">
        <f t="shared" si="44"/>
        <v>0</v>
      </c>
      <c r="E378" s="536">
        <f t="shared" si="45"/>
        <v>0</v>
      </c>
      <c r="F378" s="537">
        <f t="shared" si="46"/>
        <v>0</v>
      </c>
      <c r="G378" s="849">
        <f t="shared" si="47"/>
        <v>0</v>
      </c>
      <c r="H378" s="535">
        <f t="shared" si="48"/>
        <v>0</v>
      </c>
      <c r="I378" s="533"/>
      <c r="J378" s="626"/>
      <c r="K378" s="707"/>
      <c r="L378" s="627"/>
      <c r="M378" s="628"/>
      <c r="N378" s="628"/>
      <c r="O378" s="628"/>
      <c r="P378" s="627"/>
      <c r="R378" s="628"/>
      <c r="S378" s="628"/>
      <c r="T378" s="42"/>
      <c r="U378" s="708"/>
    </row>
    <row r="379" spans="1:21" ht="23.1" customHeight="1" x14ac:dyDescent="0.15">
      <c r="A379" s="888">
        <f t="shared" si="41"/>
        <v>0</v>
      </c>
      <c r="B379" s="553">
        <f t="shared" si="42"/>
        <v>0</v>
      </c>
      <c r="C379" s="534">
        <f t="shared" si="43"/>
        <v>0</v>
      </c>
      <c r="D379" s="535">
        <f t="shared" si="44"/>
        <v>0</v>
      </c>
      <c r="E379" s="536">
        <f t="shared" si="45"/>
        <v>0</v>
      </c>
      <c r="F379" s="537">
        <f t="shared" si="46"/>
        <v>0</v>
      </c>
      <c r="G379" s="849">
        <f t="shared" si="47"/>
        <v>0</v>
      </c>
      <c r="H379" s="535">
        <f t="shared" si="48"/>
        <v>0</v>
      </c>
      <c r="I379" s="533"/>
      <c r="J379" s="626"/>
      <c r="K379" s="707"/>
      <c r="L379" s="627"/>
      <c r="M379" s="628"/>
      <c r="N379" s="628"/>
      <c r="O379" s="628"/>
      <c r="P379" s="627"/>
      <c r="R379" s="628"/>
      <c r="S379" s="628"/>
      <c r="T379" s="42"/>
      <c r="U379" s="708"/>
    </row>
    <row r="380" spans="1:21" ht="23.1" customHeight="1" x14ac:dyDescent="0.15">
      <c r="A380" s="888">
        <f t="shared" si="41"/>
        <v>0</v>
      </c>
      <c r="B380" s="553">
        <f t="shared" si="42"/>
        <v>0</v>
      </c>
      <c r="C380" s="534">
        <f t="shared" si="43"/>
        <v>0</v>
      </c>
      <c r="D380" s="535">
        <f t="shared" si="44"/>
        <v>0</v>
      </c>
      <c r="E380" s="536">
        <f t="shared" si="45"/>
        <v>0</v>
      </c>
      <c r="F380" s="537">
        <f t="shared" si="46"/>
        <v>0</v>
      </c>
      <c r="G380" s="849">
        <f t="shared" si="47"/>
        <v>0</v>
      </c>
      <c r="H380" s="535">
        <f t="shared" si="48"/>
        <v>0</v>
      </c>
      <c r="I380" s="533"/>
      <c r="J380" s="626"/>
      <c r="K380" s="707"/>
      <c r="L380" s="627"/>
      <c r="M380" s="628"/>
      <c r="N380" s="628"/>
      <c r="O380" s="628"/>
      <c r="P380" s="627"/>
      <c r="R380" s="628"/>
      <c r="S380" s="628"/>
      <c r="T380" s="42"/>
      <c r="U380" s="708"/>
    </row>
    <row r="381" spans="1:21" ht="23.1" customHeight="1" x14ac:dyDescent="0.15">
      <c r="A381" s="888">
        <f t="shared" si="41"/>
        <v>0</v>
      </c>
      <c r="B381" s="553">
        <f t="shared" si="42"/>
        <v>0</v>
      </c>
      <c r="C381" s="534">
        <f t="shared" si="43"/>
        <v>0</v>
      </c>
      <c r="D381" s="535">
        <f t="shared" si="44"/>
        <v>0</v>
      </c>
      <c r="E381" s="536">
        <f t="shared" si="45"/>
        <v>0</v>
      </c>
      <c r="F381" s="537">
        <f t="shared" si="46"/>
        <v>0</v>
      </c>
      <c r="G381" s="849">
        <f t="shared" si="47"/>
        <v>0</v>
      </c>
      <c r="H381" s="535">
        <f t="shared" si="48"/>
        <v>0</v>
      </c>
      <c r="I381" s="533"/>
      <c r="J381" s="626"/>
      <c r="K381" s="707"/>
      <c r="L381" s="627"/>
      <c r="M381" s="628"/>
      <c r="N381" s="628"/>
      <c r="O381" s="628"/>
      <c r="P381" s="627"/>
      <c r="R381" s="628"/>
      <c r="S381" s="628"/>
      <c r="T381" s="42"/>
      <c r="U381" s="708"/>
    </row>
    <row r="382" spans="1:21" ht="23.1" customHeight="1" x14ac:dyDescent="0.15">
      <c r="A382" s="888">
        <f t="shared" si="41"/>
        <v>0</v>
      </c>
      <c r="B382" s="553">
        <f t="shared" si="42"/>
        <v>0</v>
      </c>
      <c r="C382" s="534">
        <f t="shared" si="43"/>
        <v>0</v>
      </c>
      <c r="D382" s="535">
        <f t="shared" si="44"/>
        <v>0</v>
      </c>
      <c r="E382" s="536">
        <f t="shared" si="45"/>
        <v>0</v>
      </c>
      <c r="F382" s="537">
        <f t="shared" si="46"/>
        <v>0</v>
      </c>
      <c r="G382" s="849">
        <f t="shared" si="47"/>
        <v>0</v>
      </c>
      <c r="H382" s="535">
        <f t="shared" si="48"/>
        <v>0</v>
      </c>
      <c r="I382" s="533"/>
      <c r="J382" s="626"/>
      <c r="K382" s="707"/>
      <c r="L382" s="627"/>
      <c r="M382" s="628"/>
      <c r="N382" s="628"/>
      <c r="O382" s="628"/>
      <c r="P382" s="627"/>
      <c r="R382" s="628"/>
      <c r="S382" s="628"/>
      <c r="T382" s="42"/>
      <c r="U382" s="708"/>
    </row>
    <row r="383" spans="1:21" ht="23.1" customHeight="1" x14ac:dyDescent="0.15">
      <c r="A383" s="888">
        <f t="shared" si="41"/>
        <v>0</v>
      </c>
      <c r="B383" s="553">
        <f t="shared" si="42"/>
        <v>0</v>
      </c>
      <c r="C383" s="534">
        <f t="shared" si="43"/>
        <v>0</v>
      </c>
      <c r="D383" s="535">
        <f t="shared" si="44"/>
        <v>0</v>
      </c>
      <c r="E383" s="536">
        <f t="shared" si="45"/>
        <v>0</v>
      </c>
      <c r="F383" s="537">
        <f t="shared" si="46"/>
        <v>0</v>
      </c>
      <c r="G383" s="849">
        <f t="shared" si="47"/>
        <v>0</v>
      </c>
      <c r="H383" s="535">
        <f t="shared" si="48"/>
        <v>0</v>
      </c>
      <c r="I383" s="533"/>
      <c r="J383" s="626"/>
      <c r="K383" s="707"/>
      <c r="L383" s="627"/>
      <c r="M383" s="628"/>
      <c r="N383" s="628"/>
      <c r="O383" s="628"/>
      <c r="P383" s="627"/>
      <c r="R383" s="628"/>
      <c r="S383" s="628"/>
      <c r="T383" s="42"/>
      <c r="U383" s="708"/>
    </row>
    <row r="384" spans="1:21" ht="23.1" customHeight="1" x14ac:dyDescent="0.15">
      <c r="A384" s="888">
        <f t="shared" si="41"/>
        <v>0</v>
      </c>
      <c r="B384" s="553">
        <f t="shared" si="42"/>
        <v>0</v>
      </c>
      <c r="C384" s="534">
        <f t="shared" si="43"/>
        <v>0</v>
      </c>
      <c r="D384" s="535">
        <f t="shared" si="44"/>
        <v>0</v>
      </c>
      <c r="E384" s="536">
        <f t="shared" si="45"/>
        <v>0</v>
      </c>
      <c r="F384" s="537">
        <f t="shared" si="46"/>
        <v>0</v>
      </c>
      <c r="G384" s="849">
        <f t="shared" si="47"/>
        <v>0</v>
      </c>
      <c r="H384" s="535">
        <f t="shared" si="48"/>
        <v>0</v>
      </c>
      <c r="I384" s="533"/>
      <c r="J384" s="626"/>
      <c r="K384" s="707"/>
      <c r="L384" s="627"/>
      <c r="M384" s="628"/>
      <c r="N384" s="628"/>
      <c r="O384" s="628"/>
      <c r="P384" s="627"/>
      <c r="R384" s="628"/>
      <c r="S384" s="628"/>
      <c r="T384" s="42"/>
      <c r="U384" s="708"/>
    </row>
    <row r="385" spans="1:21" ht="23.1" customHeight="1" x14ac:dyDescent="0.15">
      <c r="A385" s="888">
        <f t="shared" si="41"/>
        <v>0</v>
      </c>
      <c r="B385" s="553">
        <f t="shared" si="42"/>
        <v>0</v>
      </c>
      <c r="C385" s="534">
        <f t="shared" si="43"/>
        <v>0</v>
      </c>
      <c r="D385" s="535">
        <f t="shared" si="44"/>
        <v>0</v>
      </c>
      <c r="E385" s="536">
        <f t="shared" si="45"/>
        <v>0</v>
      </c>
      <c r="F385" s="537">
        <f t="shared" si="46"/>
        <v>0</v>
      </c>
      <c r="G385" s="849">
        <f t="shared" si="47"/>
        <v>0</v>
      </c>
      <c r="H385" s="535">
        <f t="shared" si="48"/>
        <v>0</v>
      </c>
      <c r="I385" s="533"/>
      <c r="J385" s="626"/>
      <c r="K385" s="707"/>
      <c r="L385" s="627"/>
      <c r="M385" s="628"/>
      <c r="N385" s="628"/>
      <c r="O385" s="628"/>
      <c r="P385" s="627"/>
      <c r="R385" s="628"/>
      <c r="S385" s="628"/>
      <c r="T385" s="42"/>
      <c r="U385" s="708"/>
    </row>
    <row r="386" spans="1:21" ht="23.1" customHeight="1" x14ac:dyDescent="0.15">
      <c r="A386" s="888">
        <f t="shared" si="41"/>
        <v>0</v>
      </c>
      <c r="B386" s="553">
        <f t="shared" si="42"/>
        <v>0</v>
      </c>
      <c r="C386" s="534">
        <f t="shared" si="43"/>
        <v>0</v>
      </c>
      <c r="D386" s="535">
        <f t="shared" si="44"/>
        <v>0</v>
      </c>
      <c r="E386" s="536">
        <f t="shared" si="45"/>
        <v>0</v>
      </c>
      <c r="F386" s="537">
        <f t="shared" si="46"/>
        <v>0</v>
      </c>
      <c r="G386" s="849">
        <f t="shared" si="47"/>
        <v>0</v>
      </c>
      <c r="H386" s="535">
        <f t="shared" si="48"/>
        <v>0</v>
      </c>
      <c r="I386" s="533"/>
      <c r="J386" s="626"/>
      <c r="K386" s="707"/>
      <c r="L386" s="627"/>
      <c r="M386" s="628"/>
      <c r="N386" s="628"/>
      <c r="O386" s="628"/>
      <c r="P386" s="627"/>
      <c r="R386" s="628"/>
      <c r="S386" s="628"/>
      <c r="T386" s="42"/>
      <c r="U386" s="708"/>
    </row>
    <row r="387" spans="1:21" ht="23.1" customHeight="1" x14ac:dyDescent="0.15">
      <c r="A387" s="888">
        <f t="shared" si="41"/>
        <v>0</v>
      </c>
      <c r="B387" s="553">
        <f t="shared" si="42"/>
        <v>0</v>
      </c>
      <c r="C387" s="534">
        <f t="shared" si="43"/>
        <v>0</v>
      </c>
      <c r="D387" s="535">
        <f t="shared" si="44"/>
        <v>0</v>
      </c>
      <c r="E387" s="536">
        <f t="shared" si="45"/>
        <v>0</v>
      </c>
      <c r="F387" s="537">
        <f t="shared" si="46"/>
        <v>0</v>
      </c>
      <c r="G387" s="849">
        <f t="shared" si="47"/>
        <v>0</v>
      </c>
      <c r="H387" s="535">
        <f t="shared" si="48"/>
        <v>0</v>
      </c>
      <c r="I387" s="533"/>
      <c r="J387" s="626"/>
      <c r="K387" s="707"/>
      <c r="L387" s="627"/>
      <c r="M387" s="628"/>
      <c r="N387" s="628"/>
      <c r="O387" s="628"/>
      <c r="P387" s="627"/>
      <c r="R387" s="628"/>
      <c r="S387" s="628"/>
      <c r="T387" s="42"/>
      <c r="U387" s="708"/>
    </row>
    <row r="388" spans="1:21" ht="23.1" customHeight="1" x14ac:dyDescent="0.15">
      <c r="A388" s="888">
        <f t="shared" si="41"/>
        <v>0</v>
      </c>
      <c r="B388" s="553">
        <f t="shared" si="42"/>
        <v>0</v>
      </c>
      <c r="C388" s="534">
        <f t="shared" si="43"/>
        <v>0</v>
      </c>
      <c r="D388" s="535">
        <f t="shared" si="44"/>
        <v>0</v>
      </c>
      <c r="E388" s="536">
        <f t="shared" si="45"/>
        <v>0</v>
      </c>
      <c r="F388" s="537">
        <f t="shared" si="46"/>
        <v>0</v>
      </c>
      <c r="G388" s="849">
        <f t="shared" si="47"/>
        <v>0</v>
      </c>
      <c r="H388" s="535">
        <f t="shared" si="48"/>
        <v>0</v>
      </c>
      <c r="I388" s="533"/>
      <c r="J388" s="626"/>
      <c r="K388" s="707"/>
      <c r="L388" s="627"/>
      <c r="M388" s="628"/>
      <c r="N388" s="628"/>
      <c r="O388" s="628"/>
      <c r="P388" s="627"/>
      <c r="R388" s="628"/>
      <c r="S388" s="628"/>
      <c r="T388" s="42"/>
      <c r="U388" s="708"/>
    </row>
    <row r="389" spans="1:21" ht="23.1" customHeight="1" x14ac:dyDescent="0.15">
      <c r="A389" s="888">
        <f t="shared" si="41"/>
        <v>0</v>
      </c>
      <c r="B389" s="553">
        <f t="shared" si="42"/>
        <v>0</v>
      </c>
      <c r="C389" s="534">
        <f t="shared" si="43"/>
        <v>0</v>
      </c>
      <c r="D389" s="535">
        <f t="shared" si="44"/>
        <v>0</v>
      </c>
      <c r="E389" s="536">
        <f t="shared" si="45"/>
        <v>0</v>
      </c>
      <c r="F389" s="537">
        <f t="shared" si="46"/>
        <v>0</v>
      </c>
      <c r="G389" s="849">
        <f t="shared" si="47"/>
        <v>0</v>
      </c>
      <c r="H389" s="535">
        <f t="shared" si="48"/>
        <v>0</v>
      </c>
      <c r="I389" s="533"/>
      <c r="J389" s="626"/>
      <c r="K389" s="707"/>
      <c r="L389" s="627"/>
      <c r="M389" s="628"/>
      <c r="N389" s="628"/>
      <c r="O389" s="628"/>
      <c r="P389" s="627"/>
      <c r="R389" s="628"/>
      <c r="S389" s="628"/>
      <c r="T389" s="42"/>
      <c r="U389" s="708"/>
    </row>
    <row r="390" spans="1:21" ht="23.1" customHeight="1" x14ac:dyDescent="0.15">
      <c r="A390" s="888">
        <f t="shared" si="41"/>
        <v>0</v>
      </c>
      <c r="B390" s="553">
        <f t="shared" si="42"/>
        <v>0</v>
      </c>
      <c r="C390" s="534">
        <f t="shared" si="43"/>
        <v>0</v>
      </c>
      <c r="D390" s="535">
        <f t="shared" si="44"/>
        <v>0</v>
      </c>
      <c r="E390" s="536">
        <f t="shared" si="45"/>
        <v>0</v>
      </c>
      <c r="F390" s="537">
        <f t="shared" si="46"/>
        <v>0</v>
      </c>
      <c r="G390" s="849">
        <f t="shared" si="47"/>
        <v>0</v>
      </c>
      <c r="H390" s="535">
        <f t="shared" si="48"/>
        <v>0</v>
      </c>
      <c r="I390" s="533"/>
      <c r="J390" s="626"/>
      <c r="K390" s="707"/>
      <c r="L390" s="627"/>
      <c r="M390" s="628"/>
      <c r="N390" s="628"/>
      <c r="O390" s="628"/>
      <c r="P390" s="627"/>
      <c r="R390" s="628"/>
      <c r="S390" s="628"/>
      <c r="T390" s="42"/>
      <c r="U390" s="708"/>
    </row>
    <row r="391" spans="1:21" ht="23.1" customHeight="1" x14ac:dyDescent="0.15">
      <c r="A391" s="888">
        <f t="shared" ref="A391:A454" si="49">J391</f>
        <v>0</v>
      </c>
      <c r="B391" s="553">
        <f t="shared" ref="B391:B454" si="50">Q391</f>
        <v>0</v>
      </c>
      <c r="C391" s="534">
        <f t="shared" ref="C391:C454" si="51">O391</f>
        <v>0</v>
      </c>
      <c r="D391" s="535">
        <f t="shared" ref="D391:D454" si="52">M391</f>
        <v>0</v>
      </c>
      <c r="E391" s="536">
        <f t="shared" ref="E391:E454" si="53">U391</f>
        <v>0</v>
      </c>
      <c r="F391" s="537">
        <f t="shared" ref="F391:F454" si="54">T391</f>
        <v>0</v>
      </c>
      <c r="G391" s="849">
        <f t="shared" ref="G391:G454" si="55">L391</f>
        <v>0</v>
      </c>
      <c r="H391" s="535">
        <f t="shared" ref="H391:H454" si="56">N391</f>
        <v>0</v>
      </c>
      <c r="I391" s="533"/>
      <c r="J391" s="626"/>
      <c r="K391" s="707"/>
      <c r="L391" s="627"/>
      <c r="M391" s="628"/>
      <c r="N391" s="628"/>
      <c r="O391" s="628"/>
      <c r="P391" s="627"/>
      <c r="R391" s="628"/>
      <c r="S391" s="628"/>
      <c r="T391" s="42"/>
      <c r="U391" s="708"/>
    </row>
    <row r="392" spans="1:21" ht="23.1" customHeight="1" x14ac:dyDescent="0.15">
      <c r="A392" s="888">
        <f t="shared" si="49"/>
        <v>0</v>
      </c>
      <c r="B392" s="553">
        <f t="shared" si="50"/>
        <v>0</v>
      </c>
      <c r="C392" s="534">
        <f t="shared" si="51"/>
        <v>0</v>
      </c>
      <c r="D392" s="535">
        <f t="shared" si="52"/>
        <v>0</v>
      </c>
      <c r="E392" s="536">
        <f t="shared" si="53"/>
        <v>0</v>
      </c>
      <c r="F392" s="537">
        <f t="shared" si="54"/>
        <v>0</v>
      </c>
      <c r="G392" s="849">
        <f t="shared" si="55"/>
        <v>0</v>
      </c>
      <c r="H392" s="535">
        <f t="shared" si="56"/>
        <v>0</v>
      </c>
      <c r="I392" s="533"/>
      <c r="J392" s="626"/>
      <c r="K392" s="707"/>
      <c r="L392" s="627"/>
      <c r="M392" s="628"/>
      <c r="N392" s="628"/>
      <c r="O392" s="628"/>
      <c r="P392" s="627"/>
      <c r="R392" s="628"/>
      <c r="S392" s="628"/>
      <c r="T392" s="42"/>
      <c r="U392" s="708"/>
    </row>
    <row r="393" spans="1:21" ht="23.1" customHeight="1" x14ac:dyDescent="0.15">
      <c r="A393" s="888">
        <f t="shared" si="49"/>
        <v>0</v>
      </c>
      <c r="B393" s="553">
        <f t="shared" si="50"/>
        <v>0</v>
      </c>
      <c r="C393" s="534">
        <f t="shared" si="51"/>
        <v>0</v>
      </c>
      <c r="D393" s="535">
        <f t="shared" si="52"/>
        <v>0</v>
      </c>
      <c r="E393" s="536">
        <f t="shared" si="53"/>
        <v>0</v>
      </c>
      <c r="F393" s="537">
        <f t="shared" si="54"/>
        <v>0</v>
      </c>
      <c r="G393" s="849">
        <f t="shared" si="55"/>
        <v>0</v>
      </c>
      <c r="H393" s="535">
        <f t="shared" si="56"/>
        <v>0</v>
      </c>
      <c r="I393" s="533"/>
      <c r="J393" s="626"/>
      <c r="K393" s="707"/>
      <c r="L393" s="627"/>
      <c r="M393" s="628"/>
      <c r="N393" s="628"/>
      <c r="O393" s="628"/>
      <c r="P393" s="627"/>
      <c r="R393" s="628"/>
      <c r="S393" s="628"/>
      <c r="T393" s="42"/>
      <c r="U393" s="708"/>
    </row>
    <row r="394" spans="1:21" ht="23.1" customHeight="1" x14ac:dyDescent="0.15">
      <c r="A394" s="888">
        <f t="shared" si="49"/>
        <v>0</v>
      </c>
      <c r="B394" s="553">
        <f t="shared" si="50"/>
        <v>0</v>
      </c>
      <c r="C394" s="534">
        <f t="shared" si="51"/>
        <v>0</v>
      </c>
      <c r="D394" s="535">
        <f t="shared" si="52"/>
        <v>0</v>
      </c>
      <c r="E394" s="536">
        <f t="shared" si="53"/>
        <v>0</v>
      </c>
      <c r="F394" s="537">
        <f t="shared" si="54"/>
        <v>0</v>
      </c>
      <c r="G394" s="849">
        <f t="shared" si="55"/>
        <v>0</v>
      </c>
      <c r="H394" s="535">
        <f t="shared" si="56"/>
        <v>0</v>
      </c>
      <c r="I394" s="533"/>
      <c r="J394" s="626"/>
      <c r="K394" s="707"/>
      <c r="L394" s="627"/>
      <c r="M394" s="628"/>
      <c r="N394" s="628"/>
      <c r="O394" s="628"/>
      <c r="P394" s="627"/>
      <c r="R394" s="628"/>
      <c r="S394" s="628"/>
      <c r="T394" s="42"/>
      <c r="U394" s="708"/>
    </row>
    <row r="395" spans="1:21" ht="23.1" customHeight="1" x14ac:dyDescent="0.15">
      <c r="A395" s="888">
        <f t="shared" si="49"/>
        <v>0</v>
      </c>
      <c r="B395" s="553">
        <f t="shared" si="50"/>
        <v>0</v>
      </c>
      <c r="C395" s="534">
        <f t="shared" si="51"/>
        <v>0</v>
      </c>
      <c r="D395" s="535">
        <f t="shared" si="52"/>
        <v>0</v>
      </c>
      <c r="E395" s="536">
        <f t="shared" si="53"/>
        <v>0</v>
      </c>
      <c r="F395" s="537">
        <f t="shared" si="54"/>
        <v>0</v>
      </c>
      <c r="G395" s="849">
        <f t="shared" si="55"/>
        <v>0</v>
      </c>
      <c r="H395" s="535">
        <f t="shared" si="56"/>
        <v>0</v>
      </c>
      <c r="I395" s="533"/>
      <c r="J395" s="626"/>
      <c r="K395" s="707"/>
      <c r="L395" s="627"/>
      <c r="M395" s="628"/>
      <c r="N395" s="628"/>
      <c r="O395" s="628"/>
      <c r="P395" s="627"/>
      <c r="R395" s="628"/>
      <c r="S395" s="628"/>
      <c r="T395" s="42"/>
      <c r="U395" s="708"/>
    </row>
    <row r="396" spans="1:21" ht="23.1" customHeight="1" x14ac:dyDescent="0.15">
      <c r="A396" s="888">
        <f t="shared" si="49"/>
        <v>0</v>
      </c>
      <c r="B396" s="553">
        <f t="shared" si="50"/>
        <v>0</v>
      </c>
      <c r="C396" s="534">
        <f t="shared" si="51"/>
        <v>0</v>
      </c>
      <c r="D396" s="535">
        <f t="shared" si="52"/>
        <v>0</v>
      </c>
      <c r="E396" s="536">
        <f t="shared" si="53"/>
        <v>0</v>
      </c>
      <c r="F396" s="537">
        <f t="shared" si="54"/>
        <v>0</v>
      </c>
      <c r="G396" s="849">
        <f t="shared" si="55"/>
        <v>0</v>
      </c>
      <c r="H396" s="535">
        <f t="shared" si="56"/>
        <v>0</v>
      </c>
      <c r="I396" s="533"/>
      <c r="J396" s="626"/>
      <c r="K396" s="707"/>
      <c r="L396" s="627"/>
      <c r="M396" s="628"/>
      <c r="N396" s="628"/>
      <c r="O396" s="628"/>
      <c r="P396" s="627"/>
      <c r="R396" s="628"/>
      <c r="S396" s="628"/>
      <c r="T396" s="42"/>
      <c r="U396" s="708"/>
    </row>
    <row r="397" spans="1:21" ht="23.1" customHeight="1" x14ac:dyDescent="0.15">
      <c r="A397" s="888">
        <f t="shared" si="49"/>
        <v>0</v>
      </c>
      <c r="B397" s="553">
        <f t="shared" si="50"/>
        <v>0</v>
      </c>
      <c r="C397" s="534">
        <f t="shared" si="51"/>
        <v>0</v>
      </c>
      <c r="D397" s="535">
        <f t="shared" si="52"/>
        <v>0</v>
      </c>
      <c r="E397" s="536">
        <f t="shared" si="53"/>
        <v>0</v>
      </c>
      <c r="F397" s="537">
        <f t="shared" si="54"/>
        <v>0</v>
      </c>
      <c r="G397" s="849">
        <f t="shared" si="55"/>
        <v>0</v>
      </c>
      <c r="H397" s="535">
        <f t="shared" si="56"/>
        <v>0</v>
      </c>
      <c r="I397" s="533"/>
      <c r="J397" s="626"/>
      <c r="K397" s="707"/>
      <c r="L397" s="627"/>
      <c r="M397" s="628"/>
      <c r="N397" s="628"/>
      <c r="O397" s="628"/>
      <c r="P397" s="627"/>
      <c r="R397" s="628"/>
      <c r="S397" s="628"/>
      <c r="T397" s="42"/>
      <c r="U397" s="708"/>
    </row>
    <row r="398" spans="1:21" ht="23.1" customHeight="1" x14ac:dyDescent="0.15">
      <c r="A398" s="888">
        <f t="shared" si="49"/>
        <v>0</v>
      </c>
      <c r="B398" s="553">
        <f t="shared" si="50"/>
        <v>0</v>
      </c>
      <c r="C398" s="534">
        <f t="shared" si="51"/>
        <v>0</v>
      </c>
      <c r="D398" s="535">
        <f t="shared" si="52"/>
        <v>0</v>
      </c>
      <c r="E398" s="536">
        <f t="shared" si="53"/>
        <v>0</v>
      </c>
      <c r="F398" s="537">
        <f t="shared" si="54"/>
        <v>0</v>
      </c>
      <c r="G398" s="849">
        <f t="shared" si="55"/>
        <v>0</v>
      </c>
      <c r="H398" s="535">
        <f t="shared" si="56"/>
        <v>0</v>
      </c>
      <c r="I398" s="533"/>
      <c r="J398" s="626"/>
      <c r="K398" s="707"/>
      <c r="L398" s="627"/>
      <c r="M398" s="628"/>
      <c r="N398" s="628"/>
      <c r="O398" s="628"/>
      <c r="P398" s="627"/>
      <c r="R398" s="628"/>
      <c r="S398" s="628"/>
      <c r="T398" s="42"/>
      <c r="U398" s="708"/>
    </row>
    <row r="399" spans="1:21" ht="23.1" customHeight="1" x14ac:dyDescent="0.15">
      <c r="A399" s="888">
        <f t="shared" si="49"/>
        <v>0</v>
      </c>
      <c r="B399" s="553">
        <f t="shared" si="50"/>
        <v>0</v>
      </c>
      <c r="C399" s="534">
        <f t="shared" si="51"/>
        <v>0</v>
      </c>
      <c r="D399" s="535">
        <f t="shared" si="52"/>
        <v>0</v>
      </c>
      <c r="E399" s="536">
        <f t="shared" si="53"/>
        <v>0</v>
      </c>
      <c r="F399" s="537">
        <f t="shared" si="54"/>
        <v>0</v>
      </c>
      <c r="G399" s="849">
        <f t="shared" si="55"/>
        <v>0</v>
      </c>
      <c r="H399" s="535">
        <f t="shared" si="56"/>
        <v>0</v>
      </c>
      <c r="I399" s="533"/>
      <c r="J399" s="626"/>
      <c r="K399" s="707"/>
      <c r="L399" s="627"/>
      <c r="M399" s="628"/>
      <c r="N399" s="628"/>
      <c r="O399" s="628"/>
      <c r="P399" s="627"/>
      <c r="R399" s="628"/>
      <c r="S399" s="628"/>
      <c r="T399" s="42"/>
      <c r="U399" s="708"/>
    </row>
    <row r="400" spans="1:21" ht="23.1" customHeight="1" x14ac:dyDescent="0.15">
      <c r="A400" s="888">
        <f t="shared" si="49"/>
        <v>0</v>
      </c>
      <c r="B400" s="553">
        <f t="shared" si="50"/>
        <v>0</v>
      </c>
      <c r="C400" s="534">
        <f t="shared" si="51"/>
        <v>0</v>
      </c>
      <c r="D400" s="535">
        <f t="shared" si="52"/>
        <v>0</v>
      </c>
      <c r="E400" s="536">
        <f t="shared" si="53"/>
        <v>0</v>
      </c>
      <c r="F400" s="537">
        <f t="shared" si="54"/>
        <v>0</v>
      </c>
      <c r="G400" s="849">
        <f t="shared" si="55"/>
        <v>0</v>
      </c>
      <c r="H400" s="535">
        <f t="shared" si="56"/>
        <v>0</v>
      </c>
      <c r="I400" s="533"/>
      <c r="J400" s="626"/>
      <c r="K400" s="707"/>
      <c r="L400" s="627"/>
      <c r="M400" s="628"/>
      <c r="N400" s="628"/>
      <c r="O400" s="628"/>
      <c r="P400" s="627"/>
      <c r="R400" s="628"/>
      <c r="S400" s="628"/>
      <c r="T400" s="42"/>
      <c r="U400" s="708"/>
    </row>
    <row r="401" spans="1:21" ht="23.1" customHeight="1" x14ac:dyDescent="0.15">
      <c r="A401" s="888">
        <f t="shared" si="49"/>
        <v>0</v>
      </c>
      <c r="B401" s="553">
        <f t="shared" si="50"/>
        <v>0</v>
      </c>
      <c r="C401" s="534">
        <f t="shared" si="51"/>
        <v>0</v>
      </c>
      <c r="D401" s="535">
        <f t="shared" si="52"/>
        <v>0</v>
      </c>
      <c r="E401" s="536">
        <f t="shared" si="53"/>
        <v>0</v>
      </c>
      <c r="F401" s="537">
        <f t="shared" si="54"/>
        <v>0</v>
      </c>
      <c r="G401" s="849">
        <f t="shared" si="55"/>
        <v>0</v>
      </c>
      <c r="H401" s="535">
        <f t="shared" si="56"/>
        <v>0</v>
      </c>
      <c r="I401" s="533"/>
      <c r="J401" s="626"/>
      <c r="K401" s="707"/>
      <c r="L401" s="627"/>
      <c r="M401" s="628"/>
      <c r="N401" s="628"/>
      <c r="O401" s="628"/>
      <c r="P401" s="627"/>
      <c r="R401" s="628"/>
      <c r="S401" s="628"/>
      <c r="T401" s="42"/>
      <c r="U401" s="708"/>
    </row>
    <row r="402" spans="1:21" ht="23.1" customHeight="1" x14ac:dyDescent="0.15">
      <c r="A402" s="888">
        <f t="shared" si="49"/>
        <v>0</v>
      </c>
      <c r="B402" s="553">
        <f t="shared" si="50"/>
        <v>0</v>
      </c>
      <c r="C402" s="534">
        <f t="shared" si="51"/>
        <v>0</v>
      </c>
      <c r="D402" s="535">
        <f t="shared" si="52"/>
        <v>0</v>
      </c>
      <c r="E402" s="536">
        <f t="shared" si="53"/>
        <v>0</v>
      </c>
      <c r="F402" s="537">
        <f t="shared" si="54"/>
        <v>0</v>
      </c>
      <c r="G402" s="849">
        <f t="shared" si="55"/>
        <v>0</v>
      </c>
      <c r="H402" s="535">
        <f t="shared" si="56"/>
        <v>0</v>
      </c>
      <c r="I402" s="533"/>
      <c r="J402" s="626"/>
      <c r="K402" s="707"/>
      <c r="L402" s="627"/>
      <c r="M402" s="628"/>
      <c r="N402" s="628"/>
      <c r="O402" s="628"/>
      <c r="P402" s="627"/>
      <c r="R402" s="628"/>
      <c r="S402" s="628"/>
      <c r="T402" s="42"/>
      <c r="U402" s="708"/>
    </row>
    <row r="403" spans="1:21" ht="23.1" customHeight="1" x14ac:dyDescent="0.15">
      <c r="A403" s="888">
        <f t="shared" si="49"/>
        <v>0</v>
      </c>
      <c r="B403" s="553">
        <f t="shared" si="50"/>
        <v>0</v>
      </c>
      <c r="C403" s="534">
        <f t="shared" si="51"/>
        <v>0</v>
      </c>
      <c r="D403" s="535">
        <f t="shared" si="52"/>
        <v>0</v>
      </c>
      <c r="E403" s="536">
        <f t="shared" si="53"/>
        <v>0</v>
      </c>
      <c r="F403" s="537">
        <f t="shared" si="54"/>
        <v>0</v>
      </c>
      <c r="G403" s="849">
        <f t="shared" si="55"/>
        <v>0</v>
      </c>
      <c r="H403" s="535">
        <f t="shared" si="56"/>
        <v>0</v>
      </c>
      <c r="I403" s="533"/>
      <c r="J403" s="626"/>
      <c r="K403" s="707"/>
      <c r="L403" s="627"/>
      <c r="M403" s="628"/>
      <c r="N403" s="628"/>
      <c r="O403" s="628"/>
      <c r="P403" s="627"/>
      <c r="R403" s="628"/>
      <c r="S403" s="628"/>
      <c r="T403" s="42"/>
      <c r="U403" s="708"/>
    </row>
    <row r="404" spans="1:21" ht="23.1" customHeight="1" x14ac:dyDescent="0.15">
      <c r="A404" s="888">
        <f t="shared" si="49"/>
        <v>0</v>
      </c>
      <c r="B404" s="553">
        <f t="shared" si="50"/>
        <v>0</v>
      </c>
      <c r="C404" s="534">
        <f t="shared" si="51"/>
        <v>0</v>
      </c>
      <c r="D404" s="535">
        <f t="shared" si="52"/>
        <v>0</v>
      </c>
      <c r="E404" s="536">
        <f t="shared" si="53"/>
        <v>0</v>
      </c>
      <c r="F404" s="537">
        <f t="shared" si="54"/>
        <v>0</v>
      </c>
      <c r="G404" s="849">
        <f t="shared" si="55"/>
        <v>0</v>
      </c>
      <c r="H404" s="535">
        <f t="shared" si="56"/>
        <v>0</v>
      </c>
      <c r="I404" s="533"/>
      <c r="J404" s="626"/>
      <c r="K404" s="707"/>
      <c r="L404" s="627"/>
      <c r="M404" s="628"/>
      <c r="N404" s="628"/>
      <c r="O404" s="628"/>
      <c r="P404" s="627"/>
      <c r="R404" s="628"/>
      <c r="S404" s="628"/>
      <c r="T404" s="42"/>
      <c r="U404" s="708"/>
    </row>
    <row r="405" spans="1:21" ht="23.1" customHeight="1" x14ac:dyDescent="0.15">
      <c r="A405" s="888">
        <f t="shared" si="49"/>
        <v>0</v>
      </c>
      <c r="B405" s="553">
        <f t="shared" si="50"/>
        <v>0</v>
      </c>
      <c r="C405" s="534">
        <f t="shared" si="51"/>
        <v>0</v>
      </c>
      <c r="D405" s="535">
        <f t="shared" si="52"/>
        <v>0</v>
      </c>
      <c r="E405" s="536">
        <f t="shared" si="53"/>
        <v>0</v>
      </c>
      <c r="F405" s="537">
        <f t="shared" si="54"/>
        <v>0</v>
      </c>
      <c r="G405" s="849">
        <f t="shared" si="55"/>
        <v>0</v>
      </c>
      <c r="H405" s="535">
        <f t="shared" si="56"/>
        <v>0</v>
      </c>
      <c r="I405" s="533"/>
      <c r="J405" s="626"/>
      <c r="K405" s="707"/>
      <c r="L405" s="627"/>
      <c r="M405" s="628"/>
      <c r="N405" s="628"/>
      <c r="O405" s="628"/>
      <c r="P405" s="627"/>
      <c r="R405" s="628"/>
      <c r="S405" s="628"/>
      <c r="T405" s="42"/>
      <c r="U405" s="708"/>
    </row>
    <row r="406" spans="1:21" ht="23.1" customHeight="1" x14ac:dyDescent="0.15">
      <c r="A406" s="888">
        <f t="shared" si="49"/>
        <v>0</v>
      </c>
      <c r="B406" s="553">
        <f t="shared" si="50"/>
        <v>0</v>
      </c>
      <c r="C406" s="534">
        <f t="shared" si="51"/>
        <v>0</v>
      </c>
      <c r="D406" s="535">
        <f t="shared" si="52"/>
        <v>0</v>
      </c>
      <c r="E406" s="536">
        <f t="shared" si="53"/>
        <v>0</v>
      </c>
      <c r="F406" s="537">
        <f t="shared" si="54"/>
        <v>0</v>
      </c>
      <c r="G406" s="849">
        <f t="shared" si="55"/>
        <v>0</v>
      </c>
      <c r="H406" s="535">
        <f t="shared" si="56"/>
        <v>0</v>
      </c>
      <c r="I406" s="533"/>
      <c r="J406" s="626"/>
      <c r="K406" s="707"/>
      <c r="L406" s="627"/>
      <c r="M406" s="628"/>
      <c r="N406" s="628"/>
      <c r="O406" s="628"/>
      <c r="P406" s="627"/>
      <c r="R406" s="628"/>
      <c r="S406" s="628"/>
      <c r="T406" s="42"/>
      <c r="U406" s="708"/>
    </row>
    <row r="407" spans="1:21" ht="23.1" customHeight="1" x14ac:dyDescent="0.15">
      <c r="A407" s="888">
        <f t="shared" si="49"/>
        <v>0</v>
      </c>
      <c r="B407" s="553">
        <f t="shared" si="50"/>
        <v>0</v>
      </c>
      <c r="C407" s="534">
        <f t="shared" si="51"/>
        <v>0</v>
      </c>
      <c r="D407" s="535">
        <f t="shared" si="52"/>
        <v>0</v>
      </c>
      <c r="E407" s="536">
        <f t="shared" si="53"/>
        <v>0</v>
      </c>
      <c r="F407" s="537">
        <f t="shared" si="54"/>
        <v>0</v>
      </c>
      <c r="G407" s="849">
        <f t="shared" si="55"/>
        <v>0</v>
      </c>
      <c r="H407" s="535">
        <f t="shared" si="56"/>
        <v>0</v>
      </c>
      <c r="I407" s="533"/>
      <c r="J407" s="626"/>
      <c r="K407" s="707"/>
      <c r="L407" s="627"/>
      <c r="M407" s="628"/>
      <c r="N407" s="628"/>
      <c r="O407" s="628"/>
      <c r="P407" s="627"/>
      <c r="R407" s="628"/>
      <c r="S407" s="628"/>
      <c r="T407" s="42"/>
      <c r="U407" s="708"/>
    </row>
    <row r="408" spans="1:21" ht="23.1" customHeight="1" x14ac:dyDescent="0.15">
      <c r="A408" s="888">
        <f t="shared" si="49"/>
        <v>0</v>
      </c>
      <c r="B408" s="553">
        <f t="shared" si="50"/>
        <v>0</v>
      </c>
      <c r="C408" s="534">
        <f t="shared" si="51"/>
        <v>0</v>
      </c>
      <c r="D408" s="535">
        <f t="shared" si="52"/>
        <v>0</v>
      </c>
      <c r="E408" s="536">
        <f t="shared" si="53"/>
        <v>0</v>
      </c>
      <c r="F408" s="537">
        <f t="shared" si="54"/>
        <v>0</v>
      </c>
      <c r="G408" s="849">
        <f t="shared" si="55"/>
        <v>0</v>
      </c>
      <c r="H408" s="535">
        <f t="shared" si="56"/>
        <v>0</v>
      </c>
      <c r="I408" s="533"/>
      <c r="J408" s="626"/>
      <c r="K408" s="707"/>
      <c r="L408" s="627"/>
      <c r="M408" s="628"/>
      <c r="N408" s="628"/>
      <c r="O408" s="628"/>
      <c r="P408" s="627"/>
      <c r="R408" s="628"/>
      <c r="S408" s="628"/>
      <c r="T408" s="42"/>
      <c r="U408" s="708"/>
    </row>
    <row r="409" spans="1:21" ht="23.1" customHeight="1" x14ac:dyDescent="0.15">
      <c r="A409" s="888">
        <f t="shared" si="49"/>
        <v>0</v>
      </c>
      <c r="B409" s="553">
        <f t="shared" si="50"/>
        <v>0</v>
      </c>
      <c r="C409" s="534">
        <f t="shared" si="51"/>
        <v>0</v>
      </c>
      <c r="D409" s="535">
        <f t="shared" si="52"/>
        <v>0</v>
      </c>
      <c r="E409" s="536">
        <f t="shared" si="53"/>
        <v>0</v>
      </c>
      <c r="F409" s="537">
        <f t="shared" si="54"/>
        <v>0</v>
      </c>
      <c r="G409" s="849">
        <f t="shared" si="55"/>
        <v>0</v>
      </c>
      <c r="H409" s="535">
        <f t="shared" si="56"/>
        <v>0</v>
      </c>
      <c r="I409" s="533"/>
      <c r="J409" s="626"/>
      <c r="K409" s="707"/>
      <c r="L409" s="627"/>
      <c r="M409" s="628"/>
      <c r="N409" s="628"/>
      <c r="O409" s="628"/>
      <c r="P409" s="627"/>
      <c r="R409" s="628"/>
      <c r="S409" s="628"/>
      <c r="T409" s="42"/>
      <c r="U409" s="708"/>
    </row>
    <row r="410" spans="1:21" ht="23.1" customHeight="1" x14ac:dyDescent="0.15">
      <c r="A410" s="888">
        <f t="shared" si="49"/>
        <v>0</v>
      </c>
      <c r="B410" s="553">
        <f t="shared" si="50"/>
        <v>0</v>
      </c>
      <c r="C410" s="534">
        <f t="shared" si="51"/>
        <v>0</v>
      </c>
      <c r="D410" s="535">
        <f t="shared" si="52"/>
        <v>0</v>
      </c>
      <c r="E410" s="536">
        <f t="shared" si="53"/>
        <v>0</v>
      </c>
      <c r="F410" s="537">
        <f t="shared" si="54"/>
        <v>0</v>
      </c>
      <c r="G410" s="849">
        <f t="shared" si="55"/>
        <v>0</v>
      </c>
      <c r="H410" s="535">
        <f t="shared" si="56"/>
        <v>0</v>
      </c>
      <c r="I410" s="533"/>
      <c r="J410" s="626"/>
      <c r="K410" s="707"/>
      <c r="L410" s="627"/>
      <c r="M410" s="628"/>
      <c r="N410" s="628"/>
      <c r="O410" s="628"/>
      <c r="P410" s="627"/>
      <c r="R410" s="628"/>
      <c r="S410" s="628"/>
      <c r="T410" s="42"/>
      <c r="U410" s="708"/>
    </row>
    <row r="411" spans="1:21" ht="23.1" customHeight="1" x14ac:dyDescent="0.15">
      <c r="A411" s="888">
        <f t="shared" si="49"/>
        <v>0</v>
      </c>
      <c r="B411" s="553">
        <f t="shared" si="50"/>
        <v>0</v>
      </c>
      <c r="C411" s="534">
        <f t="shared" si="51"/>
        <v>0</v>
      </c>
      <c r="D411" s="535">
        <f t="shared" si="52"/>
        <v>0</v>
      </c>
      <c r="E411" s="536">
        <f t="shared" si="53"/>
        <v>0</v>
      </c>
      <c r="F411" s="537">
        <f t="shared" si="54"/>
        <v>0</v>
      </c>
      <c r="G411" s="849">
        <f t="shared" si="55"/>
        <v>0</v>
      </c>
      <c r="H411" s="535">
        <f t="shared" si="56"/>
        <v>0</v>
      </c>
      <c r="I411" s="533"/>
      <c r="J411" s="626"/>
      <c r="K411" s="707"/>
      <c r="L411" s="627"/>
      <c r="M411" s="628"/>
      <c r="N411" s="628"/>
      <c r="O411" s="628"/>
      <c r="P411" s="627"/>
      <c r="R411" s="628"/>
      <c r="S411" s="628"/>
      <c r="T411" s="42"/>
      <c r="U411" s="708"/>
    </row>
    <row r="412" spans="1:21" ht="23.1" customHeight="1" x14ac:dyDescent="0.15">
      <c r="A412" s="888">
        <f t="shared" si="49"/>
        <v>0</v>
      </c>
      <c r="B412" s="553">
        <f t="shared" si="50"/>
        <v>0</v>
      </c>
      <c r="C412" s="534">
        <f t="shared" si="51"/>
        <v>0</v>
      </c>
      <c r="D412" s="535">
        <f t="shared" si="52"/>
        <v>0</v>
      </c>
      <c r="E412" s="536">
        <f t="shared" si="53"/>
        <v>0</v>
      </c>
      <c r="F412" s="537">
        <f t="shared" si="54"/>
        <v>0</v>
      </c>
      <c r="G412" s="849">
        <f t="shared" si="55"/>
        <v>0</v>
      </c>
      <c r="H412" s="535">
        <f t="shared" si="56"/>
        <v>0</v>
      </c>
      <c r="I412" s="533"/>
      <c r="J412" s="626"/>
      <c r="K412" s="707"/>
      <c r="L412" s="627"/>
      <c r="M412" s="628"/>
      <c r="N412" s="628"/>
      <c r="O412" s="628"/>
      <c r="P412" s="627"/>
      <c r="R412" s="628"/>
      <c r="S412" s="628"/>
      <c r="T412" s="42"/>
      <c r="U412" s="708"/>
    </row>
    <row r="413" spans="1:21" ht="23.1" customHeight="1" x14ac:dyDescent="0.15">
      <c r="A413" s="888">
        <f t="shared" si="49"/>
        <v>0</v>
      </c>
      <c r="B413" s="553">
        <f t="shared" si="50"/>
        <v>0</v>
      </c>
      <c r="C413" s="534">
        <f t="shared" si="51"/>
        <v>0</v>
      </c>
      <c r="D413" s="535">
        <f t="shared" si="52"/>
        <v>0</v>
      </c>
      <c r="E413" s="536">
        <f t="shared" si="53"/>
        <v>0</v>
      </c>
      <c r="F413" s="537">
        <f t="shared" si="54"/>
        <v>0</v>
      </c>
      <c r="G413" s="849">
        <f t="shared" si="55"/>
        <v>0</v>
      </c>
      <c r="H413" s="535">
        <f t="shared" si="56"/>
        <v>0</v>
      </c>
      <c r="I413" s="533"/>
      <c r="J413" s="626"/>
      <c r="K413" s="707"/>
      <c r="L413" s="627"/>
      <c r="M413" s="628"/>
      <c r="N413" s="628"/>
      <c r="O413" s="628"/>
      <c r="P413" s="627"/>
      <c r="R413" s="628"/>
      <c r="S413" s="628"/>
      <c r="T413" s="42"/>
      <c r="U413" s="708"/>
    </row>
    <row r="414" spans="1:21" ht="23.1" customHeight="1" x14ac:dyDescent="0.15">
      <c r="A414" s="888">
        <f t="shared" si="49"/>
        <v>0</v>
      </c>
      <c r="B414" s="553">
        <f t="shared" si="50"/>
        <v>0</v>
      </c>
      <c r="C414" s="534">
        <f t="shared" si="51"/>
        <v>0</v>
      </c>
      <c r="D414" s="535">
        <f t="shared" si="52"/>
        <v>0</v>
      </c>
      <c r="E414" s="536">
        <f t="shared" si="53"/>
        <v>0</v>
      </c>
      <c r="F414" s="537">
        <f t="shared" si="54"/>
        <v>0</v>
      </c>
      <c r="G414" s="849">
        <f t="shared" si="55"/>
        <v>0</v>
      </c>
      <c r="H414" s="535">
        <f t="shared" si="56"/>
        <v>0</v>
      </c>
      <c r="I414" s="533"/>
      <c r="J414" s="626"/>
      <c r="K414" s="707"/>
      <c r="L414" s="627"/>
      <c r="M414" s="628"/>
      <c r="N414" s="628"/>
      <c r="O414" s="628"/>
      <c r="P414" s="627"/>
      <c r="R414" s="628"/>
      <c r="S414" s="628"/>
      <c r="T414" s="42"/>
      <c r="U414" s="708"/>
    </row>
    <row r="415" spans="1:21" ht="23.1" customHeight="1" x14ac:dyDescent="0.15">
      <c r="A415" s="888">
        <f t="shared" si="49"/>
        <v>0</v>
      </c>
      <c r="B415" s="553">
        <f t="shared" si="50"/>
        <v>0</v>
      </c>
      <c r="C415" s="534">
        <f t="shared" si="51"/>
        <v>0</v>
      </c>
      <c r="D415" s="535">
        <f t="shared" si="52"/>
        <v>0</v>
      </c>
      <c r="E415" s="536">
        <f t="shared" si="53"/>
        <v>0</v>
      </c>
      <c r="F415" s="537">
        <f t="shared" si="54"/>
        <v>0</v>
      </c>
      <c r="G415" s="849">
        <f t="shared" si="55"/>
        <v>0</v>
      </c>
      <c r="H415" s="535">
        <f t="shared" si="56"/>
        <v>0</v>
      </c>
      <c r="I415" s="533"/>
      <c r="J415" s="626"/>
      <c r="K415" s="707"/>
      <c r="L415" s="627"/>
      <c r="M415" s="628"/>
      <c r="N415" s="628"/>
      <c r="O415" s="628"/>
      <c r="P415" s="627"/>
      <c r="R415" s="628"/>
      <c r="S415" s="628"/>
      <c r="T415" s="42"/>
      <c r="U415" s="708"/>
    </row>
    <row r="416" spans="1:21" ht="23.1" customHeight="1" x14ac:dyDescent="0.15">
      <c r="A416" s="888">
        <f t="shared" si="49"/>
        <v>0</v>
      </c>
      <c r="B416" s="553">
        <f t="shared" si="50"/>
        <v>0</v>
      </c>
      <c r="C416" s="534">
        <f t="shared" si="51"/>
        <v>0</v>
      </c>
      <c r="D416" s="535">
        <f t="shared" si="52"/>
        <v>0</v>
      </c>
      <c r="E416" s="536">
        <f t="shared" si="53"/>
        <v>0</v>
      </c>
      <c r="F416" s="537">
        <f t="shared" si="54"/>
        <v>0</v>
      </c>
      <c r="G416" s="849">
        <f t="shared" si="55"/>
        <v>0</v>
      </c>
      <c r="H416" s="535">
        <f t="shared" si="56"/>
        <v>0</v>
      </c>
      <c r="I416" s="533"/>
      <c r="J416" s="626"/>
      <c r="K416" s="707"/>
      <c r="L416" s="627"/>
      <c r="M416" s="628"/>
      <c r="N416" s="628"/>
      <c r="O416" s="628"/>
      <c r="P416" s="627"/>
      <c r="R416" s="628"/>
      <c r="S416" s="628"/>
      <c r="T416" s="42"/>
      <c r="U416" s="708"/>
    </row>
    <row r="417" spans="1:21" ht="23.1" customHeight="1" x14ac:dyDescent="0.15">
      <c r="A417" s="888">
        <f t="shared" si="49"/>
        <v>0</v>
      </c>
      <c r="B417" s="553">
        <f t="shared" si="50"/>
        <v>0</v>
      </c>
      <c r="C417" s="534">
        <f t="shared" si="51"/>
        <v>0</v>
      </c>
      <c r="D417" s="535">
        <f t="shared" si="52"/>
        <v>0</v>
      </c>
      <c r="E417" s="536">
        <f t="shared" si="53"/>
        <v>0</v>
      </c>
      <c r="F417" s="537">
        <f t="shared" si="54"/>
        <v>0</v>
      </c>
      <c r="G417" s="849">
        <f t="shared" si="55"/>
        <v>0</v>
      </c>
      <c r="H417" s="535">
        <f t="shared" si="56"/>
        <v>0</v>
      </c>
      <c r="I417" s="533"/>
      <c r="J417" s="626"/>
      <c r="K417" s="707"/>
      <c r="L417" s="627"/>
      <c r="M417" s="628"/>
      <c r="N417" s="628"/>
      <c r="O417" s="628"/>
      <c r="P417" s="627"/>
      <c r="R417" s="628"/>
      <c r="S417" s="628"/>
      <c r="T417" s="42"/>
      <c r="U417" s="708"/>
    </row>
    <row r="418" spans="1:21" ht="23.1" customHeight="1" x14ac:dyDescent="0.15">
      <c r="A418" s="888">
        <f t="shared" si="49"/>
        <v>0</v>
      </c>
      <c r="B418" s="553">
        <f t="shared" si="50"/>
        <v>0</v>
      </c>
      <c r="C418" s="534">
        <f t="shared" si="51"/>
        <v>0</v>
      </c>
      <c r="D418" s="535">
        <f t="shared" si="52"/>
        <v>0</v>
      </c>
      <c r="E418" s="536">
        <f t="shared" si="53"/>
        <v>0</v>
      </c>
      <c r="F418" s="537">
        <f t="shared" si="54"/>
        <v>0</v>
      </c>
      <c r="G418" s="849">
        <f t="shared" si="55"/>
        <v>0</v>
      </c>
      <c r="H418" s="535">
        <f t="shared" si="56"/>
        <v>0</v>
      </c>
      <c r="I418" s="533"/>
      <c r="J418" s="626"/>
      <c r="K418" s="707"/>
      <c r="L418" s="627"/>
      <c r="M418" s="628"/>
      <c r="N418" s="628"/>
      <c r="O418" s="628"/>
      <c r="P418" s="627"/>
      <c r="R418" s="628"/>
      <c r="S418" s="628"/>
      <c r="T418" s="42"/>
      <c r="U418" s="708"/>
    </row>
    <row r="419" spans="1:21" ht="23.1" customHeight="1" x14ac:dyDescent="0.15">
      <c r="A419" s="888">
        <f t="shared" si="49"/>
        <v>0</v>
      </c>
      <c r="B419" s="553">
        <f t="shared" si="50"/>
        <v>0</v>
      </c>
      <c r="C419" s="534">
        <f t="shared" si="51"/>
        <v>0</v>
      </c>
      <c r="D419" s="535">
        <f t="shared" si="52"/>
        <v>0</v>
      </c>
      <c r="E419" s="536">
        <f t="shared" si="53"/>
        <v>0</v>
      </c>
      <c r="F419" s="537">
        <f t="shared" si="54"/>
        <v>0</v>
      </c>
      <c r="G419" s="849">
        <f t="shared" si="55"/>
        <v>0</v>
      </c>
      <c r="H419" s="535">
        <f t="shared" si="56"/>
        <v>0</v>
      </c>
      <c r="I419" s="533"/>
      <c r="J419" s="626"/>
      <c r="K419" s="707"/>
      <c r="L419" s="627"/>
      <c r="M419" s="628"/>
      <c r="N419" s="628"/>
      <c r="O419" s="628"/>
      <c r="P419" s="627"/>
      <c r="R419" s="628"/>
      <c r="S419" s="628"/>
      <c r="T419" s="42"/>
      <c r="U419" s="708"/>
    </row>
    <row r="420" spans="1:21" ht="23.1" customHeight="1" x14ac:dyDescent="0.15">
      <c r="A420" s="888">
        <f t="shared" si="49"/>
        <v>0</v>
      </c>
      <c r="B420" s="553">
        <f t="shared" si="50"/>
        <v>0</v>
      </c>
      <c r="C420" s="534">
        <f t="shared" si="51"/>
        <v>0</v>
      </c>
      <c r="D420" s="535">
        <f t="shared" si="52"/>
        <v>0</v>
      </c>
      <c r="E420" s="536">
        <f t="shared" si="53"/>
        <v>0</v>
      </c>
      <c r="F420" s="537">
        <f t="shared" si="54"/>
        <v>0</v>
      </c>
      <c r="G420" s="849">
        <f t="shared" si="55"/>
        <v>0</v>
      </c>
      <c r="H420" s="535">
        <f t="shared" si="56"/>
        <v>0</v>
      </c>
      <c r="I420" s="533"/>
      <c r="J420" s="626"/>
      <c r="K420" s="707"/>
      <c r="L420" s="627"/>
      <c r="M420" s="628"/>
      <c r="N420" s="628"/>
      <c r="O420" s="628"/>
      <c r="P420" s="627"/>
      <c r="R420" s="628"/>
      <c r="S420" s="628"/>
      <c r="T420" s="42"/>
      <c r="U420" s="708"/>
    </row>
    <row r="421" spans="1:21" ht="23.1" customHeight="1" x14ac:dyDescent="0.15">
      <c r="A421" s="888">
        <f t="shared" si="49"/>
        <v>0</v>
      </c>
      <c r="B421" s="553">
        <f t="shared" si="50"/>
        <v>0</v>
      </c>
      <c r="C421" s="534">
        <f t="shared" si="51"/>
        <v>0</v>
      </c>
      <c r="D421" s="535">
        <f t="shared" si="52"/>
        <v>0</v>
      </c>
      <c r="E421" s="536">
        <f t="shared" si="53"/>
        <v>0</v>
      </c>
      <c r="F421" s="537">
        <f t="shared" si="54"/>
        <v>0</v>
      </c>
      <c r="G421" s="849">
        <f t="shared" si="55"/>
        <v>0</v>
      </c>
      <c r="H421" s="535">
        <f t="shared" si="56"/>
        <v>0</v>
      </c>
      <c r="I421" s="533"/>
      <c r="J421" s="626"/>
      <c r="K421" s="707"/>
      <c r="L421" s="627"/>
      <c r="M421" s="628"/>
      <c r="N421" s="628"/>
      <c r="O421" s="628"/>
      <c r="P421" s="627"/>
      <c r="R421" s="628"/>
      <c r="S421" s="628"/>
      <c r="T421" s="42"/>
      <c r="U421" s="708"/>
    </row>
    <row r="422" spans="1:21" ht="23.1" customHeight="1" x14ac:dyDescent="0.15">
      <c r="A422" s="888">
        <f t="shared" si="49"/>
        <v>0</v>
      </c>
      <c r="B422" s="553">
        <f t="shared" si="50"/>
        <v>0</v>
      </c>
      <c r="C422" s="534">
        <f t="shared" si="51"/>
        <v>0</v>
      </c>
      <c r="D422" s="535">
        <f t="shared" si="52"/>
        <v>0</v>
      </c>
      <c r="E422" s="536">
        <f t="shared" si="53"/>
        <v>0</v>
      </c>
      <c r="F422" s="537">
        <f t="shared" si="54"/>
        <v>0</v>
      </c>
      <c r="G422" s="849">
        <f t="shared" si="55"/>
        <v>0</v>
      </c>
      <c r="H422" s="535">
        <f t="shared" si="56"/>
        <v>0</v>
      </c>
      <c r="I422" s="533"/>
      <c r="J422" s="626"/>
      <c r="K422" s="707"/>
      <c r="L422" s="627"/>
      <c r="M422" s="628"/>
      <c r="N422" s="628"/>
      <c r="O422" s="628"/>
      <c r="P422" s="627"/>
      <c r="R422" s="628"/>
      <c r="S422" s="628"/>
      <c r="T422" s="42"/>
      <c r="U422" s="708"/>
    </row>
    <row r="423" spans="1:21" ht="23.1" customHeight="1" x14ac:dyDescent="0.15">
      <c r="A423" s="888">
        <f t="shared" si="49"/>
        <v>0</v>
      </c>
      <c r="B423" s="553">
        <f t="shared" si="50"/>
        <v>0</v>
      </c>
      <c r="C423" s="534">
        <f t="shared" si="51"/>
        <v>0</v>
      </c>
      <c r="D423" s="535">
        <f t="shared" si="52"/>
        <v>0</v>
      </c>
      <c r="E423" s="536">
        <f t="shared" si="53"/>
        <v>0</v>
      </c>
      <c r="F423" s="537">
        <f t="shared" si="54"/>
        <v>0</v>
      </c>
      <c r="G423" s="849">
        <f t="shared" si="55"/>
        <v>0</v>
      </c>
      <c r="H423" s="535">
        <f t="shared" si="56"/>
        <v>0</v>
      </c>
      <c r="I423" s="533"/>
      <c r="J423" s="626"/>
      <c r="K423" s="707"/>
      <c r="L423" s="627"/>
      <c r="M423" s="628"/>
      <c r="N423" s="628"/>
      <c r="O423" s="628"/>
      <c r="P423" s="627"/>
      <c r="R423" s="628"/>
      <c r="S423" s="628"/>
      <c r="T423" s="42"/>
      <c r="U423" s="708"/>
    </row>
    <row r="424" spans="1:21" ht="23.1" customHeight="1" x14ac:dyDescent="0.15">
      <c r="A424" s="888">
        <f t="shared" si="49"/>
        <v>0</v>
      </c>
      <c r="B424" s="553">
        <f t="shared" si="50"/>
        <v>0</v>
      </c>
      <c r="C424" s="534">
        <f t="shared" si="51"/>
        <v>0</v>
      </c>
      <c r="D424" s="535">
        <f t="shared" si="52"/>
        <v>0</v>
      </c>
      <c r="E424" s="536">
        <f t="shared" si="53"/>
        <v>0</v>
      </c>
      <c r="F424" s="537">
        <f t="shared" si="54"/>
        <v>0</v>
      </c>
      <c r="G424" s="849">
        <f t="shared" si="55"/>
        <v>0</v>
      </c>
      <c r="H424" s="535">
        <f t="shared" si="56"/>
        <v>0</v>
      </c>
      <c r="I424" s="533"/>
      <c r="J424" s="626"/>
      <c r="K424" s="707"/>
      <c r="L424" s="627"/>
      <c r="M424" s="628"/>
      <c r="N424" s="628"/>
      <c r="O424" s="628"/>
      <c r="P424" s="627"/>
      <c r="R424" s="628"/>
      <c r="S424" s="628"/>
      <c r="T424" s="42"/>
      <c r="U424" s="708"/>
    </row>
    <row r="425" spans="1:21" ht="23.1" customHeight="1" x14ac:dyDescent="0.15">
      <c r="A425" s="888">
        <f t="shared" si="49"/>
        <v>0</v>
      </c>
      <c r="B425" s="553">
        <f t="shared" si="50"/>
        <v>0</v>
      </c>
      <c r="C425" s="534">
        <f t="shared" si="51"/>
        <v>0</v>
      </c>
      <c r="D425" s="535">
        <f t="shared" si="52"/>
        <v>0</v>
      </c>
      <c r="E425" s="536">
        <f t="shared" si="53"/>
        <v>0</v>
      </c>
      <c r="F425" s="537">
        <f t="shared" si="54"/>
        <v>0</v>
      </c>
      <c r="G425" s="849">
        <f t="shared" si="55"/>
        <v>0</v>
      </c>
      <c r="H425" s="535">
        <f t="shared" si="56"/>
        <v>0</v>
      </c>
      <c r="I425" s="533"/>
      <c r="J425" s="626"/>
      <c r="K425" s="707"/>
      <c r="L425" s="627"/>
      <c r="M425" s="628"/>
      <c r="N425" s="628"/>
      <c r="O425" s="628"/>
      <c r="P425" s="627"/>
      <c r="R425" s="628"/>
      <c r="S425" s="628"/>
      <c r="T425" s="42"/>
      <c r="U425" s="708"/>
    </row>
    <row r="426" spans="1:21" ht="23.1" customHeight="1" x14ac:dyDescent="0.15">
      <c r="A426" s="888">
        <f t="shared" si="49"/>
        <v>0</v>
      </c>
      <c r="B426" s="553">
        <f t="shared" si="50"/>
        <v>0</v>
      </c>
      <c r="C426" s="534">
        <f t="shared" si="51"/>
        <v>0</v>
      </c>
      <c r="D426" s="535">
        <f t="shared" si="52"/>
        <v>0</v>
      </c>
      <c r="E426" s="536">
        <f t="shared" si="53"/>
        <v>0</v>
      </c>
      <c r="F426" s="537">
        <f t="shared" si="54"/>
        <v>0</v>
      </c>
      <c r="G426" s="849">
        <f t="shared" si="55"/>
        <v>0</v>
      </c>
      <c r="H426" s="535">
        <f t="shared" si="56"/>
        <v>0</v>
      </c>
      <c r="I426" s="533"/>
      <c r="J426" s="626"/>
      <c r="K426" s="707"/>
      <c r="L426" s="627"/>
      <c r="M426" s="628"/>
      <c r="N426" s="628"/>
      <c r="O426" s="628"/>
      <c r="P426" s="627"/>
      <c r="R426" s="628"/>
      <c r="S426" s="628"/>
      <c r="T426" s="42"/>
      <c r="U426" s="708"/>
    </row>
    <row r="427" spans="1:21" ht="23.1" customHeight="1" x14ac:dyDescent="0.15">
      <c r="A427" s="888">
        <f t="shared" si="49"/>
        <v>0</v>
      </c>
      <c r="B427" s="553">
        <f t="shared" si="50"/>
        <v>0</v>
      </c>
      <c r="C427" s="534">
        <f t="shared" si="51"/>
        <v>0</v>
      </c>
      <c r="D427" s="535">
        <f t="shared" si="52"/>
        <v>0</v>
      </c>
      <c r="E427" s="536">
        <f t="shared" si="53"/>
        <v>0</v>
      </c>
      <c r="F427" s="537">
        <f t="shared" si="54"/>
        <v>0</v>
      </c>
      <c r="G427" s="849">
        <f t="shared" si="55"/>
        <v>0</v>
      </c>
      <c r="H427" s="535">
        <f t="shared" si="56"/>
        <v>0</v>
      </c>
      <c r="I427" s="533"/>
      <c r="J427" s="626"/>
      <c r="K427" s="707"/>
      <c r="L427" s="627"/>
      <c r="M427" s="628"/>
      <c r="N427" s="628"/>
      <c r="O427" s="628"/>
      <c r="P427" s="627"/>
      <c r="R427" s="628"/>
      <c r="S427" s="628"/>
      <c r="T427" s="42"/>
      <c r="U427" s="708"/>
    </row>
    <row r="428" spans="1:21" ht="23.1" customHeight="1" x14ac:dyDescent="0.15">
      <c r="A428" s="888">
        <f t="shared" si="49"/>
        <v>0</v>
      </c>
      <c r="B428" s="553">
        <f t="shared" si="50"/>
        <v>0</v>
      </c>
      <c r="C428" s="534">
        <f t="shared" si="51"/>
        <v>0</v>
      </c>
      <c r="D428" s="535">
        <f t="shared" si="52"/>
        <v>0</v>
      </c>
      <c r="E428" s="536">
        <f t="shared" si="53"/>
        <v>0</v>
      </c>
      <c r="F428" s="537">
        <f t="shared" si="54"/>
        <v>0</v>
      </c>
      <c r="G428" s="849">
        <f t="shared" si="55"/>
        <v>0</v>
      </c>
      <c r="H428" s="535">
        <f t="shared" si="56"/>
        <v>0</v>
      </c>
      <c r="I428" s="533"/>
      <c r="J428" s="626"/>
      <c r="K428" s="707"/>
      <c r="L428" s="627"/>
      <c r="M428" s="628"/>
      <c r="N428" s="628"/>
      <c r="O428" s="628"/>
      <c r="P428" s="627"/>
      <c r="R428" s="628"/>
      <c r="S428" s="628"/>
      <c r="T428" s="42"/>
      <c r="U428" s="708"/>
    </row>
    <row r="429" spans="1:21" ht="23.1" customHeight="1" x14ac:dyDescent="0.15">
      <c r="A429" s="888">
        <f t="shared" si="49"/>
        <v>0</v>
      </c>
      <c r="B429" s="553">
        <f t="shared" si="50"/>
        <v>0</v>
      </c>
      <c r="C429" s="534">
        <f t="shared" si="51"/>
        <v>0</v>
      </c>
      <c r="D429" s="535">
        <f t="shared" si="52"/>
        <v>0</v>
      </c>
      <c r="E429" s="536">
        <f t="shared" si="53"/>
        <v>0</v>
      </c>
      <c r="F429" s="537">
        <f t="shared" si="54"/>
        <v>0</v>
      </c>
      <c r="G429" s="849">
        <f t="shared" si="55"/>
        <v>0</v>
      </c>
      <c r="H429" s="535">
        <f t="shared" si="56"/>
        <v>0</v>
      </c>
      <c r="I429" s="533"/>
      <c r="J429" s="626"/>
      <c r="K429" s="707"/>
      <c r="L429" s="627"/>
      <c r="M429" s="628"/>
      <c r="N429" s="628"/>
      <c r="O429" s="628"/>
      <c r="P429" s="627"/>
      <c r="R429" s="628"/>
      <c r="S429" s="628"/>
      <c r="T429" s="42"/>
      <c r="U429" s="708"/>
    </row>
    <row r="430" spans="1:21" ht="23.1" customHeight="1" x14ac:dyDescent="0.15">
      <c r="A430" s="888">
        <f t="shared" si="49"/>
        <v>0</v>
      </c>
      <c r="B430" s="553">
        <f t="shared" si="50"/>
        <v>0</v>
      </c>
      <c r="C430" s="534">
        <f t="shared" si="51"/>
        <v>0</v>
      </c>
      <c r="D430" s="535">
        <f t="shared" si="52"/>
        <v>0</v>
      </c>
      <c r="E430" s="536">
        <f t="shared" si="53"/>
        <v>0</v>
      </c>
      <c r="F430" s="537">
        <f t="shared" si="54"/>
        <v>0</v>
      </c>
      <c r="G430" s="849">
        <f t="shared" si="55"/>
        <v>0</v>
      </c>
      <c r="H430" s="535">
        <f t="shared" si="56"/>
        <v>0</v>
      </c>
      <c r="I430" s="533"/>
      <c r="J430" s="626"/>
      <c r="K430" s="707"/>
      <c r="L430" s="627"/>
      <c r="M430" s="628"/>
      <c r="N430" s="628"/>
      <c r="O430" s="628"/>
      <c r="P430" s="627"/>
      <c r="R430" s="628"/>
      <c r="S430" s="628"/>
      <c r="T430" s="42"/>
      <c r="U430" s="708"/>
    </row>
    <row r="431" spans="1:21" ht="23.1" customHeight="1" x14ac:dyDescent="0.15">
      <c r="A431" s="888">
        <f t="shared" si="49"/>
        <v>0</v>
      </c>
      <c r="B431" s="553">
        <f t="shared" si="50"/>
        <v>0</v>
      </c>
      <c r="C431" s="534">
        <f t="shared" si="51"/>
        <v>0</v>
      </c>
      <c r="D431" s="535">
        <f t="shared" si="52"/>
        <v>0</v>
      </c>
      <c r="E431" s="536">
        <f t="shared" si="53"/>
        <v>0</v>
      </c>
      <c r="F431" s="537">
        <f t="shared" si="54"/>
        <v>0</v>
      </c>
      <c r="G431" s="849">
        <f t="shared" si="55"/>
        <v>0</v>
      </c>
      <c r="H431" s="535">
        <f t="shared" si="56"/>
        <v>0</v>
      </c>
      <c r="I431" s="533"/>
      <c r="J431" s="626"/>
      <c r="K431" s="707"/>
      <c r="L431" s="627"/>
      <c r="M431" s="628"/>
      <c r="N431" s="628"/>
      <c r="O431" s="628"/>
      <c r="P431" s="627"/>
      <c r="R431" s="628"/>
      <c r="S431" s="628"/>
      <c r="T431" s="42"/>
      <c r="U431" s="708"/>
    </row>
    <row r="432" spans="1:21" ht="23.1" customHeight="1" x14ac:dyDescent="0.15">
      <c r="A432" s="888">
        <f t="shared" si="49"/>
        <v>0</v>
      </c>
      <c r="B432" s="553">
        <f t="shared" si="50"/>
        <v>0</v>
      </c>
      <c r="C432" s="534">
        <f t="shared" si="51"/>
        <v>0</v>
      </c>
      <c r="D432" s="535">
        <f t="shared" si="52"/>
        <v>0</v>
      </c>
      <c r="E432" s="536">
        <f t="shared" si="53"/>
        <v>0</v>
      </c>
      <c r="F432" s="537">
        <f t="shared" si="54"/>
        <v>0</v>
      </c>
      <c r="G432" s="849">
        <f t="shared" si="55"/>
        <v>0</v>
      </c>
      <c r="H432" s="535">
        <f t="shared" si="56"/>
        <v>0</v>
      </c>
      <c r="I432" s="533"/>
      <c r="J432" s="626"/>
      <c r="K432" s="707"/>
      <c r="L432" s="627"/>
      <c r="M432" s="628"/>
      <c r="N432" s="628"/>
      <c r="O432" s="628"/>
      <c r="P432" s="627"/>
      <c r="R432" s="628"/>
      <c r="S432" s="628"/>
      <c r="T432" s="42"/>
      <c r="U432" s="708"/>
    </row>
    <row r="433" spans="1:21" ht="23.1" customHeight="1" x14ac:dyDescent="0.15">
      <c r="A433" s="888">
        <f t="shared" si="49"/>
        <v>0</v>
      </c>
      <c r="B433" s="553">
        <f t="shared" si="50"/>
        <v>0</v>
      </c>
      <c r="C433" s="534">
        <f t="shared" si="51"/>
        <v>0</v>
      </c>
      <c r="D433" s="535">
        <f t="shared" si="52"/>
        <v>0</v>
      </c>
      <c r="E433" s="536">
        <f t="shared" si="53"/>
        <v>0</v>
      </c>
      <c r="F433" s="537">
        <f t="shared" si="54"/>
        <v>0</v>
      </c>
      <c r="G433" s="849">
        <f t="shared" si="55"/>
        <v>0</v>
      </c>
      <c r="H433" s="535">
        <f t="shared" si="56"/>
        <v>0</v>
      </c>
      <c r="I433" s="533"/>
      <c r="J433" s="626"/>
      <c r="K433" s="707"/>
      <c r="L433" s="627"/>
      <c r="M433" s="628"/>
      <c r="N433" s="628"/>
      <c r="O433" s="628"/>
      <c r="P433" s="627"/>
      <c r="R433" s="628"/>
      <c r="S433" s="628"/>
      <c r="T433" s="42"/>
      <c r="U433" s="708"/>
    </row>
    <row r="434" spans="1:21" ht="23.1" customHeight="1" x14ac:dyDescent="0.15">
      <c r="A434" s="888">
        <f t="shared" si="49"/>
        <v>0</v>
      </c>
      <c r="B434" s="553">
        <f t="shared" si="50"/>
        <v>0</v>
      </c>
      <c r="C434" s="534">
        <f t="shared" si="51"/>
        <v>0</v>
      </c>
      <c r="D434" s="535">
        <f t="shared" si="52"/>
        <v>0</v>
      </c>
      <c r="E434" s="536">
        <f t="shared" si="53"/>
        <v>0</v>
      </c>
      <c r="F434" s="537">
        <f t="shared" si="54"/>
        <v>0</v>
      </c>
      <c r="G434" s="849">
        <f t="shared" si="55"/>
        <v>0</v>
      </c>
      <c r="H434" s="535">
        <f t="shared" si="56"/>
        <v>0</v>
      </c>
      <c r="I434" s="533"/>
      <c r="J434" s="626"/>
      <c r="K434" s="707"/>
      <c r="L434" s="627"/>
      <c r="M434" s="628"/>
      <c r="N434" s="628"/>
      <c r="O434" s="628"/>
      <c r="P434" s="627"/>
      <c r="R434" s="628"/>
      <c r="S434" s="628"/>
      <c r="T434" s="42"/>
      <c r="U434" s="708"/>
    </row>
    <row r="435" spans="1:21" ht="23.1" customHeight="1" x14ac:dyDescent="0.15">
      <c r="A435" s="888">
        <f t="shared" si="49"/>
        <v>0</v>
      </c>
      <c r="B435" s="553">
        <f t="shared" si="50"/>
        <v>0</v>
      </c>
      <c r="C435" s="534">
        <f t="shared" si="51"/>
        <v>0</v>
      </c>
      <c r="D435" s="535">
        <f t="shared" si="52"/>
        <v>0</v>
      </c>
      <c r="E435" s="536">
        <f t="shared" si="53"/>
        <v>0</v>
      </c>
      <c r="F435" s="537">
        <f t="shared" si="54"/>
        <v>0</v>
      </c>
      <c r="G435" s="849">
        <f t="shared" si="55"/>
        <v>0</v>
      </c>
      <c r="H435" s="535">
        <f t="shared" si="56"/>
        <v>0</v>
      </c>
      <c r="I435" s="533"/>
      <c r="J435" s="626"/>
      <c r="K435" s="707"/>
      <c r="L435" s="627"/>
      <c r="M435" s="628"/>
      <c r="N435" s="628"/>
      <c r="O435" s="628"/>
      <c r="P435" s="627"/>
      <c r="R435" s="628"/>
      <c r="S435" s="628"/>
      <c r="T435" s="42"/>
      <c r="U435" s="708"/>
    </row>
    <row r="436" spans="1:21" ht="23.1" customHeight="1" x14ac:dyDescent="0.15">
      <c r="A436" s="888">
        <f t="shared" si="49"/>
        <v>0</v>
      </c>
      <c r="B436" s="553">
        <f t="shared" si="50"/>
        <v>0</v>
      </c>
      <c r="C436" s="534">
        <f t="shared" si="51"/>
        <v>0</v>
      </c>
      <c r="D436" s="535">
        <f t="shared" si="52"/>
        <v>0</v>
      </c>
      <c r="E436" s="536">
        <f t="shared" si="53"/>
        <v>0</v>
      </c>
      <c r="F436" s="537">
        <f t="shared" si="54"/>
        <v>0</v>
      </c>
      <c r="G436" s="849">
        <f t="shared" si="55"/>
        <v>0</v>
      </c>
      <c r="H436" s="535">
        <f t="shared" si="56"/>
        <v>0</v>
      </c>
      <c r="I436" s="533"/>
      <c r="J436" s="626"/>
      <c r="K436" s="707"/>
      <c r="L436" s="627"/>
      <c r="M436" s="628"/>
      <c r="N436" s="628"/>
      <c r="O436" s="628"/>
      <c r="P436" s="627"/>
      <c r="R436" s="628"/>
      <c r="S436" s="628"/>
      <c r="T436" s="42"/>
      <c r="U436" s="708"/>
    </row>
    <row r="437" spans="1:21" ht="23.1" customHeight="1" x14ac:dyDescent="0.15">
      <c r="A437" s="888">
        <f t="shared" si="49"/>
        <v>0</v>
      </c>
      <c r="B437" s="553">
        <f t="shared" si="50"/>
        <v>0</v>
      </c>
      <c r="C437" s="534">
        <f t="shared" si="51"/>
        <v>0</v>
      </c>
      <c r="D437" s="535">
        <f t="shared" si="52"/>
        <v>0</v>
      </c>
      <c r="E437" s="536">
        <f t="shared" si="53"/>
        <v>0</v>
      </c>
      <c r="F437" s="537">
        <f t="shared" si="54"/>
        <v>0</v>
      </c>
      <c r="G437" s="849">
        <f t="shared" si="55"/>
        <v>0</v>
      </c>
      <c r="H437" s="535">
        <f t="shared" si="56"/>
        <v>0</v>
      </c>
      <c r="I437" s="533"/>
      <c r="J437" s="626"/>
      <c r="K437" s="707"/>
      <c r="L437" s="627"/>
      <c r="M437" s="628"/>
      <c r="N437" s="628"/>
      <c r="O437" s="628"/>
      <c r="P437" s="627"/>
      <c r="R437" s="628"/>
      <c r="S437" s="628"/>
      <c r="T437" s="42"/>
      <c r="U437" s="708"/>
    </row>
    <row r="438" spans="1:21" ht="23.1" customHeight="1" x14ac:dyDescent="0.15">
      <c r="A438" s="888">
        <f t="shared" si="49"/>
        <v>0</v>
      </c>
      <c r="B438" s="553">
        <f t="shared" si="50"/>
        <v>0</v>
      </c>
      <c r="C438" s="534">
        <f t="shared" si="51"/>
        <v>0</v>
      </c>
      <c r="D438" s="535">
        <f t="shared" si="52"/>
        <v>0</v>
      </c>
      <c r="E438" s="536">
        <f t="shared" si="53"/>
        <v>0</v>
      </c>
      <c r="F438" s="537">
        <f t="shared" si="54"/>
        <v>0</v>
      </c>
      <c r="G438" s="849">
        <f t="shared" si="55"/>
        <v>0</v>
      </c>
      <c r="H438" s="535">
        <f t="shared" si="56"/>
        <v>0</v>
      </c>
      <c r="I438" s="533"/>
      <c r="J438" s="626"/>
      <c r="K438" s="707"/>
      <c r="L438" s="627"/>
      <c r="M438" s="628"/>
      <c r="N438" s="628"/>
      <c r="O438" s="628"/>
      <c r="P438" s="627"/>
      <c r="R438" s="628"/>
      <c r="S438" s="628"/>
      <c r="T438" s="42"/>
      <c r="U438" s="708"/>
    </row>
    <row r="439" spans="1:21" ht="23.1" customHeight="1" x14ac:dyDescent="0.15">
      <c r="A439" s="888">
        <f t="shared" si="49"/>
        <v>0</v>
      </c>
      <c r="B439" s="553">
        <f t="shared" si="50"/>
        <v>0</v>
      </c>
      <c r="C439" s="534">
        <f t="shared" si="51"/>
        <v>0</v>
      </c>
      <c r="D439" s="535">
        <f t="shared" si="52"/>
        <v>0</v>
      </c>
      <c r="E439" s="536">
        <f t="shared" si="53"/>
        <v>0</v>
      </c>
      <c r="F439" s="537">
        <f t="shared" si="54"/>
        <v>0</v>
      </c>
      <c r="G439" s="849">
        <f t="shared" si="55"/>
        <v>0</v>
      </c>
      <c r="H439" s="535">
        <f t="shared" si="56"/>
        <v>0</v>
      </c>
      <c r="I439" s="533"/>
      <c r="J439" s="626"/>
      <c r="K439" s="707"/>
      <c r="L439" s="627"/>
      <c r="M439" s="628"/>
      <c r="N439" s="628"/>
      <c r="O439" s="628"/>
      <c r="P439" s="627"/>
      <c r="R439" s="628"/>
      <c r="S439" s="628"/>
      <c r="T439" s="42"/>
      <c r="U439" s="708"/>
    </row>
    <row r="440" spans="1:21" ht="23.1" customHeight="1" x14ac:dyDescent="0.15">
      <c r="A440" s="888">
        <f t="shared" si="49"/>
        <v>0</v>
      </c>
      <c r="B440" s="553">
        <f t="shared" si="50"/>
        <v>0</v>
      </c>
      <c r="C440" s="534">
        <f t="shared" si="51"/>
        <v>0</v>
      </c>
      <c r="D440" s="535">
        <f t="shared" si="52"/>
        <v>0</v>
      </c>
      <c r="E440" s="536">
        <f t="shared" si="53"/>
        <v>0</v>
      </c>
      <c r="F440" s="537">
        <f t="shared" si="54"/>
        <v>0</v>
      </c>
      <c r="G440" s="849">
        <f t="shared" si="55"/>
        <v>0</v>
      </c>
      <c r="H440" s="535">
        <f t="shared" si="56"/>
        <v>0</v>
      </c>
      <c r="I440" s="533"/>
      <c r="J440" s="626"/>
      <c r="K440" s="707"/>
      <c r="L440" s="627"/>
      <c r="M440" s="628"/>
      <c r="N440" s="628"/>
      <c r="O440" s="628"/>
      <c r="P440" s="627"/>
      <c r="R440" s="628"/>
      <c r="S440" s="628"/>
      <c r="T440" s="42"/>
      <c r="U440" s="708"/>
    </row>
    <row r="441" spans="1:21" ht="23.1" customHeight="1" x14ac:dyDescent="0.15">
      <c r="A441" s="888">
        <f t="shared" si="49"/>
        <v>0</v>
      </c>
      <c r="B441" s="553">
        <f t="shared" si="50"/>
        <v>0</v>
      </c>
      <c r="C441" s="534">
        <f t="shared" si="51"/>
        <v>0</v>
      </c>
      <c r="D441" s="535">
        <f t="shared" si="52"/>
        <v>0</v>
      </c>
      <c r="E441" s="536">
        <f t="shared" si="53"/>
        <v>0</v>
      </c>
      <c r="F441" s="537">
        <f t="shared" si="54"/>
        <v>0</v>
      </c>
      <c r="G441" s="849">
        <f t="shared" si="55"/>
        <v>0</v>
      </c>
      <c r="H441" s="535">
        <f t="shared" si="56"/>
        <v>0</v>
      </c>
      <c r="I441" s="533"/>
      <c r="J441" s="626"/>
      <c r="K441" s="707"/>
      <c r="L441" s="627"/>
      <c r="M441" s="628"/>
      <c r="N441" s="628"/>
      <c r="O441" s="628"/>
      <c r="P441" s="627"/>
      <c r="R441" s="628"/>
      <c r="S441" s="628"/>
      <c r="T441" s="42"/>
      <c r="U441" s="708"/>
    </row>
    <row r="442" spans="1:21" ht="23.1" customHeight="1" x14ac:dyDescent="0.15">
      <c r="A442" s="888">
        <f t="shared" si="49"/>
        <v>0</v>
      </c>
      <c r="B442" s="553">
        <f t="shared" si="50"/>
        <v>0</v>
      </c>
      <c r="C442" s="534">
        <f t="shared" si="51"/>
        <v>0</v>
      </c>
      <c r="D442" s="535">
        <f t="shared" si="52"/>
        <v>0</v>
      </c>
      <c r="E442" s="536">
        <f t="shared" si="53"/>
        <v>0</v>
      </c>
      <c r="F442" s="537">
        <f t="shared" si="54"/>
        <v>0</v>
      </c>
      <c r="G442" s="849">
        <f t="shared" si="55"/>
        <v>0</v>
      </c>
      <c r="H442" s="535">
        <f t="shared" si="56"/>
        <v>0</v>
      </c>
      <c r="I442" s="533"/>
      <c r="J442" s="626"/>
      <c r="K442" s="707"/>
      <c r="L442" s="627"/>
      <c r="M442" s="628"/>
      <c r="N442" s="628"/>
      <c r="O442" s="628"/>
      <c r="P442" s="627"/>
      <c r="R442" s="628"/>
      <c r="S442" s="628"/>
      <c r="T442" s="42"/>
      <c r="U442" s="708"/>
    </row>
    <row r="443" spans="1:21" ht="23.1" customHeight="1" x14ac:dyDescent="0.15">
      <c r="A443" s="888">
        <f t="shared" si="49"/>
        <v>0</v>
      </c>
      <c r="B443" s="553">
        <f t="shared" si="50"/>
        <v>0</v>
      </c>
      <c r="C443" s="534">
        <f t="shared" si="51"/>
        <v>0</v>
      </c>
      <c r="D443" s="535">
        <f t="shared" si="52"/>
        <v>0</v>
      </c>
      <c r="E443" s="536">
        <f t="shared" si="53"/>
        <v>0</v>
      </c>
      <c r="F443" s="537">
        <f t="shared" si="54"/>
        <v>0</v>
      </c>
      <c r="G443" s="849">
        <f t="shared" si="55"/>
        <v>0</v>
      </c>
      <c r="H443" s="535">
        <f t="shared" si="56"/>
        <v>0</v>
      </c>
      <c r="I443" s="533"/>
      <c r="J443" s="626"/>
      <c r="K443" s="707"/>
      <c r="L443" s="627"/>
      <c r="M443" s="628"/>
      <c r="N443" s="628"/>
      <c r="O443" s="628"/>
      <c r="P443" s="627"/>
      <c r="R443" s="628"/>
      <c r="S443" s="628"/>
      <c r="T443" s="42"/>
      <c r="U443" s="708"/>
    </row>
    <row r="444" spans="1:21" ht="23.1" customHeight="1" x14ac:dyDescent="0.15">
      <c r="A444" s="888">
        <f t="shared" si="49"/>
        <v>0</v>
      </c>
      <c r="B444" s="553">
        <f t="shared" si="50"/>
        <v>0</v>
      </c>
      <c r="C444" s="534">
        <f t="shared" si="51"/>
        <v>0</v>
      </c>
      <c r="D444" s="535">
        <f t="shared" si="52"/>
        <v>0</v>
      </c>
      <c r="E444" s="536">
        <f t="shared" si="53"/>
        <v>0</v>
      </c>
      <c r="F444" s="537">
        <f t="shared" si="54"/>
        <v>0</v>
      </c>
      <c r="G444" s="849">
        <f t="shared" si="55"/>
        <v>0</v>
      </c>
      <c r="H444" s="535">
        <f t="shared" si="56"/>
        <v>0</v>
      </c>
      <c r="I444" s="533"/>
      <c r="J444" s="626"/>
      <c r="K444" s="707"/>
      <c r="L444" s="627"/>
      <c r="M444" s="628"/>
      <c r="N444" s="628"/>
      <c r="O444" s="628"/>
      <c r="P444" s="627"/>
      <c r="R444" s="628"/>
      <c r="S444" s="628"/>
      <c r="T444" s="42"/>
      <c r="U444" s="708"/>
    </row>
    <row r="445" spans="1:21" ht="23.1" customHeight="1" x14ac:dyDescent="0.15">
      <c r="A445" s="888">
        <f t="shared" si="49"/>
        <v>0</v>
      </c>
      <c r="B445" s="553">
        <f t="shared" si="50"/>
        <v>0</v>
      </c>
      <c r="C445" s="534">
        <f t="shared" si="51"/>
        <v>0</v>
      </c>
      <c r="D445" s="535">
        <f t="shared" si="52"/>
        <v>0</v>
      </c>
      <c r="E445" s="536">
        <f t="shared" si="53"/>
        <v>0</v>
      </c>
      <c r="F445" s="537">
        <f t="shared" si="54"/>
        <v>0</v>
      </c>
      <c r="G445" s="849">
        <f t="shared" si="55"/>
        <v>0</v>
      </c>
      <c r="H445" s="535">
        <f t="shared" si="56"/>
        <v>0</v>
      </c>
      <c r="I445" s="533"/>
      <c r="J445" s="626"/>
      <c r="K445" s="707"/>
      <c r="L445" s="627"/>
      <c r="M445" s="628"/>
      <c r="N445" s="628"/>
      <c r="O445" s="628"/>
      <c r="P445" s="627"/>
      <c r="R445" s="628"/>
      <c r="S445" s="628"/>
      <c r="T445" s="42"/>
      <c r="U445" s="708"/>
    </row>
    <row r="446" spans="1:21" ht="23.1" customHeight="1" x14ac:dyDescent="0.15">
      <c r="A446" s="888">
        <f t="shared" si="49"/>
        <v>0</v>
      </c>
      <c r="B446" s="553">
        <f t="shared" si="50"/>
        <v>0</v>
      </c>
      <c r="C446" s="534">
        <f t="shared" si="51"/>
        <v>0</v>
      </c>
      <c r="D446" s="535">
        <f t="shared" si="52"/>
        <v>0</v>
      </c>
      <c r="E446" s="536">
        <f t="shared" si="53"/>
        <v>0</v>
      </c>
      <c r="F446" s="537">
        <f t="shared" si="54"/>
        <v>0</v>
      </c>
      <c r="G446" s="849">
        <f t="shared" si="55"/>
        <v>0</v>
      </c>
      <c r="H446" s="535">
        <f t="shared" si="56"/>
        <v>0</v>
      </c>
      <c r="I446" s="533"/>
      <c r="J446" s="626"/>
      <c r="K446" s="707"/>
      <c r="L446" s="627"/>
      <c r="M446" s="628"/>
      <c r="N446" s="628"/>
      <c r="O446" s="628"/>
      <c r="P446" s="627"/>
      <c r="R446" s="628"/>
      <c r="S446" s="628"/>
      <c r="T446" s="42"/>
      <c r="U446" s="708"/>
    </row>
    <row r="447" spans="1:21" ht="23.1" customHeight="1" x14ac:dyDescent="0.15">
      <c r="A447" s="888">
        <f t="shared" si="49"/>
        <v>0</v>
      </c>
      <c r="B447" s="553">
        <f t="shared" si="50"/>
        <v>0</v>
      </c>
      <c r="C447" s="534">
        <f t="shared" si="51"/>
        <v>0</v>
      </c>
      <c r="D447" s="535">
        <f t="shared" si="52"/>
        <v>0</v>
      </c>
      <c r="E447" s="536">
        <f t="shared" si="53"/>
        <v>0</v>
      </c>
      <c r="F447" s="537">
        <f t="shared" si="54"/>
        <v>0</v>
      </c>
      <c r="G447" s="849">
        <f t="shared" si="55"/>
        <v>0</v>
      </c>
      <c r="H447" s="535">
        <f t="shared" si="56"/>
        <v>0</v>
      </c>
      <c r="I447" s="533"/>
      <c r="J447" s="626"/>
      <c r="K447" s="707"/>
      <c r="L447" s="627"/>
      <c r="M447" s="628"/>
      <c r="N447" s="628"/>
      <c r="O447" s="628"/>
      <c r="P447" s="627"/>
      <c r="R447" s="628"/>
      <c r="S447" s="628"/>
      <c r="T447" s="42"/>
      <c r="U447" s="708"/>
    </row>
    <row r="448" spans="1:21" ht="23.1" customHeight="1" x14ac:dyDescent="0.15">
      <c r="A448" s="888">
        <f t="shared" si="49"/>
        <v>0</v>
      </c>
      <c r="B448" s="553">
        <f t="shared" si="50"/>
        <v>0</v>
      </c>
      <c r="C448" s="534">
        <f t="shared" si="51"/>
        <v>0</v>
      </c>
      <c r="D448" s="535">
        <f t="shared" si="52"/>
        <v>0</v>
      </c>
      <c r="E448" s="536">
        <f t="shared" si="53"/>
        <v>0</v>
      </c>
      <c r="F448" s="537">
        <f t="shared" si="54"/>
        <v>0</v>
      </c>
      <c r="G448" s="849">
        <f t="shared" si="55"/>
        <v>0</v>
      </c>
      <c r="H448" s="535">
        <f t="shared" si="56"/>
        <v>0</v>
      </c>
      <c r="I448" s="533"/>
      <c r="J448" s="626"/>
      <c r="K448" s="707"/>
      <c r="L448" s="627"/>
      <c r="M448" s="628"/>
      <c r="N448" s="628"/>
      <c r="O448" s="628"/>
      <c r="P448" s="627"/>
      <c r="R448" s="628"/>
      <c r="S448" s="628"/>
      <c r="T448" s="42"/>
      <c r="U448" s="708"/>
    </row>
    <row r="449" spans="1:21" ht="23.1" customHeight="1" x14ac:dyDescent="0.15">
      <c r="A449" s="888">
        <f t="shared" si="49"/>
        <v>0</v>
      </c>
      <c r="B449" s="553">
        <f t="shared" si="50"/>
        <v>0</v>
      </c>
      <c r="C449" s="534">
        <f t="shared" si="51"/>
        <v>0</v>
      </c>
      <c r="D449" s="535">
        <f t="shared" si="52"/>
        <v>0</v>
      </c>
      <c r="E449" s="536">
        <f t="shared" si="53"/>
        <v>0</v>
      </c>
      <c r="F449" s="537">
        <f t="shared" si="54"/>
        <v>0</v>
      </c>
      <c r="G449" s="849">
        <f t="shared" si="55"/>
        <v>0</v>
      </c>
      <c r="H449" s="535">
        <f t="shared" si="56"/>
        <v>0</v>
      </c>
      <c r="I449" s="533"/>
      <c r="J449" s="626"/>
      <c r="K449" s="707"/>
      <c r="L449" s="627"/>
      <c r="M449" s="628"/>
      <c r="N449" s="628"/>
      <c r="O449" s="628"/>
      <c r="P449" s="627"/>
      <c r="R449" s="628"/>
      <c r="S449" s="628"/>
      <c r="T449" s="42"/>
      <c r="U449" s="708"/>
    </row>
    <row r="450" spans="1:21" ht="23.1" customHeight="1" x14ac:dyDescent="0.15">
      <c r="A450" s="888">
        <f t="shared" si="49"/>
        <v>0</v>
      </c>
      <c r="B450" s="553">
        <f t="shared" si="50"/>
        <v>0</v>
      </c>
      <c r="C450" s="534">
        <f t="shared" si="51"/>
        <v>0</v>
      </c>
      <c r="D450" s="535">
        <f t="shared" si="52"/>
        <v>0</v>
      </c>
      <c r="E450" s="536">
        <f t="shared" si="53"/>
        <v>0</v>
      </c>
      <c r="F450" s="537">
        <f t="shared" si="54"/>
        <v>0</v>
      </c>
      <c r="G450" s="849">
        <f t="shared" si="55"/>
        <v>0</v>
      </c>
      <c r="H450" s="535">
        <f t="shared" si="56"/>
        <v>0</v>
      </c>
      <c r="I450" s="533"/>
      <c r="J450" s="626"/>
      <c r="K450" s="707"/>
      <c r="L450" s="627"/>
      <c r="M450" s="628"/>
      <c r="N450" s="628"/>
      <c r="O450" s="628"/>
      <c r="P450" s="627"/>
      <c r="R450" s="628"/>
      <c r="S450" s="628"/>
      <c r="T450" s="42"/>
      <c r="U450" s="708"/>
    </row>
    <row r="451" spans="1:21" ht="23.1" customHeight="1" x14ac:dyDescent="0.15">
      <c r="A451" s="888">
        <f t="shared" si="49"/>
        <v>0</v>
      </c>
      <c r="B451" s="553">
        <f t="shared" si="50"/>
        <v>0</v>
      </c>
      <c r="C451" s="534">
        <f t="shared" si="51"/>
        <v>0</v>
      </c>
      <c r="D451" s="535">
        <f t="shared" si="52"/>
        <v>0</v>
      </c>
      <c r="E451" s="536">
        <f t="shared" si="53"/>
        <v>0</v>
      </c>
      <c r="F451" s="537">
        <f t="shared" si="54"/>
        <v>0</v>
      </c>
      <c r="G451" s="849">
        <f t="shared" si="55"/>
        <v>0</v>
      </c>
      <c r="H451" s="535">
        <f t="shared" si="56"/>
        <v>0</v>
      </c>
      <c r="I451" s="533"/>
      <c r="J451" s="626"/>
      <c r="K451" s="707"/>
      <c r="L451" s="627"/>
      <c r="M451" s="628"/>
      <c r="N451" s="628"/>
      <c r="O451" s="628"/>
      <c r="P451" s="627"/>
      <c r="R451" s="628"/>
      <c r="S451" s="628"/>
      <c r="T451" s="42"/>
      <c r="U451" s="708"/>
    </row>
    <row r="452" spans="1:21" ht="23.1" customHeight="1" x14ac:dyDescent="0.15">
      <c r="A452" s="888">
        <f t="shared" si="49"/>
        <v>0</v>
      </c>
      <c r="B452" s="553">
        <f t="shared" si="50"/>
        <v>0</v>
      </c>
      <c r="C452" s="534">
        <f t="shared" si="51"/>
        <v>0</v>
      </c>
      <c r="D452" s="535">
        <f t="shared" si="52"/>
        <v>0</v>
      </c>
      <c r="E452" s="536">
        <f t="shared" si="53"/>
        <v>0</v>
      </c>
      <c r="F452" s="537">
        <f t="shared" si="54"/>
        <v>0</v>
      </c>
      <c r="G452" s="849">
        <f t="shared" si="55"/>
        <v>0</v>
      </c>
      <c r="H452" s="535">
        <f t="shared" si="56"/>
        <v>0</v>
      </c>
      <c r="I452" s="533"/>
      <c r="J452" s="626"/>
      <c r="K452" s="707"/>
      <c r="L452" s="627"/>
      <c r="M452" s="628"/>
      <c r="N452" s="628"/>
      <c r="O452" s="628"/>
      <c r="P452" s="627"/>
      <c r="R452" s="628"/>
      <c r="S452" s="628"/>
      <c r="T452" s="42"/>
      <c r="U452" s="708"/>
    </row>
    <row r="453" spans="1:21" ht="23.1" customHeight="1" x14ac:dyDescent="0.15">
      <c r="A453" s="888">
        <f t="shared" si="49"/>
        <v>0</v>
      </c>
      <c r="B453" s="553">
        <f t="shared" si="50"/>
        <v>0</v>
      </c>
      <c r="C453" s="534">
        <f t="shared" si="51"/>
        <v>0</v>
      </c>
      <c r="D453" s="535">
        <f t="shared" si="52"/>
        <v>0</v>
      </c>
      <c r="E453" s="536">
        <f t="shared" si="53"/>
        <v>0</v>
      </c>
      <c r="F453" s="537">
        <f t="shared" si="54"/>
        <v>0</v>
      </c>
      <c r="G453" s="849">
        <f t="shared" si="55"/>
        <v>0</v>
      </c>
      <c r="H453" s="535">
        <f t="shared" si="56"/>
        <v>0</v>
      </c>
      <c r="I453" s="533"/>
      <c r="J453" s="626"/>
      <c r="K453" s="707"/>
      <c r="L453" s="627"/>
      <c r="M453" s="628"/>
      <c r="N453" s="628"/>
      <c r="O453" s="628"/>
      <c r="P453" s="627"/>
      <c r="R453" s="628"/>
      <c r="S453" s="628"/>
      <c r="T453" s="42"/>
      <c r="U453" s="708"/>
    </row>
    <row r="454" spans="1:21" ht="23.1" customHeight="1" x14ac:dyDescent="0.15">
      <c r="A454" s="888">
        <f t="shared" si="49"/>
        <v>0</v>
      </c>
      <c r="B454" s="553">
        <f t="shared" si="50"/>
        <v>0</v>
      </c>
      <c r="C454" s="534">
        <f t="shared" si="51"/>
        <v>0</v>
      </c>
      <c r="D454" s="535">
        <f t="shared" si="52"/>
        <v>0</v>
      </c>
      <c r="E454" s="536">
        <f t="shared" si="53"/>
        <v>0</v>
      </c>
      <c r="F454" s="537">
        <f t="shared" si="54"/>
        <v>0</v>
      </c>
      <c r="G454" s="849">
        <f t="shared" si="55"/>
        <v>0</v>
      </c>
      <c r="H454" s="535">
        <f t="shared" si="56"/>
        <v>0</v>
      </c>
      <c r="I454" s="533"/>
      <c r="J454" s="626"/>
      <c r="K454" s="707"/>
      <c r="L454" s="627"/>
      <c r="M454" s="628"/>
      <c r="N454" s="628"/>
      <c r="O454" s="628"/>
      <c r="P454" s="627"/>
      <c r="R454" s="628"/>
      <c r="S454" s="628"/>
      <c r="T454" s="42"/>
      <c r="U454" s="708"/>
    </row>
    <row r="455" spans="1:21" ht="23.1" customHeight="1" x14ac:dyDescent="0.15">
      <c r="A455" s="888">
        <f t="shared" ref="A455:A518" si="57">J455</f>
        <v>0</v>
      </c>
      <c r="B455" s="553">
        <f t="shared" ref="B455:B518" si="58">Q455</f>
        <v>0</v>
      </c>
      <c r="C455" s="534">
        <f t="shared" ref="C455:C518" si="59">O455</f>
        <v>0</v>
      </c>
      <c r="D455" s="535">
        <f t="shared" ref="D455:D518" si="60">M455</f>
        <v>0</v>
      </c>
      <c r="E455" s="536">
        <f t="shared" ref="E455:E518" si="61">U455</f>
        <v>0</v>
      </c>
      <c r="F455" s="537">
        <f t="shared" ref="F455:F518" si="62">T455</f>
        <v>0</v>
      </c>
      <c r="G455" s="849">
        <f t="shared" ref="G455:G518" si="63">L455</f>
        <v>0</v>
      </c>
      <c r="H455" s="535">
        <f t="shared" ref="H455:H518" si="64">N455</f>
        <v>0</v>
      </c>
      <c r="I455" s="533"/>
      <c r="J455" s="626"/>
      <c r="K455" s="707"/>
      <c r="L455" s="627"/>
      <c r="M455" s="628"/>
      <c r="N455" s="628"/>
      <c r="O455" s="628"/>
      <c r="P455" s="627"/>
      <c r="R455" s="628"/>
      <c r="S455" s="628"/>
      <c r="T455" s="42"/>
      <c r="U455" s="708"/>
    </row>
    <row r="456" spans="1:21" ht="23.1" customHeight="1" x14ac:dyDescent="0.15">
      <c r="A456" s="888">
        <f t="shared" si="57"/>
        <v>0</v>
      </c>
      <c r="B456" s="553">
        <f t="shared" si="58"/>
        <v>0</v>
      </c>
      <c r="C456" s="534">
        <f t="shared" si="59"/>
        <v>0</v>
      </c>
      <c r="D456" s="535">
        <f t="shared" si="60"/>
        <v>0</v>
      </c>
      <c r="E456" s="536">
        <f t="shared" si="61"/>
        <v>0</v>
      </c>
      <c r="F456" s="537">
        <f t="shared" si="62"/>
        <v>0</v>
      </c>
      <c r="G456" s="849">
        <f t="shared" si="63"/>
        <v>0</v>
      </c>
      <c r="H456" s="535">
        <f t="shared" si="64"/>
        <v>0</v>
      </c>
      <c r="I456" s="533"/>
      <c r="J456" s="626"/>
      <c r="K456" s="707"/>
      <c r="L456" s="627"/>
      <c r="M456" s="628"/>
      <c r="N456" s="628"/>
      <c r="O456" s="628"/>
      <c r="P456" s="627"/>
      <c r="R456" s="628"/>
      <c r="S456" s="628"/>
      <c r="T456" s="42"/>
      <c r="U456" s="708"/>
    </row>
    <row r="457" spans="1:21" ht="23.1" customHeight="1" x14ac:dyDescent="0.15">
      <c r="A457" s="888">
        <f t="shared" si="57"/>
        <v>0</v>
      </c>
      <c r="B457" s="553">
        <f t="shared" si="58"/>
        <v>0</v>
      </c>
      <c r="C457" s="534">
        <f t="shared" si="59"/>
        <v>0</v>
      </c>
      <c r="D457" s="535">
        <f t="shared" si="60"/>
        <v>0</v>
      </c>
      <c r="E457" s="536">
        <f t="shared" si="61"/>
        <v>0</v>
      </c>
      <c r="F457" s="537">
        <f t="shared" si="62"/>
        <v>0</v>
      </c>
      <c r="G457" s="849">
        <f t="shared" si="63"/>
        <v>0</v>
      </c>
      <c r="H457" s="535">
        <f t="shared" si="64"/>
        <v>0</v>
      </c>
      <c r="I457" s="533"/>
      <c r="J457" s="626"/>
      <c r="K457" s="707"/>
      <c r="L457" s="627"/>
      <c r="M457" s="628"/>
      <c r="N457" s="628"/>
      <c r="O457" s="628"/>
      <c r="P457" s="627"/>
      <c r="R457" s="628"/>
      <c r="S457" s="628"/>
      <c r="T457" s="42"/>
      <c r="U457" s="708"/>
    </row>
    <row r="458" spans="1:21" ht="23.1" customHeight="1" x14ac:dyDescent="0.15">
      <c r="A458" s="888">
        <f t="shared" si="57"/>
        <v>0</v>
      </c>
      <c r="B458" s="553">
        <f t="shared" si="58"/>
        <v>0</v>
      </c>
      <c r="C458" s="534">
        <f t="shared" si="59"/>
        <v>0</v>
      </c>
      <c r="D458" s="535">
        <f t="shared" si="60"/>
        <v>0</v>
      </c>
      <c r="E458" s="536">
        <f t="shared" si="61"/>
        <v>0</v>
      </c>
      <c r="F458" s="537">
        <f t="shared" si="62"/>
        <v>0</v>
      </c>
      <c r="G458" s="849">
        <f t="shared" si="63"/>
        <v>0</v>
      </c>
      <c r="H458" s="535">
        <f t="shared" si="64"/>
        <v>0</v>
      </c>
      <c r="I458" s="533"/>
      <c r="J458" s="626"/>
      <c r="K458" s="707"/>
      <c r="L458" s="627"/>
      <c r="M458" s="628"/>
      <c r="N458" s="628"/>
      <c r="O458" s="628"/>
      <c r="P458" s="627"/>
      <c r="R458" s="628"/>
      <c r="S458" s="628"/>
      <c r="T458" s="42"/>
      <c r="U458" s="708"/>
    </row>
    <row r="459" spans="1:21" ht="23.1" customHeight="1" x14ac:dyDescent="0.15">
      <c r="A459" s="888">
        <f t="shared" si="57"/>
        <v>0</v>
      </c>
      <c r="B459" s="553">
        <f t="shared" si="58"/>
        <v>0</v>
      </c>
      <c r="C459" s="534">
        <f t="shared" si="59"/>
        <v>0</v>
      </c>
      <c r="D459" s="535">
        <f t="shared" si="60"/>
        <v>0</v>
      </c>
      <c r="E459" s="536">
        <f t="shared" si="61"/>
        <v>0</v>
      </c>
      <c r="F459" s="537">
        <f t="shared" si="62"/>
        <v>0</v>
      </c>
      <c r="G459" s="849">
        <f t="shared" si="63"/>
        <v>0</v>
      </c>
      <c r="H459" s="535">
        <f t="shared" si="64"/>
        <v>0</v>
      </c>
      <c r="I459" s="533"/>
      <c r="J459" s="626"/>
      <c r="K459" s="707"/>
      <c r="L459" s="627"/>
      <c r="M459" s="628"/>
      <c r="N459" s="628"/>
      <c r="O459" s="628"/>
      <c r="P459" s="627"/>
      <c r="R459" s="628"/>
      <c r="S459" s="628"/>
      <c r="T459" s="42"/>
      <c r="U459" s="708"/>
    </row>
    <row r="460" spans="1:21" ht="23.1" customHeight="1" x14ac:dyDescent="0.15">
      <c r="A460" s="888">
        <f t="shared" si="57"/>
        <v>0</v>
      </c>
      <c r="B460" s="553">
        <f t="shared" si="58"/>
        <v>0</v>
      </c>
      <c r="C460" s="534">
        <f t="shared" si="59"/>
        <v>0</v>
      </c>
      <c r="D460" s="535">
        <f t="shared" si="60"/>
        <v>0</v>
      </c>
      <c r="E460" s="536">
        <f t="shared" si="61"/>
        <v>0</v>
      </c>
      <c r="F460" s="537">
        <f t="shared" si="62"/>
        <v>0</v>
      </c>
      <c r="G460" s="849">
        <f t="shared" si="63"/>
        <v>0</v>
      </c>
      <c r="H460" s="535">
        <f t="shared" si="64"/>
        <v>0</v>
      </c>
      <c r="I460" s="533"/>
      <c r="J460" s="626"/>
      <c r="K460" s="707"/>
      <c r="L460" s="627"/>
      <c r="M460" s="628"/>
      <c r="N460" s="628"/>
      <c r="O460" s="628"/>
      <c r="P460" s="627"/>
      <c r="R460" s="628"/>
      <c r="S460" s="628"/>
      <c r="T460" s="42"/>
      <c r="U460" s="708"/>
    </row>
    <row r="461" spans="1:21" ht="23.1" customHeight="1" x14ac:dyDescent="0.15">
      <c r="A461" s="888">
        <f t="shared" si="57"/>
        <v>0</v>
      </c>
      <c r="B461" s="553">
        <f t="shared" si="58"/>
        <v>0</v>
      </c>
      <c r="C461" s="534">
        <f t="shared" si="59"/>
        <v>0</v>
      </c>
      <c r="D461" s="535">
        <f t="shared" si="60"/>
        <v>0</v>
      </c>
      <c r="E461" s="536">
        <f t="shared" si="61"/>
        <v>0</v>
      </c>
      <c r="F461" s="537">
        <f t="shared" si="62"/>
        <v>0</v>
      </c>
      <c r="G461" s="849">
        <f t="shared" si="63"/>
        <v>0</v>
      </c>
      <c r="H461" s="535">
        <f t="shared" si="64"/>
        <v>0</v>
      </c>
      <c r="I461" s="533"/>
      <c r="J461" s="626"/>
      <c r="K461" s="707"/>
      <c r="L461" s="627"/>
      <c r="M461" s="628"/>
      <c r="N461" s="628"/>
      <c r="O461" s="628"/>
      <c r="P461" s="627"/>
      <c r="R461" s="628"/>
      <c r="S461" s="628"/>
      <c r="T461" s="42"/>
      <c r="U461" s="708"/>
    </row>
    <row r="462" spans="1:21" ht="23.1" customHeight="1" x14ac:dyDescent="0.15">
      <c r="A462" s="888">
        <f t="shared" si="57"/>
        <v>0</v>
      </c>
      <c r="B462" s="553">
        <f t="shared" si="58"/>
        <v>0</v>
      </c>
      <c r="C462" s="534">
        <f t="shared" si="59"/>
        <v>0</v>
      </c>
      <c r="D462" s="535">
        <f t="shared" si="60"/>
        <v>0</v>
      </c>
      <c r="E462" s="536">
        <f t="shared" si="61"/>
        <v>0</v>
      </c>
      <c r="F462" s="537">
        <f t="shared" si="62"/>
        <v>0</v>
      </c>
      <c r="G462" s="849">
        <f t="shared" si="63"/>
        <v>0</v>
      </c>
      <c r="H462" s="535">
        <f t="shared" si="64"/>
        <v>0</v>
      </c>
      <c r="I462" s="533"/>
      <c r="J462" s="626"/>
      <c r="K462" s="707"/>
      <c r="L462" s="627"/>
      <c r="M462" s="628"/>
      <c r="N462" s="628"/>
      <c r="O462" s="628"/>
      <c r="P462" s="627"/>
      <c r="R462" s="628"/>
      <c r="S462" s="628"/>
      <c r="T462" s="42"/>
      <c r="U462" s="708"/>
    </row>
    <row r="463" spans="1:21" ht="23.1" customHeight="1" x14ac:dyDescent="0.15">
      <c r="A463" s="888">
        <f t="shared" si="57"/>
        <v>0</v>
      </c>
      <c r="B463" s="553">
        <f t="shared" si="58"/>
        <v>0</v>
      </c>
      <c r="C463" s="534">
        <f t="shared" si="59"/>
        <v>0</v>
      </c>
      <c r="D463" s="535">
        <f t="shared" si="60"/>
        <v>0</v>
      </c>
      <c r="E463" s="536">
        <f t="shared" si="61"/>
        <v>0</v>
      </c>
      <c r="F463" s="537">
        <f t="shared" si="62"/>
        <v>0</v>
      </c>
      <c r="G463" s="849">
        <f t="shared" si="63"/>
        <v>0</v>
      </c>
      <c r="H463" s="535">
        <f t="shared" si="64"/>
        <v>0</v>
      </c>
      <c r="I463" s="533"/>
      <c r="J463" s="626"/>
      <c r="K463" s="707"/>
      <c r="L463" s="627"/>
      <c r="M463" s="628"/>
      <c r="N463" s="628"/>
      <c r="O463" s="628"/>
      <c r="P463" s="627"/>
      <c r="R463" s="628"/>
      <c r="S463" s="628"/>
      <c r="T463" s="42"/>
      <c r="U463" s="708"/>
    </row>
    <row r="464" spans="1:21" ht="23.1" customHeight="1" x14ac:dyDescent="0.15">
      <c r="A464" s="888">
        <f t="shared" si="57"/>
        <v>0</v>
      </c>
      <c r="B464" s="553">
        <f t="shared" si="58"/>
        <v>0</v>
      </c>
      <c r="C464" s="534">
        <f t="shared" si="59"/>
        <v>0</v>
      </c>
      <c r="D464" s="535">
        <f t="shared" si="60"/>
        <v>0</v>
      </c>
      <c r="E464" s="536">
        <f t="shared" si="61"/>
        <v>0</v>
      </c>
      <c r="F464" s="537">
        <f t="shared" si="62"/>
        <v>0</v>
      </c>
      <c r="G464" s="849">
        <f t="shared" si="63"/>
        <v>0</v>
      </c>
      <c r="H464" s="535">
        <f t="shared" si="64"/>
        <v>0</v>
      </c>
      <c r="I464" s="533"/>
      <c r="J464" s="626"/>
      <c r="K464" s="707"/>
      <c r="L464" s="627"/>
      <c r="M464" s="628"/>
      <c r="N464" s="628"/>
      <c r="O464" s="628"/>
      <c r="P464" s="627"/>
      <c r="R464" s="628"/>
      <c r="S464" s="628"/>
      <c r="T464" s="42"/>
      <c r="U464" s="708"/>
    </row>
    <row r="465" spans="1:21" ht="23.1" customHeight="1" x14ac:dyDescent="0.15">
      <c r="A465" s="888">
        <f t="shared" si="57"/>
        <v>0</v>
      </c>
      <c r="B465" s="553">
        <f t="shared" si="58"/>
        <v>0</v>
      </c>
      <c r="C465" s="534">
        <f t="shared" si="59"/>
        <v>0</v>
      </c>
      <c r="D465" s="535">
        <f t="shared" si="60"/>
        <v>0</v>
      </c>
      <c r="E465" s="536">
        <f t="shared" si="61"/>
        <v>0</v>
      </c>
      <c r="F465" s="537">
        <f t="shared" si="62"/>
        <v>0</v>
      </c>
      <c r="G465" s="849">
        <f t="shared" si="63"/>
        <v>0</v>
      </c>
      <c r="H465" s="535">
        <f t="shared" si="64"/>
        <v>0</v>
      </c>
      <c r="I465" s="533"/>
      <c r="J465" s="626"/>
      <c r="K465" s="707"/>
      <c r="L465" s="627"/>
      <c r="M465" s="628"/>
      <c r="N465" s="628"/>
      <c r="O465" s="628"/>
      <c r="P465" s="627"/>
      <c r="R465" s="628"/>
      <c r="S465" s="628"/>
      <c r="T465" s="42"/>
      <c r="U465" s="708"/>
    </row>
    <row r="466" spans="1:21" ht="23.1" customHeight="1" x14ac:dyDescent="0.15">
      <c r="A466" s="888">
        <f t="shared" si="57"/>
        <v>0</v>
      </c>
      <c r="B466" s="553">
        <f t="shared" si="58"/>
        <v>0</v>
      </c>
      <c r="C466" s="534">
        <f t="shared" si="59"/>
        <v>0</v>
      </c>
      <c r="D466" s="535">
        <f t="shared" si="60"/>
        <v>0</v>
      </c>
      <c r="E466" s="536">
        <f t="shared" si="61"/>
        <v>0</v>
      </c>
      <c r="F466" s="537">
        <f t="shared" si="62"/>
        <v>0</v>
      </c>
      <c r="G466" s="849">
        <f t="shared" si="63"/>
        <v>0</v>
      </c>
      <c r="H466" s="535">
        <f t="shared" si="64"/>
        <v>0</v>
      </c>
      <c r="I466" s="533"/>
      <c r="J466" s="626"/>
      <c r="K466" s="707"/>
      <c r="L466" s="627"/>
      <c r="M466" s="628"/>
      <c r="N466" s="628"/>
      <c r="O466" s="628"/>
      <c r="P466" s="627"/>
      <c r="R466" s="628"/>
      <c r="S466" s="628"/>
      <c r="T466" s="42"/>
      <c r="U466" s="708"/>
    </row>
    <row r="467" spans="1:21" ht="23.1" customHeight="1" x14ac:dyDescent="0.15">
      <c r="A467" s="888">
        <f t="shared" si="57"/>
        <v>0</v>
      </c>
      <c r="B467" s="553">
        <f t="shared" si="58"/>
        <v>0</v>
      </c>
      <c r="C467" s="534">
        <f t="shared" si="59"/>
        <v>0</v>
      </c>
      <c r="D467" s="535">
        <f t="shared" si="60"/>
        <v>0</v>
      </c>
      <c r="E467" s="536">
        <f t="shared" si="61"/>
        <v>0</v>
      </c>
      <c r="F467" s="537">
        <f t="shared" si="62"/>
        <v>0</v>
      </c>
      <c r="G467" s="849">
        <f t="shared" si="63"/>
        <v>0</v>
      </c>
      <c r="H467" s="535">
        <f t="shared" si="64"/>
        <v>0</v>
      </c>
      <c r="I467" s="533"/>
      <c r="J467" s="626"/>
      <c r="K467" s="707"/>
      <c r="L467" s="627"/>
      <c r="M467" s="628"/>
      <c r="N467" s="628"/>
      <c r="O467" s="628"/>
      <c r="P467" s="627"/>
      <c r="R467" s="628"/>
      <c r="S467" s="628"/>
      <c r="T467" s="42"/>
      <c r="U467" s="708"/>
    </row>
    <row r="468" spans="1:21" ht="23.1" customHeight="1" x14ac:dyDescent="0.15">
      <c r="A468" s="888">
        <f t="shared" si="57"/>
        <v>0</v>
      </c>
      <c r="B468" s="553">
        <f t="shared" si="58"/>
        <v>0</v>
      </c>
      <c r="C468" s="534">
        <f t="shared" si="59"/>
        <v>0</v>
      </c>
      <c r="D468" s="535">
        <f t="shared" si="60"/>
        <v>0</v>
      </c>
      <c r="E468" s="536">
        <f t="shared" si="61"/>
        <v>0</v>
      </c>
      <c r="F468" s="537">
        <f t="shared" si="62"/>
        <v>0</v>
      </c>
      <c r="G468" s="849">
        <f t="shared" si="63"/>
        <v>0</v>
      </c>
      <c r="H468" s="535">
        <f t="shared" si="64"/>
        <v>0</v>
      </c>
      <c r="I468" s="533"/>
      <c r="J468" s="626"/>
      <c r="K468" s="707"/>
      <c r="L468" s="627"/>
      <c r="M468" s="628"/>
      <c r="N468" s="628"/>
      <c r="O468" s="628"/>
      <c r="P468" s="627"/>
      <c r="R468" s="628"/>
      <c r="S468" s="628"/>
      <c r="T468" s="42"/>
      <c r="U468" s="708"/>
    </row>
    <row r="469" spans="1:21" ht="23.1" customHeight="1" x14ac:dyDescent="0.15">
      <c r="A469" s="888">
        <f t="shared" si="57"/>
        <v>0</v>
      </c>
      <c r="B469" s="553">
        <f t="shared" si="58"/>
        <v>0</v>
      </c>
      <c r="C469" s="534">
        <f t="shared" si="59"/>
        <v>0</v>
      </c>
      <c r="D469" s="535">
        <f t="shared" si="60"/>
        <v>0</v>
      </c>
      <c r="E469" s="536">
        <f t="shared" si="61"/>
        <v>0</v>
      </c>
      <c r="F469" s="537">
        <f t="shared" si="62"/>
        <v>0</v>
      </c>
      <c r="G469" s="849">
        <f t="shared" si="63"/>
        <v>0</v>
      </c>
      <c r="H469" s="535">
        <f t="shared" si="64"/>
        <v>0</v>
      </c>
      <c r="I469" s="533"/>
      <c r="J469" s="626"/>
      <c r="K469" s="707"/>
      <c r="L469" s="627"/>
      <c r="M469" s="628"/>
      <c r="N469" s="628"/>
      <c r="O469" s="628"/>
      <c r="P469" s="627"/>
      <c r="R469" s="628"/>
      <c r="S469" s="628"/>
      <c r="T469" s="42"/>
      <c r="U469" s="708"/>
    </row>
    <row r="470" spans="1:21" ht="23.1" customHeight="1" x14ac:dyDescent="0.15">
      <c r="A470" s="888">
        <f t="shared" si="57"/>
        <v>0</v>
      </c>
      <c r="B470" s="553">
        <f t="shared" si="58"/>
        <v>0</v>
      </c>
      <c r="C470" s="534">
        <f t="shared" si="59"/>
        <v>0</v>
      </c>
      <c r="D470" s="535">
        <f t="shared" si="60"/>
        <v>0</v>
      </c>
      <c r="E470" s="536">
        <f t="shared" si="61"/>
        <v>0</v>
      </c>
      <c r="F470" s="537">
        <f t="shared" si="62"/>
        <v>0</v>
      </c>
      <c r="G470" s="849">
        <f t="shared" si="63"/>
        <v>0</v>
      </c>
      <c r="H470" s="535">
        <f t="shared" si="64"/>
        <v>0</v>
      </c>
      <c r="I470" s="533"/>
      <c r="J470" s="626"/>
      <c r="K470" s="707"/>
      <c r="L470" s="627"/>
      <c r="M470" s="628"/>
      <c r="N470" s="628"/>
      <c r="O470" s="628"/>
      <c r="P470" s="627"/>
      <c r="R470" s="628"/>
      <c r="S470" s="628"/>
      <c r="T470" s="42"/>
      <c r="U470" s="708"/>
    </row>
    <row r="471" spans="1:21" ht="23.1" customHeight="1" x14ac:dyDescent="0.15">
      <c r="A471" s="888">
        <f t="shared" si="57"/>
        <v>0</v>
      </c>
      <c r="B471" s="553">
        <f t="shared" si="58"/>
        <v>0</v>
      </c>
      <c r="C471" s="534">
        <f t="shared" si="59"/>
        <v>0</v>
      </c>
      <c r="D471" s="535">
        <f t="shared" si="60"/>
        <v>0</v>
      </c>
      <c r="E471" s="536">
        <f t="shared" si="61"/>
        <v>0</v>
      </c>
      <c r="F471" s="537">
        <f t="shared" si="62"/>
        <v>0</v>
      </c>
      <c r="G471" s="849">
        <f t="shared" si="63"/>
        <v>0</v>
      </c>
      <c r="H471" s="535">
        <f t="shared" si="64"/>
        <v>0</v>
      </c>
      <c r="I471" s="533"/>
      <c r="J471" s="626"/>
      <c r="K471" s="707"/>
      <c r="L471" s="627"/>
      <c r="M471" s="628"/>
      <c r="N471" s="628"/>
      <c r="O471" s="628"/>
      <c r="P471" s="627"/>
      <c r="R471" s="628"/>
      <c r="S471" s="628"/>
      <c r="T471" s="42"/>
      <c r="U471" s="708"/>
    </row>
    <row r="472" spans="1:21" ht="23.1" customHeight="1" x14ac:dyDescent="0.15">
      <c r="A472" s="888">
        <f t="shared" si="57"/>
        <v>0</v>
      </c>
      <c r="B472" s="553">
        <f t="shared" si="58"/>
        <v>0</v>
      </c>
      <c r="C472" s="534">
        <f t="shared" si="59"/>
        <v>0</v>
      </c>
      <c r="D472" s="535">
        <f t="shared" si="60"/>
        <v>0</v>
      </c>
      <c r="E472" s="536">
        <f t="shared" si="61"/>
        <v>0</v>
      </c>
      <c r="F472" s="537">
        <f t="shared" si="62"/>
        <v>0</v>
      </c>
      <c r="G472" s="849">
        <f t="shared" si="63"/>
        <v>0</v>
      </c>
      <c r="H472" s="535">
        <f t="shared" si="64"/>
        <v>0</v>
      </c>
      <c r="I472" s="533"/>
      <c r="J472" s="626"/>
      <c r="K472" s="707"/>
      <c r="L472" s="627"/>
      <c r="M472" s="628"/>
      <c r="N472" s="628"/>
      <c r="O472" s="628"/>
      <c r="P472" s="627"/>
      <c r="R472" s="628"/>
      <c r="S472" s="628"/>
      <c r="T472" s="42"/>
      <c r="U472" s="708"/>
    </row>
    <row r="473" spans="1:21" ht="23.1" customHeight="1" x14ac:dyDescent="0.15">
      <c r="A473" s="888">
        <f t="shared" si="57"/>
        <v>0</v>
      </c>
      <c r="B473" s="553">
        <f t="shared" si="58"/>
        <v>0</v>
      </c>
      <c r="C473" s="534">
        <f t="shared" si="59"/>
        <v>0</v>
      </c>
      <c r="D473" s="535">
        <f t="shared" si="60"/>
        <v>0</v>
      </c>
      <c r="E473" s="536">
        <f t="shared" si="61"/>
        <v>0</v>
      </c>
      <c r="F473" s="537">
        <f t="shared" si="62"/>
        <v>0</v>
      </c>
      <c r="G473" s="849">
        <f t="shared" si="63"/>
        <v>0</v>
      </c>
      <c r="H473" s="535">
        <f t="shared" si="64"/>
        <v>0</v>
      </c>
      <c r="I473" s="533"/>
      <c r="J473" s="626"/>
      <c r="K473" s="707"/>
      <c r="L473" s="627"/>
      <c r="M473" s="628"/>
      <c r="N473" s="628"/>
      <c r="O473" s="628"/>
      <c r="P473" s="627"/>
      <c r="R473" s="628"/>
      <c r="S473" s="628"/>
      <c r="T473" s="42"/>
      <c r="U473" s="708"/>
    </row>
    <row r="474" spans="1:21" ht="23.1" customHeight="1" x14ac:dyDescent="0.15">
      <c r="A474" s="888">
        <f t="shared" si="57"/>
        <v>0</v>
      </c>
      <c r="B474" s="553">
        <f t="shared" si="58"/>
        <v>0</v>
      </c>
      <c r="C474" s="534">
        <f t="shared" si="59"/>
        <v>0</v>
      </c>
      <c r="D474" s="535">
        <f t="shared" si="60"/>
        <v>0</v>
      </c>
      <c r="E474" s="536">
        <f t="shared" si="61"/>
        <v>0</v>
      </c>
      <c r="F474" s="537">
        <f t="shared" si="62"/>
        <v>0</v>
      </c>
      <c r="G474" s="849">
        <f t="shared" si="63"/>
        <v>0</v>
      </c>
      <c r="H474" s="535">
        <f t="shared" si="64"/>
        <v>0</v>
      </c>
      <c r="I474" s="533"/>
      <c r="J474" s="626"/>
      <c r="K474" s="707"/>
      <c r="L474" s="627"/>
      <c r="M474" s="628"/>
      <c r="N474" s="628"/>
      <c r="O474" s="628"/>
      <c r="P474" s="627"/>
      <c r="R474" s="628"/>
      <c r="S474" s="628"/>
      <c r="T474" s="42"/>
      <c r="U474" s="708"/>
    </row>
    <row r="475" spans="1:21" ht="23.1" customHeight="1" x14ac:dyDescent="0.15">
      <c r="A475" s="888">
        <f t="shared" si="57"/>
        <v>0</v>
      </c>
      <c r="B475" s="553">
        <f t="shared" si="58"/>
        <v>0</v>
      </c>
      <c r="C475" s="534">
        <f t="shared" si="59"/>
        <v>0</v>
      </c>
      <c r="D475" s="535">
        <f t="shared" si="60"/>
        <v>0</v>
      </c>
      <c r="E475" s="536">
        <f t="shared" si="61"/>
        <v>0</v>
      </c>
      <c r="F475" s="537">
        <f t="shared" si="62"/>
        <v>0</v>
      </c>
      <c r="G475" s="849">
        <f t="shared" si="63"/>
        <v>0</v>
      </c>
      <c r="H475" s="535">
        <f t="shared" si="64"/>
        <v>0</v>
      </c>
      <c r="I475" s="533"/>
      <c r="J475" s="626"/>
      <c r="K475" s="707"/>
      <c r="L475" s="627"/>
      <c r="M475" s="628"/>
      <c r="N475" s="628"/>
      <c r="O475" s="628"/>
      <c r="P475" s="627"/>
      <c r="R475" s="628"/>
      <c r="S475" s="628"/>
      <c r="T475" s="42"/>
      <c r="U475" s="708"/>
    </row>
    <row r="476" spans="1:21" ht="23.1" customHeight="1" x14ac:dyDescent="0.15">
      <c r="A476" s="888">
        <f t="shared" si="57"/>
        <v>0</v>
      </c>
      <c r="B476" s="553">
        <f t="shared" si="58"/>
        <v>0</v>
      </c>
      <c r="C476" s="534">
        <f t="shared" si="59"/>
        <v>0</v>
      </c>
      <c r="D476" s="535">
        <f t="shared" si="60"/>
        <v>0</v>
      </c>
      <c r="E476" s="536">
        <f t="shared" si="61"/>
        <v>0</v>
      </c>
      <c r="F476" s="537">
        <f t="shared" si="62"/>
        <v>0</v>
      </c>
      <c r="G476" s="849">
        <f t="shared" si="63"/>
        <v>0</v>
      </c>
      <c r="H476" s="535">
        <f t="shared" si="64"/>
        <v>0</v>
      </c>
      <c r="I476" s="533"/>
      <c r="J476" s="626"/>
      <c r="K476" s="707"/>
      <c r="L476" s="627"/>
      <c r="M476" s="628"/>
      <c r="N476" s="628"/>
      <c r="O476" s="628"/>
      <c r="P476" s="627"/>
      <c r="R476" s="628"/>
      <c r="S476" s="628"/>
      <c r="T476" s="42"/>
      <c r="U476" s="708"/>
    </row>
    <row r="477" spans="1:21" ht="23.1" customHeight="1" x14ac:dyDescent="0.15">
      <c r="A477" s="888">
        <f t="shared" si="57"/>
        <v>0</v>
      </c>
      <c r="B477" s="553">
        <f t="shared" si="58"/>
        <v>0</v>
      </c>
      <c r="C477" s="534">
        <f t="shared" si="59"/>
        <v>0</v>
      </c>
      <c r="D477" s="535">
        <f t="shared" si="60"/>
        <v>0</v>
      </c>
      <c r="E477" s="536">
        <f t="shared" si="61"/>
        <v>0</v>
      </c>
      <c r="F477" s="537">
        <f t="shared" si="62"/>
        <v>0</v>
      </c>
      <c r="G477" s="849">
        <f t="shared" si="63"/>
        <v>0</v>
      </c>
      <c r="H477" s="535">
        <f t="shared" si="64"/>
        <v>0</v>
      </c>
      <c r="I477" s="533"/>
      <c r="J477" s="626"/>
      <c r="K477" s="707"/>
      <c r="L477" s="627"/>
      <c r="M477" s="628"/>
      <c r="N477" s="628"/>
      <c r="O477" s="628"/>
      <c r="P477" s="627"/>
      <c r="R477" s="628"/>
      <c r="S477" s="628"/>
      <c r="T477" s="42"/>
      <c r="U477" s="708"/>
    </row>
    <row r="478" spans="1:21" ht="23.1" customHeight="1" x14ac:dyDescent="0.15">
      <c r="A478" s="888">
        <f t="shared" si="57"/>
        <v>0</v>
      </c>
      <c r="B478" s="553">
        <f t="shared" si="58"/>
        <v>0</v>
      </c>
      <c r="C478" s="534">
        <f t="shared" si="59"/>
        <v>0</v>
      </c>
      <c r="D478" s="535">
        <f t="shared" si="60"/>
        <v>0</v>
      </c>
      <c r="E478" s="536">
        <f t="shared" si="61"/>
        <v>0</v>
      </c>
      <c r="F478" s="537">
        <f t="shared" si="62"/>
        <v>0</v>
      </c>
      <c r="G478" s="849">
        <f t="shared" si="63"/>
        <v>0</v>
      </c>
      <c r="H478" s="535">
        <f t="shared" si="64"/>
        <v>0</v>
      </c>
      <c r="I478" s="533"/>
      <c r="J478" s="626"/>
      <c r="K478" s="707"/>
      <c r="L478" s="627"/>
      <c r="M478" s="628"/>
      <c r="N478" s="628"/>
      <c r="O478" s="628"/>
      <c r="P478" s="627"/>
      <c r="R478" s="628"/>
      <c r="S478" s="628"/>
      <c r="T478" s="42"/>
      <c r="U478" s="708"/>
    </row>
    <row r="479" spans="1:21" ht="23.1" customHeight="1" x14ac:dyDescent="0.15">
      <c r="A479" s="888">
        <f t="shared" si="57"/>
        <v>0</v>
      </c>
      <c r="B479" s="553">
        <f t="shared" si="58"/>
        <v>0</v>
      </c>
      <c r="C479" s="534">
        <f t="shared" si="59"/>
        <v>0</v>
      </c>
      <c r="D479" s="535">
        <f t="shared" si="60"/>
        <v>0</v>
      </c>
      <c r="E479" s="536">
        <f t="shared" si="61"/>
        <v>0</v>
      </c>
      <c r="F479" s="537">
        <f t="shared" si="62"/>
        <v>0</v>
      </c>
      <c r="G479" s="849">
        <f t="shared" si="63"/>
        <v>0</v>
      </c>
      <c r="H479" s="535">
        <f t="shared" si="64"/>
        <v>0</v>
      </c>
      <c r="I479" s="533"/>
      <c r="J479" s="626"/>
      <c r="K479" s="707"/>
      <c r="L479" s="627"/>
      <c r="M479" s="628"/>
      <c r="N479" s="628"/>
      <c r="O479" s="628"/>
      <c r="P479" s="627"/>
      <c r="R479" s="628"/>
      <c r="S479" s="628"/>
      <c r="T479" s="42"/>
      <c r="U479" s="708"/>
    </row>
    <row r="480" spans="1:21" ht="23.1" customHeight="1" x14ac:dyDescent="0.15">
      <c r="A480" s="888">
        <f t="shared" si="57"/>
        <v>0</v>
      </c>
      <c r="B480" s="553">
        <f t="shared" si="58"/>
        <v>0</v>
      </c>
      <c r="C480" s="534">
        <f t="shared" si="59"/>
        <v>0</v>
      </c>
      <c r="D480" s="535">
        <f t="shared" si="60"/>
        <v>0</v>
      </c>
      <c r="E480" s="536">
        <f t="shared" si="61"/>
        <v>0</v>
      </c>
      <c r="F480" s="537">
        <f t="shared" si="62"/>
        <v>0</v>
      </c>
      <c r="G480" s="849">
        <f t="shared" si="63"/>
        <v>0</v>
      </c>
      <c r="H480" s="535">
        <f t="shared" si="64"/>
        <v>0</v>
      </c>
      <c r="I480" s="533"/>
      <c r="J480" s="626"/>
      <c r="K480" s="707"/>
      <c r="L480" s="627"/>
      <c r="M480" s="628"/>
      <c r="N480" s="628"/>
      <c r="O480" s="628"/>
      <c r="P480" s="627"/>
      <c r="R480" s="628"/>
      <c r="S480" s="628"/>
      <c r="T480" s="42"/>
      <c r="U480" s="708"/>
    </row>
    <row r="481" spans="1:21" ht="23.1" customHeight="1" x14ac:dyDescent="0.15">
      <c r="A481" s="888">
        <f t="shared" si="57"/>
        <v>0</v>
      </c>
      <c r="B481" s="553">
        <f t="shared" si="58"/>
        <v>0</v>
      </c>
      <c r="C481" s="534">
        <f t="shared" si="59"/>
        <v>0</v>
      </c>
      <c r="D481" s="535">
        <f t="shared" si="60"/>
        <v>0</v>
      </c>
      <c r="E481" s="536">
        <f t="shared" si="61"/>
        <v>0</v>
      </c>
      <c r="F481" s="537">
        <f t="shared" si="62"/>
        <v>0</v>
      </c>
      <c r="G481" s="849">
        <f t="shared" si="63"/>
        <v>0</v>
      </c>
      <c r="H481" s="535">
        <f t="shared" si="64"/>
        <v>0</v>
      </c>
      <c r="I481" s="533"/>
      <c r="J481" s="626"/>
      <c r="K481" s="707"/>
      <c r="L481" s="627"/>
      <c r="M481" s="628"/>
      <c r="N481" s="628"/>
      <c r="O481" s="628"/>
      <c r="P481" s="627"/>
      <c r="R481" s="628"/>
      <c r="S481" s="628"/>
      <c r="T481" s="42"/>
      <c r="U481" s="708"/>
    </row>
    <row r="482" spans="1:21" ht="23.1" customHeight="1" x14ac:dyDescent="0.15">
      <c r="A482" s="888">
        <f t="shared" si="57"/>
        <v>0</v>
      </c>
      <c r="B482" s="553">
        <f t="shared" si="58"/>
        <v>0</v>
      </c>
      <c r="C482" s="534">
        <f t="shared" si="59"/>
        <v>0</v>
      </c>
      <c r="D482" s="535">
        <f t="shared" si="60"/>
        <v>0</v>
      </c>
      <c r="E482" s="536">
        <f t="shared" si="61"/>
        <v>0</v>
      </c>
      <c r="F482" s="537">
        <f t="shared" si="62"/>
        <v>0</v>
      </c>
      <c r="G482" s="849">
        <f t="shared" si="63"/>
        <v>0</v>
      </c>
      <c r="H482" s="535">
        <f t="shared" si="64"/>
        <v>0</v>
      </c>
      <c r="I482" s="533"/>
      <c r="J482" s="626"/>
      <c r="K482" s="707"/>
      <c r="L482" s="627"/>
      <c r="M482" s="628"/>
      <c r="N482" s="628"/>
      <c r="O482" s="628"/>
      <c r="P482" s="627"/>
      <c r="R482" s="628"/>
      <c r="S482" s="628"/>
      <c r="T482" s="42"/>
      <c r="U482" s="708"/>
    </row>
    <row r="483" spans="1:21" ht="23.1" customHeight="1" x14ac:dyDescent="0.15">
      <c r="A483" s="888">
        <f t="shared" si="57"/>
        <v>0</v>
      </c>
      <c r="B483" s="553">
        <f t="shared" si="58"/>
        <v>0</v>
      </c>
      <c r="C483" s="534">
        <f t="shared" si="59"/>
        <v>0</v>
      </c>
      <c r="D483" s="535">
        <f t="shared" si="60"/>
        <v>0</v>
      </c>
      <c r="E483" s="536">
        <f t="shared" si="61"/>
        <v>0</v>
      </c>
      <c r="F483" s="537">
        <f t="shared" si="62"/>
        <v>0</v>
      </c>
      <c r="G483" s="849">
        <f t="shared" si="63"/>
        <v>0</v>
      </c>
      <c r="H483" s="535">
        <f t="shared" si="64"/>
        <v>0</v>
      </c>
      <c r="I483" s="533"/>
      <c r="J483" s="626"/>
      <c r="K483" s="707"/>
      <c r="L483" s="627"/>
      <c r="M483" s="628"/>
      <c r="N483" s="628"/>
      <c r="O483" s="628"/>
      <c r="P483" s="627"/>
      <c r="R483" s="628"/>
      <c r="S483" s="628"/>
      <c r="T483" s="42"/>
      <c r="U483" s="708"/>
    </row>
    <row r="484" spans="1:21" ht="23.1" customHeight="1" x14ac:dyDescent="0.15">
      <c r="A484" s="888">
        <f t="shared" si="57"/>
        <v>0</v>
      </c>
      <c r="B484" s="553">
        <f t="shared" si="58"/>
        <v>0</v>
      </c>
      <c r="C484" s="534">
        <f t="shared" si="59"/>
        <v>0</v>
      </c>
      <c r="D484" s="535">
        <f t="shared" si="60"/>
        <v>0</v>
      </c>
      <c r="E484" s="536">
        <f t="shared" si="61"/>
        <v>0</v>
      </c>
      <c r="F484" s="537">
        <f t="shared" si="62"/>
        <v>0</v>
      </c>
      <c r="G484" s="849">
        <f t="shared" si="63"/>
        <v>0</v>
      </c>
      <c r="H484" s="535">
        <f t="shared" si="64"/>
        <v>0</v>
      </c>
      <c r="I484" s="533"/>
      <c r="J484" s="626"/>
      <c r="K484" s="707"/>
      <c r="L484" s="627"/>
      <c r="M484" s="628"/>
      <c r="N484" s="628"/>
      <c r="O484" s="628"/>
      <c r="P484" s="627"/>
      <c r="R484" s="628"/>
      <c r="S484" s="628"/>
      <c r="T484" s="42"/>
      <c r="U484" s="708"/>
    </row>
    <row r="485" spans="1:21" ht="23.1" customHeight="1" x14ac:dyDescent="0.15">
      <c r="A485" s="888">
        <f t="shared" si="57"/>
        <v>0</v>
      </c>
      <c r="B485" s="553">
        <f t="shared" si="58"/>
        <v>0</v>
      </c>
      <c r="C485" s="534">
        <f t="shared" si="59"/>
        <v>0</v>
      </c>
      <c r="D485" s="535">
        <f t="shared" si="60"/>
        <v>0</v>
      </c>
      <c r="E485" s="536">
        <f t="shared" si="61"/>
        <v>0</v>
      </c>
      <c r="F485" s="537">
        <f t="shared" si="62"/>
        <v>0</v>
      </c>
      <c r="G485" s="849">
        <f t="shared" si="63"/>
        <v>0</v>
      </c>
      <c r="H485" s="535">
        <f t="shared" si="64"/>
        <v>0</v>
      </c>
      <c r="I485" s="533"/>
      <c r="J485" s="626"/>
      <c r="K485" s="707"/>
      <c r="L485" s="627"/>
      <c r="M485" s="628"/>
      <c r="N485" s="628"/>
      <c r="O485" s="628"/>
      <c r="P485" s="627"/>
      <c r="R485" s="628"/>
      <c r="S485" s="628"/>
      <c r="T485" s="42"/>
      <c r="U485" s="708"/>
    </row>
    <row r="486" spans="1:21" ht="23.1" customHeight="1" x14ac:dyDescent="0.15">
      <c r="A486" s="888">
        <f t="shared" si="57"/>
        <v>0</v>
      </c>
      <c r="B486" s="553">
        <f t="shared" si="58"/>
        <v>0</v>
      </c>
      <c r="C486" s="534">
        <f t="shared" si="59"/>
        <v>0</v>
      </c>
      <c r="D486" s="535">
        <f t="shared" si="60"/>
        <v>0</v>
      </c>
      <c r="E486" s="536">
        <f t="shared" si="61"/>
        <v>0</v>
      </c>
      <c r="F486" s="537">
        <f t="shared" si="62"/>
        <v>0</v>
      </c>
      <c r="G486" s="849">
        <f t="shared" si="63"/>
        <v>0</v>
      </c>
      <c r="H486" s="535">
        <f t="shared" si="64"/>
        <v>0</v>
      </c>
      <c r="I486" s="533"/>
      <c r="J486" s="626"/>
      <c r="K486" s="707"/>
      <c r="L486" s="627"/>
      <c r="M486" s="628"/>
      <c r="N486" s="628"/>
      <c r="O486" s="628"/>
      <c r="P486" s="627"/>
      <c r="R486" s="628"/>
      <c r="S486" s="628"/>
      <c r="T486" s="42"/>
      <c r="U486" s="708"/>
    </row>
    <row r="487" spans="1:21" ht="23.1" customHeight="1" x14ac:dyDescent="0.15">
      <c r="A487" s="888">
        <f t="shared" si="57"/>
        <v>0</v>
      </c>
      <c r="B487" s="553">
        <f t="shared" si="58"/>
        <v>0</v>
      </c>
      <c r="C487" s="534">
        <f t="shared" si="59"/>
        <v>0</v>
      </c>
      <c r="D487" s="535">
        <f t="shared" si="60"/>
        <v>0</v>
      </c>
      <c r="E487" s="536">
        <f t="shared" si="61"/>
        <v>0</v>
      </c>
      <c r="F487" s="537">
        <f t="shared" si="62"/>
        <v>0</v>
      </c>
      <c r="G487" s="849">
        <f t="shared" si="63"/>
        <v>0</v>
      </c>
      <c r="H487" s="535">
        <f t="shared" si="64"/>
        <v>0</v>
      </c>
      <c r="I487" s="533"/>
      <c r="J487" s="626"/>
      <c r="K487" s="707"/>
      <c r="L487" s="627"/>
      <c r="M487" s="628"/>
      <c r="N487" s="628"/>
      <c r="O487" s="628"/>
      <c r="P487" s="627"/>
      <c r="R487" s="628"/>
      <c r="S487" s="628"/>
      <c r="T487" s="42"/>
      <c r="U487" s="708"/>
    </row>
    <row r="488" spans="1:21" ht="23.1" customHeight="1" x14ac:dyDescent="0.15">
      <c r="A488" s="888">
        <f t="shared" si="57"/>
        <v>0</v>
      </c>
      <c r="B488" s="553">
        <f t="shared" si="58"/>
        <v>0</v>
      </c>
      <c r="C488" s="534">
        <f t="shared" si="59"/>
        <v>0</v>
      </c>
      <c r="D488" s="535">
        <f t="shared" si="60"/>
        <v>0</v>
      </c>
      <c r="E488" s="536">
        <f t="shared" si="61"/>
        <v>0</v>
      </c>
      <c r="F488" s="537">
        <f t="shared" si="62"/>
        <v>0</v>
      </c>
      <c r="G488" s="849">
        <f t="shared" si="63"/>
        <v>0</v>
      </c>
      <c r="H488" s="535">
        <f t="shared" si="64"/>
        <v>0</v>
      </c>
      <c r="I488" s="533"/>
      <c r="J488" s="626"/>
      <c r="K488" s="707"/>
      <c r="L488" s="627"/>
      <c r="M488" s="628"/>
      <c r="N488" s="628"/>
      <c r="O488" s="628"/>
      <c r="P488" s="627"/>
      <c r="R488" s="628"/>
      <c r="S488" s="628"/>
      <c r="T488" s="42"/>
      <c r="U488" s="708"/>
    </row>
    <row r="489" spans="1:21" ht="23.1" customHeight="1" x14ac:dyDescent="0.15">
      <c r="A489" s="888">
        <f t="shared" si="57"/>
        <v>0</v>
      </c>
      <c r="B489" s="553">
        <f t="shared" si="58"/>
        <v>0</v>
      </c>
      <c r="C489" s="534">
        <f t="shared" si="59"/>
        <v>0</v>
      </c>
      <c r="D489" s="535">
        <f t="shared" si="60"/>
        <v>0</v>
      </c>
      <c r="E489" s="536">
        <f t="shared" si="61"/>
        <v>0</v>
      </c>
      <c r="F489" s="537">
        <f t="shared" si="62"/>
        <v>0</v>
      </c>
      <c r="G489" s="849">
        <f t="shared" si="63"/>
        <v>0</v>
      </c>
      <c r="H489" s="535">
        <f t="shared" si="64"/>
        <v>0</v>
      </c>
      <c r="I489" s="533"/>
      <c r="J489" s="626"/>
      <c r="K489" s="707"/>
      <c r="L489" s="627"/>
      <c r="M489" s="628"/>
      <c r="N489" s="628"/>
      <c r="O489" s="628"/>
      <c r="P489" s="627"/>
      <c r="R489" s="628"/>
      <c r="S489" s="628"/>
      <c r="T489" s="42"/>
      <c r="U489" s="708"/>
    </row>
    <row r="490" spans="1:21" ht="23.1" customHeight="1" x14ac:dyDescent="0.15">
      <c r="A490" s="888">
        <f t="shared" si="57"/>
        <v>0</v>
      </c>
      <c r="B490" s="553">
        <f t="shared" si="58"/>
        <v>0</v>
      </c>
      <c r="C490" s="534">
        <f t="shared" si="59"/>
        <v>0</v>
      </c>
      <c r="D490" s="535">
        <f t="shared" si="60"/>
        <v>0</v>
      </c>
      <c r="E490" s="536">
        <f t="shared" si="61"/>
        <v>0</v>
      </c>
      <c r="F490" s="537">
        <f t="shared" si="62"/>
        <v>0</v>
      </c>
      <c r="G490" s="849">
        <f t="shared" si="63"/>
        <v>0</v>
      </c>
      <c r="H490" s="535">
        <f t="shared" si="64"/>
        <v>0</v>
      </c>
      <c r="I490" s="533"/>
      <c r="J490" s="626"/>
      <c r="K490" s="707"/>
      <c r="L490" s="627"/>
      <c r="M490" s="628"/>
      <c r="N490" s="628"/>
      <c r="O490" s="628"/>
      <c r="P490" s="627"/>
      <c r="R490" s="628"/>
      <c r="S490" s="628"/>
      <c r="T490" s="42"/>
      <c r="U490" s="708"/>
    </row>
    <row r="491" spans="1:21" ht="23.1" customHeight="1" x14ac:dyDescent="0.15">
      <c r="A491" s="888">
        <f t="shared" si="57"/>
        <v>0</v>
      </c>
      <c r="B491" s="553">
        <f t="shared" si="58"/>
        <v>0</v>
      </c>
      <c r="C491" s="534">
        <f t="shared" si="59"/>
        <v>0</v>
      </c>
      <c r="D491" s="535">
        <f t="shared" si="60"/>
        <v>0</v>
      </c>
      <c r="E491" s="536">
        <f t="shared" si="61"/>
        <v>0</v>
      </c>
      <c r="F491" s="537">
        <f t="shared" si="62"/>
        <v>0</v>
      </c>
      <c r="G491" s="849">
        <f t="shared" si="63"/>
        <v>0</v>
      </c>
      <c r="H491" s="535">
        <f t="shared" si="64"/>
        <v>0</v>
      </c>
      <c r="I491" s="533"/>
      <c r="J491" s="626"/>
      <c r="K491" s="707"/>
      <c r="L491" s="627"/>
      <c r="M491" s="628"/>
      <c r="N491" s="628"/>
      <c r="O491" s="628"/>
      <c r="P491" s="627"/>
      <c r="R491" s="628"/>
      <c r="S491" s="628"/>
      <c r="T491" s="42"/>
      <c r="U491" s="708"/>
    </row>
    <row r="492" spans="1:21" ht="23.1" customHeight="1" x14ac:dyDescent="0.15">
      <c r="A492" s="888">
        <f t="shared" si="57"/>
        <v>0</v>
      </c>
      <c r="B492" s="553">
        <f t="shared" si="58"/>
        <v>0</v>
      </c>
      <c r="C492" s="534">
        <f t="shared" si="59"/>
        <v>0</v>
      </c>
      <c r="D492" s="535">
        <f t="shared" si="60"/>
        <v>0</v>
      </c>
      <c r="E492" s="536">
        <f t="shared" si="61"/>
        <v>0</v>
      </c>
      <c r="F492" s="537">
        <f t="shared" si="62"/>
        <v>0</v>
      </c>
      <c r="G492" s="849">
        <f t="shared" si="63"/>
        <v>0</v>
      </c>
      <c r="H492" s="535">
        <f t="shared" si="64"/>
        <v>0</v>
      </c>
      <c r="I492" s="533"/>
      <c r="J492" s="626"/>
      <c r="K492" s="707"/>
      <c r="L492" s="627"/>
      <c r="M492" s="628"/>
      <c r="N492" s="628"/>
      <c r="O492" s="628"/>
      <c r="P492" s="627"/>
      <c r="R492" s="628"/>
      <c r="S492" s="628"/>
      <c r="T492" s="42"/>
      <c r="U492" s="708"/>
    </row>
    <row r="493" spans="1:21" ht="23.1" customHeight="1" x14ac:dyDescent="0.15">
      <c r="A493" s="888">
        <f t="shared" si="57"/>
        <v>0</v>
      </c>
      <c r="B493" s="553">
        <f t="shared" si="58"/>
        <v>0</v>
      </c>
      <c r="C493" s="534">
        <f t="shared" si="59"/>
        <v>0</v>
      </c>
      <c r="D493" s="535">
        <f t="shared" si="60"/>
        <v>0</v>
      </c>
      <c r="E493" s="536">
        <f t="shared" si="61"/>
        <v>0</v>
      </c>
      <c r="F493" s="537">
        <f t="shared" si="62"/>
        <v>0</v>
      </c>
      <c r="G493" s="849">
        <f t="shared" si="63"/>
        <v>0</v>
      </c>
      <c r="H493" s="535">
        <f t="shared" si="64"/>
        <v>0</v>
      </c>
      <c r="I493" s="533"/>
      <c r="J493" s="626"/>
      <c r="K493" s="707"/>
      <c r="L493" s="627"/>
      <c r="M493" s="628"/>
      <c r="N493" s="628"/>
      <c r="O493" s="628"/>
      <c r="P493" s="627"/>
      <c r="R493" s="628"/>
      <c r="S493" s="628"/>
      <c r="T493" s="42"/>
      <c r="U493" s="708"/>
    </row>
    <row r="494" spans="1:21" ht="23.1" customHeight="1" x14ac:dyDescent="0.15">
      <c r="A494" s="888">
        <f t="shared" si="57"/>
        <v>0</v>
      </c>
      <c r="B494" s="553">
        <f t="shared" si="58"/>
        <v>0</v>
      </c>
      <c r="C494" s="534">
        <f t="shared" si="59"/>
        <v>0</v>
      </c>
      <c r="D494" s="535">
        <f t="shared" si="60"/>
        <v>0</v>
      </c>
      <c r="E494" s="536">
        <f t="shared" si="61"/>
        <v>0</v>
      </c>
      <c r="F494" s="537">
        <f t="shared" si="62"/>
        <v>0</v>
      </c>
      <c r="G494" s="849">
        <f t="shared" si="63"/>
        <v>0</v>
      </c>
      <c r="H494" s="535">
        <f t="shared" si="64"/>
        <v>0</v>
      </c>
      <c r="I494" s="533"/>
      <c r="J494" s="626"/>
      <c r="K494" s="707"/>
      <c r="L494" s="627"/>
      <c r="M494" s="628"/>
      <c r="N494" s="628"/>
      <c r="O494" s="628"/>
      <c r="P494" s="627"/>
      <c r="R494" s="628"/>
      <c r="S494" s="628"/>
      <c r="T494" s="42"/>
      <c r="U494" s="708"/>
    </row>
    <row r="495" spans="1:21" ht="23.1" customHeight="1" x14ac:dyDescent="0.15">
      <c r="A495" s="888">
        <f t="shared" si="57"/>
        <v>0</v>
      </c>
      <c r="B495" s="553">
        <f t="shared" si="58"/>
        <v>0</v>
      </c>
      <c r="C495" s="534">
        <f t="shared" si="59"/>
        <v>0</v>
      </c>
      <c r="D495" s="535">
        <f t="shared" si="60"/>
        <v>0</v>
      </c>
      <c r="E495" s="536">
        <f t="shared" si="61"/>
        <v>0</v>
      </c>
      <c r="F495" s="537">
        <f t="shared" si="62"/>
        <v>0</v>
      </c>
      <c r="G495" s="849">
        <f t="shared" si="63"/>
        <v>0</v>
      </c>
      <c r="H495" s="535">
        <f t="shared" si="64"/>
        <v>0</v>
      </c>
      <c r="I495" s="533"/>
      <c r="J495" s="626"/>
      <c r="K495" s="707"/>
      <c r="L495" s="627"/>
      <c r="M495" s="628"/>
      <c r="N495" s="628"/>
      <c r="O495" s="628"/>
      <c r="P495" s="627"/>
      <c r="R495" s="628"/>
      <c r="S495" s="628"/>
      <c r="T495" s="42"/>
      <c r="U495" s="708"/>
    </row>
    <row r="496" spans="1:21" ht="23.1" customHeight="1" x14ac:dyDescent="0.15">
      <c r="A496" s="888">
        <f t="shared" si="57"/>
        <v>0</v>
      </c>
      <c r="B496" s="553">
        <f t="shared" si="58"/>
        <v>0</v>
      </c>
      <c r="C496" s="534">
        <f t="shared" si="59"/>
        <v>0</v>
      </c>
      <c r="D496" s="535">
        <f t="shared" si="60"/>
        <v>0</v>
      </c>
      <c r="E496" s="536">
        <f t="shared" si="61"/>
        <v>0</v>
      </c>
      <c r="F496" s="537">
        <f t="shared" si="62"/>
        <v>0</v>
      </c>
      <c r="G496" s="849">
        <f t="shared" si="63"/>
        <v>0</v>
      </c>
      <c r="H496" s="535">
        <f t="shared" si="64"/>
        <v>0</v>
      </c>
      <c r="I496" s="533"/>
      <c r="J496" s="626"/>
      <c r="K496" s="707"/>
      <c r="L496" s="627"/>
      <c r="M496" s="628"/>
      <c r="N496" s="628"/>
      <c r="O496" s="628"/>
      <c r="P496" s="627"/>
      <c r="R496" s="628"/>
      <c r="S496" s="628"/>
      <c r="T496" s="42"/>
      <c r="U496" s="708"/>
    </row>
    <row r="497" spans="1:21" ht="23.1" customHeight="1" x14ac:dyDescent="0.15">
      <c r="A497" s="888">
        <f t="shared" si="57"/>
        <v>0</v>
      </c>
      <c r="B497" s="553">
        <f t="shared" si="58"/>
        <v>0</v>
      </c>
      <c r="C497" s="534">
        <f t="shared" si="59"/>
        <v>0</v>
      </c>
      <c r="D497" s="535">
        <f t="shared" si="60"/>
        <v>0</v>
      </c>
      <c r="E497" s="536">
        <f t="shared" si="61"/>
        <v>0</v>
      </c>
      <c r="F497" s="537">
        <f t="shared" si="62"/>
        <v>0</v>
      </c>
      <c r="G497" s="849">
        <f t="shared" si="63"/>
        <v>0</v>
      </c>
      <c r="H497" s="535">
        <f t="shared" si="64"/>
        <v>0</v>
      </c>
      <c r="I497" s="533"/>
      <c r="J497" s="626"/>
      <c r="K497" s="707"/>
      <c r="L497" s="627"/>
      <c r="M497" s="628"/>
      <c r="N497" s="628"/>
      <c r="O497" s="628"/>
      <c r="P497" s="627"/>
      <c r="R497" s="628"/>
      <c r="S497" s="628"/>
      <c r="T497" s="42"/>
      <c r="U497" s="708"/>
    </row>
    <row r="498" spans="1:21" ht="23.1" customHeight="1" x14ac:dyDescent="0.15">
      <c r="A498" s="888">
        <f t="shared" si="57"/>
        <v>0</v>
      </c>
      <c r="B498" s="553">
        <f t="shared" si="58"/>
        <v>0</v>
      </c>
      <c r="C498" s="534">
        <f t="shared" si="59"/>
        <v>0</v>
      </c>
      <c r="D498" s="535">
        <f t="shared" si="60"/>
        <v>0</v>
      </c>
      <c r="E498" s="536">
        <f t="shared" si="61"/>
        <v>0</v>
      </c>
      <c r="F498" s="537">
        <f t="shared" si="62"/>
        <v>0</v>
      </c>
      <c r="G498" s="849">
        <f t="shared" si="63"/>
        <v>0</v>
      </c>
      <c r="H498" s="535">
        <f t="shared" si="64"/>
        <v>0</v>
      </c>
      <c r="I498" s="533"/>
      <c r="J498" s="626"/>
      <c r="K498" s="707"/>
      <c r="L498" s="627"/>
      <c r="M498" s="628"/>
      <c r="N498" s="628"/>
      <c r="O498" s="628"/>
      <c r="P498" s="627"/>
      <c r="R498" s="628"/>
      <c r="S498" s="628"/>
      <c r="T498" s="42"/>
      <c r="U498" s="708"/>
    </row>
    <row r="499" spans="1:21" ht="23.1" customHeight="1" x14ac:dyDescent="0.15">
      <c r="A499" s="888">
        <f t="shared" si="57"/>
        <v>0</v>
      </c>
      <c r="B499" s="553">
        <f t="shared" si="58"/>
        <v>0</v>
      </c>
      <c r="C499" s="534">
        <f t="shared" si="59"/>
        <v>0</v>
      </c>
      <c r="D499" s="535">
        <f t="shared" si="60"/>
        <v>0</v>
      </c>
      <c r="E499" s="536">
        <f t="shared" si="61"/>
        <v>0</v>
      </c>
      <c r="F499" s="537">
        <f t="shared" si="62"/>
        <v>0</v>
      </c>
      <c r="G499" s="849">
        <f t="shared" si="63"/>
        <v>0</v>
      </c>
      <c r="H499" s="535">
        <f t="shared" si="64"/>
        <v>0</v>
      </c>
      <c r="I499" s="533"/>
      <c r="J499" s="626"/>
      <c r="K499" s="707"/>
      <c r="L499" s="627"/>
      <c r="M499" s="628"/>
      <c r="N499" s="628"/>
      <c r="O499" s="628"/>
      <c r="P499" s="627"/>
      <c r="R499" s="628"/>
      <c r="S499" s="628"/>
      <c r="T499" s="42"/>
      <c r="U499" s="708"/>
    </row>
    <row r="500" spans="1:21" ht="23.1" customHeight="1" x14ac:dyDescent="0.15">
      <c r="A500" s="888">
        <f t="shared" si="57"/>
        <v>0</v>
      </c>
      <c r="B500" s="553">
        <f t="shared" si="58"/>
        <v>0</v>
      </c>
      <c r="C500" s="534">
        <f t="shared" si="59"/>
        <v>0</v>
      </c>
      <c r="D500" s="535">
        <f t="shared" si="60"/>
        <v>0</v>
      </c>
      <c r="E500" s="536">
        <f t="shared" si="61"/>
        <v>0</v>
      </c>
      <c r="F500" s="537">
        <f t="shared" si="62"/>
        <v>0</v>
      </c>
      <c r="G500" s="849">
        <f t="shared" si="63"/>
        <v>0</v>
      </c>
      <c r="H500" s="535">
        <f t="shared" si="64"/>
        <v>0</v>
      </c>
      <c r="I500" s="533"/>
      <c r="J500" s="626"/>
      <c r="K500" s="707"/>
      <c r="L500" s="627"/>
      <c r="M500" s="628"/>
      <c r="N500" s="628"/>
      <c r="O500" s="628"/>
      <c r="P500" s="627"/>
      <c r="R500" s="628"/>
      <c r="S500" s="628"/>
      <c r="T500" s="42"/>
      <c r="U500" s="708"/>
    </row>
    <row r="501" spans="1:21" ht="23.1" customHeight="1" x14ac:dyDescent="0.15">
      <c r="A501" s="888">
        <f t="shared" si="57"/>
        <v>0</v>
      </c>
      <c r="B501" s="553">
        <f t="shared" si="58"/>
        <v>0</v>
      </c>
      <c r="C501" s="534">
        <f t="shared" si="59"/>
        <v>0</v>
      </c>
      <c r="D501" s="535">
        <f t="shared" si="60"/>
        <v>0</v>
      </c>
      <c r="E501" s="536">
        <f t="shared" si="61"/>
        <v>0</v>
      </c>
      <c r="F501" s="537">
        <f t="shared" si="62"/>
        <v>0</v>
      </c>
      <c r="G501" s="849">
        <f t="shared" si="63"/>
        <v>0</v>
      </c>
      <c r="H501" s="535">
        <f t="shared" si="64"/>
        <v>0</v>
      </c>
      <c r="I501" s="533"/>
      <c r="J501" s="626"/>
      <c r="K501" s="707"/>
      <c r="L501" s="627"/>
      <c r="M501" s="628"/>
      <c r="N501" s="628"/>
      <c r="O501" s="628"/>
      <c r="P501" s="627"/>
      <c r="R501" s="628"/>
      <c r="S501" s="628"/>
      <c r="T501" s="42"/>
      <c r="U501" s="708"/>
    </row>
    <row r="502" spans="1:21" ht="23.1" customHeight="1" x14ac:dyDescent="0.15">
      <c r="A502" s="888">
        <f t="shared" si="57"/>
        <v>0</v>
      </c>
      <c r="B502" s="553">
        <f t="shared" si="58"/>
        <v>0</v>
      </c>
      <c r="C502" s="534">
        <f t="shared" si="59"/>
        <v>0</v>
      </c>
      <c r="D502" s="535">
        <f t="shared" si="60"/>
        <v>0</v>
      </c>
      <c r="E502" s="536">
        <f t="shared" si="61"/>
        <v>0</v>
      </c>
      <c r="F502" s="537">
        <f t="shared" si="62"/>
        <v>0</v>
      </c>
      <c r="G502" s="849">
        <f t="shared" si="63"/>
        <v>0</v>
      </c>
      <c r="H502" s="535">
        <f t="shared" si="64"/>
        <v>0</v>
      </c>
      <c r="I502" s="533"/>
      <c r="J502" s="626"/>
      <c r="K502" s="707"/>
      <c r="L502" s="627"/>
      <c r="M502" s="628"/>
      <c r="N502" s="628"/>
      <c r="O502" s="628"/>
      <c r="P502" s="627"/>
      <c r="R502" s="628"/>
      <c r="S502" s="628"/>
      <c r="T502" s="42"/>
      <c r="U502" s="708"/>
    </row>
    <row r="503" spans="1:21" ht="23.1" customHeight="1" x14ac:dyDescent="0.15">
      <c r="A503" s="888">
        <f t="shared" si="57"/>
        <v>0</v>
      </c>
      <c r="B503" s="553">
        <f t="shared" si="58"/>
        <v>0</v>
      </c>
      <c r="C503" s="534">
        <f t="shared" si="59"/>
        <v>0</v>
      </c>
      <c r="D503" s="535">
        <f t="shared" si="60"/>
        <v>0</v>
      </c>
      <c r="E503" s="536">
        <f t="shared" si="61"/>
        <v>0</v>
      </c>
      <c r="F503" s="537">
        <f t="shared" si="62"/>
        <v>0</v>
      </c>
      <c r="G503" s="849">
        <f t="shared" si="63"/>
        <v>0</v>
      </c>
      <c r="H503" s="535">
        <f t="shared" si="64"/>
        <v>0</v>
      </c>
      <c r="I503" s="533"/>
      <c r="J503" s="626"/>
      <c r="K503" s="707"/>
      <c r="L503" s="627"/>
      <c r="M503" s="628"/>
      <c r="N503" s="628"/>
      <c r="O503" s="628"/>
      <c r="P503" s="627"/>
      <c r="R503" s="628"/>
      <c r="S503" s="628"/>
      <c r="T503" s="42"/>
      <c r="U503" s="708"/>
    </row>
    <row r="504" spans="1:21" ht="23.1" customHeight="1" x14ac:dyDescent="0.15">
      <c r="A504" s="888">
        <f t="shared" si="57"/>
        <v>0</v>
      </c>
      <c r="B504" s="553">
        <f t="shared" si="58"/>
        <v>0</v>
      </c>
      <c r="C504" s="534">
        <f t="shared" si="59"/>
        <v>0</v>
      </c>
      <c r="D504" s="535">
        <f t="shared" si="60"/>
        <v>0</v>
      </c>
      <c r="E504" s="536">
        <f t="shared" si="61"/>
        <v>0</v>
      </c>
      <c r="F504" s="537">
        <f t="shared" si="62"/>
        <v>0</v>
      </c>
      <c r="G504" s="849">
        <f t="shared" si="63"/>
        <v>0</v>
      </c>
      <c r="H504" s="535">
        <f t="shared" si="64"/>
        <v>0</v>
      </c>
      <c r="I504" s="533"/>
      <c r="J504" s="626"/>
      <c r="K504" s="707"/>
      <c r="L504" s="627"/>
      <c r="M504" s="628"/>
      <c r="N504" s="628"/>
      <c r="O504" s="628"/>
      <c r="P504" s="627"/>
      <c r="R504" s="628"/>
      <c r="S504" s="628"/>
      <c r="T504" s="42"/>
      <c r="U504" s="708"/>
    </row>
    <row r="505" spans="1:21" ht="23.1" customHeight="1" x14ac:dyDescent="0.15">
      <c r="A505" s="888">
        <f t="shared" si="57"/>
        <v>0</v>
      </c>
      <c r="B505" s="553">
        <f t="shared" si="58"/>
        <v>0</v>
      </c>
      <c r="C505" s="534">
        <f t="shared" si="59"/>
        <v>0</v>
      </c>
      <c r="D505" s="535">
        <f t="shared" si="60"/>
        <v>0</v>
      </c>
      <c r="E505" s="536">
        <f t="shared" si="61"/>
        <v>0</v>
      </c>
      <c r="F505" s="537">
        <f t="shared" si="62"/>
        <v>0</v>
      </c>
      <c r="G505" s="849">
        <f t="shared" si="63"/>
        <v>0</v>
      </c>
      <c r="H505" s="535">
        <f t="shared" si="64"/>
        <v>0</v>
      </c>
      <c r="I505" s="533"/>
      <c r="J505" s="626"/>
      <c r="K505" s="707"/>
      <c r="L505" s="627"/>
      <c r="M505" s="628"/>
      <c r="N505" s="628"/>
      <c r="O505" s="628"/>
      <c r="P505" s="627"/>
      <c r="R505" s="628"/>
      <c r="S505" s="628"/>
      <c r="T505" s="42"/>
      <c r="U505" s="708"/>
    </row>
    <row r="506" spans="1:21" ht="23.1" customHeight="1" x14ac:dyDescent="0.15">
      <c r="A506" s="888">
        <f t="shared" si="57"/>
        <v>0</v>
      </c>
      <c r="B506" s="553">
        <f t="shared" si="58"/>
        <v>0</v>
      </c>
      <c r="C506" s="534">
        <f t="shared" si="59"/>
        <v>0</v>
      </c>
      <c r="D506" s="535">
        <f t="shared" si="60"/>
        <v>0</v>
      </c>
      <c r="E506" s="536">
        <f t="shared" si="61"/>
        <v>0</v>
      </c>
      <c r="F506" s="537">
        <f t="shared" si="62"/>
        <v>0</v>
      </c>
      <c r="G506" s="849">
        <f t="shared" si="63"/>
        <v>0</v>
      </c>
      <c r="H506" s="535">
        <f t="shared" si="64"/>
        <v>0</v>
      </c>
      <c r="I506" s="533"/>
      <c r="J506" s="626"/>
      <c r="K506" s="707"/>
      <c r="L506" s="627"/>
      <c r="M506" s="628"/>
      <c r="N506" s="628"/>
      <c r="O506" s="628"/>
      <c r="P506" s="627"/>
      <c r="R506" s="628"/>
      <c r="S506" s="628"/>
      <c r="T506" s="42"/>
      <c r="U506" s="708"/>
    </row>
    <row r="507" spans="1:21" ht="23.1" customHeight="1" x14ac:dyDescent="0.15">
      <c r="A507" s="888">
        <f t="shared" si="57"/>
        <v>0</v>
      </c>
      <c r="B507" s="553">
        <f t="shared" si="58"/>
        <v>0</v>
      </c>
      <c r="C507" s="534">
        <f t="shared" si="59"/>
        <v>0</v>
      </c>
      <c r="D507" s="535">
        <f t="shared" si="60"/>
        <v>0</v>
      </c>
      <c r="E507" s="536">
        <f t="shared" si="61"/>
        <v>0</v>
      </c>
      <c r="F507" s="537">
        <f t="shared" si="62"/>
        <v>0</v>
      </c>
      <c r="G507" s="849">
        <f t="shared" si="63"/>
        <v>0</v>
      </c>
      <c r="H507" s="535">
        <f t="shared" si="64"/>
        <v>0</v>
      </c>
      <c r="I507" s="533"/>
      <c r="J507" s="626"/>
      <c r="K507" s="707"/>
      <c r="L507" s="627"/>
      <c r="M507" s="628"/>
      <c r="N507" s="628"/>
      <c r="O507" s="628"/>
      <c r="P507" s="627"/>
      <c r="R507" s="628"/>
      <c r="S507" s="628"/>
      <c r="T507" s="42"/>
      <c r="U507" s="708"/>
    </row>
    <row r="508" spans="1:21" ht="23.1" customHeight="1" x14ac:dyDescent="0.15">
      <c r="A508" s="888">
        <f t="shared" si="57"/>
        <v>0</v>
      </c>
      <c r="B508" s="553">
        <f t="shared" si="58"/>
        <v>0</v>
      </c>
      <c r="C508" s="534">
        <f t="shared" si="59"/>
        <v>0</v>
      </c>
      <c r="D508" s="535">
        <f t="shared" si="60"/>
        <v>0</v>
      </c>
      <c r="E508" s="536">
        <f t="shared" si="61"/>
        <v>0</v>
      </c>
      <c r="F508" s="537">
        <f t="shared" si="62"/>
        <v>0</v>
      </c>
      <c r="G508" s="849">
        <f t="shared" si="63"/>
        <v>0</v>
      </c>
      <c r="H508" s="535">
        <f t="shared" si="64"/>
        <v>0</v>
      </c>
      <c r="I508" s="533"/>
      <c r="J508" s="626"/>
      <c r="K508" s="707"/>
      <c r="L508" s="627"/>
      <c r="M508" s="628"/>
      <c r="N508" s="628"/>
      <c r="O508" s="628"/>
      <c r="P508" s="627"/>
      <c r="R508" s="628"/>
      <c r="S508" s="628"/>
      <c r="T508" s="42"/>
      <c r="U508" s="708"/>
    </row>
    <row r="509" spans="1:21" ht="23.1" customHeight="1" x14ac:dyDescent="0.15">
      <c r="A509" s="888">
        <f t="shared" si="57"/>
        <v>0</v>
      </c>
      <c r="B509" s="553">
        <f t="shared" si="58"/>
        <v>0</v>
      </c>
      <c r="C509" s="534">
        <f t="shared" si="59"/>
        <v>0</v>
      </c>
      <c r="D509" s="535">
        <f t="shared" si="60"/>
        <v>0</v>
      </c>
      <c r="E509" s="536">
        <f t="shared" si="61"/>
        <v>0</v>
      </c>
      <c r="F509" s="537">
        <f t="shared" si="62"/>
        <v>0</v>
      </c>
      <c r="G509" s="849">
        <f t="shared" si="63"/>
        <v>0</v>
      </c>
      <c r="H509" s="535">
        <f t="shared" si="64"/>
        <v>0</v>
      </c>
      <c r="I509" s="533"/>
      <c r="J509" s="626"/>
      <c r="K509" s="707"/>
      <c r="L509" s="627"/>
      <c r="M509" s="628"/>
      <c r="N509" s="628"/>
      <c r="O509" s="628"/>
      <c r="P509" s="627"/>
      <c r="R509" s="628"/>
      <c r="S509" s="628"/>
      <c r="T509" s="42"/>
      <c r="U509" s="708"/>
    </row>
    <row r="510" spans="1:21" ht="23.1" customHeight="1" x14ac:dyDescent="0.15">
      <c r="A510" s="888">
        <f t="shared" si="57"/>
        <v>0</v>
      </c>
      <c r="B510" s="553">
        <f t="shared" si="58"/>
        <v>0</v>
      </c>
      <c r="C510" s="534">
        <f t="shared" si="59"/>
        <v>0</v>
      </c>
      <c r="D510" s="535">
        <f t="shared" si="60"/>
        <v>0</v>
      </c>
      <c r="E510" s="536">
        <f t="shared" si="61"/>
        <v>0</v>
      </c>
      <c r="F510" s="537">
        <f t="shared" si="62"/>
        <v>0</v>
      </c>
      <c r="G510" s="849">
        <f t="shared" si="63"/>
        <v>0</v>
      </c>
      <c r="H510" s="535">
        <f t="shared" si="64"/>
        <v>0</v>
      </c>
      <c r="I510" s="533"/>
      <c r="J510" s="626"/>
      <c r="K510" s="707"/>
      <c r="L510" s="627"/>
      <c r="M510" s="628"/>
      <c r="N510" s="628"/>
      <c r="O510" s="628"/>
      <c r="P510" s="627"/>
      <c r="R510" s="628"/>
      <c r="S510" s="628"/>
      <c r="T510" s="42"/>
      <c r="U510" s="708"/>
    </row>
    <row r="511" spans="1:21" ht="23.1" customHeight="1" x14ac:dyDescent="0.15">
      <c r="A511" s="888">
        <f t="shared" si="57"/>
        <v>0</v>
      </c>
      <c r="B511" s="553">
        <f t="shared" si="58"/>
        <v>0</v>
      </c>
      <c r="C511" s="534">
        <f t="shared" si="59"/>
        <v>0</v>
      </c>
      <c r="D511" s="535">
        <f t="shared" si="60"/>
        <v>0</v>
      </c>
      <c r="E511" s="536">
        <f t="shared" si="61"/>
        <v>0</v>
      </c>
      <c r="F511" s="537">
        <f t="shared" si="62"/>
        <v>0</v>
      </c>
      <c r="G511" s="849">
        <f t="shared" si="63"/>
        <v>0</v>
      </c>
      <c r="H511" s="535">
        <f t="shared" si="64"/>
        <v>0</v>
      </c>
      <c r="I511" s="533"/>
      <c r="J511" s="626"/>
      <c r="K511" s="707"/>
      <c r="L511" s="627"/>
      <c r="M511" s="628"/>
      <c r="N511" s="628"/>
      <c r="O511" s="628"/>
      <c r="P511" s="627"/>
      <c r="R511" s="628"/>
      <c r="S511" s="628"/>
      <c r="T511" s="42"/>
      <c r="U511" s="708"/>
    </row>
    <row r="512" spans="1:21" ht="23.1" customHeight="1" x14ac:dyDescent="0.15">
      <c r="A512" s="888">
        <f t="shared" si="57"/>
        <v>0</v>
      </c>
      <c r="B512" s="553">
        <f t="shared" si="58"/>
        <v>0</v>
      </c>
      <c r="C512" s="534">
        <f t="shared" si="59"/>
        <v>0</v>
      </c>
      <c r="D512" s="535">
        <f t="shared" si="60"/>
        <v>0</v>
      </c>
      <c r="E512" s="536">
        <f t="shared" si="61"/>
        <v>0</v>
      </c>
      <c r="F512" s="537">
        <f t="shared" si="62"/>
        <v>0</v>
      </c>
      <c r="G512" s="849">
        <f t="shared" si="63"/>
        <v>0</v>
      </c>
      <c r="H512" s="535">
        <f t="shared" si="64"/>
        <v>0</v>
      </c>
      <c r="I512" s="533"/>
      <c r="J512" s="626"/>
      <c r="K512" s="707"/>
      <c r="L512" s="627"/>
      <c r="M512" s="628"/>
      <c r="N512" s="628"/>
      <c r="O512" s="628"/>
      <c r="P512" s="627"/>
      <c r="R512" s="628"/>
      <c r="S512" s="628"/>
      <c r="T512" s="42"/>
      <c r="U512" s="708"/>
    </row>
    <row r="513" spans="1:21" ht="23.1" customHeight="1" x14ac:dyDescent="0.15">
      <c r="A513" s="888">
        <f t="shared" si="57"/>
        <v>0</v>
      </c>
      <c r="B513" s="553">
        <f t="shared" si="58"/>
        <v>0</v>
      </c>
      <c r="C513" s="534">
        <f t="shared" si="59"/>
        <v>0</v>
      </c>
      <c r="D513" s="535">
        <f t="shared" si="60"/>
        <v>0</v>
      </c>
      <c r="E513" s="536">
        <f t="shared" si="61"/>
        <v>0</v>
      </c>
      <c r="F513" s="537">
        <f t="shared" si="62"/>
        <v>0</v>
      </c>
      <c r="G513" s="849">
        <f t="shared" si="63"/>
        <v>0</v>
      </c>
      <c r="H513" s="535">
        <f t="shared" si="64"/>
        <v>0</v>
      </c>
      <c r="I513" s="533"/>
      <c r="J513" s="626"/>
      <c r="K513" s="707"/>
      <c r="L513" s="627"/>
      <c r="M513" s="628"/>
      <c r="N513" s="628"/>
      <c r="O513" s="628"/>
      <c r="P513" s="627"/>
      <c r="R513" s="628"/>
      <c r="S513" s="628"/>
      <c r="T513" s="42"/>
      <c r="U513" s="708"/>
    </row>
    <row r="514" spans="1:21" ht="23.1" customHeight="1" x14ac:dyDescent="0.15">
      <c r="A514" s="888">
        <f t="shared" si="57"/>
        <v>0</v>
      </c>
      <c r="B514" s="553">
        <f t="shared" si="58"/>
        <v>0</v>
      </c>
      <c r="C514" s="534">
        <f t="shared" si="59"/>
        <v>0</v>
      </c>
      <c r="D514" s="535">
        <f t="shared" si="60"/>
        <v>0</v>
      </c>
      <c r="E514" s="536">
        <f t="shared" si="61"/>
        <v>0</v>
      </c>
      <c r="F514" s="537">
        <f t="shared" si="62"/>
        <v>0</v>
      </c>
      <c r="G514" s="849">
        <f t="shared" si="63"/>
        <v>0</v>
      </c>
      <c r="H514" s="535">
        <f t="shared" si="64"/>
        <v>0</v>
      </c>
      <c r="I514" s="533"/>
      <c r="J514" s="626"/>
      <c r="K514" s="707"/>
      <c r="L514" s="627"/>
      <c r="M514" s="628"/>
      <c r="N514" s="628"/>
      <c r="O514" s="628"/>
      <c r="P514" s="627"/>
      <c r="R514" s="628"/>
      <c r="S514" s="628"/>
      <c r="T514" s="42"/>
      <c r="U514" s="708"/>
    </row>
    <row r="515" spans="1:21" ht="23.1" customHeight="1" x14ac:dyDescent="0.15">
      <c r="A515" s="888">
        <f t="shared" si="57"/>
        <v>0</v>
      </c>
      <c r="B515" s="553">
        <f t="shared" si="58"/>
        <v>0</v>
      </c>
      <c r="C515" s="534">
        <f t="shared" si="59"/>
        <v>0</v>
      </c>
      <c r="D515" s="535">
        <f t="shared" si="60"/>
        <v>0</v>
      </c>
      <c r="E515" s="536">
        <f t="shared" si="61"/>
        <v>0</v>
      </c>
      <c r="F515" s="537">
        <f t="shared" si="62"/>
        <v>0</v>
      </c>
      <c r="G515" s="849">
        <f t="shared" si="63"/>
        <v>0</v>
      </c>
      <c r="H515" s="535">
        <f t="shared" si="64"/>
        <v>0</v>
      </c>
      <c r="I515" s="533"/>
      <c r="J515" s="626"/>
      <c r="K515" s="707"/>
      <c r="L515" s="627"/>
      <c r="M515" s="628"/>
      <c r="N515" s="628"/>
      <c r="O515" s="628"/>
      <c r="P515" s="627"/>
      <c r="R515" s="628"/>
      <c r="S515" s="628"/>
      <c r="T515" s="42"/>
      <c r="U515" s="708"/>
    </row>
    <row r="516" spans="1:21" ht="23.1" customHeight="1" x14ac:dyDescent="0.15">
      <c r="A516" s="888">
        <f t="shared" si="57"/>
        <v>0</v>
      </c>
      <c r="B516" s="553">
        <f t="shared" si="58"/>
        <v>0</v>
      </c>
      <c r="C516" s="534">
        <f t="shared" si="59"/>
        <v>0</v>
      </c>
      <c r="D516" s="535">
        <f t="shared" si="60"/>
        <v>0</v>
      </c>
      <c r="E516" s="536">
        <f t="shared" si="61"/>
        <v>0</v>
      </c>
      <c r="F516" s="537">
        <f t="shared" si="62"/>
        <v>0</v>
      </c>
      <c r="G516" s="849">
        <f t="shared" si="63"/>
        <v>0</v>
      </c>
      <c r="H516" s="535">
        <f t="shared" si="64"/>
        <v>0</v>
      </c>
      <c r="I516" s="533"/>
      <c r="J516" s="626"/>
      <c r="K516" s="707"/>
      <c r="L516" s="627"/>
      <c r="M516" s="628"/>
      <c r="N516" s="628"/>
      <c r="O516" s="628"/>
      <c r="P516" s="627"/>
      <c r="R516" s="628"/>
      <c r="S516" s="628"/>
      <c r="T516" s="42"/>
      <c r="U516" s="708"/>
    </row>
    <row r="517" spans="1:21" ht="23.1" customHeight="1" x14ac:dyDescent="0.15">
      <c r="A517" s="888">
        <f t="shared" si="57"/>
        <v>0</v>
      </c>
      <c r="B517" s="553">
        <f t="shared" si="58"/>
        <v>0</v>
      </c>
      <c r="C517" s="534">
        <f t="shared" si="59"/>
        <v>0</v>
      </c>
      <c r="D517" s="535">
        <f t="shared" si="60"/>
        <v>0</v>
      </c>
      <c r="E517" s="536">
        <f t="shared" si="61"/>
        <v>0</v>
      </c>
      <c r="F517" s="537">
        <f t="shared" si="62"/>
        <v>0</v>
      </c>
      <c r="G517" s="849">
        <f t="shared" si="63"/>
        <v>0</v>
      </c>
      <c r="H517" s="535">
        <f t="shared" si="64"/>
        <v>0</v>
      </c>
      <c r="I517" s="533"/>
      <c r="J517" s="626"/>
      <c r="K517" s="707"/>
      <c r="L517" s="627"/>
      <c r="M517" s="628"/>
      <c r="N517" s="628"/>
      <c r="O517" s="628"/>
      <c r="P517" s="627"/>
      <c r="R517" s="628"/>
      <c r="S517" s="628"/>
      <c r="T517" s="42"/>
      <c r="U517" s="708"/>
    </row>
    <row r="518" spans="1:21" ht="23.1" customHeight="1" x14ac:dyDescent="0.15">
      <c r="A518" s="888">
        <f t="shared" si="57"/>
        <v>0</v>
      </c>
      <c r="B518" s="553">
        <f t="shared" si="58"/>
        <v>0</v>
      </c>
      <c r="C518" s="534">
        <f t="shared" si="59"/>
        <v>0</v>
      </c>
      <c r="D518" s="535">
        <f t="shared" si="60"/>
        <v>0</v>
      </c>
      <c r="E518" s="536">
        <f t="shared" si="61"/>
        <v>0</v>
      </c>
      <c r="F518" s="537">
        <f t="shared" si="62"/>
        <v>0</v>
      </c>
      <c r="G518" s="849">
        <f t="shared" si="63"/>
        <v>0</v>
      </c>
      <c r="H518" s="535">
        <f t="shared" si="64"/>
        <v>0</v>
      </c>
      <c r="I518" s="533"/>
      <c r="J518" s="626"/>
      <c r="K518" s="707"/>
      <c r="L518" s="627"/>
      <c r="M518" s="628"/>
      <c r="N518" s="628"/>
      <c r="O518" s="628"/>
      <c r="P518" s="627"/>
      <c r="R518" s="628"/>
      <c r="S518" s="628"/>
      <c r="T518" s="42"/>
      <c r="U518" s="708"/>
    </row>
    <row r="519" spans="1:21" ht="23.1" customHeight="1" x14ac:dyDescent="0.15">
      <c r="A519" s="888">
        <f t="shared" ref="A519:A582" si="65">J519</f>
        <v>0</v>
      </c>
      <c r="B519" s="553">
        <f t="shared" ref="B519:B582" si="66">Q519</f>
        <v>0</v>
      </c>
      <c r="C519" s="534">
        <f t="shared" ref="C519:C582" si="67">O519</f>
        <v>0</v>
      </c>
      <c r="D519" s="535">
        <f t="shared" ref="D519:D582" si="68">M519</f>
        <v>0</v>
      </c>
      <c r="E519" s="536">
        <f t="shared" ref="E519:E582" si="69">U519</f>
        <v>0</v>
      </c>
      <c r="F519" s="537">
        <f t="shared" ref="F519:F582" si="70">T519</f>
        <v>0</v>
      </c>
      <c r="G519" s="849">
        <f t="shared" ref="G519:G582" si="71">L519</f>
        <v>0</v>
      </c>
      <c r="H519" s="535">
        <f t="shared" ref="H519:H582" si="72">N519</f>
        <v>0</v>
      </c>
      <c r="I519" s="533"/>
      <c r="J519" s="626"/>
      <c r="K519" s="707"/>
      <c r="L519" s="627"/>
      <c r="M519" s="628"/>
      <c r="N519" s="628"/>
      <c r="O519" s="628"/>
      <c r="P519" s="627"/>
      <c r="R519" s="628"/>
      <c r="S519" s="628"/>
      <c r="T519" s="42"/>
      <c r="U519" s="708"/>
    </row>
    <row r="520" spans="1:21" ht="23.1" customHeight="1" x14ac:dyDescent="0.15">
      <c r="A520" s="888">
        <f t="shared" si="65"/>
        <v>0</v>
      </c>
      <c r="B520" s="553">
        <f t="shared" si="66"/>
        <v>0</v>
      </c>
      <c r="C520" s="534">
        <f t="shared" si="67"/>
        <v>0</v>
      </c>
      <c r="D520" s="535">
        <f t="shared" si="68"/>
        <v>0</v>
      </c>
      <c r="E520" s="536">
        <f t="shared" si="69"/>
        <v>0</v>
      </c>
      <c r="F520" s="537">
        <f t="shared" si="70"/>
        <v>0</v>
      </c>
      <c r="G520" s="849">
        <f t="shared" si="71"/>
        <v>0</v>
      </c>
      <c r="H520" s="535">
        <f t="shared" si="72"/>
        <v>0</v>
      </c>
      <c r="I520" s="533"/>
      <c r="J520" s="626"/>
      <c r="K520" s="707"/>
      <c r="L520" s="627"/>
      <c r="M520" s="628"/>
      <c r="N520" s="628"/>
      <c r="O520" s="628"/>
      <c r="P520" s="627"/>
      <c r="R520" s="628"/>
      <c r="S520" s="628"/>
      <c r="T520" s="42"/>
      <c r="U520" s="708"/>
    </row>
    <row r="521" spans="1:21" ht="23.1" customHeight="1" x14ac:dyDescent="0.15">
      <c r="A521" s="888">
        <f t="shared" si="65"/>
        <v>0</v>
      </c>
      <c r="B521" s="553">
        <f t="shared" si="66"/>
        <v>0</v>
      </c>
      <c r="C521" s="534">
        <f t="shared" si="67"/>
        <v>0</v>
      </c>
      <c r="D521" s="535">
        <f t="shared" si="68"/>
        <v>0</v>
      </c>
      <c r="E521" s="536">
        <f t="shared" si="69"/>
        <v>0</v>
      </c>
      <c r="F521" s="537">
        <f t="shared" si="70"/>
        <v>0</v>
      </c>
      <c r="G521" s="849">
        <f t="shared" si="71"/>
        <v>0</v>
      </c>
      <c r="H521" s="535">
        <f t="shared" si="72"/>
        <v>0</v>
      </c>
      <c r="I521" s="533"/>
      <c r="J521" s="626"/>
      <c r="K521" s="707"/>
      <c r="L521" s="627"/>
      <c r="M521" s="628"/>
      <c r="N521" s="628"/>
      <c r="O521" s="628"/>
      <c r="P521" s="627"/>
      <c r="R521" s="628"/>
      <c r="S521" s="628"/>
      <c r="T521" s="42"/>
      <c r="U521" s="708"/>
    </row>
    <row r="522" spans="1:21" ht="23.1" customHeight="1" x14ac:dyDescent="0.15">
      <c r="A522" s="888">
        <f t="shared" si="65"/>
        <v>0</v>
      </c>
      <c r="B522" s="553">
        <f t="shared" si="66"/>
        <v>0</v>
      </c>
      <c r="C522" s="534">
        <f t="shared" si="67"/>
        <v>0</v>
      </c>
      <c r="D522" s="535">
        <f t="shared" si="68"/>
        <v>0</v>
      </c>
      <c r="E522" s="536">
        <f t="shared" si="69"/>
        <v>0</v>
      </c>
      <c r="F522" s="537">
        <f t="shared" si="70"/>
        <v>0</v>
      </c>
      <c r="G522" s="849">
        <f t="shared" si="71"/>
        <v>0</v>
      </c>
      <c r="H522" s="535">
        <f t="shared" si="72"/>
        <v>0</v>
      </c>
      <c r="I522" s="533"/>
      <c r="J522" s="626"/>
      <c r="K522" s="707"/>
      <c r="L522" s="627"/>
      <c r="M522" s="628"/>
      <c r="N522" s="628"/>
      <c r="O522" s="628"/>
      <c r="P522" s="627"/>
      <c r="R522" s="628"/>
      <c r="S522" s="628"/>
      <c r="T522" s="42"/>
      <c r="U522" s="708"/>
    </row>
    <row r="523" spans="1:21" ht="23.1" customHeight="1" x14ac:dyDescent="0.15">
      <c r="A523" s="888">
        <f t="shared" si="65"/>
        <v>0</v>
      </c>
      <c r="B523" s="553">
        <f t="shared" si="66"/>
        <v>0</v>
      </c>
      <c r="C523" s="534">
        <f t="shared" si="67"/>
        <v>0</v>
      </c>
      <c r="D523" s="535">
        <f t="shared" si="68"/>
        <v>0</v>
      </c>
      <c r="E523" s="536">
        <f t="shared" si="69"/>
        <v>0</v>
      </c>
      <c r="F523" s="537">
        <f t="shared" si="70"/>
        <v>0</v>
      </c>
      <c r="G523" s="849">
        <f t="shared" si="71"/>
        <v>0</v>
      </c>
      <c r="H523" s="535">
        <f t="shared" si="72"/>
        <v>0</v>
      </c>
      <c r="I523" s="533"/>
      <c r="J523" s="626"/>
      <c r="K523" s="707"/>
      <c r="L523" s="627"/>
      <c r="M523" s="628"/>
      <c r="N523" s="628"/>
      <c r="O523" s="628"/>
      <c r="P523" s="627"/>
      <c r="R523" s="628"/>
      <c r="S523" s="628"/>
      <c r="T523" s="42"/>
      <c r="U523" s="708"/>
    </row>
    <row r="524" spans="1:21" ht="23.1" customHeight="1" x14ac:dyDescent="0.15">
      <c r="A524" s="888">
        <f t="shared" si="65"/>
        <v>0</v>
      </c>
      <c r="B524" s="553">
        <f t="shared" si="66"/>
        <v>0</v>
      </c>
      <c r="C524" s="534">
        <f t="shared" si="67"/>
        <v>0</v>
      </c>
      <c r="D524" s="535">
        <f t="shared" si="68"/>
        <v>0</v>
      </c>
      <c r="E524" s="536">
        <f t="shared" si="69"/>
        <v>0</v>
      </c>
      <c r="F524" s="537">
        <f t="shared" si="70"/>
        <v>0</v>
      </c>
      <c r="G524" s="849">
        <f t="shared" si="71"/>
        <v>0</v>
      </c>
      <c r="H524" s="535">
        <f t="shared" si="72"/>
        <v>0</v>
      </c>
      <c r="I524" s="533"/>
      <c r="J524" s="626"/>
      <c r="K524" s="707"/>
      <c r="L524" s="627"/>
      <c r="M524" s="628"/>
      <c r="N524" s="628"/>
      <c r="O524" s="628"/>
      <c r="P524" s="627"/>
      <c r="R524" s="628"/>
      <c r="S524" s="628"/>
      <c r="T524" s="42"/>
      <c r="U524" s="708"/>
    </row>
    <row r="525" spans="1:21" ht="23.1" customHeight="1" x14ac:dyDescent="0.15">
      <c r="A525" s="888">
        <f t="shared" si="65"/>
        <v>0</v>
      </c>
      <c r="B525" s="553">
        <f t="shared" si="66"/>
        <v>0</v>
      </c>
      <c r="C525" s="534">
        <f t="shared" si="67"/>
        <v>0</v>
      </c>
      <c r="D525" s="535">
        <f t="shared" si="68"/>
        <v>0</v>
      </c>
      <c r="E525" s="536">
        <f t="shared" si="69"/>
        <v>0</v>
      </c>
      <c r="F525" s="537">
        <f t="shared" si="70"/>
        <v>0</v>
      </c>
      <c r="G525" s="849">
        <f t="shared" si="71"/>
        <v>0</v>
      </c>
      <c r="H525" s="535">
        <f t="shared" si="72"/>
        <v>0</v>
      </c>
      <c r="I525" s="533"/>
      <c r="J525" s="626"/>
      <c r="K525" s="707"/>
      <c r="L525" s="627"/>
      <c r="M525" s="628"/>
      <c r="N525" s="628"/>
      <c r="O525" s="628"/>
      <c r="P525" s="627"/>
      <c r="R525" s="628"/>
      <c r="S525" s="628"/>
      <c r="T525" s="42"/>
      <c r="U525" s="708"/>
    </row>
    <row r="526" spans="1:21" ht="23.1" customHeight="1" x14ac:dyDescent="0.15">
      <c r="A526" s="888">
        <f t="shared" si="65"/>
        <v>0</v>
      </c>
      <c r="B526" s="553">
        <f t="shared" si="66"/>
        <v>0</v>
      </c>
      <c r="C526" s="534">
        <f t="shared" si="67"/>
        <v>0</v>
      </c>
      <c r="D526" s="535">
        <f t="shared" si="68"/>
        <v>0</v>
      </c>
      <c r="E526" s="536">
        <f t="shared" si="69"/>
        <v>0</v>
      </c>
      <c r="F526" s="537">
        <f t="shared" si="70"/>
        <v>0</v>
      </c>
      <c r="G526" s="849">
        <f t="shared" si="71"/>
        <v>0</v>
      </c>
      <c r="H526" s="535">
        <f t="shared" si="72"/>
        <v>0</v>
      </c>
      <c r="I526" s="533"/>
      <c r="J526" s="626"/>
      <c r="K526" s="707"/>
      <c r="L526" s="627"/>
      <c r="M526" s="628"/>
      <c r="N526" s="628"/>
      <c r="O526" s="628"/>
      <c r="P526" s="627"/>
      <c r="R526" s="628"/>
      <c r="S526" s="628"/>
      <c r="T526" s="42"/>
      <c r="U526" s="708"/>
    </row>
    <row r="527" spans="1:21" ht="23.1" customHeight="1" x14ac:dyDescent="0.15">
      <c r="A527" s="888">
        <f t="shared" si="65"/>
        <v>0</v>
      </c>
      <c r="B527" s="553">
        <f t="shared" si="66"/>
        <v>0</v>
      </c>
      <c r="C527" s="534">
        <f t="shared" si="67"/>
        <v>0</v>
      </c>
      <c r="D527" s="535">
        <f t="shared" si="68"/>
        <v>0</v>
      </c>
      <c r="E527" s="536">
        <f t="shared" si="69"/>
        <v>0</v>
      </c>
      <c r="F527" s="537">
        <f t="shared" si="70"/>
        <v>0</v>
      </c>
      <c r="G527" s="849">
        <f t="shared" si="71"/>
        <v>0</v>
      </c>
      <c r="H527" s="535">
        <f t="shared" si="72"/>
        <v>0</v>
      </c>
      <c r="I527" s="533"/>
      <c r="J527" s="626"/>
      <c r="K527" s="707"/>
      <c r="L527" s="627"/>
      <c r="M527" s="628"/>
      <c r="N527" s="628"/>
      <c r="O527" s="628"/>
      <c r="P527" s="627"/>
      <c r="R527" s="628"/>
      <c r="S527" s="628"/>
      <c r="T527" s="42"/>
      <c r="U527" s="708"/>
    </row>
    <row r="528" spans="1:21" ht="23.1" customHeight="1" x14ac:dyDescent="0.15">
      <c r="A528" s="888">
        <f t="shared" si="65"/>
        <v>0</v>
      </c>
      <c r="B528" s="553">
        <f t="shared" si="66"/>
        <v>0</v>
      </c>
      <c r="C528" s="534">
        <f t="shared" si="67"/>
        <v>0</v>
      </c>
      <c r="D528" s="535">
        <f t="shared" si="68"/>
        <v>0</v>
      </c>
      <c r="E528" s="536">
        <f t="shared" si="69"/>
        <v>0</v>
      </c>
      <c r="F528" s="537">
        <f t="shared" si="70"/>
        <v>0</v>
      </c>
      <c r="G528" s="849">
        <f t="shared" si="71"/>
        <v>0</v>
      </c>
      <c r="H528" s="535">
        <f t="shared" si="72"/>
        <v>0</v>
      </c>
      <c r="I528" s="533"/>
      <c r="J528" s="626"/>
      <c r="K528" s="707"/>
      <c r="L528" s="627"/>
      <c r="M528" s="628"/>
      <c r="N528" s="628"/>
      <c r="O528" s="628"/>
      <c r="P528" s="627"/>
      <c r="R528" s="628"/>
      <c r="S528" s="628"/>
      <c r="T528" s="42"/>
      <c r="U528" s="708"/>
    </row>
    <row r="529" spans="1:21" ht="23.1" customHeight="1" x14ac:dyDescent="0.15">
      <c r="A529" s="888">
        <f t="shared" si="65"/>
        <v>0</v>
      </c>
      <c r="B529" s="553">
        <f t="shared" si="66"/>
        <v>0</v>
      </c>
      <c r="C529" s="534">
        <f t="shared" si="67"/>
        <v>0</v>
      </c>
      <c r="D529" s="535">
        <f t="shared" si="68"/>
        <v>0</v>
      </c>
      <c r="E529" s="536">
        <f t="shared" si="69"/>
        <v>0</v>
      </c>
      <c r="F529" s="537">
        <f t="shared" si="70"/>
        <v>0</v>
      </c>
      <c r="G529" s="849">
        <f t="shared" si="71"/>
        <v>0</v>
      </c>
      <c r="H529" s="535">
        <f t="shared" si="72"/>
        <v>0</v>
      </c>
      <c r="I529" s="533"/>
      <c r="J529" s="626"/>
      <c r="K529" s="707"/>
      <c r="L529" s="627"/>
      <c r="M529" s="628"/>
      <c r="N529" s="628"/>
      <c r="O529" s="628"/>
      <c r="P529" s="627"/>
      <c r="R529" s="628"/>
      <c r="S529" s="628"/>
      <c r="T529" s="42"/>
      <c r="U529" s="708"/>
    </row>
    <row r="530" spans="1:21" ht="23.1" customHeight="1" x14ac:dyDescent="0.15">
      <c r="A530" s="888">
        <f t="shared" si="65"/>
        <v>0</v>
      </c>
      <c r="B530" s="553">
        <f t="shared" si="66"/>
        <v>0</v>
      </c>
      <c r="C530" s="534">
        <f t="shared" si="67"/>
        <v>0</v>
      </c>
      <c r="D530" s="535">
        <f t="shared" si="68"/>
        <v>0</v>
      </c>
      <c r="E530" s="536">
        <f t="shared" si="69"/>
        <v>0</v>
      </c>
      <c r="F530" s="537">
        <f t="shared" si="70"/>
        <v>0</v>
      </c>
      <c r="G530" s="849">
        <f t="shared" si="71"/>
        <v>0</v>
      </c>
      <c r="H530" s="535">
        <f t="shared" si="72"/>
        <v>0</v>
      </c>
      <c r="I530" s="533"/>
      <c r="J530" s="626"/>
      <c r="K530" s="707"/>
      <c r="L530" s="627"/>
      <c r="M530" s="628"/>
      <c r="N530" s="628"/>
      <c r="O530" s="628"/>
      <c r="P530" s="627"/>
      <c r="R530" s="628"/>
      <c r="S530" s="628"/>
      <c r="T530" s="42"/>
      <c r="U530" s="708"/>
    </row>
    <row r="531" spans="1:21" ht="23.1" customHeight="1" x14ac:dyDescent="0.15">
      <c r="A531" s="888">
        <f t="shared" si="65"/>
        <v>0</v>
      </c>
      <c r="B531" s="553">
        <f t="shared" si="66"/>
        <v>0</v>
      </c>
      <c r="C531" s="534">
        <f t="shared" si="67"/>
        <v>0</v>
      </c>
      <c r="D531" s="535">
        <f t="shared" si="68"/>
        <v>0</v>
      </c>
      <c r="E531" s="536">
        <f t="shared" si="69"/>
        <v>0</v>
      </c>
      <c r="F531" s="537">
        <f t="shared" si="70"/>
        <v>0</v>
      </c>
      <c r="G531" s="849">
        <f t="shared" si="71"/>
        <v>0</v>
      </c>
      <c r="H531" s="535">
        <f t="shared" si="72"/>
        <v>0</v>
      </c>
      <c r="I531" s="533"/>
      <c r="J531" s="626"/>
      <c r="K531" s="707"/>
      <c r="L531" s="627"/>
      <c r="M531" s="628"/>
      <c r="N531" s="628"/>
      <c r="O531" s="628"/>
      <c r="P531" s="627"/>
      <c r="R531" s="628"/>
      <c r="S531" s="628"/>
      <c r="T531" s="42"/>
      <c r="U531" s="708"/>
    </row>
    <row r="532" spans="1:21" ht="23.1" customHeight="1" x14ac:dyDescent="0.15">
      <c r="A532" s="888">
        <f t="shared" si="65"/>
        <v>0</v>
      </c>
      <c r="B532" s="553">
        <f t="shared" si="66"/>
        <v>0</v>
      </c>
      <c r="C532" s="534">
        <f t="shared" si="67"/>
        <v>0</v>
      </c>
      <c r="D532" s="535">
        <f t="shared" si="68"/>
        <v>0</v>
      </c>
      <c r="E532" s="536">
        <f t="shared" si="69"/>
        <v>0</v>
      </c>
      <c r="F532" s="537">
        <f t="shared" si="70"/>
        <v>0</v>
      </c>
      <c r="G532" s="849">
        <f t="shared" si="71"/>
        <v>0</v>
      </c>
      <c r="H532" s="535">
        <f t="shared" si="72"/>
        <v>0</v>
      </c>
      <c r="I532" s="533"/>
      <c r="J532" s="626"/>
      <c r="K532" s="707"/>
      <c r="L532" s="627"/>
      <c r="M532" s="628"/>
      <c r="N532" s="628"/>
      <c r="O532" s="628"/>
      <c r="P532" s="627"/>
      <c r="R532" s="628"/>
      <c r="S532" s="628"/>
      <c r="T532" s="42"/>
      <c r="U532" s="708"/>
    </row>
    <row r="533" spans="1:21" ht="23.1" customHeight="1" x14ac:dyDescent="0.15">
      <c r="A533" s="888">
        <f t="shared" si="65"/>
        <v>0</v>
      </c>
      <c r="B533" s="553">
        <f t="shared" si="66"/>
        <v>0</v>
      </c>
      <c r="C533" s="534">
        <f t="shared" si="67"/>
        <v>0</v>
      </c>
      <c r="D533" s="535">
        <f t="shared" si="68"/>
        <v>0</v>
      </c>
      <c r="E533" s="536">
        <f t="shared" si="69"/>
        <v>0</v>
      </c>
      <c r="F533" s="537">
        <f t="shared" si="70"/>
        <v>0</v>
      </c>
      <c r="G533" s="849">
        <f t="shared" si="71"/>
        <v>0</v>
      </c>
      <c r="H533" s="535">
        <f t="shared" si="72"/>
        <v>0</v>
      </c>
      <c r="I533" s="533"/>
      <c r="J533" s="626"/>
      <c r="K533" s="707"/>
      <c r="L533" s="627"/>
      <c r="M533" s="628"/>
      <c r="N533" s="628"/>
      <c r="O533" s="628"/>
      <c r="P533" s="627"/>
      <c r="R533" s="628"/>
      <c r="S533" s="628"/>
      <c r="T533" s="42"/>
      <c r="U533" s="708"/>
    </row>
    <row r="534" spans="1:21" ht="23.1" customHeight="1" x14ac:dyDescent="0.15">
      <c r="A534" s="888">
        <f t="shared" si="65"/>
        <v>0</v>
      </c>
      <c r="B534" s="553">
        <f t="shared" si="66"/>
        <v>0</v>
      </c>
      <c r="C534" s="534">
        <f t="shared" si="67"/>
        <v>0</v>
      </c>
      <c r="D534" s="535">
        <f t="shared" si="68"/>
        <v>0</v>
      </c>
      <c r="E534" s="536">
        <f t="shared" si="69"/>
        <v>0</v>
      </c>
      <c r="F534" s="537">
        <f t="shared" si="70"/>
        <v>0</v>
      </c>
      <c r="G534" s="849">
        <f t="shared" si="71"/>
        <v>0</v>
      </c>
      <c r="H534" s="535">
        <f t="shared" si="72"/>
        <v>0</v>
      </c>
      <c r="I534" s="533"/>
      <c r="J534" s="626"/>
      <c r="K534" s="707"/>
      <c r="L534" s="627"/>
      <c r="M534" s="628"/>
      <c r="N534" s="628"/>
      <c r="O534" s="628"/>
      <c r="P534" s="627"/>
      <c r="R534" s="628"/>
      <c r="S534" s="628"/>
      <c r="T534" s="42"/>
      <c r="U534" s="708"/>
    </row>
    <row r="535" spans="1:21" ht="23.1" customHeight="1" x14ac:dyDescent="0.15">
      <c r="A535" s="888">
        <f t="shared" si="65"/>
        <v>0</v>
      </c>
      <c r="B535" s="553">
        <f t="shared" si="66"/>
        <v>0</v>
      </c>
      <c r="C535" s="534">
        <f t="shared" si="67"/>
        <v>0</v>
      </c>
      <c r="D535" s="535">
        <f t="shared" si="68"/>
        <v>0</v>
      </c>
      <c r="E535" s="536">
        <f t="shared" si="69"/>
        <v>0</v>
      </c>
      <c r="F535" s="537">
        <f t="shared" si="70"/>
        <v>0</v>
      </c>
      <c r="G535" s="849">
        <f t="shared" si="71"/>
        <v>0</v>
      </c>
      <c r="H535" s="535">
        <f t="shared" si="72"/>
        <v>0</v>
      </c>
      <c r="I535" s="533"/>
      <c r="J535" s="626"/>
      <c r="K535" s="707"/>
      <c r="L535" s="627"/>
      <c r="M535" s="628"/>
      <c r="N535" s="628"/>
      <c r="O535" s="628"/>
      <c r="P535" s="627"/>
      <c r="R535" s="628"/>
      <c r="S535" s="628"/>
      <c r="T535" s="42"/>
      <c r="U535" s="708"/>
    </row>
    <row r="536" spans="1:21" ht="23.1" customHeight="1" x14ac:dyDescent="0.15">
      <c r="A536" s="888">
        <f t="shared" si="65"/>
        <v>0</v>
      </c>
      <c r="B536" s="553">
        <f t="shared" si="66"/>
        <v>0</v>
      </c>
      <c r="C536" s="534">
        <f t="shared" si="67"/>
        <v>0</v>
      </c>
      <c r="D536" s="535">
        <f t="shared" si="68"/>
        <v>0</v>
      </c>
      <c r="E536" s="536">
        <f t="shared" si="69"/>
        <v>0</v>
      </c>
      <c r="F536" s="537">
        <f t="shared" si="70"/>
        <v>0</v>
      </c>
      <c r="G536" s="849">
        <f t="shared" si="71"/>
        <v>0</v>
      </c>
      <c r="H536" s="535">
        <f t="shared" si="72"/>
        <v>0</v>
      </c>
      <c r="I536" s="533"/>
      <c r="J536" s="626"/>
      <c r="K536" s="707"/>
      <c r="L536" s="627"/>
      <c r="M536" s="628"/>
      <c r="N536" s="628"/>
      <c r="O536" s="628"/>
      <c r="P536" s="627"/>
      <c r="R536" s="628"/>
      <c r="S536" s="628"/>
      <c r="T536" s="42"/>
      <c r="U536" s="708"/>
    </row>
    <row r="537" spans="1:21" ht="23.1" customHeight="1" x14ac:dyDescent="0.15">
      <c r="A537" s="888">
        <f t="shared" si="65"/>
        <v>0</v>
      </c>
      <c r="B537" s="553">
        <f t="shared" si="66"/>
        <v>0</v>
      </c>
      <c r="C537" s="534">
        <f t="shared" si="67"/>
        <v>0</v>
      </c>
      <c r="D537" s="535">
        <f t="shared" si="68"/>
        <v>0</v>
      </c>
      <c r="E537" s="536">
        <f t="shared" si="69"/>
        <v>0</v>
      </c>
      <c r="F537" s="537">
        <f t="shared" si="70"/>
        <v>0</v>
      </c>
      <c r="G537" s="849">
        <f t="shared" si="71"/>
        <v>0</v>
      </c>
      <c r="H537" s="535">
        <f t="shared" si="72"/>
        <v>0</v>
      </c>
      <c r="I537" s="533"/>
      <c r="J537" s="626"/>
      <c r="K537" s="707"/>
      <c r="L537" s="627"/>
      <c r="M537" s="628"/>
      <c r="N537" s="628"/>
      <c r="O537" s="628"/>
      <c r="P537" s="627"/>
      <c r="R537" s="628"/>
      <c r="S537" s="628"/>
      <c r="T537" s="42"/>
      <c r="U537" s="708"/>
    </row>
    <row r="538" spans="1:21" ht="23.1" customHeight="1" x14ac:dyDescent="0.15">
      <c r="A538" s="888">
        <f t="shared" si="65"/>
        <v>0</v>
      </c>
      <c r="B538" s="553">
        <f t="shared" si="66"/>
        <v>0</v>
      </c>
      <c r="C538" s="534">
        <f t="shared" si="67"/>
        <v>0</v>
      </c>
      <c r="D538" s="535">
        <f t="shared" si="68"/>
        <v>0</v>
      </c>
      <c r="E538" s="536">
        <f t="shared" si="69"/>
        <v>0</v>
      </c>
      <c r="F538" s="537">
        <f t="shared" si="70"/>
        <v>0</v>
      </c>
      <c r="G538" s="849">
        <f t="shared" si="71"/>
        <v>0</v>
      </c>
      <c r="H538" s="535">
        <f t="shared" si="72"/>
        <v>0</v>
      </c>
      <c r="I538" s="533"/>
      <c r="J538" s="626"/>
      <c r="K538" s="707"/>
      <c r="L538" s="627"/>
      <c r="M538" s="628"/>
      <c r="N538" s="628"/>
      <c r="O538" s="628"/>
      <c r="P538" s="627"/>
      <c r="R538" s="628"/>
      <c r="S538" s="628"/>
      <c r="T538" s="42"/>
      <c r="U538" s="708"/>
    </row>
    <row r="539" spans="1:21" ht="23.1" customHeight="1" x14ac:dyDescent="0.15">
      <c r="A539" s="888">
        <f t="shared" si="65"/>
        <v>0</v>
      </c>
      <c r="B539" s="553">
        <f t="shared" si="66"/>
        <v>0</v>
      </c>
      <c r="C539" s="534">
        <f t="shared" si="67"/>
        <v>0</v>
      </c>
      <c r="D539" s="535">
        <f t="shared" si="68"/>
        <v>0</v>
      </c>
      <c r="E539" s="536">
        <f t="shared" si="69"/>
        <v>0</v>
      </c>
      <c r="F539" s="537">
        <f t="shared" si="70"/>
        <v>0</v>
      </c>
      <c r="G539" s="849">
        <f t="shared" si="71"/>
        <v>0</v>
      </c>
      <c r="H539" s="535">
        <f t="shared" si="72"/>
        <v>0</v>
      </c>
      <c r="I539" s="533"/>
      <c r="J539" s="626"/>
      <c r="K539" s="707"/>
      <c r="L539" s="627"/>
      <c r="M539" s="628"/>
      <c r="N539" s="628"/>
      <c r="O539" s="628"/>
      <c r="P539" s="627"/>
      <c r="R539" s="628"/>
      <c r="S539" s="628"/>
      <c r="T539" s="42"/>
      <c r="U539" s="708"/>
    </row>
    <row r="540" spans="1:21" ht="23.1" customHeight="1" x14ac:dyDescent="0.15">
      <c r="A540" s="888">
        <f t="shared" si="65"/>
        <v>0</v>
      </c>
      <c r="B540" s="553">
        <f t="shared" si="66"/>
        <v>0</v>
      </c>
      <c r="C540" s="534">
        <f t="shared" si="67"/>
        <v>0</v>
      </c>
      <c r="D540" s="535">
        <f t="shared" si="68"/>
        <v>0</v>
      </c>
      <c r="E540" s="536">
        <f t="shared" si="69"/>
        <v>0</v>
      </c>
      <c r="F540" s="537">
        <f t="shared" si="70"/>
        <v>0</v>
      </c>
      <c r="G540" s="849">
        <f t="shared" si="71"/>
        <v>0</v>
      </c>
      <c r="H540" s="535">
        <f t="shared" si="72"/>
        <v>0</v>
      </c>
      <c r="I540" s="533"/>
      <c r="J540" s="626"/>
      <c r="K540" s="707"/>
      <c r="L540" s="627"/>
      <c r="M540" s="628"/>
      <c r="N540" s="628"/>
      <c r="O540" s="628"/>
      <c r="P540" s="627"/>
      <c r="R540" s="628"/>
      <c r="S540" s="628"/>
      <c r="T540" s="42"/>
      <c r="U540" s="708"/>
    </row>
    <row r="541" spans="1:21" ht="23.1" customHeight="1" x14ac:dyDescent="0.15">
      <c r="A541" s="888">
        <f t="shared" si="65"/>
        <v>0</v>
      </c>
      <c r="B541" s="553">
        <f t="shared" si="66"/>
        <v>0</v>
      </c>
      <c r="C541" s="534">
        <f t="shared" si="67"/>
        <v>0</v>
      </c>
      <c r="D541" s="535">
        <f t="shared" si="68"/>
        <v>0</v>
      </c>
      <c r="E541" s="536">
        <f t="shared" si="69"/>
        <v>0</v>
      </c>
      <c r="F541" s="537">
        <f t="shared" si="70"/>
        <v>0</v>
      </c>
      <c r="G541" s="849">
        <f t="shared" si="71"/>
        <v>0</v>
      </c>
      <c r="H541" s="535">
        <f t="shared" si="72"/>
        <v>0</v>
      </c>
      <c r="I541" s="533"/>
      <c r="J541" s="626"/>
      <c r="K541" s="707"/>
      <c r="L541" s="627"/>
      <c r="M541" s="628"/>
      <c r="N541" s="628"/>
      <c r="O541" s="628"/>
      <c r="P541" s="627"/>
      <c r="R541" s="628"/>
      <c r="S541" s="628"/>
      <c r="T541" s="42"/>
      <c r="U541" s="708"/>
    </row>
    <row r="542" spans="1:21" ht="23.1" customHeight="1" x14ac:dyDescent="0.15">
      <c r="A542" s="888">
        <f t="shared" si="65"/>
        <v>0</v>
      </c>
      <c r="B542" s="553">
        <f t="shared" si="66"/>
        <v>0</v>
      </c>
      <c r="C542" s="534">
        <f t="shared" si="67"/>
        <v>0</v>
      </c>
      <c r="D542" s="535">
        <f t="shared" si="68"/>
        <v>0</v>
      </c>
      <c r="E542" s="536">
        <f t="shared" si="69"/>
        <v>0</v>
      </c>
      <c r="F542" s="537">
        <f t="shared" si="70"/>
        <v>0</v>
      </c>
      <c r="G542" s="849">
        <f t="shared" si="71"/>
        <v>0</v>
      </c>
      <c r="H542" s="535">
        <f t="shared" si="72"/>
        <v>0</v>
      </c>
      <c r="I542" s="533"/>
      <c r="J542" s="626"/>
      <c r="K542" s="707"/>
      <c r="L542" s="627"/>
      <c r="M542" s="628"/>
      <c r="N542" s="628"/>
      <c r="O542" s="628"/>
      <c r="P542" s="627"/>
      <c r="R542" s="628"/>
      <c r="S542" s="628"/>
      <c r="T542" s="42"/>
      <c r="U542" s="708"/>
    </row>
    <row r="543" spans="1:21" ht="23.1" customHeight="1" x14ac:dyDescent="0.15">
      <c r="A543" s="888">
        <f t="shared" si="65"/>
        <v>0</v>
      </c>
      <c r="B543" s="553">
        <f t="shared" si="66"/>
        <v>0</v>
      </c>
      <c r="C543" s="534">
        <f t="shared" si="67"/>
        <v>0</v>
      </c>
      <c r="D543" s="535">
        <f t="shared" si="68"/>
        <v>0</v>
      </c>
      <c r="E543" s="536">
        <f t="shared" si="69"/>
        <v>0</v>
      </c>
      <c r="F543" s="537">
        <f t="shared" si="70"/>
        <v>0</v>
      </c>
      <c r="G543" s="849">
        <f t="shared" si="71"/>
        <v>0</v>
      </c>
      <c r="H543" s="535">
        <f t="shared" si="72"/>
        <v>0</v>
      </c>
      <c r="I543" s="533"/>
      <c r="J543" s="626"/>
      <c r="K543" s="707"/>
      <c r="L543" s="627"/>
      <c r="M543" s="628"/>
      <c r="N543" s="628"/>
      <c r="O543" s="628"/>
      <c r="P543" s="627"/>
      <c r="R543" s="628"/>
      <c r="S543" s="628"/>
      <c r="T543" s="42"/>
      <c r="U543" s="708"/>
    </row>
    <row r="544" spans="1:21" ht="23.1" customHeight="1" x14ac:dyDescent="0.15">
      <c r="A544" s="888">
        <f t="shared" si="65"/>
        <v>0</v>
      </c>
      <c r="B544" s="553">
        <f t="shared" si="66"/>
        <v>0</v>
      </c>
      <c r="C544" s="534">
        <f t="shared" si="67"/>
        <v>0</v>
      </c>
      <c r="D544" s="535">
        <f t="shared" si="68"/>
        <v>0</v>
      </c>
      <c r="E544" s="536">
        <f t="shared" si="69"/>
        <v>0</v>
      </c>
      <c r="F544" s="537">
        <f t="shared" si="70"/>
        <v>0</v>
      </c>
      <c r="G544" s="849">
        <f t="shared" si="71"/>
        <v>0</v>
      </c>
      <c r="H544" s="535">
        <f t="shared" si="72"/>
        <v>0</v>
      </c>
      <c r="I544" s="533"/>
      <c r="J544" s="626"/>
      <c r="K544" s="707"/>
      <c r="L544" s="627"/>
      <c r="M544" s="628"/>
      <c r="N544" s="628"/>
      <c r="O544" s="628"/>
      <c r="P544" s="627"/>
      <c r="R544" s="628"/>
      <c r="S544" s="628"/>
      <c r="T544" s="42"/>
      <c r="U544" s="708"/>
    </row>
    <row r="545" spans="1:21" ht="23.1" customHeight="1" x14ac:dyDescent="0.15">
      <c r="A545" s="888">
        <f t="shared" si="65"/>
        <v>0</v>
      </c>
      <c r="B545" s="553">
        <f t="shared" si="66"/>
        <v>0</v>
      </c>
      <c r="C545" s="534">
        <f t="shared" si="67"/>
        <v>0</v>
      </c>
      <c r="D545" s="535">
        <f t="shared" si="68"/>
        <v>0</v>
      </c>
      <c r="E545" s="536">
        <f t="shared" si="69"/>
        <v>0</v>
      </c>
      <c r="F545" s="537">
        <f t="shared" si="70"/>
        <v>0</v>
      </c>
      <c r="G545" s="849">
        <f t="shared" si="71"/>
        <v>0</v>
      </c>
      <c r="H545" s="535">
        <f t="shared" si="72"/>
        <v>0</v>
      </c>
      <c r="I545" s="533"/>
      <c r="J545" s="626"/>
      <c r="K545" s="707"/>
      <c r="L545" s="627"/>
      <c r="M545" s="628"/>
      <c r="N545" s="628"/>
      <c r="O545" s="628"/>
      <c r="P545" s="627"/>
      <c r="R545" s="628"/>
      <c r="S545" s="628"/>
      <c r="T545" s="42"/>
      <c r="U545" s="708"/>
    </row>
    <row r="546" spans="1:21" ht="23.1" customHeight="1" x14ac:dyDescent="0.15">
      <c r="A546" s="888">
        <f t="shared" si="65"/>
        <v>0</v>
      </c>
      <c r="B546" s="553">
        <f t="shared" si="66"/>
        <v>0</v>
      </c>
      <c r="C546" s="534">
        <f t="shared" si="67"/>
        <v>0</v>
      </c>
      <c r="D546" s="535">
        <f t="shared" si="68"/>
        <v>0</v>
      </c>
      <c r="E546" s="536">
        <f t="shared" si="69"/>
        <v>0</v>
      </c>
      <c r="F546" s="537">
        <f t="shared" si="70"/>
        <v>0</v>
      </c>
      <c r="G546" s="849">
        <f t="shared" si="71"/>
        <v>0</v>
      </c>
      <c r="H546" s="535">
        <f t="shared" si="72"/>
        <v>0</v>
      </c>
      <c r="I546" s="533"/>
      <c r="J546" s="626"/>
      <c r="K546" s="707"/>
      <c r="L546" s="627"/>
      <c r="M546" s="628"/>
      <c r="N546" s="628"/>
      <c r="O546" s="628"/>
      <c r="P546" s="627"/>
      <c r="R546" s="628"/>
      <c r="S546" s="628"/>
      <c r="T546" s="42"/>
      <c r="U546" s="708"/>
    </row>
    <row r="547" spans="1:21" ht="23.1" customHeight="1" x14ac:dyDescent="0.15">
      <c r="A547" s="888">
        <f t="shared" si="65"/>
        <v>0</v>
      </c>
      <c r="B547" s="553">
        <f t="shared" si="66"/>
        <v>0</v>
      </c>
      <c r="C547" s="534">
        <f t="shared" si="67"/>
        <v>0</v>
      </c>
      <c r="D547" s="535">
        <f t="shared" si="68"/>
        <v>0</v>
      </c>
      <c r="E547" s="536">
        <f t="shared" si="69"/>
        <v>0</v>
      </c>
      <c r="F547" s="537">
        <f t="shared" si="70"/>
        <v>0</v>
      </c>
      <c r="G547" s="849">
        <f t="shared" si="71"/>
        <v>0</v>
      </c>
      <c r="H547" s="535">
        <f t="shared" si="72"/>
        <v>0</v>
      </c>
      <c r="I547" s="533"/>
      <c r="J547" s="626"/>
      <c r="K547" s="707"/>
      <c r="L547" s="627"/>
      <c r="M547" s="628"/>
      <c r="N547" s="628"/>
      <c r="O547" s="628"/>
      <c r="P547" s="627"/>
      <c r="R547" s="628"/>
      <c r="S547" s="628"/>
      <c r="T547" s="42"/>
      <c r="U547" s="708"/>
    </row>
    <row r="548" spans="1:21" ht="23.1" customHeight="1" x14ac:dyDescent="0.15">
      <c r="A548" s="888">
        <f t="shared" si="65"/>
        <v>0</v>
      </c>
      <c r="B548" s="553">
        <f t="shared" si="66"/>
        <v>0</v>
      </c>
      <c r="C548" s="534">
        <f t="shared" si="67"/>
        <v>0</v>
      </c>
      <c r="D548" s="535">
        <f t="shared" si="68"/>
        <v>0</v>
      </c>
      <c r="E548" s="536">
        <f t="shared" si="69"/>
        <v>0</v>
      </c>
      <c r="F548" s="537">
        <f t="shared" si="70"/>
        <v>0</v>
      </c>
      <c r="G548" s="849">
        <f t="shared" si="71"/>
        <v>0</v>
      </c>
      <c r="H548" s="535">
        <f t="shared" si="72"/>
        <v>0</v>
      </c>
      <c r="I548" s="533"/>
      <c r="J548" s="626"/>
      <c r="K548" s="707"/>
      <c r="L548" s="627"/>
      <c r="M548" s="628"/>
      <c r="N548" s="628"/>
      <c r="O548" s="628"/>
      <c r="P548" s="627"/>
      <c r="R548" s="628"/>
      <c r="S548" s="628"/>
      <c r="T548" s="42"/>
      <c r="U548" s="708"/>
    </row>
    <row r="549" spans="1:21" ht="23.1" customHeight="1" x14ac:dyDescent="0.15">
      <c r="A549" s="888">
        <f t="shared" si="65"/>
        <v>0</v>
      </c>
      <c r="B549" s="553">
        <f t="shared" si="66"/>
        <v>0</v>
      </c>
      <c r="C549" s="534">
        <f t="shared" si="67"/>
        <v>0</v>
      </c>
      <c r="D549" s="535">
        <f t="shared" si="68"/>
        <v>0</v>
      </c>
      <c r="E549" s="536">
        <f t="shared" si="69"/>
        <v>0</v>
      </c>
      <c r="F549" s="537">
        <f t="shared" si="70"/>
        <v>0</v>
      </c>
      <c r="G549" s="849">
        <f t="shared" si="71"/>
        <v>0</v>
      </c>
      <c r="H549" s="535">
        <f t="shared" si="72"/>
        <v>0</v>
      </c>
      <c r="I549" s="533"/>
      <c r="J549" s="626"/>
      <c r="K549" s="707"/>
      <c r="L549" s="627"/>
      <c r="M549" s="628"/>
      <c r="N549" s="628"/>
      <c r="O549" s="628"/>
      <c r="P549" s="627"/>
      <c r="R549" s="628"/>
      <c r="S549" s="628"/>
      <c r="T549" s="42"/>
      <c r="U549" s="708"/>
    </row>
    <row r="550" spans="1:21" ht="23.1" customHeight="1" x14ac:dyDescent="0.15">
      <c r="A550" s="888">
        <f t="shared" si="65"/>
        <v>0</v>
      </c>
      <c r="B550" s="553">
        <f t="shared" si="66"/>
        <v>0</v>
      </c>
      <c r="C550" s="534">
        <f t="shared" si="67"/>
        <v>0</v>
      </c>
      <c r="D550" s="535">
        <f t="shared" si="68"/>
        <v>0</v>
      </c>
      <c r="E550" s="536">
        <f t="shared" si="69"/>
        <v>0</v>
      </c>
      <c r="F550" s="537">
        <f t="shared" si="70"/>
        <v>0</v>
      </c>
      <c r="G550" s="849">
        <f t="shared" si="71"/>
        <v>0</v>
      </c>
      <c r="H550" s="535">
        <f t="shared" si="72"/>
        <v>0</v>
      </c>
      <c r="I550" s="533"/>
      <c r="J550" s="626"/>
      <c r="K550" s="707"/>
      <c r="L550" s="627"/>
      <c r="M550" s="628"/>
      <c r="N550" s="628"/>
      <c r="O550" s="628"/>
      <c r="P550" s="627"/>
      <c r="R550" s="628"/>
      <c r="S550" s="628"/>
      <c r="T550" s="42"/>
      <c r="U550" s="708"/>
    </row>
    <row r="551" spans="1:21" ht="23.1" customHeight="1" x14ac:dyDescent="0.15">
      <c r="A551" s="888">
        <f t="shared" si="65"/>
        <v>0</v>
      </c>
      <c r="B551" s="553">
        <f t="shared" si="66"/>
        <v>0</v>
      </c>
      <c r="C551" s="534">
        <f t="shared" si="67"/>
        <v>0</v>
      </c>
      <c r="D551" s="535">
        <f t="shared" si="68"/>
        <v>0</v>
      </c>
      <c r="E551" s="536">
        <f t="shared" si="69"/>
        <v>0</v>
      </c>
      <c r="F551" s="537">
        <f t="shared" si="70"/>
        <v>0</v>
      </c>
      <c r="G551" s="849">
        <f t="shared" si="71"/>
        <v>0</v>
      </c>
      <c r="H551" s="535">
        <f t="shared" si="72"/>
        <v>0</v>
      </c>
      <c r="I551" s="533"/>
      <c r="J551" s="626"/>
      <c r="K551" s="707"/>
      <c r="L551" s="627"/>
      <c r="M551" s="628"/>
      <c r="N551" s="628"/>
      <c r="O551" s="628"/>
      <c r="P551" s="627"/>
      <c r="R551" s="628"/>
      <c r="S551" s="628"/>
      <c r="T551" s="42"/>
      <c r="U551" s="708"/>
    </row>
    <row r="552" spans="1:21" ht="23.1" customHeight="1" x14ac:dyDescent="0.15">
      <c r="A552" s="888">
        <f t="shared" si="65"/>
        <v>0</v>
      </c>
      <c r="B552" s="553">
        <f t="shared" si="66"/>
        <v>0</v>
      </c>
      <c r="C552" s="534">
        <f t="shared" si="67"/>
        <v>0</v>
      </c>
      <c r="D552" s="535">
        <f t="shared" si="68"/>
        <v>0</v>
      </c>
      <c r="E552" s="536">
        <f t="shared" si="69"/>
        <v>0</v>
      </c>
      <c r="F552" s="537">
        <f t="shared" si="70"/>
        <v>0</v>
      </c>
      <c r="G552" s="849">
        <f t="shared" si="71"/>
        <v>0</v>
      </c>
      <c r="H552" s="535">
        <f t="shared" si="72"/>
        <v>0</v>
      </c>
      <c r="I552" s="533"/>
      <c r="J552" s="626"/>
      <c r="K552" s="707"/>
      <c r="L552" s="627"/>
      <c r="M552" s="628"/>
      <c r="N552" s="628"/>
      <c r="O552" s="628"/>
      <c r="P552" s="627"/>
      <c r="R552" s="628"/>
      <c r="S552" s="628"/>
      <c r="T552" s="42"/>
      <c r="U552" s="708"/>
    </row>
    <row r="553" spans="1:21" ht="23.1" customHeight="1" x14ac:dyDescent="0.15">
      <c r="A553" s="888">
        <f t="shared" si="65"/>
        <v>0</v>
      </c>
      <c r="B553" s="553">
        <f t="shared" si="66"/>
        <v>0</v>
      </c>
      <c r="C553" s="534">
        <f t="shared" si="67"/>
        <v>0</v>
      </c>
      <c r="D553" s="535">
        <f t="shared" si="68"/>
        <v>0</v>
      </c>
      <c r="E553" s="536">
        <f t="shared" si="69"/>
        <v>0</v>
      </c>
      <c r="F553" s="537">
        <f t="shared" si="70"/>
        <v>0</v>
      </c>
      <c r="G553" s="849">
        <f t="shared" si="71"/>
        <v>0</v>
      </c>
      <c r="H553" s="535">
        <f t="shared" si="72"/>
        <v>0</v>
      </c>
      <c r="I553" s="533"/>
      <c r="J553" s="626"/>
      <c r="K553" s="707"/>
      <c r="L553" s="627"/>
      <c r="M553" s="628"/>
      <c r="N553" s="628"/>
      <c r="O553" s="628"/>
      <c r="P553" s="627"/>
      <c r="R553" s="628"/>
      <c r="S553" s="628"/>
      <c r="T553" s="42"/>
      <c r="U553" s="708"/>
    </row>
    <row r="554" spans="1:21" ht="23.1" customHeight="1" x14ac:dyDescent="0.15">
      <c r="A554" s="888">
        <f t="shared" si="65"/>
        <v>0</v>
      </c>
      <c r="B554" s="553">
        <f t="shared" si="66"/>
        <v>0</v>
      </c>
      <c r="C554" s="534">
        <f t="shared" si="67"/>
        <v>0</v>
      </c>
      <c r="D554" s="535">
        <f t="shared" si="68"/>
        <v>0</v>
      </c>
      <c r="E554" s="536">
        <f t="shared" si="69"/>
        <v>0</v>
      </c>
      <c r="F554" s="537">
        <f t="shared" si="70"/>
        <v>0</v>
      </c>
      <c r="G554" s="849">
        <f t="shared" si="71"/>
        <v>0</v>
      </c>
      <c r="H554" s="535">
        <f t="shared" si="72"/>
        <v>0</v>
      </c>
      <c r="I554" s="533"/>
      <c r="J554" s="626"/>
      <c r="K554" s="707"/>
      <c r="L554" s="627"/>
      <c r="M554" s="628"/>
      <c r="N554" s="628"/>
      <c r="O554" s="628"/>
      <c r="P554" s="627"/>
      <c r="R554" s="628"/>
      <c r="S554" s="628"/>
      <c r="T554" s="42"/>
      <c r="U554" s="708"/>
    </row>
    <row r="555" spans="1:21" ht="23.1" customHeight="1" x14ac:dyDescent="0.15">
      <c r="A555" s="888">
        <f t="shared" si="65"/>
        <v>0</v>
      </c>
      <c r="B555" s="553">
        <f t="shared" si="66"/>
        <v>0</v>
      </c>
      <c r="C555" s="534">
        <f t="shared" si="67"/>
        <v>0</v>
      </c>
      <c r="D555" s="535">
        <f t="shared" si="68"/>
        <v>0</v>
      </c>
      <c r="E555" s="536">
        <f t="shared" si="69"/>
        <v>0</v>
      </c>
      <c r="F555" s="537">
        <f t="shared" si="70"/>
        <v>0</v>
      </c>
      <c r="G555" s="849">
        <f t="shared" si="71"/>
        <v>0</v>
      </c>
      <c r="H555" s="535">
        <f t="shared" si="72"/>
        <v>0</v>
      </c>
      <c r="I555" s="533"/>
      <c r="J555" s="626"/>
      <c r="K555" s="707"/>
      <c r="L555" s="627"/>
      <c r="M555" s="628"/>
      <c r="N555" s="628"/>
      <c r="O555" s="628"/>
      <c r="P555" s="627"/>
      <c r="R555" s="628"/>
      <c r="S555" s="628"/>
      <c r="T555" s="42"/>
      <c r="U555" s="708"/>
    </row>
    <row r="556" spans="1:21" ht="23.1" customHeight="1" x14ac:dyDescent="0.15">
      <c r="A556" s="888">
        <f t="shared" si="65"/>
        <v>0</v>
      </c>
      <c r="B556" s="553">
        <f t="shared" si="66"/>
        <v>0</v>
      </c>
      <c r="C556" s="534">
        <f t="shared" si="67"/>
        <v>0</v>
      </c>
      <c r="D556" s="535">
        <f t="shared" si="68"/>
        <v>0</v>
      </c>
      <c r="E556" s="536">
        <f t="shared" si="69"/>
        <v>0</v>
      </c>
      <c r="F556" s="537">
        <f t="shared" si="70"/>
        <v>0</v>
      </c>
      <c r="G556" s="849">
        <f t="shared" si="71"/>
        <v>0</v>
      </c>
      <c r="H556" s="535">
        <f t="shared" si="72"/>
        <v>0</v>
      </c>
      <c r="I556" s="533"/>
      <c r="J556" s="626"/>
      <c r="K556" s="707"/>
      <c r="L556" s="627"/>
      <c r="M556" s="628"/>
      <c r="N556" s="628"/>
      <c r="O556" s="628"/>
      <c r="P556" s="627"/>
      <c r="R556" s="628"/>
      <c r="S556" s="628"/>
      <c r="T556" s="42"/>
      <c r="U556" s="708"/>
    </row>
    <row r="557" spans="1:21" ht="23.1" customHeight="1" x14ac:dyDescent="0.15">
      <c r="A557" s="888">
        <f t="shared" si="65"/>
        <v>0</v>
      </c>
      <c r="B557" s="553">
        <f t="shared" si="66"/>
        <v>0</v>
      </c>
      <c r="C557" s="534">
        <f t="shared" si="67"/>
        <v>0</v>
      </c>
      <c r="D557" s="535">
        <f t="shared" si="68"/>
        <v>0</v>
      </c>
      <c r="E557" s="536">
        <f t="shared" si="69"/>
        <v>0</v>
      </c>
      <c r="F557" s="537">
        <f t="shared" si="70"/>
        <v>0</v>
      </c>
      <c r="G557" s="849">
        <f t="shared" si="71"/>
        <v>0</v>
      </c>
      <c r="H557" s="535">
        <f t="shared" si="72"/>
        <v>0</v>
      </c>
      <c r="I557" s="533"/>
      <c r="J557" s="626"/>
      <c r="K557" s="707"/>
      <c r="L557" s="627"/>
      <c r="M557" s="628"/>
      <c r="N557" s="628"/>
      <c r="O557" s="628"/>
      <c r="P557" s="627"/>
      <c r="R557" s="628"/>
      <c r="S557" s="628"/>
      <c r="T557" s="42"/>
      <c r="U557" s="708"/>
    </row>
    <row r="558" spans="1:21" ht="23.1" customHeight="1" x14ac:dyDescent="0.15">
      <c r="A558" s="888">
        <f t="shared" si="65"/>
        <v>0</v>
      </c>
      <c r="B558" s="553">
        <f t="shared" si="66"/>
        <v>0</v>
      </c>
      <c r="C558" s="534">
        <f t="shared" si="67"/>
        <v>0</v>
      </c>
      <c r="D558" s="535">
        <f t="shared" si="68"/>
        <v>0</v>
      </c>
      <c r="E558" s="536">
        <f t="shared" si="69"/>
        <v>0</v>
      </c>
      <c r="F558" s="537">
        <f t="shared" si="70"/>
        <v>0</v>
      </c>
      <c r="G558" s="849">
        <f t="shared" si="71"/>
        <v>0</v>
      </c>
      <c r="H558" s="535">
        <f t="shared" si="72"/>
        <v>0</v>
      </c>
      <c r="I558" s="533"/>
      <c r="J558" s="626"/>
      <c r="K558" s="707"/>
      <c r="L558" s="627"/>
      <c r="M558" s="628"/>
      <c r="N558" s="628"/>
      <c r="O558" s="628"/>
      <c r="P558" s="627"/>
      <c r="R558" s="628"/>
      <c r="S558" s="628"/>
      <c r="T558" s="42"/>
      <c r="U558" s="708"/>
    </row>
    <row r="559" spans="1:21" ht="23.1" customHeight="1" x14ac:dyDescent="0.15">
      <c r="A559" s="888">
        <f t="shared" si="65"/>
        <v>0</v>
      </c>
      <c r="B559" s="553">
        <f t="shared" si="66"/>
        <v>0</v>
      </c>
      <c r="C559" s="534">
        <f t="shared" si="67"/>
        <v>0</v>
      </c>
      <c r="D559" s="535">
        <f t="shared" si="68"/>
        <v>0</v>
      </c>
      <c r="E559" s="536">
        <f t="shared" si="69"/>
        <v>0</v>
      </c>
      <c r="F559" s="537">
        <f t="shared" si="70"/>
        <v>0</v>
      </c>
      <c r="G559" s="849">
        <f t="shared" si="71"/>
        <v>0</v>
      </c>
      <c r="H559" s="535">
        <f t="shared" si="72"/>
        <v>0</v>
      </c>
      <c r="I559" s="533"/>
      <c r="J559" s="626"/>
      <c r="K559" s="707"/>
      <c r="L559" s="627"/>
      <c r="M559" s="628"/>
      <c r="N559" s="628"/>
      <c r="O559" s="628"/>
      <c r="P559" s="627"/>
      <c r="R559" s="628"/>
      <c r="S559" s="628"/>
      <c r="T559" s="42"/>
      <c r="U559" s="708"/>
    </row>
    <row r="560" spans="1:21" ht="23.1" customHeight="1" x14ac:dyDescent="0.15">
      <c r="A560" s="888">
        <f t="shared" si="65"/>
        <v>0</v>
      </c>
      <c r="B560" s="553">
        <f t="shared" si="66"/>
        <v>0</v>
      </c>
      <c r="C560" s="534">
        <f t="shared" si="67"/>
        <v>0</v>
      </c>
      <c r="D560" s="535">
        <f t="shared" si="68"/>
        <v>0</v>
      </c>
      <c r="E560" s="536">
        <f t="shared" si="69"/>
        <v>0</v>
      </c>
      <c r="F560" s="537">
        <f t="shared" si="70"/>
        <v>0</v>
      </c>
      <c r="G560" s="849">
        <f t="shared" si="71"/>
        <v>0</v>
      </c>
      <c r="H560" s="535">
        <f t="shared" si="72"/>
        <v>0</v>
      </c>
      <c r="I560" s="533"/>
      <c r="J560" s="626"/>
      <c r="K560" s="707"/>
      <c r="L560" s="627"/>
      <c r="M560" s="628"/>
      <c r="N560" s="628"/>
      <c r="O560" s="628"/>
      <c r="P560" s="627"/>
      <c r="R560" s="628"/>
      <c r="S560" s="628"/>
      <c r="T560" s="42"/>
      <c r="U560" s="708"/>
    </row>
    <row r="561" spans="1:21" ht="23.1" customHeight="1" x14ac:dyDescent="0.15">
      <c r="A561" s="888">
        <f t="shared" si="65"/>
        <v>0</v>
      </c>
      <c r="B561" s="553">
        <f t="shared" si="66"/>
        <v>0</v>
      </c>
      <c r="C561" s="534">
        <f t="shared" si="67"/>
        <v>0</v>
      </c>
      <c r="D561" s="535">
        <f t="shared" si="68"/>
        <v>0</v>
      </c>
      <c r="E561" s="536">
        <f t="shared" si="69"/>
        <v>0</v>
      </c>
      <c r="F561" s="537">
        <f t="shared" si="70"/>
        <v>0</v>
      </c>
      <c r="G561" s="849">
        <f t="shared" si="71"/>
        <v>0</v>
      </c>
      <c r="H561" s="535">
        <f t="shared" si="72"/>
        <v>0</v>
      </c>
      <c r="I561" s="533"/>
      <c r="J561" s="626"/>
      <c r="K561" s="707"/>
      <c r="L561" s="627"/>
      <c r="M561" s="628"/>
      <c r="N561" s="628"/>
      <c r="O561" s="628"/>
      <c r="P561" s="627"/>
      <c r="R561" s="628"/>
      <c r="S561" s="628"/>
      <c r="T561" s="42"/>
      <c r="U561" s="708"/>
    </row>
    <row r="562" spans="1:21" ht="23.1" customHeight="1" x14ac:dyDescent="0.15">
      <c r="A562" s="888">
        <f t="shared" si="65"/>
        <v>0</v>
      </c>
      <c r="B562" s="553">
        <f t="shared" si="66"/>
        <v>0</v>
      </c>
      <c r="C562" s="534">
        <f t="shared" si="67"/>
        <v>0</v>
      </c>
      <c r="D562" s="535">
        <f t="shared" si="68"/>
        <v>0</v>
      </c>
      <c r="E562" s="536">
        <f t="shared" si="69"/>
        <v>0</v>
      </c>
      <c r="F562" s="537">
        <f t="shared" si="70"/>
        <v>0</v>
      </c>
      <c r="G562" s="849">
        <f t="shared" si="71"/>
        <v>0</v>
      </c>
      <c r="H562" s="535">
        <f t="shared" si="72"/>
        <v>0</v>
      </c>
      <c r="I562" s="533"/>
      <c r="J562" s="626"/>
      <c r="K562" s="707"/>
      <c r="L562" s="627"/>
      <c r="M562" s="628"/>
      <c r="N562" s="628"/>
      <c r="O562" s="628"/>
      <c r="P562" s="627"/>
      <c r="R562" s="628"/>
      <c r="S562" s="628"/>
      <c r="T562" s="42"/>
      <c r="U562" s="708"/>
    </row>
    <row r="563" spans="1:21" ht="23.1" customHeight="1" x14ac:dyDescent="0.15">
      <c r="A563" s="888">
        <f t="shared" si="65"/>
        <v>0</v>
      </c>
      <c r="B563" s="553">
        <f t="shared" si="66"/>
        <v>0</v>
      </c>
      <c r="C563" s="534">
        <f t="shared" si="67"/>
        <v>0</v>
      </c>
      <c r="D563" s="535">
        <f t="shared" si="68"/>
        <v>0</v>
      </c>
      <c r="E563" s="536">
        <f t="shared" si="69"/>
        <v>0</v>
      </c>
      <c r="F563" s="537">
        <f t="shared" si="70"/>
        <v>0</v>
      </c>
      <c r="G563" s="849">
        <f t="shared" si="71"/>
        <v>0</v>
      </c>
      <c r="H563" s="535">
        <f t="shared" si="72"/>
        <v>0</v>
      </c>
      <c r="I563" s="533"/>
      <c r="J563" s="626"/>
      <c r="K563" s="707"/>
      <c r="L563" s="627"/>
      <c r="M563" s="628"/>
      <c r="N563" s="628"/>
      <c r="O563" s="628"/>
      <c r="P563" s="627"/>
      <c r="R563" s="628"/>
      <c r="S563" s="628"/>
      <c r="T563" s="42"/>
      <c r="U563" s="708"/>
    </row>
    <row r="564" spans="1:21" ht="23.1" customHeight="1" x14ac:dyDescent="0.15">
      <c r="A564" s="888">
        <f t="shared" si="65"/>
        <v>0</v>
      </c>
      <c r="B564" s="553">
        <f t="shared" si="66"/>
        <v>0</v>
      </c>
      <c r="C564" s="534">
        <f t="shared" si="67"/>
        <v>0</v>
      </c>
      <c r="D564" s="535">
        <f t="shared" si="68"/>
        <v>0</v>
      </c>
      <c r="E564" s="536">
        <f t="shared" si="69"/>
        <v>0</v>
      </c>
      <c r="F564" s="537">
        <f t="shared" si="70"/>
        <v>0</v>
      </c>
      <c r="G564" s="849">
        <f t="shared" si="71"/>
        <v>0</v>
      </c>
      <c r="H564" s="535">
        <f t="shared" si="72"/>
        <v>0</v>
      </c>
      <c r="I564" s="533"/>
      <c r="J564" s="626"/>
      <c r="K564" s="707"/>
      <c r="L564" s="627"/>
      <c r="M564" s="628"/>
      <c r="N564" s="628"/>
      <c r="O564" s="628"/>
      <c r="P564" s="627"/>
      <c r="R564" s="628"/>
      <c r="S564" s="628"/>
      <c r="T564" s="42"/>
      <c r="U564" s="708"/>
    </row>
    <row r="565" spans="1:21" ht="23.1" customHeight="1" x14ac:dyDescent="0.15">
      <c r="A565" s="888">
        <f t="shared" si="65"/>
        <v>0</v>
      </c>
      <c r="B565" s="553">
        <f t="shared" si="66"/>
        <v>0</v>
      </c>
      <c r="C565" s="534">
        <f t="shared" si="67"/>
        <v>0</v>
      </c>
      <c r="D565" s="535">
        <f t="shared" si="68"/>
        <v>0</v>
      </c>
      <c r="E565" s="536">
        <f t="shared" si="69"/>
        <v>0</v>
      </c>
      <c r="F565" s="537">
        <f t="shared" si="70"/>
        <v>0</v>
      </c>
      <c r="G565" s="849">
        <f t="shared" si="71"/>
        <v>0</v>
      </c>
      <c r="H565" s="535">
        <f t="shared" si="72"/>
        <v>0</v>
      </c>
      <c r="I565" s="533"/>
      <c r="J565" s="626"/>
      <c r="K565" s="707"/>
      <c r="L565" s="627"/>
      <c r="M565" s="628"/>
      <c r="N565" s="628"/>
      <c r="O565" s="628"/>
      <c r="P565" s="627"/>
      <c r="R565" s="628"/>
      <c r="S565" s="628"/>
      <c r="T565" s="42"/>
      <c r="U565" s="708"/>
    </row>
    <row r="566" spans="1:21" ht="23.1" customHeight="1" x14ac:dyDescent="0.15">
      <c r="A566" s="888">
        <f t="shared" si="65"/>
        <v>0</v>
      </c>
      <c r="B566" s="553">
        <f t="shared" si="66"/>
        <v>0</v>
      </c>
      <c r="C566" s="534">
        <f t="shared" si="67"/>
        <v>0</v>
      </c>
      <c r="D566" s="535">
        <f t="shared" si="68"/>
        <v>0</v>
      </c>
      <c r="E566" s="536">
        <f t="shared" si="69"/>
        <v>0</v>
      </c>
      <c r="F566" s="537">
        <f t="shared" si="70"/>
        <v>0</v>
      </c>
      <c r="G566" s="849">
        <f t="shared" si="71"/>
        <v>0</v>
      </c>
      <c r="H566" s="535">
        <f t="shared" si="72"/>
        <v>0</v>
      </c>
      <c r="I566" s="533"/>
      <c r="J566" s="626"/>
      <c r="K566" s="707"/>
      <c r="L566" s="627"/>
      <c r="M566" s="628"/>
      <c r="N566" s="628"/>
      <c r="O566" s="628"/>
      <c r="P566" s="627"/>
      <c r="R566" s="628"/>
      <c r="S566" s="628"/>
      <c r="T566" s="42"/>
      <c r="U566" s="708"/>
    </row>
    <row r="567" spans="1:21" ht="23.1" customHeight="1" x14ac:dyDescent="0.15">
      <c r="A567" s="888">
        <f t="shared" si="65"/>
        <v>0</v>
      </c>
      <c r="B567" s="553">
        <f t="shared" si="66"/>
        <v>0</v>
      </c>
      <c r="C567" s="534">
        <f t="shared" si="67"/>
        <v>0</v>
      </c>
      <c r="D567" s="535">
        <f t="shared" si="68"/>
        <v>0</v>
      </c>
      <c r="E567" s="536">
        <f t="shared" si="69"/>
        <v>0</v>
      </c>
      <c r="F567" s="537">
        <f t="shared" si="70"/>
        <v>0</v>
      </c>
      <c r="G567" s="849">
        <f t="shared" si="71"/>
        <v>0</v>
      </c>
      <c r="H567" s="535">
        <f t="shared" si="72"/>
        <v>0</v>
      </c>
      <c r="I567" s="533"/>
      <c r="J567" s="626"/>
      <c r="K567" s="707"/>
      <c r="L567" s="627"/>
      <c r="M567" s="628"/>
      <c r="N567" s="628"/>
      <c r="O567" s="628"/>
      <c r="P567" s="627"/>
      <c r="R567" s="628"/>
      <c r="S567" s="628"/>
      <c r="T567" s="42"/>
      <c r="U567" s="708"/>
    </row>
    <row r="568" spans="1:21" ht="23.1" customHeight="1" x14ac:dyDescent="0.15">
      <c r="A568" s="888">
        <f t="shared" si="65"/>
        <v>0</v>
      </c>
      <c r="B568" s="553">
        <f t="shared" si="66"/>
        <v>0</v>
      </c>
      <c r="C568" s="534">
        <f t="shared" si="67"/>
        <v>0</v>
      </c>
      <c r="D568" s="535">
        <f t="shared" si="68"/>
        <v>0</v>
      </c>
      <c r="E568" s="536">
        <f t="shared" si="69"/>
        <v>0</v>
      </c>
      <c r="F568" s="537">
        <f t="shared" si="70"/>
        <v>0</v>
      </c>
      <c r="G568" s="849">
        <f t="shared" si="71"/>
        <v>0</v>
      </c>
      <c r="H568" s="535">
        <f t="shared" si="72"/>
        <v>0</v>
      </c>
      <c r="I568" s="533"/>
      <c r="J568" s="626"/>
      <c r="K568" s="707"/>
      <c r="L568" s="627"/>
      <c r="M568" s="628"/>
      <c r="N568" s="628"/>
      <c r="O568" s="628"/>
      <c r="P568" s="627"/>
      <c r="R568" s="628"/>
      <c r="S568" s="628"/>
      <c r="T568" s="42"/>
      <c r="U568" s="708"/>
    </row>
    <row r="569" spans="1:21" ht="23.1" customHeight="1" x14ac:dyDescent="0.15">
      <c r="A569" s="888">
        <f t="shared" si="65"/>
        <v>0</v>
      </c>
      <c r="B569" s="553">
        <f t="shared" si="66"/>
        <v>0</v>
      </c>
      <c r="C569" s="534">
        <f t="shared" si="67"/>
        <v>0</v>
      </c>
      <c r="D569" s="535">
        <f t="shared" si="68"/>
        <v>0</v>
      </c>
      <c r="E569" s="536">
        <f t="shared" si="69"/>
        <v>0</v>
      </c>
      <c r="F569" s="537">
        <f t="shared" si="70"/>
        <v>0</v>
      </c>
      <c r="G569" s="849">
        <f t="shared" si="71"/>
        <v>0</v>
      </c>
      <c r="H569" s="535">
        <f t="shared" si="72"/>
        <v>0</v>
      </c>
      <c r="I569" s="533"/>
      <c r="J569" s="626"/>
      <c r="K569" s="707"/>
      <c r="L569" s="627"/>
      <c r="M569" s="628"/>
      <c r="N569" s="628"/>
      <c r="O569" s="628"/>
      <c r="P569" s="627"/>
      <c r="R569" s="628"/>
      <c r="S569" s="628"/>
      <c r="T569" s="42"/>
      <c r="U569" s="708"/>
    </row>
    <row r="570" spans="1:21" ht="23.1" customHeight="1" x14ac:dyDescent="0.15">
      <c r="A570" s="888">
        <f t="shared" si="65"/>
        <v>0</v>
      </c>
      <c r="B570" s="553">
        <f t="shared" si="66"/>
        <v>0</v>
      </c>
      <c r="C570" s="534">
        <f t="shared" si="67"/>
        <v>0</v>
      </c>
      <c r="D570" s="535">
        <f t="shared" si="68"/>
        <v>0</v>
      </c>
      <c r="E570" s="536">
        <f t="shared" si="69"/>
        <v>0</v>
      </c>
      <c r="F570" s="537">
        <f t="shared" si="70"/>
        <v>0</v>
      </c>
      <c r="G570" s="849">
        <f t="shared" si="71"/>
        <v>0</v>
      </c>
      <c r="H570" s="535">
        <f t="shared" si="72"/>
        <v>0</v>
      </c>
      <c r="I570" s="533"/>
      <c r="J570" s="626"/>
      <c r="K570" s="707"/>
      <c r="L570" s="627"/>
      <c r="M570" s="628"/>
      <c r="N570" s="628"/>
      <c r="O570" s="628"/>
      <c r="P570" s="627"/>
      <c r="R570" s="628"/>
      <c r="S570" s="628"/>
      <c r="T570" s="42"/>
      <c r="U570" s="708"/>
    </row>
    <row r="571" spans="1:21" ht="23.1" customHeight="1" x14ac:dyDescent="0.15">
      <c r="A571" s="888">
        <f t="shared" si="65"/>
        <v>0</v>
      </c>
      <c r="B571" s="553">
        <f t="shared" si="66"/>
        <v>0</v>
      </c>
      <c r="C571" s="534">
        <f t="shared" si="67"/>
        <v>0</v>
      </c>
      <c r="D571" s="535">
        <f t="shared" si="68"/>
        <v>0</v>
      </c>
      <c r="E571" s="536">
        <f t="shared" si="69"/>
        <v>0</v>
      </c>
      <c r="F571" s="537">
        <f t="shared" si="70"/>
        <v>0</v>
      </c>
      <c r="G571" s="849">
        <f t="shared" si="71"/>
        <v>0</v>
      </c>
      <c r="H571" s="535">
        <f t="shared" si="72"/>
        <v>0</v>
      </c>
      <c r="I571" s="533"/>
      <c r="J571" s="626"/>
      <c r="K571" s="707"/>
      <c r="L571" s="627"/>
      <c r="M571" s="628"/>
      <c r="N571" s="628"/>
      <c r="O571" s="628"/>
      <c r="P571" s="627"/>
      <c r="R571" s="628"/>
      <c r="S571" s="628"/>
      <c r="T571" s="42"/>
      <c r="U571" s="708"/>
    </row>
    <row r="572" spans="1:21" ht="23.1" customHeight="1" x14ac:dyDescent="0.15">
      <c r="A572" s="888">
        <f t="shared" si="65"/>
        <v>0</v>
      </c>
      <c r="B572" s="553">
        <f t="shared" si="66"/>
        <v>0</v>
      </c>
      <c r="C572" s="534">
        <f t="shared" si="67"/>
        <v>0</v>
      </c>
      <c r="D572" s="535">
        <f t="shared" si="68"/>
        <v>0</v>
      </c>
      <c r="E572" s="536">
        <f t="shared" si="69"/>
        <v>0</v>
      </c>
      <c r="F572" s="537">
        <f t="shared" si="70"/>
        <v>0</v>
      </c>
      <c r="G572" s="849">
        <f t="shared" si="71"/>
        <v>0</v>
      </c>
      <c r="H572" s="535">
        <f t="shared" si="72"/>
        <v>0</v>
      </c>
      <c r="I572" s="533"/>
      <c r="J572" s="626"/>
      <c r="K572" s="707"/>
      <c r="L572" s="627"/>
      <c r="M572" s="628"/>
      <c r="N572" s="628"/>
      <c r="O572" s="628"/>
      <c r="P572" s="627"/>
      <c r="R572" s="628"/>
      <c r="S572" s="628"/>
      <c r="T572" s="42"/>
      <c r="U572" s="708"/>
    </row>
    <row r="573" spans="1:21" ht="23.1" customHeight="1" x14ac:dyDescent="0.15">
      <c r="A573" s="888">
        <f t="shared" si="65"/>
        <v>0</v>
      </c>
      <c r="B573" s="553">
        <f t="shared" si="66"/>
        <v>0</v>
      </c>
      <c r="C573" s="534">
        <f t="shared" si="67"/>
        <v>0</v>
      </c>
      <c r="D573" s="535">
        <f t="shared" si="68"/>
        <v>0</v>
      </c>
      <c r="E573" s="536">
        <f t="shared" si="69"/>
        <v>0</v>
      </c>
      <c r="F573" s="537">
        <f t="shared" si="70"/>
        <v>0</v>
      </c>
      <c r="G573" s="849">
        <f t="shared" si="71"/>
        <v>0</v>
      </c>
      <c r="H573" s="535">
        <f t="shared" si="72"/>
        <v>0</v>
      </c>
      <c r="I573" s="533"/>
      <c r="J573" s="626"/>
      <c r="K573" s="707"/>
      <c r="L573" s="627"/>
      <c r="M573" s="628"/>
      <c r="N573" s="628"/>
      <c r="O573" s="628"/>
      <c r="P573" s="627"/>
      <c r="R573" s="628"/>
      <c r="S573" s="628"/>
      <c r="T573" s="42"/>
      <c r="U573" s="708"/>
    </row>
    <row r="574" spans="1:21" ht="23.1" customHeight="1" x14ac:dyDescent="0.15">
      <c r="A574" s="888">
        <f t="shared" si="65"/>
        <v>0</v>
      </c>
      <c r="B574" s="553">
        <f t="shared" si="66"/>
        <v>0</v>
      </c>
      <c r="C574" s="534">
        <f t="shared" si="67"/>
        <v>0</v>
      </c>
      <c r="D574" s="535">
        <f t="shared" si="68"/>
        <v>0</v>
      </c>
      <c r="E574" s="536">
        <f t="shared" si="69"/>
        <v>0</v>
      </c>
      <c r="F574" s="537">
        <f t="shared" si="70"/>
        <v>0</v>
      </c>
      <c r="G574" s="849">
        <f t="shared" si="71"/>
        <v>0</v>
      </c>
      <c r="H574" s="535">
        <f t="shared" si="72"/>
        <v>0</v>
      </c>
      <c r="I574" s="533"/>
      <c r="J574" s="626"/>
      <c r="K574" s="707"/>
      <c r="L574" s="627"/>
      <c r="M574" s="628"/>
      <c r="N574" s="628"/>
      <c r="O574" s="628"/>
      <c r="P574" s="627"/>
      <c r="R574" s="628"/>
      <c r="S574" s="628"/>
      <c r="T574" s="42"/>
      <c r="U574" s="708"/>
    </row>
    <row r="575" spans="1:21" ht="23.1" customHeight="1" x14ac:dyDescent="0.15">
      <c r="A575" s="888">
        <f t="shared" si="65"/>
        <v>0</v>
      </c>
      <c r="B575" s="553">
        <f t="shared" si="66"/>
        <v>0</v>
      </c>
      <c r="C575" s="534">
        <f t="shared" si="67"/>
        <v>0</v>
      </c>
      <c r="D575" s="535">
        <f t="shared" si="68"/>
        <v>0</v>
      </c>
      <c r="E575" s="536">
        <f t="shared" si="69"/>
        <v>0</v>
      </c>
      <c r="F575" s="537">
        <f t="shared" si="70"/>
        <v>0</v>
      </c>
      <c r="G575" s="849">
        <f t="shared" si="71"/>
        <v>0</v>
      </c>
      <c r="H575" s="535">
        <f t="shared" si="72"/>
        <v>0</v>
      </c>
      <c r="I575" s="533"/>
      <c r="J575" s="626"/>
      <c r="K575" s="707"/>
      <c r="L575" s="627"/>
      <c r="M575" s="628"/>
      <c r="N575" s="628"/>
      <c r="O575" s="628"/>
      <c r="P575" s="627"/>
      <c r="R575" s="628"/>
      <c r="S575" s="628"/>
      <c r="T575" s="42"/>
      <c r="U575" s="708"/>
    </row>
    <row r="576" spans="1:21" ht="23.1" customHeight="1" x14ac:dyDescent="0.15">
      <c r="A576" s="888">
        <f t="shared" si="65"/>
        <v>0</v>
      </c>
      <c r="B576" s="553">
        <f t="shared" si="66"/>
        <v>0</v>
      </c>
      <c r="C576" s="534">
        <f t="shared" si="67"/>
        <v>0</v>
      </c>
      <c r="D576" s="535">
        <f t="shared" si="68"/>
        <v>0</v>
      </c>
      <c r="E576" s="536">
        <f t="shared" si="69"/>
        <v>0</v>
      </c>
      <c r="F576" s="537">
        <f t="shared" si="70"/>
        <v>0</v>
      </c>
      <c r="G576" s="849">
        <f t="shared" si="71"/>
        <v>0</v>
      </c>
      <c r="H576" s="535">
        <f t="shared" si="72"/>
        <v>0</v>
      </c>
      <c r="I576" s="533"/>
      <c r="J576" s="626"/>
      <c r="K576" s="707"/>
      <c r="L576" s="627"/>
      <c r="M576" s="628"/>
      <c r="N576" s="628"/>
      <c r="O576" s="628"/>
      <c r="P576" s="627"/>
      <c r="R576" s="628"/>
      <c r="S576" s="628"/>
      <c r="T576" s="42"/>
      <c r="U576" s="708"/>
    </row>
    <row r="577" spans="1:21" ht="23.1" customHeight="1" x14ac:dyDescent="0.15">
      <c r="A577" s="888">
        <f t="shared" si="65"/>
        <v>0</v>
      </c>
      <c r="B577" s="553">
        <f t="shared" si="66"/>
        <v>0</v>
      </c>
      <c r="C577" s="534">
        <f t="shared" si="67"/>
        <v>0</v>
      </c>
      <c r="D577" s="535">
        <f t="shared" si="68"/>
        <v>0</v>
      </c>
      <c r="E577" s="536">
        <f t="shared" si="69"/>
        <v>0</v>
      </c>
      <c r="F577" s="537">
        <f t="shared" si="70"/>
        <v>0</v>
      </c>
      <c r="G577" s="849">
        <f t="shared" si="71"/>
        <v>0</v>
      </c>
      <c r="H577" s="535">
        <f t="shared" si="72"/>
        <v>0</v>
      </c>
      <c r="I577" s="533"/>
      <c r="J577" s="626"/>
      <c r="K577" s="707"/>
      <c r="L577" s="627"/>
      <c r="M577" s="628"/>
      <c r="N577" s="628"/>
      <c r="O577" s="628"/>
      <c r="P577" s="627"/>
      <c r="R577" s="628"/>
      <c r="S577" s="628"/>
      <c r="T577" s="42"/>
      <c r="U577" s="708"/>
    </row>
    <row r="578" spans="1:21" ht="23.1" customHeight="1" x14ac:dyDescent="0.15">
      <c r="A578" s="888">
        <f t="shared" si="65"/>
        <v>0</v>
      </c>
      <c r="B578" s="553">
        <f t="shared" si="66"/>
        <v>0</v>
      </c>
      <c r="C578" s="534">
        <f t="shared" si="67"/>
        <v>0</v>
      </c>
      <c r="D578" s="535">
        <f t="shared" si="68"/>
        <v>0</v>
      </c>
      <c r="E578" s="536">
        <f t="shared" si="69"/>
        <v>0</v>
      </c>
      <c r="F578" s="537">
        <f t="shared" si="70"/>
        <v>0</v>
      </c>
      <c r="G578" s="849">
        <f t="shared" si="71"/>
        <v>0</v>
      </c>
      <c r="H578" s="535">
        <f t="shared" si="72"/>
        <v>0</v>
      </c>
      <c r="I578" s="533"/>
      <c r="J578" s="626"/>
      <c r="K578" s="707"/>
      <c r="L578" s="627"/>
      <c r="M578" s="628"/>
      <c r="N578" s="628"/>
      <c r="O578" s="628"/>
      <c r="P578" s="627"/>
      <c r="R578" s="628"/>
      <c r="S578" s="628"/>
      <c r="T578" s="42"/>
      <c r="U578" s="708"/>
    </row>
    <row r="579" spans="1:21" ht="23.1" customHeight="1" x14ac:dyDescent="0.15">
      <c r="A579" s="888">
        <f t="shared" si="65"/>
        <v>0</v>
      </c>
      <c r="B579" s="553">
        <f t="shared" si="66"/>
        <v>0</v>
      </c>
      <c r="C579" s="534">
        <f t="shared" si="67"/>
        <v>0</v>
      </c>
      <c r="D579" s="535">
        <f t="shared" si="68"/>
        <v>0</v>
      </c>
      <c r="E579" s="536">
        <f t="shared" si="69"/>
        <v>0</v>
      </c>
      <c r="F579" s="537">
        <f t="shared" si="70"/>
        <v>0</v>
      </c>
      <c r="G579" s="849">
        <f t="shared" si="71"/>
        <v>0</v>
      </c>
      <c r="H579" s="535">
        <f t="shared" si="72"/>
        <v>0</v>
      </c>
      <c r="I579" s="533"/>
      <c r="J579" s="626"/>
      <c r="K579" s="707"/>
      <c r="L579" s="627"/>
      <c r="M579" s="628"/>
      <c r="N579" s="628"/>
      <c r="O579" s="628"/>
      <c r="P579" s="627"/>
      <c r="R579" s="628"/>
      <c r="S579" s="628"/>
      <c r="T579" s="42"/>
      <c r="U579" s="708"/>
    </row>
    <row r="580" spans="1:21" ht="23.1" customHeight="1" x14ac:dyDescent="0.15">
      <c r="A580" s="888">
        <f t="shared" si="65"/>
        <v>0</v>
      </c>
      <c r="B580" s="553">
        <f t="shared" si="66"/>
        <v>0</v>
      </c>
      <c r="C580" s="534">
        <f t="shared" si="67"/>
        <v>0</v>
      </c>
      <c r="D580" s="535">
        <f t="shared" si="68"/>
        <v>0</v>
      </c>
      <c r="E580" s="536">
        <f t="shared" si="69"/>
        <v>0</v>
      </c>
      <c r="F580" s="537">
        <f t="shared" si="70"/>
        <v>0</v>
      </c>
      <c r="G580" s="849">
        <f t="shared" si="71"/>
        <v>0</v>
      </c>
      <c r="H580" s="535">
        <f t="shared" si="72"/>
        <v>0</v>
      </c>
      <c r="I580" s="533"/>
      <c r="J580" s="626"/>
      <c r="K580" s="707"/>
      <c r="L580" s="627"/>
      <c r="M580" s="628"/>
      <c r="N580" s="628"/>
      <c r="O580" s="628"/>
      <c r="P580" s="627"/>
      <c r="R580" s="628"/>
      <c r="S580" s="628"/>
      <c r="T580" s="42"/>
      <c r="U580" s="708"/>
    </row>
    <row r="581" spans="1:21" ht="23.1" customHeight="1" x14ac:dyDescent="0.15">
      <c r="A581" s="888">
        <f t="shared" si="65"/>
        <v>0</v>
      </c>
      <c r="B581" s="553">
        <f t="shared" si="66"/>
        <v>0</v>
      </c>
      <c r="C581" s="534">
        <f t="shared" si="67"/>
        <v>0</v>
      </c>
      <c r="D581" s="535">
        <f t="shared" si="68"/>
        <v>0</v>
      </c>
      <c r="E581" s="536">
        <f t="shared" si="69"/>
        <v>0</v>
      </c>
      <c r="F581" s="537">
        <f t="shared" si="70"/>
        <v>0</v>
      </c>
      <c r="G581" s="849">
        <f t="shared" si="71"/>
        <v>0</v>
      </c>
      <c r="H581" s="535">
        <f t="shared" si="72"/>
        <v>0</v>
      </c>
      <c r="I581" s="533"/>
      <c r="J581" s="626"/>
      <c r="K581" s="707"/>
      <c r="L581" s="627"/>
      <c r="M581" s="628"/>
      <c r="N581" s="628"/>
      <c r="O581" s="628"/>
      <c r="P581" s="627"/>
      <c r="R581" s="628"/>
      <c r="S581" s="628"/>
      <c r="T581" s="42"/>
      <c r="U581" s="708"/>
    </row>
    <row r="582" spans="1:21" ht="23.1" customHeight="1" x14ac:dyDescent="0.15">
      <c r="A582" s="888">
        <f t="shared" si="65"/>
        <v>0</v>
      </c>
      <c r="B582" s="553">
        <f t="shared" si="66"/>
        <v>0</v>
      </c>
      <c r="C582" s="534">
        <f t="shared" si="67"/>
        <v>0</v>
      </c>
      <c r="D582" s="535">
        <f t="shared" si="68"/>
        <v>0</v>
      </c>
      <c r="E582" s="536">
        <f t="shared" si="69"/>
        <v>0</v>
      </c>
      <c r="F582" s="537">
        <f t="shared" si="70"/>
        <v>0</v>
      </c>
      <c r="G582" s="849">
        <f t="shared" si="71"/>
        <v>0</v>
      </c>
      <c r="H582" s="535">
        <f t="shared" si="72"/>
        <v>0</v>
      </c>
      <c r="I582" s="533"/>
      <c r="J582" s="626"/>
      <c r="K582" s="707"/>
      <c r="L582" s="627"/>
      <c r="M582" s="628"/>
      <c r="N582" s="628"/>
      <c r="O582" s="628"/>
      <c r="P582" s="627"/>
      <c r="R582" s="628"/>
      <c r="S582" s="628"/>
      <c r="T582" s="42"/>
      <c r="U582" s="708"/>
    </row>
    <row r="583" spans="1:21" ht="23.1" customHeight="1" x14ac:dyDescent="0.15">
      <c r="A583" s="888">
        <f t="shared" ref="A583:A646" si="73">J583</f>
        <v>0</v>
      </c>
      <c r="B583" s="553">
        <f t="shared" ref="B583:B646" si="74">Q583</f>
        <v>0</v>
      </c>
      <c r="C583" s="534">
        <f t="shared" ref="C583:C646" si="75">O583</f>
        <v>0</v>
      </c>
      <c r="D583" s="535">
        <f t="shared" ref="D583:D646" si="76">M583</f>
        <v>0</v>
      </c>
      <c r="E583" s="536">
        <f t="shared" ref="E583:E646" si="77">U583</f>
        <v>0</v>
      </c>
      <c r="F583" s="537">
        <f t="shared" ref="F583:F646" si="78">T583</f>
        <v>0</v>
      </c>
      <c r="G583" s="849">
        <f t="shared" ref="G583:G646" si="79">L583</f>
        <v>0</v>
      </c>
      <c r="H583" s="535">
        <f t="shared" ref="H583:H646" si="80">N583</f>
        <v>0</v>
      </c>
      <c r="I583" s="533"/>
      <c r="J583" s="626"/>
      <c r="K583" s="707"/>
      <c r="L583" s="627"/>
      <c r="M583" s="628"/>
      <c r="N583" s="628"/>
      <c r="O583" s="628"/>
      <c r="P583" s="627"/>
      <c r="R583" s="628"/>
      <c r="S583" s="628"/>
      <c r="T583" s="42"/>
      <c r="U583" s="708"/>
    </row>
    <row r="584" spans="1:21" ht="23.1" customHeight="1" x14ac:dyDescent="0.15">
      <c r="A584" s="888">
        <f t="shared" si="73"/>
        <v>0</v>
      </c>
      <c r="B584" s="553">
        <f t="shared" si="74"/>
        <v>0</v>
      </c>
      <c r="C584" s="534">
        <f t="shared" si="75"/>
        <v>0</v>
      </c>
      <c r="D584" s="535">
        <f t="shared" si="76"/>
        <v>0</v>
      </c>
      <c r="E584" s="536">
        <f t="shared" si="77"/>
        <v>0</v>
      </c>
      <c r="F584" s="537">
        <f t="shared" si="78"/>
        <v>0</v>
      </c>
      <c r="G584" s="849">
        <f t="shared" si="79"/>
        <v>0</v>
      </c>
      <c r="H584" s="535">
        <f t="shared" si="80"/>
        <v>0</v>
      </c>
      <c r="I584" s="533"/>
      <c r="J584" s="626"/>
      <c r="K584" s="707"/>
      <c r="L584" s="627"/>
      <c r="M584" s="628"/>
      <c r="N584" s="628"/>
      <c r="O584" s="628"/>
      <c r="P584" s="627"/>
      <c r="R584" s="628"/>
      <c r="S584" s="628"/>
      <c r="T584" s="42"/>
      <c r="U584" s="708"/>
    </row>
    <row r="585" spans="1:21" ht="23.1" customHeight="1" x14ac:dyDescent="0.15">
      <c r="A585" s="888">
        <f t="shared" si="73"/>
        <v>0</v>
      </c>
      <c r="B585" s="553">
        <f t="shared" si="74"/>
        <v>0</v>
      </c>
      <c r="C585" s="534">
        <f t="shared" si="75"/>
        <v>0</v>
      </c>
      <c r="D585" s="535">
        <f t="shared" si="76"/>
        <v>0</v>
      </c>
      <c r="E585" s="536">
        <f t="shared" si="77"/>
        <v>0</v>
      </c>
      <c r="F585" s="537">
        <f t="shared" si="78"/>
        <v>0</v>
      </c>
      <c r="G585" s="849">
        <f t="shared" si="79"/>
        <v>0</v>
      </c>
      <c r="H585" s="535">
        <f t="shared" si="80"/>
        <v>0</v>
      </c>
      <c r="I585" s="533"/>
      <c r="J585" s="626"/>
      <c r="K585" s="707"/>
      <c r="L585" s="627"/>
      <c r="M585" s="628"/>
      <c r="N585" s="628"/>
      <c r="O585" s="628"/>
      <c r="P585" s="627"/>
      <c r="R585" s="628"/>
      <c r="S585" s="628"/>
      <c r="T585" s="42"/>
      <c r="U585" s="708"/>
    </row>
    <row r="586" spans="1:21" ht="23.1" customHeight="1" x14ac:dyDescent="0.15">
      <c r="A586" s="888">
        <f t="shared" si="73"/>
        <v>0</v>
      </c>
      <c r="B586" s="553">
        <f t="shared" si="74"/>
        <v>0</v>
      </c>
      <c r="C586" s="534">
        <f t="shared" si="75"/>
        <v>0</v>
      </c>
      <c r="D586" s="535">
        <f t="shared" si="76"/>
        <v>0</v>
      </c>
      <c r="E586" s="536">
        <f t="shared" si="77"/>
        <v>0</v>
      </c>
      <c r="F586" s="537">
        <f t="shared" si="78"/>
        <v>0</v>
      </c>
      <c r="G586" s="849">
        <f t="shared" si="79"/>
        <v>0</v>
      </c>
      <c r="H586" s="535">
        <f t="shared" si="80"/>
        <v>0</v>
      </c>
      <c r="I586" s="533"/>
      <c r="J586" s="626"/>
      <c r="K586" s="707"/>
      <c r="L586" s="627"/>
      <c r="M586" s="628"/>
      <c r="N586" s="628"/>
      <c r="O586" s="628"/>
      <c r="P586" s="627"/>
      <c r="R586" s="628"/>
      <c r="S586" s="628"/>
      <c r="T586" s="42"/>
      <c r="U586" s="708"/>
    </row>
    <row r="587" spans="1:21" ht="23.1" customHeight="1" x14ac:dyDescent="0.15">
      <c r="A587" s="888">
        <f t="shared" si="73"/>
        <v>0</v>
      </c>
      <c r="B587" s="553">
        <f t="shared" si="74"/>
        <v>0</v>
      </c>
      <c r="C587" s="534">
        <f t="shared" si="75"/>
        <v>0</v>
      </c>
      <c r="D587" s="535">
        <f t="shared" si="76"/>
        <v>0</v>
      </c>
      <c r="E587" s="536">
        <f t="shared" si="77"/>
        <v>0</v>
      </c>
      <c r="F587" s="537">
        <f t="shared" si="78"/>
        <v>0</v>
      </c>
      <c r="G587" s="849">
        <f t="shared" si="79"/>
        <v>0</v>
      </c>
      <c r="H587" s="535">
        <f t="shared" si="80"/>
        <v>0</v>
      </c>
      <c r="I587" s="533"/>
      <c r="J587" s="626"/>
      <c r="K587" s="707"/>
      <c r="L587" s="627"/>
      <c r="M587" s="628"/>
      <c r="N587" s="628"/>
      <c r="O587" s="628"/>
      <c r="P587" s="627"/>
      <c r="R587" s="628"/>
      <c r="S587" s="628"/>
      <c r="T587" s="42"/>
      <c r="U587" s="708"/>
    </row>
    <row r="588" spans="1:21" ht="23.1" customHeight="1" x14ac:dyDescent="0.15">
      <c r="A588" s="888">
        <f t="shared" si="73"/>
        <v>0</v>
      </c>
      <c r="B588" s="553">
        <f t="shared" si="74"/>
        <v>0</v>
      </c>
      <c r="C588" s="534">
        <f t="shared" si="75"/>
        <v>0</v>
      </c>
      <c r="D588" s="535">
        <f t="shared" si="76"/>
        <v>0</v>
      </c>
      <c r="E588" s="536">
        <f t="shared" si="77"/>
        <v>0</v>
      </c>
      <c r="F588" s="537">
        <f t="shared" si="78"/>
        <v>0</v>
      </c>
      <c r="G588" s="849">
        <f t="shared" si="79"/>
        <v>0</v>
      </c>
      <c r="H588" s="535">
        <f t="shared" si="80"/>
        <v>0</v>
      </c>
      <c r="I588" s="533"/>
      <c r="J588" s="626"/>
      <c r="K588" s="707"/>
      <c r="L588" s="627"/>
      <c r="M588" s="628"/>
      <c r="N588" s="628"/>
      <c r="O588" s="628"/>
      <c r="P588" s="627"/>
      <c r="R588" s="628"/>
      <c r="S588" s="628"/>
      <c r="T588" s="42"/>
      <c r="U588" s="708"/>
    </row>
    <row r="589" spans="1:21" ht="23.1" customHeight="1" x14ac:dyDescent="0.15">
      <c r="A589" s="888">
        <f t="shared" si="73"/>
        <v>0</v>
      </c>
      <c r="B589" s="553">
        <f t="shared" si="74"/>
        <v>0</v>
      </c>
      <c r="C589" s="534">
        <f t="shared" si="75"/>
        <v>0</v>
      </c>
      <c r="D589" s="535">
        <f t="shared" si="76"/>
        <v>0</v>
      </c>
      <c r="E589" s="536">
        <f t="shared" si="77"/>
        <v>0</v>
      </c>
      <c r="F589" s="537">
        <f t="shared" si="78"/>
        <v>0</v>
      </c>
      <c r="G589" s="849">
        <f t="shared" si="79"/>
        <v>0</v>
      </c>
      <c r="H589" s="535">
        <f t="shared" si="80"/>
        <v>0</v>
      </c>
      <c r="I589" s="533"/>
      <c r="J589" s="626"/>
      <c r="K589" s="707"/>
      <c r="L589" s="627"/>
      <c r="M589" s="628"/>
      <c r="N589" s="628"/>
      <c r="O589" s="628"/>
      <c r="P589" s="627"/>
      <c r="R589" s="628"/>
      <c r="S589" s="628"/>
      <c r="T589" s="42"/>
      <c r="U589" s="708"/>
    </row>
    <row r="590" spans="1:21" ht="23.1" customHeight="1" x14ac:dyDescent="0.15">
      <c r="A590" s="888">
        <f t="shared" si="73"/>
        <v>0</v>
      </c>
      <c r="B590" s="553">
        <f t="shared" si="74"/>
        <v>0</v>
      </c>
      <c r="C590" s="534">
        <f t="shared" si="75"/>
        <v>0</v>
      </c>
      <c r="D590" s="535">
        <f t="shared" si="76"/>
        <v>0</v>
      </c>
      <c r="E590" s="536">
        <f t="shared" si="77"/>
        <v>0</v>
      </c>
      <c r="F590" s="537">
        <f t="shared" si="78"/>
        <v>0</v>
      </c>
      <c r="G590" s="849">
        <f t="shared" si="79"/>
        <v>0</v>
      </c>
      <c r="H590" s="535">
        <f t="shared" si="80"/>
        <v>0</v>
      </c>
      <c r="I590" s="533"/>
      <c r="J590" s="626"/>
      <c r="K590" s="707"/>
      <c r="L590" s="627"/>
      <c r="M590" s="628"/>
      <c r="N590" s="628"/>
      <c r="O590" s="628"/>
      <c r="P590" s="627"/>
      <c r="R590" s="628"/>
      <c r="S590" s="628"/>
      <c r="T590" s="42"/>
      <c r="U590" s="708"/>
    </row>
    <row r="591" spans="1:21" ht="23.1" customHeight="1" x14ac:dyDescent="0.15">
      <c r="A591" s="888">
        <f t="shared" si="73"/>
        <v>0</v>
      </c>
      <c r="B591" s="553">
        <f t="shared" si="74"/>
        <v>0</v>
      </c>
      <c r="C591" s="534">
        <f t="shared" si="75"/>
        <v>0</v>
      </c>
      <c r="D591" s="535">
        <f t="shared" si="76"/>
        <v>0</v>
      </c>
      <c r="E591" s="536">
        <f t="shared" si="77"/>
        <v>0</v>
      </c>
      <c r="F591" s="537">
        <f t="shared" si="78"/>
        <v>0</v>
      </c>
      <c r="G591" s="849">
        <f t="shared" si="79"/>
        <v>0</v>
      </c>
      <c r="H591" s="535">
        <f t="shared" si="80"/>
        <v>0</v>
      </c>
      <c r="I591" s="533"/>
      <c r="J591" s="626"/>
      <c r="K591" s="707"/>
      <c r="L591" s="627"/>
      <c r="M591" s="628"/>
      <c r="N591" s="628"/>
      <c r="O591" s="628"/>
      <c r="P591" s="627"/>
      <c r="R591" s="628"/>
      <c r="S591" s="628"/>
      <c r="T591" s="42"/>
      <c r="U591" s="708"/>
    </row>
    <row r="592" spans="1:21" ht="23.1" customHeight="1" x14ac:dyDescent="0.15">
      <c r="A592" s="888">
        <f t="shared" si="73"/>
        <v>0</v>
      </c>
      <c r="B592" s="553">
        <f t="shared" si="74"/>
        <v>0</v>
      </c>
      <c r="C592" s="534">
        <f t="shared" si="75"/>
        <v>0</v>
      </c>
      <c r="D592" s="535">
        <f t="shared" si="76"/>
        <v>0</v>
      </c>
      <c r="E592" s="536">
        <f t="shared" si="77"/>
        <v>0</v>
      </c>
      <c r="F592" s="537">
        <f t="shared" si="78"/>
        <v>0</v>
      </c>
      <c r="G592" s="849">
        <f t="shared" si="79"/>
        <v>0</v>
      </c>
      <c r="H592" s="535">
        <f t="shared" si="80"/>
        <v>0</v>
      </c>
      <c r="I592" s="533"/>
      <c r="J592" s="626"/>
      <c r="K592" s="707"/>
      <c r="L592" s="627"/>
      <c r="M592" s="628"/>
      <c r="N592" s="628"/>
      <c r="O592" s="628"/>
      <c r="P592" s="627"/>
      <c r="R592" s="628"/>
      <c r="S592" s="628"/>
      <c r="T592" s="42"/>
      <c r="U592" s="708"/>
    </row>
    <row r="593" spans="1:21" ht="23.1" customHeight="1" x14ac:dyDescent="0.15">
      <c r="A593" s="888">
        <f t="shared" si="73"/>
        <v>0</v>
      </c>
      <c r="B593" s="553">
        <f t="shared" si="74"/>
        <v>0</v>
      </c>
      <c r="C593" s="534">
        <f t="shared" si="75"/>
        <v>0</v>
      </c>
      <c r="D593" s="535">
        <f t="shared" si="76"/>
        <v>0</v>
      </c>
      <c r="E593" s="536">
        <f t="shared" si="77"/>
        <v>0</v>
      </c>
      <c r="F593" s="537">
        <f t="shared" si="78"/>
        <v>0</v>
      </c>
      <c r="G593" s="849">
        <f t="shared" si="79"/>
        <v>0</v>
      </c>
      <c r="H593" s="535">
        <f t="shared" si="80"/>
        <v>0</v>
      </c>
      <c r="I593" s="533"/>
      <c r="J593" s="626"/>
      <c r="K593" s="707"/>
      <c r="L593" s="627"/>
      <c r="M593" s="628"/>
      <c r="N593" s="628"/>
      <c r="O593" s="628"/>
      <c r="P593" s="627"/>
      <c r="R593" s="628"/>
      <c r="S593" s="628"/>
      <c r="T593" s="42"/>
      <c r="U593" s="708"/>
    </row>
    <row r="594" spans="1:21" ht="23.1" customHeight="1" x14ac:dyDescent="0.15">
      <c r="A594" s="888">
        <f t="shared" si="73"/>
        <v>0</v>
      </c>
      <c r="B594" s="553">
        <f t="shared" si="74"/>
        <v>0</v>
      </c>
      <c r="C594" s="534">
        <f t="shared" si="75"/>
        <v>0</v>
      </c>
      <c r="D594" s="535">
        <f t="shared" si="76"/>
        <v>0</v>
      </c>
      <c r="E594" s="536">
        <f t="shared" si="77"/>
        <v>0</v>
      </c>
      <c r="F594" s="537">
        <f t="shared" si="78"/>
        <v>0</v>
      </c>
      <c r="G594" s="849">
        <f t="shared" si="79"/>
        <v>0</v>
      </c>
      <c r="H594" s="535">
        <f t="shared" si="80"/>
        <v>0</v>
      </c>
      <c r="I594" s="533"/>
      <c r="J594" s="626"/>
      <c r="K594" s="707"/>
      <c r="L594" s="627"/>
      <c r="M594" s="628"/>
      <c r="N594" s="628"/>
      <c r="O594" s="628"/>
      <c r="P594" s="627"/>
      <c r="R594" s="628"/>
      <c r="S594" s="628"/>
      <c r="T594" s="42"/>
      <c r="U594" s="708"/>
    </row>
    <row r="595" spans="1:21" ht="23.1" customHeight="1" x14ac:dyDescent="0.15">
      <c r="A595" s="888">
        <f t="shared" si="73"/>
        <v>0</v>
      </c>
      <c r="B595" s="553">
        <f t="shared" si="74"/>
        <v>0</v>
      </c>
      <c r="C595" s="534">
        <f t="shared" si="75"/>
        <v>0</v>
      </c>
      <c r="D595" s="535">
        <f t="shared" si="76"/>
        <v>0</v>
      </c>
      <c r="E595" s="536">
        <f t="shared" si="77"/>
        <v>0</v>
      </c>
      <c r="F595" s="537">
        <f t="shared" si="78"/>
        <v>0</v>
      </c>
      <c r="G595" s="849">
        <f t="shared" si="79"/>
        <v>0</v>
      </c>
      <c r="H595" s="535">
        <f t="shared" si="80"/>
        <v>0</v>
      </c>
      <c r="I595" s="533"/>
      <c r="J595" s="626"/>
      <c r="K595" s="707"/>
      <c r="L595" s="627"/>
      <c r="M595" s="628"/>
      <c r="N595" s="628"/>
      <c r="O595" s="628"/>
      <c r="P595" s="627"/>
      <c r="R595" s="628"/>
      <c r="S595" s="628"/>
      <c r="T595" s="42"/>
      <c r="U595" s="708"/>
    </row>
    <row r="596" spans="1:21" ht="23.1" customHeight="1" x14ac:dyDescent="0.15">
      <c r="A596" s="888">
        <f t="shared" si="73"/>
        <v>0</v>
      </c>
      <c r="B596" s="553">
        <f t="shared" si="74"/>
        <v>0</v>
      </c>
      <c r="C596" s="534">
        <f t="shared" si="75"/>
        <v>0</v>
      </c>
      <c r="D596" s="535">
        <f t="shared" si="76"/>
        <v>0</v>
      </c>
      <c r="E596" s="536">
        <f t="shared" si="77"/>
        <v>0</v>
      </c>
      <c r="F596" s="537">
        <f t="shared" si="78"/>
        <v>0</v>
      </c>
      <c r="G596" s="849">
        <f t="shared" si="79"/>
        <v>0</v>
      </c>
      <c r="H596" s="535">
        <f t="shared" si="80"/>
        <v>0</v>
      </c>
      <c r="I596" s="533"/>
      <c r="J596" s="626"/>
      <c r="K596" s="707"/>
      <c r="L596" s="627"/>
      <c r="M596" s="628"/>
      <c r="N596" s="628"/>
      <c r="O596" s="628"/>
      <c r="P596" s="627"/>
      <c r="R596" s="628"/>
      <c r="S596" s="628"/>
      <c r="T596" s="42"/>
      <c r="U596" s="708"/>
    </row>
    <row r="597" spans="1:21" ht="23.1" customHeight="1" x14ac:dyDescent="0.15">
      <c r="A597" s="888">
        <f t="shared" si="73"/>
        <v>0</v>
      </c>
      <c r="B597" s="553">
        <f t="shared" si="74"/>
        <v>0</v>
      </c>
      <c r="C597" s="534">
        <f t="shared" si="75"/>
        <v>0</v>
      </c>
      <c r="D597" s="535">
        <f t="shared" si="76"/>
        <v>0</v>
      </c>
      <c r="E597" s="536">
        <f t="shared" si="77"/>
        <v>0</v>
      </c>
      <c r="F597" s="537">
        <f t="shared" si="78"/>
        <v>0</v>
      </c>
      <c r="G597" s="849">
        <f t="shared" si="79"/>
        <v>0</v>
      </c>
      <c r="H597" s="535">
        <f t="shared" si="80"/>
        <v>0</v>
      </c>
      <c r="I597" s="533"/>
      <c r="J597" s="626"/>
      <c r="K597" s="707"/>
      <c r="L597" s="627"/>
      <c r="M597" s="628"/>
      <c r="N597" s="628"/>
      <c r="O597" s="628"/>
      <c r="P597" s="627"/>
      <c r="R597" s="628"/>
      <c r="S597" s="628"/>
      <c r="T597" s="42"/>
      <c r="U597" s="708"/>
    </row>
    <row r="598" spans="1:21" ht="23.1" customHeight="1" x14ac:dyDescent="0.15">
      <c r="A598" s="888">
        <f t="shared" si="73"/>
        <v>0</v>
      </c>
      <c r="B598" s="553">
        <f t="shared" si="74"/>
        <v>0</v>
      </c>
      <c r="C598" s="534">
        <f t="shared" si="75"/>
        <v>0</v>
      </c>
      <c r="D598" s="535">
        <f t="shared" si="76"/>
        <v>0</v>
      </c>
      <c r="E598" s="536">
        <f t="shared" si="77"/>
        <v>0</v>
      </c>
      <c r="F598" s="537">
        <f t="shared" si="78"/>
        <v>0</v>
      </c>
      <c r="G598" s="849">
        <f t="shared" si="79"/>
        <v>0</v>
      </c>
      <c r="H598" s="535">
        <f t="shared" si="80"/>
        <v>0</v>
      </c>
      <c r="I598" s="533"/>
      <c r="J598" s="626"/>
      <c r="K598" s="707"/>
      <c r="L598" s="627"/>
      <c r="M598" s="628"/>
      <c r="N598" s="628"/>
      <c r="O598" s="628"/>
      <c r="P598" s="627"/>
      <c r="R598" s="628"/>
      <c r="S598" s="628"/>
      <c r="T598" s="42"/>
      <c r="U598" s="708"/>
    </row>
    <row r="599" spans="1:21" ht="23.1" customHeight="1" x14ac:dyDescent="0.15">
      <c r="A599" s="888">
        <f t="shared" si="73"/>
        <v>0</v>
      </c>
      <c r="B599" s="553">
        <f t="shared" si="74"/>
        <v>0</v>
      </c>
      <c r="C599" s="534">
        <f t="shared" si="75"/>
        <v>0</v>
      </c>
      <c r="D599" s="535">
        <f t="shared" si="76"/>
        <v>0</v>
      </c>
      <c r="E599" s="536">
        <f t="shared" si="77"/>
        <v>0</v>
      </c>
      <c r="F599" s="537">
        <f t="shared" si="78"/>
        <v>0</v>
      </c>
      <c r="G599" s="849">
        <f t="shared" si="79"/>
        <v>0</v>
      </c>
      <c r="H599" s="535">
        <f t="shared" si="80"/>
        <v>0</v>
      </c>
      <c r="I599" s="533"/>
      <c r="J599" s="626"/>
      <c r="K599" s="707"/>
      <c r="L599" s="627"/>
      <c r="M599" s="628"/>
      <c r="N599" s="628"/>
      <c r="O599" s="628"/>
      <c r="P599" s="627"/>
      <c r="R599" s="628"/>
      <c r="S599" s="628"/>
      <c r="T599" s="42"/>
      <c r="U599" s="708"/>
    </row>
    <row r="600" spans="1:21" ht="23.1" customHeight="1" x14ac:dyDescent="0.15">
      <c r="A600" s="888">
        <f t="shared" si="73"/>
        <v>0</v>
      </c>
      <c r="B600" s="553">
        <f t="shared" si="74"/>
        <v>0</v>
      </c>
      <c r="C600" s="534">
        <f t="shared" si="75"/>
        <v>0</v>
      </c>
      <c r="D600" s="535">
        <f t="shared" si="76"/>
        <v>0</v>
      </c>
      <c r="E600" s="536">
        <f t="shared" si="77"/>
        <v>0</v>
      </c>
      <c r="F600" s="537">
        <f t="shared" si="78"/>
        <v>0</v>
      </c>
      <c r="G600" s="849">
        <f t="shared" si="79"/>
        <v>0</v>
      </c>
      <c r="H600" s="535">
        <f t="shared" si="80"/>
        <v>0</v>
      </c>
      <c r="I600" s="533"/>
      <c r="J600" s="626"/>
      <c r="K600" s="707"/>
      <c r="L600" s="627"/>
      <c r="M600" s="628"/>
      <c r="N600" s="628"/>
      <c r="O600" s="628"/>
      <c r="P600" s="627"/>
      <c r="R600" s="628"/>
      <c r="S600" s="628"/>
      <c r="T600" s="42"/>
      <c r="U600" s="708"/>
    </row>
    <row r="601" spans="1:21" ht="23.1" customHeight="1" x14ac:dyDescent="0.15">
      <c r="A601" s="888">
        <f t="shared" si="73"/>
        <v>0</v>
      </c>
      <c r="B601" s="553">
        <f t="shared" si="74"/>
        <v>0</v>
      </c>
      <c r="C601" s="534">
        <f t="shared" si="75"/>
        <v>0</v>
      </c>
      <c r="D601" s="535">
        <f t="shared" si="76"/>
        <v>0</v>
      </c>
      <c r="E601" s="536">
        <f t="shared" si="77"/>
        <v>0</v>
      </c>
      <c r="F601" s="537">
        <f t="shared" si="78"/>
        <v>0</v>
      </c>
      <c r="G601" s="849">
        <f t="shared" si="79"/>
        <v>0</v>
      </c>
      <c r="H601" s="535">
        <f t="shared" si="80"/>
        <v>0</v>
      </c>
      <c r="I601" s="533"/>
      <c r="J601" s="626"/>
      <c r="K601" s="707"/>
      <c r="L601" s="627"/>
      <c r="M601" s="628"/>
      <c r="N601" s="628"/>
      <c r="O601" s="628"/>
      <c r="P601" s="627"/>
      <c r="R601" s="628"/>
      <c r="S601" s="628"/>
      <c r="T601" s="42"/>
      <c r="U601" s="708"/>
    </row>
    <row r="602" spans="1:21" ht="23.1" customHeight="1" x14ac:dyDescent="0.15">
      <c r="A602" s="888">
        <f t="shared" si="73"/>
        <v>0</v>
      </c>
      <c r="B602" s="553">
        <f t="shared" si="74"/>
        <v>0</v>
      </c>
      <c r="C602" s="534">
        <f t="shared" si="75"/>
        <v>0</v>
      </c>
      <c r="D602" s="535">
        <f t="shared" si="76"/>
        <v>0</v>
      </c>
      <c r="E602" s="536">
        <f t="shared" si="77"/>
        <v>0</v>
      </c>
      <c r="F602" s="537">
        <f t="shared" si="78"/>
        <v>0</v>
      </c>
      <c r="G602" s="849">
        <f t="shared" si="79"/>
        <v>0</v>
      </c>
      <c r="H602" s="535">
        <f t="shared" si="80"/>
        <v>0</v>
      </c>
      <c r="I602" s="533"/>
      <c r="J602" s="626"/>
      <c r="K602" s="707"/>
      <c r="L602" s="627"/>
      <c r="M602" s="628"/>
      <c r="N602" s="628"/>
      <c r="O602" s="628"/>
      <c r="P602" s="627"/>
      <c r="R602" s="628"/>
      <c r="S602" s="628"/>
      <c r="T602" s="42"/>
      <c r="U602" s="708"/>
    </row>
    <row r="603" spans="1:21" ht="23.1" customHeight="1" x14ac:dyDescent="0.15">
      <c r="A603" s="888">
        <f t="shared" si="73"/>
        <v>0</v>
      </c>
      <c r="B603" s="553">
        <f t="shared" si="74"/>
        <v>0</v>
      </c>
      <c r="C603" s="534">
        <f t="shared" si="75"/>
        <v>0</v>
      </c>
      <c r="D603" s="535">
        <f t="shared" si="76"/>
        <v>0</v>
      </c>
      <c r="E603" s="536">
        <f t="shared" si="77"/>
        <v>0</v>
      </c>
      <c r="F603" s="537">
        <f t="shared" si="78"/>
        <v>0</v>
      </c>
      <c r="G603" s="849">
        <f t="shared" si="79"/>
        <v>0</v>
      </c>
      <c r="H603" s="535">
        <f t="shared" si="80"/>
        <v>0</v>
      </c>
      <c r="I603" s="533"/>
      <c r="J603" s="626"/>
      <c r="K603" s="707"/>
      <c r="L603" s="627"/>
      <c r="M603" s="628"/>
      <c r="N603" s="628"/>
      <c r="O603" s="628"/>
      <c r="P603" s="627"/>
      <c r="R603" s="628"/>
      <c r="S603" s="628"/>
      <c r="T603" s="42"/>
      <c r="U603" s="708"/>
    </row>
    <row r="604" spans="1:21" ht="23.1" customHeight="1" x14ac:dyDescent="0.15">
      <c r="A604" s="888">
        <f t="shared" si="73"/>
        <v>0</v>
      </c>
      <c r="B604" s="553">
        <f t="shared" si="74"/>
        <v>0</v>
      </c>
      <c r="C604" s="534">
        <f t="shared" si="75"/>
        <v>0</v>
      </c>
      <c r="D604" s="535">
        <f t="shared" si="76"/>
        <v>0</v>
      </c>
      <c r="E604" s="536">
        <f t="shared" si="77"/>
        <v>0</v>
      </c>
      <c r="F604" s="537">
        <f t="shared" si="78"/>
        <v>0</v>
      </c>
      <c r="G604" s="849">
        <f t="shared" si="79"/>
        <v>0</v>
      </c>
      <c r="H604" s="535">
        <f t="shared" si="80"/>
        <v>0</v>
      </c>
      <c r="I604" s="533"/>
      <c r="J604" s="626"/>
      <c r="K604" s="707"/>
      <c r="L604" s="627"/>
      <c r="M604" s="628"/>
      <c r="N604" s="628"/>
      <c r="O604" s="628"/>
      <c r="P604" s="627"/>
      <c r="R604" s="628"/>
      <c r="S604" s="628"/>
      <c r="T604" s="42"/>
      <c r="U604" s="708"/>
    </row>
    <row r="605" spans="1:21" ht="23.1" customHeight="1" x14ac:dyDescent="0.15">
      <c r="A605" s="888">
        <f t="shared" si="73"/>
        <v>0</v>
      </c>
      <c r="B605" s="553">
        <f t="shared" si="74"/>
        <v>0</v>
      </c>
      <c r="C605" s="534">
        <f t="shared" si="75"/>
        <v>0</v>
      </c>
      <c r="D605" s="535">
        <f t="shared" si="76"/>
        <v>0</v>
      </c>
      <c r="E605" s="536">
        <f t="shared" si="77"/>
        <v>0</v>
      </c>
      <c r="F605" s="537">
        <f t="shared" si="78"/>
        <v>0</v>
      </c>
      <c r="G605" s="849">
        <f t="shared" si="79"/>
        <v>0</v>
      </c>
      <c r="H605" s="535">
        <f t="shared" si="80"/>
        <v>0</v>
      </c>
      <c r="I605" s="533"/>
      <c r="J605" s="626"/>
      <c r="K605" s="707"/>
      <c r="L605" s="627"/>
      <c r="M605" s="628"/>
      <c r="N605" s="628"/>
      <c r="O605" s="628"/>
      <c r="P605" s="627"/>
      <c r="R605" s="628"/>
      <c r="S605" s="628"/>
      <c r="T605" s="42"/>
      <c r="U605" s="708"/>
    </row>
    <row r="606" spans="1:21" ht="23.1" customHeight="1" x14ac:dyDescent="0.15">
      <c r="A606" s="888">
        <f t="shared" si="73"/>
        <v>0</v>
      </c>
      <c r="B606" s="553">
        <f t="shared" si="74"/>
        <v>0</v>
      </c>
      <c r="C606" s="534">
        <f t="shared" si="75"/>
        <v>0</v>
      </c>
      <c r="D606" s="535">
        <f t="shared" si="76"/>
        <v>0</v>
      </c>
      <c r="E606" s="536">
        <f t="shared" si="77"/>
        <v>0</v>
      </c>
      <c r="F606" s="537">
        <f t="shared" si="78"/>
        <v>0</v>
      </c>
      <c r="G606" s="849">
        <f t="shared" si="79"/>
        <v>0</v>
      </c>
      <c r="H606" s="535">
        <f t="shared" si="80"/>
        <v>0</v>
      </c>
      <c r="I606" s="533"/>
      <c r="J606" s="626"/>
      <c r="K606" s="707"/>
      <c r="L606" s="627"/>
      <c r="M606" s="628"/>
      <c r="N606" s="628"/>
      <c r="O606" s="628"/>
      <c r="P606" s="627"/>
      <c r="R606" s="628"/>
      <c r="S606" s="628"/>
      <c r="T606" s="42"/>
      <c r="U606" s="708"/>
    </row>
    <row r="607" spans="1:21" ht="23.1" customHeight="1" x14ac:dyDescent="0.15">
      <c r="A607" s="888">
        <f t="shared" si="73"/>
        <v>0</v>
      </c>
      <c r="B607" s="553">
        <f t="shared" si="74"/>
        <v>0</v>
      </c>
      <c r="C607" s="534">
        <f t="shared" si="75"/>
        <v>0</v>
      </c>
      <c r="D607" s="535">
        <f t="shared" si="76"/>
        <v>0</v>
      </c>
      <c r="E607" s="536">
        <f t="shared" si="77"/>
        <v>0</v>
      </c>
      <c r="F607" s="537">
        <f t="shared" si="78"/>
        <v>0</v>
      </c>
      <c r="G607" s="849">
        <f t="shared" si="79"/>
        <v>0</v>
      </c>
      <c r="H607" s="535">
        <f t="shared" si="80"/>
        <v>0</v>
      </c>
      <c r="I607" s="533"/>
      <c r="J607" s="626"/>
      <c r="K607" s="707"/>
      <c r="L607" s="627"/>
      <c r="M607" s="628"/>
      <c r="N607" s="628"/>
      <c r="O607" s="628"/>
      <c r="P607" s="627"/>
      <c r="R607" s="628"/>
      <c r="S607" s="628"/>
      <c r="T607" s="42"/>
      <c r="U607" s="708"/>
    </row>
    <row r="608" spans="1:21" ht="23.1" customHeight="1" x14ac:dyDescent="0.15">
      <c r="A608" s="888">
        <f t="shared" si="73"/>
        <v>0</v>
      </c>
      <c r="B608" s="553">
        <f t="shared" si="74"/>
        <v>0</v>
      </c>
      <c r="C608" s="534">
        <f t="shared" si="75"/>
        <v>0</v>
      </c>
      <c r="D608" s="535">
        <f t="shared" si="76"/>
        <v>0</v>
      </c>
      <c r="E608" s="536">
        <f t="shared" si="77"/>
        <v>0</v>
      </c>
      <c r="F608" s="537">
        <f t="shared" si="78"/>
        <v>0</v>
      </c>
      <c r="G608" s="849">
        <f t="shared" si="79"/>
        <v>0</v>
      </c>
      <c r="H608" s="535">
        <f t="shared" si="80"/>
        <v>0</v>
      </c>
      <c r="I608" s="533"/>
      <c r="J608" s="626"/>
      <c r="K608" s="707"/>
      <c r="L608" s="627"/>
      <c r="M608" s="628"/>
      <c r="N608" s="628"/>
      <c r="O608" s="628"/>
      <c r="P608" s="627"/>
      <c r="R608" s="628"/>
      <c r="S608" s="628"/>
      <c r="T608" s="42"/>
      <c r="U608" s="708"/>
    </row>
    <row r="609" spans="1:21" ht="23.1" customHeight="1" x14ac:dyDescent="0.15">
      <c r="A609" s="888">
        <f t="shared" si="73"/>
        <v>0</v>
      </c>
      <c r="B609" s="553">
        <f t="shared" si="74"/>
        <v>0</v>
      </c>
      <c r="C609" s="534">
        <f t="shared" si="75"/>
        <v>0</v>
      </c>
      <c r="D609" s="535">
        <f t="shared" si="76"/>
        <v>0</v>
      </c>
      <c r="E609" s="536">
        <f t="shared" si="77"/>
        <v>0</v>
      </c>
      <c r="F609" s="537">
        <f t="shared" si="78"/>
        <v>0</v>
      </c>
      <c r="G609" s="849">
        <f t="shared" si="79"/>
        <v>0</v>
      </c>
      <c r="H609" s="535">
        <f t="shared" si="80"/>
        <v>0</v>
      </c>
      <c r="I609" s="533"/>
      <c r="J609" s="626"/>
      <c r="K609" s="707"/>
      <c r="L609" s="627"/>
      <c r="M609" s="628"/>
      <c r="N609" s="628"/>
      <c r="O609" s="628"/>
      <c r="P609" s="627"/>
      <c r="R609" s="628"/>
      <c r="S609" s="628"/>
      <c r="T609" s="42"/>
      <c r="U609" s="708"/>
    </row>
    <row r="610" spans="1:21" ht="23.1" customHeight="1" x14ac:dyDescent="0.15">
      <c r="A610" s="888">
        <f t="shared" si="73"/>
        <v>0</v>
      </c>
      <c r="B610" s="553">
        <f t="shared" si="74"/>
        <v>0</v>
      </c>
      <c r="C610" s="534">
        <f t="shared" si="75"/>
        <v>0</v>
      </c>
      <c r="D610" s="535">
        <f t="shared" si="76"/>
        <v>0</v>
      </c>
      <c r="E610" s="536">
        <f t="shared" si="77"/>
        <v>0</v>
      </c>
      <c r="F610" s="537">
        <f t="shared" si="78"/>
        <v>0</v>
      </c>
      <c r="G610" s="849">
        <f t="shared" si="79"/>
        <v>0</v>
      </c>
      <c r="H610" s="535">
        <f t="shared" si="80"/>
        <v>0</v>
      </c>
      <c r="I610" s="533"/>
      <c r="J610" s="626"/>
      <c r="K610" s="707"/>
      <c r="L610" s="627"/>
      <c r="M610" s="628"/>
      <c r="N610" s="628"/>
      <c r="O610" s="628"/>
      <c r="P610" s="627"/>
      <c r="R610" s="628"/>
      <c r="S610" s="628"/>
      <c r="T610" s="42"/>
      <c r="U610" s="708"/>
    </row>
    <row r="611" spans="1:21" ht="23.1" customHeight="1" x14ac:dyDescent="0.15">
      <c r="A611" s="888">
        <f t="shared" si="73"/>
        <v>0</v>
      </c>
      <c r="B611" s="553">
        <f t="shared" si="74"/>
        <v>0</v>
      </c>
      <c r="C611" s="534">
        <f t="shared" si="75"/>
        <v>0</v>
      </c>
      <c r="D611" s="535">
        <f t="shared" si="76"/>
        <v>0</v>
      </c>
      <c r="E611" s="536">
        <f t="shared" si="77"/>
        <v>0</v>
      </c>
      <c r="F611" s="537">
        <f t="shared" si="78"/>
        <v>0</v>
      </c>
      <c r="G611" s="849">
        <f t="shared" si="79"/>
        <v>0</v>
      </c>
      <c r="H611" s="535">
        <f t="shared" si="80"/>
        <v>0</v>
      </c>
      <c r="I611" s="533"/>
      <c r="J611" s="626"/>
      <c r="K611" s="707"/>
      <c r="L611" s="627"/>
      <c r="M611" s="628"/>
      <c r="N611" s="628"/>
      <c r="O611" s="628"/>
      <c r="P611" s="627"/>
      <c r="R611" s="628"/>
      <c r="S611" s="628"/>
      <c r="T611" s="42"/>
      <c r="U611" s="708"/>
    </row>
    <row r="612" spans="1:21" ht="23.1" customHeight="1" x14ac:dyDescent="0.15">
      <c r="A612" s="888">
        <f t="shared" si="73"/>
        <v>0</v>
      </c>
      <c r="B612" s="553">
        <f t="shared" si="74"/>
        <v>0</v>
      </c>
      <c r="C612" s="534">
        <f t="shared" si="75"/>
        <v>0</v>
      </c>
      <c r="D612" s="535">
        <f t="shared" si="76"/>
        <v>0</v>
      </c>
      <c r="E612" s="536">
        <f t="shared" si="77"/>
        <v>0</v>
      </c>
      <c r="F612" s="537">
        <f t="shared" si="78"/>
        <v>0</v>
      </c>
      <c r="G612" s="849">
        <f t="shared" si="79"/>
        <v>0</v>
      </c>
      <c r="H612" s="535">
        <f t="shared" si="80"/>
        <v>0</v>
      </c>
      <c r="I612" s="533"/>
      <c r="J612" s="626"/>
      <c r="K612" s="707"/>
      <c r="L612" s="627"/>
      <c r="M612" s="628"/>
      <c r="N612" s="628"/>
      <c r="O612" s="628"/>
      <c r="P612" s="627"/>
      <c r="R612" s="628"/>
      <c r="S612" s="628"/>
      <c r="T612" s="42"/>
      <c r="U612" s="708"/>
    </row>
    <row r="613" spans="1:21" ht="23.1" customHeight="1" x14ac:dyDescent="0.15">
      <c r="A613" s="888">
        <f t="shared" si="73"/>
        <v>0</v>
      </c>
      <c r="B613" s="553">
        <f t="shared" si="74"/>
        <v>0</v>
      </c>
      <c r="C613" s="534">
        <f t="shared" si="75"/>
        <v>0</v>
      </c>
      <c r="D613" s="535">
        <f t="shared" si="76"/>
        <v>0</v>
      </c>
      <c r="E613" s="536">
        <f t="shared" si="77"/>
        <v>0</v>
      </c>
      <c r="F613" s="537">
        <f t="shared" si="78"/>
        <v>0</v>
      </c>
      <c r="G613" s="849">
        <f t="shared" si="79"/>
        <v>0</v>
      </c>
      <c r="H613" s="535">
        <f t="shared" si="80"/>
        <v>0</v>
      </c>
      <c r="I613" s="533"/>
      <c r="J613" s="626"/>
      <c r="K613" s="707"/>
      <c r="L613" s="627"/>
      <c r="M613" s="628"/>
      <c r="N613" s="628"/>
      <c r="O613" s="628"/>
      <c r="P613" s="627"/>
      <c r="R613" s="628"/>
      <c r="S613" s="628"/>
      <c r="T613" s="42"/>
      <c r="U613" s="708"/>
    </row>
    <row r="614" spans="1:21" ht="23.1" customHeight="1" x14ac:dyDescent="0.15">
      <c r="A614" s="888">
        <f t="shared" si="73"/>
        <v>0</v>
      </c>
      <c r="B614" s="553">
        <f t="shared" si="74"/>
        <v>0</v>
      </c>
      <c r="C614" s="534">
        <f t="shared" si="75"/>
        <v>0</v>
      </c>
      <c r="D614" s="535">
        <f t="shared" si="76"/>
        <v>0</v>
      </c>
      <c r="E614" s="536">
        <f t="shared" si="77"/>
        <v>0</v>
      </c>
      <c r="F614" s="537">
        <f t="shared" si="78"/>
        <v>0</v>
      </c>
      <c r="G614" s="849">
        <f t="shared" si="79"/>
        <v>0</v>
      </c>
      <c r="H614" s="535">
        <f t="shared" si="80"/>
        <v>0</v>
      </c>
      <c r="I614" s="533"/>
      <c r="J614" s="626"/>
      <c r="K614" s="707"/>
      <c r="L614" s="627"/>
      <c r="M614" s="628"/>
      <c r="N614" s="628"/>
      <c r="O614" s="628"/>
      <c r="P614" s="627"/>
      <c r="R614" s="628"/>
      <c r="S614" s="628"/>
      <c r="T614" s="42"/>
      <c r="U614" s="708"/>
    </row>
    <row r="615" spans="1:21" ht="23.1" customHeight="1" x14ac:dyDescent="0.15">
      <c r="A615" s="888">
        <f t="shared" si="73"/>
        <v>0</v>
      </c>
      <c r="B615" s="553">
        <f t="shared" si="74"/>
        <v>0</v>
      </c>
      <c r="C615" s="534">
        <f t="shared" si="75"/>
        <v>0</v>
      </c>
      <c r="D615" s="535">
        <f t="shared" si="76"/>
        <v>0</v>
      </c>
      <c r="E615" s="536">
        <f t="shared" si="77"/>
        <v>0</v>
      </c>
      <c r="F615" s="537">
        <f t="shared" si="78"/>
        <v>0</v>
      </c>
      <c r="G615" s="849">
        <f t="shared" si="79"/>
        <v>0</v>
      </c>
      <c r="H615" s="535">
        <f t="shared" si="80"/>
        <v>0</v>
      </c>
      <c r="I615" s="533"/>
      <c r="J615" s="626"/>
      <c r="K615" s="707"/>
      <c r="L615" s="627"/>
      <c r="M615" s="628"/>
      <c r="N615" s="628"/>
      <c r="O615" s="628"/>
      <c r="P615" s="627"/>
      <c r="R615" s="628"/>
      <c r="S615" s="628"/>
      <c r="T615" s="42"/>
      <c r="U615" s="708"/>
    </row>
    <row r="616" spans="1:21" ht="23.1" customHeight="1" x14ac:dyDescent="0.15">
      <c r="A616" s="888">
        <f t="shared" si="73"/>
        <v>0</v>
      </c>
      <c r="B616" s="553">
        <f t="shared" si="74"/>
        <v>0</v>
      </c>
      <c r="C616" s="534">
        <f t="shared" si="75"/>
        <v>0</v>
      </c>
      <c r="D616" s="535">
        <f t="shared" si="76"/>
        <v>0</v>
      </c>
      <c r="E616" s="536">
        <f t="shared" si="77"/>
        <v>0</v>
      </c>
      <c r="F616" s="537">
        <f t="shared" si="78"/>
        <v>0</v>
      </c>
      <c r="G616" s="849">
        <f t="shared" si="79"/>
        <v>0</v>
      </c>
      <c r="H616" s="535">
        <f t="shared" si="80"/>
        <v>0</v>
      </c>
      <c r="I616" s="533"/>
      <c r="J616" s="626"/>
      <c r="K616" s="707"/>
      <c r="L616" s="627"/>
      <c r="M616" s="628"/>
      <c r="N616" s="628"/>
      <c r="O616" s="628"/>
      <c r="P616" s="627"/>
      <c r="R616" s="628"/>
      <c r="S616" s="628"/>
      <c r="T616" s="42"/>
      <c r="U616" s="708"/>
    </row>
    <row r="617" spans="1:21" ht="23.1" customHeight="1" x14ac:dyDescent="0.15">
      <c r="A617" s="888">
        <f t="shared" si="73"/>
        <v>0</v>
      </c>
      <c r="B617" s="553">
        <f t="shared" si="74"/>
        <v>0</v>
      </c>
      <c r="C617" s="534">
        <f t="shared" si="75"/>
        <v>0</v>
      </c>
      <c r="D617" s="535">
        <f t="shared" si="76"/>
        <v>0</v>
      </c>
      <c r="E617" s="536">
        <f t="shared" si="77"/>
        <v>0</v>
      </c>
      <c r="F617" s="537">
        <f t="shared" si="78"/>
        <v>0</v>
      </c>
      <c r="G617" s="849">
        <f t="shared" si="79"/>
        <v>0</v>
      </c>
      <c r="H617" s="535">
        <f t="shared" si="80"/>
        <v>0</v>
      </c>
      <c r="I617" s="533"/>
      <c r="J617" s="626"/>
      <c r="K617" s="707"/>
      <c r="L617" s="627"/>
      <c r="M617" s="628"/>
      <c r="N617" s="628"/>
      <c r="O617" s="628"/>
      <c r="P617" s="627"/>
      <c r="R617" s="628"/>
      <c r="S617" s="628"/>
      <c r="T617" s="42"/>
      <c r="U617" s="708"/>
    </row>
    <row r="618" spans="1:21" ht="23.1" customHeight="1" x14ac:dyDescent="0.15">
      <c r="A618" s="888">
        <f t="shared" si="73"/>
        <v>0</v>
      </c>
      <c r="B618" s="553">
        <f t="shared" si="74"/>
        <v>0</v>
      </c>
      <c r="C618" s="534">
        <f t="shared" si="75"/>
        <v>0</v>
      </c>
      <c r="D618" s="535">
        <f t="shared" si="76"/>
        <v>0</v>
      </c>
      <c r="E618" s="536">
        <f t="shared" si="77"/>
        <v>0</v>
      </c>
      <c r="F618" s="537">
        <f t="shared" si="78"/>
        <v>0</v>
      </c>
      <c r="G618" s="849">
        <f t="shared" si="79"/>
        <v>0</v>
      </c>
      <c r="H618" s="535">
        <f t="shared" si="80"/>
        <v>0</v>
      </c>
      <c r="I618" s="533"/>
      <c r="J618" s="626"/>
      <c r="K618" s="707"/>
      <c r="L618" s="627"/>
      <c r="M618" s="628"/>
      <c r="N618" s="628"/>
      <c r="O618" s="628"/>
      <c r="P618" s="627"/>
      <c r="R618" s="628"/>
      <c r="S618" s="628"/>
      <c r="T618" s="42"/>
      <c r="U618" s="708"/>
    </row>
    <row r="619" spans="1:21" ht="23.1" customHeight="1" x14ac:dyDescent="0.15">
      <c r="A619" s="888">
        <f t="shared" si="73"/>
        <v>0</v>
      </c>
      <c r="B619" s="553">
        <f t="shared" si="74"/>
        <v>0</v>
      </c>
      <c r="C619" s="534">
        <f t="shared" si="75"/>
        <v>0</v>
      </c>
      <c r="D619" s="535">
        <f t="shared" si="76"/>
        <v>0</v>
      </c>
      <c r="E619" s="536">
        <f t="shared" si="77"/>
        <v>0</v>
      </c>
      <c r="F619" s="537">
        <f t="shared" si="78"/>
        <v>0</v>
      </c>
      <c r="G619" s="849">
        <f t="shared" si="79"/>
        <v>0</v>
      </c>
      <c r="H619" s="535">
        <f t="shared" si="80"/>
        <v>0</v>
      </c>
      <c r="I619" s="533"/>
      <c r="J619" s="626"/>
      <c r="K619" s="707"/>
      <c r="L619" s="627"/>
      <c r="M619" s="628"/>
      <c r="N619" s="628"/>
      <c r="O619" s="628"/>
      <c r="P619" s="627"/>
      <c r="R619" s="628"/>
      <c r="S619" s="628"/>
      <c r="T619" s="42"/>
      <c r="U619" s="708"/>
    </row>
    <row r="620" spans="1:21" ht="23.1" customHeight="1" x14ac:dyDescent="0.15">
      <c r="A620" s="888">
        <f t="shared" si="73"/>
        <v>0</v>
      </c>
      <c r="B620" s="553">
        <f t="shared" si="74"/>
        <v>0</v>
      </c>
      <c r="C620" s="534">
        <f t="shared" si="75"/>
        <v>0</v>
      </c>
      <c r="D620" s="535">
        <f t="shared" si="76"/>
        <v>0</v>
      </c>
      <c r="E620" s="536">
        <f t="shared" si="77"/>
        <v>0</v>
      </c>
      <c r="F620" s="537">
        <f t="shared" si="78"/>
        <v>0</v>
      </c>
      <c r="G620" s="849">
        <f t="shared" si="79"/>
        <v>0</v>
      </c>
      <c r="H620" s="535">
        <f t="shared" si="80"/>
        <v>0</v>
      </c>
      <c r="I620" s="533"/>
      <c r="J620" s="626"/>
      <c r="K620" s="707"/>
      <c r="L620" s="627"/>
      <c r="M620" s="628"/>
      <c r="N620" s="628"/>
      <c r="O620" s="628"/>
      <c r="P620" s="627"/>
      <c r="R620" s="628"/>
      <c r="S620" s="628"/>
      <c r="T620" s="42"/>
      <c r="U620" s="708"/>
    </row>
    <row r="621" spans="1:21" ht="23.1" customHeight="1" x14ac:dyDescent="0.15">
      <c r="A621" s="888">
        <f t="shared" si="73"/>
        <v>0</v>
      </c>
      <c r="B621" s="553">
        <f t="shared" si="74"/>
        <v>0</v>
      </c>
      <c r="C621" s="534">
        <f t="shared" si="75"/>
        <v>0</v>
      </c>
      <c r="D621" s="535">
        <f t="shared" si="76"/>
        <v>0</v>
      </c>
      <c r="E621" s="536">
        <f t="shared" si="77"/>
        <v>0</v>
      </c>
      <c r="F621" s="537">
        <f t="shared" si="78"/>
        <v>0</v>
      </c>
      <c r="G621" s="849">
        <f t="shared" si="79"/>
        <v>0</v>
      </c>
      <c r="H621" s="535">
        <f t="shared" si="80"/>
        <v>0</v>
      </c>
      <c r="I621" s="533"/>
      <c r="J621" s="626"/>
      <c r="K621" s="707"/>
      <c r="L621" s="627"/>
      <c r="M621" s="628"/>
      <c r="N621" s="628"/>
      <c r="O621" s="628"/>
      <c r="P621" s="627"/>
      <c r="R621" s="628"/>
      <c r="S621" s="628"/>
      <c r="T621" s="42"/>
      <c r="U621" s="708"/>
    </row>
    <row r="622" spans="1:21" ht="23.1" customHeight="1" x14ac:dyDescent="0.15">
      <c r="A622" s="888">
        <f t="shared" si="73"/>
        <v>0</v>
      </c>
      <c r="B622" s="553">
        <f t="shared" si="74"/>
        <v>0</v>
      </c>
      <c r="C622" s="534">
        <f t="shared" si="75"/>
        <v>0</v>
      </c>
      <c r="D622" s="535">
        <f t="shared" si="76"/>
        <v>0</v>
      </c>
      <c r="E622" s="536">
        <f t="shared" si="77"/>
        <v>0</v>
      </c>
      <c r="F622" s="537">
        <f t="shared" si="78"/>
        <v>0</v>
      </c>
      <c r="G622" s="849">
        <f t="shared" si="79"/>
        <v>0</v>
      </c>
      <c r="H622" s="535">
        <f t="shared" si="80"/>
        <v>0</v>
      </c>
      <c r="I622" s="533"/>
      <c r="J622" s="626"/>
      <c r="K622" s="707"/>
      <c r="L622" s="627"/>
      <c r="M622" s="628"/>
      <c r="N622" s="628"/>
      <c r="O622" s="628"/>
      <c r="P622" s="627"/>
      <c r="R622" s="628"/>
      <c r="S622" s="628"/>
      <c r="T622" s="42"/>
      <c r="U622" s="708"/>
    </row>
    <row r="623" spans="1:21" ht="23.1" customHeight="1" x14ac:dyDescent="0.15">
      <c r="A623" s="888">
        <f t="shared" si="73"/>
        <v>0</v>
      </c>
      <c r="B623" s="553">
        <f t="shared" si="74"/>
        <v>0</v>
      </c>
      <c r="C623" s="534">
        <f t="shared" si="75"/>
        <v>0</v>
      </c>
      <c r="D623" s="535">
        <f t="shared" si="76"/>
        <v>0</v>
      </c>
      <c r="E623" s="536">
        <f t="shared" si="77"/>
        <v>0</v>
      </c>
      <c r="F623" s="537">
        <f t="shared" si="78"/>
        <v>0</v>
      </c>
      <c r="G623" s="849">
        <f t="shared" si="79"/>
        <v>0</v>
      </c>
      <c r="H623" s="535">
        <f t="shared" si="80"/>
        <v>0</v>
      </c>
      <c r="I623" s="533"/>
      <c r="J623" s="626"/>
      <c r="K623" s="707"/>
      <c r="L623" s="627"/>
      <c r="M623" s="628"/>
      <c r="N623" s="628"/>
      <c r="O623" s="628"/>
      <c r="P623" s="627"/>
      <c r="R623" s="628"/>
      <c r="S623" s="628"/>
      <c r="T623" s="42"/>
      <c r="U623" s="708"/>
    </row>
    <row r="624" spans="1:21" ht="23.1" customHeight="1" x14ac:dyDescent="0.15">
      <c r="A624" s="888">
        <f t="shared" si="73"/>
        <v>0</v>
      </c>
      <c r="B624" s="553">
        <f t="shared" si="74"/>
        <v>0</v>
      </c>
      <c r="C624" s="534">
        <f t="shared" si="75"/>
        <v>0</v>
      </c>
      <c r="D624" s="535">
        <f t="shared" si="76"/>
        <v>0</v>
      </c>
      <c r="E624" s="536">
        <f t="shared" si="77"/>
        <v>0</v>
      </c>
      <c r="F624" s="537">
        <f t="shared" si="78"/>
        <v>0</v>
      </c>
      <c r="G624" s="849">
        <f t="shared" si="79"/>
        <v>0</v>
      </c>
      <c r="H624" s="535">
        <f t="shared" si="80"/>
        <v>0</v>
      </c>
      <c r="I624" s="533"/>
      <c r="J624" s="626"/>
      <c r="K624" s="707"/>
      <c r="L624" s="627"/>
      <c r="M624" s="628"/>
      <c r="N624" s="628"/>
      <c r="O624" s="628"/>
      <c r="P624" s="627"/>
      <c r="R624" s="628"/>
      <c r="S624" s="628"/>
      <c r="T624" s="42"/>
      <c r="U624" s="708"/>
    </row>
    <row r="625" spans="1:21" ht="23.1" customHeight="1" x14ac:dyDescent="0.15">
      <c r="A625" s="888">
        <f t="shared" si="73"/>
        <v>0</v>
      </c>
      <c r="B625" s="553">
        <f t="shared" si="74"/>
        <v>0</v>
      </c>
      <c r="C625" s="534">
        <f t="shared" si="75"/>
        <v>0</v>
      </c>
      <c r="D625" s="535">
        <f t="shared" si="76"/>
        <v>0</v>
      </c>
      <c r="E625" s="536">
        <f t="shared" si="77"/>
        <v>0</v>
      </c>
      <c r="F625" s="537">
        <f t="shared" si="78"/>
        <v>0</v>
      </c>
      <c r="G625" s="849">
        <f t="shared" si="79"/>
        <v>0</v>
      </c>
      <c r="H625" s="535">
        <f t="shared" si="80"/>
        <v>0</v>
      </c>
      <c r="I625" s="533"/>
      <c r="J625" s="626"/>
      <c r="K625" s="707"/>
      <c r="L625" s="627"/>
      <c r="M625" s="628"/>
      <c r="N625" s="628"/>
      <c r="O625" s="628"/>
      <c r="P625" s="627"/>
      <c r="R625" s="628"/>
      <c r="S625" s="628"/>
      <c r="T625" s="42"/>
      <c r="U625" s="708"/>
    </row>
    <row r="626" spans="1:21" ht="23.1" customHeight="1" x14ac:dyDescent="0.15">
      <c r="A626" s="888">
        <f t="shared" si="73"/>
        <v>0</v>
      </c>
      <c r="B626" s="553">
        <f t="shared" si="74"/>
        <v>0</v>
      </c>
      <c r="C626" s="534">
        <f t="shared" si="75"/>
        <v>0</v>
      </c>
      <c r="D626" s="535">
        <f t="shared" si="76"/>
        <v>0</v>
      </c>
      <c r="E626" s="536">
        <f t="shared" si="77"/>
        <v>0</v>
      </c>
      <c r="F626" s="537">
        <f t="shared" si="78"/>
        <v>0</v>
      </c>
      <c r="G626" s="849">
        <f t="shared" si="79"/>
        <v>0</v>
      </c>
      <c r="H626" s="535">
        <f t="shared" si="80"/>
        <v>0</v>
      </c>
      <c r="I626" s="533"/>
      <c r="J626" s="626"/>
      <c r="K626" s="707"/>
      <c r="L626" s="627"/>
      <c r="M626" s="628"/>
      <c r="N626" s="628"/>
      <c r="O626" s="628"/>
      <c r="P626" s="627"/>
      <c r="R626" s="628"/>
      <c r="S626" s="628"/>
      <c r="T626" s="42"/>
      <c r="U626" s="708"/>
    </row>
    <row r="627" spans="1:21" ht="23.1" customHeight="1" x14ac:dyDescent="0.15">
      <c r="A627" s="888">
        <f t="shared" si="73"/>
        <v>0</v>
      </c>
      <c r="B627" s="553">
        <f t="shared" si="74"/>
        <v>0</v>
      </c>
      <c r="C627" s="534">
        <f t="shared" si="75"/>
        <v>0</v>
      </c>
      <c r="D627" s="535">
        <f t="shared" si="76"/>
        <v>0</v>
      </c>
      <c r="E627" s="536">
        <f t="shared" si="77"/>
        <v>0</v>
      </c>
      <c r="F627" s="537">
        <f t="shared" si="78"/>
        <v>0</v>
      </c>
      <c r="G627" s="849">
        <f t="shared" si="79"/>
        <v>0</v>
      </c>
      <c r="H627" s="535">
        <f t="shared" si="80"/>
        <v>0</v>
      </c>
      <c r="I627" s="533"/>
      <c r="J627" s="626"/>
      <c r="K627" s="707"/>
      <c r="L627" s="627"/>
      <c r="M627" s="628"/>
      <c r="N627" s="628"/>
      <c r="O627" s="628"/>
      <c r="P627" s="627"/>
      <c r="R627" s="628"/>
      <c r="S627" s="628"/>
      <c r="T627" s="42"/>
      <c r="U627" s="708"/>
    </row>
    <row r="628" spans="1:21" ht="23.1" customHeight="1" x14ac:dyDescent="0.15">
      <c r="A628" s="888">
        <f t="shared" si="73"/>
        <v>0</v>
      </c>
      <c r="B628" s="553">
        <f t="shared" si="74"/>
        <v>0</v>
      </c>
      <c r="C628" s="534">
        <f t="shared" si="75"/>
        <v>0</v>
      </c>
      <c r="D628" s="535">
        <f t="shared" si="76"/>
        <v>0</v>
      </c>
      <c r="E628" s="536">
        <f t="shared" si="77"/>
        <v>0</v>
      </c>
      <c r="F628" s="537">
        <f t="shared" si="78"/>
        <v>0</v>
      </c>
      <c r="G628" s="849">
        <f t="shared" si="79"/>
        <v>0</v>
      </c>
      <c r="H628" s="535">
        <f t="shared" si="80"/>
        <v>0</v>
      </c>
      <c r="I628" s="533"/>
      <c r="J628" s="626"/>
      <c r="K628" s="707"/>
      <c r="L628" s="627"/>
      <c r="M628" s="628"/>
      <c r="N628" s="628"/>
      <c r="O628" s="628"/>
      <c r="P628" s="627"/>
      <c r="R628" s="628"/>
      <c r="S628" s="628"/>
      <c r="T628" s="42"/>
      <c r="U628" s="708"/>
    </row>
    <row r="629" spans="1:21" ht="23.1" customHeight="1" x14ac:dyDescent="0.15">
      <c r="A629" s="888">
        <f t="shared" si="73"/>
        <v>0</v>
      </c>
      <c r="B629" s="553">
        <f t="shared" si="74"/>
        <v>0</v>
      </c>
      <c r="C629" s="534">
        <f t="shared" si="75"/>
        <v>0</v>
      </c>
      <c r="D629" s="535">
        <f t="shared" si="76"/>
        <v>0</v>
      </c>
      <c r="E629" s="536">
        <f t="shared" si="77"/>
        <v>0</v>
      </c>
      <c r="F629" s="537">
        <f t="shared" si="78"/>
        <v>0</v>
      </c>
      <c r="G629" s="849">
        <f t="shared" si="79"/>
        <v>0</v>
      </c>
      <c r="H629" s="535">
        <f t="shared" si="80"/>
        <v>0</v>
      </c>
      <c r="I629" s="533"/>
      <c r="J629" s="626"/>
      <c r="K629" s="707"/>
      <c r="L629" s="627"/>
      <c r="M629" s="628"/>
      <c r="N629" s="628"/>
      <c r="O629" s="628"/>
      <c r="P629" s="627"/>
      <c r="R629" s="628"/>
      <c r="S629" s="628"/>
      <c r="T629" s="42"/>
      <c r="U629" s="708"/>
    </row>
    <row r="630" spans="1:21" ht="23.1" customHeight="1" x14ac:dyDescent="0.15">
      <c r="A630" s="888">
        <f t="shared" si="73"/>
        <v>0</v>
      </c>
      <c r="B630" s="553">
        <f t="shared" si="74"/>
        <v>0</v>
      </c>
      <c r="C630" s="534">
        <f t="shared" si="75"/>
        <v>0</v>
      </c>
      <c r="D630" s="535">
        <f t="shared" si="76"/>
        <v>0</v>
      </c>
      <c r="E630" s="536">
        <f t="shared" si="77"/>
        <v>0</v>
      </c>
      <c r="F630" s="537">
        <f t="shared" si="78"/>
        <v>0</v>
      </c>
      <c r="G630" s="849">
        <f t="shared" si="79"/>
        <v>0</v>
      </c>
      <c r="H630" s="535">
        <f t="shared" si="80"/>
        <v>0</v>
      </c>
      <c r="I630" s="533"/>
      <c r="J630" s="626"/>
      <c r="K630" s="707"/>
      <c r="L630" s="627"/>
      <c r="M630" s="628"/>
      <c r="N630" s="628"/>
      <c r="O630" s="628"/>
      <c r="P630" s="627"/>
      <c r="R630" s="628"/>
      <c r="S630" s="628"/>
      <c r="T630" s="42"/>
      <c r="U630" s="708"/>
    </row>
    <row r="631" spans="1:21" ht="23.1" customHeight="1" x14ac:dyDescent="0.15">
      <c r="A631" s="888">
        <f t="shared" si="73"/>
        <v>0</v>
      </c>
      <c r="B631" s="553">
        <f t="shared" si="74"/>
        <v>0</v>
      </c>
      <c r="C631" s="534">
        <f t="shared" si="75"/>
        <v>0</v>
      </c>
      <c r="D631" s="535">
        <f t="shared" si="76"/>
        <v>0</v>
      </c>
      <c r="E631" s="536">
        <f t="shared" si="77"/>
        <v>0</v>
      </c>
      <c r="F631" s="537">
        <f t="shared" si="78"/>
        <v>0</v>
      </c>
      <c r="G631" s="849">
        <f t="shared" si="79"/>
        <v>0</v>
      </c>
      <c r="H631" s="535">
        <f t="shared" si="80"/>
        <v>0</v>
      </c>
      <c r="I631" s="533"/>
      <c r="J631" s="626"/>
      <c r="K631" s="707"/>
      <c r="L631" s="627"/>
      <c r="M631" s="628"/>
      <c r="N631" s="628"/>
      <c r="O631" s="628"/>
      <c r="P631" s="627"/>
      <c r="R631" s="628"/>
      <c r="S631" s="628"/>
      <c r="T631" s="42"/>
      <c r="U631" s="708"/>
    </row>
    <row r="632" spans="1:21" ht="23.1" customHeight="1" x14ac:dyDescent="0.15">
      <c r="A632" s="888">
        <f t="shared" si="73"/>
        <v>0</v>
      </c>
      <c r="B632" s="553">
        <f t="shared" si="74"/>
        <v>0</v>
      </c>
      <c r="C632" s="534">
        <f t="shared" si="75"/>
        <v>0</v>
      </c>
      <c r="D632" s="535">
        <f t="shared" si="76"/>
        <v>0</v>
      </c>
      <c r="E632" s="536">
        <f t="shared" si="77"/>
        <v>0</v>
      </c>
      <c r="F632" s="537">
        <f t="shared" si="78"/>
        <v>0</v>
      </c>
      <c r="G632" s="849">
        <f t="shared" si="79"/>
        <v>0</v>
      </c>
      <c r="H632" s="535">
        <f t="shared" si="80"/>
        <v>0</v>
      </c>
      <c r="I632" s="533"/>
      <c r="J632" s="626"/>
      <c r="K632" s="707"/>
      <c r="L632" s="627"/>
      <c r="M632" s="628"/>
      <c r="N632" s="628"/>
      <c r="O632" s="628"/>
      <c r="P632" s="627"/>
      <c r="R632" s="628"/>
      <c r="S632" s="628"/>
      <c r="T632" s="42"/>
      <c r="U632" s="708"/>
    </row>
    <row r="633" spans="1:21" ht="23.1" customHeight="1" x14ac:dyDescent="0.15">
      <c r="A633" s="888">
        <f t="shared" si="73"/>
        <v>0</v>
      </c>
      <c r="B633" s="553">
        <f t="shared" si="74"/>
        <v>0</v>
      </c>
      <c r="C633" s="534">
        <f t="shared" si="75"/>
        <v>0</v>
      </c>
      <c r="D633" s="535">
        <f t="shared" si="76"/>
        <v>0</v>
      </c>
      <c r="E633" s="536">
        <f t="shared" si="77"/>
        <v>0</v>
      </c>
      <c r="F633" s="537">
        <f t="shared" si="78"/>
        <v>0</v>
      </c>
      <c r="G633" s="849">
        <f t="shared" si="79"/>
        <v>0</v>
      </c>
      <c r="H633" s="535">
        <f t="shared" si="80"/>
        <v>0</v>
      </c>
      <c r="I633" s="533"/>
      <c r="J633" s="626"/>
      <c r="K633" s="707"/>
      <c r="L633" s="627"/>
      <c r="M633" s="628"/>
      <c r="N633" s="628"/>
      <c r="O633" s="628"/>
      <c r="P633" s="627"/>
      <c r="R633" s="628"/>
      <c r="S633" s="628"/>
      <c r="T633" s="42"/>
      <c r="U633" s="708"/>
    </row>
    <row r="634" spans="1:21" ht="23.1" customHeight="1" x14ac:dyDescent="0.15">
      <c r="A634" s="888">
        <f t="shared" si="73"/>
        <v>0</v>
      </c>
      <c r="B634" s="553">
        <f t="shared" si="74"/>
        <v>0</v>
      </c>
      <c r="C634" s="534">
        <f t="shared" si="75"/>
        <v>0</v>
      </c>
      <c r="D634" s="535">
        <f t="shared" si="76"/>
        <v>0</v>
      </c>
      <c r="E634" s="536">
        <f t="shared" si="77"/>
        <v>0</v>
      </c>
      <c r="F634" s="537">
        <f t="shared" si="78"/>
        <v>0</v>
      </c>
      <c r="G634" s="849">
        <f t="shared" si="79"/>
        <v>0</v>
      </c>
      <c r="H634" s="535">
        <f t="shared" si="80"/>
        <v>0</v>
      </c>
      <c r="I634" s="533"/>
      <c r="J634" s="626"/>
      <c r="K634" s="707"/>
      <c r="L634" s="627"/>
      <c r="M634" s="628"/>
      <c r="N634" s="628"/>
      <c r="O634" s="628"/>
      <c r="P634" s="627"/>
      <c r="R634" s="628"/>
      <c r="S634" s="628"/>
      <c r="T634" s="42"/>
      <c r="U634" s="708"/>
    </row>
    <row r="635" spans="1:21" ht="23.1" customHeight="1" x14ac:dyDescent="0.15">
      <c r="A635" s="888">
        <f t="shared" si="73"/>
        <v>0</v>
      </c>
      <c r="B635" s="553">
        <f t="shared" si="74"/>
        <v>0</v>
      </c>
      <c r="C635" s="534">
        <f t="shared" si="75"/>
        <v>0</v>
      </c>
      <c r="D635" s="535">
        <f t="shared" si="76"/>
        <v>0</v>
      </c>
      <c r="E635" s="536">
        <f t="shared" si="77"/>
        <v>0</v>
      </c>
      <c r="F635" s="537">
        <f t="shared" si="78"/>
        <v>0</v>
      </c>
      <c r="G635" s="849">
        <f t="shared" si="79"/>
        <v>0</v>
      </c>
      <c r="H635" s="535">
        <f t="shared" si="80"/>
        <v>0</v>
      </c>
      <c r="I635" s="533"/>
      <c r="J635" s="626"/>
      <c r="K635" s="707"/>
      <c r="L635" s="627"/>
      <c r="M635" s="628"/>
      <c r="N635" s="628"/>
      <c r="O635" s="628"/>
      <c r="P635" s="627"/>
      <c r="R635" s="628"/>
      <c r="S635" s="628"/>
      <c r="T635" s="42"/>
      <c r="U635" s="708"/>
    </row>
    <row r="636" spans="1:21" ht="23.1" customHeight="1" x14ac:dyDescent="0.15">
      <c r="A636" s="888">
        <f t="shared" si="73"/>
        <v>0</v>
      </c>
      <c r="B636" s="553">
        <f t="shared" si="74"/>
        <v>0</v>
      </c>
      <c r="C636" s="534">
        <f t="shared" si="75"/>
        <v>0</v>
      </c>
      <c r="D636" s="535">
        <f t="shared" si="76"/>
        <v>0</v>
      </c>
      <c r="E636" s="536">
        <f t="shared" si="77"/>
        <v>0</v>
      </c>
      <c r="F636" s="537">
        <f t="shared" si="78"/>
        <v>0</v>
      </c>
      <c r="G636" s="849">
        <f t="shared" si="79"/>
        <v>0</v>
      </c>
      <c r="H636" s="535">
        <f t="shared" si="80"/>
        <v>0</v>
      </c>
      <c r="I636" s="533"/>
      <c r="J636" s="626"/>
      <c r="K636" s="707"/>
      <c r="L636" s="627"/>
      <c r="M636" s="628"/>
      <c r="N636" s="628"/>
      <c r="O636" s="628"/>
      <c r="P636" s="627"/>
      <c r="R636" s="628"/>
      <c r="S636" s="628"/>
      <c r="T636" s="42"/>
      <c r="U636" s="708"/>
    </row>
    <row r="637" spans="1:21" ht="23.1" customHeight="1" x14ac:dyDescent="0.15">
      <c r="A637" s="888">
        <f t="shared" si="73"/>
        <v>0</v>
      </c>
      <c r="B637" s="553">
        <f t="shared" si="74"/>
        <v>0</v>
      </c>
      <c r="C637" s="534">
        <f t="shared" si="75"/>
        <v>0</v>
      </c>
      <c r="D637" s="535">
        <f t="shared" si="76"/>
        <v>0</v>
      </c>
      <c r="E637" s="536">
        <f t="shared" si="77"/>
        <v>0</v>
      </c>
      <c r="F637" s="537">
        <f t="shared" si="78"/>
        <v>0</v>
      </c>
      <c r="G637" s="849">
        <f t="shared" si="79"/>
        <v>0</v>
      </c>
      <c r="H637" s="535">
        <f t="shared" si="80"/>
        <v>0</v>
      </c>
      <c r="I637" s="533"/>
      <c r="J637" s="626"/>
      <c r="K637" s="707"/>
      <c r="L637" s="627"/>
      <c r="M637" s="628"/>
      <c r="N637" s="628"/>
      <c r="O637" s="628"/>
      <c r="P637" s="627"/>
      <c r="R637" s="628"/>
      <c r="S637" s="628"/>
      <c r="T637" s="42"/>
      <c r="U637" s="708"/>
    </row>
    <row r="638" spans="1:21" ht="23.1" customHeight="1" x14ac:dyDescent="0.15">
      <c r="A638" s="888">
        <f t="shared" si="73"/>
        <v>0</v>
      </c>
      <c r="B638" s="553">
        <f t="shared" si="74"/>
        <v>0</v>
      </c>
      <c r="C638" s="534">
        <f t="shared" si="75"/>
        <v>0</v>
      </c>
      <c r="D638" s="535">
        <f t="shared" si="76"/>
        <v>0</v>
      </c>
      <c r="E638" s="536">
        <f t="shared" si="77"/>
        <v>0</v>
      </c>
      <c r="F638" s="537">
        <f t="shared" si="78"/>
        <v>0</v>
      </c>
      <c r="G638" s="849">
        <f t="shared" si="79"/>
        <v>0</v>
      </c>
      <c r="H638" s="535">
        <f t="shared" si="80"/>
        <v>0</v>
      </c>
      <c r="I638" s="533"/>
      <c r="J638" s="626"/>
      <c r="K638" s="707"/>
      <c r="L638" s="627"/>
      <c r="M638" s="628"/>
      <c r="N638" s="628"/>
      <c r="O638" s="628"/>
      <c r="P638" s="627"/>
      <c r="R638" s="628"/>
      <c r="S638" s="628"/>
      <c r="T638" s="42"/>
      <c r="U638" s="708"/>
    </row>
    <row r="639" spans="1:21" ht="23.1" customHeight="1" x14ac:dyDescent="0.15">
      <c r="A639" s="888">
        <f t="shared" si="73"/>
        <v>0</v>
      </c>
      <c r="B639" s="553">
        <f t="shared" si="74"/>
        <v>0</v>
      </c>
      <c r="C639" s="534">
        <f t="shared" si="75"/>
        <v>0</v>
      </c>
      <c r="D639" s="535">
        <f t="shared" si="76"/>
        <v>0</v>
      </c>
      <c r="E639" s="536">
        <f t="shared" si="77"/>
        <v>0</v>
      </c>
      <c r="F639" s="537">
        <f t="shared" si="78"/>
        <v>0</v>
      </c>
      <c r="G639" s="849">
        <f t="shared" si="79"/>
        <v>0</v>
      </c>
      <c r="H639" s="535">
        <f t="shared" si="80"/>
        <v>0</v>
      </c>
      <c r="I639" s="533"/>
      <c r="J639" s="626"/>
      <c r="K639" s="707"/>
      <c r="L639" s="627"/>
      <c r="M639" s="628"/>
      <c r="N639" s="628"/>
      <c r="O639" s="628"/>
      <c r="P639" s="627"/>
      <c r="R639" s="628"/>
      <c r="S639" s="628"/>
      <c r="T639" s="42"/>
      <c r="U639" s="708"/>
    </row>
    <row r="640" spans="1:21" ht="23.1" customHeight="1" x14ac:dyDescent="0.15">
      <c r="A640" s="888">
        <f t="shared" si="73"/>
        <v>0</v>
      </c>
      <c r="B640" s="553">
        <f t="shared" si="74"/>
        <v>0</v>
      </c>
      <c r="C640" s="534">
        <f t="shared" si="75"/>
        <v>0</v>
      </c>
      <c r="D640" s="535">
        <f t="shared" si="76"/>
        <v>0</v>
      </c>
      <c r="E640" s="536">
        <f t="shared" si="77"/>
        <v>0</v>
      </c>
      <c r="F640" s="537">
        <f t="shared" si="78"/>
        <v>0</v>
      </c>
      <c r="G640" s="849">
        <f t="shared" si="79"/>
        <v>0</v>
      </c>
      <c r="H640" s="535">
        <f t="shared" si="80"/>
        <v>0</v>
      </c>
      <c r="I640" s="533"/>
      <c r="J640" s="626"/>
      <c r="K640" s="707"/>
      <c r="L640" s="627"/>
      <c r="M640" s="628"/>
      <c r="N640" s="628"/>
      <c r="O640" s="628"/>
      <c r="P640" s="627"/>
      <c r="R640" s="628"/>
      <c r="S640" s="628"/>
      <c r="T640" s="42"/>
      <c r="U640" s="708"/>
    </row>
    <row r="641" spans="1:21" ht="23.1" customHeight="1" x14ac:dyDescent="0.15">
      <c r="A641" s="888">
        <f t="shared" si="73"/>
        <v>0</v>
      </c>
      <c r="B641" s="553">
        <f t="shared" si="74"/>
        <v>0</v>
      </c>
      <c r="C641" s="534">
        <f t="shared" si="75"/>
        <v>0</v>
      </c>
      <c r="D641" s="535">
        <f t="shared" si="76"/>
        <v>0</v>
      </c>
      <c r="E641" s="536">
        <f t="shared" si="77"/>
        <v>0</v>
      </c>
      <c r="F641" s="537">
        <f t="shared" si="78"/>
        <v>0</v>
      </c>
      <c r="G641" s="849">
        <f t="shared" si="79"/>
        <v>0</v>
      </c>
      <c r="H641" s="535">
        <f t="shared" si="80"/>
        <v>0</v>
      </c>
      <c r="I641" s="533"/>
      <c r="J641" s="626"/>
      <c r="K641" s="707"/>
      <c r="L641" s="627"/>
      <c r="M641" s="628"/>
      <c r="N641" s="628"/>
      <c r="O641" s="628"/>
      <c r="P641" s="627"/>
      <c r="R641" s="628"/>
      <c r="S641" s="628"/>
      <c r="T641" s="42"/>
      <c r="U641" s="708"/>
    </row>
    <row r="642" spans="1:21" ht="23.1" customHeight="1" x14ac:dyDescent="0.15">
      <c r="A642" s="888">
        <f t="shared" si="73"/>
        <v>0</v>
      </c>
      <c r="B642" s="553">
        <f t="shared" si="74"/>
        <v>0</v>
      </c>
      <c r="C642" s="534">
        <f t="shared" si="75"/>
        <v>0</v>
      </c>
      <c r="D642" s="535">
        <f t="shared" si="76"/>
        <v>0</v>
      </c>
      <c r="E642" s="536">
        <f t="shared" si="77"/>
        <v>0</v>
      </c>
      <c r="F642" s="537">
        <f t="shared" si="78"/>
        <v>0</v>
      </c>
      <c r="G642" s="849">
        <f t="shared" si="79"/>
        <v>0</v>
      </c>
      <c r="H642" s="535">
        <f t="shared" si="80"/>
        <v>0</v>
      </c>
      <c r="I642" s="533"/>
      <c r="J642" s="626"/>
      <c r="K642" s="707"/>
      <c r="L642" s="627"/>
      <c r="M642" s="628"/>
      <c r="N642" s="628"/>
      <c r="O642" s="628"/>
      <c r="P642" s="627"/>
      <c r="R642" s="628"/>
      <c r="S642" s="628"/>
      <c r="T642" s="42"/>
      <c r="U642" s="708"/>
    </row>
    <row r="643" spans="1:21" ht="23.1" customHeight="1" x14ac:dyDescent="0.15">
      <c r="A643" s="888">
        <f t="shared" si="73"/>
        <v>0</v>
      </c>
      <c r="B643" s="553">
        <f t="shared" si="74"/>
        <v>0</v>
      </c>
      <c r="C643" s="534">
        <f t="shared" si="75"/>
        <v>0</v>
      </c>
      <c r="D643" s="535">
        <f t="shared" si="76"/>
        <v>0</v>
      </c>
      <c r="E643" s="536">
        <f t="shared" si="77"/>
        <v>0</v>
      </c>
      <c r="F643" s="537">
        <f t="shared" si="78"/>
        <v>0</v>
      </c>
      <c r="G643" s="849">
        <f t="shared" si="79"/>
        <v>0</v>
      </c>
      <c r="H643" s="535">
        <f t="shared" si="80"/>
        <v>0</v>
      </c>
      <c r="I643" s="533"/>
      <c r="J643" s="626"/>
      <c r="K643" s="707"/>
      <c r="L643" s="627"/>
      <c r="M643" s="628"/>
      <c r="N643" s="628"/>
      <c r="O643" s="628"/>
      <c r="P643" s="627"/>
      <c r="R643" s="628"/>
      <c r="S643" s="628"/>
      <c r="T643" s="42"/>
      <c r="U643" s="708"/>
    </row>
    <row r="644" spans="1:21" ht="23.1" customHeight="1" x14ac:dyDescent="0.15">
      <c r="A644" s="888">
        <f t="shared" si="73"/>
        <v>0</v>
      </c>
      <c r="B644" s="553">
        <f t="shared" si="74"/>
        <v>0</v>
      </c>
      <c r="C644" s="534">
        <f t="shared" si="75"/>
        <v>0</v>
      </c>
      <c r="D644" s="535">
        <f t="shared" si="76"/>
        <v>0</v>
      </c>
      <c r="E644" s="536">
        <f t="shared" si="77"/>
        <v>0</v>
      </c>
      <c r="F644" s="537">
        <f t="shared" si="78"/>
        <v>0</v>
      </c>
      <c r="G644" s="849">
        <f t="shared" si="79"/>
        <v>0</v>
      </c>
      <c r="H644" s="535">
        <f t="shared" si="80"/>
        <v>0</v>
      </c>
      <c r="I644" s="533"/>
      <c r="J644" s="626"/>
      <c r="K644" s="707"/>
      <c r="L644" s="627"/>
      <c r="M644" s="628"/>
      <c r="N644" s="628"/>
      <c r="O644" s="628"/>
      <c r="P644" s="627"/>
      <c r="R644" s="628"/>
      <c r="S644" s="628"/>
      <c r="T644" s="42"/>
      <c r="U644" s="708"/>
    </row>
    <row r="645" spans="1:21" ht="23.1" customHeight="1" x14ac:dyDescent="0.15">
      <c r="A645" s="888">
        <f t="shared" si="73"/>
        <v>0</v>
      </c>
      <c r="B645" s="553">
        <f t="shared" si="74"/>
        <v>0</v>
      </c>
      <c r="C645" s="534">
        <f t="shared" si="75"/>
        <v>0</v>
      </c>
      <c r="D645" s="535">
        <f t="shared" si="76"/>
        <v>0</v>
      </c>
      <c r="E645" s="536">
        <f t="shared" si="77"/>
        <v>0</v>
      </c>
      <c r="F645" s="537">
        <f t="shared" si="78"/>
        <v>0</v>
      </c>
      <c r="G645" s="849">
        <f t="shared" si="79"/>
        <v>0</v>
      </c>
      <c r="H645" s="535">
        <f t="shared" si="80"/>
        <v>0</v>
      </c>
      <c r="I645" s="533"/>
      <c r="J645" s="626"/>
      <c r="K645" s="707"/>
      <c r="L645" s="627"/>
      <c r="M645" s="628"/>
      <c r="N645" s="628"/>
      <c r="O645" s="628"/>
      <c r="P645" s="627"/>
      <c r="R645" s="628"/>
      <c r="S645" s="628"/>
      <c r="T645" s="42"/>
      <c r="U645" s="708"/>
    </row>
    <row r="646" spans="1:21" ht="23.1" customHeight="1" x14ac:dyDescent="0.15">
      <c r="A646" s="888">
        <f t="shared" si="73"/>
        <v>0</v>
      </c>
      <c r="B646" s="553">
        <f t="shared" si="74"/>
        <v>0</v>
      </c>
      <c r="C646" s="534">
        <f t="shared" si="75"/>
        <v>0</v>
      </c>
      <c r="D646" s="535">
        <f t="shared" si="76"/>
        <v>0</v>
      </c>
      <c r="E646" s="536">
        <f t="shared" si="77"/>
        <v>0</v>
      </c>
      <c r="F646" s="537">
        <f t="shared" si="78"/>
        <v>0</v>
      </c>
      <c r="G646" s="849">
        <f t="shared" si="79"/>
        <v>0</v>
      </c>
      <c r="H646" s="535">
        <f t="shared" si="80"/>
        <v>0</v>
      </c>
      <c r="I646" s="533"/>
      <c r="J646" s="626"/>
      <c r="K646" s="707"/>
      <c r="L646" s="627"/>
      <c r="M646" s="628"/>
      <c r="N646" s="628"/>
      <c r="O646" s="628"/>
      <c r="P646" s="627"/>
      <c r="R646" s="628"/>
      <c r="S646" s="628"/>
      <c r="T646" s="42"/>
      <c r="U646" s="708"/>
    </row>
    <row r="647" spans="1:21" ht="23.1" customHeight="1" x14ac:dyDescent="0.15">
      <c r="A647" s="888">
        <f t="shared" ref="A647:A669" si="81">J647</f>
        <v>0</v>
      </c>
      <c r="B647" s="553">
        <f t="shared" ref="B647:B669" si="82">Q647</f>
        <v>0</v>
      </c>
      <c r="C647" s="534">
        <f t="shared" ref="C647:C669" si="83">O647</f>
        <v>0</v>
      </c>
      <c r="D647" s="535">
        <f t="shared" ref="D647:D669" si="84">M647</f>
        <v>0</v>
      </c>
      <c r="E647" s="536">
        <f t="shared" ref="E647:E669" si="85">U647</f>
        <v>0</v>
      </c>
      <c r="F647" s="537">
        <f t="shared" ref="F647:F669" si="86">T647</f>
        <v>0</v>
      </c>
      <c r="G647" s="849">
        <f t="shared" ref="G647:G669" si="87">L647</f>
        <v>0</v>
      </c>
      <c r="H647" s="535">
        <f t="shared" ref="H647:H669" si="88">N647</f>
        <v>0</v>
      </c>
      <c r="I647" s="533"/>
      <c r="J647" s="626"/>
      <c r="K647" s="707"/>
      <c r="L647" s="627"/>
      <c r="M647" s="628"/>
      <c r="N647" s="628"/>
      <c r="O647" s="628"/>
      <c r="P647" s="627"/>
      <c r="R647" s="628"/>
      <c r="S647" s="628"/>
      <c r="T647" s="42"/>
      <c r="U647" s="708"/>
    </row>
    <row r="648" spans="1:21" ht="23.1" customHeight="1" x14ac:dyDescent="0.15">
      <c r="A648" s="888">
        <f t="shared" si="81"/>
        <v>0</v>
      </c>
      <c r="B648" s="553">
        <f t="shared" si="82"/>
        <v>0</v>
      </c>
      <c r="C648" s="534">
        <f t="shared" si="83"/>
        <v>0</v>
      </c>
      <c r="D648" s="535">
        <f t="shared" si="84"/>
        <v>0</v>
      </c>
      <c r="E648" s="536">
        <f t="shared" si="85"/>
        <v>0</v>
      </c>
      <c r="F648" s="537">
        <f t="shared" si="86"/>
        <v>0</v>
      </c>
      <c r="G648" s="849">
        <f t="shared" si="87"/>
        <v>0</v>
      </c>
      <c r="H648" s="535">
        <f t="shared" si="88"/>
        <v>0</v>
      </c>
      <c r="I648" s="533"/>
      <c r="J648" s="626"/>
      <c r="K648" s="707"/>
      <c r="L648" s="627"/>
      <c r="M648" s="628"/>
      <c r="N648" s="628"/>
      <c r="O648" s="628"/>
      <c r="P648" s="627"/>
      <c r="R648" s="628"/>
      <c r="S648" s="628"/>
      <c r="T648" s="42"/>
      <c r="U648" s="708"/>
    </row>
    <row r="649" spans="1:21" ht="23.1" customHeight="1" x14ac:dyDescent="0.15">
      <c r="A649" s="888">
        <f t="shared" si="81"/>
        <v>0</v>
      </c>
      <c r="B649" s="553">
        <f t="shared" si="82"/>
        <v>0</v>
      </c>
      <c r="C649" s="534">
        <f t="shared" si="83"/>
        <v>0</v>
      </c>
      <c r="D649" s="535">
        <f t="shared" si="84"/>
        <v>0</v>
      </c>
      <c r="E649" s="536">
        <f t="shared" si="85"/>
        <v>0</v>
      </c>
      <c r="F649" s="537">
        <f t="shared" si="86"/>
        <v>0</v>
      </c>
      <c r="G649" s="849">
        <f t="shared" si="87"/>
        <v>0</v>
      </c>
      <c r="H649" s="535">
        <f t="shared" si="88"/>
        <v>0</v>
      </c>
      <c r="I649" s="533"/>
      <c r="J649" s="626"/>
      <c r="K649" s="707"/>
      <c r="L649" s="627"/>
      <c r="M649" s="628"/>
      <c r="N649" s="628"/>
      <c r="O649" s="628"/>
      <c r="P649" s="627"/>
      <c r="R649" s="628"/>
      <c r="S649" s="628"/>
      <c r="T649" s="42"/>
      <c r="U649" s="708"/>
    </row>
    <row r="650" spans="1:21" ht="23.1" customHeight="1" x14ac:dyDescent="0.15">
      <c r="A650" s="888">
        <f t="shared" si="81"/>
        <v>0</v>
      </c>
      <c r="B650" s="553">
        <f t="shared" si="82"/>
        <v>0</v>
      </c>
      <c r="C650" s="534">
        <f t="shared" si="83"/>
        <v>0</v>
      </c>
      <c r="D650" s="535">
        <f t="shared" si="84"/>
        <v>0</v>
      </c>
      <c r="E650" s="536">
        <f t="shared" si="85"/>
        <v>0</v>
      </c>
      <c r="F650" s="537">
        <f t="shared" si="86"/>
        <v>0</v>
      </c>
      <c r="G650" s="849">
        <f t="shared" si="87"/>
        <v>0</v>
      </c>
      <c r="H650" s="535">
        <f t="shared" si="88"/>
        <v>0</v>
      </c>
      <c r="I650" s="533"/>
      <c r="J650" s="626"/>
      <c r="K650" s="707"/>
      <c r="L650" s="627"/>
      <c r="M650" s="628"/>
      <c r="N650" s="628"/>
      <c r="O650" s="628"/>
      <c r="P650" s="627"/>
      <c r="R650" s="628"/>
      <c r="S650" s="628"/>
      <c r="T650" s="42"/>
      <c r="U650" s="708"/>
    </row>
    <row r="651" spans="1:21" ht="23.1" customHeight="1" x14ac:dyDescent="0.15">
      <c r="A651" s="888">
        <f t="shared" si="81"/>
        <v>0</v>
      </c>
      <c r="B651" s="553">
        <f t="shared" si="82"/>
        <v>0</v>
      </c>
      <c r="C651" s="534">
        <f t="shared" si="83"/>
        <v>0</v>
      </c>
      <c r="D651" s="535">
        <f t="shared" si="84"/>
        <v>0</v>
      </c>
      <c r="E651" s="536">
        <f t="shared" si="85"/>
        <v>0</v>
      </c>
      <c r="F651" s="537">
        <f t="shared" si="86"/>
        <v>0</v>
      </c>
      <c r="G651" s="849">
        <f t="shared" si="87"/>
        <v>0</v>
      </c>
      <c r="H651" s="535">
        <f t="shared" si="88"/>
        <v>0</v>
      </c>
      <c r="I651" s="533"/>
      <c r="J651" s="626"/>
      <c r="K651" s="707"/>
      <c r="L651" s="627"/>
      <c r="M651" s="628"/>
      <c r="N651" s="628"/>
      <c r="O651" s="628"/>
      <c r="P651" s="627"/>
      <c r="R651" s="628"/>
      <c r="S651" s="628"/>
      <c r="T651" s="42"/>
      <c r="U651" s="708"/>
    </row>
    <row r="652" spans="1:21" ht="23.1" customHeight="1" x14ac:dyDescent="0.15">
      <c r="A652" s="888">
        <f t="shared" si="81"/>
        <v>0</v>
      </c>
      <c r="B652" s="553">
        <f t="shared" si="82"/>
        <v>0</v>
      </c>
      <c r="C652" s="534">
        <f t="shared" si="83"/>
        <v>0</v>
      </c>
      <c r="D652" s="535">
        <f t="shared" si="84"/>
        <v>0</v>
      </c>
      <c r="E652" s="536">
        <f t="shared" si="85"/>
        <v>0</v>
      </c>
      <c r="F652" s="537">
        <f t="shared" si="86"/>
        <v>0</v>
      </c>
      <c r="G652" s="849">
        <f t="shared" si="87"/>
        <v>0</v>
      </c>
      <c r="H652" s="535">
        <f t="shared" si="88"/>
        <v>0</v>
      </c>
      <c r="I652" s="533"/>
      <c r="J652" s="626"/>
      <c r="K652" s="707"/>
      <c r="L652" s="627"/>
      <c r="M652" s="628"/>
      <c r="N652" s="628"/>
      <c r="O652" s="628"/>
      <c r="P652" s="627"/>
      <c r="R652" s="628"/>
      <c r="S652" s="628"/>
      <c r="T652" s="42"/>
      <c r="U652" s="708"/>
    </row>
    <row r="653" spans="1:21" ht="23.1" customHeight="1" x14ac:dyDescent="0.15">
      <c r="A653" s="888">
        <f t="shared" si="81"/>
        <v>0</v>
      </c>
      <c r="B653" s="553">
        <f t="shared" si="82"/>
        <v>0</v>
      </c>
      <c r="C653" s="534">
        <f t="shared" si="83"/>
        <v>0</v>
      </c>
      <c r="D653" s="535">
        <f t="shared" si="84"/>
        <v>0</v>
      </c>
      <c r="E653" s="536">
        <f t="shared" si="85"/>
        <v>0</v>
      </c>
      <c r="F653" s="537">
        <f t="shared" si="86"/>
        <v>0</v>
      </c>
      <c r="G653" s="849">
        <f t="shared" si="87"/>
        <v>0</v>
      </c>
      <c r="H653" s="535">
        <f t="shared" si="88"/>
        <v>0</v>
      </c>
      <c r="I653" s="533"/>
      <c r="J653" s="626"/>
      <c r="K653" s="707"/>
      <c r="L653" s="627"/>
      <c r="M653" s="628"/>
      <c r="N653" s="628"/>
      <c r="O653" s="628"/>
      <c r="P653" s="627"/>
      <c r="R653" s="628"/>
      <c r="S653" s="628"/>
      <c r="T653" s="42"/>
      <c r="U653" s="708"/>
    </row>
    <row r="654" spans="1:21" ht="23.1" customHeight="1" x14ac:dyDescent="0.15">
      <c r="A654" s="888">
        <f t="shared" si="81"/>
        <v>0</v>
      </c>
      <c r="B654" s="553">
        <f t="shared" si="82"/>
        <v>0</v>
      </c>
      <c r="C654" s="534">
        <f t="shared" si="83"/>
        <v>0</v>
      </c>
      <c r="D654" s="535">
        <f t="shared" si="84"/>
        <v>0</v>
      </c>
      <c r="E654" s="536">
        <f t="shared" si="85"/>
        <v>0</v>
      </c>
      <c r="F654" s="537">
        <f t="shared" si="86"/>
        <v>0</v>
      </c>
      <c r="G654" s="849">
        <f t="shared" si="87"/>
        <v>0</v>
      </c>
      <c r="H654" s="535">
        <f t="shared" si="88"/>
        <v>0</v>
      </c>
      <c r="I654" s="533"/>
      <c r="J654" s="626"/>
      <c r="K654" s="707"/>
      <c r="L654" s="627"/>
      <c r="M654" s="628"/>
      <c r="N654" s="628"/>
      <c r="O654" s="628"/>
      <c r="P654" s="627"/>
      <c r="R654" s="628"/>
      <c r="S654" s="628"/>
      <c r="T654" s="42"/>
      <c r="U654" s="708"/>
    </row>
    <row r="655" spans="1:21" ht="23.1" customHeight="1" x14ac:dyDescent="0.15">
      <c r="A655" s="888">
        <f t="shared" si="81"/>
        <v>0</v>
      </c>
      <c r="B655" s="553">
        <f t="shared" si="82"/>
        <v>0</v>
      </c>
      <c r="C655" s="534">
        <f t="shared" si="83"/>
        <v>0</v>
      </c>
      <c r="D655" s="535">
        <f t="shared" si="84"/>
        <v>0</v>
      </c>
      <c r="E655" s="536">
        <f t="shared" si="85"/>
        <v>0</v>
      </c>
      <c r="F655" s="537">
        <f t="shared" si="86"/>
        <v>0</v>
      </c>
      <c r="G655" s="849">
        <f t="shared" si="87"/>
        <v>0</v>
      </c>
      <c r="H655" s="535">
        <f t="shared" si="88"/>
        <v>0</v>
      </c>
      <c r="I655" s="533"/>
      <c r="J655" s="626"/>
      <c r="K655" s="707"/>
      <c r="L655" s="627"/>
      <c r="M655" s="628"/>
      <c r="N655" s="628"/>
      <c r="O655" s="628"/>
      <c r="P655" s="627"/>
      <c r="R655" s="628"/>
      <c r="S655" s="628"/>
      <c r="T655" s="42"/>
      <c r="U655" s="708"/>
    </row>
    <row r="656" spans="1:21" ht="23.1" customHeight="1" x14ac:dyDescent="0.15">
      <c r="A656" s="888">
        <f t="shared" si="81"/>
        <v>0</v>
      </c>
      <c r="B656" s="553">
        <f t="shared" si="82"/>
        <v>0</v>
      </c>
      <c r="C656" s="534">
        <f t="shared" si="83"/>
        <v>0</v>
      </c>
      <c r="D656" s="535">
        <f t="shared" si="84"/>
        <v>0</v>
      </c>
      <c r="E656" s="536">
        <f t="shared" si="85"/>
        <v>0</v>
      </c>
      <c r="F656" s="537">
        <f t="shared" si="86"/>
        <v>0</v>
      </c>
      <c r="G656" s="849">
        <f t="shared" si="87"/>
        <v>0</v>
      </c>
      <c r="H656" s="535">
        <f t="shared" si="88"/>
        <v>0</v>
      </c>
      <c r="I656" s="533"/>
      <c r="J656" s="626"/>
      <c r="K656" s="707"/>
      <c r="L656" s="627"/>
      <c r="M656" s="628"/>
      <c r="N656" s="628"/>
      <c r="O656" s="628"/>
      <c r="P656" s="627"/>
      <c r="R656" s="628"/>
      <c r="S656" s="628"/>
      <c r="T656" s="42"/>
      <c r="U656" s="708"/>
    </row>
    <row r="657" spans="1:21" ht="23.1" customHeight="1" x14ac:dyDescent="0.15">
      <c r="A657" s="888">
        <f t="shared" si="81"/>
        <v>0</v>
      </c>
      <c r="B657" s="553">
        <f t="shared" si="82"/>
        <v>0</v>
      </c>
      <c r="C657" s="534">
        <f t="shared" si="83"/>
        <v>0</v>
      </c>
      <c r="D657" s="535">
        <f t="shared" si="84"/>
        <v>0</v>
      </c>
      <c r="E657" s="536">
        <f t="shared" si="85"/>
        <v>0</v>
      </c>
      <c r="F657" s="537">
        <f t="shared" si="86"/>
        <v>0</v>
      </c>
      <c r="G657" s="849">
        <f t="shared" si="87"/>
        <v>0</v>
      </c>
      <c r="H657" s="535">
        <f t="shared" si="88"/>
        <v>0</v>
      </c>
      <c r="I657" s="533"/>
      <c r="J657" s="626"/>
      <c r="K657" s="707"/>
      <c r="L657" s="627"/>
      <c r="M657" s="628"/>
      <c r="N657" s="628"/>
      <c r="O657" s="628"/>
      <c r="P657" s="627"/>
      <c r="R657" s="628"/>
      <c r="S657" s="628"/>
      <c r="T657" s="42"/>
      <c r="U657" s="708"/>
    </row>
    <row r="658" spans="1:21" ht="23.1" customHeight="1" x14ac:dyDescent="0.15">
      <c r="A658" s="888">
        <f t="shared" si="81"/>
        <v>0</v>
      </c>
      <c r="B658" s="553">
        <f t="shared" si="82"/>
        <v>0</v>
      </c>
      <c r="C658" s="534">
        <f t="shared" si="83"/>
        <v>0</v>
      </c>
      <c r="D658" s="535">
        <f t="shared" si="84"/>
        <v>0</v>
      </c>
      <c r="E658" s="536">
        <f t="shared" si="85"/>
        <v>0</v>
      </c>
      <c r="F658" s="537">
        <f t="shared" si="86"/>
        <v>0</v>
      </c>
      <c r="G658" s="849">
        <f t="shared" si="87"/>
        <v>0</v>
      </c>
      <c r="H658" s="535">
        <f t="shared" si="88"/>
        <v>0</v>
      </c>
      <c r="I658" s="533"/>
      <c r="J658" s="626"/>
      <c r="K658" s="707"/>
      <c r="L658" s="627"/>
      <c r="M658" s="628"/>
      <c r="N658" s="628"/>
      <c r="O658" s="628"/>
      <c r="P658" s="627"/>
      <c r="R658" s="628"/>
      <c r="S658" s="628"/>
      <c r="T658" s="42"/>
      <c r="U658" s="708"/>
    </row>
    <row r="659" spans="1:21" ht="23.1" customHeight="1" x14ac:dyDescent="0.15">
      <c r="A659" s="888">
        <f t="shared" si="81"/>
        <v>0</v>
      </c>
      <c r="B659" s="553">
        <f t="shared" si="82"/>
        <v>0</v>
      </c>
      <c r="C659" s="534">
        <f t="shared" si="83"/>
        <v>0</v>
      </c>
      <c r="D659" s="535">
        <f t="shared" si="84"/>
        <v>0</v>
      </c>
      <c r="E659" s="536">
        <f t="shared" si="85"/>
        <v>0</v>
      </c>
      <c r="F659" s="537">
        <f t="shared" si="86"/>
        <v>0</v>
      </c>
      <c r="G659" s="849">
        <f t="shared" si="87"/>
        <v>0</v>
      </c>
      <c r="H659" s="535">
        <f t="shared" si="88"/>
        <v>0</v>
      </c>
      <c r="I659" s="533"/>
      <c r="J659" s="626"/>
      <c r="K659" s="707"/>
      <c r="L659" s="627"/>
      <c r="M659" s="628"/>
      <c r="N659" s="628"/>
      <c r="O659" s="628"/>
      <c r="P659" s="627"/>
      <c r="R659" s="628"/>
      <c r="S659" s="628"/>
      <c r="T659" s="42"/>
      <c r="U659" s="708"/>
    </row>
    <row r="660" spans="1:21" ht="23.1" customHeight="1" x14ac:dyDescent="0.15">
      <c r="A660" s="888">
        <f t="shared" si="81"/>
        <v>0</v>
      </c>
      <c r="B660" s="553">
        <f t="shared" si="82"/>
        <v>0</v>
      </c>
      <c r="C660" s="534">
        <f t="shared" si="83"/>
        <v>0</v>
      </c>
      <c r="D660" s="535">
        <f t="shared" si="84"/>
        <v>0</v>
      </c>
      <c r="E660" s="536">
        <f t="shared" si="85"/>
        <v>0</v>
      </c>
      <c r="F660" s="537">
        <f t="shared" si="86"/>
        <v>0</v>
      </c>
      <c r="G660" s="849">
        <f t="shared" si="87"/>
        <v>0</v>
      </c>
      <c r="H660" s="535">
        <f t="shared" si="88"/>
        <v>0</v>
      </c>
      <c r="I660" s="533"/>
      <c r="J660" s="626"/>
      <c r="K660" s="707"/>
      <c r="L660" s="627"/>
      <c r="M660" s="628"/>
      <c r="N660" s="628"/>
      <c r="O660" s="628"/>
      <c r="P660" s="627"/>
      <c r="R660" s="628"/>
      <c r="S660" s="628"/>
      <c r="T660" s="42"/>
      <c r="U660" s="708"/>
    </row>
    <row r="661" spans="1:21" ht="23.1" customHeight="1" x14ac:dyDescent="0.15">
      <c r="A661" s="888">
        <f t="shared" si="81"/>
        <v>0</v>
      </c>
      <c r="B661" s="553">
        <f t="shared" si="82"/>
        <v>0</v>
      </c>
      <c r="C661" s="534">
        <f t="shared" si="83"/>
        <v>0</v>
      </c>
      <c r="D661" s="535">
        <f t="shared" si="84"/>
        <v>0</v>
      </c>
      <c r="E661" s="536">
        <f t="shared" si="85"/>
        <v>0</v>
      </c>
      <c r="F661" s="537">
        <f t="shared" si="86"/>
        <v>0</v>
      </c>
      <c r="G661" s="849">
        <f t="shared" si="87"/>
        <v>0</v>
      </c>
      <c r="H661" s="535">
        <f t="shared" si="88"/>
        <v>0</v>
      </c>
      <c r="I661" s="533"/>
      <c r="J661" s="626"/>
      <c r="K661" s="707"/>
      <c r="L661" s="627"/>
      <c r="M661" s="628"/>
      <c r="N661" s="628"/>
      <c r="O661" s="628"/>
      <c r="P661" s="627"/>
      <c r="R661" s="628"/>
      <c r="S661" s="628"/>
      <c r="T661" s="42"/>
      <c r="U661" s="708"/>
    </row>
    <row r="662" spans="1:21" ht="23.1" customHeight="1" x14ac:dyDescent="0.15">
      <c r="A662" s="888">
        <f t="shared" si="81"/>
        <v>0</v>
      </c>
      <c r="B662" s="553">
        <f t="shared" si="82"/>
        <v>0</v>
      </c>
      <c r="C662" s="534">
        <f t="shared" si="83"/>
        <v>0</v>
      </c>
      <c r="D662" s="535">
        <f t="shared" si="84"/>
        <v>0</v>
      </c>
      <c r="E662" s="536">
        <f t="shared" si="85"/>
        <v>0</v>
      </c>
      <c r="F662" s="537">
        <f t="shared" si="86"/>
        <v>0</v>
      </c>
      <c r="G662" s="849">
        <f t="shared" si="87"/>
        <v>0</v>
      </c>
      <c r="H662" s="535">
        <f t="shared" si="88"/>
        <v>0</v>
      </c>
      <c r="I662" s="533"/>
      <c r="J662" s="626"/>
      <c r="K662" s="707"/>
      <c r="L662" s="627"/>
      <c r="M662" s="628"/>
      <c r="N662" s="628"/>
      <c r="O662" s="628"/>
      <c r="P662" s="627"/>
      <c r="R662" s="628"/>
      <c r="S662" s="628"/>
      <c r="T662" s="42"/>
      <c r="U662" s="708"/>
    </row>
    <row r="663" spans="1:21" ht="23.1" customHeight="1" x14ac:dyDescent="0.15">
      <c r="A663" s="888">
        <f t="shared" si="81"/>
        <v>0</v>
      </c>
      <c r="B663" s="553">
        <f t="shared" si="82"/>
        <v>0</v>
      </c>
      <c r="C663" s="534">
        <f t="shared" si="83"/>
        <v>0</v>
      </c>
      <c r="D663" s="535">
        <f t="shared" si="84"/>
        <v>0</v>
      </c>
      <c r="E663" s="536">
        <f t="shared" si="85"/>
        <v>0</v>
      </c>
      <c r="F663" s="537">
        <f t="shared" si="86"/>
        <v>0</v>
      </c>
      <c r="G663" s="849">
        <f t="shared" si="87"/>
        <v>0</v>
      </c>
      <c r="H663" s="535">
        <f t="shared" si="88"/>
        <v>0</v>
      </c>
      <c r="I663" s="533"/>
      <c r="J663" s="626"/>
      <c r="K663" s="707"/>
      <c r="L663" s="627"/>
      <c r="M663" s="628"/>
      <c r="N663" s="628"/>
      <c r="O663" s="628"/>
      <c r="P663" s="627"/>
      <c r="R663" s="628"/>
      <c r="S663" s="628"/>
      <c r="T663" s="42"/>
      <c r="U663" s="708"/>
    </row>
    <row r="664" spans="1:21" ht="23.1" customHeight="1" x14ac:dyDescent="0.15">
      <c r="A664" s="888">
        <f t="shared" si="81"/>
        <v>0</v>
      </c>
      <c r="B664" s="553">
        <f t="shared" si="82"/>
        <v>0</v>
      </c>
      <c r="C664" s="534">
        <f t="shared" si="83"/>
        <v>0</v>
      </c>
      <c r="D664" s="535">
        <f t="shared" si="84"/>
        <v>0</v>
      </c>
      <c r="E664" s="536">
        <f t="shared" si="85"/>
        <v>0</v>
      </c>
      <c r="F664" s="537">
        <f t="shared" si="86"/>
        <v>0</v>
      </c>
      <c r="G664" s="849">
        <f t="shared" si="87"/>
        <v>0</v>
      </c>
      <c r="H664" s="535">
        <f t="shared" si="88"/>
        <v>0</v>
      </c>
      <c r="I664" s="533"/>
      <c r="J664" s="626"/>
      <c r="K664" s="707"/>
      <c r="L664" s="627"/>
      <c r="M664" s="628"/>
      <c r="N664" s="628"/>
      <c r="O664" s="628"/>
      <c r="P664" s="627"/>
      <c r="R664" s="628"/>
      <c r="S664" s="628"/>
      <c r="T664" s="42"/>
      <c r="U664" s="708"/>
    </row>
    <row r="665" spans="1:21" ht="23.1" customHeight="1" x14ac:dyDescent="0.15">
      <c r="A665" s="888">
        <f t="shared" si="81"/>
        <v>0</v>
      </c>
      <c r="B665" s="553">
        <f t="shared" si="82"/>
        <v>0</v>
      </c>
      <c r="C665" s="534">
        <f t="shared" si="83"/>
        <v>0</v>
      </c>
      <c r="D665" s="535">
        <f t="shared" si="84"/>
        <v>0</v>
      </c>
      <c r="E665" s="536">
        <f t="shared" si="85"/>
        <v>0</v>
      </c>
      <c r="F665" s="537">
        <f t="shared" si="86"/>
        <v>0</v>
      </c>
      <c r="G665" s="849">
        <f t="shared" si="87"/>
        <v>0</v>
      </c>
      <c r="H665" s="535">
        <f t="shared" si="88"/>
        <v>0</v>
      </c>
      <c r="I665" s="533"/>
      <c r="J665" s="626"/>
      <c r="K665" s="707"/>
      <c r="L665" s="627"/>
      <c r="M665" s="628"/>
      <c r="N665" s="628"/>
      <c r="O665" s="628"/>
      <c r="P665" s="627"/>
      <c r="R665" s="628"/>
      <c r="S665" s="628"/>
      <c r="T665" s="42"/>
      <c r="U665" s="708"/>
    </row>
    <row r="666" spans="1:21" ht="23.1" customHeight="1" x14ac:dyDescent="0.15">
      <c r="A666" s="888">
        <f t="shared" si="81"/>
        <v>0</v>
      </c>
      <c r="B666" s="553">
        <f t="shared" si="82"/>
        <v>0</v>
      </c>
      <c r="C666" s="534">
        <f t="shared" si="83"/>
        <v>0</v>
      </c>
      <c r="D666" s="535">
        <f t="shared" si="84"/>
        <v>0</v>
      </c>
      <c r="E666" s="536">
        <f t="shared" si="85"/>
        <v>0</v>
      </c>
      <c r="F666" s="537">
        <f t="shared" si="86"/>
        <v>0</v>
      </c>
      <c r="G666" s="849">
        <f t="shared" si="87"/>
        <v>0</v>
      </c>
      <c r="H666" s="535">
        <f t="shared" si="88"/>
        <v>0</v>
      </c>
      <c r="I666" s="533"/>
      <c r="J666" s="626"/>
      <c r="K666" s="707"/>
      <c r="L666" s="627"/>
      <c r="M666" s="628"/>
      <c r="N666" s="628"/>
      <c r="O666" s="628"/>
      <c r="P666" s="627"/>
      <c r="R666" s="628"/>
      <c r="S666" s="628"/>
      <c r="T666" s="42"/>
      <c r="U666" s="708"/>
    </row>
    <row r="667" spans="1:21" ht="23.1" customHeight="1" x14ac:dyDescent="0.15">
      <c r="A667" s="888">
        <f t="shared" si="81"/>
        <v>0</v>
      </c>
      <c r="B667" s="553">
        <f t="shared" si="82"/>
        <v>0</v>
      </c>
      <c r="C667" s="534">
        <f t="shared" si="83"/>
        <v>0</v>
      </c>
      <c r="D667" s="535">
        <f t="shared" si="84"/>
        <v>0</v>
      </c>
      <c r="E667" s="536">
        <f t="shared" si="85"/>
        <v>0</v>
      </c>
      <c r="F667" s="537">
        <f t="shared" si="86"/>
        <v>0</v>
      </c>
      <c r="G667" s="849">
        <f t="shared" si="87"/>
        <v>0</v>
      </c>
      <c r="H667" s="535">
        <f t="shared" si="88"/>
        <v>0</v>
      </c>
      <c r="I667" s="533"/>
      <c r="J667" s="626"/>
      <c r="K667" s="707"/>
      <c r="L667" s="627"/>
      <c r="M667" s="628"/>
      <c r="N667" s="628"/>
      <c r="O667" s="628"/>
      <c r="P667" s="627"/>
      <c r="R667" s="628"/>
      <c r="S667" s="628"/>
      <c r="T667" s="42"/>
      <c r="U667" s="708"/>
    </row>
    <row r="668" spans="1:21" ht="23.1" customHeight="1" x14ac:dyDescent="0.15">
      <c r="A668" s="888">
        <f t="shared" si="81"/>
        <v>0</v>
      </c>
      <c r="B668" s="553">
        <f t="shared" si="82"/>
        <v>0</v>
      </c>
      <c r="C668" s="534">
        <f t="shared" si="83"/>
        <v>0</v>
      </c>
      <c r="D668" s="535">
        <f t="shared" si="84"/>
        <v>0</v>
      </c>
      <c r="E668" s="536">
        <f t="shared" si="85"/>
        <v>0</v>
      </c>
      <c r="F668" s="537">
        <f t="shared" si="86"/>
        <v>0</v>
      </c>
      <c r="G668" s="849">
        <f t="shared" si="87"/>
        <v>0</v>
      </c>
      <c r="H668" s="535">
        <f t="shared" si="88"/>
        <v>0</v>
      </c>
      <c r="I668" s="533"/>
      <c r="J668" s="626"/>
      <c r="K668" s="707"/>
      <c r="L668" s="627"/>
      <c r="M668" s="628"/>
      <c r="N668" s="628"/>
      <c r="O668" s="628"/>
      <c r="P668" s="627"/>
      <c r="R668" s="628"/>
      <c r="S668" s="628"/>
      <c r="T668" s="42"/>
      <c r="U668" s="708"/>
    </row>
    <row r="669" spans="1:21" ht="23.1" customHeight="1" x14ac:dyDescent="0.15">
      <c r="A669" s="888">
        <f t="shared" si="81"/>
        <v>0</v>
      </c>
      <c r="B669" s="553">
        <f t="shared" si="82"/>
        <v>0</v>
      </c>
      <c r="C669" s="534">
        <f t="shared" si="83"/>
        <v>0</v>
      </c>
      <c r="D669" s="535">
        <f t="shared" si="84"/>
        <v>0</v>
      </c>
      <c r="E669" s="536">
        <f t="shared" si="85"/>
        <v>0</v>
      </c>
      <c r="F669" s="537">
        <f t="shared" si="86"/>
        <v>0</v>
      </c>
      <c r="G669" s="849">
        <f t="shared" si="87"/>
        <v>0</v>
      </c>
      <c r="H669" s="535">
        <f t="shared" si="88"/>
        <v>0</v>
      </c>
      <c r="I669" s="533"/>
      <c r="J669" s="626"/>
      <c r="K669" s="707"/>
      <c r="L669" s="627"/>
      <c r="M669" s="628"/>
      <c r="N669" s="628"/>
      <c r="O669" s="628"/>
      <c r="P669" s="627"/>
      <c r="R669" s="628"/>
      <c r="S669" s="628"/>
      <c r="T669" s="42"/>
      <c r="U669" s="708"/>
    </row>
  </sheetData>
  <autoFilter ref="B4:H669" xr:uid="{BFA0F417-6D58-436F-8AD0-954F16F91BBE}"/>
  <sortState xmlns:xlrd2="http://schemas.microsoft.com/office/spreadsheetml/2017/richdata2" ref="K15:T28">
    <sortCondition ref="T15:T28"/>
  </sortState>
  <mergeCells count="1">
    <mergeCell ref="C2:E2"/>
  </mergeCells>
  <phoneticPr fontId="3"/>
  <conditionalFormatting sqref="B4:I669">
    <cfRule type="cellIs" dxfId="11" priority="6" stopIfTrue="1" operator="equal">
      <formula>"0P"</formula>
    </cfRule>
  </conditionalFormatting>
  <conditionalFormatting sqref="H4:I4">
    <cfRule type="duplicateValues" dxfId="10" priority="5" stopIfTrue="1"/>
  </conditionalFormatting>
  <conditionalFormatting sqref="O1:O1048576">
    <cfRule type="containsText" dxfId="9" priority="1" stopIfTrue="1" operator="containsText" text="PAD SIDE">
      <formula>NOT(ISERROR(SEARCH("PAD SIDE",O1)))</formula>
    </cfRule>
    <cfRule type="colorScale" priority="2">
      <colorScale>
        <cfvo type="min"/>
        <cfvo type="max"/>
        <color rgb="FFFF7128"/>
        <color rgb="FFFFEF9C"/>
      </colorScale>
    </cfRule>
    <cfRule type="containsText" dxfId="8" priority="3" stopIfTrue="1" operator="containsText" text="SUPPORT">
      <formula>NOT(ISERROR(SEARCH("SUPPORT",O1)))</formula>
    </cfRule>
    <cfRule type="containsText" dxfId="7" priority="4" stopIfTrue="1" operator="containsText" text="SUPPROT">
      <formula>NOT(ISERROR(SEARCH("SUPPROT",O1)))</formula>
    </cfRule>
  </conditionalFormatting>
  <conditionalFormatting sqref="H5:I669">
    <cfRule type="duplicateValues" dxfId="6" priority="1816" stopIfTrue="1"/>
  </conditionalFormatting>
  <pageMargins left="0.57999999999999996" right="0.27559055118110237" top="1.0629921259842521" bottom="0.74803149606299213" header="0.70866141732283472" footer="0.31496062992125984"/>
  <pageSetup paperSize="9"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650241" r:id="rId4" name="Button 1">
              <controlPr defaultSize="0" print="0" autoFill="0" autoPict="0" macro="[1]!STCデータ削除生産計画表納入部品一覧">
                <anchor moveWithCells="1" sizeWithCells="1">
                  <from>
                    <xdr:col>17</xdr:col>
                    <xdr:colOff>276225</xdr:colOff>
                    <xdr:row>0</xdr:row>
                    <xdr:rowOff>152400</xdr:rowOff>
                  </from>
                  <to>
                    <xdr:col>20</xdr:col>
                    <xdr:colOff>466725</xdr:colOff>
                    <xdr:row>2</xdr:row>
                    <xdr:rowOff>171450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3EA99-6233-4270-981C-83A32DACF511}">
  <sheetPr codeName="Sheet2"/>
  <dimension ref="A1:O987"/>
  <sheetViews>
    <sheetView showZeros="0" workbookViewId="0">
      <pane ySplit="1" topLeftCell="A2" activePane="bottomLeft" state="frozen"/>
      <selection pane="bottomLeft" activeCell="A2" sqref="A2"/>
    </sheetView>
  </sheetViews>
  <sheetFormatPr defaultRowHeight="13.5" x14ac:dyDescent="0.15"/>
  <cols>
    <col min="1" max="1" width="25.75" style="6" customWidth="1"/>
    <col min="2" max="2" width="15.75" style="8" customWidth="1"/>
    <col min="4" max="4" width="12.25" bestFit="1" customWidth="1"/>
    <col min="5" max="5" width="19.5" style="495" bestFit="1" customWidth="1"/>
    <col min="6" max="6" width="15" style="405" bestFit="1" customWidth="1"/>
    <col min="7" max="7" width="20.75" style="495" customWidth="1"/>
    <col min="8" max="8" width="9.5" bestFit="1" customWidth="1"/>
    <col min="10" max="10" width="12.375" style="306" bestFit="1" customWidth="1"/>
    <col min="11" max="11" width="5.625" style="405" customWidth="1"/>
    <col min="12" max="12" width="6.5" customWidth="1"/>
    <col min="13" max="13" width="8.625" customWidth="1"/>
    <col min="14" max="14" width="12.25" bestFit="1" customWidth="1"/>
  </cols>
  <sheetData>
    <row r="1" spans="1:15" s="403" customFormat="1" ht="32.1" customHeight="1" thickBot="1" x14ac:dyDescent="0.2">
      <c r="A1" s="722" t="s">
        <v>50</v>
      </c>
      <c r="B1" s="723" t="s">
        <v>0</v>
      </c>
      <c r="C1" s="724" t="s">
        <v>77</v>
      </c>
      <c r="D1" s="724" t="s">
        <v>124</v>
      </c>
      <c r="E1" s="724" t="s">
        <v>145</v>
      </c>
      <c r="F1" s="723" t="s">
        <v>227</v>
      </c>
      <c r="G1" s="725" t="s">
        <v>78</v>
      </c>
      <c r="H1" s="725" t="s">
        <v>79</v>
      </c>
      <c r="I1" s="725" t="s">
        <v>80</v>
      </c>
      <c r="J1" s="726" t="s">
        <v>70</v>
      </c>
      <c r="K1" s="728" t="s">
        <v>89</v>
      </c>
      <c r="L1" s="392" t="s">
        <v>215</v>
      </c>
      <c r="M1" s="727">
        <f>SUM(C2:C971)</f>
        <v>0</v>
      </c>
      <c r="N1" s="878" t="s">
        <v>262</v>
      </c>
      <c r="O1" s="879">
        <f>COUNTA(K:K)-1</f>
        <v>0</v>
      </c>
    </row>
    <row r="2" spans="1:15" x14ac:dyDescent="0.15">
      <c r="A2" s="11"/>
      <c r="B2" s="12"/>
      <c r="C2" s="13"/>
      <c r="D2" s="13"/>
      <c r="E2" s="494"/>
      <c r="F2" s="723"/>
      <c r="G2" s="496" t="str">
        <f>IFERROR(VLOOKUP(A2,部品コード!A:C,2,FALSE),"")</f>
        <v/>
      </c>
      <c r="H2" s="26" t="str">
        <f>IF(B2="","",(MONTH(B2)))</f>
        <v/>
      </c>
      <c r="I2" s="26" t="str">
        <f>IF(B2="","",(DAY(B2)))</f>
        <v/>
      </c>
      <c r="J2" s="305" t="str">
        <f>IFERROR(VLOOKUP('注文データ '!A2,部品コード!A:D,3,FALSE),"")</f>
        <v/>
      </c>
    </row>
    <row r="3" spans="1:15" x14ac:dyDescent="0.15">
      <c r="A3" s="11"/>
      <c r="B3" s="12"/>
      <c r="C3" s="13"/>
      <c r="D3" s="13"/>
      <c r="E3" s="494"/>
      <c r="F3" s="723"/>
      <c r="G3" s="496" t="str">
        <f>IFERROR(VLOOKUP(A3,部品コード!A:C,2,FALSE),"")</f>
        <v/>
      </c>
      <c r="H3" s="26" t="str">
        <f t="shared" ref="H3:H45" si="0">IF(B3="","",(MONTH(B3)))</f>
        <v/>
      </c>
      <c r="I3" s="26" t="str">
        <f t="shared" ref="I3:I45" si="1">IF(B3="","",(DAY(B3)))</f>
        <v/>
      </c>
      <c r="J3" s="305" t="str">
        <f>IFERROR(VLOOKUP('注文データ '!A3,部品コード!A:D,3,FALSE),"")</f>
        <v/>
      </c>
    </row>
    <row r="4" spans="1:15" x14ac:dyDescent="0.15">
      <c r="A4" s="11"/>
      <c r="B4" s="12"/>
      <c r="C4" s="13"/>
      <c r="D4" s="13"/>
      <c r="E4" s="494"/>
      <c r="F4" s="723"/>
      <c r="G4" s="496" t="str">
        <f>IFERROR(VLOOKUP(A4,部品コード!A:C,2,FALSE),"")</f>
        <v/>
      </c>
      <c r="H4" s="26" t="str">
        <f t="shared" si="0"/>
        <v/>
      </c>
      <c r="I4" s="26" t="str">
        <f t="shared" si="1"/>
        <v/>
      </c>
      <c r="J4" s="305" t="str">
        <f>IFERROR(VLOOKUP('注文データ '!A4,部品コード!A:D,3,FALSE),"")</f>
        <v/>
      </c>
    </row>
    <row r="5" spans="1:15" x14ac:dyDescent="0.15">
      <c r="A5" s="11"/>
      <c r="B5" s="12"/>
      <c r="C5" s="13"/>
      <c r="D5" s="13"/>
      <c r="E5" s="494"/>
      <c r="F5" s="723"/>
      <c r="G5" s="496" t="str">
        <f>IFERROR(VLOOKUP(A5,部品コード!A:C,2,FALSE),"")</f>
        <v/>
      </c>
      <c r="H5" s="26" t="str">
        <f t="shared" si="0"/>
        <v/>
      </c>
      <c r="I5" s="26" t="str">
        <f t="shared" si="1"/>
        <v/>
      </c>
      <c r="J5" s="305" t="str">
        <f>IFERROR(VLOOKUP('注文データ '!A5,部品コード!A:D,3,FALSE),"")</f>
        <v/>
      </c>
    </row>
    <row r="6" spans="1:15" x14ac:dyDescent="0.15">
      <c r="A6" s="11"/>
      <c r="B6" s="12"/>
      <c r="C6" s="13"/>
      <c r="D6" s="13"/>
      <c r="E6" s="494"/>
      <c r="F6" s="723"/>
      <c r="G6" s="496" t="str">
        <f>IFERROR(VLOOKUP(A6,部品コード!A:C,2,FALSE),"")</f>
        <v/>
      </c>
      <c r="H6" s="26" t="str">
        <f t="shared" si="0"/>
        <v/>
      </c>
      <c r="I6" s="26" t="str">
        <f t="shared" si="1"/>
        <v/>
      </c>
      <c r="J6" s="305" t="str">
        <f>IFERROR(VLOOKUP('注文データ '!A6,部品コード!A:D,3,FALSE),"")</f>
        <v/>
      </c>
    </row>
    <row r="7" spans="1:15" x14ac:dyDescent="0.15">
      <c r="A7" s="11"/>
      <c r="B7" s="12"/>
      <c r="C7" s="13"/>
      <c r="D7" s="13"/>
      <c r="E7" s="494"/>
      <c r="F7" s="723"/>
      <c r="G7" s="496" t="str">
        <f>IFERROR(VLOOKUP(A7,部品コード!A:C,2,FALSE),"")</f>
        <v/>
      </c>
      <c r="H7" s="26" t="str">
        <f t="shared" si="0"/>
        <v/>
      </c>
      <c r="I7" s="26" t="str">
        <f t="shared" si="1"/>
        <v/>
      </c>
      <c r="J7" s="305" t="str">
        <f>IFERROR(VLOOKUP('注文データ '!A7,部品コード!A:D,3,FALSE),"")</f>
        <v/>
      </c>
    </row>
    <row r="8" spans="1:15" x14ac:dyDescent="0.15">
      <c r="A8" s="11"/>
      <c r="B8" s="12"/>
      <c r="C8" s="13"/>
      <c r="D8" s="13"/>
      <c r="E8" s="494"/>
      <c r="F8" s="723"/>
      <c r="G8" s="496" t="str">
        <f>IFERROR(VLOOKUP(A8,部品コード!A:C,2,FALSE),"")</f>
        <v/>
      </c>
      <c r="H8" s="26" t="str">
        <f t="shared" si="0"/>
        <v/>
      </c>
      <c r="I8" s="26" t="str">
        <f t="shared" si="1"/>
        <v/>
      </c>
      <c r="J8" s="305" t="str">
        <f>IFERROR(VLOOKUP('注文データ '!A8,部品コード!A:D,3,FALSE),"")</f>
        <v/>
      </c>
    </row>
    <row r="9" spans="1:15" x14ac:dyDescent="0.15">
      <c r="A9" s="11"/>
      <c r="B9" s="12"/>
      <c r="C9" s="13"/>
      <c r="D9" s="13"/>
      <c r="E9" s="494"/>
      <c r="F9" s="723"/>
      <c r="G9" s="496" t="str">
        <f>IFERROR(VLOOKUP(A9,部品コード!A:C,2,FALSE),"")</f>
        <v/>
      </c>
      <c r="H9" s="26" t="str">
        <f t="shared" si="0"/>
        <v/>
      </c>
      <c r="I9" s="26" t="str">
        <f t="shared" si="1"/>
        <v/>
      </c>
      <c r="J9" s="305" t="str">
        <f>IFERROR(VLOOKUP('注文データ '!A9,部品コード!A:D,3,FALSE),"")</f>
        <v/>
      </c>
    </row>
    <row r="10" spans="1:15" x14ac:dyDescent="0.15">
      <c r="A10" s="11"/>
      <c r="B10" s="12"/>
      <c r="C10" s="13"/>
      <c r="D10" s="13"/>
      <c r="E10" s="494"/>
      <c r="F10" s="723"/>
      <c r="G10" s="496" t="str">
        <f>IFERROR(VLOOKUP(A10,部品コード!A:C,2,FALSE),"")</f>
        <v/>
      </c>
      <c r="H10" s="26" t="str">
        <f t="shared" si="0"/>
        <v/>
      </c>
      <c r="I10" s="26" t="str">
        <f t="shared" si="1"/>
        <v/>
      </c>
      <c r="J10" s="305" t="str">
        <f>IFERROR(VLOOKUP('注文データ '!A10,部品コード!A:D,3,FALSE),"")</f>
        <v/>
      </c>
    </row>
    <row r="11" spans="1:15" x14ac:dyDescent="0.15">
      <c r="A11" s="11"/>
      <c r="B11" s="12"/>
      <c r="C11" s="13"/>
      <c r="D11" s="13"/>
      <c r="E11" s="494"/>
      <c r="F11" s="723"/>
      <c r="G11" s="496" t="str">
        <f>IFERROR(VLOOKUP(A11,部品コード!A:C,2,FALSE),"")</f>
        <v/>
      </c>
      <c r="H11" s="26" t="str">
        <f t="shared" si="0"/>
        <v/>
      </c>
      <c r="I11" s="26" t="str">
        <f t="shared" si="1"/>
        <v/>
      </c>
      <c r="J11" s="305" t="str">
        <f>IFERROR(VLOOKUP('注文データ '!A11,部品コード!A:D,3,FALSE),"")</f>
        <v/>
      </c>
    </row>
    <row r="12" spans="1:15" x14ac:dyDescent="0.15">
      <c r="A12" s="11"/>
      <c r="B12" s="12"/>
      <c r="C12" s="13"/>
      <c r="D12" s="13"/>
      <c r="E12" s="494"/>
      <c r="F12" s="723"/>
      <c r="G12" s="496" t="str">
        <f>IFERROR(VLOOKUP(A12,部品コード!A:C,2,FALSE),"")</f>
        <v/>
      </c>
      <c r="H12" s="26" t="str">
        <f t="shared" si="0"/>
        <v/>
      </c>
      <c r="I12" s="26" t="str">
        <f t="shared" si="1"/>
        <v/>
      </c>
      <c r="J12" s="305" t="str">
        <f>IFERROR(VLOOKUP('注文データ '!A12,部品コード!A:D,3,FALSE),"")</f>
        <v/>
      </c>
    </row>
    <row r="13" spans="1:15" x14ac:dyDescent="0.15">
      <c r="A13" s="11"/>
      <c r="B13" s="12"/>
      <c r="C13" s="13"/>
      <c r="D13" s="13"/>
      <c r="E13" s="494"/>
      <c r="F13" s="723"/>
      <c r="G13" s="496" t="str">
        <f>IFERROR(VLOOKUP(A13,部品コード!A:C,2,FALSE),"")</f>
        <v/>
      </c>
      <c r="H13" s="26" t="str">
        <f t="shared" si="0"/>
        <v/>
      </c>
      <c r="I13" s="26" t="str">
        <f t="shared" si="1"/>
        <v/>
      </c>
      <c r="J13" s="305" t="str">
        <f>IFERROR(VLOOKUP('注文データ '!A13,部品コード!A:D,3,FALSE),"")</f>
        <v/>
      </c>
    </row>
    <row r="14" spans="1:15" x14ac:dyDescent="0.15">
      <c r="A14" s="11"/>
      <c r="B14" s="12"/>
      <c r="C14" s="13"/>
      <c r="D14" s="13"/>
      <c r="E14" s="494"/>
      <c r="F14" s="723"/>
      <c r="G14" s="496" t="str">
        <f>IFERROR(VLOOKUP(A14,部品コード!A:C,2,FALSE),"")</f>
        <v/>
      </c>
      <c r="H14" s="26" t="str">
        <f t="shared" si="0"/>
        <v/>
      </c>
      <c r="I14" s="26" t="str">
        <f t="shared" si="1"/>
        <v/>
      </c>
      <c r="J14" s="305" t="str">
        <f>IFERROR(VLOOKUP('注文データ '!A14,部品コード!A:D,3,FALSE),"")</f>
        <v/>
      </c>
    </row>
    <row r="15" spans="1:15" x14ac:dyDescent="0.15">
      <c r="A15" s="11"/>
      <c r="B15" s="12"/>
      <c r="C15" s="13"/>
      <c r="D15" s="13"/>
      <c r="E15" s="494"/>
      <c r="F15" s="723"/>
      <c r="G15" s="496" t="str">
        <f>IFERROR(VLOOKUP(A15,部品コード!A:C,2,FALSE),"")</f>
        <v/>
      </c>
      <c r="H15" s="26" t="str">
        <f t="shared" si="0"/>
        <v/>
      </c>
      <c r="I15" s="26" t="str">
        <f t="shared" si="1"/>
        <v/>
      </c>
      <c r="J15" s="305" t="str">
        <f>IFERROR(VLOOKUP('注文データ '!A15,部品コード!A:D,3,FALSE),"")</f>
        <v/>
      </c>
    </row>
    <row r="16" spans="1:15" x14ac:dyDescent="0.15">
      <c r="A16" s="11"/>
      <c r="B16" s="12"/>
      <c r="C16" s="13"/>
      <c r="D16" s="13"/>
      <c r="E16" s="494"/>
      <c r="F16" s="723"/>
      <c r="G16" s="496" t="str">
        <f>IFERROR(VLOOKUP(A16,部品コード!A:C,2,FALSE),"")</f>
        <v/>
      </c>
      <c r="H16" s="26" t="str">
        <f t="shared" si="0"/>
        <v/>
      </c>
      <c r="I16" s="26" t="str">
        <f t="shared" si="1"/>
        <v/>
      </c>
      <c r="J16" s="305" t="str">
        <f>IFERROR(VLOOKUP('注文データ '!A16,部品コード!A:D,3,FALSE),"")</f>
        <v/>
      </c>
    </row>
    <row r="17" spans="1:10" x14ac:dyDescent="0.15">
      <c r="A17" s="11"/>
      <c r="B17" s="12"/>
      <c r="C17" s="13"/>
      <c r="D17" s="13"/>
      <c r="E17" s="494"/>
      <c r="F17" s="723"/>
      <c r="G17" s="496" t="str">
        <f>IFERROR(VLOOKUP(A17,部品コード!A:C,2,FALSE),"")</f>
        <v/>
      </c>
      <c r="H17" s="26" t="str">
        <f t="shared" si="0"/>
        <v/>
      </c>
      <c r="I17" s="26" t="str">
        <f t="shared" si="1"/>
        <v/>
      </c>
      <c r="J17" s="305" t="str">
        <f>IFERROR(VLOOKUP('注文データ '!A17,部品コード!A:D,3,FALSE),"")</f>
        <v/>
      </c>
    </row>
    <row r="18" spans="1:10" x14ac:dyDescent="0.15">
      <c r="A18" s="11"/>
      <c r="B18" s="12"/>
      <c r="C18" s="13"/>
      <c r="D18" s="13"/>
      <c r="E18" s="494"/>
      <c r="F18" s="723"/>
      <c r="G18" s="496" t="str">
        <f>IFERROR(VLOOKUP(A18,部品コード!A:C,2,FALSE),"")</f>
        <v/>
      </c>
      <c r="H18" s="26" t="str">
        <f t="shared" si="0"/>
        <v/>
      </c>
      <c r="I18" s="26" t="str">
        <f t="shared" si="1"/>
        <v/>
      </c>
      <c r="J18" s="305" t="str">
        <f>IFERROR(VLOOKUP('注文データ '!A18,部品コード!A:D,3,FALSE),"")</f>
        <v/>
      </c>
    </row>
    <row r="19" spans="1:10" x14ac:dyDescent="0.15">
      <c r="A19" s="11"/>
      <c r="B19" s="12"/>
      <c r="C19" s="13"/>
      <c r="D19" s="13"/>
      <c r="E19" s="494"/>
      <c r="F19" s="723"/>
      <c r="G19" s="496" t="str">
        <f>IFERROR(VLOOKUP(A19,部品コード!A:C,2,FALSE),"")</f>
        <v/>
      </c>
      <c r="H19" s="26" t="str">
        <f t="shared" si="0"/>
        <v/>
      </c>
      <c r="I19" s="26" t="str">
        <f t="shared" si="1"/>
        <v/>
      </c>
      <c r="J19" s="305" t="str">
        <f>IFERROR(VLOOKUP('注文データ '!A19,部品コード!A:D,3,FALSE),"")</f>
        <v/>
      </c>
    </row>
    <row r="20" spans="1:10" x14ac:dyDescent="0.15">
      <c r="A20" s="11"/>
      <c r="B20" s="12"/>
      <c r="C20" s="13"/>
      <c r="D20" s="13"/>
      <c r="E20" s="494"/>
      <c r="F20" s="723"/>
      <c r="G20" s="496" t="str">
        <f>IFERROR(VLOOKUP(A20,部品コード!A:C,2,FALSE),"")</f>
        <v/>
      </c>
      <c r="H20" s="26" t="str">
        <f t="shared" si="0"/>
        <v/>
      </c>
      <c r="I20" s="26" t="str">
        <f t="shared" si="1"/>
        <v/>
      </c>
      <c r="J20" s="305" t="str">
        <f>IFERROR(VLOOKUP('注文データ '!A20,部品コード!A:D,3,FALSE),"")</f>
        <v/>
      </c>
    </row>
    <row r="21" spans="1:10" x14ac:dyDescent="0.15">
      <c r="A21" s="11"/>
      <c r="B21" s="12"/>
      <c r="C21" s="13"/>
      <c r="D21" s="13"/>
      <c r="E21" s="494"/>
      <c r="F21" s="723"/>
      <c r="G21" s="496" t="str">
        <f>IFERROR(VLOOKUP(A21,部品コード!A:C,2,FALSE),"")</f>
        <v/>
      </c>
      <c r="H21" s="26" t="str">
        <f t="shared" si="0"/>
        <v/>
      </c>
      <c r="I21" s="26" t="str">
        <f t="shared" si="1"/>
        <v/>
      </c>
      <c r="J21" s="305" t="str">
        <f>IFERROR(VLOOKUP('注文データ '!A21,部品コード!A:D,3,FALSE),"")</f>
        <v/>
      </c>
    </row>
    <row r="22" spans="1:10" x14ac:dyDescent="0.15">
      <c r="A22" s="11"/>
      <c r="B22" s="12"/>
      <c r="C22" s="13"/>
      <c r="D22" s="13"/>
      <c r="E22" s="494"/>
      <c r="F22" s="723"/>
      <c r="G22" s="496" t="str">
        <f>IFERROR(VLOOKUP(A22,部品コード!A:C,2,FALSE),"")</f>
        <v/>
      </c>
      <c r="H22" s="26" t="str">
        <f t="shared" si="0"/>
        <v/>
      </c>
      <c r="I22" s="26" t="str">
        <f t="shared" si="1"/>
        <v/>
      </c>
      <c r="J22" s="305" t="str">
        <f>IFERROR(VLOOKUP('注文データ '!A22,部品コード!A:D,3,FALSE),"")</f>
        <v/>
      </c>
    </row>
    <row r="23" spans="1:10" x14ac:dyDescent="0.15">
      <c r="A23" s="11"/>
      <c r="B23" s="12"/>
      <c r="C23" s="13"/>
      <c r="D23" s="13"/>
      <c r="E23" s="494"/>
      <c r="F23" s="723"/>
      <c r="G23" s="496" t="str">
        <f>IFERROR(VLOOKUP(A23,部品コード!A:C,2,FALSE),"")</f>
        <v/>
      </c>
      <c r="H23" s="26" t="str">
        <f t="shared" si="0"/>
        <v/>
      </c>
      <c r="I23" s="26" t="str">
        <f t="shared" si="1"/>
        <v/>
      </c>
      <c r="J23" s="305" t="str">
        <f>IFERROR(VLOOKUP('注文データ '!A23,部品コード!A:D,3,FALSE),"")</f>
        <v/>
      </c>
    </row>
    <row r="24" spans="1:10" x14ac:dyDescent="0.15">
      <c r="A24" s="11"/>
      <c r="B24" s="12"/>
      <c r="C24" s="13"/>
      <c r="D24" s="13"/>
      <c r="E24" s="494"/>
      <c r="F24" s="723"/>
      <c r="G24" s="496" t="str">
        <f>IFERROR(VLOOKUP(A24,部品コード!A:C,2,FALSE),"")</f>
        <v/>
      </c>
      <c r="H24" s="26" t="str">
        <f t="shared" si="0"/>
        <v/>
      </c>
      <c r="I24" s="26" t="str">
        <f t="shared" si="1"/>
        <v/>
      </c>
      <c r="J24" s="305" t="str">
        <f>IFERROR(VLOOKUP('注文データ '!A24,部品コード!A:D,3,FALSE),"")</f>
        <v/>
      </c>
    </row>
    <row r="25" spans="1:10" x14ac:dyDescent="0.15">
      <c r="A25" s="11"/>
      <c r="B25" s="12"/>
      <c r="C25" s="13"/>
      <c r="D25" s="13"/>
      <c r="E25" s="494"/>
      <c r="F25" s="723"/>
      <c r="G25" s="496" t="str">
        <f>IFERROR(VLOOKUP(A25,部品コード!A:C,2,FALSE),"")</f>
        <v/>
      </c>
      <c r="H25" s="26" t="str">
        <f t="shared" si="0"/>
        <v/>
      </c>
      <c r="I25" s="26" t="str">
        <f t="shared" si="1"/>
        <v/>
      </c>
      <c r="J25" s="305" t="str">
        <f>IFERROR(VLOOKUP('注文データ '!A25,部品コード!A:D,3,FALSE),"")</f>
        <v/>
      </c>
    </row>
    <row r="26" spans="1:10" x14ac:dyDescent="0.15">
      <c r="A26" s="11"/>
      <c r="B26" s="12"/>
      <c r="C26" s="13"/>
      <c r="D26" s="13"/>
      <c r="E26" s="494"/>
      <c r="F26" s="723"/>
      <c r="G26" s="496" t="str">
        <f>IFERROR(VLOOKUP(A26,部品コード!A:C,2,FALSE),"")</f>
        <v/>
      </c>
      <c r="H26" s="26" t="str">
        <f t="shared" si="0"/>
        <v/>
      </c>
      <c r="I26" s="26" t="str">
        <f t="shared" si="1"/>
        <v/>
      </c>
      <c r="J26" s="305" t="str">
        <f>IFERROR(VLOOKUP('注文データ '!A26,部品コード!A:D,3,FALSE),"")</f>
        <v/>
      </c>
    </row>
    <row r="27" spans="1:10" x14ac:dyDescent="0.15">
      <c r="A27" s="11"/>
      <c r="B27" s="12"/>
      <c r="C27" s="13"/>
      <c r="D27" s="13"/>
      <c r="E27" s="494"/>
      <c r="F27" s="723"/>
      <c r="G27" s="496" t="str">
        <f>IFERROR(VLOOKUP(A27,部品コード!A:C,2,FALSE),"")</f>
        <v/>
      </c>
      <c r="H27" s="26" t="str">
        <f t="shared" si="0"/>
        <v/>
      </c>
      <c r="I27" s="26" t="str">
        <f t="shared" si="1"/>
        <v/>
      </c>
      <c r="J27" s="305" t="str">
        <f>IFERROR(VLOOKUP('注文データ '!A27,部品コード!A:D,3,FALSE),"")</f>
        <v/>
      </c>
    </row>
    <row r="28" spans="1:10" x14ac:dyDescent="0.15">
      <c r="A28" s="11"/>
      <c r="B28" s="12"/>
      <c r="C28" s="13"/>
      <c r="D28" s="13"/>
      <c r="E28" s="494"/>
      <c r="F28" s="723"/>
      <c r="G28" s="496" t="str">
        <f>IFERROR(VLOOKUP(A28,部品コード!A:C,2,FALSE),"")</f>
        <v/>
      </c>
      <c r="H28" s="26" t="str">
        <f t="shared" si="0"/>
        <v/>
      </c>
      <c r="I28" s="26" t="str">
        <f t="shared" si="1"/>
        <v/>
      </c>
      <c r="J28" s="305" t="str">
        <f>IFERROR(VLOOKUP('注文データ '!A28,部品コード!A:D,3,FALSE),"")</f>
        <v/>
      </c>
    </row>
    <row r="29" spans="1:10" x14ac:dyDescent="0.15">
      <c r="A29" s="11"/>
      <c r="B29" s="12"/>
      <c r="C29" s="13"/>
      <c r="D29" s="13"/>
      <c r="E29" s="494"/>
      <c r="F29" s="723"/>
      <c r="G29" s="496" t="str">
        <f>IFERROR(VLOOKUP(A29,部品コード!A:C,2,FALSE),"")</f>
        <v/>
      </c>
      <c r="H29" s="26" t="str">
        <f t="shared" si="0"/>
        <v/>
      </c>
      <c r="I29" s="26" t="str">
        <f t="shared" si="1"/>
        <v/>
      </c>
      <c r="J29" s="305" t="str">
        <f>IFERROR(VLOOKUP('注文データ '!A29,部品コード!A:D,3,FALSE),"")</f>
        <v/>
      </c>
    </row>
    <row r="30" spans="1:10" x14ac:dyDescent="0.15">
      <c r="A30" s="11"/>
      <c r="B30" s="12"/>
      <c r="C30" s="13"/>
      <c r="D30" s="13"/>
      <c r="E30" s="494"/>
      <c r="F30" s="723"/>
      <c r="G30" s="496" t="str">
        <f>IFERROR(VLOOKUP(A30,部品コード!A:C,2,FALSE),"")</f>
        <v/>
      </c>
      <c r="H30" s="26" t="str">
        <f t="shared" si="0"/>
        <v/>
      </c>
      <c r="I30" s="26" t="str">
        <f t="shared" si="1"/>
        <v/>
      </c>
      <c r="J30" s="305" t="str">
        <f>IFERROR(VLOOKUP('注文データ '!A30,部品コード!A:D,3,FALSE),"")</f>
        <v/>
      </c>
    </row>
    <row r="31" spans="1:10" x14ac:dyDescent="0.15">
      <c r="A31" s="11"/>
      <c r="B31" s="12"/>
      <c r="C31" s="13"/>
      <c r="D31" s="13"/>
      <c r="E31" s="494"/>
      <c r="F31" s="723"/>
      <c r="G31" s="496" t="str">
        <f>IFERROR(VLOOKUP(A31,部品コード!A:C,2,FALSE),"")</f>
        <v/>
      </c>
      <c r="H31" s="26" t="str">
        <f t="shared" si="0"/>
        <v/>
      </c>
      <c r="I31" s="26" t="str">
        <f t="shared" si="1"/>
        <v/>
      </c>
      <c r="J31" s="305" t="str">
        <f>IFERROR(VLOOKUP('注文データ '!A31,部品コード!A:D,3,FALSE),"")</f>
        <v/>
      </c>
    </row>
    <row r="32" spans="1:10" x14ac:dyDescent="0.15">
      <c r="A32" s="11"/>
      <c r="B32" s="12"/>
      <c r="C32" s="13"/>
      <c r="D32" s="13"/>
      <c r="E32" s="494"/>
      <c r="F32" s="723"/>
      <c r="G32" s="496" t="str">
        <f>IFERROR(VLOOKUP(A32,部品コード!A:C,2,FALSE),"")</f>
        <v/>
      </c>
      <c r="H32" s="26" t="str">
        <f t="shared" si="0"/>
        <v/>
      </c>
      <c r="I32" s="26" t="str">
        <f t="shared" si="1"/>
        <v/>
      </c>
      <c r="J32" s="305" t="str">
        <f>IFERROR(VLOOKUP('注文データ '!A32,部品コード!A:D,3,FALSE),"")</f>
        <v/>
      </c>
    </row>
    <row r="33" spans="1:10" x14ac:dyDescent="0.15">
      <c r="A33" s="11"/>
      <c r="B33" s="12"/>
      <c r="C33" s="13"/>
      <c r="D33" s="13"/>
      <c r="E33" s="494"/>
      <c r="F33" s="723"/>
      <c r="G33" s="496" t="str">
        <f>IFERROR(VLOOKUP(A33,部品コード!A:C,2,FALSE),"")</f>
        <v/>
      </c>
      <c r="H33" s="26" t="str">
        <f t="shared" si="0"/>
        <v/>
      </c>
      <c r="I33" s="26" t="str">
        <f t="shared" si="1"/>
        <v/>
      </c>
      <c r="J33" s="305" t="str">
        <f>IFERROR(VLOOKUP('注文データ '!A33,部品コード!A:D,3,FALSE),"")</f>
        <v/>
      </c>
    </row>
    <row r="34" spans="1:10" x14ac:dyDescent="0.15">
      <c r="A34" s="11"/>
      <c r="B34" s="12"/>
      <c r="C34" s="13"/>
      <c r="D34" s="13"/>
      <c r="E34" s="494"/>
      <c r="F34" s="723"/>
      <c r="G34" s="496" t="str">
        <f>IFERROR(VLOOKUP(A34,部品コード!A:C,2,FALSE),"")</f>
        <v/>
      </c>
      <c r="H34" s="26" t="str">
        <f t="shared" si="0"/>
        <v/>
      </c>
      <c r="I34" s="26" t="str">
        <f t="shared" si="1"/>
        <v/>
      </c>
      <c r="J34" s="305" t="str">
        <f>IFERROR(VLOOKUP('注文データ '!A34,部品コード!A:D,3,FALSE),"")</f>
        <v/>
      </c>
    </row>
    <row r="35" spans="1:10" x14ac:dyDescent="0.15">
      <c r="A35" s="11"/>
      <c r="B35" s="12"/>
      <c r="C35" s="13"/>
      <c r="D35" s="13"/>
      <c r="E35" s="494"/>
      <c r="F35" s="723"/>
      <c r="G35" s="496" t="str">
        <f>IFERROR(VLOOKUP(A35,部品コード!A:C,2,FALSE),"")</f>
        <v/>
      </c>
      <c r="H35" s="26" t="str">
        <f t="shared" si="0"/>
        <v/>
      </c>
      <c r="I35" s="26" t="str">
        <f t="shared" si="1"/>
        <v/>
      </c>
      <c r="J35" s="305" t="str">
        <f>IFERROR(VLOOKUP('注文データ '!A35,部品コード!A:D,3,FALSE),"")</f>
        <v/>
      </c>
    </row>
    <row r="36" spans="1:10" x14ac:dyDescent="0.15">
      <c r="A36" s="11"/>
      <c r="B36" s="12"/>
      <c r="C36" s="13"/>
      <c r="D36" s="13"/>
      <c r="E36" s="494"/>
      <c r="F36" s="723"/>
      <c r="G36" s="496" t="str">
        <f>IFERROR(VLOOKUP(A36,部品コード!A:C,2,FALSE),"")</f>
        <v/>
      </c>
      <c r="H36" s="26" t="str">
        <f t="shared" si="0"/>
        <v/>
      </c>
      <c r="I36" s="26" t="str">
        <f t="shared" si="1"/>
        <v/>
      </c>
      <c r="J36" s="305" t="str">
        <f>IFERROR(VLOOKUP('注文データ '!A36,部品コード!A:D,3,FALSE),"")</f>
        <v/>
      </c>
    </row>
    <row r="37" spans="1:10" x14ac:dyDescent="0.15">
      <c r="A37" s="11"/>
      <c r="B37" s="12"/>
      <c r="C37" s="13"/>
      <c r="D37" s="13"/>
      <c r="E37" s="494"/>
      <c r="F37" s="723"/>
      <c r="G37" s="496" t="str">
        <f>IFERROR(VLOOKUP(A37,部品コード!A:C,2,FALSE),"")</f>
        <v/>
      </c>
      <c r="H37" s="26" t="str">
        <f t="shared" si="0"/>
        <v/>
      </c>
      <c r="I37" s="26" t="str">
        <f t="shared" si="1"/>
        <v/>
      </c>
      <c r="J37" s="305" t="str">
        <f>IFERROR(VLOOKUP('注文データ '!A37,部品コード!A:D,3,FALSE),"")</f>
        <v/>
      </c>
    </row>
    <row r="38" spans="1:10" x14ac:dyDescent="0.15">
      <c r="A38" s="11"/>
      <c r="B38" s="12"/>
      <c r="C38" s="13"/>
      <c r="D38" s="13"/>
      <c r="E38" s="494"/>
      <c r="F38" s="723"/>
      <c r="G38" s="496" t="str">
        <f>IFERROR(VLOOKUP(A38,部品コード!A:C,2,FALSE),"")</f>
        <v/>
      </c>
      <c r="H38" s="26" t="str">
        <f t="shared" si="0"/>
        <v/>
      </c>
      <c r="I38" s="26" t="str">
        <f t="shared" si="1"/>
        <v/>
      </c>
      <c r="J38" s="305" t="str">
        <f>IFERROR(VLOOKUP('注文データ '!A38,部品コード!A:D,3,FALSE),"")</f>
        <v/>
      </c>
    </row>
    <row r="39" spans="1:10" x14ac:dyDescent="0.15">
      <c r="A39" s="11"/>
      <c r="B39" s="12"/>
      <c r="C39" s="13"/>
      <c r="D39" s="13"/>
      <c r="E39" s="494"/>
      <c r="F39" s="723"/>
      <c r="G39" s="496" t="str">
        <f>IFERROR(VLOOKUP(A39,部品コード!A:C,2,FALSE),"")</f>
        <v/>
      </c>
      <c r="H39" s="26" t="str">
        <f t="shared" si="0"/>
        <v/>
      </c>
      <c r="I39" s="26" t="str">
        <f t="shared" si="1"/>
        <v/>
      </c>
      <c r="J39" s="305" t="str">
        <f>IFERROR(VLOOKUP('注文データ '!A39,部品コード!A:D,3,FALSE),"")</f>
        <v/>
      </c>
    </row>
    <row r="40" spans="1:10" x14ac:dyDescent="0.15">
      <c r="A40" s="11"/>
      <c r="B40" s="12"/>
      <c r="C40" s="13"/>
      <c r="D40" s="13"/>
      <c r="E40" s="494"/>
      <c r="F40" s="723"/>
      <c r="G40" s="496" t="str">
        <f>IFERROR(VLOOKUP(A40,部品コード!A:C,2,FALSE),"")</f>
        <v/>
      </c>
      <c r="H40" s="26" t="str">
        <f t="shared" si="0"/>
        <v/>
      </c>
      <c r="I40" s="26" t="str">
        <f t="shared" si="1"/>
        <v/>
      </c>
      <c r="J40" s="305" t="str">
        <f>IFERROR(VLOOKUP('注文データ '!A40,部品コード!A:D,3,FALSE),"")</f>
        <v/>
      </c>
    </row>
    <row r="41" spans="1:10" x14ac:dyDescent="0.15">
      <c r="A41" s="11"/>
      <c r="B41" s="12"/>
      <c r="C41" s="13"/>
      <c r="D41" s="13"/>
      <c r="E41" s="494"/>
      <c r="F41" s="723"/>
      <c r="G41" s="496" t="str">
        <f>IFERROR(VLOOKUP(A41,部品コード!A:C,2,FALSE),"")</f>
        <v/>
      </c>
      <c r="H41" s="26" t="str">
        <f t="shared" si="0"/>
        <v/>
      </c>
      <c r="I41" s="26" t="str">
        <f t="shared" si="1"/>
        <v/>
      </c>
      <c r="J41" s="305" t="str">
        <f>IFERROR(VLOOKUP('注文データ '!A41,部品コード!A:D,3,FALSE),"")</f>
        <v/>
      </c>
    </row>
    <row r="42" spans="1:10" x14ac:dyDescent="0.15">
      <c r="A42" s="11"/>
      <c r="B42" s="12"/>
      <c r="C42" s="13"/>
      <c r="D42" s="13"/>
      <c r="E42" s="494"/>
      <c r="F42" s="723"/>
      <c r="G42" s="496" t="str">
        <f>IFERROR(VLOOKUP(A42,部品コード!A:C,2,FALSE),"")</f>
        <v/>
      </c>
      <c r="H42" s="26" t="str">
        <f t="shared" si="0"/>
        <v/>
      </c>
      <c r="I42" s="26" t="str">
        <f t="shared" si="1"/>
        <v/>
      </c>
      <c r="J42" s="305" t="str">
        <f>IFERROR(VLOOKUP('注文データ '!A42,部品コード!A:D,3,FALSE),"")</f>
        <v/>
      </c>
    </row>
    <row r="43" spans="1:10" x14ac:dyDescent="0.15">
      <c r="A43" s="11"/>
      <c r="B43" s="12"/>
      <c r="C43" s="13"/>
      <c r="D43" s="13"/>
      <c r="E43" s="494"/>
      <c r="F43" s="723"/>
      <c r="G43" s="496" t="str">
        <f>IFERROR(VLOOKUP(A43,部品コード!A:C,2,FALSE),"")</f>
        <v/>
      </c>
      <c r="H43" s="26" t="str">
        <f t="shared" si="0"/>
        <v/>
      </c>
      <c r="I43" s="26" t="str">
        <f t="shared" si="1"/>
        <v/>
      </c>
      <c r="J43" s="305" t="str">
        <f>IFERROR(VLOOKUP('注文データ '!A43,部品コード!A:D,3,FALSE),"")</f>
        <v/>
      </c>
    </row>
    <row r="44" spans="1:10" x14ac:dyDescent="0.15">
      <c r="A44" s="11"/>
      <c r="B44" s="12"/>
      <c r="C44" s="13"/>
      <c r="D44" s="13"/>
      <c r="E44" s="494"/>
      <c r="F44" s="723"/>
      <c r="G44" s="496" t="str">
        <f>IFERROR(VLOOKUP(A44,部品コード!A:C,2,FALSE),"")</f>
        <v/>
      </c>
      <c r="H44" s="26" t="str">
        <f t="shared" si="0"/>
        <v/>
      </c>
      <c r="I44" s="26" t="str">
        <f t="shared" si="1"/>
        <v/>
      </c>
      <c r="J44" s="305" t="str">
        <f>IFERROR(VLOOKUP('注文データ '!A44,部品コード!A:D,3,FALSE),"")</f>
        <v/>
      </c>
    </row>
    <row r="45" spans="1:10" x14ac:dyDescent="0.15">
      <c r="A45" s="11"/>
      <c r="B45" s="12"/>
      <c r="C45" s="13"/>
      <c r="D45" s="13"/>
      <c r="E45" s="494"/>
      <c r="F45" s="723"/>
      <c r="G45" s="496" t="str">
        <f>IFERROR(VLOOKUP(A45,部品コード!A:C,2,FALSE),"")</f>
        <v/>
      </c>
      <c r="H45" s="26" t="str">
        <f t="shared" si="0"/>
        <v/>
      </c>
      <c r="I45" s="26" t="str">
        <f t="shared" si="1"/>
        <v/>
      </c>
      <c r="J45" s="305" t="str">
        <f>IFERROR(VLOOKUP('注文データ '!A45,部品コード!A:D,3,FALSE),"")</f>
        <v/>
      </c>
    </row>
    <row r="46" spans="1:10" x14ac:dyDescent="0.15">
      <c r="A46" s="11"/>
      <c r="B46" s="12"/>
      <c r="C46" s="13"/>
      <c r="D46" s="13"/>
      <c r="E46" s="494"/>
      <c r="F46" s="723"/>
      <c r="G46" s="496" t="str">
        <f>IFERROR(VLOOKUP(A46,部品コード!A:C,2,FALSE),"")</f>
        <v/>
      </c>
      <c r="H46" s="26" t="str">
        <f t="shared" ref="H46:H104" si="2">IF(B46="","",(MONTH(B46)))</f>
        <v/>
      </c>
      <c r="I46" s="26" t="str">
        <f t="shared" ref="I46:I104" si="3">IF(B46="","",(DAY(B46)))</f>
        <v/>
      </c>
      <c r="J46" s="305" t="str">
        <f>IFERROR(VLOOKUP('注文データ '!A46,部品コード!A:D,3,FALSE),"")</f>
        <v/>
      </c>
    </row>
    <row r="47" spans="1:10" x14ac:dyDescent="0.15">
      <c r="A47" s="11"/>
      <c r="B47" s="12"/>
      <c r="C47" s="13"/>
      <c r="D47" s="13"/>
      <c r="E47" s="494"/>
      <c r="F47" s="723"/>
      <c r="G47" s="496" t="str">
        <f>IFERROR(VLOOKUP(A47,部品コード!A:C,2,FALSE),"")</f>
        <v/>
      </c>
      <c r="H47" s="26" t="str">
        <f t="shared" si="2"/>
        <v/>
      </c>
      <c r="I47" s="26" t="str">
        <f t="shared" si="3"/>
        <v/>
      </c>
      <c r="J47" s="305" t="str">
        <f>IFERROR(VLOOKUP('注文データ '!A47,部品コード!A:D,3,FALSE),"")</f>
        <v/>
      </c>
    </row>
    <row r="48" spans="1:10" x14ac:dyDescent="0.15">
      <c r="A48" s="11"/>
      <c r="B48" s="12"/>
      <c r="C48" s="13"/>
      <c r="D48" s="13"/>
      <c r="E48" s="494"/>
      <c r="F48" s="723"/>
      <c r="G48" s="496" t="str">
        <f>IFERROR(VLOOKUP(A48,部品コード!A:C,2,FALSE),"")</f>
        <v/>
      </c>
      <c r="H48" s="26" t="str">
        <f t="shared" si="2"/>
        <v/>
      </c>
      <c r="I48" s="26" t="str">
        <f t="shared" si="3"/>
        <v/>
      </c>
      <c r="J48" s="305" t="str">
        <f>IFERROR(VLOOKUP('注文データ '!A48,部品コード!A:D,3,FALSE),"")</f>
        <v/>
      </c>
    </row>
    <row r="49" spans="1:11" x14ac:dyDescent="0.15">
      <c r="A49" s="11"/>
      <c r="B49" s="12"/>
      <c r="C49" s="13"/>
      <c r="D49" s="13"/>
      <c r="E49" s="494"/>
      <c r="F49" s="723"/>
      <c r="G49" s="496" t="str">
        <f>IFERROR(VLOOKUP(A49,部品コード!A:C,2,FALSE),"")</f>
        <v/>
      </c>
      <c r="H49" s="26" t="str">
        <f t="shared" si="2"/>
        <v/>
      </c>
      <c r="I49" s="26" t="str">
        <f t="shared" si="3"/>
        <v/>
      </c>
      <c r="J49" s="305" t="str">
        <f>IFERROR(VLOOKUP('注文データ '!A49,部品コード!A:D,3,FALSE),"")</f>
        <v/>
      </c>
      <c r="K49" s="7"/>
    </row>
    <row r="50" spans="1:11" x14ac:dyDescent="0.15">
      <c r="A50" s="11"/>
      <c r="B50" s="12"/>
      <c r="C50" s="13"/>
      <c r="D50" s="13"/>
      <c r="E50" s="494"/>
      <c r="F50" s="723"/>
      <c r="G50" s="496" t="str">
        <f>IFERROR(VLOOKUP(A50,部品コード!A:C,2,FALSE),"")</f>
        <v/>
      </c>
      <c r="H50" s="26" t="str">
        <f t="shared" si="2"/>
        <v/>
      </c>
      <c r="I50" s="26" t="str">
        <f t="shared" si="3"/>
        <v/>
      </c>
      <c r="J50" s="305" t="str">
        <f>IFERROR(VLOOKUP('注文データ '!A50,部品コード!A:D,3,FALSE),"")</f>
        <v/>
      </c>
    </row>
    <row r="51" spans="1:11" x14ac:dyDescent="0.15">
      <c r="A51" s="11"/>
      <c r="B51" s="12"/>
      <c r="C51" s="13"/>
      <c r="D51" s="13"/>
      <c r="E51" s="494"/>
      <c r="F51" s="723"/>
      <c r="G51" s="496" t="str">
        <f>IFERROR(VLOOKUP(A51,部品コード!A:C,2,FALSE),"")</f>
        <v/>
      </c>
      <c r="H51" s="26" t="str">
        <f t="shared" si="2"/>
        <v/>
      </c>
      <c r="I51" s="26" t="str">
        <f t="shared" si="3"/>
        <v/>
      </c>
      <c r="J51" s="305" t="str">
        <f>IFERROR(VLOOKUP('注文データ '!A51,部品コード!A:D,3,FALSE),"")</f>
        <v/>
      </c>
    </row>
    <row r="52" spans="1:11" x14ac:dyDescent="0.15">
      <c r="A52" s="11"/>
      <c r="B52" s="12"/>
      <c r="C52" s="13"/>
      <c r="D52" s="13"/>
      <c r="E52" s="494"/>
      <c r="F52" s="723"/>
      <c r="G52" s="496" t="str">
        <f>IFERROR(VLOOKUP(A52,部品コード!A:C,2,FALSE),"")</f>
        <v/>
      </c>
      <c r="H52" s="26" t="str">
        <f t="shared" si="2"/>
        <v/>
      </c>
      <c r="I52" s="26" t="str">
        <f t="shared" si="3"/>
        <v/>
      </c>
      <c r="J52" s="305" t="str">
        <f>IFERROR(VLOOKUP('注文データ '!A52,部品コード!A:D,3,FALSE),"")</f>
        <v/>
      </c>
    </row>
    <row r="53" spans="1:11" x14ac:dyDescent="0.15">
      <c r="A53" s="11"/>
      <c r="B53" s="12"/>
      <c r="C53" s="13"/>
      <c r="D53" s="13"/>
      <c r="E53" s="494"/>
      <c r="F53" s="723"/>
      <c r="G53" s="496" t="str">
        <f>IFERROR(VLOOKUP(A53,部品コード!A:C,2,FALSE),"")</f>
        <v/>
      </c>
      <c r="H53" s="26" t="str">
        <f t="shared" si="2"/>
        <v/>
      </c>
      <c r="I53" s="26" t="str">
        <f t="shared" si="3"/>
        <v/>
      </c>
      <c r="J53" s="305" t="str">
        <f>IFERROR(VLOOKUP('注文データ '!A53,部品コード!A:D,3,FALSE),"")</f>
        <v/>
      </c>
    </row>
    <row r="54" spans="1:11" x14ac:dyDescent="0.15">
      <c r="A54" s="11"/>
      <c r="B54" s="12"/>
      <c r="C54" s="13"/>
      <c r="D54" s="13"/>
      <c r="E54" s="494"/>
      <c r="F54" s="723"/>
      <c r="G54" s="496" t="str">
        <f>IFERROR(VLOOKUP(A54,部品コード!A:C,2,FALSE),"")</f>
        <v/>
      </c>
      <c r="H54" s="26" t="str">
        <f t="shared" si="2"/>
        <v/>
      </c>
      <c r="I54" s="26" t="str">
        <f t="shared" si="3"/>
        <v/>
      </c>
      <c r="J54" s="305" t="str">
        <f>IFERROR(VLOOKUP('注文データ '!A54,部品コード!A:D,3,FALSE),"")</f>
        <v/>
      </c>
    </row>
    <row r="55" spans="1:11" x14ac:dyDescent="0.15">
      <c r="A55" s="11"/>
      <c r="B55" s="12"/>
      <c r="C55" s="13"/>
      <c r="D55" s="13"/>
      <c r="E55" s="494"/>
      <c r="F55" s="723"/>
      <c r="G55" s="496" t="str">
        <f>IFERROR(VLOOKUP(A55,部品コード!A:C,2,FALSE),"")</f>
        <v/>
      </c>
      <c r="H55" s="26" t="str">
        <f t="shared" si="2"/>
        <v/>
      </c>
      <c r="I55" s="26" t="str">
        <f t="shared" si="3"/>
        <v/>
      </c>
      <c r="J55" s="305" t="str">
        <f>IFERROR(VLOOKUP('注文データ '!A55,部品コード!A:D,3,FALSE),"")</f>
        <v/>
      </c>
      <c r="K55" s="7"/>
    </row>
    <row r="56" spans="1:11" x14ac:dyDescent="0.15">
      <c r="A56" s="11"/>
      <c r="B56" s="12"/>
      <c r="C56" s="13"/>
      <c r="D56" s="13"/>
      <c r="E56" s="494"/>
      <c r="F56" s="723"/>
      <c r="G56" s="496" t="str">
        <f>IFERROR(VLOOKUP(A56,部品コード!A:C,2,FALSE),"")</f>
        <v/>
      </c>
      <c r="H56" s="26" t="str">
        <f t="shared" si="2"/>
        <v/>
      </c>
      <c r="I56" s="26" t="str">
        <f t="shared" si="3"/>
        <v/>
      </c>
      <c r="J56" s="305" t="str">
        <f>IFERROR(VLOOKUP('注文データ '!A56,部品コード!A:D,3,FALSE),"")</f>
        <v/>
      </c>
      <c r="K56" s="7"/>
    </row>
    <row r="57" spans="1:11" x14ac:dyDescent="0.15">
      <c r="A57" s="11"/>
      <c r="B57" s="12"/>
      <c r="C57" s="13"/>
      <c r="D57" s="13"/>
      <c r="E57" s="494"/>
      <c r="F57" s="723"/>
      <c r="G57" s="496" t="str">
        <f>IFERROR(VLOOKUP(A57,部品コード!A:C,2,FALSE),"")</f>
        <v/>
      </c>
      <c r="H57" s="26" t="str">
        <f t="shared" si="2"/>
        <v/>
      </c>
      <c r="I57" s="26" t="str">
        <f t="shared" si="3"/>
        <v/>
      </c>
      <c r="J57" s="305" t="str">
        <f>IFERROR(VLOOKUP('注文データ '!A57,部品コード!A:D,3,FALSE),"")</f>
        <v/>
      </c>
      <c r="K57" s="7"/>
    </row>
    <row r="58" spans="1:11" x14ac:dyDescent="0.15">
      <c r="A58" s="11"/>
      <c r="B58" s="12"/>
      <c r="C58" s="13"/>
      <c r="D58" s="13"/>
      <c r="E58" s="494"/>
      <c r="F58" s="723"/>
      <c r="G58" s="496" t="str">
        <f>IFERROR(VLOOKUP(A58,部品コード!A:C,2,FALSE),"")</f>
        <v/>
      </c>
      <c r="H58" s="26" t="str">
        <f t="shared" si="2"/>
        <v/>
      </c>
      <c r="I58" s="26" t="str">
        <f t="shared" si="3"/>
        <v/>
      </c>
      <c r="J58" s="305" t="str">
        <f>IFERROR(VLOOKUP('注文データ '!A58,部品コード!A:D,3,FALSE),"")</f>
        <v/>
      </c>
    </row>
    <row r="59" spans="1:11" x14ac:dyDescent="0.15">
      <c r="A59" s="11"/>
      <c r="B59" s="12"/>
      <c r="C59" s="13"/>
      <c r="D59" s="13"/>
      <c r="E59" s="494"/>
      <c r="F59" s="723"/>
      <c r="G59" s="496" t="str">
        <f>IFERROR(VLOOKUP(A59,部品コード!A:C,2,FALSE),"")</f>
        <v/>
      </c>
      <c r="H59" s="26" t="str">
        <f t="shared" si="2"/>
        <v/>
      </c>
      <c r="I59" s="26" t="str">
        <f t="shared" si="3"/>
        <v/>
      </c>
      <c r="J59" s="305" t="str">
        <f>IFERROR(VLOOKUP('注文データ '!A59,部品コード!A:D,3,FALSE),"")</f>
        <v/>
      </c>
      <c r="K59" s="7"/>
    </row>
    <row r="60" spans="1:11" x14ac:dyDescent="0.15">
      <c r="A60" s="11"/>
      <c r="B60" s="12"/>
      <c r="C60" s="13"/>
      <c r="D60" s="13"/>
      <c r="E60" s="494"/>
      <c r="F60" s="723"/>
      <c r="G60" s="496" t="str">
        <f>IFERROR(VLOOKUP(A60,部品コード!A:C,2,FALSE),"")</f>
        <v/>
      </c>
      <c r="H60" s="26" t="str">
        <f t="shared" si="2"/>
        <v/>
      </c>
      <c r="I60" s="26" t="str">
        <f t="shared" si="3"/>
        <v/>
      </c>
      <c r="J60" s="305" t="str">
        <f>IFERROR(VLOOKUP('注文データ '!A60,部品コード!A:D,3,FALSE),"")</f>
        <v/>
      </c>
      <c r="K60" s="7"/>
    </row>
    <row r="61" spans="1:11" x14ac:dyDescent="0.15">
      <c r="A61" s="11"/>
      <c r="B61" s="12"/>
      <c r="C61" s="13"/>
      <c r="D61" s="13"/>
      <c r="E61" s="494"/>
      <c r="F61" s="723"/>
      <c r="G61" s="496" t="str">
        <f>IFERROR(VLOOKUP(A61,部品コード!A:C,2,FALSE),"")</f>
        <v/>
      </c>
      <c r="H61" s="26" t="str">
        <f t="shared" si="2"/>
        <v/>
      </c>
      <c r="I61" s="26" t="str">
        <f t="shared" si="3"/>
        <v/>
      </c>
      <c r="J61" s="305" t="str">
        <f>IFERROR(VLOOKUP('注文データ '!A61,部品コード!A:D,3,FALSE),"")</f>
        <v/>
      </c>
    </row>
    <row r="62" spans="1:11" x14ac:dyDescent="0.15">
      <c r="A62" s="11"/>
      <c r="B62" s="12"/>
      <c r="C62" s="13"/>
      <c r="D62" s="13"/>
      <c r="E62" s="494"/>
      <c r="F62" s="723"/>
      <c r="G62" s="496" t="str">
        <f>IFERROR(VLOOKUP(A62,部品コード!A:C,2,FALSE),"")</f>
        <v/>
      </c>
      <c r="H62" s="26" t="str">
        <f t="shared" si="2"/>
        <v/>
      </c>
      <c r="I62" s="26" t="str">
        <f t="shared" si="3"/>
        <v/>
      </c>
      <c r="J62" s="305" t="str">
        <f>IFERROR(VLOOKUP('注文データ '!A62,部品コード!A:D,3,FALSE),"")</f>
        <v/>
      </c>
      <c r="K62" s="7"/>
    </row>
    <row r="63" spans="1:11" x14ac:dyDescent="0.15">
      <c r="A63" s="11"/>
      <c r="B63" s="12"/>
      <c r="C63" s="13"/>
      <c r="D63" s="13"/>
      <c r="E63" s="494"/>
      <c r="F63" s="723"/>
      <c r="G63" s="496" t="str">
        <f>IFERROR(VLOOKUP(A63,部品コード!A:C,2,FALSE),"")</f>
        <v/>
      </c>
      <c r="H63" s="26" t="str">
        <f t="shared" si="2"/>
        <v/>
      </c>
      <c r="I63" s="26" t="str">
        <f t="shared" si="3"/>
        <v/>
      </c>
      <c r="J63" s="305" t="str">
        <f>IFERROR(VLOOKUP('注文データ '!A63,部品コード!A:D,3,FALSE),"")</f>
        <v/>
      </c>
      <c r="K63" s="7"/>
    </row>
    <row r="64" spans="1:11" x14ac:dyDescent="0.15">
      <c r="A64" s="11"/>
      <c r="B64" s="12"/>
      <c r="C64" s="13"/>
      <c r="D64" s="13"/>
      <c r="E64" s="494"/>
      <c r="F64" s="723"/>
      <c r="G64" s="496" t="str">
        <f>IFERROR(VLOOKUP(A64,部品コード!A:C,2,FALSE),"")</f>
        <v/>
      </c>
      <c r="H64" s="26" t="str">
        <f t="shared" si="2"/>
        <v/>
      </c>
      <c r="I64" s="26" t="str">
        <f t="shared" si="3"/>
        <v/>
      </c>
      <c r="J64" s="305" t="str">
        <f>IFERROR(VLOOKUP('注文データ '!A64,部品コード!A:D,3,FALSE),"")</f>
        <v/>
      </c>
      <c r="K64" s="7"/>
    </row>
    <row r="65" spans="1:11" x14ac:dyDescent="0.15">
      <c r="A65" s="11"/>
      <c r="B65" s="12"/>
      <c r="C65" s="13"/>
      <c r="D65" s="13"/>
      <c r="E65" s="494"/>
      <c r="F65" s="723"/>
      <c r="G65" s="496" t="str">
        <f>IFERROR(VLOOKUP(A65,部品コード!A:C,2,FALSE),"")</f>
        <v/>
      </c>
      <c r="H65" s="26" t="str">
        <f t="shared" si="2"/>
        <v/>
      </c>
      <c r="I65" s="26" t="str">
        <f t="shared" si="3"/>
        <v/>
      </c>
      <c r="J65" s="305" t="str">
        <f>IFERROR(VLOOKUP('注文データ '!A65,部品コード!A:D,3,FALSE),"")</f>
        <v/>
      </c>
    </row>
    <row r="66" spans="1:11" x14ac:dyDescent="0.15">
      <c r="A66" s="11"/>
      <c r="B66" s="12"/>
      <c r="C66" s="13"/>
      <c r="D66" s="13"/>
      <c r="E66" s="494"/>
      <c r="F66" s="723"/>
      <c r="G66" s="496" t="str">
        <f>IFERROR(VLOOKUP(A66,部品コード!A:C,2,FALSE),"")</f>
        <v/>
      </c>
      <c r="H66" s="26" t="str">
        <f t="shared" si="2"/>
        <v/>
      </c>
      <c r="I66" s="26" t="str">
        <f t="shared" si="3"/>
        <v/>
      </c>
      <c r="J66" s="305" t="str">
        <f>IFERROR(VLOOKUP('注文データ '!A66,部品コード!A:D,3,FALSE),"")</f>
        <v/>
      </c>
      <c r="K66" s="7"/>
    </row>
    <row r="67" spans="1:11" x14ac:dyDescent="0.15">
      <c r="A67" s="11"/>
      <c r="B67" s="12"/>
      <c r="C67" s="13"/>
      <c r="D67" s="13"/>
      <c r="E67" s="494"/>
      <c r="F67" s="723"/>
      <c r="G67" s="496" t="str">
        <f>IFERROR(VLOOKUP(A67,部品コード!A:C,2,FALSE),"")</f>
        <v/>
      </c>
      <c r="H67" s="26" t="str">
        <f t="shared" si="2"/>
        <v/>
      </c>
      <c r="I67" s="26" t="str">
        <f t="shared" si="3"/>
        <v/>
      </c>
      <c r="J67" s="305" t="str">
        <f>IFERROR(VLOOKUP('注文データ '!A67,部品コード!A:D,3,FALSE),"")</f>
        <v/>
      </c>
      <c r="K67" s="7"/>
    </row>
    <row r="68" spans="1:11" x14ac:dyDescent="0.15">
      <c r="A68" s="11"/>
      <c r="B68" s="12"/>
      <c r="C68" s="13"/>
      <c r="D68" s="13"/>
      <c r="E68" s="494"/>
      <c r="F68" s="723"/>
      <c r="G68" s="496" t="str">
        <f>IFERROR(VLOOKUP(A68,部品コード!A:C,2,FALSE),"")</f>
        <v/>
      </c>
      <c r="H68" s="26" t="str">
        <f t="shared" si="2"/>
        <v/>
      </c>
      <c r="I68" s="26" t="str">
        <f t="shared" si="3"/>
        <v/>
      </c>
      <c r="J68" s="305" t="str">
        <f>IFERROR(VLOOKUP('注文データ '!A68,部品コード!A:D,3,FALSE),"")</f>
        <v/>
      </c>
    </row>
    <row r="69" spans="1:11" x14ac:dyDescent="0.15">
      <c r="A69" s="11"/>
      <c r="B69" s="12"/>
      <c r="C69" s="13"/>
      <c r="D69" s="13"/>
      <c r="E69" s="494"/>
      <c r="F69" s="723"/>
      <c r="G69" s="496" t="str">
        <f>IFERROR(VLOOKUP(A69,部品コード!A:C,2,FALSE),"")</f>
        <v/>
      </c>
      <c r="H69" s="26" t="str">
        <f t="shared" si="2"/>
        <v/>
      </c>
      <c r="I69" s="26" t="str">
        <f t="shared" si="3"/>
        <v/>
      </c>
      <c r="J69" s="305" t="str">
        <f>IFERROR(VLOOKUP('注文データ '!A69,部品コード!A:D,3,FALSE),"")</f>
        <v/>
      </c>
    </row>
    <row r="70" spans="1:11" x14ac:dyDescent="0.15">
      <c r="A70" s="11"/>
      <c r="B70" s="12"/>
      <c r="C70" s="13"/>
      <c r="D70" s="13"/>
      <c r="E70" s="494"/>
      <c r="F70" s="723"/>
      <c r="G70" s="496" t="str">
        <f>IFERROR(VLOOKUP(A70,部品コード!A:C,2,FALSE),"")</f>
        <v/>
      </c>
      <c r="H70" s="26" t="str">
        <f t="shared" si="2"/>
        <v/>
      </c>
      <c r="I70" s="26" t="str">
        <f t="shared" si="3"/>
        <v/>
      </c>
      <c r="J70" s="305" t="str">
        <f>IFERROR(VLOOKUP('注文データ '!A70,部品コード!A:D,3,FALSE),"")</f>
        <v/>
      </c>
      <c r="K70" s="7"/>
    </row>
    <row r="71" spans="1:11" x14ac:dyDescent="0.15">
      <c r="A71" s="11"/>
      <c r="B71" s="12"/>
      <c r="C71" s="13"/>
      <c r="D71" s="13"/>
      <c r="E71" s="494"/>
      <c r="F71" s="723"/>
      <c r="G71" s="496" t="str">
        <f>IFERROR(VLOOKUP(A71,部品コード!A:C,2,FALSE),"")</f>
        <v/>
      </c>
      <c r="H71" s="26" t="str">
        <f t="shared" si="2"/>
        <v/>
      </c>
      <c r="I71" s="26" t="str">
        <f t="shared" si="3"/>
        <v/>
      </c>
      <c r="J71" s="305" t="str">
        <f>IFERROR(VLOOKUP('注文データ '!A71,部品コード!A:D,3,FALSE),"")</f>
        <v/>
      </c>
    </row>
    <row r="72" spans="1:11" x14ac:dyDescent="0.15">
      <c r="A72" s="11"/>
      <c r="B72" s="12"/>
      <c r="C72" s="13"/>
      <c r="D72" s="13"/>
      <c r="E72" s="494"/>
      <c r="F72" s="723"/>
      <c r="G72" s="496" t="str">
        <f>IFERROR(VLOOKUP(A72,部品コード!A:C,2,FALSE),"")</f>
        <v/>
      </c>
      <c r="H72" s="26" t="str">
        <f t="shared" si="2"/>
        <v/>
      </c>
      <c r="I72" s="26" t="str">
        <f t="shared" si="3"/>
        <v/>
      </c>
      <c r="J72" s="305" t="str">
        <f>IFERROR(VLOOKUP('注文データ '!A72,部品コード!A:D,3,FALSE),"")</f>
        <v/>
      </c>
      <c r="K72" s="7"/>
    </row>
    <row r="73" spans="1:11" x14ac:dyDescent="0.15">
      <c r="A73" s="11"/>
      <c r="B73" s="12"/>
      <c r="C73" s="13"/>
      <c r="D73" s="13"/>
      <c r="E73" s="494"/>
      <c r="F73" s="723"/>
      <c r="G73" s="496" t="str">
        <f>IFERROR(VLOOKUP(A73,部品コード!A:C,2,FALSE),"")</f>
        <v/>
      </c>
      <c r="H73" s="26" t="str">
        <f t="shared" si="2"/>
        <v/>
      </c>
      <c r="I73" s="26" t="str">
        <f t="shared" si="3"/>
        <v/>
      </c>
      <c r="J73" s="305" t="str">
        <f>IFERROR(VLOOKUP('注文データ '!A73,部品コード!A:D,3,FALSE),"")</f>
        <v/>
      </c>
      <c r="K73" s="7"/>
    </row>
    <row r="74" spans="1:11" x14ac:dyDescent="0.15">
      <c r="A74" s="11"/>
      <c r="B74" s="12"/>
      <c r="C74" s="13"/>
      <c r="D74" s="13"/>
      <c r="E74" s="494"/>
      <c r="F74" s="723"/>
      <c r="G74" s="496" t="str">
        <f>IFERROR(VLOOKUP(A74,部品コード!A:C,2,FALSE),"")</f>
        <v/>
      </c>
      <c r="H74" s="26" t="str">
        <f t="shared" si="2"/>
        <v/>
      </c>
      <c r="I74" s="26" t="str">
        <f t="shared" si="3"/>
        <v/>
      </c>
      <c r="J74" s="305" t="str">
        <f>IFERROR(VLOOKUP('注文データ '!A74,部品コード!A:D,3,FALSE),"")</f>
        <v/>
      </c>
      <c r="K74" s="7"/>
    </row>
    <row r="75" spans="1:11" x14ac:dyDescent="0.15">
      <c r="A75" s="11"/>
      <c r="B75" s="12"/>
      <c r="C75" s="13"/>
      <c r="D75" s="13"/>
      <c r="E75" s="494"/>
      <c r="F75" s="723"/>
      <c r="G75" s="496" t="str">
        <f>IFERROR(VLOOKUP(A75,部品コード!A:C,2,FALSE),"")</f>
        <v/>
      </c>
      <c r="H75" s="26" t="str">
        <f t="shared" si="2"/>
        <v/>
      </c>
      <c r="I75" s="26" t="str">
        <f t="shared" si="3"/>
        <v/>
      </c>
      <c r="J75" s="305" t="str">
        <f>IFERROR(VLOOKUP('注文データ '!A75,部品コード!A:D,3,FALSE),"")</f>
        <v/>
      </c>
      <c r="K75" s="7"/>
    </row>
    <row r="76" spans="1:11" x14ac:dyDescent="0.15">
      <c r="A76" s="11"/>
      <c r="B76" s="12"/>
      <c r="C76" s="13"/>
      <c r="D76" s="13"/>
      <c r="E76" s="494"/>
      <c r="F76" s="723"/>
      <c r="G76" s="496" t="str">
        <f>IFERROR(VLOOKUP(A76,部品コード!A:C,2,FALSE),"")</f>
        <v/>
      </c>
      <c r="H76" s="26" t="str">
        <f t="shared" si="2"/>
        <v/>
      </c>
      <c r="I76" s="26" t="str">
        <f t="shared" si="3"/>
        <v/>
      </c>
      <c r="J76" s="305" t="str">
        <f>IFERROR(VLOOKUP('注文データ '!A76,部品コード!A:D,3,FALSE),"")</f>
        <v/>
      </c>
      <c r="K76" s="7"/>
    </row>
    <row r="77" spans="1:11" x14ac:dyDescent="0.15">
      <c r="A77" s="11"/>
      <c r="B77" s="12"/>
      <c r="C77" s="13"/>
      <c r="D77" s="13"/>
      <c r="E77" s="494"/>
      <c r="F77" s="723"/>
      <c r="G77" s="496" t="str">
        <f>IFERROR(VLOOKUP(A77,部品コード!A:C,2,FALSE),"")</f>
        <v/>
      </c>
      <c r="H77" s="26" t="str">
        <f t="shared" si="2"/>
        <v/>
      </c>
      <c r="I77" s="26" t="str">
        <f t="shared" si="3"/>
        <v/>
      </c>
      <c r="J77" s="305" t="str">
        <f>IFERROR(VLOOKUP('注文データ '!A77,部品コード!A:D,3,FALSE),"")</f>
        <v/>
      </c>
      <c r="K77" s="7"/>
    </row>
    <row r="78" spans="1:11" x14ac:dyDescent="0.15">
      <c r="A78" s="11"/>
      <c r="B78" s="12"/>
      <c r="C78" s="13"/>
      <c r="D78" s="13"/>
      <c r="E78" s="494"/>
      <c r="F78" s="723"/>
      <c r="G78" s="496" t="str">
        <f>IFERROR(VLOOKUP(A78,部品コード!A:C,2,FALSE),"")</f>
        <v/>
      </c>
      <c r="H78" s="26" t="str">
        <f t="shared" si="2"/>
        <v/>
      </c>
      <c r="I78" s="26" t="str">
        <f t="shared" si="3"/>
        <v/>
      </c>
      <c r="J78" s="305" t="str">
        <f>IFERROR(VLOOKUP('注文データ '!A78,部品コード!A:D,3,FALSE),"")</f>
        <v/>
      </c>
      <c r="K78" s="7"/>
    </row>
    <row r="79" spans="1:11" x14ac:dyDescent="0.15">
      <c r="A79" s="11"/>
      <c r="B79" s="12"/>
      <c r="C79" s="13"/>
      <c r="D79" s="13"/>
      <c r="E79" s="494"/>
      <c r="F79" s="723"/>
      <c r="G79" s="496" t="str">
        <f>IFERROR(VLOOKUP(A79,部品コード!A:C,2,FALSE),"")</f>
        <v/>
      </c>
      <c r="H79" s="26" t="str">
        <f t="shared" si="2"/>
        <v/>
      </c>
      <c r="I79" s="26" t="str">
        <f t="shared" si="3"/>
        <v/>
      </c>
      <c r="J79" s="305" t="str">
        <f>IFERROR(VLOOKUP('注文データ '!A79,部品コード!A:D,3,FALSE),"")</f>
        <v/>
      </c>
      <c r="K79" s="7"/>
    </row>
    <row r="80" spans="1:11" x14ac:dyDescent="0.15">
      <c r="A80" s="11"/>
      <c r="B80" s="12"/>
      <c r="C80" s="13"/>
      <c r="D80" s="13"/>
      <c r="E80" s="494"/>
      <c r="F80" s="723"/>
      <c r="G80" s="496" t="str">
        <f>IFERROR(VLOOKUP(A80,部品コード!A:C,2,FALSE),"")</f>
        <v/>
      </c>
      <c r="H80" s="26" t="str">
        <f t="shared" si="2"/>
        <v/>
      </c>
      <c r="I80" s="26" t="str">
        <f t="shared" si="3"/>
        <v/>
      </c>
      <c r="J80" s="305" t="str">
        <f>IFERROR(VLOOKUP('注文データ '!A80,部品コード!A:D,3,FALSE),"")</f>
        <v/>
      </c>
      <c r="K80" s="7"/>
    </row>
    <row r="81" spans="1:11" x14ac:dyDescent="0.15">
      <c r="A81" s="11"/>
      <c r="B81" s="12"/>
      <c r="C81" s="13"/>
      <c r="D81" s="13"/>
      <c r="E81" s="494"/>
      <c r="F81" s="723"/>
      <c r="G81" s="496" t="str">
        <f>IFERROR(VLOOKUP(A81,部品コード!A:C,2,FALSE),"")</f>
        <v/>
      </c>
      <c r="H81" s="26" t="str">
        <f t="shared" si="2"/>
        <v/>
      </c>
      <c r="I81" s="26" t="str">
        <f t="shared" si="3"/>
        <v/>
      </c>
      <c r="J81" s="305" t="str">
        <f>IFERROR(VLOOKUP('注文データ '!A81,部品コード!A:D,3,FALSE),"")</f>
        <v/>
      </c>
      <c r="K81" s="7"/>
    </row>
    <row r="82" spans="1:11" x14ac:dyDescent="0.15">
      <c r="A82" s="11"/>
      <c r="B82" s="12"/>
      <c r="C82" s="13"/>
      <c r="D82" s="13"/>
      <c r="E82" s="494"/>
      <c r="F82" s="723"/>
      <c r="G82" s="496" t="str">
        <f>IFERROR(VLOOKUP(A82,部品コード!A:C,2,FALSE),"")</f>
        <v/>
      </c>
      <c r="H82" s="26" t="str">
        <f t="shared" si="2"/>
        <v/>
      </c>
      <c r="I82" s="26" t="str">
        <f t="shared" si="3"/>
        <v/>
      </c>
      <c r="J82" s="305" t="str">
        <f>IFERROR(VLOOKUP('注文データ '!A82,部品コード!A:D,3,FALSE),"")</f>
        <v/>
      </c>
      <c r="K82" s="7"/>
    </row>
    <row r="83" spans="1:11" x14ac:dyDescent="0.15">
      <c r="A83" s="11"/>
      <c r="B83" s="12"/>
      <c r="C83" s="13"/>
      <c r="D83" s="13"/>
      <c r="E83" s="494"/>
      <c r="F83" s="723"/>
      <c r="G83" s="496" t="str">
        <f>IFERROR(VLOOKUP(A83,部品コード!A:C,2,FALSE),"")</f>
        <v/>
      </c>
      <c r="H83" s="26" t="str">
        <f t="shared" si="2"/>
        <v/>
      </c>
      <c r="I83" s="26" t="str">
        <f t="shared" si="3"/>
        <v/>
      </c>
      <c r="J83" s="305" t="str">
        <f>IFERROR(VLOOKUP('注文データ '!A83,部品コード!A:D,3,FALSE),"")</f>
        <v/>
      </c>
      <c r="K83" s="7"/>
    </row>
    <row r="84" spans="1:11" x14ac:dyDescent="0.15">
      <c r="A84" s="11"/>
      <c r="B84" s="12"/>
      <c r="C84" s="13"/>
      <c r="D84" s="13"/>
      <c r="E84" s="494"/>
      <c r="F84" s="723"/>
      <c r="G84" s="496" t="str">
        <f>IFERROR(VLOOKUP(A84,部品コード!A:C,2,FALSE),"")</f>
        <v/>
      </c>
      <c r="H84" s="26" t="str">
        <f t="shared" si="2"/>
        <v/>
      </c>
      <c r="I84" s="26" t="str">
        <f t="shared" si="3"/>
        <v/>
      </c>
      <c r="J84" s="305" t="str">
        <f>IFERROR(VLOOKUP('注文データ '!A84,部品コード!A:D,3,FALSE),"")</f>
        <v/>
      </c>
      <c r="K84" s="7"/>
    </row>
    <row r="85" spans="1:11" x14ac:dyDescent="0.15">
      <c r="A85" s="11"/>
      <c r="B85" s="12"/>
      <c r="C85" s="13"/>
      <c r="D85" s="13"/>
      <c r="E85" s="494"/>
      <c r="F85" s="723"/>
      <c r="G85" s="496" t="str">
        <f>IFERROR(VLOOKUP(A85,部品コード!A:C,2,FALSE),"")</f>
        <v/>
      </c>
      <c r="H85" s="26" t="str">
        <f t="shared" si="2"/>
        <v/>
      </c>
      <c r="I85" s="26" t="str">
        <f t="shared" si="3"/>
        <v/>
      </c>
      <c r="J85" s="305" t="str">
        <f>IFERROR(VLOOKUP('注文データ '!A85,部品コード!A:D,3,FALSE),"")</f>
        <v/>
      </c>
      <c r="K85" s="7"/>
    </row>
    <row r="86" spans="1:11" x14ac:dyDescent="0.15">
      <c r="A86" s="11"/>
      <c r="B86" s="12"/>
      <c r="C86" s="13"/>
      <c r="D86" s="13"/>
      <c r="E86" s="494"/>
      <c r="F86" s="723"/>
      <c r="G86" s="496" t="str">
        <f>IFERROR(VLOOKUP(A86,部品コード!A:C,2,FALSE),"")</f>
        <v/>
      </c>
      <c r="H86" s="26" t="str">
        <f t="shared" si="2"/>
        <v/>
      </c>
      <c r="I86" s="26" t="str">
        <f t="shared" si="3"/>
        <v/>
      </c>
      <c r="J86" s="305" t="str">
        <f>IFERROR(VLOOKUP('注文データ '!A86,部品コード!A:D,3,FALSE),"")</f>
        <v/>
      </c>
    </row>
    <row r="87" spans="1:11" x14ac:dyDescent="0.15">
      <c r="A87" s="11"/>
      <c r="B87" s="12"/>
      <c r="C87" s="13"/>
      <c r="D87" s="13"/>
      <c r="E87" s="494"/>
      <c r="F87" s="723"/>
      <c r="G87" s="496" t="str">
        <f>IFERROR(VLOOKUP(A87,部品コード!A:C,2,FALSE),"")</f>
        <v/>
      </c>
      <c r="H87" s="26" t="str">
        <f t="shared" si="2"/>
        <v/>
      </c>
      <c r="I87" s="26" t="str">
        <f t="shared" si="3"/>
        <v/>
      </c>
      <c r="J87" s="305" t="str">
        <f>IFERROR(VLOOKUP('注文データ '!A87,部品コード!A:D,3,FALSE),"")</f>
        <v/>
      </c>
      <c r="K87" s="7"/>
    </row>
    <row r="88" spans="1:11" x14ac:dyDescent="0.15">
      <c r="A88" s="11"/>
      <c r="B88" s="12"/>
      <c r="C88" s="13"/>
      <c r="D88" s="13"/>
      <c r="E88" s="494"/>
      <c r="F88" s="723"/>
      <c r="G88" s="496" t="str">
        <f>IFERROR(VLOOKUP(A88,部品コード!A:C,2,FALSE),"")</f>
        <v/>
      </c>
      <c r="H88" s="26" t="str">
        <f t="shared" si="2"/>
        <v/>
      </c>
      <c r="I88" s="26" t="str">
        <f t="shared" si="3"/>
        <v/>
      </c>
      <c r="J88" s="305" t="str">
        <f>IFERROR(VLOOKUP('注文データ '!A88,部品コード!A:D,3,FALSE),"")</f>
        <v/>
      </c>
      <c r="K88" s="7"/>
    </row>
    <row r="89" spans="1:11" x14ac:dyDescent="0.15">
      <c r="A89" s="11"/>
      <c r="B89" s="12"/>
      <c r="C89" s="13"/>
      <c r="D89" s="13"/>
      <c r="E89" s="494"/>
      <c r="F89" s="723"/>
      <c r="G89" s="496" t="str">
        <f>IFERROR(VLOOKUP(A89,部品コード!A:C,2,FALSE),"")</f>
        <v/>
      </c>
      <c r="H89" s="26" t="str">
        <f t="shared" si="2"/>
        <v/>
      </c>
      <c r="I89" s="26" t="str">
        <f t="shared" si="3"/>
        <v/>
      </c>
      <c r="J89" s="305" t="str">
        <f>IFERROR(VLOOKUP('注文データ '!A89,部品コード!A:D,3,FALSE),"")</f>
        <v/>
      </c>
      <c r="K89" s="7"/>
    </row>
    <row r="90" spans="1:11" x14ac:dyDescent="0.15">
      <c r="A90" s="11"/>
      <c r="B90" s="12"/>
      <c r="C90" s="13"/>
      <c r="D90" s="13"/>
      <c r="E90" s="494"/>
      <c r="F90" s="723"/>
      <c r="G90" s="496" t="str">
        <f>IFERROR(VLOOKUP(A90,部品コード!A:C,2,FALSE),"")</f>
        <v/>
      </c>
      <c r="H90" s="26" t="str">
        <f t="shared" si="2"/>
        <v/>
      </c>
      <c r="I90" s="26" t="str">
        <f t="shared" si="3"/>
        <v/>
      </c>
      <c r="J90" s="305" t="str">
        <f>IFERROR(VLOOKUP('注文データ '!A90,部品コード!A:D,3,FALSE),"")</f>
        <v/>
      </c>
      <c r="K90" s="7"/>
    </row>
    <row r="91" spans="1:11" x14ac:dyDescent="0.15">
      <c r="A91" s="11"/>
      <c r="B91" s="12"/>
      <c r="C91" s="13"/>
      <c r="D91" s="13"/>
      <c r="E91" s="494"/>
      <c r="F91" s="723"/>
      <c r="G91" s="496" t="str">
        <f>IFERROR(VLOOKUP(A91,部品コード!A:C,2,FALSE),"")</f>
        <v/>
      </c>
      <c r="H91" s="26" t="str">
        <f t="shared" si="2"/>
        <v/>
      </c>
      <c r="I91" s="26" t="str">
        <f t="shared" si="3"/>
        <v/>
      </c>
      <c r="J91" s="305" t="str">
        <f>IFERROR(VLOOKUP('注文データ '!A91,部品コード!A:D,3,FALSE),"")</f>
        <v/>
      </c>
      <c r="K91" s="7"/>
    </row>
    <row r="92" spans="1:11" x14ac:dyDescent="0.15">
      <c r="A92" s="11"/>
      <c r="B92" s="12"/>
      <c r="C92" s="13"/>
      <c r="D92" s="13"/>
      <c r="E92" s="494"/>
      <c r="F92" s="723"/>
      <c r="G92" s="496" t="str">
        <f>IFERROR(VLOOKUP(A92,部品コード!A:C,2,FALSE),"")</f>
        <v/>
      </c>
      <c r="H92" s="26" t="str">
        <f t="shared" si="2"/>
        <v/>
      </c>
      <c r="I92" s="26" t="str">
        <f t="shared" si="3"/>
        <v/>
      </c>
      <c r="J92" s="305" t="str">
        <f>IFERROR(VLOOKUP('注文データ '!A92,部品コード!A:D,3,FALSE),"")</f>
        <v/>
      </c>
      <c r="K92" s="7"/>
    </row>
    <row r="93" spans="1:11" x14ac:dyDescent="0.15">
      <c r="A93" s="11"/>
      <c r="B93" s="12"/>
      <c r="C93" s="13"/>
      <c r="D93" s="13"/>
      <c r="E93" s="494"/>
      <c r="F93" s="723"/>
      <c r="G93" s="496" t="str">
        <f>IFERROR(VLOOKUP(A93,部品コード!A:C,2,FALSE),"")</f>
        <v/>
      </c>
      <c r="H93" s="26" t="str">
        <f t="shared" si="2"/>
        <v/>
      </c>
      <c r="I93" s="26" t="str">
        <f t="shared" si="3"/>
        <v/>
      </c>
      <c r="J93" s="305" t="str">
        <f>IFERROR(VLOOKUP('注文データ '!A93,部品コード!A:D,3,FALSE),"")</f>
        <v/>
      </c>
      <c r="K93" s="7"/>
    </row>
    <row r="94" spans="1:11" x14ac:dyDescent="0.15">
      <c r="A94" s="11"/>
      <c r="B94" s="12"/>
      <c r="C94" s="13"/>
      <c r="D94" s="13"/>
      <c r="E94" s="494"/>
      <c r="F94" s="723"/>
      <c r="G94" s="496" t="str">
        <f>IFERROR(VLOOKUP(A94,部品コード!A:C,2,FALSE),"")</f>
        <v/>
      </c>
      <c r="H94" s="26" t="str">
        <f t="shared" si="2"/>
        <v/>
      </c>
      <c r="I94" s="26" t="str">
        <f t="shared" si="3"/>
        <v/>
      </c>
      <c r="J94" s="305" t="str">
        <f>IFERROR(VLOOKUP('注文データ '!A94,部品コード!A:D,3,FALSE),"")</f>
        <v/>
      </c>
      <c r="K94" s="7"/>
    </row>
    <row r="95" spans="1:11" x14ac:dyDescent="0.15">
      <c r="A95" s="11"/>
      <c r="B95" s="12"/>
      <c r="C95" s="13"/>
      <c r="D95" s="13"/>
      <c r="E95" s="494"/>
      <c r="F95" s="723"/>
      <c r="G95" s="496" t="str">
        <f>IFERROR(VLOOKUP(A95,部品コード!A:C,2,FALSE),"")</f>
        <v/>
      </c>
      <c r="H95" s="26" t="str">
        <f t="shared" si="2"/>
        <v/>
      </c>
      <c r="I95" s="26" t="str">
        <f t="shared" si="3"/>
        <v/>
      </c>
      <c r="J95" s="305" t="str">
        <f>IFERROR(VLOOKUP('注文データ '!A95,部品コード!A:D,3,FALSE),"")</f>
        <v/>
      </c>
      <c r="K95" s="293"/>
    </row>
    <row r="96" spans="1:11" x14ac:dyDescent="0.15">
      <c r="A96" s="11"/>
      <c r="B96" s="12"/>
      <c r="C96" s="13"/>
      <c r="D96" s="13"/>
      <c r="E96" s="494"/>
      <c r="F96" s="723"/>
      <c r="G96" s="496" t="str">
        <f>IFERROR(VLOOKUP(A96,部品コード!A:C,2,FALSE),"")</f>
        <v/>
      </c>
      <c r="H96" s="26" t="str">
        <f t="shared" si="2"/>
        <v/>
      </c>
      <c r="I96" s="26" t="str">
        <f t="shared" si="3"/>
        <v/>
      </c>
      <c r="J96" s="305" t="str">
        <f>IFERROR(VLOOKUP('注文データ '!A96,部品コード!A:D,3,FALSE),"")</f>
        <v/>
      </c>
      <c r="K96" s="293"/>
    </row>
    <row r="97" spans="1:11" x14ac:dyDescent="0.15">
      <c r="A97" s="11"/>
      <c r="B97" s="12"/>
      <c r="C97" s="13"/>
      <c r="D97" s="13"/>
      <c r="E97" s="494"/>
      <c r="F97" s="723"/>
      <c r="G97" s="496" t="str">
        <f>IFERROR(VLOOKUP(A97,部品コード!A:C,2,FALSE),"")</f>
        <v/>
      </c>
      <c r="H97" s="26" t="str">
        <f t="shared" si="2"/>
        <v/>
      </c>
      <c r="I97" s="26" t="str">
        <f t="shared" si="3"/>
        <v/>
      </c>
      <c r="J97" s="305" t="str">
        <f>IFERROR(VLOOKUP('注文データ '!A97,部品コード!A:D,3,FALSE),"")</f>
        <v/>
      </c>
      <c r="K97" s="293"/>
    </row>
    <row r="98" spans="1:11" x14ac:dyDescent="0.15">
      <c r="A98" s="11"/>
      <c r="B98" s="12"/>
      <c r="C98" s="13"/>
      <c r="D98" s="13"/>
      <c r="E98" s="494"/>
      <c r="F98" s="723"/>
      <c r="G98" s="496" t="str">
        <f>IFERROR(VLOOKUP(A98,部品コード!A:C,2,FALSE),"")</f>
        <v/>
      </c>
      <c r="H98" s="26" t="str">
        <f t="shared" si="2"/>
        <v/>
      </c>
      <c r="I98" s="26" t="str">
        <f t="shared" si="3"/>
        <v/>
      </c>
      <c r="J98" s="305" t="str">
        <f>IFERROR(VLOOKUP('注文データ '!A98,部品コード!A:D,3,FALSE),"")</f>
        <v/>
      </c>
      <c r="K98" s="293"/>
    </row>
    <row r="99" spans="1:11" x14ac:dyDescent="0.15">
      <c r="A99" s="11"/>
      <c r="B99" s="12"/>
      <c r="C99" s="13"/>
      <c r="D99" s="13"/>
      <c r="E99" s="494"/>
      <c r="F99" s="723"/>
      <c r="G99" s="496" t="str">
        <f>IFERROR(VLOOKUP(A99,部品コード!A:C,2,FALSE),"")</f>
        <v/>
      </c>
      <c r="H99" s="26" t="str">
        <f t="shared" si="2"/>
        <v/>
      </c>
      <c r="I99" s="26" t="str">
        <f t="shared" si="3"/>
        <v/>
      </c>
      <c r="J99" s="305" t="str">
        <f>IFERROR(VLOOKUP('注文データ '!A99,部品コード!A:D,3,FALSE),"")</f>
        <v/>
      </c>
      <c r="K99" s="293"/>
    </row>
    <row r="100" spans="1:11" x14ac:dyDescent="0.15">
      <c r="A100" s="11"/>
      <c r="B100" s="12"/>
      <c r="C100" s="13"/>
      <c r="D100" s="13"/>
      <c r="E100" s="494"/>
      <c r="F100" s="723"/>
      <c r="G100" s="496" t="str">
        <f>IFERROR(VLOOKUP(A100,部品コード!A:C,2,FALSE),"")</f>
        <v/>
      </c>
      <c r="H100" s="26" t="str">
        <f t="shared" si="2"/>
        <v/>
      </c>
      <c r="I100" s="26" t="str">
        <f t="shared" si="3"/>
        <v/>
      </c>
      <c r="J100" s="305" t="str">
        <f>IFERROR(VLOOKUP('注文データ '!A100,部品コード!A:D,3,FALSE),"")</f>
        <v/>
      </c>
      <c r="K100" s="293"/>
    </row>
    <row r="101" spans="1:11" x14ac:dyDescent="0.15">
      <c r="A101" s="11"/>
      <c r="B101" s="12"/>
      <c r="C101" s="13"/>
      <c r="D101" s="13"/>
      <c r="E101" s="494"/>
      <c r="F101" s="723"/>
      <c r="G101" s="496" t="str">
        <f>IFERROR(VLOOKUP(A101,部品コード!A:C,2,FALSE),"")</f>
        <v/>
      </c>
      <c r="H101" s="26" t="str">
        <f t="shared" si="2"/>
        <v/>
      </c>
      <c r="I101" s="26" t="str">
        <f t="shared" si="3"/>
        <v/>
      </c>
      <c r="J101" s="305" t="str">
        <f>IFERROR(VLOOKUP('注文データ '!A101,部品コード!A:D,3,FALSE),"")</f>
        <v/>
      </c>
      <c r="K101" s="293"/>
    </row>
    <row r="102" spans="1:11" x14ac:dyDescent="0.15">
      <c r="A102" s="11"/>
      <c r="B102" s="12"/>
      <c r="C102" s="13"/>
      <c r="D102" s="13"/>
      <c r="E102" s="494"/>
      <c r="F102" s="723"/>
      <c r="G102" s="496" t="str">
        <f>IFERROR(VLOOKUP(A102,部品コード!A:C,2,FALSE),"")</f>
        <v/>
      </c>
      <c r="H102" s="26" t="str">
        <f t="shared" si="2"/>
        <v/>
      </c>
      <c r="I102" s="26" t="str">
        <f t="shared" si="3"/>
        <v/>
      </c>
      <c r="J102" s="305" t="str">
        <f>IFERROR(VLOOKUP('注文データ '!A102,部品コード!A:D,3,FALSE),"")</f>
        <v/>
      </c>
      <c r="K102" s="293"/>
    </row>
    <row r="103" spans="1:11" x14ac:dyDescent="0.15">
      <c r="A103" s="11"/>
      <c r="B103" s="12"/>
      <c r="C103" s="13"/>
      <c r="D103" s="13"/>
      <c r="E103" s="494"/>
      <c r="F103" s="723"/>
      <c r="G103" s="496" t="str">
        <f>IFERROR(VLOOKUP(A103,部品コード!A:C,2,FALSE),"")</f>
        <v/>
      </c>
      <c r="H103" s="26" t="str">
        <f t="shared" si="2"/>
        <v/>
      </c>
      <c r="I103" s="26" t="str">
        <f t="shared" si="3"/>
        <v/>
      </c>
      <c r="J103" s="305" t="str">
        <f>IFERROR(VLOOKUP('注文データ '!A103,部品コード!A:D,3,FALSE),"")</f>
        <v/>
      </c>
      <c r="K103" s="293"/>
    </row>
    <row r="104" spans="1:11" x14ac:dyDescent="0.15">
      <c r="A104" s="11"/>
      <c r="B104" s="12"/>
      <c r="C104" s="13"/>
      <c r="D104" s="13"/>
      <c r="E104" s="494"/>
      <c r="F104" s="723"/>
      <c r="G104" s="496" t="str">
        <f>IFERROR(VLOOKUP(A104,部品コード!A:C,2,FALSE),"")</f>
        <v/>
      </c>
      <c r="H104" s="26" t="str">
        <f t="shared" si="2"/>
        <v/>
      </c>
      <c r="I104" s="26" t="str">
        <f t="shared" si="3"/>
        <v/>
      </c>
      <c r="J104" s="305" t="str">
        <f>IFERROR(VLOOKUP('注文データ '!A104,部品コード!A:D,3,FALSE),"")</f>
        <v/>
      </c>
      <c r="K104" s="293"/>
    </row>
    <row r="105" spans="1:11" x14ac:dyDescent="0.15">
      <c r="A105" s="11"/>
      <c r="B105" s="12"/>
      <c r="C105" s="13"/>
      <c r="D105" s="13"/>
      <c r="E105" s="494"/>
      <c r="F105" s="723"/>
      <c r="G105" s="496" t="str">
        <f>IFERROR(VLOOKUP(A105,部品コード!A:C,2,FALSE),"")</f>
        <v/>
      </c>
      <c r="H105" s="26" t="str">
        <f t="shared" ref="H105:H168" si="4">IF(B105="","",(MONTH(B105)))</f>
        <v/>
      </c>
      <c r="I105" s="26" t="str">
        <f t="shared" ref="I105:I168" si="5">IF(B105="","",(DAY(B105)))</f>
        <v/>
      </c>
      <c r="J105" s="305" t="str">
        <f>IFERROR(VLOOKUP('注文データ '!A105,部品コード!A:D,3,FALSE),"")</f>
        <v/>
      </c>
      <c r="K105" s="293"/>
    </row>
    <row r="106" spans="1:11" x14ac:dyDescent="0.15">
      <c r="A106" s="11"/>
      <c r="B106" s="12"/>
      <c r="C106" s="13"/>
      <c r="D106" s="13"/>
      <c r="E106" s="494"/>
      <c r="F106" s="723"/>
      <c r="G106" s="496" t="str">
        <f>IFERROR(VLOOKUP(A106,部品コード!A:C,2,FALSE),"")</f>
        <v/>
      </c>
      <c r="H106" s="26" t="str">
        <f t="shared" si="4"/>
        <v/>
      </c>
      <c r="I106" s="26" t="str">
        <f t="shared" si="5"/>
        <v/>
      </c>
      <c r="J106" s="305" t="str">
        <f>IFERROR(VLOOKUP('注文データ '!A106,部品コード!A:D,3,FALSE),"")</f>
        <v/>
      </c>
      <c r="K106" s="293"/>
    </row>
    <row r="107" spans="1:11" x14ac:dyDescent="0.15">
      <c r="A107" s="11"/>
      <c r="B107" s="12"/>
      <c r="C107" s="13"/>
      <c r="D107" s="13"/>
      <c r="E107" s="494"/>
      <c r="F107" s="723"/>
      <c r="G107" s="496" t="str">
        <f>IFERROR(VLOOKUP(A107,部品コード!A:C,2,FALSE),"")</f>
        <v/>
      </c>
      <c r="H107" s="26" t="str">
        <f t="shared" si="4"/>
        <v/>
      </c>
      <c r="I107" s="26" t="str">
        <f t="shared" si="5"/>
        <v/>
      </c>
      <c r="J107" s="305" t="str">
        <f>IFERROR(VLOOKUP('注文データ '!A107,部品コード!A:D,3,FALSE),"")</f>
        <v/>
      </c>
      <c r="K107" s="293"/>
    </row>
    <row r="108" spans="1:11" x14ac:dyDescent="0.15">
      <c r="A108" s="11"/>
      <c r="B108" s="12"/>
      <c r="C108" s="13"/>
      <c r="D108" s="13"/>
      <c r="E108" s="494"/>
      <c r="F108" s="723"/>
      <c r="G108" s="496" t="str">
        <f>IFERROR(VLOOKUP(A108,部品コード!A:C,2,FALSE),"")</f>
        <v/>
      </c>
      <c r="H108" s="26" t="str">
        <f t="shared" si="4"/>
        <v/>
      </c>
      <c r="I108" s="26" t="str">
        <f t="shared" si="5"/>
        <v/>
      </c>
      <c r="J108" s="305" t="str">
        <f>IFERROR(VLOOKUP('注文データ '!A108,部品コード!A:D,3,FALSE),"")</f>
        <v/>
      </c>
      <c r="K108" s="293"/>
    </row>
    <row r="109" spans="1:11" x14ac:dyDescent="0.15">
      <c r="A109" s="11"/>
      <c r="B109" s="12"/>
      <c r="C109" s="13"/>
      <c r="D109" s="13"/>
      <c r="E109" s="494"/>
      <c r="F109" s="723"/>
      <c r="G109" s="496" t="str">
        <f>IFERROR(VLOOKUP(A109,部品コード!A:C,2,FALSE),"")</f>
        <v/>
      </c>
      <c r="H109" s="26" t="str">
        <f t="shared" si="4"/>
        <v/>
      </c>
      <c r="I109" s="26" t="str">
        <f t="shared" si="5"/>
        <v/>
      </c>
      <c r="J109" s="305" t="str">
        <f>IFERROR(VLOOKUP('注文データ '!A109,部品コード!A:D,3,FALSE),"")</f>
        <v/>
      </c>
      <c r="K109" s="293"/>
    </row>
    <row r="110" spans="1:11" x14ac:dyDescent="0.15">
      <c r="A110" s="11"/>
      <c r="B110" s="12"/>
      <c r="C110" s="13"/>
      <c r="D110" s="13"/>
      <c r="E110" s="494"/>
      <c r="F110" s="723"/>
      <c r="G110" s="496" t="str">
        <f>IFERROR(VLOOKUP(A110,部品コード!A:C,2,FALSE),"")</f>
        <v/>
      </c>
      <c r="H110" s="26" t="str">
        <f t="shared" si="4"/>
        <v/>
      </c>
      <c r="I110" s="26" t="str">
        <f t="shared" si="5"/>
        <v/>
      </c>
      <c r="J110" s="305" t="str">
        <f>IFERROR(VLOOKUP('注文データ '!A110,部品コード!A:D,3,FALSE),"")</f>
        <v/>
      </c>
      <c r="K110" s="293"/>
    </row>
    <row r="111" spans="1:11" x14ac:dyDescent="0.15">
      <c r="A111" s="11"/>
      <c r="B111" s="12"/>
      <c r="C111" s="13"/>
      <c r="D111" s="13"/>
      <c r="E111" s="494"/>
      <c r="F111" s="723"/>
      <c r="G111" s="496" t="str">
        <f>IFERROR(VLOOKUP(A111,部品コード!A:C,2,FALSE),"")</f>
        <v/>
      </c>
      <c r="H111" s="26" t="str">
        <f t="shared" si="4"/>
        <v/>
      </c>
      <c r="I111" s="26" t="str">
        <f t="shared" si="5"/>
        <v/>
      </c>
      <c r="J111" s="305" t="str">
        <f>IFERROR(VLOOKUP('注文データ '!A111,部品コード!A:D,3,FALSE),"")</f>
        <v/>
      </c>
      <c r="K111" s="293"/>
    </row>
    <row r="112" spans="1:11" x14ac:dyDescent="0.15">
      <c r="A112" s="11"/>
      <c r="B112" s="12"/>
      <c r="C112" s="13"/>
      <c r="D112" s="13"/>
      <c r="E112" s="494"/>
      <c r="F112" s="723"/>
      <c r="G112" s="496" t="str">
        <f>IFERROR(VLOOKUP(A112,部品コード!A:C,2,FALSE),"")</f>
        <v/>
      </c>
      <c r="H112" s="26" t="str">
        <f t="shared" si="4"/>
        <v/>
      </c>
      <c r="I112" s="26" t="str">
        <f t="shared" si="5"/>
        <v/>
      </c>
      <c r="J112" s="305" t="str">
        <f>IFERROR(VLOOKUP('注文データ '!A112,部品コード!A:D,3,FALSE),"")</f>
        <v/>
      </c>
      <c r="K112" s="293"/>
    </row>
    <row r="113" spans="1:11" x14ac:dyDescent="0.15">
      <c r="A113" s="11"/>
      <c r="B113" s="12"/>
      <c r="C113" s="13"/>
      <c r="D113" s="13"/>
      <c r="E113" s="494"/>
      <c r="F113" s="723"/>
      <c r="G113" s="496" t="str">
        <f>IFERROR(VLOOKUP(A113,部品コード!A:C,2,FALSE),"")</f>
        <v/>
      </c>
      <c r="H113" s="26" t="str">
        <f t="shared" si="4"/>
        <v/>
      </c>
      <c r="I113" s="26" t="str">
        <f t="shared" si="5"/>
        <v/>
      </c>
      <c r="J113" s="305" t="str">
        <f>IFERROR(VLOOKUP('注文データ '!A113,部品コード!A:D,3,FALSE),"")</f>
        <v/>
      </c>
      <c r="K113" s="293"/>
    </row>
    <row r="114" spans="1:11" x14ac:dyDescent="0.15">
      <c r="A114" s="11"/>
      <c r="B114" s="12"/>
      <c r="C114" s="13"/>
      <c r="D114" s="13"/>
      <c r="E114" s="494"/>
      <c r="F114" s="723"/>
      <c r="G114" s="496" t="str">
        <f>IFERROR(VLOOKUP(A114,部品コード!A:C,2,FALSE),"")</f>
        <v/>
      </c>
      <c r="H114" s="26" t="str">
        <f t="shared" si="4"/>
        <v/>
      </c>
      <c r="I114" s="26" t="str">
        <f t="shared" si="5"/>
        <v/>
      </c>
      <c r="J114" s="305" t="str">
        <f>IFERROR(VLOOKUP('注文データ '!A114,部品コード!A:D,3,FALSE),"")</f>
        <v/>
      </c>
      <c r="K114" s="293"/>
    </row>
    <row r="115" spans="1:11" x14ac:dyDescent="0.15">
      <c r="A115" s="11"/>
      <c r="B115" s="12"/>
      <c r="C115" s="13"/>
      <c r="D115" s="13"/>
      <c r="E115" s="494"/>
      <c r="F115" s="723"/>
      <c r="G115" s="496" t="str">
        <f>IFERROR(VLOOKUP(A115,部品コード!A:C,2,FALSE),"")</f>
        <v/>
      </c>
      <c r="H115" s="26" t="str">
        <f t="shared" si="4"/>
        <v/>
      </c>
      <c r="I115" s="26" t="str">
        <f t="shared" si="5"/>
        <v/>
      </c>
      <c r="J115" s="305" t="str">
        <f>IFERROR(VLOOKUP('注文データ '!A115,部品コード!A:D,3,FALSE),"")</f>
        <v/>
      </c>
      <c r="K115" s="293"/>
    </row>
    <row r="116" spans="1:11" x14ac:dyDescent="0.15">
      <c r="A116" s="11"/>
      <c r="B116" s="12"/>
      <c r="C116" s="13"/>
      <c r="D116" s="13"/>
      <c r="E116" s="494"/>
      <c r="F116" s="723"/>
      <c r="G116" s="496" t="str">
        <f>IFERROR(VLOOKUP(A116,部品コード!A:C,2,FALSE),"")</f>
        <v/>
      </c>
      <c r="H116" s="26" t="str">
        <f t="shared" si="4"/>
        <v/>
      </c>
      <c r="I116" s="26" t="str">
        <f t="shared" si="5"/>
        <v/>
      </c>
      <c r="J116" s="305" t="str">
        <f>IFERROR(VLOOKUP('注文データ '!A116,部品コード!A:D,3,FALSE),"")</f>
        <v/>
      </c>
      <c r="K116" s="293"/>
    </row>
    <row r="117" spans="1:11" x14ac:dyDescent="0.15">
      <c r="A117" s="11"/>
      <c r="B117" s="12"/>
      <c r="C117" s="13"/>
      <c r="D117" s="13"/>
      <c r="E117" s="494"/>
      <c r="F117" s="723"/>
      <c r="G117" s="496" t="str">
        <f>IFERROR(VLOOKUP(A117,部品コード!A:C,2,FALSE),"")</f>
        <v/>
      </c>
      <c r="H117" s="26" t="str">
        <f t="shared" si="4"/>
        <v/>
      </c>
      <c r="I117" s="26" t="str">
        <f t="shared" si="5"/>
        <v/>
      </c>
      <c r="J117" s="305" t="str">
        <f>IFERROR(VLOOKUP('注文データ '!A117,部品コード!A:D,3,FALSE),"")</f>
        <v/>
      </c>
      <c r="K117" s="293"/>
    </row>
    <row r="118" spans="1:11" x14ac:dyDescent="0.15">
      <c r="A118" s="11"/>
      <c r="B118" s="12"/>
      <c r="C118" s="13"/>
      <c r="D118" s="13"/>
      <c r="E118" s="494"/>
      <c r="F118" s="723"/>
      <c r="G118" s="496" t="str">
        <f>IFERROR(VLOOKUP(A118,部品コード!A:C,2,FALSE),"")</f>
        <v/>
      </c>
      <c r="H118" s="26" t="str">
        <f t="shared" si="4"/>
        <v/>
      </c>
      <c r="I118" s="26" t="str">
        <f t="shared" si="5"/>
        <v/>
      </c>
      <c r="J118" s="305" t="str">
        <f>IFERROR(VLOOKUP('注文データ '!A118,部品コード!A:D,3,FALSE),"")</f>
        <v/>
      </c>
      <c r="K118" s="293"/>
    </row>
    <row r="119" spans="1:11" x14ac:dyDescent="0.15">
      <c r="A119" s="11"/>
      <c r="B119" s="12"/>
      <c r="C119" s="13"/>
      <c r="D119" s="13"/>
      <c r="E119" s="494"/>
      <c r="F119" s="723"/>
      <c r="G119" s="496" t="str">
        <f>IFERROR(VLOOKUP(A119,部品コード!A:C,2,FALSE),"")</f>
        <v/>
      </c>
      <c r="H119" s="26" t="str">
        <f t="shared" si="4"/>
        <v/>
      </c>
      <c r="I119" s="26" t="str">
        <f t="shared" si="5"/>
        <v/>
      </c>
      <c r="J119" s="305" t="str">
        <f>IFERROR(VLOOKUP('注文データ '!A119,部品コード!A:D,3,FALSE),"")</f>
        <v/>
      </c>
      <c r="K119" s="293"/>
    </row>
    <row r="120" spans="1:11" x14ac:dyDescent="0.15">
      <c r="A120" s="11"/>
      <c r="B120" s="12"/>
      <c r="C120" s="13"/>
      <c r="D120" s="13"/>
      <c r="E120" s="494"/>
      <c r="F120" s="723"/>
      <c r="G120" s="496" t="str">
        <f>IFERROR(VLOOKUP(A120,部品コード!A:C,2,FALSE),"")</f>
        <v/>
      </c>
      <c r="H120" s="26" t="str">
        <f t="shared" si="4"/>
        <v/>
      </c>
      <c r="I120" s="26" t="str">
        <f t="shared" si="5"/>
        <v/>
      </c>
      <c r="J120" s="305" t="str">
        <f>IFERROR(VLOOKUP('注文データ '!A120,部品コード!A:D,3,FALSE),"")</f>
        <v/>
      </c>
      <c r="K120" s="293"/>
    </row>
    <row r="121" spans="1:11" x14ac:dyDescent="0.15">
      <c r="A121" s="11"/>
      <c r="B121" s="12"/>
      <c r="C121" s="13"/>
      <c r="D121" s="13"/>
      <c r="E121" s="494"/>
      <c r="F121" s="723"/>
      <c r="G121" s="496" t="str">
        <f>IFERROR(VLOOKUP(A121,部品コード!A:C,2,FALSE),"")</f>
        <v/>
      </c>
      <c r="H121" s="26" t="str">
        <f t="shared" si="4"/>
        <v/>
      </c>
      <c r="I121" s="26" t="str">
        <f t="shared" si="5"/>
        <v/>
      </c>
      <c r="J121" s="305" t="str">
        <f>IFERROR(VLOOKUP('注文データ '!A121,部品コード!A:D,3,FALSE),"")</f>
        <v/>
      </c>
      <c r="K121" s="293"/>
    </row>
    <row r="122" spans="1:11" x14ac:dyDescent="0.15">
      <c r="A122" s="11"/>
      <c r="B122" s="12"/>
      <c r="C122" s="13"/>
      <c r="D122" s="13"/>
      <c r="E122" s="494"/>
      <c r="F122" s="723"/>
      <c r="G122" s="496" t="str">
        <f>IFERROR(VLOOKUP(A122,部品コード!A:C,2,FALSE),"")</f>
        <v/>
      </c>
      <c r="H122" s="26" t="str">
        <f t="shared" si="4"/>
        <v/>
      </c>
      <c r="I122" s="26" t="str">
        <f t="shared" si="5"/>
        <v/>
      </c>
      <c r="J122" s="305" t="str">
        <f>IFERROR(VLOOKUP('注文データ '!A122,部品コード!A:D,3,FALSE),"")</f>
        <v/>
      </c>
      <c r="K122" s="293"/>
    </row>
    <row r="123" spans="1:11" x14ac:dyDescent="0.15">
      <c r="A123" s="11"/>
      <c r="B123" s="12"/>
      <c r="C123" s="13"/>
      <c r="D123" s="13"/>
      <c r="E123" s="494"/>
      <c r="F123" s="723"/>
      <c r="G123" s="496" t="str">
        <f>IFERROR(VLOOKUP(A123,部品コード!A:C,2,FALSE),"")</f>
        <v/>
      </c>
      <c r="H123" s="26" t="str">
        <f t="shared" si="4"/>
        <v/>
      </c>
      <c r="I123" s="26" t="str">
        <f t="shared" si="5"/>
        <v/>
      </c>
      <c r="J123" s="305" t="str">
        <f>IFERROR(VLOOKUP('注文データ '!A123,部品コード!A:D,3,FALSE),"")</f>
        <v/>
      </c>
      <c r="K123" s="293"/>
    </row>
    <row r="124" spans="1:11" x14ac:dyDescent="0.15">
      <c r="A124" s="11"/>
      <c r="B124" s="12"/>
      <c r="C124" s="13"/>
      <c r="D124" s="13"/>
      <c r="E124" s="494"/>
      <c r="F124" s="723"/>
      <c r="G124" s="496" t="str">
        <f>IFERROR(VLOOKUP(A124,部品コード!A:C,2,FALSE),"")</f>
        <v/>
      </c>
      <c r="H124" s="26" t="str">
        <f t="shared" si="4"/>
        <v/>
      </c>
      <c r="I124" s="26" t="str">
        <f t="shared" si="5"/>
        <v/>
      </c>
      <c r="J124" s="305" t="str">
        <f>IFERROR(VLOOKUP('注文データ '!A124,部品コード!A:D,3,FALSE),"")</f>
        <v/>
      </c>
      <c r="K124" s="293"/>
    </row>
    <row r="125" spans="1:11" x14ac:dyDescent="0.15">
      <c r="A125" s="11"/>
      <c r="B125" s="12"/>
      <c r="C125" s="13"/>
      <c r="D125" s="13"/>
      <c r="E125" s="494"/>
      <c r="F125" s="723"/>
      <c r="G125" s="496" t="str">
        <f>IFERROR(VLOOKUP(A125,部品コード!A:C,2,FALSE),"")</f>
        <v/>
      </c>
      <c r="H125" s="26" t="str">
        <f t="shared" si="4"/>
        <v/>
      </c>
      <c r="I125" s="26" t="str">
        <f t="shared" si="5"/>
        <v/>
      </c>
      <c r="J125" s="305" t="str">
        <f>IFERROR(VLOOKUP('注文データ '!A125,部品コード!A:D,3,FALSE),"")</f>
        <v/>
      </c>
      <c r="K125" s="293"/>
    </row>
    <row r="126" spans="1:11" x14ac:dyDescent="0.15">
      <c r="A126" s="11"/>
      <c r="B126" s="12"/>
      <c r="C126" s="13"/>
      <c r="D126" s="13"/>
      <c r="E126" s="494"/>
      <c r="F126" s="723"/>
      <c r="G126" s="496" t="str">
        <f>IFERROR(VLOOKUP(A126,部品コード!A:C,2,FALSE),"")</f>
        <v/>
      </c>
      <c r="H126" s="26" t="str">
        <f t="shared" si="4"/>
        <v/>
      </c>
      <c r="I126" s="26" t="str">
        <f t="shared" si="5"/>
        <v/>
      </c>
      <c r="J126" s="305" t="str">
        <f>IFERROR(VLOOKUP('注文データ '!A126,部品コード!A:D,3,FALSE),"")</f>
        <v/>
      </c>
      <c r="K126" s="293"/>
    </row>
    <row r="127" spans="1:11" x14ac:dyDescent="0.15">
      <c r="A127" s="11"/>
      <c r="B127" s="12"/>
      <c r="C127" s="13"/>
      <c r="D127" s="13"/>
      <c r="E127" s="494"/>
      <c r="F127" s="723"/>
      <c r="G127" s="496" t="str">
        <f>IFERROR(VLOOKUP(A127,部品コード!A:C,2,FALSE),"")</f>
        <v/>
      </c>
      <c r="H127" s="26" t="str">
        <f t="shared" si="4"/>
        <v/>
      </c>
      <c r="I127" s="26" t="str">
        <f t="shared" si="5"/>
        <v/>
      </c>
      <c r="J127" s="305" t="str">
        <f>IFERROR(VLOOKUP('注文データ '!A127,部品コード!A:D,3,FALSE),"")</f>
        <v/>
      </c>
      <c r="K127" s="293"/>
    </row>
    <row r="128" spans="1:11" x14ac:dyDescent="0.15">
      <c r="A128" s="11"/>
      <c r="B128" s="12"/>
      <c r="C128" s="13"/>
      <c r="D128" s="13"/>
      <c r="E128" s="494"/>
      <c r="F128" s="723"/>
      <c r="G128" s="496" t="str">
        <f>IFERROR(VLOOKUP(A128,部品コード!A:C,2,FALSE),"")</f>
        <v/>
      </c>
      <c r="H128" s="26" t="str">
        <f t="shared" si="4"/>
        <v/>
      </c>
      <c r="I128" s="26" t="str">
        <f t="shared" si="5"/>
        <v/>
      </c>
      <c r="J128" s="305" t="str">
        <f>IFERROR(VLOOKUP('注文データ '!A128,部品コード!A:D,3,FALSE),"")</f>
        <v/>
      </c>
      <c r="K128" s="293"/>
    </row>
    <row r="129" spans="1:11" x14ac:dyDescent="0.15">
      <c r="A129" s="11"/>
      <c r="B129" s="12"/>
      <c r="C129" s="13"/>
      <c r="D129" s="13"/>
      <c r="E129" s="494"/>
      <c r="F129" s="723"/>
      <c r="G129" s="496" t="str">
        <f>IFERROR(VLOOKUP(A129,部品コード!A:C,2,FALSE),"")</f>
        <v/>
      </c>
      <c r="H129" s="26" t="str">
        <f t="shared" si="4"/>
        <v/>
      </c>
      <c r="I129" s="26" t="str">
        <f t="shared" si="5"/>
        <v/>
      </c>
      <c r="J129" s="305" t="str">
        <f>IFERROR(VLOOKUP('注文データ '!A129,部品コード!A:D,3,FALSE),"")</f>
        <v/>
      </c>
      <c r="K129" s="293"/>
    </row>
    <row r="130" spans="1:11" x14ac:dyDescent="0.15">
      <c r="A130" s="11"/>
      <c r="B130" s="12"/>
      <c r="C130" s="13"/>
      <c r="D130" s="13"/>
      <c r="E130" s="494"/>
      <c r="F130" s="723"/>
      <c r="G130" s="496" t="str">
        <f>IFERROR(VLOOKUP(A130,部品コード!A:C,2,FALSE),"")</f>
        <v/>
      </c>
      <c r="H130" s="26" t="str">
        <f t="shared" si="4"/>
        <v/>
      </c>
      <c r="I130" s="26" t="str">
        <f t="shared" si="5"/>
        <v/>
      </c>
      <c r="J130" s="305" t="str">
        <f>IFERROR(VLOOKUP('注文データ '!A130,部品コード!A:D,3,FALSE),"")</f>
        <v/>
      </c>
      <c r="K130" s="293"/>
    </row>
    <row r="131" spans="1:11" x14ac:dyDescent="0.15">
      <c r="A131" s="11"/>
      <c r="B131" s="12"/>
      <c r="C131" s="13"/>
      <c r="D131" s="13"/>
      <c r="E131" s="494"/>
      <c r="F131" s="723"/>
      <c r="G131" s="496" t="str">
        <f>IFERROR(VLOOKUP(A131,部品コード!A:C,2,FALSE),"")</f>
        <v/>
      </c>
      <c r="H131" s="26" t="str">
        <f t="shared" si="4"/>
        <v/>
      </c>
      <c r="I131" s="26" t="str">
        <f t="shared" si="5"/>
        <v/>
      </c>
      <c r="J131" s="305" t="str">
        <f>IFERROR(VLOOKUP('注文データ '!A131,部品コード!A:D,3,FALSE),"")</f>
        <v/>
      </c>
      <c r="K131" s="293"/>
    </row>
    <row r="132" spans="1:11" x14ac:dyDescent="0.15">
      <c r="A132" s="11"/>
      <c r="B132" s="12"/>
      <c r="C132" s="13"/>
      <c r="D132" s="13"/>
      <c r="E132" s="494"/>
      <c r="F132" s="723"/>
      <c r="G132" s="496" t="str">
        <f>IFERROR(VLOOKUP(A132,部品コード!A:C,2,FALSE),"")</f>
        <v/>
      </c>
      <c r="H132" s="26" t="str">
        <f t="shared" si="4"/>
        <v/>
      </c>
      <c r="I132" s="26" t="str">
        <f t="shared" si="5"/>
        <v/>
      </c>
      <c r="J132" s="305" t="str">
        <f>IFERROR(VLOOKUP('注文データ '!A132,部品コード!A:D,3,FALSE),"")</f>
        <v/>
      </c>
      <c r="K132" s="293"/>
    </row>
    <row r="133" spans="1:11" x14ac:dyDescent="0.15">
      <c r="A133" s="11"/>
      <c r="B133" s="12"/>
      <c r="C133" s="13"/>
      <c r="D133" s="13"/>
      <c r="E133" s="494"/>
      <c r="F133" s="723"/>
      <c r="G133" s="496" t="str">
        <f>IFERROR(VLOOKUP(A133,部品コード!A:C,2,FALSE),"")</f>
        <v/>
      </c>
      <c r="H133" s="26" t="str">
        <f t="shared" si="4"/>
        <v/>
      </c>
      <c r="I133" s="26" t="str">
        <f t="shared" si="5"/>
        <v/>
      </c>
      <c r="J133" s="305" t="str">
        <f>IFERROR(VLOOKUP('注文データ '!A133,部品コード!A:D,3,FALSE),"")</f>
        <v/>
      </c>
      <c r="K133" s="293"/>
    </row>
    <row r="134" spans="1:11" x14ac:dyDescent="0.15">
      <c r="A134" s="11"/>
      <c r="B134" s="12"/>
      <c r="C134" s="13"/>
      <c r="D134" s="13"/>
      <c r="E134" s="494"/>
      <c r="F134" s="723"/>
      <c r="G134" s="496" t="str">
        <f>IFERROR(VLOOKUP(A134,部品コード!A:C,2,FALSE),"")</f>
        <v/>
      </c>
      <c r="H134" s="26" t="str">
        <f t="shared" si="4"/>
        <v/>
      </c>
      <c r="I134" s="26" t="str">
        <f t="shared" si="5"/>
        <v/>
      </c>
      <c r="J134" s="305" t="str">
        <f>IFERROR(VLOOKUP('注文データ '!A134,部品コード!A:D,3,FALSE),"")</f>
        <v/>
      </c>
      <c r="K134" s="293"/>
    </row>
    <row r="135" spans="1:11" x14ac:dyDescent="0.15">
      <c r="A135" s="11"/>
      <c r="B135" s="12"/>
      <c r="C135" s="13"/>
      <c r="D135" s="13"/>
      <c r="E135" s="494"/>
      <c r="F135" s="723"/>
      <c r="G135" s="496" t="str">
        <f>IFERROR(VLOOKUP(A135,部品コード!A:C,2,FALSE),"")</f>
        <v/>
      </c>
      <c r="H135" s="26" t="str">
        <f t="shared" si="4"/>
        <v/>
      </c>
      <c r="I135" s="26" t="str">
        <f t="shared" si="5"/>
        <v/>
      </c>
      <c r="J135" s="305" t="str">
        <f>IFERROR(VLOOKUP('注文データ '!A135,部品コード!A:D,3,FALSE),"")</f>
        <v/>
      </c>
      <c r="K135" s="293"/>
    </row>
    <row r="136" spans="1:11" x14ac:dyDescent="0.15">
      <c r="A136" s="11"/>
      <c r="B136" s="12"/>
      <c r="C136" s="13"/>
      <c r="D136" s="13"/>
      <c r="E136" s="494"/>
      <c r="F136" s="723"/>
      <c r="G136" s="496" t="str">
        <f>IFERROR(VLOOKUP(A136,部品コード!A:C,2,FALSE),"")</f>
        <v/>
      </c>
      <c r="H136" s="26" t="str">
        <f t="shared" si="4"/>
        <v/>
      </c>
      <c r="I136" s="26" t="str">
        <f t="shared" si="5"/>
        <v/>
      </c>
      <c r="J136" s="305" t="str">
        <f>IFERROR(VLOOKUP('注文データ '!A136,部品コード!A:D,3,FALSE),"")</f>
        <v/>
      </c>
      <c r="K136" s="293"/>
    </row>
    <row r="137" spans="1:11" x14ac:dyDescent="0.15">
      <c r="A137" s="11"/>
      <c r="B137" s="12"/>
      <c r="C137" s="13"/>
      <c r="D137" s="13"/>
      <c r="E137" s="494"/>
      <c r="F137" s="723"/>
      <c r="G137" s="496" t="str">
        <f>IFERROR(VLOOKUP(A137,部品コード!A:C,2,FALSE),"")</f>
        <v/>
      </c>
      <c r="H137" s="26" t="str">
        <f t="shared" si="4"/>
        <v/>
      </c>
      <c r="I137" s="26" t="str">
        <f t="shared" si="5"/>
        <v/>
      </c>
      <c r="J137" s="305" t="str">
        <f>IFERROR(VLOOKUP('注文データ '!A137,部品コード!A:D,3,FALSE),"")</f>
        <v/>
      </c>
      <c r="K137" s="293"/>
    </row>
    <row r="138" spans="1:11" x14ac:dyDescent="0.15">
      <c r="A138" s="11"/>
      <c r="B138" s="12"/>
      <c r="C138" s="13"/>
      <c r="D138" s="13"/>
      <c r="E138" s="494"/>
      <c r="F138" s="723"/>
      <c r="G138" s="496" t="str">
        <f>IFERROR(VLOOKUP(A138,部品コード!A:C,2,FALSE),"")</f>
        <v/>
      </c>
      <c r="H138" s="26" t="str">
        <f t="shared" si="4"/>
        <v/>
      </c>
      <c r="I138" s="26" t="str">
        <f t="shared" si="5"/>
        <v/>
      </c>
      <c r="J138" s="305" t="str">
        <f>IFERROR(VLOOKUP('注文データ '!A138,部品コード!A:D,3,FALSE),"")</f>
        <v/>
      </c>
      <c r="K138" s="293"/>
    </row>
    <row r="139" spans="1:11" x14ac:dyDescent="0.15">
      <c r="A139" s="11"/>
      <c r="B139" s="12"/>
      <c r="C139" s="13"/>
      <c r="D139" s="13"/>
      <c r="E139" s="494"/>
      <c r="F139" s="723"/>
      <c r="G139" s="496" t="str">
        <f>IFERROR(VLOOKUP(A139,部品コード!A:C,2,FALSE),"")</f>
        <v/>
      </c>
      <c r="H139" s="26" t="str">
        <f t="shared" si="4"/>
        <v/>
      </c>
      <c r="I139" s="26" t="str">
        <f t="shared" si="5"/>
        <v/>
      </c>
      <c r="J139" s="305" t="str">
        <f>IFERROR(VLOOKUP('注文データ '!A139,部品コード!A:D,3,FALSE),"")</f>
        <v/>
      </c>
      <c r="K139" s="293"/>
    </row>
    <row r="140" spans="1:11" x14ac:dyDescent="0.15">
      <c r="A140" s="11"/>
      <c r="B140" s="12"/>
      <c r="C140" s="13"/>
      <c r="D140" s="13"/>
      <c r="E140" s="494"/>
      <c r="F140" s="723"/>
      <c r="G140" s="496" t="str">
        <f>IFERROR(VLOOKUP(A140,部品コード!A:C,2,FALSE),"")</f>
        <v/>
      </c>
      <c r="H140" s="26" t="str">
        <f t="shared" si="4"/>
        <v/>
      </c>
      <c r="I140" s="26" t="str">
        <f t="shared" si="5"/>
        <v/>
      </c>
      <c r="J140" s="305" t="str">
        <f>IFERROR(VLOOKUP('注文データ '!A140,部品コード!A:D,3,FALSE),"")</f>
        <v/>
      </c>
      <c r="K140" s="293"/>
    </row>
    <row r="141" spans="1:11" x14ac:dyDescent="0.15">
      <c r="A141" s="11"/>
      <c r="B141" s="12"/>
      <c r="C141" s="13"/>
      <c r="D141" s="13"/>
      <c r="E141" s="494"/>
      <c r="F141" s="723"/>
      <c r="G141" s="496" t="str">
        <f>IFERROR(VLOOKUP(A141,部品コード!A:C,2,FALSE),"")</f>
        <v/>
      </c>
      <c r="H141" s="26" t="str">
        <f t="shared" si="4"/>
        <v/>
      </c>
      <c r="I141" s="26" t="str">
        <f t="shared" si="5"/>
        <v/>
      </c>
      <c r="J141" s="305" t="str">
        <f>IFERROR(VLOOKUP('注文データ '!A141,部品コード!A:D,3,FALSE),"")</f>
        <v/>
      </c>
      <c r="K141" s="293"/>
    </row>
    <row r="142" spans="1:11" x14ac:dyDescent="0.15">
      <c r="A142" s="11"/>
      <c r="B142" s="12"/>
      <c r="C142" s="13"/>
      <c r="D142" s="13"/>
      <c r="E142" s="494"/>
      <c r="F142" s="723"/>
      <c r="G142" s="496" t="str">
        <f>IFERROR(VLOOKUP(A142,部品コード!A:C,2,FALSE),"")</f>
        <v/>
      </c>
      <c r="H142" s="26" t="str">
        <f t="shared" si="4"/>
        <v/>
      </c>
      <c r="I142" s="26" t="str">
        <f t="shared" si="5"/>
        <v/>
      </c>
      <c r="J142" s="305" t="str">
        <f>IFERROR(VLOOKUP('注文データ '!A142,部品コード!A:D,3,FALSE),"")</f>
        <v/>
      </c>
      <c r="K142" s="293"/>
    </row>
    <row r="143" spans="1:11" x14ac:dyDescent="0.15">
      <c r="A143" s="11"/>
      <c r="B143" s="12"/>
      <c r="C143" s="13"/>
      <c r="D143" s="13"/>
      <c r="E143" s="494"/>
      <c r="F143" s="723"/>
      <c r="G143" s="496" t="str">
        <f>IFERROR(VLOOKUP(A143,部品コード!A:C,2,FALSE),"")</f>
        <v/>
      </c>
      <c r="H143" s="26" t="str">
        <f t="shared" si="4"/>
        <v/>
      </c>
      <c r="I143" s="26" t="str">
        <f t="shared" si="5"/>
        <v/>
      </c>
      <c r="J143" s="305" t="str">
        <f>IFERROR(VLOOKUP('注文データ '!A143,部品コード!A:D,3,FALSE),"")</f>
        <v/>
      </c>
      <c r="K143" s="293"/>
    </row>
    <row r="144" spans="1:11" x14ac:dyDescent="0.15">
      <c r="A144" s="11"/>
      <c r="B144" s="12"/>
      <c r="C144" s="13"/>
      <c r="D144" s="13"/>
      <c r="E144" s="494"/>
      <c r="F144" s="723"/>
      <c r="G144" s="496" t="str">
        <f>IFERROR(VLOOKUP(A144,部品コード!A:C,2,FALSE),"")</f>
        <v/>
      </c>
      <c r="H144" s="26" t="str">
        <f t="shared" si="4"/>
        <v/>
      </c>
      <c r="I144" s="26" t="str">
        <f t="shared" si="5"/>
        <v/>
      </c>
      <c r="J144" s="305" t="str">
        <f>IFERROR(VLOOKUP('注文データ '!A144,部品コード!A:D,3,FALSE),"")</f>
        <v/>
      </c>
      <c r="K144" s="293"/>
    </row>
    <row r="145" spans="1:11" x14ac:dyDescent="0.15">
      <c r="A145" s="11"/>
      <c r="B145" s="12"/>
      <c r="C145" s="13"/>
      <c r="D145" s="13"/>
      <c r="E145" s="494"/>
      <c r="F145" s="723"/>
      <c r="G145" s="496" t="str">
        <f>IFERROR(VLOOKUP(A145,部品コード!A:C,2,FALSE),"")</f>
        <v/>
      </c>
      <c r="H145" s="26" t="str">
        <f t="shared" si="4"/>
        <v/>
      </c>
      <c r="I145" s="26" t="str">
        <f t="shared" si="5"/>
        <v/>
      </c>
      <c r="J145" s="305" t="str">
        <f>IFERROR(VLOOKUP('注文データ '!A145,部品コード!A:D,3,FALSE),"")</f>
        <v/>
      </c>
      <c r="K145" s="293"/>
    </row>
    <row r="146" spans="1:11" x14ac:dyDescent="0.15">
      <c r="A146" s="11"/>
      <c r="B146" s="12"/>
      <c r="C146" s="13"/>
      <c r="D146" s="13"/>
      <c r="E146" s="494"/>
      <c r="F146" s="723"/>
      <c r="G146" s="496" t="str">
        <f>IFERROR(VLOOKUP(A146,部品コード!A:C,2,FALSE),"")</f>
        <v/>
      </c>
      <c r="H146" s="26" t="str">
        <f t="shared" si="4"/>
        <v/>
      </c>
      <c r="I146" s="26" t="str">
        <f t="shared" si="5"/>
        <v/>
      </c>
      <c r="J146" s="305" t="str">
        <f>IFERROR(VLOOKUP('注文データ '!A146,部品コード!A:D,3,FALSE),"")</f>
        <v/>
      </c>
      <c r="K146" s="293"/>
    </row>
    <row r="147" spans="1:11" x14ac:dyDescent="0.15">
      <c r="A147" s="11"/>
      <c r="B147" s="12"/>
      <c r="C147" s="13"/>
      <c r="D147" s="13"/>
      <c r="E147" s="494"/>
      <c r="F147" s="723"/>
      <c r="G147" s="496" t="str">
        <f>IFERROR(VLOOKUP(A147,部品コード!A:C,2,FALSE),"")</f>
        <v/>
      </c>
      <c r="H147" s="26" t="str">
        <f t="shared" si="4"/>
        <v/>
      </c>
      <c r="I147" s="26" t="str">
        <f t="shared" si="5"/>
        <v/>
      </c>
      <c r="J147" s="305" t="str">
        <f>IFERROR(VLOOKUP('注文データ '!A147,部品コード!A:D,3,FALSE),"")</f>
        <v/>
      </c>
      <c r="K147" s="293"/>
    </row>
    <row r="148" spans="1:11" x14ac:dyDescent="0.15">
      <c r="A148" s="11"/>
      <c r="B148" s="12"/>
      <c r="C148" s="13"/>
      <c r="D148" s="13"/>
      <c r="E148" s="494"/>
      <c r="F148" s="723"/>
      <c r="G148" s="496" t="str">
        <f>IFERROR(VLOOKUP(A148,部品コード!A:C,2,FALSE),"")</f>
        <v/>
      </c>
      <c r="H148" s="26" t="str">
        <f t="shared" si="4"/>
        <v/>
      </c>
      <c r="I148" s="26" t="str">
        <f t="shared" si="5"/>
        <v/>
      </c>
      <c r="J148" s="305" t="str">
        <f>IFERROR(VLOOKUP('注文データ '!A148,部品コード!A:D,3,FALSE),"")</f>
        <v/>
      </c>
      <c r="K148" s="293"/>
    </row>
    <row r="149" spans="1:11" x14ac:dyDescent="0.15">
      <c r="A149" s="11"/>
      <c r="B149" s="12"/>
      <c r="C149" s="13"/>
      <c r="D149" s="13"/>
      <c r="E149" s="494"/>
      <c r="F149" s="723"/>
      <c r="G149" s="496" t="str">
        <f>IFERROR(VLOOKUP(A149,部品コード!A:C,2,FALSE),"")</f>
        <v/>
      </c>
      <c r="H149" s="26" t="str">
        <f t="shared" si="4"/>
        <v/>
      </c>
      <c r="I149" s="26" t="str">
        <f t="shared" si="5"/>
        <v/>
      </c>
      <c r="J149" s="305" t="str">
        <f>IFERROR(VLOOKUP('注文データ '!A149,部品コード!A:D,3,FALSE),"")</f>
        <v/>
      </c>
      <c r="K149" s="293"/>
    </row>
    <row r="150" spans="1:11" x14ac:dyDescent="0.15">
      <c r="A150" s="11"/>
      <c r="B150" s="12"/>
      <c r="C150" s="13"/>
      <c r="D150" s="13"/>
      <c r="E150" s="494"/>
      <c r="F150" s="723"/>
      <c r="G150" s="496" t="str">
        <f>IFERROR(VLOOKUP(A150,部品コード!A:C,2,FALSE),"")</f>
        <v/>
      </c>
      <c r="H150" s="26" t="str">
        <f t="shared" si="4"/>
        <v/>
      </c>
      <c r="I150" s="26" t="str">
        <f t="shared" si="5"/>
        <v/>
      </c>
      <c r="J150" s="305" t="str">
        <f>IFERROR(VLOOKUP('注文データ '!A150,部品コード!A:D,3,FALSE),"")</f>
        <v/>
      </c>
      <c r="K150" s="293"/>
    </row>
    <row r="151" spans="1:11" x14ac:dyDescent="0.15">
      <c r="A151" s="11"/>
      <c r="B151" s="12"/>
      <c r="C151" s="13"/>
      <c r="D151" s="13"/>
      <c r="E151" s="494"/>
      <c r="F151" s="723"/>
      <c r="G151" s="496" t="str">
        <f>IFERROR(VLOOKUP(A151,部品コード!A:C,2,FALSE),"")</f>
        <v/>
      </c>
      <c r="H151" s="26" t="str">
        <f t="shared" si="4"/>
        <v/>
      </c>
      <c r="I151" s="26" t="str">
        <f t="shared" si="5"/>
        <v/>
      </c>
      <c r="J151" s="305" t="str">
        <f>IFERROR(VLOOKUP('注文データ '!A151,部品コード!A:D,3,FALSE),"")</f>
        <v/>
      </c>
      <c r="K151" s="293"/>
    </row>
    <row r="152" spans="1:11" x14ac:dyDescent="0.15">
      <c r="A152" s="11"/>
      <c r="B152" s="12"/>
      <c r="C152" s="13"/>
      <c r="D152" s="13"/>
      <c r="E152" s="494"/>
      <c r="F152" s="723"/>
      <c r="G152" s="496" t="str">
        <f>IFERROR(VLOOKUP(A152,部品コード!A:C,2,FALSE),"")</f>
        <v/>
      </c>
      <c r="H152" s="26" t="str">
        <f t="shared" si="4"/>
        <v/>
      </c>
      <c r="I152" s="26" t="str">
        <f t="shared" si="5"/>
        <v/>
      </c>
      <c r="J152" s="305" t="str">
        <f>IFERROR(VLOOKUP('注文データ '!A152,部品コード!A:D,3,FALSE),"")</f>
        <v/>
      </c>
      <c r="K152" s="293"/>
    </row>
    <row r="153" spans="1:11" x14ac:dyDescent="0.15">
      <c r="A153" s="11"/>
      <c r="B153" s="12"/>
      <c r="C153" s="13"/>
      <c r="D153" s="13"/>
      <c r="E153" s="494"/>
      <c r="F153" s="723"/>
      <c r="G153" s="496" t="str">
        <f>IFERROR(VLOOKUP(A153,部品コード!A:C,2,FALSE),"")</f>
        <v/>
      </c>
      <c r="H153" s="26" t="str">
        <f t="shared" si="4"/>
        <v/>
      </c>
      <c r="I153" s="26" t="str">
        <f t="shared" si="5"/>
        <v/>
      </c>
      <c r="J153" s="305" t="str">
        <f>IFERROR(VLOOKUP('注文データ '!A153,部品コード!A:D,3,FALSE),"")</f>
        <v/>
      </c>
      <c r="K153" s="293"/>
    </row>
    <row r="154" spans="1:11" x14ac:dyDescent="0.15">
      <c r="A154" s="11"/>
      <c r="B154" s="12"/>
      <c r="C154" s="13"/>
      <c r="D154" s="13"/>
      <c r="E154" s="494"/>
      <c r="F154" s="723"/>
      <c r="G154" s="496" t="str">
        <f>IFERROR(VLOOKUP(A154,部品コード!A:C,2,FALSE),"")</f>
        <v/>
      </c>
      <c r="H154" s="26" t="str">
        <f t="shared" si="4"/>
        <v/>
      </c>
      <c r="I154" s="26" t="str">
        <f t="shared" si="5"/>
        <v/>
      </c>
      <c r="J154" s="305" t="str">
        <f>IFERROR(VLOOKUP('注文データ '!A154,部品コード!A:D,3,FALSE),"")</f>
        <v/>
      </c>
      <c r="K154" s="293"/>
    </row>
    <row r="155" spans="1:11" x14ac:dyDescent="0.15">
      <c r="A155" s="11"/>
      <c r="B155" s="12"/>
      <c r="C155" s="13"/>
      <c r="D155" s="13"/>
      <c r="E155" s="494"/>
      <c r="F155" s="723"/>
      <c r="G155" s="496" t="str">
        <f>IFERROR(VLOOKUP(A155,部品コード!A:C,2,FALSE),"")</f>
        <v/>
      </c>
      <c r="H155" s="26" t="str">
        <f t="shared" si="4"/>
        <v/>
      </c>
      <c r="I155" s="26" t="str">
        <f t="shared" si="5"/>
        <v/>
      </c>
      <c r="J155" s="305" t="str">
        <f>IFERROR(VLOOKUP('注文データ '!A155,部品コード!A:D,3,FALSE),"")</f>
        <v/>
      </c>
      <c r="K155" s="293"/>
    </row>
    <row r="156" spans="1:11" x14ac:dyDescent="0.15">
      <c r="A156" s="11"/>
      <c r="B156" s="12"/>
      <c r="C156" s="13"/>
      <c r="D156" s="13"/>
      <c r="E156" s="494"/>
      <c r="F156" s="723"/>
      <c r="G156" s="496" t="str">
        <f>IFERROR(VLOOKUP(A156,部品コード!A:C,2,FALSE),"")</f>
        <v/>
      </c>
      <c r="H156" s="26" t="str">
        <f t="shared" si="4"/>
        <v/>
      </c>
      <c r="I156" s="26" t="str">
        <f t="shared" si="5"/>
        <v/>
      </c>
      <c r="J156" s="305" t="str">
        <f>IFERROR(VLOOKUP('注文データ '!A156,部品コード!A:D,3,FALSE),"")</f>
        <v/>
      </c>
      <c r="K156" s="293"/>
    </row>
    <row r="157" spans="1:11" x14ac:dyDescent="0.15">
      <c r="A157" s="11"/>
      <c r="B157" s="12"/>
      <c r="C157" s="13"/>
      <c r="D157" s="13"/>
      <c r="E157" s="494"/>
      <c r="F157" s="723"/>
      <c r="G157" s="496" t="str">
        <f>IFERROR(VLOOKUP(A157,部品コード!A:C,2,FALSE),"")</f>
        <v/>
      </c>
      <c r="H157" s="26" t="str">
        <f t="shared" si="4"/>
        <v/>
      </c>
      <c r="I157" s="26" t="str">
        <f t="shared" si="5"/>
        <v/>
      </c>
      <c r="J157" s="305" t="str">
        <f>IFERROR(VLOOKUP('注文データ '!A157,部品コード!A:D,3,FALSE),"")</f>
        <v/>
      </c>
      <c r="K157" s="293"/>
    </row>
    <row r="158" spans="1:11" x14ac:dyDescent="0.15">
      <c r="A158" s="11"/>
      <c r="B158" s="12"/>
      <c r="C158" s="13"/>
      <c r="D158" s="13"/>
      <c r="E158" s="494"/>
      <c r="F158" s="723"/>
      <c r="G158" s="496" t="str">
        <f>IFERROR(VLOOKUP(A158,部品コード!A:C,2,FALSE),"")</f>
        <v/>
      </c>
      <c r="H158" s="26" t="str">
        <f t="shared" si="4"/>
        <v/>
      </c>
      <c r="I158" s="26" t="str">
        <f t="shared" si="5"/>
        <v/>
      </c>
      <c r="J158" s="305" t="str">
        <f>IFERROR(VLOOKUP('注文データ '!A158,部品コード!A:D,3,FALSE),"")</f>
        <v/>
      </c>
      <c r="K158" s="293"/>
    </row>
    <row r="159" spans="1:11" x14ac:dyDescent="0.15">
      <c r="A159" s="11"/>
      <c r="B159" s="12"/>
      <c r="C159" s="13"/>
      <c r="D159" s="13"/>
      <c r="E159" s="494"/>
      <c r="F159" s="723"/>
      <c r="G159" s="496" t="str">
        <f>IFERROR(VLOOKUP(A159,部品コード!A:C,2,FALSE),"")</f>
        <v/>
      </c>
      <c r="H159" s="26" t="str">
        <f t="shared" si="4"/>
        <v/>
      </c>
      <c r="I159" s="26" t="str">
        <f t="shared" si="5"/>
        <v/>
      </c>
      <c r="J159" s="305" t="str">
        <f>IFERROR(VLOOKUP('注文データ '!A159,部品コード!A:D,3,FALSE),"")</f>
        <v/>
      </c>
      <c r="K159" s="293"/>
    </row>
    <row r="160" spans="1:11" x14ac:dyDescent="0.15">
      <c r="A160" s="11"/>
      <c r="B160" s="12"/>
      <c r="C160" s="13"/>
      <c r="D160" s="13"/>
      <c r="E160" s="494"/>
      <c r="F160" s="723"/>
      <c r="G160" s="496" t="str">
        <f>IFERROR(VLOOKUP(A160,部品コード!A:C,2,FALSE),"")</f>
        <v/>
      </c>
      <c r="H160" s="26" t="str">
        <f t="shared" si="4"/>
        <v/>
      </c>
      <c r="I160" s="26" t="str">
        <f t="shared" si="5"/>
        <v/>
      </c>
      <c r="J160" s="305" t="str">
        <f>IFERROR(VLOOKUP('注文データ '!A160,部品コード!A:D,3,FALSE),"")</f>
        <v/>
      </c>
      <c r="K160" s="293"/>
    </row>
    <row r="161" spans="1:11" x14ac:dyDescent="0.15">
      <c r="A161" s="11"/>
      <c r="B161" s="12"/>
      <c r="C161" s="13"/>
      <c r="D161" s="13"/>
      <c r="E161" s="494"/>
      <c r="F161" s="723"/>
      <c r="G161" s="496" t="str">
        <f>IFERROR(VLOOKUP(A161,部品コード!A:C,2,FALSE),"")</f>
        <v/>
      </c>
      <c r="H161" s="26" t="str">
        <f t="shared" si="4"/>
        <v/>
      </c>
      <c r="I161" s="26" t="str">
        <f t="shared" si="5"/>
        <v/>
      </c>
      <c r="J161" s="305" t="str">
        <f>IFERROR(VLOOKUP('注文データ '!A161,部品コード!A:D,3,FALSE),"")</f>
        <v/>
      </c>
      <c r="K161" s="293"/>
    </row>
    <row r="162" spans="1:11" x14ac:dyDescent="0.15">
      <c r="A162" s="11"/>
      <c r="B162" s="12"/>
      <c r="C162" s="13"/>
      <c r="D162" s="13"/>
      <c r="E162" s="494"/>
      <c r="F162" s="723"/>
      <c r="G162" s="496" t="str">
        <f>IFERROR(VLOOKUP(A162,部品コード!A:C,2,FALSE),"")</f>
        <v/>
      </c>
      <c r="H162" s="26" t="str">
        <f t="shared" si="4"/>
        <v/>
      </c>
      <c r="I162" s="26" t="str">
        <f t="shared" si="5"/>
        <v/>
      </c>
      <c r="J162" s="305" t="str">
        <f>IFERROR(VLOOKUP('注文データ '!A162,部品コード!A:D,3,FALSE),"")</f>
        <v/>
      </c>
      <c r="K162" s="293"/>
    </row>
    <row r="163" spans="1:11" x14ac:dyDescent="0.15">
      <c r="A163" s="11"/>
      <c r="B163" s="12"/>
      <c r="C163" s="13"/>
      <c r="D163" s="13"/>
      <c r="E163" s="494"/>
      <c r="F163" s="723"/>
      <c r="G163" s="496" t="str">
        <f>IFERROR(VLOOKUP(A163,部品コード!A:C,2,FALSE),"")</f>
        <v/>
      </c>
      <c r="H163" s="26" t="str">
        <f t="shared" si="4"/>
        <v/>
      </c>
      <c r="I163" s="26" t="str">
        <f t="shared" si="5"/>
        <v/>
      </c>
      <c r="J163" s="305" t="str">
        <f>IFERROR(VLOOKUP('注文データ '!A163,部品コード!A:D,3,FALSE),"")</f>
        <v/>
      </c>
      <c r="K163" s="293"/>
    </row>
    <row r="164" spans="1:11" x14ac:dyDescent="0.15">
      <c r="A164" s="11"/>
      <c r="B164" s="12"/>
      <c r="C164" s="13"/>
      <c r="D164" s="13"/>
      <c r="E164" s="494"/>
      <c r="F164" s="723"/>
      <c r="G164" s="496" t="str">
        <f>IFERROR(VLOOKUP(A164,部品コード!A:C,2,FALSE),"")</f>
        <v/>
      </c>
      <c r="H164" s="26" t="str">
        <f t="shared" si="4"/>
        <v/>
      </c>
      <c r="I164" s="26" t="str">
        <f t="shared" si="5"/>
        <v/>
      </c>
      <c r="J164" s="305" t="str">
        <f>IFERROR(VLOOKUP('注文データ '!A164,部品コード!A:D,3,FALSE),"")</f>
        <v/>
      </c>
      <c r="K164" s="293"/>
    </row>
    <row r="165" spans="1:11" x14ac:dyDescent="0.15">
      <c r="A165" s="11"/>
      <c r="B165" s="12"/>
      <c r="C165" s="13"/>
      <c r="D165" s="13"/>
      <c r="E165" s="494"/>
      <c r="F165" s="723"/>
      <c r="G165" s="496" t="str">
        <f>IFERROR(VLOOKUP(A165,部品コード!A:C,2,FALSE),"")</f>
        <v/>
      </c>
      <c r="H165" s="26" t="str">
        <f t="shared" si="4"/>
        <v/>
      </c>
      <c r="I165" s="26" t="str">
        <f t="shared" si="5"/>
        <v/>
      </c>
      <c r="J165" s="305" t="str">
        <f>IFERROR(VLOOKUP('注文データ '!A165,部品コード!A:D,3,FALSE),"")</f>
        <v/>
      </c>
      <c r="K165" s="293"/>
    </row>
    <row r="166" spans="1:11" x14ac:dyDescent="0.15">
      <c r="A166" s="11"/>
      <c r="B166" s="12"/>
      <c r="C166" s="13"/>
      <c r="D166" s="13"/>
      <c r="E166" s="494"/>
      <c r="F166" s="723"/>
      <c r="G166" s="496" t="str">
        <f>IFERROR(VLOOKUP(A166,部品コード!A:C,2,FALSE),"")</f>
        <v/>
      </c>
      <c r="H166" s="26" t="str">
        <f t="shared" si="4"/>
        <v/>
      </c>
      <c r="I166" s="26" t="str">
        <f t="shared" si="5"/>
        <v/>
      </c>
      <c r="J166" s="305" t="str">
        <f>IFERROR(VLOOKUP('注文データ '!A166,部品コード!A:D,3,FALSE),"")</f>
        <v/>
      </c>
      <c r="K166" s="293"/>
    </row>
    <row r="167" spans="1:11" x14ac:dyDescent="0.15">
      <c r="A167" s="11"/>
      <c r="B167" s="12"/>
      <c r="C167" s="13"/>
      <c r="D167" s="13"/>
      <c r="E167" s="494"/>
      <c r="F167" s="723"/>
      <c r="G167" s="496" t="str">
        <f>IFERROR(VLOOKUP(A167,部品コード!A:C,2,FALSE),"")</f>
        <v/>
      </c>
      <c r="H167" s="26" t="str">
        <f t="shared" si="4"/>
        <v/>
      </c>
      <c r="I167" s="26" t="str">
        <f t="shared" si="5"/>
        <v/>
      </c>
      <c r="J167" s="305" t="str">
        <f>IFERROR(VLOOKUP('注文データ '!A167,部品コード!A:D,3,FALSE),"")</f>
        <v/>
      </c>
      <c r="K167" s="293"/>
    </row>
    <row r="168" spans="1:11" x14ac:dyDescent="0.15">
      <c r="A168" s="11"/>
      <c r="B168" s="12"/>
      <c r="C168" s="13"/>
      <c r="D168" s="13"/>
      <c r="E168" s="494"/>
      <c r="F168" s="723"/>
      <c r="G168" s="496" t="str">
        <f>IFERROR(VLOOKUP(A168,部品コード!A:C,2,FALSE),"")</f>
        <v/>
      </c>
      <c r="H168" s="26" t="str">
        <f t="shared" si="4"/>
        <v/>
      </c>
      <c r="I168" s="26" t="str">
        <f t="shared" si="5"/>
        <v/>
      </c>
      <c r="J168" s="305" t="str">
        <f>IFERROR(VLOOKUP('注文データ '!A168,部品コード!A:D,3,FALSE),"")</f>
        <v/>
      </c>
      <c r="K168" s="293"/>
    </row>
    <row r="169" spans="1:11" x14ac:dyDescent="0.15">
      <c r="A169" s="11"/>
      <c r="B169" s="12"/>
      <c r="C169" s="13"/>
      <c r="D169" s="13"/>
      <c r="E169" s="494"/>
      <c r="F169" s="723"/>
      <c r="G169" s="496" t="str">
        <f>IFERROR(VLOOKUP(A169,部品コード!A:C,2,FALSE),"")</f>
        <v/>
      </c>
      <c r="H169" s="26" t="str">
        <f t="shared" ref="H169:H218" si="6">IF(B169="","",(MONTH(B169)))</f>
        <v/>
      </c>
      <c r="I169" s="26" t="str">
        <f t="shared" ref="I169:I218" si="7">IF(B169="","",(DAY(B169)))</f>
        <v/>
      </c>
      <c r="J169" s="305" t="str">
        <f>IFERROR(VLOOKUP('注文データ '!A169,部品コード!A:D,3,FALSE),"")</f>
        <v/>
      </c>
      <c r="K169" s="293"/>
    </row>
    <row r="170" spans="1:11" x14ac:dyDescent="0.15">
      <c r="A170" s="11"/>
      <c r="B170" s="12"/>
      <c r="C170" s="13"/>
      <c r="D170" s="13"/>
      <c r="E170" s="494"/>
      <c r="F170" s="723"/>
      <c r="G170" s="496" t="str">
        <f>IFERROR(VLOOKUP(A170,部品コード!A:C,2,FALSE),"")</f>
        <v/>
      </c>
      <c r="H170" s="26" t="str">
        <f t="shared" si="6"/>
        <v/>
      </c>
      <c r="I170" s="26" t="str">
        <f t="shared" si="7"/>
        <v/>
      </c>
      <c r="J170" s="305" t="str">
        <f>IFERROR(VLOOKUP('注文データ '!A170,部品コード!A:D,3,FALSE),"")</f>
        <v/>
      </c>
      <c r="K170" s="293"/>
    </row>
    <row r="171" spans="1:11" x14ac:dyDescent="0.15">
      <c r="A171" s="11"/>
      <c r="B171" s="12"/>
      <c r="C171" s="13"/>
      <c r="D171" s="13"/>
      <c r="E171" s="494"/>
      <c r="F171" s="723"/>
      <c r="G171" s="496" t="str">
        <f>IFERROR(VLOOKUP(A171,部品コード!A:C,2,FALSE),"")</f>
        <v/>
      </c>
      <c r="H171" s="26" t="str">
        <f t="shared" si="6"/>
        <v/>
      </c>
      <c r="I171" s="26" t="str">
        <f t="shared" si="7"/>
        <v/>
      </c>
      <c r="J171" s="305" t="str">
        <f>IFERROR(VLOOKUP('注文データ '!A171,部品コード!A:D,3,FALSE),"")</f>
        <v/>
      </c>
      <c r="K171" s="293"/>
    </row>
    <row r="172" spans="1:11" x14ac:dyDescent="0.15">
      <c r="A172" s="11"/>
      <c r="B172" s="12"/>
      <c r="C172" s="13"/>
      <c r="D172" s="13"/>
      <c r="E172" s="494"/>
      <c r="F172" s="723"/>
      <c r="G172" s="496" t="str">
        <f>IFERROR(VLOOKUP(A172,部品コード!A:C,2,FALSE),"")</f>
        <v/>
      </c>
      <c r="H172" s="26" t="str">
        <f t="shared" si="6"/>
        <v/>
      </c>
      <c r="I172" s="26" t="str">
        <f t="shared" si="7"/>
        <v/>
      </c>
      <c r="J172" s="305" t="str">
        <f>IFERROR(VLOOKUP('注文データ '!A172,部品コード!A:D,3,FALSE),"")</f>
        <v/>
      </c>
      <c r="K172" s="293"/>
    </row>
    <row r="173" spans="1:11" x14ac:dyDescent="0.15">
      <c r="A173" s="11"/>
      <c r="B173" s="12"/>
      <c r="C173" s="13"/>
      <c r="D173" s="13"/>
      <c r="E173" s="494"/>
      <c r="F173" s="723"/>
      <c r="G173" s="496" t="str">
        <f>IFERROR(VLOOKUP(A173,部品コード!A:C,2,FALSE),"")</f>
        <v/>
      </c>
      <c r="H173" s="26" t="str">
        <f t="shared" si="6"/>
        <v/>
      </c>
      <c r="I173" s="26" t="str">
        <f t="shared" si="7"/>
        <v/>
      </c>
      <c r="J173" s="305" t="str">
        <f>IFERROR(VLOOKUP('注文データ '!A173,部品コード!A:D,3,FALSE),"")</f>
        <v/>
      </c>
      <c r="K173" s="293"/>
    </row>
    <row r="174" spans="1:11" x14ac:dyDescent="0.15">
      <c r="A174" s="11"/>
      <c r="B174" s="12"/>
      <c r="C174" s="13"/>
      <c r="D174" s="13"/>
      <c r="E174" s="494"/>
      <c r="F174" s="723"/>
      <c r="G174" s="496" t="str">
        <f>IFERROR(VLOOKUP(A174,部品コード!A:C,2,FALSE),"")</f>
        <v/>
      </c>
      <c r="H174" s="26" t="str">
        <f t="shared" si="6"/>
        <v/>
      </c>
      <c r="I174" s="26" t="str">
        <f t="shared" si="7"/>
        <v/>
      </c>
      <c r="J174" s="305" t="str">
        <f>IFERROR(VLOOKUP('注文データ '!A174,部品コード!A:D,3,FALSE),"")</f>
        <v/>
      </c>
      <c r="K174" s="293"/>
    </row>
    <row r="175" spans="1:11" x14ac:dyDescent="0.15">
      <c r="A175" s="11"/>
      <c r="B175" s="12"/>
      <c r="C175" s="13"/>
      <c r="D175" s="13"/>
      <c r="E175" s="494"/>
      <c r="F175" s="723"/>
      <c r="G175" s="496" t="str">
        <f>IFERROR(VLOOKUP(A175,部品コード!A:C,2,FALSE),"")</f>
        <v/>
      </c>
      <c r="H175" s="26" t="str">
        <f t="shared" si="6"/>
        <v/>
      </c>
      <c r="I175" s="26" t="str">
        <f t="shared" si="7"/>
        <v/>
      </c>
      <c r="J175" s="305" t="str">
        <f>IFERROR(VLOOKUP('注文データ '!A175,部品コード!A:D,3,FALSE),"")</f>
        <v/>
      </c>
      <c r="K175" s="293"/>
    </row>
    <row r="176" spans="1:11" x14ac:dyDescent="0.15">
      <c r="A176" s="11"/>
      <c r="B176" s="12"/>
      <c r="C176" s="13"/>
      <c r="D176" s="13"/>
      <c r="E176" s="494"/>
      <c r="F176" s="723"/>
      <c r="G176" s="496" t="str">
        <f>IFERROR(VLOOKUP(A176,部品コード!A:C,2,FALSE),"")</f>
        <v/>
      </c>
      <c r="H176" s="26" t="str">
        <f t="shared" si="6"/>
        <v/>
      </c>
      <c r="I176" s="26" t="str">
        <f t="shared" si="7"/>
        <v/>
      </c>
      <c r="J176" s="305" t="str">
        <f>IFERROR(VLOOKUP('注文データ '!A176,部品コード!A:D,3,FALSE),"")</f>
        <v/>
      </c>
      <c r="K176" s="293"/>
    </row>
    <row r="177" spans="1:11" x14ac:dyDescent="0.15">
      <c r="A177" s="11"/>
      <c r="B177" s="12"/>
      <c r="C177" s="13"/>
      <c r="D177" s="13"/>
      <c r="E177" s="494"/>
      <c r="F177" s="723"/>
      <c r="G177" s="496" t="str">
        <f>IFERROR(VLOOKUP(A177,部品コード!A:C,2,FALSE),"")</f>
        <v/>
      </c>
      <c r="H177" s="26" t="str">
        <f t="shared" si="6"/>
        <v/>
      </c>
      <c r="I177" s="26" t="str">
        <f t="shared" si="7"/>
        <v/>
      </c>
      <c r="J177" s="305" t="str">
        <f>IFERROR(VLOOKUP('注文データ '!A177,部品コード!A:D,3,FALSE),"")</f>
        <v/>
      </c>
      <c r="K177" s="293"/>
    </row>
    <row r="178" spans="1:11" x14ac:dyDescent="0.15">
      <c r="A178" s="11"/>
      <c r="B178" s="12"/>
      <c r="C178" s="13"/>
      <c r="D178" s="13"/>
      <c r="E178" s="494"/>
      <c r="F178" s="723"/>
      <c r="G178" s="496" t="str">
        <f>IFERROR(VLOOKUP(A178,部品コード!A:C,2,FALSE),"")</f>
        <v/>
      </c>
      <c r="H178" s="26" t="str">
        <f t="shared" si="6"/>
        <v/>
      </c>
      <c r="I178" s="26" t="str">
        <f t="shared" si="7"/>
        <v/>
      </c>
      <c r="J178" s="305" t="str">
        <f>IFERROR(VLOOKUP('注文データ '!A178,部品コード!A:D,3,FALSE),"")</f>
        <v/>
      </c>
      <c r="K178" s="293"/>
    </row>
    <row r="179" spans="1:11" x14ac:dyDescent="0.15">
      <c r="A179" s="11"/>
      <c r="B179" s="12"/>
      <c r="C179" s="13"/>
      <c r="D179" s="13"/>
      <c r="E179" s="494"/>
      <c r="F179" s="723"/>
      <c r="G179" s="496" t="str">
        <f>IFERROR(VLOOKUP(A179,部品コード!A:C,2,FALSE),"")</f>
        <v/>
      </c>
      <c r="H179" s="26" t="str">
        <f t="shared" si="6"/>
        <v/>
      </c>
      <c r="I179" s="26" t="str">
        <f t="shared" si="7"/>
        <v/>
      </c>
      <c r="J179" s="305" t="str">
        <f>IFERROR(VLOOKUP('注文データ '!A179,部品コード!A:D,3,FALSE),"")</f>
        <v/>
      </c>
      <c r="K179" s="293"/>
    </row>
    <row r="180" spans="1:11" x14ac:dyDescent="0.15">
      <c r="A180" s="11"/>
      <c r="B180" s="12"/>
      <c r="C180" s="13"/>
      <c r="D180" s="13"/>
      <c r="E180" s="494"/>
      <c r="F180" s="723"/>
      <c r="G180" s="496" t="str">
        <f>IFERROR(VLOOKUP(A180,部品コード!A:C,2,FALSE),"")</f>
        <v/>
      </c>
      <c r="H180" s="26" t="str">
        <f t="shared" si="6"/>
        <v/>
      </c>
      <c r="I180" s="26" t="str">
        <f t="shared" si="7"/>
        <v/>
      </c>
      <c r="J180" s="305" t="str">
        <f>IFERROR(VLOOKUP('注文データ '!A180,部品コード!A:D,3,FALSE),"")</f>
        <v/>
      </c>
      <c r="K180" s="293"/>
    </row>
    <row r="181" spans="1:11" x14ac:dyDescent="0.15">
      <c r="A181" s="11"/>
      <c r="B181" s="12"/>
      <c r="C181" s="13"/>
      <c r="D181" s="13"/>
      <c r="E181" s="494"/>
      <c r="F181" s="723"/>
      <c r="G181" s="496" t="str">
        <f>IFERROR(VLOOKUP(A181,部品コード!A:C,2,FALSE),"")</f>
        <v/>
      </c>
      <c r="H181" s="26" t="str">
        <f t="shared" si="6"/>
        <v/>
      </c>
      <c r="I181" s="26" t="str">
        <f t="shared" si="7"/>
        <v/>
      </c>
      <c r="J181" s="305" t="str">
        <f>IFERROR(VLOOKUP('注文データ '!A181,部品コード!A:D,3,FALSE),"")</f>
        <v/>
      </c>
      <c r="K181" s="293"/>
    </row>
    <row r="182" spans="1:11" x14ac:dyDescent="0.15">
      <c r="A182" s="11"/>
      <c r="B182" s="12"/>
      <c r="C182" s="13"/>
      <c r="D182" s="13"/>
      <c r="E182" s="494"/>
      <c r="F182" s="723"/>
      <c r="G182" s="496" t="str">
        <f>IFERROR(VLOOKUP(A182,部品コード!A:C,2,FALSE),"")</f>
        <v/>
      </c>
      <c r="H182" s="26" t="str">
        <f t="shared" si="6"/>
        <v/>
      </c>
      <c r="I182" s="26" t="str">
        <f t="shared" si="7"/>
        <v/>
      </c>
      <c r="J182" s="305" t="str">
        <f>IFERROR(VLOOKUP('注文データ '!A182,部品コード!A:D,3,FALSE),"")</f>
        <v/>
      </c>
      <c r="K182" s="293"/>
    </row>
    <row r="183" spans="1:11" x14ac:dyDescent="0.15">
      <c r="A183" s="11"/>
      <c r="B183" s="12"/>
      <c r="C183" s="13"/>
      <c r="D183" s="13"/>
      <c r="E183" s="494"/>
      <c r="F183" s="723"/>
      <c r="G183" s="496" t="str">
        <f>IFERROR(VLOOKUP(A183,部品コード!A:C,2,FALSE),"")</f>
        <v/>
      </c>
      <c r="H183" s="26" t="str">
        <f t="shared" si="6"/>
        <v/>
      </c>
      <c r="I183" s="26" t="str">
        <f t="shared" si="7"/>
        <v/>
      </c>
      <c r="J183" s="305" t="str">
        <f>IFERROR(VLOOKUP('注文データ '!A183,部品コード!A:D,3,FALSE),"")</f>
        <v/>
      </c>
      <c r="K183" s="293"/>
    </row>
    <row r="184" spans="1:11" x14ac:dyDescent="0.15">
      <c r="A184" s="11"/>
      <c r="B184" s="12"/>
      <c r="C184" s="13"/>
      <c r="D184" s="13"/>
      <c r="E184" s="494"/>
      <c r="F184" s="723"/>
      <c r="G184" s="496" t="str">
        <f>IFERROR(VLOOKUP(A184,部品コード!A:C,2,FALSE),"")</f>
        <v/>
      </c>
      <c r="H184" s="26" t="str">
        <f t="shared" si="6"/>
        <v/>
      </c>
      <c r="I184" s="26" t="str">
        <f t="shared" si="7"/>
        <v/>
      </c>
      <c r="J184" s="305" t="str">
        <f>IFERROR(VLOOKUP('注文データ '!A184,部品コード!A:D,3,FALSE),"")</f>
        <v/>
      </c>
      <c r="K184" s="293"/>
    </row>
    <row r="185" spans="1:11" x14ac:dyDescent="0.15">
      <c r="A185" s="11"/>
      <c r="B185" s="12"/>
      <c r="C185" s="13"/>
      <c r="D185" s="13"/>
      <c r="E185" s="494"/>
      <c r="F185" s="723"/>
      <c r="G185" s="496" t="str">
        <f>IFERROR(VLOOKUP(A185,部品コード!A:C,2,FALSE),"")</f>
        <v/>
      </c>
      <c r="H185" s="26" t="str">
        <f t="shared" si="6"/>
        <v/>
      </c>
      <c r="I185" s="26" t="str">
        <f t="shared" si="7"/>
        <v/>
      </c>
      <c r="J185" s="305" t="str">
        <f>IFERROR(VLOOKUP('注文データ '!A185,部品コード!A:D,3,FALSE),"")</f>
        <v/>
      </c>
      <c r="K185" s="293"/>
    </row>
    <row r="186" spans="1:11" x14ac:dyDescent="0.15">
      <c r="A186" s="11"/>
      <c r="B186" s="12"/>
      <c r="C186" s="13"/>
      <c r="D186" s="13"/>
      <c r="E186" s="494"/>
      <c r="F186" s="723"/>
      <c r="G186" s="496" t="str">
        <f>IFERROR(VLOOKUP(A186,部品コード!A:C,2,FALSE),"")</f>
        <v/>
      </c>
      <c r="H186" s="26" t="str">
        <f t="shared" si="6"/>
        <v/>
      </c>
      <c r="I186" s="26" t="str">
        <f t="shared" si="7"/>
        <v/>
      </c>
      <c r="J186" s="305" t="str">
        <f>IFERROR(VLOOKUP('注文データ '!A186,部品コード!A:D,3,FALSE),"")</f>
        <v/>
      </c>
      <c r="K186" s="293"/>
    </row>
    <row r="187" spans="1:11" x14ac:dyDescent="0.15">
      <c r="A187" s="11"/>
      <c r="B187" s="12"/>
      <c r="C187" s="13"/>
      <c r="D187" s="13"/>
      <c r="E187" s="494"/>
      <c r="F187" s="723"/>
      <c r="G187" s="496" t="str">
        <f>IFERROR(VLOOKUP(A187,部品コード!A:C,2,FALSE),"")</f>
        <v/>
      </c>
      <c r="H187" s="26" t="str">
        <f t="shared" si="6"/>
        <v/>
      </c>
      <c r="I187" s="26" t="str">
        <f t="shared" si="7"/>
        <v/>
      </c>
      <c r="J187" s="305" t="str">
        <f>IFERROR(VLOOKUP('注文データ '!A187,部品コード!A:D,3,FALSE),"")</f>
        <v/>
      </c>
      <c r="K187" s="293"/>
    </row>
    <row r="188" spans="1:11" x14ac:dyDescent="0.15">
      <c r="A188" s="11"/>
      <c r="B188" s="12"/>
      <c r="C188" s="13"/>
      <c r="D188" s="13"/>
      <c r="E188" s="494"/>
      <c r="F188" s="723"/>
      <c r="G188" s="496" t="str">
        <f>IFERROR(VLOOKUP(A188,部品コード!A:C,2,FALSE),"")</f>
        <v/>
      </c>
      <c r="H188" s="26" t="str">
        <f t="shared" si="6"/>
        <v/>
      </c>
      <c r="I188" s="26" t="str">
        <f t="shared" si="7"/>
        <v/>
      </c>
      <c r="J188" s="305" t="str">
        <f>IFERROR(VLOOKUP('注文データ '!A188,部品コード!A:D,3,FALSE),"")</f>
        <v/>
      </c>
      <c r="K188" s="293"/>
    </row>
    <row r="189" spans="1:11" x14ac:dyDescent="0.15">
      <c r="A189" s="11"/>
      <c r="B189" s="12"/>
      <c r="C189" s="13"/>
      <c r="D189" s="13"/>
      <c r="E189" s="494"/>
      <c r="F189" s="723"/>
      <c r="G189" s="496" t="str">
        <f>IFERROR(VLOOKUP(A189,部品コード!A:C,2,FALSE),"")</f>
        <v/>
      </c>
      <c r="H189" s="26" t="str">
        <f t="shared" si="6"/>
        <v/>
      </c>
      <c r="I189" s="26" t="str">
        <f t="shared" si="7"/>
        <v/>
      </c>
      <c r="J189" s="305" t="str">
        <f>IFERROR(VLOOKUP('注文データ '!A189,部品コード!A:D,3,FALSE),"")</f>
        <v/>
      </c>
      <c r="K189" s="293"/>
    </row>
    <row r="190" spans="1:11" x14ac:dyDescent="0.15">
      <c r="A190" s="11"/>
      <c r="B190" s="12"/>
      <c r="C190" s="13"/>
      <c r="D190" s="13"/>
      <c r="E190" s="494"/>
      <c r="F190" s="723"/>
      <c r="G190" s="496" t="str">
        <f>IFERROR(VLOOKUP(A190,部品コード!A:C,2,FALSE),"")</f>
        <v/>
      </c>
      <c r="H190" s="26" t="str">
        <f t="shared" si="6"/>
        <v/>
      </c>
      <c r="I190" s="26" t="str">
        <f t="shared" si="7"/>
        <v/>
      </c>
      <c r="J190" s="305" t="str">
        <f>IFERROR(VLOOKUP('注文データ '!A190,部品コード!A:D,3,FALSE),"")</f>
        <v/>
      </c>
      <c r="K190" s="293"/>
    </row>
    <row r="191" spans="1:11" x14ac:dyDescent="0.15">
      <c r="A191" s="11"/>
      <c r="B191" s="12"/>
      <c r="C191" s="13"/>
      <c r="D191" s="13"/>
      <c r="E191" s="494"/>
      <c r="F191" s="723"/>
      <c r="G191" s="496" t="str">
        <f>IFERROR(VLOOKUP(A191,部品コード!A:C,2,FALSE),"")</f>
        <v/>
      </c>
      <c r="H191" s="26" t="str">
        <f t="shared" si="6"/>
        <v/>
      </c>
      <c r="I191" s="26" t="str">
        <f t="shared" si="7"/>
        <v/>
      </c>
      <c r="J191" s="305" t="str">
        <f>IFERROR(VLOOKUP('注文データ '!A191,部品コード!A:D,3,FALSE),"")</f>
        <v/>
      </c>
      <c r="K191" s="293"/>
    </row>
    <row r="192" spans="1:11" x14ac:dyDescent="0.15">
      <c r="A192" s="11"/>
      <c r="B192" s="12"/>
      <c r="C192" s="13"/>
      <c r="D192" s="13"/>
      <c r="E192" s="494"/>
      <c r="F192" s="723"/>
      <c r="G192" s="496" t="str">
        <f>IFERROR(VLOOKUP(A192,部品コード!A:C,2,FALSE),"")</f>
        <v/>
      </c>
      <c r="H192" s="26" t="str">
        <f t="shared" si="6"/>
        <v/>
      </c>
      <c r="I192" s="26" t="str">
        <f t="shared" si="7"/>
        <v/>
      </c>
      <c r="J192" s="305" t="str">
        <f>IFERROR(VLOOKUP('注文データ '!A192,部品コード!A:D,3,FALSE),"")</f>
        <v/>
      </c>
      <c r="K192" s="293"/>
    </row>
    <row r="193" spans="1:11" x14ac:dyDescent="0.15">
      <c r="A193" s="11"/>
      <c r="B193" s="12"/>
      <c r="C193" s="13"/>
      <c r="D193" s="13"/>
      <c r="E193" s="494"/>
      <c r="F193" s="723"/>
      <c r="G193" s="496" t="str">
        <f>IFERROR(VLOOKUP(A193,部品コード!A:C,2,FALSE),"")</f>
        <v/>
      </c>
      <c r="H193" s="26" t="str">
        <f t="shared" si="6"/>
        <v/>
      </c>
      <c r="I193" s="26" t="str">
        <f t="shared" si="7"/>
        <v/>
      </c>
      <c r="J193" s="305" t="str">
        <f>IFERROR(VLOOKUP('注文データ '!A193,部品コード!A:D,3,FALSE),"")</f>
        <v/>
      </c>
      <c r="K193" s="293"/>
    </row>
    <row r="194" spans="1:11" x14ac:dyDescent="0.15">
      <c r="A194" s="11"/>
      <c r="B194" s="12"/>
      <c r="C194" s="13"/>
      <c r="D194" s="13"/>
      <c r="E194" s="494"/>
      <c r="F194" s="723"/>
      <c r="G194" s="496" t="str">
        <f>IFERROR(VLOOKUP(A194,部品コード!A:C,2,FALSE),"")</f>
        <v/>
      </c>
      <c r="H194" s="26" t="str">
        <f t="shared" si="6"/>
        <v/>
      </c>
      <c r="I194" s="26" t="str">
        <f t="shared" si="7"/>
        <v/>
      </c>
      <c r="J194" s="305" t="str">
        <f>IFERROR(VLOOKUP('注文データ '!A194,部品コード!A:D,3,FALSE),"")</f>
        <v/>
      </c>
      <c r="K194" s="293"/>
    </row>
    <row r="195" spans="1:11" x14ac:dyDescent="0.15">
      <c r="A195" s="11"/>
      <c r="B195" s="12"/>
      <c r="C195" s="13"/>
      <c r="D195" s="13"/>
      <c r="E195" s="494"/>
      <c r="F195" s="723"/>
      <c r="G195" s="496" t="str">
        <f>IFERROR(VLOOKUP(A195,部品コード!A:C,2,FALSE),"")</f>
        <v/>
      </c>
      <c r="H195" s="26" t="str">
        <f t="shared" si="6"/>
        <v/>
      </c>
      <c r="I195" s="26" t="str">
        <f t="shared" si="7"/>
        <v/>
      </c>
      <c r="J195" s="305" t="str">
        <f>IFERROR(VLOOKUP('注文データ '!A195,部品コード!A:D,3,FALSE),"")</f>
        <v/>
      </c>
      <c r="K195" s="293"/>
    </row>
    <row r="196" spans="1:11" x14ac:dyDescent="0.15">
      <c r="A196" s="11"/>
      <c r="B196" s="12"/>
      <c r="C196" s="13"/>
      <c r="D196" s="13"/>
      <c r="E196" s="494"/>
      <c r="F196" s="723"/>
      <c r="G196" s="496" t="str">
        <f>IFERROR(VLOOKUP(A196,部品コード!A:C,2,FALSE),"")</f>
        <v/>
      </c>
      <c r="H196" s="26" t="str">
        <f t="shared" si="6"/>
        <v/>
      </c>
      <c r="I196" s="26" t="str">
        <f t="shared" si="7"/>
        <v/>
      </c>
      <c r="J196" s="305" t="str">
        <f>IFERROR(VLOOKUP('注文データ '!A196,部品コード!A:D,3,FALSE),"")</f>
        <v/>
      </c>
      <c r="K196" s="293"/>
    </row>
    <row r="197" spans="1:11" x14ac:dyDescent="0.15">
      <c r="A197" s="11"/>
      <c r="B197" s="12"/>
      <c r="C197" s="13"/>
      <c r="D197" s="13"/>
      <c r="E197" s="494"/>
      <c r="F197" s="723"/>
      <c r="G197" s="496" t="str">
        <f>IFERROR(VLOOKUP(A197,部品コード!A:C,2,FALSE),"")</f>
        <v/>
      </c>
      <c r="H197" s="26" t="str">
        <f t="shared" si="6"/>
        <v/>
      </c>
      <c r="I197" s="26" t="str">
        <f t="shared" si="7"/>
        <v/>
      </c>
      <c r="J197" s="305" t="str">
        <f>IFERROR(VLOOKUP('注文データ '!A197,部品コード!A:D,3,FALSE),"")</f>
        <v/>
      </c>
      <c r="K197" s="293"/>
    </row>
    <row r="198" spans="1:11" x14ac:dyDescent="0.15">
      <c r="A198" s="11"/>
      <c r="B198" s="12"/>
      <c r="C198" s="13"/>
      <c r="D198" s="13"/>
      <c r="E198" s="494"/>
      <c r="F198" s="723"/>
      <c r="G198" s="496" t="str">
        <f>IFERROR(VLOOKUP(A198,部品コード!A:C,2,FALSE),"")</f>
        <v/>
      </c>
      <c r="H198" s="26" t="str">
        <f t="shared" si="6"/>
        <v/>
      </c>
      <c r="I198" s="26" t="str">
        <f t="shared" si="7"/>
        <v/>
      </c>
      <c r="J198" s="305" t="str">
        <f>IFERROR(VLOOKUP('注文データ '!A198,部品コード!A:D,3,FALSE),"")</f>
        <v/>
      </c>
      <c r="K198" s="293"/>
    </row>
    <row r="199" spans="1:11" x14ac:dyDescent="0.15">
      <c r="A199" s="11"/>
      <c r="B199" s="12"/>
      <c r="C199" s="13"/>
      <c r="D199" s="13"/>
      <c r="E199" s="494"/>
      <c r="F199" s="723"/>
      <c r="G199" s="496" t="str">
        <f>IFERROR(VLOOKUP(A199,部品コード!A:C,2,FALSE),"")</f>
        <v/>
      </c>
      <c r="H199" s="26" t="str">
        <f t="shared" si="6"/>
        <v/>
      </c>
      <c r="I199" s="26" t="str">
        <f t="shared" si="7"/>
        <v/>
      </c>
      <c r="J199" s="305" t="str">
        <f>IFERROR(VLOOKUP('注文データ '!A199,部品コード!A:D,3,FALSE),"")</f>
        <v/>
      </c>
      <c r="K199" s="293"/>
    </row>
    <row r="200" spans="1:11" x14ac:dyDescent="0.15">
      <c r="A200" s="11"/>
      <c r="B200" s="12"/>
      <c r="C200" s="13"/>
      <c r="D200" s="13"/>
      <c r="E200" s="494"/>
      <c r="F200" s="723"/>
      <c r="G200" s="496" t="str">
        <f>IFERROR(VLOOKUP(A200,部品コード!A:C,2,FALSE),"")</f>
        <v/>
      </c>
      <c r="H200" s="26" t="str">
        <f t="shared" si="6"/>
        <v/>
      </c>
      <c r="I200" s="26" t="str">
        <f t="shared" si="7"/>
        <v/>
      </c>
      <c r="J200" s="305" t="str">
        <f>IFERROR(VLOOKUP('注文データ '!A200,部品コード!A:D,3,FALSE),"")</f>
        <v/>
      </c>
      <c r="K200" s="293"/>
    </row>
    <row r="201" spans="1:11" x14ac:dyDescent="0.15">
      <c r="A201" s="11"/>
      <c r="B201" s="12"/>
      <c r="C201" s="13"/>
      <c r="D201" s="13"/>
      <c r="E201" s="494"/>
      <c r="F201" s="723"/>
      <c r="G201" s="496" t="str">
        <f>IFERROR(VLOOKUP(A201,部品コード!A:C,2,FALSE),"")</f>
        <v/>
      </c>
      <c r="H201" s="26" t="str">
        <f t="shared" si="6"/>
        <v/>
      </c>
      <c r="I201" s="26" t="str">
        <f t="shared" si="7"/>
        <v/>
      </c>
      <c r="J201" s="305" t="str">
        <f>IFERROR(VLOOKUP('注文データ '!A201,部品コード!A:D,3,FALSE),"")</f>
        <v/>
      </c>
      <c r="K201" s="293"/>
    </row>
    <row r="202" spans="1:11" x14ac:dyDescent="0.15">
      <c r="A202" s="11"/>
      <c r="B202" s="12"/>
      <c r="C202" s="13"/>
      <c r="D202" s="13"/>
      <c r="E202" s="494"/>
      <c r="F202" s="723"/>
      <c r="G202" s="496" t="str">
        <f>IFERROR(VLOOKUP(A202,部品コード!A:C,2,FALSE),"")</f>
        <v/>
      </c>
      <c r="H202" s="26" t="str">
        <f t="shared" si="6"/>
        <v/>
      </c>
      <c r="I202" s="26" t="str">
        <f t="shared" si="7"/>
        <v/>
      </c>
      <c r="J202" s="305" t="str">
        <f>IFERROR(VLOOKUP('注文データ '!A202,部品コード!A:D,3,FALSE),"")</f>
        <v/>
      </c>
      <c r="K202" s="293"/>
    </row>
    <row r="203" spans="1:11" x14ac:dyDescent="0.15">
      <c r="A203" s="11"/>
      <c r="B203" s="12"/>
      <c r="C203" s="13"/>
      <c r="D203" s="13"/>
      <c r="E203" s="494"/>
      <c r="F203" s="723"/>
      <c r="G203" s="496" t="str">
        <f>IFERROR(VLOOKUP(A203,部品コード!A:C,2,FALSE),"")</f>
        <v/>
      </c>
      <c r="H203" s="26" t="str">
        <f t="shared" si="6"/>
        <v/>
      </c>
      <c r="I203" s="26" t="str">
        <f t="shared" si="7"/>
        <v/>
      </c>
      <c r="J203" s="305" t="str">
        <f>IFERROR(VLOOKUP('注文データ '!A203,部品コード!A:D,3,FALSE),"")</f>
        <v/>
      </c>
      <c r="K203" s="293"/>
    </row>
    <row r="204" spans="1:11" x14ac:dyDescent="0.15">
      <c r="A204" s="11"/>
      <c r="B204" s="12"/>
      <c r="C204" s="13"/>
      <c r="D204" s="13"/>
      <c r="E204" s="494"/>
      <c r="F204" s="723"/>
      <c r="G204" s="496" t="str">
        <f>IFERROR(VLOOKUP(A204,部品コード!A:C,2,FALSE),"")</f>
        <v/>
      </c>
      <c r="H204" s="26" t="str">
        <f t="shared" si="6"/>
        <v/>
      </c>
      <c r="I204" s="26" t="str">
        <f t="shared" si="7"/>
        <v/>
      </c>
      <c r="J204" s="305" t="str">
        <f>IFERROR(VLOOKUP('注文データ '!A204,部品コード!A:D,3,FALSE),"")</f>
        <v/>
      </c>
      <c r="K204" s="293"/>
    </row>
    <row r="205" spans="1:11" x14ac:dyDescent="0.15">
      <c r="A205" s="11"/>
      <c r="B205" s="12"/>
      <c r="C205" s="13"/>
      <c r="D205" s="13"/>
      <c r="E205" s="494"/>
      <c r="F205" s="723"/>
      <c r="G205" s="496" t="str">
        <f>IFERROR(VLOOKUP(A205,部品コード!A:C,2,FALSE),"")</f>
        <v/>
      </c>
      <c r="H205" s="26" t="str">
        <f t="shared" si="6"/>
        <v/>
      </c>
      <c r="I205" s="26" t="str">
        <f t="shared" si="7"/>
        <v/>
      </c>
      <c r="J205" s="305" t="str">
        <f>IFERROR(VLOOKUP('注文データ '!A205,部品コード!A:D,3,FALSE),"")</f>
        <v/>
      </c>
      <c r="K205" s="293"/>
    </row>
    <row r="206" spans="1:11" x14ac:dyDescent="0.15">
      <c r="A206" s="11"/>
      <c r="B206" s="12"/>
      <c r="C206" s="13"/>
      <c r="D206" s="13"/>
      <c r="E206" s="494"/>
      <c r="F206" s="723"/>
      <c r="G206" s="496" t="str">
        <f>IFERROR(VLOOKUP(A206,部品コード!A:C,2,FALSE),"")</f>
        <v/>
      </c>
      <c r="H206" s="26" t="str">
        <f t="shared" si="6"/>
        <v/>
      </c>
      <c r="I206" s="26" t="str">
        <f t="shared" si="7"/>
        <v/>
      </c>
      <c r="J206" s="305" t="str">
        <f>IFERROR(VLOOKUP('注文データ '!A206,部品コード!A:D,3,FALSE),"")</f>
        <v/>
      </c>
      <c r="K206" s="293"/>
    </row>
    <row r="207" spans="1:11" x14ac:dyDescent="0.15">
      <c r="A207" s="11"/>
      <c r="B207" s="12"/>
      <c r="C207" s="13"/>
      <c r="D207" s="13"/>
      <c r="E207" s="494"/>
      <c r="F207" s="723"/>
      <c r="G207" s="496" t="str">
        <f>IFERROR(VLOOKUP(A207,部品コード!A:C,2,FALSE),"")</f>
        <v/>
      </c>
      <c r="H207" s="26" t="str">
        <f t="shared" si="6"/>
        <v/>
      </c>
      <c r="I207" s="26" t="str">
        <f t="shared" si="7"/>
        <v/>
      </c>
      <c r="J207" s="305" t="str">
        <f>IFERROR(VLOOKUP('注文データ '!A207,部品コード!A:D,3,FALSE),"")</f>
        <v/>
      </c>
      <c r="K207" s="293"/>
    </row>
    <row r="208" spans="1:11" x14ac:dyDescent="0.15">
      <c r="A208" s="11"/>
      <c r="B208" s="12"/>
      <c r="C208" s="13"/>
      <c r="D208" s="13"/>
      <c r="E208" s="494"/>
      <c r="F208" s="723"/>
      <c r="G208" s="496" t="str">
        <f>IFERROR(VLOOKUP(A208,部品コード!A:C,2,FALSE),"")</f>
        <v/>
      </c>
      <c r="H208" s="26" t="str">
        <f t="shared" si="6"/>
        <v/>
      </c>
      <c r="I208" s="26" t="str">
        <f t="shared" si="7"/>
        <v/>
      </c>
      <c r="J208" s="305" t="str">
        <f>IFERROR(VLOOKUP('注文データ '!A208,部品コード!A:D,3,FALSE),"")</f>
        <v/>
      </c>
      <c r="K208" s="293"/>
    </row>
    <row r="209" spans="1:11" x14ac:dyDescent="0.15">
      <c r="A209" s="11"/>
      <c r="B209" s="12"/>
      <c r="C209" s="13"/>
      <c r="D209" s="13"/>
      <c r="E209" s="494"/>
      <c r="F209" s="723"/>
      <c r="G209" s="496" t="str">
        <f>IFERROR(VLOOKUP(A209,部品コード!A:C,2,FALSE),"")</f>
        <v/>
      </c>
      <c r="H209" s="26" t="str">
        <f t="shared" si="6"/>
        <v/>
      </c>
      <c r="I209" s="26" t="str">
        <f t="shared" si="7"/>
        <v/>
      </c>
      <c r="J209" s="305" t="str">
        <f>IFERROR(VLOOKUP('注文データ '!A209,部品コード!A:D,3,FALSE),"")</f>
        <v/>
      </c>
      <c r="K209" s="293"/>
    </row>
    <row r="210" spans="1:11" x14ac:dyDescent="0.15">
      <c r="A210" s="11"/>
      <c r="B210" s="12"/>
      <c r="C210" s="13"/>
      <c r="D210" s="13"/>
      <c r="E210" s="494"/>
      <c r="F210" s="723"/>
      <c r="G210" s="496" t="str">
        <f>IFERROR(VLOOKUP(A210,部品コード!A:C,2,FALSE),"")</f>
        <v/>
      </c>
      <c r="H210" s="26" t="str">
        <f t="shared" si="6"/>
        <v/>
      </c>
      <c r="I210" s="26" t="str">
        <f t="shared" si="7"/>
        <v/>
      </c>
      <c r="J210" s="305" t="str">
        <f>IFERROR(VLOOKUP('注文データ '!A210,部品コード!A:D,3,FALSE),"")</f>
        <v/>
      </c>
      <c r="K210" s="293"/>
    </row>
    <row r="211" spans="1:11" x14ac:dyDescent="0.15">
      <c r="A211" s="11"/>
      <c r="B211" s="12"/>
      <c r="C211" s="13"/>
      <c r="D211" s="13"/>
      <c r="E211" s="494"/>
      <c r="F211" s="723"/>
      <c r="G211" s="496" t="str">
        <f>IFERROR(VLOOKUP(A211,部品コード!A:C,2,FALSE),"")</f>
        <v/>
      </c>
      <c r="H211" s="26" t="str">
        <f t="shared" si="6"/>
        <v/>
      </c>
      <c r="I211" s="26" t="str">
        <f t="shared" si="7"/>
        <v/>
      </c>
      <c r="J211" s="305" t="str">
        <f>IFERROR(VLOOKUP('注文データ '!A211,部品コード!A:D,3,FALSE),"")</f>
        <v/>
      </c>
      <c r="K211" s="293"/>
    </row>
    <row r="212" spans="1:11" x14ac:dyDescent="0.15">
      <c r="A212" s="11"/>
      <c r="B212" s="12"/>
      <c r="C212" s="13"/>
      <c r="D212" s="13"/>
      <c r="E212" s="494"/>
      <c r="F212" s="723"/>
      <c r="G212" s="496" t="str">
        <f>IFERROR(VLOOKUP(A212,部品コード!A:C,2,FALSE),"")</f>
        <v/>
      </c>
      <c r="H212" s="26" t="str">
        <f t="shared" si="6"/>
        <v/>
      </c>
      <c r="I212" s="26" t="str">
        <f t="shared" si="7"/>
        <v/>
      </c>
      <c r="J212" s="305" t="str">
        <f>IFERROR(VLOOKUP('注文データ '!A212,部品コード!A:D,3,FALSE),"")</f>
        <v/>
      </c>
      <c r="K212" s="293"/>
    </row>
    <row r="213" spans="1:11" x14ac:dyDescent="0.15">
      <c r="A213" s="11"/>
      <c r="B213" s="12"/>
      <c r="C213" s="13"/>
      <c r="D213" s="13"/>
      <c r="E213" s="494"/>
      <c r="F213" s="723"/>
      <c r="G213" s="496" t="str">
        <f>IFERROR(VLOOKUP(A213,部品コード!A:C,2,FALSE),"")</f>
        <v/>
      </c>
      <c r="H213" s="26" t="str">
        <f t="shared" si="6"/>
        <v/>
      </c>
      <c r="I213" s="26" t="str">
        <f t="shared" si="7"/>
        <v/>
      </c>
      <c r="J213" s="305" t="str">
        <f>IFERROR(VLOOKUP('注文データ '!A213,部品コード!A:D,3,FALSE),"")</f>
        <v/>
      </c>
      <c r="K213" s="293"/>
    </row>
    <row r="214" spans="1:11" x14ac:dyDescent="0.15">
      <c r="A214" s="11"/>
      <c r="B214" s="12"/>
      <c r="C214" s="13"/>
      <c r="D214" s="13"/>
      <c r="E214" s="494"/>
      <c r="F214" s="723"/>
      <c r="G214" s="496" t="str">
        <f>IFERROR(VLOOKUP(A214,部品コード!A:C,2,FALSE),"")</f>
        <v/>
      </c>
      <c r="H214" s="26" t="str">
        <f t="shared" si="6"/>
        <v/>
      </c>
      <c r="I214" s="26" t="str">
        <f t="shared" si="7"/>
        <v/>
      </c>
      <c r="J214" s="305" t="str">
        <f>IFERROR(VLOOKUP('注文データ '!A214,部品コード!A:D,3,FALSE),"")</f>
        <v/>
      </c>
      <c r="K214" s="293"/>
    </row>
    <row r="215" spans="1:11" x14ac:dyDescent="0.15">
      <c r="A215" s="11"/>
      <c r="B215" s="12"/>
      <c r="C215" s="13"/>
      <c r="D215" s="13"/>
      <c r="E215" s="494"/>
      <c r="F215" s="723"/>
      <c r="G215" s="496" t="str">
        <f>IFERROR(VLOOKUP(A215,部品コード!A:C,2,FALSE),"")</f>
        <v/>
      </c>
      <c r="H215" s="26" t="str">
        <f t="shared" si="6"/>
        <v/>
      </c>
      <c r="I215" s="26" t="str">
        <f t="shared" si="7"/>
        <v/>
      </c>
      <c r="J215" s="305" t="str">
        <f>IFERROR(VLOOKUP('注文データ '!A215,部品コード!A:D,3,FALSE),"")</f>
        <v/>
      </c>
      <c r="K215" s="293"/>
    </row>
    <row r="216" spans="1:11" x14ac:dyDescent="0.15">
      <c r="A216" s="11"/>
      <c r="B216" s="12"/>
      <c r="C216" s="13"/>
      <c r="D216" s="13"/>
      <c r="E216" s="494"/>
      <c r="F216" s="723"/>
      <c r="G216" s="496" t="str">
        <f>IFERROR(VLOOKUP(A216,部品コード!A:C,2,FALSE),"")</f>
        <v/>
      </c>
      <c r="H216" s="26" t="str">
        <f t="shared" si="6"/>
        <v/>
      </c>
      <c r="I216" s="26" t="str">
        <f t="shared" si="7"/>
        <v/>
      </c>
      <c r="J216" s="305" t="str">
        <f>IFERROR(VLOOKUP('注文データ '!A216,部品コード!A:D,3,FALSE),"")</f>
        <v/>
      </c>
      <c r="K216" s="293"/>
    </row>
    <row r="217" spans="1:11" x14ac:dyDescent="0.15">
      <c r="A217" s="11"/>
      <c r="B217" s="12"/>
      <c r="C217" s="13"/>
      <c r="D217" s="13"/>
      <c r="E217" s="494"/>
      <c r="F217" s="723"/>
      <c r="G217" s="496" t="str">
        <f>IFERROR(VLOOKUP(A217,部品コード!A:C,2,FALSE),"")</f>
        <v/>
      </c>
      <c r="H217" s="26" t="str">
        <f t="shared" si="6"/>
        <v/>
      </c>
      <c r="I217" s="26" t="str">
        <f t="shared" si="7"/>
        <v/>
      </c>
      <c r="J217" s="305" t="str">
        <f>IFERROR(VLOOKUP('注文データ '!A217,部品コード!A:D,3,FALSE),"")</f>
        <v/>
      </c>
      <c r="K217" s="293"/>
    </row>
    <row r="218" spans="1:11" x14ac:dyDescent="0.15">
      <c r="A218" s="11"/>
      <c r="B218" s="12"/>
      <c r="C218" s="13"/>
      <c r="D218" s="13"/>
      <c r="E218" s="494"/>
      <c r="F218" s="723"/>
      <c r="G218" s="496" t="str">
        <f>IFERROR(VLOOKUP(A218,部品コード!A:C,2,FALSE),"")</f>
        <v/>
      </c>
      <c r="H218" s="26" t="str">
        <f t="shared" si="6"/>
        <v/>
      </c>
      <c r="I218" s="26" t="str">
        <f t="shared" si="7"/>
        <v/>
      </c>
      <c r="J218" s="305" t="str">
        <f>IFERROR(VLOOKUP('注文データ '!A218,部品コード!A:D,3,FALSE),"")</f>
        <v/>
      </c>
      <c r="K218" s="293"/>
    </row>
    <row r="219" spans="1:11" x14ac:dyDescent="0.15">
      <c r="A219" s="11"/>
      <c r="B219" s="12"/>
      <c r="C219" s="13"/>
      <c r="D219" s="13"/>
      <c r="E219" s="494"/>
      <c r="F219" s="723"/>
      <c r="G219" s="496" t="str">
        <f>IFERROR(VLOOKUP(A219,部品コード!A:C,2,FALSE),"")</f>
        <v/>
      </c>
      <c r="H219" s="26" t="str">
        <f t="shared" ref="H219:H227" si="8">IF(B203="","",(MONTH(B203)))</f>
        <v/>
      </c>
      <c r="I219" s="26" t="str">
        <f t="shared" ref="I219:I240" si="9">IF(B203="","",(DAY(B203)))</f>
        <v/>
      </c>
      <c r="J219" s="305" t="str">
        <f>IFERROR(VLOOKUP('注文データ '!A219,部品コード!A:D,3,FALSE),"")</f>
        <v/>
      </c>
      <c r="K219" s="293"/>
    </row>
    <row r="220" spans="1:11" x14ac:dyDescent="0.15">
      <c r="A220" s="11"/>
      <c r="B220" s="12"/>
      <c r="C220" s="13"/>
      <c r="D220" s="13"/>
      <c r="E220" s="494"/>
      <c r="F220" s="723"/>
      <c r="G220" s="496" t="str">
        <f>IFERROR(VLOOKUP(A220,部品コード!A:C,2,FALSE),"")</f>
        <v/>
      </c>
      <c r="H220" s="26" t="str">
        <f t="shared" si="8"/>
        <v/>
      </c>
      <c r="I220" s="26" t="str">
        <f t="shared" si="9"/>
        <v/>
      </c>
      <c r="J220" s="305" t="str">
        <f>IFERROR(VLOOKUP('注文データ '!A220,部品コード!A:D,3,FALSE),"")</f>
        <v/>
      </c>
      <c r="K220" s="293"/>
    </row>
    <row r="221" spans="1:11" x14ac:dyDescent="0.15">
      <c r="A221" s="11"/>
      <c r="B221" s="12"/>
      <c r="C221" s="13"/>
      <c r="D221" s="13"/>
      <c r="E221" s="494"/>
      <c r="F221" s="723"/>
      <c r="G221" s="496" t="str">
        <f>IFERROR(VLOOKUP(A221,部品コード!A:C,2,FALSE),"")</f>
        <v/>
      </c>
      <c r="H221" s="26" t="str">
        <f t="shared" si="8"/>
        <v/>
      </c>
      <c r="I221" s="26" t="str">
        <f t="shared" si="9"/>
        <v/>
      </c>
      <c r="J221" s="305" t="str">
        <f>IFERROR(VLOOKUP('注文データ '!A221,部品コード!A:D,3,FALSE),"")</f>
        <v/>
      </c>
      <c r="K221" s="293"/>
    </row>
    <row r="222" spans="1:11" x14ac:dyDescent="0.15">
      <c r="A222" s="11"/>
      <c r="B222" s="12"/>
      <c r="C222" s="13"/>
      <c r="D222" s="13"/>
      <c r="E222" s="494"/>
      <c r="F222" s="723"/>
      <c r="G222" s="496" t="str">
        <f>IFERROR(VLOOKUP(A222,部品コード!A:C,2,FALSE),"")</f>
        <v/>
      </c>
      <c r="H222" s="26" t="str">
        <f t="shared" si="8"/>
        <v/>
      </c>
      <c r="I222" s="26" t="str">
        <f t="shared" si="9"/>
        <v/>
      </c>
      <c r="J222" s="305" t="str">
        <f>IFERROR(VLOOKUP('注文データ '!A222,部品コード!A:D,3,FALSE),"")</f>
        <v/>
      </c>
      <c r="K222" s="293"/>
    </row>
    <row r="223" spans="1:11" x14ac:dyDescent="0.15">
      <c r="A223" s="11"/>
      <c r="B223" s="12"/>
      <c r="C223" s="13"/>
      <c r="D223" s="13"/>
      <c r="E223" s="494"/>
      <c r="F223" s="723"/>
      <c r="G223" s="496" t="str">
        <f>IFERROR(VLOOKUP(A223,部品コード!A:C,2,FALSE),"")</f>
        <v/>
      </c>
      <c r="H223" s="26" t="str">
        <f t="shared" si="8"/>
        <v/>
      </c>
      <c r="I223" s="26" t="str">
        <f t="shared" si="9"/>
        <v/>
      </c>
      <c r="J223" s="305" t="str">
        <f>IFERROR(VLOOKUP('注文データ '!A223,部品コード!A:D,3,FALSE),"")</f>
        <v/>
      </c>
      <c r="K223" s="293"/>
    </row>
    <row r="224" spans="1:11" x14ac:dyDescent="0.15">
      <c r="A224" s="11"/>
      <c r="B224" s="12"/>
      <c r="C224" s="13"/>
      <c r="D224" s="13"/>
      <c r="E224" s="494"/>
      <c r="F224" s="723"/>
      <c r="G224" s="496" t="str">
        <f>IFERROR(VLOOKUP(A224,部品コード!A:C,2,FALSE),"")</f>
        <v/>
      </c>
      <c r="H224" s="26" t="str">
        <f t="shared" si="8"/>
        <v/>
      </c>
      <c r="I224" s="26" t="str">
        <f t="shared" si="9"/>
        <v/>
      </c>
      <c r="J224" s="305" t="str">
        <f>IFERROR(VLOOKUP('注文データ '!A224,部品コード!A:D,3,FALSE),"")</f>
        <v/>
      </c>
      <c r="K224" s="293"/>
    </row>
    <row r="225" spans="1:11" x14ac:dyDescent="0.15">
      <c r="A225" s="11"/>
      <c r="B225" s="12"/>
      <c r="C225" s="13"/>
      <c r="D225" s="13"/>
      <c r="E225" s="494"/>
      <c r="F225" s="723"/>
      <c r="G225" s="496" t="str">
        <f>IFERROR(VLOOKUP(A225,部品コード!A:C,2,FALSE),"")</f>
        <v/>
      </c>
      <c r="H225" s="26" t="str">
        <f t="shared" si="8"/>
        <v/>
      </c>
      <c r="I225" s="26" t="str">
        <f t="shared" si="9"/>
        <v/>
      </c>
      <c r="J225" s="305" t="str">
        <f>IFERROR(VLOOKUP('注文データ '!A225,部品コード!A:D,3,FALSE),"")</f>
        <v/>
      </c>
      <c r="K225" s="293"/>
    </row>
    <row r="226" spans="1:11" x14ac:dyDescent="0.15">
      <c r="A226" s="11"/>
      <c r="B226" s="12"/>
      <c r="C226" s="13"/>
      <c r="D226" s="13"/>
      <c r="E226" s="494"/>
      <c r="F226" s="723"/>
      <c r="G226" s="496" t="str">
        <f>IFERROR(VLOOKUP(A226,部品コード!A:C,2,FALSE),"")</f>
        <v/>
      </c>
      <c r="H226" s="26" t="str">
        <f t="shared" si="8"/>
        <v/>
      </c>
      <c r="I226" s="26" t="str">
        <f t="shared" si="9"/>
        <v/>
      </c>
      <c r="J226" s="305" t="str">
        <f>IFERROR(VLOOKUP('注文データ '!A226,部品コード!A:D,3,FALSE),"")</f>
        <v/>
      </c>
      <c r="K226" s="293"/>
    </row>
    <row r="227" spans="1:11" x14ac:dyDescent="0.15">
      <c r="A227" s="11"/>
      <c r="B227" s="12"/>
      <c r="C227" s="13"/>
      <c r="D227" s="13"/>
      <c r="E227" s="494"/>
      <c r="F227" s="723"/>
      <c r="G227" s="496" t="str">
        <f>IFERROR(VLOOKUP(A227,部品コード!A:C,2,FALSE),"")</f>
        <v/>
      </c>
      <c r="H227" s="26" t="str">
        <f t="shared" si="8"/>
        <v/>
      </c>
      <c r="I227" s="26" t="str">
        <f t="shared" si="9"/>
        <v/>
      </c>
      <c r="J227" s="305" t="str">
        <f>IFERROR(VLOOKUP('注文データ '!A227,部品コード!A:D,3,FALSE),"")</f>
        <v/>
      </c>
      <c r="K227" s="293"/>
    </row>
    <row r="228" spans="1:11" x14ac:dyDescent="0.15">
      <c r="A228" s="11"/>
      <c r="B228" s="12"/>
      <c r="C228" s="13"/>
      <c r="D228" s="13"/>
      <c r="E228" s="494"/>
      <c r="F228" s="723"/>
      <c r="G228" s="496" t="str">
        <f>IFERROR(VLOOKUP(A228,部品コード!A:C,2,FALSE),"")</f>
        <v/>
      </c>
      <c r="H228" s="26" t="str">
        <f t="shared" ref="H228:H257" si="10">IF(B212="","",(MONTH(B212)))</f>
        <v/>
      </c>
      <c r="I228" s="26" t="str">
        <f t="shared" si="9"/>
        <v/>
      </c>
      <c r="J228" s="305" t="str">
        <f>IFERROR(VLOOKUP('注文データ '!A228,部品コード!A:D,3,FALSE),"")</f>
        <v/>
      </c>
      <c r="K228" s="293"/>
    </row>
    <row r="229" spans="1:11" x14ac:dyDescent="0.15">
      <c r="A229" s="11"/>
      <c r="B229" s="12"/>
      <c r="C229" s="13"/>
      <c r="D229" s="13"/>
      <c r="E229" s="494"/>
      <c r="F229" s="723"/>
      <c r="G229" s="496" t="str">
        <f>IFERROR(VLOOKUP(A229,部品コード!A:C,2,FALSE),"")</f>
        <v/>
      </c>
      <c r="H229" s="26" t="str">
        <f t="shared" si="10"/>
        <v/>
      </c>
      <c r="I229" s="26" t="str">
        <f t="shared" si="9"/>
        <v/>
      </c>
      <c r="J229" s="305" t="str">
        <f>IFERROR(VLOOKUP('注文データ '!A229,部品コード!A:D,3,FALSE),"")</f>
        <v/>
      </c>
      <c r="K229" s="293"/>
    </row>
    <row r="230" spans="1:11" x14ac:dyDescent="0.15">
      <c r="A230" s="11"/>
      <c r="B230" s="12"/>
      <c r="C230" s="13"/>
      <c r="D230" s="13"/>
      <c r="E230" s="494"/>
      <c r="F230" s="723"/>
      <c r="G230" s="496" t="str">
        <f>IFERROR(VLOOKUP(A230,部品コード!A:C,2,FALSE),"")</f>
        <v/>
      </c>
      <c r="H230" s="26" t="str">
        <f t="shared" si="10"/>
        <v/>
      </c>
      <c r="I230" s="26" t="str">
        <f t="shared" si="9"/>
        <v/>
      </c>
      <c r="J230" s="305" t="str">
        <f>IFERROR(VLOOKUP('注文データ '!A230,部品コード!A:D,3,FALSE),"")</f>
        <v/>
      </c>
      <c r="K230" s="293"/>
    </row>
    <row r="231" spans="1:11" x14ac:dyDescent="0.15">
      <c r="A231" s="11"/>
      <c r="B231" s="12"/>
      <c r="C231" s="13"/>
      <c r="D231" s="13"/>
      <c r="E231" s="494"/>
      <c r="F231" s="723"/>
      <c r="G231" s="496" t="str">
        <f>IFERROR(VLOOKUP(A231,部品コード!A:C,2,FALSE),"")</f>
        <v/>
      </c>
      <c r="H231" s="26" t="str">
        <f t="shared" si="10"/>
        <v/>
      </c>
      <c r="I231" s="26" t="str">
        <f t="shared" si="9"/>
        <v/>
      </c>
      <c r="J231" s="305" t="str">
        <f>IFERROR(VLOOKUP('注文データ '!A231,部品コード!A:D,3,FALSE),"")</f>
        <v/>
      </c>
      <c r="K231" s="293"/>
    </row>
    <row r="232" spans="1:11" x14ac:dyDescent="0.15">
      <c r="A232" s="11"/>
      <c r="B232" s="12"/>
      <c r="C232" s="13"/>
      <c r="D232" s="13"/>
      <c r="E232" s="494"/>
      <c r="F232" s="723"/>
      <c r="G232" s="496" t="str">
        <f>IFERROR(VLOOKUP(A232,部品コード!A:C,2,FALSE),"")</f>
        <v/>
      </c>
      <c r="H232" s="26" t="str">
        <f t="shared" si="10"/>
        <v/>
      </c>
      <c r="I232" s="26" t="str">
        <f t="shared" si="9"/>
        <v/>
      </c>
      <c r="J232" s="305" t="str">
        <f>IFERROR(VLOOKUP('注文データ '!A232,部品コード!A:D,3,FALSE),"")</f>
        <v/>
      </c>
      <c r="K232" s="293"/>
    </row>
    <row r="233" spans="1:11" x14ac:dyDescent="0.15">
      <c r="A233" s="11"/>
      <c r="B233" s="12"/>
      <c r="C233" s="13"/>
      <c r="D233" s="13"/>
      <c r="E233" s="494"/>
      <c r="F233" s="723"/>
      <c r="G233" s="496" t="str">
        <f>IFERROR(VLOOKUP(A233,部品コード!A:C,2,FALSE),"")</f>
        <v/>
      </c>
      <c r="H233" s="26" t="str">
        <f t="shared" si="10"/>
        <v/>
      </c>
      <c r="I233" s="26" t="str">
        <f t="shared" si="9"/>
        <v/>
      </c>
      <c r="J233" s="305" t="str">
        <f>IFERROR(VLOOKUP('注文データ '!A233,部品コード!A:D,3,FALSE),"")</f>
        <v/>
      </c>
      <c r="K233" s="293"/>
    </row>
    <row r="234" spans="1:11" x14ac:dyDescent="0.15">
      <c r="A234" s="11"/>
      <c r="B234" s="12"/>
      <c r="C234" s="13"/>
      <c r="D234" s="13"/>
      <c r="E234" s="494"/>
      <c r="F234" s="723"/>
      <c r="G234" s="496" t="str">
        <f>IFERROR(VLOOKUP(A234,部品コード!A:C,2,FALSE),"")</f>
        <v/>
      </c>
      <c r="H234" s="26" t="str">
        <f t="shared" si="10"/>
        <v/>
      </c>
      <c r="I234" s="26" t="str">
        <f t="shared" si="9"/>
        <v/>
      </c>
      <c r="J234" s="305" t="str">
        <f>IFERROR(VLOOKUP('注文データ '!A234,部品コード!A:D,3,FALSE),"")</f>
        <v/>
      </c>
      <c r="K234" s="293"/>
    </row>
    <row r="235" spans="1:11" x14ac:dyDescent="0.15">
      <c r="A235" s="11"/>
      <c r="B235" s="12"/>
      <c r="C235" s="13"/>
      <c r="D235" s="13"/>
      <c r="E235" s="494"/>
      <c r="F235" s="723"/>
      <c r="G235" s="496" t="str">
        <f>IFERROR(VLOOKUP(A235,部品コード!A:C,2,FALSE),"")</f>
        <v/>
      </c>
      <c r="H235" s="26" t="str">
        <f t="shared" si="10"/>
        <v/>
      </c>
      <c r="I235" s="26" t="str">
        <f t="shared" si="9"/>
        <v/>
      </c>
      <c r="J235" s="305" t="str">
        <f>IFERROR(VLOOKUP('注文データ '!A235,部品コード!A:D,3,FALSE),"")</f>
        <v/>
      </c>
      <c r="K235" s="293"/>
    </row>
    <row r="236" spans="1:11" x14ac:dyDescent="0.15">
      <c r="A236" s="11"/>
      <c r="B236" s="12"/>
      <c r="C236" s="13"/>
      <c r="D236" s="13"/>
      <c r="E236" s="494"/>
      <c r="F236" s="723"/>
      <c r="G236" s="496" t="str">
        <f>IFERROR(VLOOKUP(A236,部品コード!A:C,2,FALSE),"")</f>
        <v/>
      </c>
      <c r="H236" s="26" t="str">
        <f t="shared" si="10"/>
        <v/>
      </c>
      <c r="I236" s="26" t="str">
        <f t="shared" si="9"/>
        <v/>
      </c>
      <c r="J236" s="305" t="str">
        <f>IFERROR(VLOOKUP('注文データ '!A236,部品コード!A:D,3,FALSE),"")</f>
        <v/>
      </c>
      <c r="K236" s="293"/>
    </row>
    <row r="237" spans="1:11" x14ac:dyDescent="0.15">
      <c r="A237" s="11"/>
      <c r="B237" s="12"/>
      <c r="C237" s="13"/>
      <c r="D237" s="13"/>
      <c r="E237" s="494"/>
      <c r="F237" s="723"/>
      <c r="G237" s="496" t="str">
        <f>IFERROR(VLOOKUP(A237,部品コード!A:C,2,FALSE),"")</f>
        <v/>
      </c>
      <c r="H237" s="26" t="str">
        <f t="shared" si="10"/>
        <v/>
      </c>
      <c r="I237" s="26" t="str">
        <f t="shared" si="9"/>
        <v/>
      </c>
      <c r="J237" s="305" t="str">
        <f>IFERROR(VLOOKUP('注文データ '!A237,部品コード!A:D,3,FALSE),"")</f>
        <v/>
      </c>
      <c r="K237" s="293"/>
    </row>
    <row r="238" spans="1:11" x14ac:dyDescent="0.15">
      <c r="A238" s="11"/>
      <c r="B238" s="12"/>
      <c r="C238" s="13"/>
      <c r="D238" s="13"/>
      <c r="E238" s="494"/>
      <c r="F238" s="723"/>
      <c r="G238" s="496" t="str">
        <f>IFERROR(VLOOKUP(A238,部品コード!A:C,2,FALSE),"")</f>
        <v/>
      </c>
      <c r="H238" s="26" t="str">
        <f t="shared" si="10"/>
        <v/>
      </c>
      <c r="I238" s="26" t="str">
        <f t="shared" si="9"/>
        <v/>
      </c>
      <c r="J238" s="305" t="str">
        <f>IFERROR(VLOOKUP('注文データ '!A238,部品コード!A:D,3,FALSE),"")</f>
        <v/>
      </c>
      <c r="K238" s="293"/>
    </row>
    <row r="239" spans="1:11" x14ac:dyDescent="0.15">
      <c r="A239" s="11"/>
      <c r="B239" s="12"/>
      <c r="C239" s="13"/>
      <c r="D239" s="13"/>
      <c r="E239" s="494"/>
      <c r="F239" s="723"/>
      <c r="G239" s="496" t="str">
        <f>IFERROR(VLOOKUP(A239,部品コード!A:C,2,FALSE),"")</f>
        <v/>
      </c>
      <c r="H239" s="26" t="str">
        <f t="shared" si="10"/>
        <v/>
      </c>
      <c r="I239" s="26" t="str">
        <f t="shared" si="9"/>
        <v/>
      </c>
      <c r="J239" s="305" t="str">
        <f>IFERROR(VLOOKUP('注文データ '!A239,部品コード!A:D,3,FALSE),"")</f>
        <v/>
      </c>
      <c r="K239" s="293"/>
    </row>
    <row r="240" spans="1:11" x14ac:dyDescent="0.15">
      <c r="A240" s="11"/>
      <c r="B240" s="12"/>
      <c r="C240" s="13"/>
      <c r="D240" s="13"/>
      <c r="E240" s="494"/>
      <c r="F240" s="723"/>
      <c r="G240" s="496" t="str">
        <f>IFERROR(VLOOKUP(A240,部品コード!A:C,2,FALSE),"")</f>
        <v/>
      </c>
      <c r="H240" s="26" t="str">
        <f t="shared" si="10"/>
        <v/>
      </c>
      <c r="I240" s="26" t="str">
        <f t="shared" si="9"/>
        <v/>
      </c>
      <c r="J240" s="305" t="str">
        <f>IFERROR(VLOOKUP('注文データ '!A240,部品コード!A:D,3,FALSE),"")</f>
        <v/>
      </c>
      <c r="K240" s="293"/>
    </row>
    <row r="241" spans="1:11" x14ac:dyDescent="0.15">
      <c r="A241" s="11"/>
      <c r="B241" s="12"/>
      <c r="C241" s="13"/>
      <c r="D241" s="13"/>
      <c r="E241" s="494"/>
      <c r="F241" s="723"/>
      <c r="G241" s="496" t="str">
        <f>IFERROR(VLOOKUP(A241,部品コード!A:C,2,FALSE),"")</f>
        <v/>
      </c>
      <c r="H241" s="26" t="str">
        <f t="shared" si="10"/>
        <v/>
      </c>
      <c r="I241" s="26" t="str">
        <f t="shared" ref="I241:I257" si="11">IF(B225="","",(DAY(B225)))</f>
        <v/>
      </c>
      <c r="J241" s="305" t="str">
        <f>IFERROR(VLOOKUP('注文データ '!A241,部品コード!A:D,3,FALSE),"")</f>
        <v/>
      </c>
      <c r="K241" s="293"/>
    </row>
    <row r="242" spans="1:11" x14ac:dyDescent="0.15">
      <c r="A242" s="11"/>
      <c r="B242" s="12"/>
      <c r="C242" s="13"/>
      <c r="D242" s="13"/>
      <c r="E242" s="494"/>
      <c r="F242" s="723"/>
      <c r="G242" s="496" t="str">
        <f>IFERROR(VLOOKUP(A242,部品コード!A:C,2,FALSE),"")</f>
        <v/>
      </c>
      <c r="H242" s="26" t="str">
        <f t="shared" si="10"/>
        <v/>
      </c>
      <c r="I242" s="26" t="str">
        <f t="shared" si="11"/>
        <v/>
      </c>
      <c r="J242" s="305" t="str">
        <f>IFERROR(VLOOKUP('注文データ '!A242,部品コード!A:D,3,FALSE),"")</f>
        <v/>
      </c>
      <c r="K242" s="293"/>
    </row>
    <row r="243" spans="1:11" x14ac:dyDescent="0.15">
      <c r="A243" s="11"/>
      <c r="B243" s="12"/>
      <c r="C243" s="13"/>
      <c r="D243" s="13"/>
      <c r="E243" s="494"/>
      <c r="F243" s="723"/>
      <c r="G243" s="496" t="str">
        <f>IFERROR(VLOOKUP(A243,部品コード!A:C,2,FALSE),"")</f>
        <v/>
      </c>
      <c r="H243" s="26" t="str">
        <f t="shared" si="10"/>
        <v/>
      </c>
      <c r="I243" s="26" t="str">
        <f t="shared" si="11"/>
        <v/>
      </c>
      <c r="J243" s="305" t="str">
        <f>IFERROR(VLOOKUP('注文データ '!A243,部品コード!A:D,3,FALSE),"")</f>
        <v/>
      </c>
      <c r="K243" s="293"/>
    </row>
    <row r="244" spans="1:11" x14ac:dyDescent="0.15">
      <c r="A244" s="11"/>
      <c r="B244" s="12"/>
      <c r="C244" s="13"/>
      <c r="D244" s="13"/>
      <c r="E244" s="494"/>
      <c r="F244" s="723"/>
      <c r="G244" s="496" t="str">
        <f>IFERROR(VLOOKUP(A244,部品コード!A:C,2,FALSE),"")</f>
        <v/>
      </c>
      <c r="H244" s="26" t="str">
        <f t="shared" si="10"/>
        <v/>
      </c>
      <c r="I244" s="26" t="str">
        <f t="shared" si="11"/>
        <v/>
      </c>
      <c r="J244" s="305" t="str">
        <f>IFERROR(VLOOKUP('注文データ '!A244,部品コード!A:D,3,FALSE),"")</f>
        <v/>
      </c>
      <c r="K244" s="293"/>
    </row>
    <row r="245" spans="1:11" x14ac:dyDescent="0.15">
      <c r="A245" s="11"/>
      <c r="B245" s="12"/>
      <c r="C245" s="13"/>
      <c r="D245" s="13"/>
      <c r="E245" s="494"/>
      <c r="F245" s="723"/>
      <c r="G245" s="496" t="str">
        <f>IFERROR(VLOOKUP(A245,部品コード!A:C,2,FALSE),"")</f>
        <v/>
      </c>
      <c r="H245" s="26" t="str">
        <f t="shared" si="10"/>
        <v/>
      </c>
      <c r="I245" s="26" t="str">
        <f t="shared" si="11"/>
        <v/>
      </c>
      <c r="J245" s="305" t="str">
        <f>IFERROR(VLOOKUP('注文データ '!A245,部品コード!A:D,3,FALSE),"")</f>
        <v/>
      </c>
      <c r="K245" s="293"/>
    </row>
    <row r="246" spans="1:11" x14ac:dyDescent="0.15">
      <c r="A246" s="11"/>
      <c r="B246" s="12"/>
      <c r="C246" s="13"/>
      <c r="D246" s="13"/>
      <c r="E246" s="494"/>
      <c r="F246" s="723"/>
      <c r="G246" s="496" t="str">
        <f>IFERROR(VLOOKUP(A246,部品コード!A:C,2,FALSE),"")</f>
        <v/>
      </c>
      <c r="H246" s="26" t="str">
        <f t="shared" si="10"/>
        <v/>
      </c>
      <c r="I246" s="26" t="str">
        <f t="shared" si="11"/>
        <v/>
      </c>
      <c r="J246" s="305" t="str">
        <f>IFERROR(VLOOKUP('注文データ '!A246,部品コード!A:D,3,FALSE),"")</f>
        <v/>
      </c>
      <c r="K246" s="293"/>
    </row>
    <row r="247" spans="1:11" x14ac:dyDescent="0.15">
      <c r="A247" s="11"/>
      <c r="B247" s="12"/>
      <c r="C247" s="13"/>
      <c r="D247" s="13"/>
      <c r="E247" s="494"/>
      <c r="F247" s="723"/>
      <c r="G247" s="496" t="str">
        <f>IFERROR(VLOOKUP(A247,部品コード!A:C,2,FALSE),"")</f>
        <v/>
      </c>
      <c r="H247" s="26" t="str">
        <f t="shared" si="10"/>
        <v/>
      </c>
      <c r="I247" s="26" t="str">
        <f t="shared" si="11"/>
        <v/>
      </c>
      <c r="J247" s="305" t="str">
        <f>IFERROR(VLOOKUP('注文データ '!A247,部品コード!A:D,3,FALSE),"")</f>
        <v/>
      </c>
      <c r="K247" s="293"/>
    </row>
    <row r="248" spans="1:11" x14ac:dyDescent="0.15">
      <c r="A248" s="11"/>
      <c r="B248" s="12"/>
      <c r="C248" s="13"/>
      <c r="D248" s="13"/>
      <c r="E248" s="494"/>
      <c r="F248" s="723"/>
      <c r="G248" s="496" t="str">
        <f>IFERROR(VLOOKUP(A248,部品コード!A:C,2,FALSE),"")</f>
        <v/>
      </c>
      <c r="H248" s="26" t="str">
        <f t="shared" si="10"/>
        <v/>
      </c>
      <c r="I248" s="26" t="str">
        <f t="shared" si="11"/>
        <v/>
      </c>
      <c r="J248" s="305" t="str">
        <f>IFERROR(VLOOKUP('注文データ '!A248,部品コード!A:D,3,FALSE),"")</f>
        <v/>
      </c>
      <c r="K248" s="293"/>
    </row>
    <row r="249" spans="1:11" x14ac:dyDescent="0.15">
      <c r="A249" s="11"/>
      <c r="B249" s="12"/>
      <c r="C249" s="13"/>
      <c r="D249" s="13"/>
      <c r="E249" s="494"/>
      <c r="F249" s="723"/>
      <c r="G249" s="496" t="str">
        <f>IFERROR(VLOOKUP(A249,部品コード!A:C,2,FALSE),"")</f>
        <v/>
      </c>
      <c r="H249" s="26" t="str">
        <f t="shared" si="10"/>
        <v/>
      </c>
      <c r="I249" s="26" t="str">
        <f t="shared" si="11"/>
        <v/>
      </c>
      <c r="J249" s="305" t="str">
        <f>IFERROR(VLOOKUP('注文データ '!A249,部品コード!A:D,3,FALSE),"")</f>
        <v/>
      </c>
      <c r="K249" s="293"/>
    </row>
    <row r="250" spans="1:11" x14ac:dyDescent="0.15">
      <c r="A250" s="11"/>
      <c r="B250" s="12"/>
      <c r="C250" s="13"/>
      <c r="D250" s="13"/>
      <c r="E250" s="494"/>
      <c r="F250" s="723"/>
      <c r="G250" s="496" t="str">
        <f>IFERROR(VLOOKUP(A250,部品コード!A:C,2,FALSE),"")</f>
        <v/>
      </c>
      <c r="H250" s="26" t="str">
        <f t="shared" si="10"/>
        <v/>
      </c>
      <c r="I250" s="26" t="str">
        <f t="shared" si="11"/>
        <v/>
      </c>
      <c r="J250" s="305" t="str">
        <f>IFERROR(VLOOKUP('注文データ '!A250,部品コード!A:D,3,FALSE),"")</f>
        <v/>
      </c>
      <c r="K250" s="293"/>
    </row>
    <row r="251" spans="1:11" x14ac:dyDescent="0.15">
      <c r="A251" s="11"/>
      <c r="B251" s="12"/>
      <c r="C251" s="13"/>
      <c r="D251" s="13"/>
      <c r="E251" s="494"/>
      <c r="F251" s="723"/>
      <c r="G251" s="496" t="str">
        <f>IFERROR(VLOOKUP(A251,部品コード!A:C,2,FALSE),"")</f>
        <v/>
      </c>
      <c r="H251" s="26" t="str">
        <f t="shared" si="10"/>
        <v/>
      </c>
      <c r="I251" s="26" t="str">
        <f t="shared" si="11"/>
        <v/>
      </c>
      <c r="J251" s="305" t="str">
        <f>IFERROR(VLOOKUP('注文データ '!A251,部品コード!A:D,3,FALSE),"")</f>
        <v/>
      </c>
      <c r="K251" s="293"/>
    </row>
    <row r="252" spans="1:11" x14ac:dyDescent="0.15">
      <c r="A252" s="11"/>
      <c r="B252" s="12"/>
      <c r="C252" s="13"/>
      <c r="D252" s="13"/>
      <c r="E252" s="494"/>
      <c r="F252" s="723"/>
      <c r="G252" s="496" t="str">
        <f>IFERROR(VLOOKUP(A252,部品コード!A:C,2,FALSE),"")</f>
        <v/>
      </c>
      <c r="H252" s="26" t="str">
        <f t="shared" si="10"/>
        <v/>
      </c>
      <c r="I252" s="26" t="str">
        <f t="shared" si="11"/>
        <v/>
      </c>
      <c r="J252" s="305" t="str">
        <f>IFERROR(VLOOKUP('注文データ '!A252,部品コード!A:D,3,FALSE),"")</f>
        <v/>
      </c>
      <c r="K252" s="293"/>
    </row>
    <row r="253" spans="1:11" x14ac:dyDescent="0.15">
      <c r="A253" s="11"/>
      <c r="B253" s="12"/>
      <c r="C253" s="13"/>
      <c r="D253" s="13"/>
      <c r="E253" s="494"/>
      <c r="F253" s="723"/>
      <c r="G253" s="496" t="str">
        <f>IFERROR(VLOOKUP(A253,部品コード!A:C,2,FALSE),"")</f>
        <v/>
      </c>
      <c r="H253" s="26" t="str">
        <f t="shared" si="10"/>
        <v/>
      </c>
      <c r="I253" s="26" t="str">
        <f t="shared" si="11"/>
        <v/>
      </c>
      <c r="J253" s="305" t="str">
        <f>IFERROR(VLOOKUP('注文データ '!A253,部品コード!A:D,3,FALSE),"")</f>
        <v/>
      </c>
      <c r="K253" s="293"/>
    </row>
    <row r="254" spans="1:11" x14ac:dyDescent="0.15">
      <c r="A254" s="11"/>
      <c r="B254" s="12"/>
      <c r="C254" s="13"/>
      <c r="D254" s="13"/>
      <c r="E254" s="494"/>
      <c r="F254" s="723"/>
      <c r="G254" s="496" t="str">
        <f>IFERROR(VLOOKUP(A254,部品コード!A:C,2,FALSE),"")</f>
        <v/>
      </c>
      <c r="H254" s="26" t="str">
        <f t="shared" si="10"/>
        <v/>
      </c>
      <c r="I254" s="26" t="str">
        <f t="shared" si="11"/>
        <v/>
      </c>
      <c r="J254" s="305" t="str">
        <f>IFERROR(VLOOKUP('注文データ '!A254,部品コード!A:D,3,FALSE),"")</f>
        <v/>
      </c>
      <c r="K254" s="293"/>
    </row>
    <row r="255" spans="1:11" x14ac:dyDescent="0.15">
      <c r="A255" s="11"/>
      <c r="B255" s="12"/>
      <c r="C255" s="13"/>
      <c r="D255" s="13"/>
      <c r="E255" s="494"/>
      <c r="F255" s="723"/>
      <c r="G255" s="496" t="str">
        <f>IFERROR(VLOOKUP(A255,部品コード!A:C,2,FALSE),"")</f>
        <v/>
      </c>
      <c r="H255" s="26" t="str">
        <f t="shared" si="10"/>
        <v/>
      </c>
      <c r="I255" s="26" t="str">
        <f t="shared" si="11"/>
        <v/>
      </c>
      <c r="J255" s="305" t="str">
        <f>IFERROR(VLOOKUP('注文データ '!A255,部品コード!A:D,3,FALSE),"")</f>
        <v/>
      </c>
      <c r="K255" s="293"/>
    </row>
    <row r="256" spans="1:11" x14ac:dyDescent="0.15">
      <c r="A256" s="11"/>
      <c r="B256" s="12"/>
      <c r="C256" s="13"/>
      <c r="D256" s="13"/>
      <c r="E256" s="494"/>
      <c r="F256" s="723"/>
      <c r="G256" s="496" t="str">
        <f>IFERROR(VLOOKUP(A256,部品コード!A:C,2,FALSE),"")</f>
        <v/>
      </c>
      <c r="H256" s="26" t="str">
        <f t="shared" si="10"/>
        <v/>
      </c>
      <c r="I256" s="26" t="str">
        <f t="shared" si="11"/>
        <v/>
      </c>
      <c r="J256" s="305" t="str">
        <f>IFERROR(VLOOKUP('注文データ '!A256,部品コード!A:D,3,FALSE),"")</f>
        <v/>
      </c>
      <c r="K256" s="293"/>
    </row>
    <row r="257" spans="1:11" x14ac:dyDescent="0.15">
      <c r="A257" s="11"/>
      <c r="B257" s="12"/>
      <c r="C257" s="13"/>
      <c r="D257" s="13"/>
      <c r="E257" s="494"/>
      <c r="F257" s="723"/>
      <c r="G257" s="496" t="str">
        <f>IFERROR(VLOOKUP(A257,部品コード!A:C,2,FALSE),"")</f>
        <v/>
      </c>
      <c r="H257" s="26" t="str">
        <f t="shared" si="10"/>
        <v/>
      </c>
      <c r="I257" s="26" t="str">
        <f t="shared" si="11"/>
        <v/>
      </c>
      <c r="J257" s="305" t="str">
        <f>IFERROR(VLOOKUP('注文データ '!A257,部品コード!A:D,3,FALSE),"")</f>
        <v/>
      </c>
      <c r="K257" s="293"/>
    </row>
    <row r="258" spans="1:11" x14ac:dyDescent="0.15">
      <c r="A258" s="11"/>
      <c r="B258" s="12"/>
      <c r="C258" s="13"/>
      <c r="D258" s="13"/>
      <c r="E258" s="494"/>
      <c r="F258" s="723"/>
      <c r="G258" s="496" t="str">
        <f>IFERROR(VLOOKUP(A258,部品コード!A:C,2,FALSE),"")</f>
        <v/>
      </c>
      <c r="H258" s="26" t="str">
        <f t="shared" ref="H258:H315" si="12">IF(B242="","",(MONTH(B242)))</f>
        <v/>
      </c>
      <c r="I258" s="26" t="str">
        <f t="shared" ref="I258:I315" si="13">IF(B242="","",(DAY(B242)))</f>
        <v/>
      </c>
      <c r="J258" s="305" t="str">
        <f>IFERROR(VLOOKUP('注文データ '!A258,部品コード!A:D,3,FALSE),"")</f>
        <v/>
      </c>
      <c r="K258" s="293"/>
    </row>
    <row r="259" spans="1:11" x14ac:dyDescent="0.15">
      <c r="A259" s="11"/>
      <c r="B259" s="12"/>
      <c r="C259" s="13"/>
      <c r="D259" s="13"/>
      <c r="E259" s="494"/>
      <c r="F259" s="723"/>
      <c r="G259" s="496" t="str">
        <f>IFERROR(VLOOKUP(A259,部品コード!A:C,2,FALSE),"")</f>
        <v/>
      </c>
      <c r="H259" s="26" t="str">
        <f t="shared" si="12"/>
        <v/>
      </c>
      <c r="I259" s="26" t="str">
        <f t="shared" si="13"/>
        <v/>
      </c>
      <c r="J259" s="305" t="str">
        <f>IFERROR(VLOOKUP('注文データ '!A259,部品コード!A:D,3,FALSE),"")</f>
        <v/>
      </c>
      <c r="K259" s="293"/>
    </row>
    <row r="260" spans="1:11" x14ac:dyDescent="0.15">
      <c r="A260" s="11"/>
      <c r="B260" s="12"/>
      <c r="C260" s="13"/>
      <c r="D260" s="13"/>
      <c r="E260" s="494"/>
      <c r="F260" s="723"/>
      <c r="G260" s="496" t="str">
        <f>IFERROR(VLOOKUP(A260,部品コード!A:C,2,FALSE),"")</f>
        <v/>
      </c>
      <c r="H260" s="26" t="str">
        <f t="shared" si="12"/>
        <v/>
      </c>
      <c r="I260" s="26" t="str">
        <f t="shared" si="13"/>
        <v/>
      </c>
      <c r="J260" s="305" t="str">
        <f>IFERROR(VLOOKUP('注文データ '!A260,部品コード!A:D,3,FALSE),"")</f>
        <v/>
      </c>
      <c r="K260" s="293"/>
    </row>
    <row r="261" spans="1:11" x14ac:dyDescent="0.15">
      <c r="A261" s="11"/>
      <c r="B261" s="12"/>
      <c r="C261" s="13"/>
      <c r="D261" s="13"/>
      <c r="E261" s="494"/>
      <c r="F261" s="723"/>
      <c r="G261" s="496" t="str">
        <f>IFERROR(VLOOKUP(A261,部品コード!A:C,2,FALSE),"")</f>
        <v/>
      </c>
      <c r="H261" s="26" t="str">
        <f t="shared" si="12"/>
        <v/>
      </c>
      <c r="I261" s="26" t="str">
        <f t="shared" si="13"/>
        <v/>
      </c>
      <c r="J261" s="305" t="str">
        <f>IFERROR(VLOOKUP('注文データ '!A261,部品コード!A:D,3,FALSE),"")</f>
        <v/>
      </c>
      <c r="K261" s="293"/>
    </row>
    <row r="262" spans="1:11" x14ac:dyDescent="0.15">
      <c r="A262" s="11"/>
      <c r="B262" s="12"/>
      <c r="C262" s="13"/>
      <c r="D262" s="13"/>
      <c r="E262" s="494"/>
      <c r="F262" s="723"/>
      <c r="G262" s="496" t="str">
        <f>IFERROR(VLOOKUP(A262,部品コード!A:C,2,FALSE),"")</f>
        <v/>
      </c>
      <c r="H262" s="26" t="str">
        <f t="shared" si="12"/>
        <v/>
      </c>
      <c r="I262" s="26" t="str">
        <f t="shared" si="13"/>
        <v/>
      </c>
      <c r="J262" s="305" t="str">
        <f>IFERROR(VLOOKUP('注文データ '!A262,部品コード!A:D,3,FALSE),"")</f>
        <v/>
      </c>
      <c r="K262" s="293"/>
    </row>
    <row r="263" spans="1:11" x14ac:dyDescent="0.15">
      <c r="A263" s="11"/>
      <c r="B263" s="12"/>
      <c r="C263" s="13"/>
      <c r="D263" s="13"/>
      <c r="E263" s="494"/>
      <c r="F263" s="723"/>
      <c r="G263" s="496" t="str">
        <f>IFERROR(VLOOKUP(A263,部品コード!A:C,2,FALSE),"")</f>
        <v/>
      </c>
      <c r="H263" s="26" t="str">
        <f t="shared" si="12"/>
        <v/>
      </c>
      <c r="I263" s="26" t="str">
        <f t="shared" si="13"/>
        <v/>
      </c>
      <c r="J263" s="305" t="str">
        <f>IFERROR(VLOOKUP('注文データ '!A263,部品コード!A:D,3,FALSE),"")</f>
        <v/>
      </c>
      <c r="K263" s="293"/>
    </row>
    <row r="264" spans="1:11" x14ac:dyDescent="0.15">
      <c r="A264" s="11"/>
      <c r="B264" s="12"/>
      <c r="C264" s="13"/>
      <c r="D264" s="13"/>
      <c r="E264" s="494"/>
      <c r="F264" s="723"/>
      <c r="G264" s="496" t="str">
        <f>IFERROR(VLOOKUP(A264,部品コード!A:C,2,FALSE),"")</f>
        <v/>
      </c>
      <c r="H264" s="26" t="str">
        <f t="shared" si="12"/>
        <v/>
      </c>
      <c r="I264" s="26" t="str">
        <f t="shared" si="13"/>
        <v/>
      </c>
      <c r="J264" s="305" t="str">
        <f>IFERROR(VLOOKUP('注文データ '!A264,部品コード!A:D,3,FALSE),"")</f>
        <v/>
      </c>
      <c r="K264" s="293"/>
    </row>
    <row r="265" spans="1:11" x14ac:dyDescent="0.15">
      <c r="A265" s="11"/>
      <c r="B265" s="12"/>
      <c r="C265" s="13"/>
      <c r="D265" s="13"/>
      <c r="E265" s="494"/>
      <c r="F265" s="723"/>
      <c r="G265" s="496" t="str">
        <f>IFERROR(VLOOKUP(A265,部品コード!A:C,2,FALSE),"")</f>
        <v/>
      </c>
      <c r="H265" s="26" t="str">
        <f t="shared" si="12"/>
        <v/>
      </c>
      <c r="I265" s="26" t="str">
        <f t="shared" si="13"/>
        <v/>
      </c>
      <c r="J265" s="305" t="str">
        <f>IFERROR(VLOOKUP('注文データ '!A265,部品コード!A:D,3,FALSE),"")</f>
        <v/>
      </c>
      <c r="K265" s="293"/>
    </row>
    <row r="266" spans="1:11" x14ac:dyDescent="0.15">
      <c r="A266" s="11"/>
      <c r="B266" s="12"/>
      <c r="C266" s="13"/>
      <c r="D266" s="13"/>
      <c r="E266" s="494"/>
      <c r="F266" s="723"/>
      <c r="G266" s="496" t="str">
        <f>IFERROR(VLOOKUP(A266,部品コード!A:C,2,FALSE),"")</f>
        <v/>
      </c>
      <c r="H266" s="26" t="str">
        <f t="shared" si="12"/>
        <v/>
      </c>
      <c r="I266" s="26" t="str">
        <f t="shared" si="13"/>
        <v/>
      </c>
      <c r="J266" s="305" t="str">
        <f>IFERROR(VLOOKUP('注文データ '!A266,部品コード!A:D,3,FALSE),"")</f>
        <v/>
      </c>
      <c r="K266" s="293"/>
    </row>
    <row r="267" spans="1:11" x14ac:dyDescent="0.15">
      <c r="A267" s="11"/>
      <c r="B267" s="12"/>
      <c r="C267" s="13"/>
      <c r="D267" s="13"/>
      <c r="E267" s="494"/>
      <c r="F267" s="723"/>
      <c r="G267" s="496" t="str">
        <f>IFERROR(VLOOKUP(A267,部品コード!A:C,2,FALSE),"")</f>
        <v/>
      </c>
      <c r="H267" s="26" t="str">
        <f t="shared" si="12"/>
        <v/>
      </c>
      <c r="I267" s="26" t="str">
        <f t="shared" si="13"/>
        <v/>
      </c>
      <c r="J267" s="305" t="str">
        <f>IFERROR(VLOOKUP('注文データ '!A267,部品コード!A:D,3,FALSE),"")</f>
        <v/>
      </c>
      <c r="K267" s="293"/>
    </row>
    <row r="268" spans="1:11" x14ac:dyDescent="0.15">
      <c r="A268" s="11"/>
      <c r="B268" s="12"/>
      <c r="C268" s="13"/>
      <c r="D268" s="13"/>
      <c r="E268" s="494"/>
      <c r="F268" s="723"/>
      <c r="G268" s="496" t="str">
        <f>IFERROR(VLOOKUP(A268,部品コード!A:C,2,FALSE),"")</f>
        <v/>
      </c>
      <c r="H268" s="26" t="str">
        <f t="shared" si="12"/>
        <v/>
      </c>
      <c r="I268" s="26" t="str">
        <f t="shared" si="13"/>
        <v/>
      </c>
      <c r="J268" s="305" t="str">
        <f>IFERROR(VLOOKUP('注文データ '!A268,部品コード!A:D,3,FALSE),"")</f>
        <v/>
      </c>
      <c r="K268" s="293"/>
    </row>
    <row r="269" spans="1:11" x14ac:dyDescent="0.15">
      <c r="A269" s="11"/>
      <c r="B269" s="12"/>
      <c r="C269" s="13"/>
      <c r="D269" s="13"/>
      <c r="E269" s="494"/>
      <c r="F269" s="723"/>
      <c r="G269" s="496" t="str">
        <f>IFERROR(VLOOKUP(A269,部品コード!A:C,2,FALSE),"")</f>
        <v/>
      </c>
      <c r="H269" s="26" t="str">
        <f t="shared" si="12"/>
        <v/>
      </c>
      <c r="I269" s="26" t="str">
        <f t="shared" si="13"/>
        <v/>
      </c>
      <c r="J269" s="305" t="str">
        <f>IFERROR(VLOOKUP('注文データ '!A269,部品コード!A:D,3,FALSE),"")</f>
        <v/>
      </c>
      <c r="K269" s="293"/>
    </row>
    <row r="270" spans="1:11" x14ac:dyDescent="0.15">
      <c r="A270" s="11"/>
      <c r="B270" s="12"/>
      <c r="C270" s="13"/>
      <c r="D270" s="13"/>
      <c r="E270" s="494"/>
      <c r="F270" s="723"/>
      <c r="G270" s="496" t="str">
        <f>IFERROR(VLOOKUP(A270,部品コード!A:C,2,FALSE),"")</f>
        <v/>
      </c>
      <c r="H270" s="26" t="str">
        <f t="shared" si="12"/>
        <v/>
      </c>
      <c r="I270" s="26" t="str">
        <f t="shared" si="13"/>
        <v/>
      </c>
      <c r="J270" s="305" t="str">
        <f>IFERROR(VLOOKUP('注文データ '!A270,部品コード!A:D,3,FALSE),"")</f>
        <v/>
      </c>
      <c r="K270" s="293"/>
    </row>
    <row r="271" spans="1:11" x14ac:dyDescent="0.15">
      <c r="A271" s="11"/>
      <c r="B271" s="12"/>
      <c r="C271" s="13"/>
      <c r="D271" s="13"/>
      <c r="E271" s="494"/>
      <c r="F271" s="723"/>
      <c r="G271" s="496" t="str">
        <f>IFERROR(VLOOKUP(A271,部品コード!A:C,2,FALSE),"")</f>
        <v/>
      </c>
      <c r="H271" s="26" t="str">
        <f t="shared" si="12"/>
        <v/>
      </c>
      <c r="I271" s="26" t="str">
        <f t="shared" si="13"/>
        <v/>
      </c>
      <c r="J271" s="305" t="str">
        <f>IFERROR(VLOOKUP('注文データ '!A271,部品コード!A:D,3,FALSE),"")</f>
        <v/>
      </c>
      <c r="K271" s="293"/>
    </row>
    <row r="272" spans="1:11" x14ac:dyDescent="0.15">
      <c r="A272" s="11"/>
      <c r="B272" s="12"/>
      <c r="C272" s="13"/>
      <c r="D272" s="13"/>
      <c r="E272" s="494"/>
      <c r="F272" s="723"/>
      <c r="G272" s="496" t="str">
        <f>IFERROR(VLOOKUP(A272,部品コード!A:C,2,FALSE),"")</f>
        <v/>
      </c>
      <c r="H272" s="26" t="str">
        <f t="shared" si="12"/>
        <v/>
      </c>
      <c r="I272" s="26" t="str">
        <f t="shared" si="13"/>
        <v/>
      </c>
      <c r="J272" s="305" t="str">
        <f>IFERROR(VLOOKUP('注文データ '!A272,部品コード!A:D,3,FALSE),"")</f>
        <v/>
      </c>
      <c r="K272" s="293"/>
    </row>
    <row r="273" spans="1:11" x14ac:dyDescent="0.15">
      <c r="A273" s="11"/>
      <c r="B273" s="12"/>
      <c r="C273" s="13"/>
      <c r="D273" s="13"/>
      <c r="E273" s="494"/>
      <c r="F273" s="723"/>
      <c r="G273" s="496" t="str">
        <f>IFERROR(VLOOKUP(A273,部品コード!A:C,2,FALSE),"")</f>
        <v/>
      </c>
      <c r="H273" s="26" t="str">
        <f t="shared" si="12"/>
        <v/>
      </c>
      <c r="I273" s="26" t="str">
        <f t="shared" si="13"/>
        <v/>
      </c>
      <c r="J273" s="305" t="str">
        <f>IFERROR(VLOOKUP('注文データ '!A273,部品コード!A:D,3,FALSE),"")</f>
        <v/>
      </c>
      <c r="K273" s="293"/>
    </row>
    <row r="274" spans="1:11" x14ac:dyDescent="0.15">
      <c r="A274" s="11"/>
      <c r="B274" s="12"/>
      <c r="C274" s="13"/>
      <c r="D274" s="13"/>
      <c r="E274" s="494"/>
      <c r="F274" s="723"/>
      <c r="G274" s="496" t="str">
        <f>IFERROR(VLOOKUP(A274,部品コード!A:C,2,FALSE),"")</f>
        <v/>
      </c>
      <c r="H274" s="26" t="str">
        <f t="shared" si="12"/>
        <v/>
      </c>
      <c r="I274" s="26" t="str">
        <f t="shared" si="13"/>
        <v/>
      </c>
      <c r="J274" s="305" t="str">
        <f>IFERROR(VLOOKUP('注文データ '!A274,部品コード!A:D,3,FALSE),"")</f>
        <v/>
      </c>
      <c r="K274" s="293"/>
    </row>
    <row r="275" spans="1:11" x14ac:dyDescent="0.15">
      <c r="A275" s="11"/>
      <c r="B275" s="12"/>
      <c r="C275" s="13"/>
      <c r="D275" s="13"/>
      <c r="E275" s="494"/>
      <c r="F275" s="723"/>
      <c r="G275" s="496" t="str">
        <f>IFERROR(VLOOKUP(A275,部品コード!A:C,2,FALSE),"")</f>
        <v/>
      </c>
      <c r="H275" s="26" t="str">
        <f t="shared" si="12"/>
        <v/>
      </c>
      <c r="I275" s="26" t="str">
        <f t="shared" si="13"/>
        <v/>
      </c>
      <c r="J275" s="305" t="str">
        <f>IFERROR(VLOOKUP('注文データ '!A275,部品コード!A:D,3,FALSE),"")</f>
        <v/>
      </c>
      <c r="K275" s="293"/>
    </row>
    <row r="276" spans="1:11" x14ac:dyDescent="0.15">
      <c r="A276" s="11"/>
      <c r="B276" s="12"/>
      <c r="C276" s="13"/>
      <c r="D276" s="13"/>
      <c r="E276" s="494"/>
      <c r="F276" s="723"/>
      <c r="G276" s="496" t="str">
        <f>IFERROR(VLOOKUP(A276,部品コード!A:C,2,FALSE),"")</f>
        <v/>
      </c>
      <c r="H276" s="26" t="str">
        <f t="shared" si="12"/>
        <v/>
      </c>
      <c r="I276" s="26" t="str">
        <f t="shared" si="13"/>
        <v/>
      </c>
      <c r="J276" s="305" t="str">
        <f>IFERROR(VLOOKUP('注文データ '!A276,部品コード!A:D,3,FALSE),"")</f>
        <v/>
      </c>
      <c r="K276" s="293"/>
    </row>
    <row r="277" spans="1:11" x14ac:dyDescent="0.15">
      <c r="A277" s="11"/>
      <c r="B277" s="12"/>
      <c r="C277" s="13"/>
      <c r="D277" s="13"/>
      <c r="E277" s="494"/>
      <c r="F277" s="723"/>
      <c r="G277" s="496" t="str">
        <f>IFERROR(VLOOKUP(A277,部品コード!A:C,2,FALSE),"")</f>
        <v/>
      </c>
      <c r="H277" s="26" t="str">
        <f t="shared" si="12"/>
        <v/>
      </c>
      <c r="I277" s="26" t="str">
        <f t="shared" si="13"/>
        <v/>
      </c>
      <c r="J277" s="305" t="str">
        <f>IFERROR(VLOOKUP('注文データ '!A277,部品コード!A:D,3,FALSE),"")</f>
        <v/>
      </c>
      <c r="K277" s="293"/>
    </row>
    <row r="278" spans="1:11" x14ac:dyDescent="0.15">
      <c r="A278" s="11"/>
      <c r="B278" s="12"/>
      <c r="C278" s="13"/>
      <c r="D278" s="13"/>
      <c r="E278" s="494"/>
      <c r="F278" s="723"/>
      <c r="G278" s="496" t="str">
        <f>IFERROR(VLOOKUP(A278,部品コード!A:C,2,FALSE),"")</f>
        <v/>
      </c>
      <c r="H278" s="26" t="str">
        <f t="shared" si="12"/>
        <v/>
      </c>
      <c r="I278" s="26" t="str">
        <f t="shared" si="13"/>
        <v/>
      </c>
      <c r="J278" s="305" t="str">
        <f>IFERROR(VLOOKUP('注文データ '!A278,部品コード!A:D,3,FALSE),"")</f>
        <v/>
      </c>
      <c r="K278" s="293"/>
    </row>
    <row r="279" spans="1:11" x14ac:dyDescent="0.15">
      <c r="A279" s="11"/>
      <c r="B279" s="12"/>
      <c r="C279" s="13"/>
      <c r="D279" s="13"/>
      <c r="E279" s="494"/>
      <c r="F279" s="723"/>
      <c r="G279" s="496" t="str">
        <f>IFERROR(VLOOKUP(A279,部品コード!A:C,2,FALSE),"")</f>
        <v/>
      </c>
      <c r="H279" s="26" t="str">
        <f t="shared" si="12"/>
        <v/>
      </c>
      <c r="I279" s="26" t="str">
        <f t="shared" si="13"/>
        <v/>
      </c>
      <c r="J279" s="305" t="str">
        <f>IFERROR(VLOOKUP('注文データ '!A279,部品コード!A:D,3,FALSE),"")</f>
        <v/>
      </c>
      <c r="K279" s="293"/>
    </row>
    <row r="280" spans="1:11" x14ac:dyDescent="0.15">
      <c r="A280" s="11"/>
      <c r="B280" s="12"/>
      <c r="C280" s="13"/>
      <c r="D280" s="13"/>
      <c r="E280" s="494"/>
      <c r="F280" s="723"/>
      <c r="G280" s="496" t="str">
        <f>IFERROR(VLOOKUP(A280,部品コード!A:C,2,FALSE),"")</f>
        <v/>
      </c>
      <c r="H280" s="26" t="str">
        <f t="shared" si="12"/>
        <v/>
      </c>
      <c r="I280" s="26" t="str">
        <f t="shared" si="13"/>
        <v/>
      </c>
      <c r="J280" s="305" t="str">
        <f>IFERROR(VLOOKUP('注文データ '!A280,部品コード!A:D,3,FALSE),"")</f>
        <v/>
      </c>
      <c r="K280" s="293"/>
    </row>
    <row r="281" spans="1:11" x14ac:dyDescent="0.15">
      <c r="A281" s="11"/>
      <c r="B281" s="12"/>
      <c r="C281" s="13"/>
      <c r="D281" s="13"/>
      <c r="E281" s="494"/>
      <c r="F281" s="723"/>
      <c r="G281" s="496" t="str">
        <f>IFERROR(VLOOKUP(A281,部品コード!A:C,2,FALSE),"")</f>
        <v/>
      </c>
      <c r="H281" s="26" t="str">
        <f t="shared" si="12"/>
        <v/>
      </c>
      <c r="I281" s="26" t="str">
        <f t="shared" si="13"/>
        <v/>
      </c>
      <c r="J281" s="305" t="str">
        <f>IFERROR(VLOOKUP('注文データ '!A281,部品コード!A:D,3,FALSE),"")</f>
        <v/>
      </c>
      <c r="K281" s="293"/>
    </row>
    <row r="282" spans="1:11" x14ac:dyDescent="0.15">
      <c r="A282" s="11"/>
      <c r="B282" s="12"/>
      <c r="C282" s="13"/>
      <c r="D282" s="13"/>
      <c r="E282" s="494"/>
      <c r="F282" s="723"/>
      <c r="G282" s="496" t="str">
        <f>IFERROR(VLOOKUP(A282,部品コード!A:C,2,FALSE),"")</f>
        <v/>
      </c>
      <c r="H282" s="26" t="str">
        <f t="shared" si="12"/>
        <v/>
      </c>
      <c r="I282" s="26" t="str">
        <f t="shared" si="13"/>
        <v/>
      </c>
      <c r="J282" s="305" t="str">
        <f>IFERROR(VLOOKUP('注文データ '!A282,部品コード!A:D,3,FALSE),"")</f>
        <v/>
      </c>
      <c r="K282" s="293"/>
    </row>
    <row r="283" spans="1:11" x14ac:dyDescent="0.15">
      <c r="A283" s="11"/>
      <c r="B283" s="12"/>
      <c r="C283" s="13"/>
      <c r="D283" s="13"/>
      <c r="E283" s="494"/>
      <c r="F283" s="723"/>
      <c r="G283" s="496" t="str">
        <f>IFERROR(VLOOKUP(A283,部品コード!A:C,2,FALSE),"")</f>
        <v/>
      </c>
      <c r="H283" s="26" t="str">
        <f t="shared" si="12"/>
        <v/>
      </c>
      <c r="I283" s="26" t="str">
        <f t="shared" si="13"/>
        <v/>
      </c>
      <c r="J283" s="305" t="str">
        <f>IFERROR(VLOOKUP('注文データ '!A283,部品コード!A:D,3,FALSE),"")</f>
        <v/>
      </c>
      <c r="K283" s="293"/>
    </row>
    <row r="284" spans="1:11" x14ac:dyDescent="0.15">
      <c r="A284" s="11"/>
      <c r="B284" s="12"/>
      <c r="C284" s="13"/>
      <c r="D284" s="13"/>
      <c r="E284" s="494"/>
      <c r="F284" s="723"/>
      <c r="G284" s="496" t="str">
        <f>IFERROR(VLOOKUP(A284,部品コード!A:C,2,FALSE),"")</f>
        <v/>
      </c>
      <c r="H284" s="26" t="str">
        <f t="shared" si="12"/>
        <v/>
      </c>
      <c r="I284" s="26" t="str">
        <f t="shared" si="13"/>
        <v/>
      </c>
      <c r="J284" s="305" t="str">
        <f>IFERROR(VLOOKUP('注文データ '!A284,部品コード!A:D,3,FALSE),"")</f>
        <v/>
      </c>
      <c r="K284" s="293"/>
    </row>
    <row r="285" spans="1:11" x14ac:dyDescent="0.15">
      <c r="A285" s="11"/>
      <c r="B285" s="12"/>
      <c r="C285" s="13"/>
      <c r="D285" s="13"/>
      <c r="E285" s="494"/>
      <c r="F285" s="723"/>
      <c r="G285" s="496" t="str">
        <f>IFERROR(VLOOKUP(A285,部品コード!A:C,2,FALSE),"")</f>
        <v/>
      </c>
      <c r="H285" s="26" t="str">
        <f t="shared" si="12"/>
        <v/>
      </c>
      <c r="I285" s="26" t="str">
        <f t="shared" si="13"/>
        <v/>
      </c>
      <c r="J285" s="305" t="str">
        <f>IFERROR(VLOOKUP('注文データ '!A285,部品コード!A:D,3,FALSE),"")</f>
        <v/>
      </c>
      <c r="K285" s="293"/>
    </row>
    <row r="286" spans="1:11" x14ac:dyDescent="0.15">
      <c r="A286" s="11"/>
      <c r="B286" s="12"/>
      <c r="C286" s="13"/>
      <c r="D286" s="13"/>
      <c r="E286" s="494"/>
      <c r="F286" s="723"/>
      <c r="G286" s="496" t="str">
        <f>IFERROR(VLOOKUP(A286,部品コード!A:C,2,FALSE),"")</f>
        <v/>
      </c>
      <c r="H286" s="26" t="str">
        <f t="shared" si="12"/>
        <v/>
      </c>
      <c r="I286" s="26" t="str">
        <f t="shared" si="13"/>
        <v/>
      </c>
      <c r="J286" s="305" t="str">
        <f>IFERROR(VLOOKUP('注文データ '!A286,部品コード!A:D,3,FALSE),"")</f>
        <v/>
      </c>
      <c r="K286" s="293"/>
    </row>
    <row r="287" spans="1:11" x14ac:dyDescent="0.15">
      <c r="A287" s="11"/>
      <c r="B287" s="12"/>
      <c r="C287" s="13"/>
      <c r="D287" s="13"/>
      <c r="E287" s="494"/>
      <c r="F287" s="723"/>
      <c r="G287" s="496" t="str">
        <f>IFERROR(VLOOKUP(A287,部品コード!A:C,2,FALSE),"")</f>
        <v/>
      </c>
      <c r="H287" s="26" t="str">
        <f t="shared" si="12"/>
        <v/>
      </c>
      <c r="I287" s="26" t="str">
        <f t="shared" si="13"/>
        <v/>
      </c>
      <c r="J287" s="305" t="str">
        <f>IFERROR(VLOOKUP('注文データ '!A287,部品コード!A:D,3,FALSE),"")</f>
        <v/>
      </c>
      <c r="K287" s="293"/>
    </row>
    <row r="288" spans="1:11" x14ac:dyDescent="0.15">
      <c r="A288" s="11"/>
      <c r="B288" s="12"/>
      <c r="C288" s="13"/>
      <c r="D288" s="13"/>
      <c r="E288" s="494"/>
      <c r="F288" s="723"/>
      <c r="G288" s="496" t="str">
        <f>IFERROR(VLOOKUP(A288,部品コード!A:C,2,FALSE),"")</f>
        <v/>
      </c>
      <c r="H288" s="26" t="str">
        <f t="shared" si="12"/>
        <v/>
      </c>
      <c r="I288" s="26" t="str">
        <f t="shared" si="13"/>
        <v/>
      </c>
      <c r="J288" s="305" t="str">
        <f>IFERROR(VLOOKUP('注文データ '!A288,部品コード!A:D,3,FALSE),"")</f>
        <v/>
      </c>
      <c r="K288" s="293"/>
    </row>
    <row r="289" spans="1:11" x14ac:dyDescent="0.15">
      <c r="A289" s="11"/>
      <c r="B289" s="12"/>
      <c r="C289" s="13"/>
      <c r="D289" s="13"/>
      <c r="E289" s="494"/>
      <c r="F289" s="723"/>
      <c r="G289" s="496" t="str">
        <f>IFERROR(VLOOKUP(A289,部品コード!A:C,2,FALSE),"")</f>
        <v/>
      </c>
      <c r="H289" s="26" t="str">
        <f t="shared" si="12"/>
        <v/>
      </c>
      <c r="I289" s="26" t="str">
        <f t="shared" si="13"/>
        <v/>
      </c>
      <c r="J289" s="305" t="str">
        <f>IFERROR(VLOOKUP('注文データ '!A289,部品コード!A:D,3,FALSE),"")</f>
        <v/>
      </c>
      <c r="K289" s="293"/>
    </row>
    <row r="290" spans="1:11" x14ac:dyDescent="0.15">
      <c r="A290" s="11"/>
      <c r="B290" s="12"/>
      <c r="C290" s="13"/>
      <c r="D290" s="13"/>
      <c r="E290" s="494"/>
      <c r="F290" s="723"/>
      <c r="G290" s="496" t="str">
        <f>IFERROR(VLOOKUP(A290,部品コード!A:C,2,FALSE),"")</f>
        <v/>
      </c>
      <c r="H290" s="26" t="str">
        <f t="shared" si="12"/>
        <v/>
      </c>
      <c r="I290" s="26" t="str">
        <f t="shared" si="13"/>
        <v/>
      </c>
      <c r="J290" s="305" t="str">
        <f>IFERROR(VLOOKUP('注文データ '!A290,部品コード!A:D,3,FALSE),"")</f>
        <v/>
      </c>
      <c r="K290" s="293"/>
    </row>
    <row r="291" spans="1:11" x14ac:dyDescent="0.15">
      <c r="A291" s="11"/>
      <c r="B291" s="12"/>
      <c r="C291" s="13"/>
      <c r="D291" s="13"/>
      <c r="E291" s="494"/>
      <c r="F291" s="723"/>
      <c r="G291" s="496" t="str">
        <f>IFERROR(VLOOKUP(A291,部品コード!A:C,2,FALSE),"")</f>
        <v/>
      </c>
      <c r="H291" s="26" t="str">
        <f t="shared" si="12"/>
        <v/>
      </c>
      <c r="I291" s="26" t="str">
        <f t="shared" si="13"/>
        <v/>
      </c>
      <c r="J291" s="305" t="str">
        <f>IFERROR(VLOOKUP('注文データ '!A291,部品コード!A:D,3,FALSE),"")</f>
        <v/>
      </c>
      <c r="K291" s="293"/>
    </row>
    <row r="292" spans="1:11" x14ac:dyDescent="0.15">
      <c r="A292" s="11"/>
      <c r="B292" s="12"/>
      <c r="C292" s="13"/>
      <c r="D292" s="13"/>
      <c r="E292" s="494"/>
      <c r="F292" s="723"/>
      <c r="G292" s="496" t="str">
        <f>IFERROR(VLOOKUP(A292,部品コード!A:C,2,FALSE),"")</f>
        <v/>
      </c>
      <c r="H292" s="26" t="str">
        <f t="shared" si="12"/>
        <v/>
      </c>
      <c r="I292" s="26" t="str">
        <f t="shared" si="13"/>
        <v/>
      </c>
      <c r="J292" s="305" t="str">
        <f>IFERROR(VLOOKUP('注文データ '!A292,部品コード!A:D,3,FALSE),"")</f>
        <v/>
      </c>
      <c r="K292" s="293"/>
    </row>
    <row r="293" spans="1:11" x14ac:dyDescent="0.15">
      <c r="A293" s="11"/>
      <c r="B293" s="12"/>
      <c r="C293" s="13"/>
      <c r="D293" s="13"/>
      <c r="E293" s="494"/>
      <c r="F293" s="723"/>
      <c r="G293" s="496" t="str">
        <f>IFERROR(VLOOKUP(A293,部品コード!A:C,2,FALSE),"")</f>
        <v/>
      </c>
      <c r="H293" s="26" t="str">
        <f t="shared" si="12"/>
        <v/>
      </c>
      <c r="I293" s="26" t="str">
        <f t="shared" si="13"/>
        <v/>
      </c>
      <c r="J293" s="305" t="str">
        <f>IFERROR(VLOOKUP('注文データ '!A293,部品コード!A:D,3,FALSE),"")</f>
        <v/>
      </c>
      <c r="K293" s="293"/>
    </row>
    <row r="294" spans="1:11" x14ac:dyDescent="0.15">
      <c r="A294" s="11"/>
      <c r="B294" s="12"/>
      <c r="C294" s="13"/>
      <c r="D294" s="13"/>
      <c r="E294" s="494"/>
      <c r="F294" s="723"/>
      <c r="G294" s="496" t="str">
        <f>IFERROR(VLOOKUP(A294,部品コード!A:C,2,FALSE),"")</f>
        <v/>
      </c>
      <c r="H294" s="26" t="str">
        <f t="shared" si="12"/>
        <v/>
      </c>
      <c r="I294" s="26" t="str">
        <f t="shared" si="13"/>
        <v/>
      </c>
      <c r="J294" s="305" t="str">
        <f>IFERROR(VLOOKUP('注文データ '!A294,部品コード!A:D,3,FALSE),"")</f>
        <v/>
      </c>
      <c r="K294" s="293"/>
    </row>
    <row r="295" spans="1:11" x14ac:dyDescent="0.15">
      <c r="A295" s="11"/>
      <c r="B295" s="12"/>
      <c r="C295" s="13"/>
      <c r="D295" s="13"/>
      <c r="E295" s="494"/>
      <c r="F295" s="723"/>
      <c r="G295" s="496" t="str">
        <f>IFERROR(VLOOKUP(A295,部品コード!A:C,2,FALSE),"")</f>
        <v/>
      </c>
      <c r="H295" s="26" t="str">
        <f t="shared" si="12"/>
        <v/>
      </c>
      <c r="I295" s="26" t="str">
        <f t="shared" si="13"/>
        <v/>
      </c>
      <c r="J295" s="305" t="str">
        <f>IFERROR(VLOOKUP('注文データ '!A295,部品コード!A:D,3,FALSE),"")</f>
        <v/>
      </c>
      <c r="K295" s="293"/>
    </row>
    <row r="296" spans="1:11" x14ac:dyDescent="0.15">
      <c r="A296" s="11"/>
      <c r="B296" s="12"/>
      <c r="C296" s="13"/>
      <c r="D296" s="13"/>
      <c r="E296" s="494"/>
      <c r="F296" s="723"/>
      <c r="G296" s="496" t="str">
        <f>IFERROR(VLOOKUP(A296,部品コード!A:C,2,FALSE),"")</f>
        <v/>
      </c>
      <c r="H296" s="26" t="str">
        <f t="shared" si="12"/>
        <v/>
      </c>
      <c r="I296" s="26" t="str">
        <f t="shared" si="13"/>
        <v/>
      </c>
      <c r="J296" s="305" t="str">
        <f>IFERROR(VLOOKUP('注文データ '!A296,部品コード!A:D,3,FALSE),"")</f>
        <v/>
      </c>
      <c r="K296" s="293"/>
    </row>
    <row r="297" spans="1:11" x14ac:dyDescent="0.15">
      <c r="A297" s="11"/>
      <c r="B297" s="12"/>
      <c r="C297" s="13"/>
      <c r="D297" s="13"/>
      <c r="E297" s="494"/>
      <c r="F297" s="723"/>
      <c r="G297" s="496" t="str">
        <f>IFERROR(VLOOKUP(A297,部品コード!A:C,2,FALSE),"")</f>
        <v/>
      </c>
      <c r="H297" s="26" t="str">
        <f t="shared" si="12"/>
        <v/>
      </c>
      <c r="I297" s="26" t="str">
        <f t="shared" si="13"/>
        <v/>
      </c>
      <c r="J297" s="305" t="str">
        <f>IFERROR(VLOOKUP('注文データ '!A297,部品コード!A:D,3,FALSE),"")</f>
        <v/>
      </c>
      <c r="K297" s="293"/>
    </row>
    <row r="298" spans="1:11" x14ac:dyDescent="0.15">
      <c r="A298" s="11"/>
      <c r="B298" s="12"/>
      <c r="C298" s="13"/>
      <c r="D298" s="13"/>
      <c r="E298" s="494"/>
      <c r="F298" s="723"/>
      <c r="G298" s="496" t="str">
        <f>IFERROR(VLOOKUP(A298,部品コード!A:C,2,FALSE),"")</f>
        <v/>
      </c>
      <c r="H298" s="26" t="str">
        <f t="shared" si="12"/>
        <v/>
      </c>
      <c r="I298" s="26" t="str">
        <f t="shared" si="13"/>
        <v/>
      </c>
      <c r="J298" s="305" t="str">
        <f>IFERROR(VLOOKUP('注文データ '!A298,部品コード!A:D,3,FALSE),"")</f>
        <v/>
      </c>
      <c r="K298" s="293"/>
    </row>
    <row r="299" spans="1:11" x14ac:dyDescent="0.15">
      <c r="A299" s="11"/>
      <c r="B299" s="12"/>
      <c r="C299" s="13"/>
      <c r="D299" s="13"/>
      <c r="E299" s="494"/>
      <c r="F299" s="723"/>
      <c r="G299" s="496" t="str">
        <f>IFERROR(VLOOKUP(A299,部品コード!A:C,2,FALSE),"")</f>
        <v/>
      </c>
      <c r="H299" s="26" t="str">
        <f t="shared" si="12"/>
        <v/>
      </c>
      <c r="I299" s="26" t="str">
        <f t="shared" si="13"/>
        <v/>
      </c>
      <c r="J299" s="305" t="str">
        <f>IFERROR(VLOOKUP('注文データ '!A299,部品コード!A:D,3,FALSE),"")</f>
        <v/>
      </c>
      <c r="K299" s="293"/>
    </row>
    <row r="300" spans="1:11" x14ac:dyDescent="0.15">
      <c r="A300" s="11"/>
      <c r="B300" s="12"/>
      <c r="C300" s="13"/>
      <c r="D300" s="13"/>
      <c r="E300" s="494"/>
      <c r="F300" s="723"/>
      <c r="G300" s="496" t="str">
        <f>IFERROR(VLOOKUP(A300,部品コード!A:C,2,FALSE),"")</f>
        <v/>
      </c>
      <c r="H300" s="26" t="str">
        <f t="shared" si="12"/>
        <v/>
      </c>
      <c r="I300" s="26" t="str">
        <f t="shared" si="13"/>
        <v/>
      </c>
      <c r="J300" s="305" t="str">
        <f>IFERROR(VLOOKUP('注文データ '!A300,部品コード!A:D,3,FALSE),"")</f>
        <v/>
      </c>
      <c r="K300" s="293"/>
    </row>
    <row r="301" spans="1:11" x14ac:dyDescent="0.15">
      <c r="A301" s="11"/>
      <c r="B301" s="12"/>
      <c r="C301" s="13"/>
      <c r="D301" s="13"/>
      <c r="E301" s="494"/>
      <c r="F301" s="723"/>
      <c r="G301" s="496" t="str">
        <f>IFERROR(VLOOKUP(A301,部品コード!A:C,2,FALSE),"")</f>
        <v/>
      </c>
      <c r="H301" s="26" t="str">
        <f t="shared" si="12"/>
        <v/>
      </c>
      <c r="I301" s="26" t="str">
        <f t="shared" si="13"/>
        <v/>
      </c>
      <c r="J301" s="305" t="str">
        <f>IFERROR(VLOOKUP('注文データ '!A301,部品コード!A:D,3,FALSE),"")</f>
        <v/>
      </c>
      <c r="K301" s="293"/>
    </row>
    <row r="302" spans="1:11" x14ac:dyDescent="0.15">
      <c r="A302" s="11"/>
      <c r="B302" s="12"/>
      <c r="C302" s="13"/>
      <c r="D302" s="13"/>
      <c r="E302" s="494"/>
      <c r="F302" s="723"/>
      <c r="G302" s="496" t="str">
        <f>IFERROR(VLOOKUP(A302,部品コード!A:C,2,FALSE),"")</f>
        <v/>
      </c>
      <c r="H302" s="26" t="str">
        <f t="shared" si="12"/>
        <v/>
      </c>
      <c r="I302" s="26" t="str">
        <f t="shared" si="13"/>
        <v/>
      </c>
      <c r="J302" s="305" t="str">
        <f>IFERROR(VLOOKUP('注文データ '!A302,部品コード!A:D,3,FALSE),"")</f>
        <v/>
      </c>
      <c r="K302" s="293"/>
    </row>
    <row r="303" spans="1:11" x14ac:dyDescent="0.15">
      <c r="A303" s="11"/>
      <c r="B303" s="12"/>
      <c r="C303" s="13"/>
      <c r="D303" s="13"/>
      <c r="E303" s="494"/>
      <c r="F303" s="723"/>
      <c r="G303" s="496" t="str">
        <f>IFERROR(VLOOKUP(A303,部品コード!A:C,2,FALSE),"")</f>
        <v/>
      </c>
      <c r="H303" s="26" t="str">
        <f t="shared" si="12"/>
        <v/>
      </c>
      <c r="I303" s="26" t="str">
        <f t="shared" si="13"/>
        <v/>
      </c>
      <c r="J303" s="305" t="str">
        <f>IFERROR(VLOOKUP('注文データ '!A303,部品コード!A:D,3,FALSE),"")</f>
        <v/>
      </c>
      <c r="K303" s="293"/>
    </row>
    <row r="304" spans="1:11" x14ac:dyDescent="0.15">
      <c r="A304" s="11"/>
      <c r="B304" s="12"/>
      <c r="C304" s="13"/>
      <c r="D304" s="13"/>
      <c r="E304" s="494"/>
      <c r="F304" s="723"/>
      <c r="G304" s="496" t="str">
        <f>IFERROR(VLOOKUP(A304,部品コード!A:C,2,FALSE),"")</f>
        <v/>
      </c>
      <c r="H304" s="26" t="str">
        <f t="shared" si="12"/>
        <v/>
      </c>
      <c r="I304" s="26" t="str">
        <f t="shared" si="13"/>
        <v/>
      </c>
      <c r="J304" s="305" t="str">
        <f>IFERROR(VLOOKUP('注文データ '!A304,部品コード!A:D,3,FALSE),"")</f>
        <v/>
      </c>
      <c r="K304" s="293"/>
    </row>
    <row r="305" spans="1:11" x14ac:dyDescent="0.15">
      <c r="A305" s="11"/>
      <c r="B305" s="12"/>
      <c r="C305" s="13"/>
      <c r="D305" s="13"/>
      <c r="E305" s="494"/>
      <c r="F305" s="723"/>
      <c r="G305" s="496" t="str">
        <f>IFERROR(VLOOKUP(A305,部品コード!A:C,2,FALSE),"")</f>
        <v/>
      </c>
      <c r="H305" s="26" t="str">
        <f t="shared" si="12"/>
        <v/>
      </c>
      <c r="I305" s="26" t="str">
        <f t="shared" si="13"/>
        <v/>
      </c>
      <c r="J305" s="305" t="str">
        <f>IFERROR(VLOOKUP('注文データ '!A305,部品コード!A:D,3,FALSE),"")</f>
        <v/>
      </c>
      <c r="K305" s="293"/>
    </row>
    <row r="306" spans="1:11" x14ac:dyDescent="0.15">
      <c r="A306" s="11"/>
      <c r="B306" s="12"/>
      <c r="C306" s="13"/>
      <c r="D306" s="13"/>
      <c r="E306" s="494"/>
      <c r="F306" s="723"/>
      <c r="G306" s="496" t="str">
        <f>IFERROR(VLOOKUP(A306,部品コード!A:C,2,FALSE),"")</f>
        <v/>
      </c>
      <c r="H306" s="26" t="str">
        <f t="shared" si="12"/>
        <v/>
      </c>
      <c r="I306" s="26" t="str">
        <f t="shared" si="13"/>
        <v/>
      </c>
      <c r="J306" s="305" t="str">
        <f>IFERROR(VLOOKUP('注文データ '!A306,部品コード!A:D,3,FALSE),"")</f>
        <v/>
      </c>
      <c r="K306" s="293"/>
    </row>
    <row r="307" spans="1:11" x14ac:dyDescent="0.15">
      <c r="A307" s="11"/>
      <c r="B307" s="12"/>
      <c r="C307" s="13"/>
      <c r="D307" s="13"/>
      <c r="E307" s="494"/>
      <c r="F307" s="723"/>
      <c r="G307" s="496" t="str">
        <f>IFERROR(VLOOKUP(A307,部品コード!A:C,2,FALSE),"")</f>
        <v/>
      </c>
      <c r="H307" s="26" t="str">
        <f t="shared" si="12"/>
        <v/>
      </c>
      <c r="I307" s="26" t="str">
        <f t="shared" si="13"/>
        <v/>
      </c>
      <c r="J307" s="305" t="str">
        <f>IFERROR(VLOOKUP('注文データ '!A307,部品コード!A:D,3,FALSE),"")</f>
        <v/>
      </c>
      <c r="K307" s="293"/>
    </row>
    <row r="308" spans="1:11" x14ac:dyDescent="0.15">
      <c r="A308" s="11"/>
      <c r="B308" s="12"/>
      <c r="C308" s="13"/>
      <c r="D308" s="13"/>
      <c r="E308" s="494"/>
      <c r="F308" s="723"/>
      <c r="G308" s="496" t="str">
        <f>IFERROR(VLOOKUP(A308,部品コード!A:C,2,FALSE),"")</f>
        <v/>
      </c>
      <c r="H308" s="26" t="str">
        <f t="shared" si="12"/>
        <v/>
      </c>
      <c r="I308" s="26" t="str">
        <f t="shared" si="13"/>
        <v/>
      </c>
      <c r="J308" s="305" t="str">
        <f>IFERROR(VLOOKUP('注文データ '!A308,部品コード!A:D,3,FALSE),"")</f>
        <v/>
      </c>
      <c r="K308" s="293"/>
    </row>
    <row r="309" spans="1:11" x14ac:dyDescent="0.15">
      <c r="A309" s="11"/>
      <c r="B309" s="12"/>
      <c r="C309" s="13"/>
      <c r="D309" s="13"/>
      <c r="E309" s="494"/>
      <c r="F309" s="723"/>
      <c r="G309" s="496" t="str">
        <f>IFERROR(VLOOKUP(A309,部品コード!A:C,2,FALSE),"")</f>
        <v/>
      </c>
      <c r="H309" s="26" t="str">
        <f t="shared" si="12"/>
        <v/>
      </c>
      <c r="I309" s="26" t="str">
        <f t="shared" si="13"/>
        <v/>
      </c>
      <c r="J309" s="305" t="str">
        <f>IFERROR(VLOOKUP('注文データ '!A309,部品コード!A:D,3,FALSE),"")</f>
        <v/>
      </c>
      <c r="K309" s="293"/>
    </row>
    <row r="310" spans="1:11" x14ac:dyDescent="0.15">
      <c r="A310" s="11"/>
      <c r="B310" s="12"/>
      <c r="C310" s="13"/>
      <c r="D310" s="13"/>
      <c r="E310" s="494"/>
      <c r="F310" s="723"/>
      <c r="G310" s="496" t="str">
        <f>IFERROR(VLOOKUP(A310,部品コード!A:C,2,FALSE),"")</f>
        <v/>
      </c>
      <c r="H310" s="26" t="str">
        <f t="shared" si="12"/>
        <v/>
      </c>
      <c r="I310" s="26" t="str">
        <f t="shared" si="13"/>
        <v/>
      </c>
      <c r="J310" s="305" t="str">
        <f>IFERROR(VLOOKUP('注文データ '!A310,部品コード!A:D,3,FALSE),"")</f>
        <v/>
      </c>
      <c r="K310" s="293"/>
    </row>
    <row r="311" spans="1:11" x14ac:dyDescent="0.15">
      <c r="A311" s="11"/>
      <c r="B311" s="12"/>
      <c r="C311" s="13"/>
      <c r="D311" s="13"/>
      <c r="E311" s="494"/>
      <c r="F311" s="723"/>
      <c r="G311" s="496" t="str">
        <f>IFERROR(VLOOKUP(A311,部品コード!A:C,2,FALSE),"")</f>
        <v/>
      </c>
      <c r="H311" s="26" t="str">
        <f t="shared" si="12"/>
        <v/>
      </c>
      <c r="I311" s="26" t="str">
        <f t="shared" si="13"/>
        <v/>
      </c>
      <c r="J311" s="305" t="str">
        <f>IFERROR(VLOOKUP('注文データ '!A311,部品コード!A:D,3,FALSE),"")</f>
        <v/>
      </c>
      <c r="K311" s="293"/>
    </row>
    <row r="312" spans="1:11" x14ac:dyDescent="0.15">
      <c r="A312" s="11"/>
      <c r="B312" s="12"/>
      <c r="C312" s="13"/>
      <c r="D312" s="13"/>
      <c r="E312" s="494"/>
      <c r="F312" s="723"/>
      <c r="G312" s="496" t="str">
        <f>IFERROR(VLOOKUP(A312,部品コード!A:C,2,FALSE),"")</f>
        <v/>
      </c>
      <c r="H312" s="26" t="str">
        <f t="shared" si="12"/>
        <v/>
      </c>
      <c r="I312" s="26" t="str">
        <f t="shared" si="13"/>
        <v/>
      </c>
      <c r="J312" s="305" t="str">
        <f>IFERROR(VLOOKUP('注文データ '!A312,部品コード!A:D,3,FALSE),"")</f>
        <v/>
      </c>
      <c r="K312" s="293"/>
    </row>
    <row r="313" spans="1:11" x14ac:dyDescent="0.15">
      <c r="A313" s="11"/>
      <c r="B313" s="12"/>
      <c r="C313" s="13"/>
      <c r="D313" s="13"/>
      <c r="E313" s="494"/>
      <c r="F313" s="723"/>
      <c r="G313" s="496" t="str">
        <f>IFERROR(VLOOKUP(A313,部品コード!A:C,2,FALSE),"")</f>
        <v/>
      </c>
      <c r="H313" s="26" t="str">
        <f t="shared" si="12"/>
        <v/>
      </c>
      <c r="I313" s="26" t="str">
        <f t="shared" si="13"/>
        <v/>
      </c>
      <c r="J313" s="305" t="str">
        <f>IFERROR(VLOOKUP('注文データ '!A313,部品コード!A:D,3,FALSE),"")</f>
        <v/>
      </c>
      <c r="K313" s="293"/>
    </row>
    <row r="314" spans="1:11" x14ac:dyDescent="0.15">
      <c r="A314" s="11"/>
      <c r="B314" s="12"/>
      <c r="C314" s="13"/>
      <c r="D314" s="13"/>
      <c r="E314" s="494"/>
      <c r="F314" s="723"/>
      <c r="G314" s="496" t="str">
        <f>IFERROR(VLOOKUP(A314,部品コード!A:C,2,FALSE),"")</f>
        <v/>
      </c>
      <c r="H314" s="26" t="str">
        <f t="shared" si="12"/>
        <v/>
      </c>
      <c r="I314" s="26" t="str">
        <f t="shared" si="13"/>
        <v/>
      </c>
      <c r="J314" s="305" t="str">
        <f>IFERROR(VLOOKUP('注文データ '!A314,部品コード!A:D,3,FALSE),"")</f>
        <v/>
      </c>
      <c r="K314" s="293"/>
    </row>
    <row r="315" spans="1:11" x14ac:dyDescent="0.15">
      <c r="A315" s="11"/>
      <c r="B315" s="12"/>
      <c r="C315" s="13"/>
      <c r="D315" s="13"/>
      <c r="E315" s="494"/>
      <c r="F315" s="723"/>
      <c r="G315" s="496" t="str">
        <f>IFERROR(VLOOKUP(A315,部品コード!A:C,2,FALSE),"")</f>
        <v/>
      </c>
      <c r="H315" s="26" t="str">
        <f t="shared" si="12"/>
        <v/>
      </c>
      <c r="I315" s="26" t="str">
        <f t="shared" si="13"/>
        <v/>
      </c>
      <c r="J315" s="305" t="str">
        <f>IFERROR(VLOOKUP('注文データ '!A315,部品コード!A:D,3,FALSE),"")</f>
        <v/>
      </c>
      <c r="K315" s="293"/>
    </row>
    <row r="316" spans="1:11" x14ac:dyDescent="0.15">
      <c r="A316" s="11"/>
      <c r="B316" s="12"/>
      <c r="C316" s="13"/>
      <c r="D316" s="13"/>
      <c r="E316" s="494"/>
      <c r="F316" s="723"/>
      <c r="G316" s="496" t="str">
        <f>IFERROR(VLOOKUP(A316,部品コード!A:C,2,FALSE),"")</f>
        <v/>
      </c>
      <c r="H316" s="26" t="str">
        <f t="shared" ref="H316:H355" si="14">IF(B300="","",(MONTH(B300)))</f>
        <v/>
      </c>
      <c r="I316" s="26" t="str">
        <f t="shared" ref="I316:I364" si="15">IF(B300="","",(DAY(B300)))</f>
        <v/>
      </c>
      <c r="J316" s="305" t="str">
        <f>IFERROR(VLOOKUP('注文データ '!A316,部品コード!A:D,3,FALSE),"")</f>
        <v/>
      </c>
      <c r="K316" s="293"/>
    </row>
    <row r="317" spans="1:11" x14ac:dyDescent="0.15">
      <c r="A317" s="11"/>
      <c r="B317" s="12"/>
      <c r="C317" s="13"/>
      <c r="D317" s="13"/>
      <c r="E317" s="494"/>
      <c r="F317" s="723"/>
      <c r="G317" s="496" t="str">
        <f>IFERROR(VLOOKUP(A317,部品コード!A:C,2,FALSE),"")</f>
        <v/>
      </c>
      <c r="H317" s="26" t="str">
        <f t="shared" si="14"/>
        <v/>
      </c>
      <c r="I317" s="26" t="str">
        <f t="shared" si="15"/>
        <v/>
      </c>
      <c r="J317" s="305" t="str">
        <f>IFERROR(VLOOKUP('注文データ '!A317,部品コード!A:D,3,FALSE),"")</f>
        <v/>
      </c>
      <c r="K317" s="293"/>
    </row>
    <row r="318" spans="1:11" x14ac:dyDescent="0.15">
      <c r="A318" s="11"/>
      <c r="B318" s="12"/>
      <c r="C318" s="13"/>
      <c r="D318" s="13"/>
      <c r="E318" s="494"/>
      <c r="F318" s="723"/>
      <c r="G318" s="496" t="str">
        <f>IFERROR(VLOOKUP(A318,部品コード!A:C,2,FALSE),"")</f>
        <v/>
      </c>
      <c r="H318" s="26" t="str">
        <f t="shared" si="14"/>
        <v/>
      </c>
      <c r="I318" s="26" t="str">
        <f t="shared" si="15"/>
        <v/>
      </c>
      <c r="J318" s="305" t="str">
        <f>IFERROR(VLOOKUP('注文データ '!A318,部品コード!A:D,3,FALSE),"")</f>
        <v/>
      </c>
      <c r="K318" s="293"/>
    </row>
    <row r="319" spans="1:11" x14ac:dyDescent="0.15">
      <c r="A319" s="11"/>
      <c r="B319" s="12"/>
      <c r="C319" s="13"/>
      <c r="D319" s="13"/>
      <c r="E319" s="494"/>
      <c r="F319" s="723"/>
      <c r="G319" s="496" t="str">
        <f>IFERROR(VLOOKUP(A319,部品コード!A:C,2,FALSE),"")</f>
        <v/>
      </c>
      <c r="H319" s="26" t="str">
        <f t="shared" si="14"/>
        <v/>
      </c>
      <c r="I319" s="26" t="str">
        <f t="shared" si="15"/>
        <v/>
      </c>
      <c r="J319" s="305" t="str">
        <f>IFERROR(VLOOKUP('注文データ '!A319,部品コード!A:D,3,FALSE),"")</f>
        <v/>
      </c>
      <c r="K319" s="293"/>
    </row>
    <row r="320" spans="1:11" x14ac:dyDescent="0.15">
      <c r="A320" s="11"/>
      <c r="B320" s="12"/>
      <c r="C320" s="13"/>
      <c r="D320" s="13"/>
      <c r="E320" s="494"/>
      <c r="F320" s="723"/>
      <c r="G320" s="496" t="str">
        <f>IFERROR(VLOOKUP(A320,部品コード!A:C,2,FALSE),"")</f>
        <v/>
      </c>
      <c r="H320" s="26" t="str">
        <f t="shared" si="14"/>
        <v/>
      </c>
      <c r="I320" s="26" t="str">
        <f t="shared" si="15"/>
        <v/>
      </c>
      <c r="J320" s="305" t="str">
        <f>IFERROR(VLOOKUP('注文データ '!A320,部品コード!A:D,3,FALSE),"")</f>
        <v/>
      </c>
      <c r="K320" s="293"/>
    </row>
    <row r="321" spans="1:11" x14ac:dyDescent="0.15">
      <c r="A321" s="11"/>
      <c r="B321" s="12"/>
      <c r="C321" s="13"/>
      <c r="D321" s="13"/>
      <c r="E321" s="494"/>
      <c r="F321" s="723"/>
      <c r="G321" s="496" t="str">
        <f>IFERROR(VLOOKUP(A321,部品コード!A:C,2,FALSE),"")</f>
        <v/>
      </c>
      <c r="H321" s="26" t="str">
        <f t="shared" si="14"/>
        <v/>
      </c>
      <c r="I321" s="26" t="str">
        <f t="shared" si="15"/>
        <v/>
      </c>
      <c r="J321" s="305" t="str">
        <f>IFERROR(VLOOKUP('注文データ '!A321,部品コード!A:D,3,FALSE),"")</f>
        <v/>
      </c>
      <c r="K321" s="293"/>
    </row>
    <row r="322" spans="1:11" x14ac:dyDescent="0.15">
      <c r="A322" s="11"/>
      <c r="B322" s="12"/>
      <c r="C322" s="13"/>
      <c r="D322" s="13"/>
      <c r="E322" s="494"/>
      <c r="F322" s="723"/>
      <c r="G322" s="496" t="str">
        <f>IFERROR(VLOOKUP(A322,部品コード!A:C,2,FALSE),"")</f>
        <v/>
      </c>
      <c r="H322" s="26" t="str">
        <f t="shared" si="14"/>
        <v/>
      </c>
      <c r="I322" s="26" t="str">
        <f t="shared" si="15"/>
        <v/>
      </c>
      <c r="J322" s="305" t="str">
        <f>IFERROR(VLOOKUP('注文データ '!A322,部品コード!A:D,3,FALSE),"")</f>
        <v/>
      </c>
      <c r="K322" s="293"/>
    </row>
    <row r="323" spans="1:11" x14ac:dyDescent="0.15">
      <c r="A323" s="11"/>
      <c r="B323" s="12"/>
      <c r="C323" s="13"/>
      <c r="D323" s="13"/>
      <c r="E323" s="494"/>
      <c r="F323" s="723"/>
      <c r="G323" s="496" t="str">
        <f>IFERROR(VLOOKUP(A323,部品コード!A:C,2,FALSE),"")</f>
        <v/>
      </c>
      <c r="H323" s="26" t="str">
        <f t="shared" si="14"/>
        <v/>
      </c>
      <c r="I323" s="26" t="str">
        <f t="shared" si="15"/>
        <v/>
      </c>
      <c r="J323" s="305" t="str">
        <f>IFERROR(VLOOKUP('注文データ '!A323,部品コード!A:D,3,FALSE),"")</f>
        <v/>
      </c>
      <c r="K323" s="293"/>
    </row>
    <row r="324" spans="1:11" x14ac:dyDescent="0.15">
      <c r="A324" s="11"/>
      <c r="B324" s="12"/>
      <c r="C324" s="13"/>
      <c r="D324" s="13"/>
      <c r="E324" s="494"/>
      <c r="F324" s="723"/>
      <c r="G324" s="496" t="str">
        <f>IFERROR(VLOOKUP(A324,部品コード!A:C,2,FALSE),"")</f>
        <v/>
      </c>
      <c r="H324" s="26" t="str">
        <f t="shared" si="14"/>
        <v/>
      </c>
      <c r="I324" s="26" t="str">
        <f t="shared" si="15"/>
        <v/>
      </c>
      <c r="J324" s="305" t="str">
        <f>IFERROR(VLOOKUP('注文データ '!A324,部品コード!A:D,3,FALSE),"")</f>
        <v/>
      </c>
      <c r="K324" s="293"/>
    </row>
    <row r="325" spans="1:11" x14ac:dyDescent="0.15">
      <c r="A325" s="11"/>
      <c r="B325" s="12"/>
      <c r="C325" s="13"/>
      <c r="D325" s="13"/>
      <c r="E325" s="494"/>
      <c r="F325" s="723"/>
      <c r="G325" s="496" t="str">
        <f>IFERROR(VLOOKUP(A325,部品コード!A:C,2,FALSE),"")</f>
        <v/>
      </c>
      <c r="H325" s="26" t="str">
        <f t="shared" si="14"/>
        <v/>
      </c>
      <c r="I325" s="26" t="str">
        <f t="shared" si="15"/>
        <v/>
      </c>
      <c r="J325" s="305" t="str">
        <f>IFERROR(VLOOKUP('注文データ '!A325,部品コード!A:D,3,FALSE),"")</f>
        <v/>
      </c>
      <c r="K325" s="293"/>
    </row>
    <row r="326" spans="1:11" x14ac:dyDescent="0.15">
      <c r="A326" s="11"/>
      <c r="B326" s="12"/>
      <c r="C326" s="13"/>
      <c r="D326" s="13"/>
      <c r="E326" s="494"/>
      <c r="F326" s="723"/>
      <c r="G326" s="496" t="str">
        <f>IFERROR(VLOOKUP(A326,部品コード!A:C,2,FALSE),"")</f>
        <v/>
      </c>
      <c r="H326" s="26" t="str">
        <f t="shared" si="14"/>
        <v/>
      </c>
      <c r="I326" s="26" t="str">
        <f t="shared" si="15"/>
        <v/>
      </c>
      <c r="J326" s="305" t="str">
        <f>IFERROR(VLOOKUP('注文データ '!A326,部品コード!A:D,3,FALSE),"")</f>
        <v/>
      </c>
      <c r="K326" s="293"/>
    </row>
    <row r="327" spans="1:11" x14ac:dyDescent="0.15">
      <c r="A327" s="11"/>
      <c r="B327" s="12"/>
      <c r="C327" s="13"/>
      <c r="D327" s="13"/>
      <c r="E327" s="494"/>
      <c r="F327" s="723"/>
      <c r="G327" s="496" t="str">
        <f>IFERROR(VLOOKUP(A327,部品コード!A:C,2,FALSE),"")</f>
        <v/>
      </c>
      <c r="H327" s="26" t="str">
        <f t="shared" si="14"/>
        <v/>
      </c>
      <c r="I327" s="26" t="str">
        <f t="shared" si="15"/>
        <v/>
      </c>
      <c r="J327" s="305" t="str">
        <f>IFERROR(VLOOKUP('注文データ '!A327,部品コード!A:D,3,FALSE),"")</f>
        <v/>
      </c>
      <c r="K327" s="293"/>
    </row>
    <row r="328" spans="1:11" x14ac:dyDescent="0.15">
      <c r="A328" s="11"/>
      <c r="B328" s="12"/>
      <c r="C328" s="13"/>
      <c r="D328" s="13"/>
      <c r="E328" s="494"/>
      <c r="F328" s="723"/>
      <c r="G328" s="496" t="str">
        <f>IFERROR(VLOOKUP(A328,部品コード!A:C,2,FALSE),"")</f>
        <v/>
      </c>
      <c r="H328" s="26" t="str">
        <f t="shared" si="14"/>
        <v/>
      </c>
      <c r="I328" s="26" t="str">
        <f t="shared" si="15"/>
        <v/>
      </c>
      <c r="J328" s="305" t="str">
        <f>IFERROR(VLOOKUP('注文データ '!A328,部品コード!A:D,3,FALSE),"")</f>
        <v/>
      </c>
      <c r="K328" s="293"/>
    </row>
    <row r="329" spans="1:11" x14ac:dyDescent="0.15">
      <c r="A329" s="11"/>
      <c r="B329" s="12"/>
      <c r="C329" s="13"/>
      <c r="D329" s="13"/>
      <c r="E329" s="494"/>
      <c r="F329" s="723"/>
      <c r="G329" s="496" t="str">
        <f>IFERROR(VLOOKUP(A329,部品コード!A:C,2,FALSE),"")</f>
        <v/>
      </c>
      <c r="H329" s="26" t="str">
        <f t="shared" si="14"/>
        <v/>
      </c>
      <c r="I329" s="26" t="str">
        <f t="shared" si="15"/>
        <v/>
      </c>
      <c r="J329" s="305" t="str">
        <f>IFERROR(VLOOKUP('注文データ '!A329,部品コード!A:D,3,FALSE),"")</f>
        <v/>
      </c>
      <c r="K329" s="293"/>
    </row>
    <row r="330" spans="1:11" x14ac:dyDescent="0.15">
      <c r="A330" s="11"/>
      <c r="B330" s="12"/>
      <c r="C330" s="13"/>
      <c r="D330" s="13"/>
      <c r="E330" s="494"/>
      <c r="F330" s="723"/>
      <c r="G330" s="496" t="str">
        <f>IFERROR(VLOOKUP(A330,部品コード!A:C,2,FALSE),"")</f>
        <v/>
      </c>
      <c r="H330" s="26" t="str">
        <f t="shared" si="14"/>
        <v/>
      </c>
      <c r="I330" s="26" t="str">
        <f t="shared" si="15"/>
        <v/>
      </c>
      <c r="J330" s="305" t="str">
        <f>IFERROR(VLOOKUP('注文データ '!A330,部品コード!A:D,3,FALSE),"")</f>
        <v/>
      </c>
      <c r="K330" s="293"/>
    </row>
    <row r="331" spans="1:11" x14ac:dyDescent="0.15">
      <c r="A331" s="11"/>
      <c r="B331" s="12"/>
      <c r="C331" s="13"/>
      <c r="D331" s="13"/>
      <c r="E331" s="494"/>
      <c r="F331" s="723"/>
      <c r="G331" s="496" t="str">
        <f>IFERROR(VLOOKUP(A331,部品コード!A:C,2,FALSE),"")</f>
        <v/>
      </c>
      <c r="H331" s="26" t="str">
        <f t="shared" si="14"/>
        <v/>
      </c>
      <c r="I331" s="26" t="str">
        <f t="shared" si="15"/>
        <v/>
      </c>
      <c r="J331" s="305" t="str">
        <f>IFERROR(VLOOKUP('注文データ '!A331,部品コード!A:D,3,FALSE),"")</f>
        <v/>
      </c>
      <c r="K331" s="293"/>
    </row>
    <row r="332" spans="1:11" x14ac:dyDescent="0.15">
      <c r="A332" s="11"/>
      <c r="B332" s="12"/>
      <c r="C332" s="13"/>
      <c r="D332" s="13"/>
      <c r="E332" s="494"/>
      <c r="F332" s="723"/>
      <c r="G332" s="496" t="str">
        <f>IFERROR(VLOOKUP(A332,部品コード!A:C,2,FALSE),"")</f>
        <v/>
      </c>
      <c r="H332" s="26" t="str">
        <f t="shared" si="14"/>
        <v/>
      </c>
      <c r="I332" s="26" t="str">
        <f t="shared" si="15"/>
        <v/>
      </c>
      <c r="J332" s="305" t="str">
        <f>IFERROR(VLOOKUP('注文データ '!A332,部品コード!A:D,3,FALSE),"")</f>
        <v/>
      </c>
      <c r="K332" s="293"/>
    </row>
    <row r="333" spans="1:11" x14ac:dyDescent="0.15">
      <c r="A333" s="11"/>
      <c r="B333" s="12"/>
      <c r="C333" s="13"/>
      <c r="D333" s="13"/>
      <c r="E333" s="494"/>
      <c r="F333" s="723"/>
      <c r="G333" s="496" t="str">
        <f>IFERROR(VLOOKUP(A333,部品コード!A:C,2,FALSE),"")</f>
        <v/>
      </c>
      <c r="H333" s="26" t="str">
        <f t="shared" si="14"/>
        <v/>
      </c>
      <c r="I333" s="26" t="str">
        <f t="shared" si="15"/>
        <v/>
      </c>
      <c r="J333" s="305" t="str">
        <f>IFERROR(VLOOKUP('注文データ '!A333,部品コード!A:D,3,FALSE),"")</f>
        <v/>
      </c>
      <c r="K333" s="293"/>
    </row>
    <row r="334" spans="1:11" x14ac:dyDescent="0.15">
      <c r="A334" s="11"/>
      <c r="B334" s="12"/>
      <c r="C334" s="13"/>
      <c r="D334" s="13"/>
      <c r="E334" s="494"/>
      <c r="F334" s="723"/>
      <c r="G334" s="496" t="str">
        <f>IFERROR(VLOOKUP(A334,部品コード!A:C,2,FALSE),"")</f>
        <v/>
      </c>
      <c r="H334" s="26" t="str">
        <f t="shared" si="14"/>
        <v/>
      </c>
      <c r="I334" s="26" t="str">
        <f t="shared" si="15"/>
        <v/>
      </c>
      <c r="J334" s="305" t="str">
        <f>IFERROR(VLOOKUP('注文データ '!A334,部品コード!A:D,3,FALSE),"")</f>
        <v/>
      </c>
      <c r="K334" s="293"/>
    </row>
    <row r="335" spans="1:11" x14ac:dyDescent="0.15">
      <c r="A335" s="11"/>
      <c r="B335" s="12"/>
      <c r="C335" s="13"/>
      <c r="D335" s="13"/>
      <c r="E335" s="494"/>
      <c r="F335" s="723"/>
      <c r="G335" s="496" t="str">
        <f>IFERROR(VLOOKUP(A335,部品コード!A:C,2,FALSE),"")</f>
        <v/>
      </c>
      <c r="H335" s="26" t="str">
        <f t="shared" si="14"/>
        <v/>
      </c>
      <c r="I335" s="26" t="str">
        <f t="shared" si="15"/>
        <v/>
      </c>
      <c r="J335" s="305" t="str">
        <f>IFERROR(VLOOKUP('注文データ '!A335,部品コード!A:D,3,FALSE),"")</f>
        <v/>
      </c>
      <c r="K335" s="293"/>
    </row>
    <row r="336" spans="1:11" x14ac:dyDescent="0.15">
      <c r="A336" s="11"/>
      <c r="B336" s="12"/>
      <c r="C336" s="13"/>
      <c r="D336" s="13"/>
      <c r="E336" s="494"/>
      <c r="F336" s="723"/>
      <c r="G336" s="496" t="str">
        <f>IFERROR(VLOOKUP(A336,部品コード!A:C,2,FALSE),"")</f>
        <v/>
      </c>
      <c r="H336" s="26" t="str">
        <f t="shared" si="14"/>
        <v/>
      </c>
      <c r="I336" s="26" t="str">
        <f t="shared" si="15"/>
        <v/>
      </c>
      <c r="J336" s="305" t="str">
        <f>IFERROR(VLOOKUP('注文データ '!A336,部品コード!A:D,3,FALSE),"")</f>
        <v/>
      </c>
      <c r="K336" s="293"/>
    </row>
    <row r="337" spans="1:11" x14ac:dyDescent="0.15">
      <c r="A337" s="11"/>
      <c r="B337" s="12"/>
      <c r="C337" s="13"/>
      <c r="D337" s="13"/>
      <c r="E337" s="494"/>
      <c r="F337" s="723"/>
      <c r="G337" s="496" t="str">
        <f>IFERROR(VLOOKUP(A337,部品コード!A:C,2,FALSE),"")</f>
        <v/>
      </c>
      <c r="H337" s="26" t="str">
        <f t="shared" si="14"/>
        <v/>
      </c>
      <c r="I337" s="26" t="str">
        <f t="shared" si="15"/>
        <v/>
      </c>
      <c r="J337" s="305" t="str">
        <f>IFERROR(VLOOKUP('注文データ '!A337,部品コード!A:D,3,FALSE),"")</f>
        <v/>
      </c>
      <c r="K337" s="293"/>
    </row>
    <row r="338" spans="1:11" x14ac:dyDescent="0.15">
      <c r="A338" s="11"/>
      <c r="B338" s="12"/>
      <c r="C338" s="13"/>
      <c r="D338" s="13"/>
      <c r="E338" s="494"/>
      <c r="F338" s="723"/>
      <c r="G338" s="496" t="str">
        <f>IFERROR(VLOOKUP(A338,部品コード!A:C,2,FALSE),"")</f>
        <v/>
      </c>
      <c r="H338" s="26" t="str">
        <f t="shared" si="14"/>
        <v/>
      </c>
      <c r="I338" s="26" t="str">
        <f t="shared" si="15"/>
        <v/>
      </c>
      <c r="J338" s="305" t="str">
        <f>IFERROR(VLOOKUP('注文データ '!A338,部品コード!A:D,3,FALSE),"")</f>
        <v/>
      </c>
      <c r="K338" s="293"/>
    </row>
    <row r="339" spans="1:11" x14ac:dyDescent="0.15">
      <c r="A339" s="11"/>
      <c r="B339" s="12"/>
      <c r="C339" s="13"/>
      <c r="D339" s="13"/>
      <c r="E339" s="494"/>
      <c r="F339" s="723"/>
      <c r="G339" s="496" t="str">
        <f>IFERROR(VLOOKUP(A339,部品コード!A:C,2,FALSE),"")</f>
        <v/>
      </c>
      <c r="H339" s="26" t="str">
        <f t="shared" si="14"/>
        <v/>
      </c>
      <c r="I339" s="26" t="str">
        <f t="shared" si="15"/>
        <v/>
      </c>
      <c r="J339" s="305" t="str">
        <f>IFERROR(VLOOKUP('注文データ '!A339,部品コード!A:D,3,FALSE),"")</f>
        <v/>
      </c>
      <c r="K339" s="293"/>
    </row>
    <row r="340" spans="1:11" x14ac:dyDescent="0.15">
      <c r="A340" s="11"/>
      <c r="B340" s="12"/>
      <c r="C340" s="13"/>
      <c r="D340" s="13"/>
      <c r="E340" s="494"/>
      <c r="F340" s="723"/>
      <c r="G340" s="496" t="str">
        <f>IFERROR(VLOOKUP(A340,部品コード!A:C,2,FALSE),"")</f>
        <v/>
      </c>
      <c r="H340" s="26" t="str">
        <f t="shared" si="14"/>
        <v/>
      </c>
      <c r="I340" s="26" t="str">
        <f t="shared" si="15"/>
        <v/>
      </c>
      <c r="J340" s="305" t="str">
        <f>IFERROR(VLOOKUP('注文データ '!A340,部品コード!A:D,3,FALSE),"")</f>
        <v/>
      </c>
      <c r="K340" s="293"/>
    </row>
    <row r="341" spans="1:11" x14ac:dyDescent="0.15">
      <c r="A341" s="11"/>
      <c r="B341" s="12"/>
      <c r="C341" s="13"/>
      <c r="D341" s="13"/>
      <c r="E341" s="494"/>
      <c r="F341" s="723"/>
      <c r="G341" s="496" t="str">
        <f>IFERROR(VLOOKUP(A341,部品コード!A:C,2,FALSE),"")</f>
        <v/>
      </c>
      <c r="H341" s="26" t="str">
        <f t="shared" si="14"/>
        <v/>
      </c>
      <c r="I341" s="26" t="str">
        <f t="shared" si="15"/>
        <v/>
      </c>
      <c r="J341" s="305" t="str">
        <f>IFERROR(VLOOKUP('注文データ '!A341,部品コード!A:D,3,FALSE),"")</f>
        <v/>
      </c>
      <c r="K341" s="293"/>
    </row>
    <row r="342" spans="1:11" x14ac:dyDescent="0.15">
      <c r="A342" s="11"/>
      <c r="B342" s="12"/>
      <c r="C342" s="13"/>
      <c r="D342" s="13"/>
      <c r="E342" s="494"/>
      <c r="F342" s="723"/>
      <c r="G342" s="496" t="str">
        <f>IFERROR(VLOOKUP(A342,部品コード!A:C,2,FALSE),"")</f>
        <v/>
      </c>
      <c r="H342" s="26" t="str">
        <f t="shared" si="14"/>
        <v/>
      </c>
      <c r="I342" s="26" t="str">
        <f t="shared" si="15"/>
        <v/>
      </c>
      <c r="J342" s="305" t="str">
        <f>IFERROR(VLOOKUP('注文データ '!A342,部品コード!A:D,3,FALSE),"")</f>
        <v/>
      </c>
      <c r="K342" s="293"/>
    </row>
    <row r="343" spans="1:11" x14ac:dyDescent="0.15">
      <c r="A343" s="11"/>
      <c r="B343" s="12"/>
      <c r="C343" s="13"/>
      <c r="D343" s="13"/>
      <c r="E343" s="494"/>
      <c r="F343" s="723"/>
      <c r="G343" s="496" t="str">
        <f>IFERROR(VLOOKUP(A343,部品コード!A:C,2,FALSE),"")</f>
        <v/>
      </c>
      <c r="H343" s="26" t="str">
        <f t="shared" si="14"/>
        <v/>
      </c>
      <c r="I343" s="26" t="str">
        <f t="shared" si="15"/>
        <v/>
      </c>
      <c r="J343" s="305" t="str">
        <f>IFERROR(VLOOKUP('注文データ '!A343,部品コード!A:D,3,FALSE),"")</f>
        <v/>
      </c>
      <c r="K343" s="293"/>
    </row>
    <row r="344" spans="1:11" x14ac:dyDescent="0.15">
      <c r="A344" s="11"/>
      <c r="B344" s="12"/>
      <c r="C344" s="13"/>
      <c r="D344" s="13"/>
      <c r="E344" s="494"/>
      <c r="F344" s="723"/>
      <c r="G344" s="496" t="str">
        <f>IFERROR(VLOOKUP(A344,部品コード!A:C,2,FALSE),"")</f>
        <v/>
      </c>
      <c r="H344" s="26" t="str">
        <f t="shared" si="14"/>
        <v/>
      </c>
      <c r="I344" s="26" t="str">
        <f t="shared" si="15"/>
        <v/>
      </c>
      <c r="J344" s="305" t="str">
        <f>IFERROR(VLOOKUP('注文データ '!A344,部品コード!A:D,3,FALSE),"")</f>
        <v/>
      </c>
      <c r="K344" s="293"/>
    </row>
    <row r="345" spans="1:11" x14ac:dyDescent="0.15">
      <c r="A345" s="11"/>
      <c r="B345" s="12"/>
      <c r="C345" s="13"/>
      <c r="D345" s="13"/>
      <c r="E345" s="494"/>
      <c r="F345" s="723"/>
      <c r="G345" s="496" t="str">
        <f>IFERROR(VLOOKUP(A345,部品コード!A:C,2,FALSE),"")</f>
        <v/>
      </c>
      <c r="H345" s="26" t="str">
        <f t="shared" si="14"/>
        <v/>
      </c>
      <c r="I345" s="26" t="str">
        <f t="shared" si="15"/>
        <v/>
      </c>
      <c r="J345" s="305" t="str">
        <f>IFERROR(VLOOKUP('注文データ '!A345,部品コード!A:D,3,FALSE),"")</f>
        <v/>
      </c>
      <c r="K345" s="293"/>
    </row>
    <row r="346" spans="1:11" x14ac:dyDescent="0.15">
      <c r="A346" s="11"/>
      <c r="B346" s="12"/>
      <c r="C346" s="13"/>
      <c r="D346" s="13"/>
      <c r="E346" s="494"/>
      <c r="F346" s="723"/>
      <c r="G346" s="496" t="str">
        <f>IFERROR(VLOOKUP(A346,部品コード!A:C,2,FALSE),"")</f>
        <v/>
      </c>
      <c r="H346" s="26" t="str">
        <f t="shared" si="14"/>
        <v/>
      </c>
      <c r="I346" s="26" t="str">
        <f t="shared" si="15"/>
        <v/>
      </c>
      <c r="J346" s="305" t="str">
        <f>IFERROR(VLOOKUP('注文データ '!A346,部品コード!A:D,3,FALSE),"")</f>
        <v/>
      </c>
      <c r="K346" s="293"/>
    </row>
    <row r="347" spans="1:11" x14ac:dyDescent="0.15">
      <c r="A347" s="11"/>
      <c r="B347" s="12"/>
      <c r="C347" s="13"/>
      <c r="D347" s="13"/>
      <c r="E347" s="494"/>
      <c r="F347" s="723"/>
      <c r="G347" s="496" t="str">
        <f>IFERROR(VLOOKUP(A347,部品コード!A:C,2,FALSE),"")</f>
        <v/>
      </c>
      <c r="H347" s="26" t="str">
        <f t="shared" si="14"/>
        <v/>
      </c>
      <c r="I347" s="26" t="str">
        <f t="shared" si="15"/>
        <v/>
      </c>
      <c r="J347" s="305" t="str">
        <f>IFERROR(VLOOKUP('注文データ '!A347,部品コード!A:D,3,FALSE),"")</f>
        <v/>
      </c>
      <c r="K347" s="293"/>
    </row>
    <row r="348" spans="1:11" x14ac:dyDescent="0.15">
      <c r="A348" s="11"/>
      <c r="B348" s="12"/>
      <c r="C348" s="13"/>
      <c r="D348" s="13"/>
      <c r="E348" s="494"/>
      <c r="F348" s="723"/>
      <c r="G348" s="496" t="str">
        <f>IFERROR(VLOOKUP(A348,部品コード!A:C,2,FALSE),"")</f>
        <v/>
      </c>
      <c r="H348" s="26" t="str">
        <f t="shared" si="14"/>
        <v/>
      </c>
      <c r="I348" s="26" t="str">
        <f t="shared" si="15"/>
        <v/>
      </c>
      <c r="J348" s="305" t="str">
        <f>IFERROR(VLOOKUP('注文データ '!A348,部品コード!A:D,3,FALSE),"")</f>
        <v/>
      </c>
      <c r="K348" s="293"/>
    </row>
    <row r="349" spans="1:11" x14ac:dyDescent="0.15">
      <c r="A349" s="11"/>
      <c r="B349" s="12"/>
      <c r="C349" s="13"/>
      <c r="D349" s="13"/>
      <c r="E349" s="494"/>
      <c r="F349" s="723"/>
      <c r="G349" s="496" t="str">
        <f>IFERROR(VLOOKUP(A349,部品コード!A:C,2,FALSE),"")</f>
        <v/>
      </c>
      <c r="H349" s="26" t="str">
        <f t="shared" si="14"/>
        <v/>
      </c>
      <c r="I349" s="26" t="str">
        <f t="shared" si="15"/>
        <v/>
      </c>
      <c r="J349" s="305" t="str">
        <f>IFERROR(VLOOKUP('注文データ '!A349,部品コード!A:D,3,FALSE),"")</f>
        <v/>
      </c>
      <c r="K349" s="293"/>
    </row>
    <row r="350" spans="1:11" x14ac:dyDescent="0.15">
      <c r="A350" s="11"/>
      <c r="B350" s="12"/>
      <c r="C350" s="13"/>
      <c r="D350" s="13"/>
      <c r="E350" s="494"/>
      <c r="F350" s="723"/>
      <c r="G350" s="496" t="str">
        <f>IFERROR(VLOOKUP(A350,部品コード!A:C,2,FALSE),"")</f>
        <v/>
      </c>
      <c r="H350" s="26" t="str">
        <f t="shared" si="14"/>
        <v/>
      </c>
      <c r="I350" s="26" t="str">
        <f t="shared" si="15"/>
        <v/>
      </c>
      <c r="J350" s="305" t="str">
        <f>IFERROR(VLOOKUP('注文データ '!A350,部品コード!A:D,3,FALSE),"")</f>
        <v/>
      </c>
      <c r="K350" s="293"/>
    </row>
    <row r="351" spans="1:11" x14ac:dyDescent="0.15">
      <c r="A351" s="11"/>
      <c r="B351" s="12"/>
      <c r="C351" s="13"/>
      <c r="D351" s="13"/>
      <c r="E351" s="494"/>
      <c r="F351" s="723"/>
      <c r="G351" s="496" t="str">
        <f>IFERROR(VLOOKUP(A351,部品コード!A:C,2,FALSE),"")</f>
        <v/>
      </c>
      <c r="H351" s="26" t="str">
        <f t="shared" si="14"/>
        <v/>
      </c>
      <c r="I351" s="26" t="str">
        <f t="shared" si="15"/>
        <v/>
      </c>
      <c r="J351" s="305" t="str">
        <f>IFERROR(VLOOKUP('注文データ '!A351,部品コード!A:D,3,FALSE),"")</f>
        <v/>
      </c>
      <c r="K351" s="293"/>
    </row>
    <row r="352" spans="1:11" x14ac:dyDescent="0.15">
      <c r="A352" s="11"/>
      <c r="B352" s="12"/>
      <c r="C352" s="13"/>
      <c r="D352" s="13"/>
      <c r="E352" s="494"/>
      <c r="F352" s="723"/>
      <c r="G352" s="496" t="str">
        <f>IFERROR(VLOOKUP(A352,部品コード!A:C,2,FALSE),"")</f>
        <v/>
      </c>
      <c r="H352" s="26" t="str">
        <f t="shared" si="14"/>
        <v/>
      </c>
      <c r="I352" s="26" t="str">
        <f t="shared" si="15"/>
        <v/>
      </c>
      <c r="J352" s="305" t="str">
        <f>IFERROR(VLOOKUP('注文データ '!A352,部品コード!A:D,3,FALSE),"")</f>
        <v/>
      </c>
      <c r="K352" s="293"/>
    </row>
    <row r="353" spans="1:11" x14ac:dyDescent="0.15">
      <c r="A353" s="11"/>
      <c r="B353" s="12"/>
      <c r="C353" s="13"/>
      <c r="D353" s="13"/>
      <c r="E353" s="494"/>
      <c r="F353" s="723"/>
      <c r="G353" s="496" t="str">
        <f>IFERROR(VLOOKUP(A353,部品コード!A:C,2,FALSE),"")</f>
        <v/>
      </c>
      <c r="H353" s="26" t="str">
        <f t="shared" si="14"/>
        <v/>
      </c>
      <c r="I353" s="26" t="str">
        <f t="shared" si="15"/>
        <v/>
      </c>
      <c r="J353" s="305" t="str">
        <f>IFERROR(VLOOKUP('注文データ '!A353,部品コード!A:D,3,FALSE),"")</f>
        <v/>
      </c>
      <c r="K353" s="293"/>
    </row>
    <row r="354" spans="1:11" x14ac:dyDescent="0.15">
      <c r="A354" s="11"/>
      <c r="B354" s="12"/>
      <c r="C354" s="13"/>
      <c r="D354" s="13"/>
      <c r="E354" s="494"/>
      <c r="F354" s="723"/>
      <c r="G354" s="496" t="str">
        <f>IFERROR(VLOOKUP(A354,部品コード!A:C,2,FALSE),"")</f>
        <v/>
      </c>
      <c r="H354" s="26" t="str">
        <f t="shared" si="14"/>
        <v/>
      </c>
      <c r="I354" s="26" t="str">
        <f t="shared" si="15"/>
        <v/>
      </c>
      <c r="J354" s="305" t="str">
        <f>IFERROR(VLOOKUP('注文データ '!A354,部品コード!A:D,3,FALSE),"")</f>
        <v/>
      </c>
      <c r="K354" s="293"/>
    </row>
    <row r="355" spans="1:11" x14ac:dyDescent="0.15">
      <c r="A355" s="11"/>
      <c r="B355" s="12"/>
      <c r="C355" s="13"/>
      <c r="D355" s="13"/>
      <c r="E355" s="494"/>
      <c r="F355" s="723"/>
      <c r="G355" s="496" t="str">
        <f>IFERROR(VLOOKUP(A355,部品コード!A:C,2,FALSE),"")</f>
        <v/>
      </c>
      <c r="H355" s="26" t="str">
        <f t="shared" si="14"/>
        <v/>
      </c>
      <c r="I355" s="26" t="str">
        <f t="shared" si="15"/>
        <v/>
      </c>
      <c r="J355" s="305" t="str">
        <f>IFERROR(VLOOKUP('注文データ '!A355,部品コード!A:D,3,FALSE),"")</f>
        <v/>
      </c>
      <c r="K355" s="293"/>
    </row>
    <row r="356" spans="1:11" x14ac:dyDescent="0.15">
      <c r="A356" s="11"/>
      <c r="B356" s="12"/>
      <c r="C356" s="13"/>
      <c r="D356" s="13"/>
      <c r="E356" s="494"/>
      <c r="F356" s="723"/>
      <c r="G356" s="496" t="str">
        <f>IFERROR(VLOOKUP(A356,部品コード!A:C,2,FALSE),"")</f>
        <v/>
      </c>
      <c r="H356" s="26" t="str">
        <f t="shared" ref="H356:H364" si="16">IF(B340="","",(MONTH(B340)))</f>
        <v/>
      </c>
      <c r="I356" s="26" t="str">
        <f t="shared" si="15"/>
        <v/>
      </c>
      <c r="J356" s="305" t="str">
        <f>IFERROR(VLOOKUP('注文データ '!A356,部品コード!A:D,3,FALSE),"")</f>
        <v/>
      </c>
      <c r="K356" s="293"/>
    </row>
    <row r="357" spans="1:11" x14ac:dyDescent="0.15">
      <c r="A357" s="11"/>
      <c r="B357" s="12"/>
      <c r="C357" s="13"/>
      <c r="D357" s="13"/>
      <c r="E357" s="494"/>
      <c r="F357" s="723"/>
      <c r="G357" s="496" t="str">
        <f>IFERROR(VLOOKUP(A357,部品コード!A:C,2,FALSE),"")</f>
        <v/>
      </c>
      <c r="H357" s="26" t="str">
        <f t="shared" si="16"/>
        <v/>
      </c>
      <c r="I357" s="26" t="str">
        <f t="shared" si="15"/>
        <v/>
      </c>
      <c r="J357" s="305" t="str">
        <f>IFERROR(VLOOKUP('注文データ '!A357,部品コード!A:D,3,FALSE),"")</f>
        <v/>
      </c>
      <c r="K357" s="293"/>
    </row>
    <row r="358" spans="1:11" x14ac:dyDescent="0.15">
      <c r="A358" s="11"/>
      <c r="B358" s="12"/>
      <c r="C358" s="13"/>
      <c r="D358" s="13"/>
      <c r="E358" s="494"/>
      <c r="F358" s="723"/>
      <c r="G358" s="496" t="str">
        <f>IFERROR(VLOOKUP(A358,部品コード!A:C,2,FALSE),"")</f>
        <v/>
      </c>
      <c r="H358" s="26" t="str">
        <f t="shared" si="16"/>
        <v/>
      </c>
      <c r="I358" s="26" t="str">
        <f t="shared" si="15"/>
        <v/>
      </c>
      <c r="J358" s="305" t="str">
        <f>IFERROR(VLOOKUP('注文データ '!A358,部品コード!A:D,3,FALSE),"")</f>
        <v/>
      </c>
      <c r="K358" s="293"/>
    </row>
    <row r="359" spans="1:11" x14ac:dyDescent="0.15">
      <c r="A359" s="11"/>
      <c r="B359" s="12"/>
      <c r="C359" s="13"/>
      <c r="D359" s="13"/>
      <c r="E359" s="494"/>
      <c r="F359" s="723"/>
      <c r="G359" s="496" t="str">
        <f>IFERROR(VLOOKUP(A359,部品コード!A:C,2,FALSE),"")</f>
        <v/>
      </c>
      <c r="H359" s="26" t="str">
        <f t="shared" si="16"/>
        <v/>
      </c>
      <c r="I359" s="26" t="str">
        <f t="shared" si="15"/>
        <v/>
      </c>
      <c r="J359" s="305" t="str">
        <f>IFERROR(VLOOKUP('注文データ '!A359,部品コード!A:D,3,FALSE),"")</f>
        <v/>
      </c>
      <c r="K359" s="293"/>
    </row>
    <row r="360" spans="1:11" x14ac:dyDescent="0.15">
      <c r="A360" s="11"/>
      <c r="B360" s="12"/>
      <c r="C360" s="13"/>
      <c r="D360" s="13"/>
      <c r="E360" s="494"/>
      <c r="F360" s="723"/>
      <c r="G360" s="496" t="str">
        <f>IFERROR(VLOOKUP(A360,部品コード!A:C,2,FALSE),"")</f>
        <v/>
      </c>
      <c r="H360" s="26" t="str">
        <f t="shared" si="16"/>
        <v/>
      </c>
      <c r="I360" s="26" t="str">
        <f t="shared" si="15"/>
        <v/>
      </c>
      <c r="J360" s="305" t="str">
        <f>IFERROR(VLOOKUP('注文データ '!A360,部品コード!A:D,3,FALSE),"")</f>
        <v/>
      </c>
      <c r="K360" s="293"/>
    </row>
    <row r="361" spans="1:11" x14ac:dyDescent="0.15">
      <c r="A361" s="11"/>
      <c r="B361" s="12"/>
      <c r="C361" s="13"/>
      <c r="D361" s="13"/>
      <c r="E361" s="494"/>
      <c r="F361" s="723"/>
      <c r="G361" s="496" t="str">
        <f>IFERROR(VLOOKUP(A361,部品コード!A:C,2,FALSE),"")</f>
        <v/>
      </c>
      <c r="H361" s="26" t="str">
        <f t="shared" si="16"/>
        <v/>
      </c>
      <c r="I361" s="26" t="str">
        <f t="shared" si="15"/>
        <v/>
      </c>
      <c r="J361" s="305" t="str">
        <f>IFERROR(VLOOKUP('注文データ '!A361,部品コード!A:D,3,FALSE),"")</f>
        <v/>
      </c>
      <c r="K361" s="293"/>
    </row>
    <row r="362" spans="1:11" x14ac:dyDescent="0.15">
      <c r="A362" s="11"/>
      <c r="B362" s="12"/>
      <c r="C362" s="13"/>
      <c r="D362" s="13"/>
      <c r="E362" s="494"/>
      <c r="F362" s="723"/>
      <c r="G362" s="496" t="str">
        <f>IFERROR(VLOOKUP(A362,部品コード!A:C,2,FALSE),"")</f>
        <v/>
      </c>
      <c r="H362" s="26" t="str">
        <f t="shared" si="16"/>
        <v/>
      </c>
      <c r="I362" s="26" t="str">
        <f t="shared" si="15"/>
        <v/>
      </c>
      <c r="J362" s="305" t="str">
        <f>IFERROR(VLOOKUP('注文データ '!A362,部品コード!A:D,3,FALSE),"")</f>
        <v/>
      </c>
      <c r="K362" s="293"/>
    </row>
    <row r="363" spans="1:11" x14ac:dyDescent="0.15">
      <c r="A363" s="11"/>
      <c r="B363" s="12"/>
      <c r="C363" s="13"/>
      <c r="D363" s="13"/>
      <c r="E363" s="494"/>
      <c r="F363" s="723"/>
      <c r="G363" s="496" t="str">
        <f>IFERROR(VLOOKUP(A363,部品コード!A:C,2,FALSE),"")</f>
        <v/>
      </c>
      <c r="H363" s="26" t="str">
        <f t="shared" si="16"/>
        <v/>
      </c>
      <c r="I363" s="26" t="str">
        <f t="shared" si="15"/>
        <v/>
      </c>
      <c r="J363" s="305" t="str">
        <f>IFERROR(VLOOKUP('注文データ '!A363,部品コード!A:D,3,FALSE),"")</f>
        <v/>
      </c>
      <c r="K363" s="293"/>
    </row>
    <row r="364" spans="1:11" x14ac:dyDescent="0.15">
      <c r="A364" s="11"/>
      <c r="B364" s="12"/>
      <c r="C364" s="13"/>
      <c r="D364" s="13"/>
      <c r="E364" s="494"/>
      <c r="F364" s="723"/>
      <c r="G364" s="496" t="str">
        <f>IFERROR(VLOOKUP(A364,部品コード!A:C,2,FALSE),"")</f>
        <v/>
      </c>
      <c r="H364" s="26" t="str">
        <f t="shared" si="16"/>
        <v/>
      </c>
      <c r="I364" s="26" t="str">
        <f t="shared" si="15"/>
        <v/>
      </c>
      <c r="J364" s="305" t="str">
        <f>IFERROR(VLOOKUP('注文データ '!A364,部品コード!A:D,3,FALSE),"")</f>
        <v/>
      </c>
      <c r="K364" s="293"/>
    </row>
    <row r="365" spans="1:11" x14ac:dyDescent="0.15">
      <c r="A365" s="11"/>
      <c r="B365" s="12"/>
      <c r="C365" s="13"/>
      <c r="D365" s="13"/>
      <c r="E365" s="494"/>
      <c r="F365" s="723"/>
      <c r="G365" s="496" t="str">
        <f>IFERROR(VLOOKUP(A365,部品コード!A:C,2,FALSE),"")</f>
        <v/>
      </c>
      <c r="H365" s="26" t="str">
        <f t="shared" ref="H365:H428" si="17">IF(B349="","",(MONTH(B349)))</f>
        <v/>
      </c>
      <c r="I365" s="26" t="str">
        <f t="shared" ref="I365:I428" si="18">IF(B349="","",(DAY(B349)))</f>
        <v/>
      </c>
      <c r="J365" s="305" t="str">
        <f>IFERROR(VLOOKUP('注文データ '!A365,部品コード!A:D,3,FALSE),"")</f>
        <v/>
      </c>
      <c r="K365" s="293"/>
    </row>
    <row r="366" spans="1:11" x14ac:dyDescent="0.15">
      <c r="A366" s="11"/>
      <c r="B366" s="12"/>
      <c r="C366" s="13"/>
      <c r="D366" s="13"/>
      <c r="E366" s="494"/>
      <c r="F366" s="723"/>
      <c r="G366" s="496" t="str">
        <f>IFERROR(VLOOKUP(A366,部品コード!A:C,2,FALSE),"")</f>
        <v/>
      </c>
      <c r="H366" s="26" t="str">
        <f t="shared" si="17"/>
        <v/>
      </c>
      <c r="I366" s="26" t="str">
        <f t="shared" si="18"/>
        <v/>
      </c>
      <c r="J366" s="305" t="str">
        <f>IFERROR(VLOOKUP('注文データ '!A366,部品コード!A:D,3,FALSE),"")</f>
        <v/>
      </c>
      <c r="K366" s="293"/>
    </row>
    <row r="367" spans="1:11" x14ac:dyDescent="0.15">
      <c r="A367" s="11"/>
      <c r="B367" s="12"/>
      <c r="C367" s="13"/>
      <c r="D367" s="13"/>
      <c r="E367" s="494"/>
      <c r="F367" s="723"/>
      <c r="G367" s="496" t="str">
        <f>IFERROR(VLOOKUP(A367,部品コード!A:C,2,FALSE),"")</f>
        <v/>
      </c>
      <c r="H367" s="26" t="str">
        <f t="shared" si="17"/>
        <v/>
      </c>
      <c r="I367" s="26" t="str">
        <f t="shared" si="18"/>
        <v/>
      </c>
      <c r="J367" s="305" t="str">
        <f>IFERROR(VLOOKUP('注文データ '!A367,部品コード!A:D,3,FALSE),"")</f>
        <v/>
      </c>
      <c r="K367" s="293"/>
    </row>
    <row r="368" spans="1:11" x14ac:dyDescent="0.15">
      <c r="A368" s="11"/>
      <c r="B368" s="12"/>
      <c r="C368" s="13"/>
      <c r="D368" s="13"/>
      <c r="E368" s="494"/>
      <c r="F368" s="723"/>
      <c r="G368" s="496" t="str">
        <f>IFERROR(VLOOKUP(A368,部品コード!A:C,2,FALSE),"")</f>
        <v/>
      </c>
      <c r="H368" s="26" t="str">
        <f t="shared" si="17"/>
        <v/>
      </c>
      <c r="I368" s="26" t="str">
        <f t="shared" si="18"/>
        <v/>
      </c>
      <c r="J368" s="305" t="str">
        <f>IFERROR(VLOOKUP('注文データ '!A368,部品コード!A:D,3,FALSE),"")</f>
        <v/>
      </c>
      <c r="K368" s="293"/>
    </row>
    <row r="369" spans="1:11" x14ac:dyDescent="0.15">
      <c r="A369" s="11"/>
      <c r="B369" s="12"/>
      <c r="C369" s="13"/>
      <c r="D369" s="13"/>
      <c r="E369" s="494"/>
      <c r="F369" s="723"/>
      <c r="G369" s="496" t="str">
        <f>IFERROR(VLOOKUP(A369,部品コード!A:C,2,FALSE),"")</f>
        <v/>
      </c>
      <c r="H369" s="26" t="str">
        <f t="shared" si="17"/>
        <v/>
      </c>
      <c r="I369" s="26" t="str">
        <f t="shared" si="18"/>
        <v/>
      </c>
      <c r="J369" s="305" t="str">
        <f>IFERROR(VLOOKUP('注文データ '!A369,部品コード!A:D,3,FALSE),"")</f>
        <v/>
      </c>
      <c r="K369" s="293"/>
    </row>
    <row r="370" spans="1:11" x14ac:dyDescent="0.15">
      <c r="A370" s="11"/>
      <c r="B370" s="12"/>
      <c r="C370" s="13"/>
      <c r="D370" s="13"/>
      <c r="E370" s="494"/>
      <c r="F370" s="723"/>
      <c r="G370" s="496" t="str">
        <f>IFERROR(VLOOKUP(A370,部品コード!A:C,2,FALSE),"")</f>
        <v/>
      </c>
      <c r="H370" s="26" t="str">
        <f t="shared" si="17"/>
        <v/>
      </c>
      <c r="I370" s="26" t="str">
        <f t="shared" si="18"/>
        <v/>
      </c>
      <c r="J370" s="305" t="str">
        <f>IFERROR(VLOOKUP('注文データ '!A370,部品コード!A:D,3,FALSE),"")</f>
        <v/>
      </c>
      <c r="K370" s="293"/>
    </row>
    <row r="371" spans="1:11" x14ac:dyDescent="0.15">
      <c r="A371" s="11"/>
      <c r="B371" s="12"/>
      <c r="C371" s="13"/>
      <c r="D371" s="13"/>
      <c r="E371" s="494"/>
      <c r="F371" s="723"/>
      <c r="G371" s="496" t="str">
        <f>IFERROR(VLOOKUP(A371,部品コード!A:C,2,FALSE),"")</f>
        <v/>
      </c>
      <c r="H371" s="26" t="str">
        <f t="shared" si="17"/>
        <v/>
      </c>
      <c r="I371" s="26" t="str">
        <f t="shared" si="18"/>
        <v/>
      </c>
      <c r="J371" s="305" t="str">
        <f>IFERROR(VLOOKUP('注文データ '!A371,部品コード!A:D,3,FALSE),"")</f>
        <v/>
      </c>
      <c r="K371" s="293"/>
    </row>
    <row r="372" spans="1:11" x14ac:dyDescent="0.15">
      <c r="A372" s="11"/>
      <c r="B372" s="12"/>
      <c r="C372" s="13"/>
      <c r="D372" s="13"/>
      <c r="E372" s="494"/>
      <c r="F372" s="723"/>
      <c r="G372" s="496" t="str">
        <f>IFERROR(VLOOKUP(A372,部品コード!A:C,2,FALSE),"")</f>
        <v/>
      </c>
      <c r="H372" s="26" t="str">
        <f t="shared" si="17"/>
        <v/>
      </c>
      <c r="I372" s="26" t="str">
        <f t="shared" si="18"/>
        <v/>
      </c>
      <c r="J372" s="305" t="str">
        <f>IFERROR(VLOOKUP('注文データ '!A372,部品コード!A:D,3,FALSE),"")</f>
        <v/>
      </c>
      <c r="K372" s="293"/>
    </row>
    <row r="373" spans="1:11" x14ac:dyDescent="0.15">
      <c r="A373" s="11"/>
      <c r="B373" s="12"/>
      <c r="C373" s="13"/>
      <c r="D373" s="13"/>
      <c r="E373" s="494"/>
      <c r="F373" s="723"/>
      <c r="G373" s="496" t="str">
        <f>IFERROR(VLOOKUP(A373,部品コード!A:C,2,FALSE),"")</f>
        <v/>
      </c>
      <c r="H373" s="26" t="str">
        <f t="shared" si="17"/>
        <v/>
      </c>
      <c r="I373" s="26" t="str">
        <f t="shared" si="18"/>
        <v/>
      </c>
      <c r="J373" s="305" t="str">
        <f>IFERROR(VLOOKUP('注文データ '!A373,部品コード!A:D,3,FALSE),"")</f>
        <v/>
      </c>
      <c r="K373" s="293"/>
    </row>
    <row r="374" spans="1:11" x14ac:dyDescent="0.15">
      <c r="A374" s="11"/>
      <c r="B374" s="12"/>
      <c r="C374" s="13"/>
      <c r="D374" s="13"/>
      <c r="E374" s="494"/>
      <c r="F374" s="723"/>
      <c r="G374" s="496" t="str">
        <f>IFERROR(VLOOKUP(A374,部品コード!A:C,2,FALSE),"")</f>
        <v/>
      </c>
      <c r="H374" s="26" t="str">
        <f t="shared" si="17"/>
        <v/>
      </c>
      <c r="I374" s="26" t="str">
        <f t="shared" si="18"/>
        <v/>
      </c>
      <c r="J374" s="305" t="str">
        <f>IFERROR(VLOOKUP('注文データ '!A374,部品コード!A:D,3,FALSE),"")</f>
        <v/>
      </c>
      <c r="K374" s="293"/>
    </row>
    <row r="375" spans="1:11" x14ac:dyDescent="0.15">
      <c r="A375" s="11"/>
      <c r="B375" s="12"/>
      <c r="C375" s="13"/>
      <c r="D375" s="13"/>
      <c r="E375" s="494"/>
      <c r="F375" s="723"/>
      <c r="G375" s="496" t="str">
        <f>IFERROR(VLOOKUP(A375,部品コード!A:C,2,FALSE),"")</f>
        <v/>
      </c>
      <c r="H375" s="26" t="str">
        <f t="shared" si="17"/>
        <v/>
      </c>
      <c r="I375" s="26" t="str">
        <f t="shared" si="18"/>
        <v/>
      </c>
      <c r="J375" s="305" t="str">
        <f>IFERROR(VLOOKUP('注文データ '!A375,部品コード!A:D,3,FALSE),"")</f>
        <v/>
      </c>
      <c r="K375" s="293"/>
    </row>
    <row r="376" spans="1:11" x14ac:dyDescent="0.15">
      <c r="A376" s="11"/>
      <c r="B376" s="12"/>
      <c r="C376" s="13"/>
      <c r="D376" s="13"/>
      <c r="E376" s="494"/>
      <c r="F376" s="723"/>
      <c r="G376" s="496" t="str">
        <f>IFERROR(VLOOKUP(A376,部品コード!A:C,2,FALSE),"")</f>
        <v/>
      </c>
      <c r="H376" s="26" t="str">
        <f t="shared" si="17"/>
        <v/>
      </c>
      <c r="I376" s="26" t="str">
        <f t="shared" si="18"/>
        <v/>
      </c>
      <c r="J376" s="305" t="str">
        <f>IFERROR(VLOOKUP('注文データ '!A376,部品コード!A:D,3,FALSE),"")</f>
        <v/>
      </c>
      <c r="K376" s="293"/>
    </row>
    <row r="377" spans="1:11" x14ac:dyDescent="0.15">
      <c r="A377" s="11"/>
      <c r="B377" s="12"/>
      <c r="C377" s="13"/>
      <c r="D377" s="13"/>
      <c r="E377" s="494"/>
      <c r="F377" s="723"/>
      <c r="G377" s="496" t="str">
        <f>IFERROR(VLOOKUP(A377,部品コード!A:C,2,FALSE),"")</f>
        <v/>
      </c>
      <c r="H377" s="26" t="str">
        <f t="shared" si="17"/>
        <v/>
      </c>
      <c r="I377" s="26" t="str">
        <f t="shared" si="18"/>
        <v/>
      </c>
      <c r="J377" s="305" t="str">
        <f>IFERROR(VLOOKUP('注文データ '!A377,部品コード!A:D,3,FALSE),"")</f>
        <v/>
      </c>
      <c r="K377" s="293"/>
    </row>
    <row r="378" spans="1:11" x14ac:dyDescent="0.15">
      <c r="A378" s="11"/>
      <c r="B378" s="12"/>
      <c r="C378" s="13"/>
      <c r="D378" s="13"/>
      <c r="E378" s="494"/>
      <c r="F378" s="723"/>
      <c r="G378" s="496" t="str">
        <f>IFERROR(VLOOKUP(A378,部品コード!A:C,2,FALSE),"")</f>
        <v/>
      </c>
      <c r="H378" s="26" t="str">
        <f t="shared" si="17"/>
        <v/>
      </c>
      <c r="I378" s="26" t="str">
        <f t="shared" si="18"/>
        <v/>
      </c>
      <c r="J378" s="305" t="str">
        <f>IFERROR(VLOOKUP('注文データ '!A378,部品コード!A:D,3,FALSE),"")</f>
        <v/>
      </c>
      <c r="K378" s="293"/>
    </row>
    <row r="379" spans="1:11" x14ac:dyDescent="0.15">
      <c r="A379" s="11"/>
      <c r="B379" s="12"/>
      <c r="C379" s="13"/>
      <c r="D379" s="13"/>
      <c r="E379" s="494"/>
      <c r="F379" s="723"/>
      <c r="G379" s="496" t="str">
        <f>IFERROR(VLOOKUP(A379,部品コード!A:C,2,FALSE),"")</f>
        <v/>
      </c>
      <c r="H379" s="26" t="str">
        <f t="shared" si="17"/>
        <v/>
      </c>
      <c r="I379" s="26" t="str">
        <f t="shared" si="18"/>
        <v/>
      </c>
      <c r="J379" s="305" t="str">
        <f>IFERROR(VLOOKUP('注文データ '!A379,部品コード!A:D,3,FALSE),"")</f>
        <v/>
      </c>
      <c r="K379" s="293"/>
    </row>
    <row r="380" spans="1:11" x14ac:dyDescent="0.15">
      <c r="A380" s="11"/>
      <c r="B380" s="12"/>
      <c r="C380" s="13"/>
      <c r="D380" s="13"/>
      <c r="E380" s="494"/>
      <c r="F380" s="723"/>
      <c r="G380" s="496" t="str">
        <f>IFERROR(VLOOKUP(A380,部品コード!A:C,2,FALSE),"")</f>
        <v/>
      </c>
      <c r="H380" s="26" t="str">
        <f t="shared" si="17"/>
        <v/>
      </c>
      <c r="I380" s="26" t="str">
        <f t="shared" si="18"/>
        <v/>
      </c>
      <c r="J380" s="305" t="str">
        <f>IFERROR(VLOOKUP('注文データ '!A380,部品コード!A:D,3,FALSE),"")</f>
        <v/>
      </c>
      <c r="K380" s="293"/>
    </row>
    <row r="381" spans="1:11" x14ac:dyDescent="0.15">
      <c r="A381" s="11"/>
      <c r="B381" s="12"/>
      <c r="C381" s="13"/>
      <c r="D381" s="13"/>
      <c r="E381" s="494"/>
      <c r="F381" s="723"/>
      <c r="G381" s="496" t="str">
        <f>IFERROR(VLOOKUP(A381,部品コード!A:C,2,FALSE),"")</f>
        <v/>
      </c>
      <c r="H381" s="26" t="str">
        <f t="shared" si="17"/>
        <v/>
      </c>
      <c r="I381" s="26" t="str">
        <f t="shared" si="18"/>
        <v/>
      </c>
      <c r="J381" s="305" t="str">
        <f>IFERROR(VLOOKUP('注文データ '!A381,部品コード!A:D,3,FALSE),"")</f>
        <v/>
      </c>
      <c r="K381" s="293"/>
    </row>
    <row r="382" spans="1:11" x14ac:dyDescent="0.15">
      <c r="A382" s="11"/>
      <c r="B382" s="12"/>
      <c r="C382" s="13"/>
      <c r="D382" s="13"/>
      <c r="E382" s="494"/>
      <c r="F382" s="723"/>
      <c r="G382" s="496" t="str">
        <f>IFERROR(VLOOKUP(A382,部品コード!A:C,2,FALSE),"")</f>
        <v/>
      </c>
      <c r="H382" s="26" t="str">
        <f t="shared" si="17"/>
        <v/>
      </c>
      <c r="I382" s="26" t="str">
        <f t="shared" si="18"/>
        <v/>
      </c>
      <c r="J382" s="305" t="str">
        <f>IFERROR(VLOOKUP('注文データ '!A382,部品コード!A:D,3,FALSE),"")</f>
        <v/>
      </c>
      <c r="K382" s="293"/>
    </row>
    <row r="383" spans="1:11" x14ac:dyDescent="0.15">
      <c r="A383" s="11"/>
      <c r="B383" s="12"/>
      <c r="C383" s="13"/>
      <c r="D383" s="13"/>
      <c r="E383" s="494"/>
      <c r="F383" s="723"/>
      <c r="G383" s="496" t="str">
        <f>IFERROR(VLOOKUP(A383,部品コード!A:C,2,FALSE),"")</f>
        <v/>
      </c>
      <c r="H383" s="26" t="str">
        <f t="shared" si="17"/>
        <v/>
      </c>
      <c r="I383" s="26" t="str">
        <f t="shared" si="18"/>
        <v/>
      </c>
      <c r="J383" s="305" t="str">
        <f>IFERROR(VLOOKUP('注文データ '!A383,部品コード!A:D,3,FALSE),"")</f>
        <v/>
      </c>
      <c r="K383" s="293"/>
    </row>
    <row r="384" spans="1:11" x14ac:dyDescent="0.15">
      <c r="A384" s="11"/>
      <c r="B384" s="12"/>
      <c r="C384" s="13"/>
      <c r="D384" s="13"/>
      <c r="E384" s="494"/>
      <c r="F384" s="723"/>
      <c r="G384" s="496" t="str">
        <f>IFERROR(VLOOKUP(A384,部品コード!A:C,2,FALSE),"")</f>
        <v/>
      </c>
      <c r="H384" s="26" t="str">
        <f t="shared" si="17"/>
        <v/>
      </c>
      <c r="I384" s="26" t="str">
        <f t="shared" si="18"/>
        <v/>
      </c>
      <c r="J384" s="305" t="str">
        <f>IFERROR(VLOOKUP('注文データ '!A384,部品コード!A:D,3,FALSE),"")</f>
        <v/>
      </c>
      <c r="K384" s="293"/>
    </row>
    <row r="385" spans="1:11" x14ac:dyDescent="0.15">
      <c r="A385" s="11"/>
      <c r="B385" s="12"/>
      <c r="C385" s="13"/>
      <c r="D385" s="13"/>
      <c r="E385" s="494"/>
      <c r="F385" s="723"/>
      <c r="G385" s="496" t="str">
        <f>IFERROR(VLOOKUP(A385,部品コード!A:C,2,FALSE),"")</f>
        <v/>
      </c>
      <c r="H385" s="26" t="str">
        <f t="shared" si="17"/>
        <v/>
      </c>
      <c r="I385" s="26" t="str">
        <f t="shared" si="18"/>
        <v/>
      </c>
      <c r="J385" s="305" t="str">
        <f>IFERROR(VLOOKUP('注文データ '!A385,部品コード!A:D,3,FALSE),"")</f>
        <v/>
      </c>
      <c r="K385" s="293"/>
    </row>
    <row r="386" spans="1:11" x14ac:dyDescent="0.15">
      <c r="A386" s="11"/>
      <c r="B386" s="12"/>
      <c r="C386" s="13"/>
      <c r="D386" s="13"/>
      <c r="E386" s="494"/>
      <c r="F386" s="723"/>
      <c r="G386" s="496" t="str">
        <f>IFERROR(VLOOKUP(A386,部品コード!A:C,2,FALSE),"")</f>
        <v/>
      </c>
      <c r="H386" s="26" t="str">
        <f t="shared" si="17"/>
        <v/>
      </c>
      <c r="I386" s="26" t="str">
        <f t="shared" si="18"/>
        <v/>
      </c>
      <c r="J386" s="305" t="str">
        <f>IFERROR(VLOOKUP('注文データ '!A386,部品コード!A:D,3,FALSE),"")</f>
        <v/>
      </c>
      <c r="K386" s="293"/>
    </row>
    <row r="387" spans="1:11" x14ac:dyDescent="0.15">
      <c r="A387" s="11"/>
      <c r="B387" s="12"/>
      <c r="C387" s="13"/>
      <c r="D387" s="13"/>
      <c r="E387" s="494"/>
      <c r="F387" s="723"/>
      <c r="G387" s="496" t="str">
        <f>IFERROR(VLOOKUP(A387,部品コード!A:C,2,FALSE),"")</f>
        <v/>
      </c>
      <c r="H387" s="26" t="str">
        <f t="shared" si="17"/>
        <v/>
      </c>
      <c r="I387" s="26" t="str">
        <f t="shared" si="18"/>
        <v/>
      </c>
      <c r="J387" s="305" t="str">
        <f>IFERROR(VLOOKUP('注文データ '!A387,部品コード!A:D,3,FALSE),"")</f>
        <v/>
      </c>
      <c r="K387" s="293"/>
    </row>
    <row r="388" spans="1:11" x14ac:dyDescent="0.15">
      <c r="A388" s="11"/>
      <c r="B388" s="12"/>
      <c r="C388" s="13"/>
      <c r="D388" s="13"/>
      <c r="E388" s="494"/>
      <c r="F388" s="723"/>
      <c r="G388" s="496" t="str">
        <f>IFERROR(VLOOKUP(A388,部品コード!A:C,2,FALSE),"")</f>
        <v/>
      </c>
      <c r="H388" s="26" t="str">
        <f t="shared" si="17"/>
        <v/>
      </c>
      <c r="I388" s="26" t="str">
        <f t="shared" si="18"/>
        <v/>
      </c>
      <c r="J388" s="305" t="str">
        <f>IFERROR(VLOOKUP('注文データ '!A388,部品コード!A:D,3,FALSE),"")</f>
        <v/>
      </c>
      <c r="K388" s="293"/>
    </row>
    <row r="389" spans="1:11" x14ac:dyDescent="0.15">
      <c r="A389" s="11"/>
      <c r="B389" s="12"/>
      <c r="C389" s="13"/>
      <c r="D389" s="13"/>
      <c r="E389" s="494"/>
      <c r="F389" s="723"/>
      <c r="G389" s="496" t="str">
        <f>IFERROR(VLOOKUP(A389,部品コード!A:C,2,FALSE),"")</f>
        <v/>
      </c>
      <c r="H389" s="26" t="str">
        <f t="shared" si="17"/>
        <v/>
      </c>
      <c r="I389" s="26" t="str">
        <f t="shared" si="18"/>
        <v/>
      </c>
      <c r="J389" s="305" t="str">
        <f>IFERROR(VLOOKUP('注文データ '!A389,部品コード!A:D,3,FALSE),"")</f>
        <v/>
      </c>
      <c r="K389" s="293"/>
    </row>
    <row r="390" spans="1:11" x14ac:dyDescent="0.15">
      <c r="A390" s="11"/>
      <c r="B390" s="12"/>
      <c r="C390" s="13"/>
      <c r="D390" s="13"/>
      <c r="E390" s="494"/>
      <c r="F390" s="723"/>
      <c r="G390" s="496" t="str">
        <f>IFERROR(VLOOKUP(A390,部品コード!A:C,2,FALSE),"")</f>
        <v/>
      </c>
      <c r="H390" s="26" t="str">
        <f t="shared" si="17"/>
        <v/>
      </c>
      <c r="I390" s="26" t="str">
        <f t="shared" si="18"/>
        <v/>
      </c>
      <c r="J390" s="305" t="str">
        <f>IFERROR(VLOOKUP('注文データ '!A390,部品コード!A:D,3,FALSE),"")</f>
        <v/>
      </c>
      <c r="K390" s="293"/>
    </row>
    <row r="391" spans="1:11" x14ac:dyDescent="0.15">
      <c r="A391" s="11"/>
      <c r="B391" s="12"/>
      <c r="C391" s="13"/>
      <c r="D391" s="13"/>
      <c r="E391" s="494"/>
      <c r="F391" s="723"/>
      <c r="G391" s="496" t="str">
        <f>IFERROR(VLOOKUP(A391,部品コード!A:C,2,FALSE),"")</f>
        <v/>
      </c>
      <c r="H391" s="26" t="str">
        <f t="shared" si="17"/>
        <v/>
      </c>
      <c r="I391" s="26" t="str">
        <f t="shared" si="18"/>
        <v/>
      </c>
      <c r="J391" s="305" t="str">
        <f>IFERROR(VLOOKUP('注文データ '!A391,部品コード!A:D,3,FALSE),"")</f>
        <v/>
      </c>
      <c r="K391" s="293"/>
    </row>
    <row r="392" spans="1:11" x14ac:dyDescent="0.15">
      <c r="A392" s="11"/>
      <c r="B392" s="12"/>
      <c r="C392" s="13"/>
      <c r="D392" s="13"/>
      <c r="E392" s="494"/>
      <c r="F392" s="723"/>
      <c r="G392" s="496" t="str">
        <f>IFERROR(VLOOKUP(A392,部品コード!A:C,2,FALSE),"")</f>
        <v/>
      </c>
      <c r="H392" s="26" t="str">
        <f t="shared" si="17"/>
        <v/>
      </c>
      <c r="I392" s="26" t="str">
        <f t="shared" si="18"/>
        <v/>
      </c>
      <c r="J392" s="305" t="str">
        <f>IFERROR(VLOOKUP('注文データ '!A392,部品コード!A:D,3,FALSE),"")</f>
        <v/>
      </c>
      <c r="K392" s="293"/>
    </row>
    <row r="393" spans="1:11" x14ac:dyDescent="0.15">
      <c r="A393" s="11"/>
      <c r="B393" s="12"/>
      <c r="C393" s="13"/>
      <c r="D393" s="13"/>
      <c r="E393" s="494"/>
      <c r="F393" s="723"/>
      <c r="G393" s="496" t="str">
        <f>IFERROR(VLOOKUP(A393,部品コード!A:C,2,FALSE),"")</f>
        <v/>
      </c>
      <c r="H393" s="26" t="str">
        <f t="shared" si="17"/>
        <v/>
      </c>
      <c r="I393" s="26" t="str">
        <f t="shared" si="18"/>
        <v/>
      </c>
      <c r="J393" s="305" t="str">
        <f>IFERROR(VLOOKUP('注文データ '!A393,部品コード!A:D,3,FALSE),"")</f>
        <v/>
      </c>
      <c r="K393" s="293"/>
    </row>
    <row r="394" spans="1:11" x14ac:dyDescent="0.15">
      <c r="A394" s="11"/>
      <c r="B394" s="12"/>
      <c r="C394" s="13"/>
      <c r="D394" s="13"/>
      <c r="E394" s="494"/>
      <c r="F394" s="723"/>
      <c r="G394" s="496" t="str">
        <f>IFERROR(VLOOKUP(A394,部品コード!A:C,2,FALSE),"")</f>
        <v/>
      </c>
      <c r="H394" s="26" t="str">
        <f t="shared" si="17"/>
        <v/>
      </c>
      <c r="I394" s="26" t="str">
        <f t="shared" si="18"/>
        <v/>
      </c>
      <c r="J394" s="305" t="str">
        <f>IFERROR(VLOOKUP('注文データ '!A394,部品コード!A:D,3,FALSE),"")</f>
        <v/>
      </c>
      <c r="K394" s="293"/>
    </row>
    <row r="395" spans="1:11" x14ac:dyDescent="0.15">
      <c r="A395" s="11"/>
      <c r="B395" s="12"/>
      <c r="C395" s="13"/>
      <c r="D395" s="13"/>
      <c r="E395" s="494"/>
      <c r="F395" s="723"/>
      <c r="G395" s="496" t="str">
        <f>IFERROR(VLOOKUP(A395,部品コード!A:C,2,FALSE),"")</f>
        <v/>
      </c>
      <c r="H395" s="26" t="str">
        <f t="shared" si="17"/>
        <v/>
      </c>
      <c r="I395" s="26" t="str">
        <f t="shared" si="18"/>
        <v/>
      </c>
      <c r="J395" s="305" t="str">
        <f>IFERROR(VLOOKUP('注文データ '!A395,部品コード!A:D,3,FALSE),"")</f>
        <v/>
      </c>
      <c r="K395" s="293"/>
    </row>
    <row r="396" spans="1:11" x14ac:dyDescent="0.15">
      <c r="A396" s="11"/>
      <c r="B396" s="12"/>
      <c r="C396" s="13"/>
      <c r="D396" s="13"/>
      <c r="E396" s="494"/>
      <c r="F396" s="723"/>
      <c r="G396" s="496" t="str">
        <f>IFERROR(VLOOKUP(A396,部品コード!A:C,2,FALSE),"")</f>
        <v/>
      </c>
      <c r="H396" s="26" t="str">
        <f t="shared" si="17"/>
        <v/>
      </c>
      <c r="I396" s="26" t="str">
        <f t="shared" si="18"/>
        <v/>
      </c>
      <c r="J396" s="305" t="str">
        <f>IFERROR(VLOOKUP('注文データ '!A396,部品コード!A:D,3,FALSE),"")</f>
        <v/>
      </c>
      <c r="K396" s="293"/>
    </row>
    <row r="397" spans="1:11" x14ac:dyDescent="0.15">
      <c r="A397" s="11"/>
      <c r="B397" s="12"/>
      <c r="C397" s="13"/>
      <c r="D397" s="13"/>
      <c r="E397" s="494"/>
      <c r="F397" s="723"/>
      <c r="G397" s="496" t="str">
        <f>IFERROR(VLOOKUP(A397,部品コード!A:C,2,FALSE),"")</f>
        <v/>
      </c>
      <c r="H397" s="26" t="str">
        <f t="shared" si="17"/>
        <v/>
      </c>
      <c r="I397" s="26" t="str">
        <f t="shared" si="18"/>
        <v/>
      </c>
      <c r="J397" s="305" t="str">
        <f>IFERROR(VLOOKUP('注文データ '!A397,部品コード!A:D,3,FALSE),"")</f>
        <v/>
      </c>
      <c r="K397" s="293"/>
    </row>
    <row r="398" spans="1:11" x14ac:dyDescent="0.15">
      <c r="A398" s="11"/>
      <c r="B398" s="12"/>
      <c r="C398" s="13"/>
      <c r="D398" s="13"/>
      <c r="E398" s="494"/>
      <c r="F398" s="723"/>
      <c r="G398" s="496" t="str">
        <f>IFERROR(VLOOKUP(A398,部品コード!A:C,2,FALSE),"")</f>
        <v/>
      </c>
      <c r="H398" s="26" t="str">
        <f t="shared" si="17"/>
        <v/>
      </c>
      <c r="I398" s="26" t="str">
        <f t="shared" si="18"/>
        <v/>
      </c>
      <c r="J398" s="305" t="str">
        <f>IFERROR(VLOOKUP('注文データ '!A398,部品コード!A:D,3,FALSE),"")</f>
        <v/>
      </c>
      <c r="K398" s="293"/>
    </row>
    <row r="399" spans="1:11" x14ac:dyDescent="0.15">
      <c r="A399" s="11"/>
      <c r="B399" s="12"/>
      <c r="C399" s="13"/>
      <c r="D399" s="13"/>
      <c r="E399" s="494"/>
      <c r="F399" s="723"/>
      <c r="G399" s="496" t="str">
        <f>IFERROR(VLOOKUP(A399,部品コード!A:C,2,FALSE),"")</f>
        <v/>
      </c>
      <c r="H399" s="26" t="str">
        <f t="shared" si="17"/>
        <v/>
      </c>
      <c r="I399" s="26" t="str">
        <f t="shared" si="18"/>
        <v/>
      </c>
      <c r="J399" s="305" t="str">
        <f>IFERROR(VLOOKUP('注文データ '!A399,部品コード!A:D,3,FALSE),"")</f>
        <v/>
      </c>
      <c r="K399" s="293"/>
    </row>
    <row r="400" spans="1:11" x14ac:dyDescent="0.15">
      <c r="A400" s="11"/>
      <c r="B400" s="12"/>
      <c r="C400" s="13"/>
      <c r="D400" s="13"/>
      <c r="E400" s="494"/>
      <c r="F400" s="723"/>
      <c r="G400" s="496" t="str">
        <f>IFERROR(VLOOKUP(A400,部品コード!A:C,2,FALSE),"")</f>
        <v/>
      </c>
      <c r="H400" s="26" t="str">
        <f t="shared" si="17"/>
        <v/>
      </c>
      <c r="I400" s="26" t="str">
        <f t="shared" si="18"/>
        <v/>
      </c>
      <c r="J400" s="305" t="str">
        <f>IFERROR(VLOOKUP('注文データ '!A400,部品コード!A:D,3,FALSE),"")</f>
        <v/>
      </c>
      <c r="K400" s="293"/>
    </row>
    <row r="401" spans="1:11" x14ac:dyDescent="0.15">
      <c r="A401" s="11"/>
      <c r="B401" s="12"/>
      <c r="C401" s="13"/>
      <c r="D401" s="13"/>
      <c r="E401" s="494"/>
      <c r="F401" s="723"/>
      <c r="G401" s="496" t="str">
        <f>IFERROR(VLOOKUP(A401,部品コード!A:C,2,FALSE),"")</f>
        <v/>
      </c>
      <c r="H401" s="26" t="str">
        <f t="shared" si="17"/>
        <v/>
      </c>
      <c r="I401" s="26" t="str">
        <f t="shared" si="18"/>
        <v/>
      </c>
      <c r="J401" s="305" t="str">
        <f>IFERROR(VLOOKUP('注文データ '!A401,部品コード!A:D,3,FALSE),"")</f>
        <v/>
      </c>
      <c r="K401" s="293"/>
    </row>
    <row r="402" spans="1:11" x14ac:dyDescent="0.15">
      <c r="A402" s="11"/>
      <c r="B402" s="12"/>
      <c r="C402" s="13"/>
      <c r="D402" s="13"/>
      <c r="E402" s="494"/>
      <c r="F402" s="723"/>
      <c r="G402" s="496" t="str">
        <f>IFERROR(VLOOKUP(A402,部品コード!A:C,2,FALSE),"")</f>
        <v/>
      </c>
      <c r="H402" s="26" t="str">
        <f t="shared" si="17"/>
        <v/>
      </c>
      <c r="I402" s="26" t="str">
        <f t="shared" si="18"/>
        <v/>
      </c>
      <c r="J402" s="305" t="str">
        <f>IFERROR(VLOOKUP('注文データ '!A402,部品コード!A:D,3,FALSE),"")</f>
        <v/>
      </c>
      <c r="K402" s="293"/>
    </row>
    <row r="403" spans="1:11" x14ac:dyDescent="0.15">
      <c r="A403" s="11"/>
      <c r="B403" s="12"/>
      <c r="C403" s="13"/>
      <c r="D403" s="13"/>
      <c r="E403" s="494"/>
      <c r="F403" s="723"/>
      <c r="G403" s="496" t="str">
        <f>IFERROR(VLOOKUP(A403,部品コード!A:C,2,FALSE),"")</f>
        <v/>
      </c>
      <c r="H403" s="26" t="str">
        <f t="shared" si="17"/>
        <v/>
      </c>
      <c r="I403" s="26" t="str">
        <f t="shared" si="18"/>
        <v/>
      </c>
      <c r="J403" s="305" t="str">
        <f>IFERROR(VLOOKUP('注文データ '!A403,部品コード!A:D,3,FALSE),"")</f>
        <v/>
      </c>
      <c r="K403" s="293"/>
    </row>
    <row r="404" spans="1:11" x14ac:dyDescent="0.15">
      <c r="A404" s="11"/>
      <c r="B404" s="12"/>
      <c r="C404" s="13"/>
      <c r="D404" s="13"/>
      <c r="E404" s="494"/>
      <c r="F404" s="723"/>
      <c r="G404" s="496" t="str">
        <f>IFERROR(VLOOKUP(A404,部品コード!A:C,2,FALSE),"")</f>
        <v/>
      </c>
      <c r="H404" s="26" t="str">
        <f t="shared" si="17"/>
        <v/>
      </c>
      <c r="I404" s="26" t="str">
        <f t="shared" si="18"/>
        <v/>
      </c>
      <c r="J404" s="305" t="str">
        <f>IFERROR(VLOOKUP('注文データ '!A404,部品コード!A:D,3,FALSE),"")</f>
        <v/>
      </c>
      <c r="K404" s="293"/>
    </row>
    <row r="405" spans="1:11" x14ac:dyDescent="0.15">
      <c r="A405" s="11"/>
      <c r="B405" s="12"/>
      <c r="C405" s="13"/>
      <c r="D405" s="13"/>
      <c r="E405" s="494"/>
      <c r="F405" s="723"/>
      <c r="G405" s="496" t="str">
        <f>IFERROR(VLOOKUP(A405,部品コード!A:C,2,FALSE),"")</f>
        <v/>
      </c>
      <c r="H405" s="26" t="str">
        <f t="shared" si="17"/>
        <v/>
      </c>
      <c r="I405" s="26" t="str">
        <f t="shared" si="18"/>
        <v/>
      </c>
      <c r="J405" s="305" t="str">
        <f>IFERROR(VLOOKUP('注文データ '!A405,部品コード!A:D,3,FALSE),"")</f>
        <v/>
      </c>
      <c r="K405" s="293"/>
    </row>
    <row r="406" spans="1:11" x14ac:dyDescent="0.15">
      <c r="A406" s="11"/>
      <c r="B406" s="12"/>
      <c r="C406" s="13"/>
      <c r="D406" s="13"/>
      <c r="E406" s="494"/>
      <c r="F406" s="723"/>
      <c r="G406" s="496" t="str">
        <f>IFERROR(VLOOKUP(A406,部品コード!A:C,2,FALSE),"")</f>
        <v/>
      </c>
      <c r="H406" s="26" t="str">
        <f t="shared" si="17"/>
        <v/>
      </c>
      <c r="I406" s="26" t="str">
        <f t="shared" si="18"/>
        <v/>
      </c>
      <c r="J406" s="305" t="str">
        <f>IFERROR(VLOOKUP('注文データ '!A406,部品コード!A:D,3,FALSE),"")</f>
        <v/>
      </c>
      <c r="K406" s="293"/>
    </row>
    <row r="407" spans="1:11" x14ac:dyDescent="0.15">
      <c r="A407" s="11"/>
      <c r="B407" s="12"/>
      <c r="C407" s="13"/>
      <c r="D407" s="13"/>
      <c r="E407" s="494"/>
      <c r="F407" s="723"/>
      <c r="G407" s="496" t="str">
        <f>IFERROR(VLOOKUP(A407,部品コード!A:C,2,FALSE),"")</f>
        <v/>
      </c>
      <c r="H407" s="26" t="str">
        <f t="shared" si="17"/>
        <v/>
      </c>
      <c r="I407" s="26" t="str">
        <f t="shared" si="18"/>
        <v/>
      </c>
      <c r="J407" s="305" t="str">
        <f>IFERROR(VLOOKUP('注文データ '!A407,部品コード!A:D,3,FALSE),"")</f>
        <v/>
      </c>
      <c r="K407" s="293"/>
    </row>
    <row r="408" spans="1:11" x14ac:dyDescent="0.15">
      <c r="A408" s="11"/>
      <c r="B408" s="12"/>
      <c r="C408" s="13"/>
      <c r="D408" s="13"/>
      <c r="E408" s="494"/>
      <c r="F408" s="723"/>
      <c r="G408" s="496" t="str">
        <f>IFERROR(VLOOKUP(A408,部品コード!A:C,2,FALSE),"")</f>
        <v/>
      </c>
      <c r="H408" s="26" t="str">
        <f t="shared" si="17"/>
        <v/>
      </c>
      <c r="I408" s="26" t="str">
        <f t="shared" si="18"/>
        <v/>
      </c>
      <c r="J408" s="305" t="str">
        <f>IFERROR(VLOOKUP('注文データ '!A408,部品コード!A:D,3,FALSE),"")</f>
        <v/>
      </c>
      <c r="K408" s="293"/>
    </row>
    <row r="409" spans="1:11" x14ac:dyDescent="0.15">
      <c r="A409" s="11"/>
      <c r="B409" s="12"/>
      <c r="C409" s="13"/>
      <c r="D409" s="13"/>
      <c r="E409" s="494"/>
      <c r="F409" s="723"/>
      <c r="G409" s="496" t="str">
        <f>IFERROR(VLOOKUP(A409,部品コード!A:C,2,FALSE),"")</f>
        <v/>
      </c>
      <c r="H409" s="26" t="str">
        <f t="shared" si="17"/>
        <v/>
      </c>
      <c r="I409" s="26" t="str">
        <f t="shared" si="18"/>
        <v/>
      </c>
      <c r="J409" s="305" t="str">
        <f>IFERROR(VLOOKUP('注文データ '!A409,部品コード!A:D,3,FALSE),"")</f>
        <v/>
      </c>
      <c r="K409" s="293"/>
    </row>
    <row r="410" spans="1:11" x14ac:dyDescent="0.15">
      <c r="A410" s="11"/>
      <c r="B410" s="12"/>
      <c r="C410" s="13"/>
      <c r="D410" s="13"/>
      <c r="E410" s="494"/>
      <c r="F410" s="723"/>
      <c r="G410" s="496" t="str">
        <f>IFERROR(VLOOKUP(A410,部品コード!A:C,2,FALSE),"")</f>
        <v/>
      </c>
      <c r="H410" s="26" t="str">
        <f t="shared" si="17"/>
        <v/>
      </c>
      <c r="I410" s="26" t="str">
        <f t="shared" si="18"/>
        <v/>
      </c>
      <c r="J410" s="305" t="str">
        <f>IFERROR(VLOOKUP('注文データ '!A410,部品コード!A:D,3,FALSE),"")</f>
        <v/>
      </c>
      <c r="K410" s="293"/>
    </row>
    <row r="411" spans="1:11" x14ac:dyDescent="0.15">
      <c r="A411" s="11"/>
      <c r="B411" s="12"/>
      <c r="C411" s="13"/>
      <c r="D411" s="13"/>
      <c r="E411" s="494"/>
      <c r="F411" s="723"/>
      <c r="G411" s="496" t="str">
        <f>IFERROR(VLOOKUP(A411,部品コード!A:C,2,FALSE),"")</f>
        <v/>
      </c>
      <c r="H411" s="26" t="str">
        <f t="shared" si="17"/>
        <v/>
      </c>
      <c r="I411" s="26" t="str">
        <f t="shared" si="18"/>
        <v/>
      </c>
      <c r="J411" s="305" t="str">
        <f>IFERROR(VLOOKUP('注文データ '!A411,部品コード!A:D,3,FALSE),"")</f>
        <v/>
      </c>
      <c r="K411" s="293"/>
    </row>
    <row r="412" spans="1:11" x14ac:dyDescent="0.15">
      <c r="A412" s="11"/>
      <c r="B412" s="12"/>
      <c r="C412" s="13"/>
      <c r="D412" s="13"/>
      <c r="E412" s="494"/>
      <c r="F412" s="723"/>
      <c r="G412" s="496" t="str">
        <f>IFERROR(VLOOKUP(A412,部品コード!A:C,2,FALSE),"")</f>
        <v/>
      </c>
      <c r="H412" s="26" t="str">
        <f t="shared" si="17"/>
        <v/>
      </c>
      <c r="I412" s="26" t="str">
        <f t="shared" si="18"/>
        <v/>
      </c>
      <c r="J412" s="305" t="str">
        <f>IFERROR(VLOOKUP('注文データ '!A412,部品コード!A:D,3,FALSE),"")</f>
        <v/>
      </c>
      <c r="K412" s="293"/>
    </row>
    <row r="413" spans="1:11" x14ac:dyDescent="0.15">
      <c r="A413" s="11"/>
      <c r="B413" s="12"/>
      <c r="C413" s="13"/>
      <c r="D413" s="13"/>
      <c r="E413" s="494"/>
      <c r="F413" s="723"/>
      <c r="G413" s="496" t="str">
        <f>IFERROR(VLOOKUP(A413,部品コード!A:C,2,FALSE),"")</f>
        <v/>
      </c>
      <c r="H413" s="26" t="str">
        <f t="shared" si="17"/>
        <v/>
      </c>
      <c r="I413" s="26" t="str">
        <f t="shared" si="18"/>
        <v/>
      </c>
      <c r="J413" s="305" t="str">
        <f>IFERROR(VLOOKUP('注文データ '!A413,部品コード!A:D,3,FALSE),"")</f>
        <v/>
      </c>
      <c r="K413" s="293"/>
    </row>
    <row r="414" spans="1:11" x14ac:dyDescent="0.15">
      <c r="A414" s="11"/>
      <c r="B414" s="12"/>
      <c r="C414" s="13"/>
      <c r="D414" s="13"/>
      <c r="E414" s="494"/>
      <c r="F414" s="723"/>
      <c r="G414" s="496" t="str">
        <f>IFERROR(VLOOKUP(A414,部品コード!A:C,2,FALSE),"")</f>
        <v/>
      </c>
      <c r="H414" s="26" t="str">
        <f t="shared" si="17"/>
        <v/>
      </c>
      <c r="I414" s="26" t="str">
        <f t="shared" si="18"/>
        <v/>
      </c>
      <c r="J414" s="305" t="str">
        <f>IFERROR(VLOOKUP('注文データ '!A414,部品コード!A:D,3,FALSE),"")</f>
        <v/>
      </c>
      <c r="K414" s="293"/>
    </row>
    <row r="415" spans="1:11" x14ac:dyDescent="0.15">
      <c r="A415" s="11"/>
      <c r="B415" s="12"/>
      <c r="C415" s="13"/>
      <c r="D415" s="13"/>
      <c r="E415" s="494"/>
      <c r="F415" s="723"/>
      <c r="G415" s="496" t="str">
        <f>IFERROR(VLOOKUP(A415,部品コード!A:C,2,FALSE),"")</f>
        <v/>
      </c>
      <c r="H415" s="26" t="str">
        <f t="shared" si="17"/>
        <v/>
      </c>
      <c r="I415" s="26" t="str">
        <f t="shared" si="18"/>
        <v/>
      </c>
      <c r="J415" s="305" t="str">
        <f>IFERROR(VLOOKUP('注文データ '!A415,部品コード!A:D,3,FALSE),"")</f>
        <v/>
      </c>
      <c r="K415" s="293"/>
    </row>
    <row r="416" spans="1:11" x14ac:dyDescent="0.15">
      <c r="A416" s="11"/>
      <c r="B416" s="12"/>
      <c r="C416" s="13"/>
      <c r="D416" s="13"/>
      <c r="E416" s="494"/>
      <c r="F416" s="723"/>
      <c r="G416" s="496" t="str">
        <f>IFERROR(VLOOKUP(A416,部品コード!A:C,2,FALSE),"")</f>
        <v/>
      </c>
      <c r="H416" s="26" t="str">
        <f t="shared" si="17"/>
        <v/>
      </c>
      <c r="I416" s="26" t="str">
        <f t="shared" si="18"/>
        <v/>
      </c>
      <c r="J416" s="305" t="str">
        <f>IFERROR(VLOOKUP('注文データ '!A416,部品コード!A:D,3,FALSE),"")</f>
        <v/>
      </c>
      <c r="K416" s="293"/>
    </row>
    <row r="417" spans="1:11" x14ac:dyDescent="0.15">
      <c r="A417" s="11"/>
      <c r="B417" s="12"/>
      <c r="C417" s="13"/>
      <c r="D417" s="13"/>
      <c r="E417" s="494"/>
      <c r="F417" s="723"/>
      <c r="G417" s="496" t="str">
        <f>IFERROR(VLOOKUP(A417,部品コード!A:C,2,FALSE),"")</f>
        <v/>
      </c>
      <c r="H417" s="26" t="str">
        <f t="shared" si="17"/>
        <v/>
      </c>
      <c r="I417" s="26" t="str">
        <f t="shared" si="18"/>
        <v/>
      </c>
      <c r="J417" s="305" t="str">
        <f>IFERROR(VLOOKUP('注文データ '!A417,部品コード!A:D,3,FALSE),"")</f>
        <v/>
      </c>
      <c r="K417" s="293"/>
    </row>
    <row r="418" spans="1:11" x14ac:dyDescent="0.15">
      <c r="A418" s="11"/>
      <c r="B418" s="12"/>
      <c r="C418" s="13"/>
      <c r="D418" s="13"/>
      <c r="E418" s="494"/>
      <c r="F418" s="723"/>
      <c r="G418" s="496" t="str">
        <f>IFERROR(VLOOKUP(A418,部品コード!A:C,2,FALSE),"")</f>
        <v/>
      </c>
      <c r="H418" s="26" t="str">
        <f t="shared" si="17"/>
        <v/>
      </c>
      <c r="I418" s="26" t="str">
        <f t="shared" si="18"/>
        <v/>
      </c>
      <c r="J418" s="305" t="str">
        <f>IFERROR(VLOOKUP('注文データ '!A418,部品コード!A:D,3,FALSE),"")</f>
        <v/>
      </c>
      <c r="K418" s="293"/>
    </row>
    <row r="419" spans="1:11" x14ac:dyDescent="0.15">
      <c r="A419" s="11"/>
      <c r="B419" s="12"/>
      <c r="C419" s="13"/>
      <c r="D419" s="13"/>
      <c r="E419" s="494"/>
      <c r="F419" s="723"/>
      <c r="G419" s="496" t="str">
        <f>IFERROR(VLOOKUP(A419,部品コード!A:C,2,FALSE),"")</f>
        <v/>
      </c>
      <c r="H419" s="26" t="str">
        <f t="shared" si="17"/>
        <v/>
      </c>
      <c r="I419" s="26" t="str">
        <f t="shared" si="18"/>
        <v/>
      </c>
      <c r="J419" s="305" t="str">
        <f>IFERROR(VLOOKUP('注文データ '!A419,部品コード!A:D,3,FALSE),"")</f>
        <v/>
      </c>
      <c r="K419" s="293"/>
    </row>
    <row r="420" spans="1:11" x14ac:dyDescent="0.15">
      <c r="A420" s="11"/>
      <c r="B420" s="12"/>
      <c r="C420" s="13"/>
      <c r="D420" s="13"/>
      <c r="E420" s="494"/>
      <c r="F420" s="723"/>
      <c r="G420" s="496" t="str">
        <f>IFERROR(VLOOKUP(A420,部品コード!A:C,2,FALSE),"")</f>
        <v/>
      </c>
      <c r="H420" s="26" t="str">
        <f t="shared" si="17"/>
        <v/>
      </c>
      <c r="I420" s="26" t="str">
        <f t="shared" si="18"/>
        <v/>
      </c>
      <c r="J420" s="305" t="str">
        <f>IFERROR(VLOOKUP('注文データ '!A420,部品コード!A:D,3,FALSE),"")</f>
        <v/>
      </c>
      <c r="K420" s="293"/>
    </row>
    <row r="421" spans="1:11" x14ac:dyDescent="0.15">
      <c r="A421" s="11"/>
      <c r="B421" s="12"/>
      <c r="C421" s="13"/>
      <c r="D421" s="13"/>
      <c r="E421" s="494"/>
      <c r="F421" s="723"/>
      <c r="G421" s="496" t="str">
        <f>IFERROR(VLOOKUP(A421,部品コード!A:C,2,FALSE),"")</f>
        <v/>
      </c>
      <c r="H421" s="26" t="str">
        <f t="shared" si="17"/>
        <v/>
      </c>
      <c r="I421" s="26" t="str">
        <f t="shared" si="18"/>
        <v/>
      </c>
      <c r="J421" s="305" t="str">
        <f>IFERROR(VLOOKUP('注文データ '!A421,部品コード!A:D,3,FALSE),"")</f>
        <v/>
      </c>
      <c r="K421" s="293"/>
    </row>
    <row r="422" spans="1:11" x14ac:dyDescent="0.15">
      <c r="A422" s="11"/>
      <c r="B422" s="12"/>
      <c r="C422" s="13"/>
      <c r="D422" s="13"/>
      <c r="E422" s="494"/>
      <c r="F422" s="723"/>
      <c r="G422" s="496" t="str">
        <f>IFERROR(VLOOKUP(A422,部品コード!A:C,2,FALSE),"")</f>
        <v/>
      </c>
      <c r="H422" s="26" t="str">
        <f t="shared" si="17"/>
        <v/>
      </c>
      <c r="I422" s="26" t="str">
        <f t="shared" si="18"/>
        <v/>
      </c>
      <c r="J422" s="305" t="str">
        <f>IFERROR(VLOOKUP('注文データ '!A422,部品コード!A:D,3,FALSE),"")</f>
        <v/>
      </c>
      <c r="K422" s="293"/>
    </row>
    <row r="423" spans="1:11" x14ac:dyDescent="0.15">
      <c r="A423" s="11"/>
      <c r="B423" s="12"/>
      <c r="C423" s="13"/>
      <c r="D423" s="13"/>
      <c r="E423" s="494"/>
      <c r="F423" s="723"/>
      <c r="G423" s="496" t="str">
        <f>IFERROR(VLOOKUP(A423,部品コード!A:C,2,FALSE),"")</f>
        <v/>
      </c>
      <c r="H423" s="26" t="str">
        <f t="shared" si="17"/>
        <v/>
      </c>
      <c r="I423" s="26" t="str">
        <f t="shared" si="18"/>
        <v/>
      </c>
      <c r="J423" s="305" t="str">
        <f>IFERROR(VLOOKUP('注文データ '!A423,部品コード!A:D,3,FALSE),"")</f>
        <v/>
      </c>
      <c r="K423" s="293"/>
    </row>
    <row r="424" spans="1:11" x14ac:dyDescent="0.15">
      <c r="A424" s="11"/>
      <c r="B424" s="12"/>
      <c r="C424" s="13"/>
      <c r="D424" s="13"/>
      <c r="E424" s="494"/>
      <c r="F424" s="723"/>
      <c r="G424" s="496" t="str">
        <f>IFERROR(VLOOKUP(A424,部品コード!A:C,2,FALSE),"")</f>
        <v/>
      </c>
      <c r="H424" s="26" t="str">
        <f t="shared" si="17"/>
        <v/>
      </c>
      <c r="I424" s="26" t="str">
        <f t="shared" si="18"/>
        <v/>
      </c>
      <c r="J424" s="305" t="str">
        <f>IFERROR(VLOOKUP('注文データ '!A424,部品コード!A:D,3,FALSE),"")</f>
        <v/>
      </c>
      <c r="K424" s="293"/>
    </row>
    <row r="425" spans="1:11" x14ac:dyDescent="0.15">
      <c r="A425" s="11"/>
      <c r="B425" s="12"/>
      <c r="C425" s="13"/>
      <c r="D425" s="13"/>
      <c r="E425" s="494"/>
      <c r="F425" s="723"/>
      <c r="G425" s="496" t="str">
        <f>IFERROR(VLOOKUP(A425,部品コード!A:C,2,FALSE),"")</f>
        <v/>
      </c>
      <c r="H425" s="26" t="str">
        <f t="shared" si="17"/>
        <v/>
      </c>
      <c r="I425" s="26" t="str">
        <f t="shared" si="18"/>
        <v/>
      </c>
      <c r="J425" s="305" t="str">
        <f>IFERROR(VLOOKUP('注文データ '!A425,部品コード!A:D,3,FALSE),"")</f>
        <v/>
      </c>
      <c r="K425" s="293"/>
    </row>
    <row r="426" spans="1:11" x14ac:dyDescent="0.15">
      <c r="A426" s="11"/>
      <c r="B426" s="12"/>
      <c r="C426" s="13"/>
      <c r="D426" s="13"/>
      <c r="E426" s="494"/>
      <c r="F426" s="723"/>
      <c r="G426" s="496" t="str">
        <f>IFERROR(VLOOKUP(A426,部品コード!A:C,2,FALSE),"")</f>
        <v/>
      </c>
      <c r="H426" s="26" t="str">
        <f t="shared" si="17"/>
        <v/>
      </c>
      <c r="I426" s="26" t="str">
        <f t="shared" si="18"/>
        <v/>
      </c>
      <c r="J426" s="305" t="str">
        <f>IFERROR(VLOOKUP('注文データ '!A426,部品コード!A:D,3,FALSE),"")</f>
        <v/>
      </c>
      <c r="K426" s="293"/>
    </row>
    <row r="427" spans="1:11" x14ac:dyDescent="0.15">
      <c r="A427" s="11"/>
      <c r="B427" s="12"/>
      <c r="C427" s="13"/>
      <c r="D427" s="13"/>
      <c r="E427" s="494"/>
      <c r="F427" s="723"/>
      <c r="G427" s="496" t="str">
        <f>IFERROR(VLOOKUP(A427,部品コード!A:C,2,FALSE),"")</f>
        <v/>
      </c>
      <c r="H427" s="26" t="str">
        <f t="shared" si="17"/>
        <v/>
      </c>
      <c r="I427" s="26" t="str">
        <f t="shared" si="18"/>
        <v/>
      </c>
      <c r="J427" s="305" t="str">
        <f>IFERROR(VLOOKUP('注文データ '!A427,部品コード!A:D,3,FALSE),"")</f>
        <v/>
      </c>
      <c r="K427" s="293"/>
    </row>
    <row r="428" spans="1:11" x14ac:dyDescent="0.15">
      <c r="A428" s="11"/>
      <c r="B428" s="12"/>
      <c r="C428" s="13"/>
      <c r="D428" s="13"/>
      <c r="E428" s="494"/>
      <c r="F428" s="723"/>
      <c r="G428" s="496" t="str">
        <f>IFERROR(VLOOKUP(A428,部品コード!A:C,2,FALSE),"")</f>
        <v/>
      </c>
      <c r="H428" s="26" t="str">
        <f t="shared" si="17"/>
        <v/>
      </c>
      <c r="I428" s="26" t="str">
        <f t="shared" si="18"/>
        <v/>
      </c>
      <c r="J428" s="305" t="str">
        <f>IFERROR(VLOOKUP('注文データ '!A428,部品コード!A:D,3,FALSE),"")</f>
        <v/>
      </c>
      <c r="K428" s="293"/>
    </row>
    <row r="429" spans="1:11" x14ac:dyDescent="0.15">
      <c r="A429" s="11"/>
      <c r="B429" s="12"/>
      <c r="C429" s="13"/>
      <c r="D429" s="13"/>
      <c r="E429" s="494"/>
      <c r="F429" s="723"/>
      <c r="G429" s="496" t="str">
        <f>IFERROR(VLOOKUP(A429,部品コード!A:C,2,FALSE),"")</f>
        <v/>
      </c>
      <c r="H429" s="26" t="str">
        <f t="shared" ref="H429:H492" si="19">IF(B413="","",(MONTH(B413)))</f>
        <v/>
      </c>
      <c r="I429" s="26" t="str">
        <f t="shared" ref="I429:I492" si="20">IF(B413="","",(DAY(B413)))</f>
        <v/>
      </c>
      <c r="J429" s="305" t="str">
        <f>IFERROR(VLOOKUP('注文データ '!A429,部品コード!A:D,3,FALSE),"")</f>
        <v/>
      </c>
      <c r="K429" s="293"/>
    </row>
    <row r="430" spans="1:11" x14ac:dyDescent="0.15">
      <c r="A430" s="11"/>
      <c r="B430" s="12"/>
      <c r="C430" s="13"/>
      <c r="D430" s="13"/>
      <c r="E430" s="494"/>
      <c r="F430" s="723"/>
      <c r="G430" s="496" t="str">
        <f>IFERROR(VLOOKUP(A430,部品コード!A:C,2,FALSE),"")</f>
        <v/>
      </c>
      <c r="H430" s="26" t="str">
        <f t="shared" si="19"/>
        <v/>
      </c>
      <c r="I430" s="26" t="str">
        <f t="shared" si="20"/>
        <v/>
      </c>
      <c r="J430" s="305" t="str">
        <f>IFERROR(VLOOKUP('注文データ '!A430,部品コード!A:D,3,FALSE),"")</f>
        <v/>
      </c>
      <c r="K430" s="293"/>
    </row>
    <row r="431" spans="1:11" x14ac:dyDescent="0.15">
      <c r="A431" s="11"/>
      <c r="B431" s="12"/>
      <c r="C431" s="13"/>
      <c r="D431" s="13"/>
      <c r="E431" s="494"/>
      <c r="F431" s="723"/>
      <c r="G431" s="496" t="str">
        <f>IFERROR(VLOOKUP(A431,部品コード!A:C,2,FALSE),"")</f>
        <v/>
      </c>
      <c r="H431" s="26" t="str">
        <f t="shared" si="19"/>
        <v/>
      </c>
      <c r="I431" s="26" t="str">
        <f t="shared" si="20"/>
        <v/>
      </c>
      <c r="J431" s="305" t="str">
        <f>IFERROR(VLOOKUP('注文データ '!A431,部品コード!A:D,3,FALSE),"")</f>
        <v/>
      </c>
      <c r="K431" s="293"/>
    </row>
    <row r="432" spans="1:11" x14ac:dyDescent="0.15">
      <c r="A432" s="11"/>
      <c r="B432" s="12"/>
      <c r="C432" s="13"/>
      <c r="D432" s="13"/>
      <c r="E432" s="494"/>
      <c r="F432" s="723"/>
      <c r="G432" s="496" t="str">
        <f>IFERROR(VLOOKUP(A432,部品コード!A:C,2,FALSE),"")</f>
        <v/>
      </c>
      <c r="H432" s="26" t="str">
        <f t="shared" si="19"/>
        <v/>
      </c>
      <c r="I432" s="26" t="str">
        <f t="shared" si="20"/>
        <v/>
      </c>
      <c r="J432" s="305" t="str">
        <f>IFERROR(VLOOKUP('注文データ '!A432,部品コード!A:D,3,FALSE),"")</f>
        <v/>
      </c>
      <c r="K432" s="293"/>
    </row>
    <row r="433" spans="1:12" x14ac:dyDescent="0.15">
      <c r="A433" s="11"/>
      <c r="B433" s="12"/>
      <c r="C433" s="13"/>
      <c r="D433" s="13"/>
      <c r="E433" s="494"/>
      <c r="F433" s="723"/>
      <c r="G433" s="496" t="str">
        <f>IFERROR(VLOOKUP(A433,部品コード!A:C,2,FALSE),"")</f>
        <v/>
      </c>
      <c r="H433" s="26" t="str">
        <f t="shared" si="19"/>
        <v/>
      </c>
      <c r="I433" s="26" t="str">
        <f t="shared" si="20"/>
        <v/>
      </c>
      <c r="J433" s="305" t="str">
        <f>IFERROR(VLOOKUP('注文データ '!A433,部品コード!A:D,3,FALSE),"")</f>
        <v/>
      </c>
      <c r="K433" s="293"/>
    </row>
    <row r="434" spans="1:12" x14ac:dyDescent="0.15">
      <c r="A434" s="11"/>
      <c r="B434" s="12"/>
      <c r="C434" s="13"/>
      <c r="D434" s="13"/>
      <c r="E434" s="494"/>
      <c r="F434" s="723"/>
      <c r="G434" s="496" t="str">
        <f>IFERROR(VLOOKUP(A434,部品コード!A:C,2,FALSE),"")</f>
        <v/>
      </c>
      <c r="H434" s="26" t="str">
        <f t="shared" si="19"/>
        <v/>
      </c>
      <c r="I434" s="26" t="str">
        <f t="shared" si="20"/>
        <v/>
      </c>
      <c r="J434" s="305" t="str">
        <f>IFERROR(VLOOKUP('注文データ '!A434,部品コード!A:D,3,FALSE),"")</f>
        <v/>
      </c>
      <c r="K434" s="293"/>
    </row>
    <row r="435" spans="1:12" x14ac:dyDescent="0.15">
      <c r="A435" s="11"/>
      <c r="B435" s="12"/>
      <c r="C435" s="13"/>
      <c r="D435" s="13"/>
      <c r="E435" s="494"/>
      <c r="F435" s="723"/>
      <c r="G435" s="496" t="str">
        <f>IFERROR(VLOOKUP(A435,部品コード!A:C,2,FALSE),"")</f>
        <v/>
      </c>
      <c r="H435" s="26" t="str">
        <f t="shared" si="19"/>
        <v/>
      </c>
      <c r="I435" s="26" t="str">
        <f t="shared" si="20"/>
        <v/>
      </c>
      <c r="J435" s="305" t="str">
        <f>IFERROR(VLOOKUP('注文データ '!A435,部品コード!A:D,3,FALSE),"")</f>
        <v/>
      </c>
      <c r="K435" s="293"/>
    </row>
    <row r="436" spans="1:12" x14ac:dyDescent="0.15">
      <c r="A436" s="11"/>
      <c r="B436" s="12"/>
      <c r="C436" s="13"/>
      <c r="D436" s="13"/>
      <c r="E436" s="494"/>
      <c r="F436" s="723"/>
      <c r="G436" s="496" t="str">
        <f>IFERROR(VLOOKUP(A436,部品コード!A:C,2,FALSE),"")</f>
        <v/>
      </c>
      <c r="H436" s="26" t="str">
        <f t="shared" si="19"/>
        <v/>
      </c>
      <c r="I436" s="26" t="str">
        <f t="shared" si="20"/>
        <v/>
      </c>
      <c r="J436" s="305" t="str">
        <f>IFERROR(VLOOKUP('注文データ '!A436,部品コード!A:D,3,FALSE),"")</f>
        <v/>
      </c>
      <c r="K436" s="293"/>
    </row>
    <row r="437" spans="1:12" x14ac:dyDescent="0.15">
      <c r="A437" s="11"/>
      <c r="B437" s="12"/>
      <c r="C437" s="13"/>
      <c r="D437" s="13"/>
      <c r="E437" s="494"/>
      <c r="F437" s="723"/>
      <c r="G437" s="496" t="str">
        <f>IFERROR(VLOOKUP(A437,部品コード!A:C,2,FALSE),"")</f>
        <v/>
      </c>
      <c r="H437" s="26" t="str">
        <f t="shared" si="19"/>
        <v/>
      </c>
      <c r="I437" s="26" t="str">
        <f t="shared" si="20"/>
        <v/>
      </c>
      <c r="J437" s="305" t="str">
        <f>IFERROR(VLOOKUP('注文データ '!A437,部品コード!A:D,3,FALSE),"")</f>
        <v/>
      </c>
      <c r="K437" s="293"/>
    </row>
    <row r="438" spans="1:12" x14ac:dyDescent="0.15">
      <c r="A438" s="11"/>
      <c r="B438" s="12"/>
      <c r="C438" s="13"/>
      <c r="D438" s="13"/>
      <c r="E438" s="494"/>
      <c r="F438" s="723"/>
      <c r="G438" s="496" t="str">
        <f>IFERROR(VLOOKUP(A438,部品コード!A:C,2,FALSE),"")</f>
        <v/>
      </c>
      <c r="H438" s="26" t="str">
        <f t="shared" si="19"/>
        <v/>
      </c>
      <c r="I438" s="26" t="str">
        <f t="shared" si="20"/>
        <v/>
      </c>
      <c r="J438" s="305" t="str">
        <f>IFERROR(VLOOKUP('注文データ '!A438,部品コード!A:D,3,FALSE),"")</f>
        <v/>
      </c>
      <c r="K438" s="293"/>
    </row>
    <row r="439" spans="1:12" x14ac:dyDescent="0.15">
      <c r="A439" s="11"/>
      <c r="B439" s="12"/>
      <c r="C439" s="13"/>
      <c r="D439" s="13"/>
      <c r="E439" s="494"/>
      <c r="F439" s="723"/>
      <c r="G439" s="496" t="str">
        <f>IFERROR(VLOOKUP(A439,部品コード!A:C,2,FALSE),"")</f>
        <v/>
      </c>
      <c r="H439" s="26" t="str">
        <f t="shared" si="19"/>
        <v/>
      </c>
      <c r="I439" s="26" t="str">
        <f t="shared" si="20"/>
        <v/>
      </c>
      <c r="J439" s="305" t="str">
        <f>IFERROR(VLOOKUP('注文データ '!A439,部品コード!A:D,3,FALSE),"")</f>
        <v/>
      </c>
      <c r="K439" s="293"/>
    </row>
    <row r="440" spans="1:12" x14ac:dyDescent="0.15">
      <c r="A440" s="11"/>
      <c r="B440" s="12"/>
      <c r="C440" s="13"/>
      <c r="D440" s="13"/>
      <c r="E440" s="494"/>
      <c r="F440" s="723"/>
      <c r="G440" s="496" t="str">
        <f>IFERROR(VLOOKUP(A440,部品コード!A:C,2,FALSE),"")</f>
        <v/>
      </c>
      <c r="H440" s="26" t="str">
        <f t="shared" si="19"/>
        <v/>
      </c>
      <c r="I440" s="26" t="str">
        <f t="shared" si="20"/>
        <v/>
      </c>
      <c r="J440" s="305" t="str">
        <f>IFERROR(VLOOKUP('注文データ '!A440,部品コード!A:D,3,FALSE),"")</f>
        <v/>
      </c>
      <c r="K440" s="293"/>
    </row>
    <row r="441" spans="1:12" x14ac:dyDescent="0.15">
      <c r="A441" s="11"/>
      <c r="B441" s="12"/>
      <c r="C441" s="13"/>
      <c r="D441" s="13"/>
      <c r="E441" s="494"/>
      <c r="F441" s="723"/>
      <c r="G441" s="496" t="str">
        <f>IFERROR(VLOOKUP(A441,部品コード!A:C,2,FALSE),"")</f>
        <v/>
      </c>
      <c r="H441" s="26" t="str">
        <f t="shared" si="19"/>
        <v/>
      </c>
      <c r="I441" s="26" t="str">
        <f t="shared" si="20"/>
        <v/>
      </c>
      <c r="J441" s="305" t="str">
        <f>IFERROR(VLOOKUP('注文データ '!A441,部品コード!A:D,3,FALSE),"")</f>
        <v/>
      </c>
      <c r="K441" s="293"/>
    </row>
    <row r="442" spans="1:12" x14ac:dyDescent="0.15">
      <c r="A442" s="11"/>
      <c r="B442" s="12"/>
      <c r="C442" s="13"/>
      <c r="D442" s="13"/>
      <c r="E442" s="494"/>
      <c r="F442" s="723"/>
      <c r="G442" s="496" t="str">
        <f>IFERROR(VLOOKUP(A442,部品コード!A:C,2,FALSE),"")</f>
        <v/>
      </c>
      <c r="H442" s="26" t="str">
        <f t="shared" si="19"/>
        <v/>
      </c>
      <c r="I442" s="26" t="str">
        <f t="shared" si="20"/>
        <v/>
      </c>
      <c r="J442" s="305" t="str">
        <f>IFERROR(VLOOKUP('注文データ '!A442,部品コード!A:D,3,FALSE),"")</f>
        <v/>
      </c>
      <c r="K442" s="293"/>
    </row>
    <row r="443" spans="1:12" x14ac:dyDescent="0.15">
      <c r="A443" s="11"/>
      <c r="B443" s="12"/>
      <c r="C443" s="13"/>
      <c r="D443" s="13"/>
      <c r="E443" s="494"/>
      <c r="F443" s="723"/>
      <c r="G443" s="496" t="str">
        <f>IFERROR(VLOOKUP(A443,部品コード!A:C,2,FALSE),"")</f>
        <v/>
      </c>
      <c r="H443" s="26" t="str">
        <f t="shared" si="19"/>
        <v/>
      </c>
      <c r="I443" s="26" t="str">
        <f t="shared" si="20"/>
        <v/>
      </c>
      <c r="J443" s="305" t="str">
        <f>IFERROR(VLOOKUP('注文データ '!A443,部品コード!A:D,3,FALSE),"")</f>
        <v/>
      </c>
      <c r="K443" s="587"/>
      <c r="L443" s="586"/>
    </row>
    <row r="444" spans="1:12" x14ac:dyDescent="0.15">
      <c r="A444" s="11"/>
      <c r="B444" s="12"/>
      <c r="C444" s="13"/>
      <c r="D444" s="13"/>
      <c r="E444" s="494"/>
      <c r="F444" s="723"/>
      <c r="G444" s="496" t="str">
        <f>IFERROR(VLOOKUP(A444,部品コード!A:C,2,FALSE),"")</f>
        <v/>
      </c>
      <c r="H444" s="26" t="str">
        <f t="shared" si="19"/>
        <v/>
      </c>
      <c r="I444" s="26" t="str">
        <f t="shared" si="20"/>
        <v/>
      </c>
      <c r="J444" s="305" t="str">
        <f>IFERROR(VLOOKUP('注文データ '!A444,部品コード!A:D,3,FALSE),"")</f>
        <v/>
      </c>
      <c r="K444" s="587"/>
      <c r="L444" s="586"/>
    </row>
    <row r="445" spans="1:12" x14ac:dyDescent="0.15">
      <c r="A445" s="11"/>
      <c r="B445" s="12"/>
      <c r="C445" s="13"/>
      <c r="D445" s="13"/>
      <c r="E445" s="494"/>
      <c r="F445" s="723"/>
      <c r="G445" s="496" t="str">
        <f>IFERROR(VLOOKUP(A445,部品コード!A:C,2,FALSE),"")</f>
        <v/>
      </c>
      <c r="H445" s="26" t="str">
        <f t="shared" si="19"/>
        <v/>
      </c>
      <c r="I445" s="26" t="str">
        <f t="shared" si="20"/>
        <v/>
      </c>
      <c r="J445" s="305" t="str">
        <f>IFERROR(VLOOKUP('注文データ '!A445,部品コード!A:D,3,FALSE),"")</f>
        <v/>
      </c>
      <c r="K445" s="587"/>
      <c r="L445" s="586"/>
    </row>
    <row r="446" spans="1:12" x14ac:dyDescent="0.15">
      <c r="A446" s="11"/>
      <c r="B446" s="12"/>
      <c r="C446" s="13"/>
      <c r="D446" s="13"/>
      <c r="E446" s="494"/>
      <c r="F446" s="723"/>
      <c r="G446" s="496" t="str">
        <f>IFERROR(VLOOKUP(A446,部品コード!A:C,2,FALSE),"")</f>
        <v/>
      </c>
      <c r="H446" s="26" t="str">
        <f t="shared" si="19"/>
        <v/>
      </c>
      <c r="I446" s="26" t="str">
        <f t="shared" si="20"/>
        <v/>
      </c>
      <c r="J446" s="305" t="str">
        <f>IFERROR(VLOOKUP('注文データ '!A446,部品コード!A:D,3,FALSE),"")</f>
        <v/>
      </c>
      <c r="K446" s="587"/>
      <c r="L446" s="586"/>
    </row>
    <row r="447" spans="1:12" x14ac:dyDescent="0.15">
      <c r="A447" s="11"/>
      <c r="B447" s="12"/>
      <c r="C447" s="13"/>
      <c r="D447" s="13"/>
      <c r="E447" s="494"/>
      <c r="F447" s="723"/>
      <c r="G447" s="496" t="str">
        <f>IFERROR(VLOOKUP(A447,部品コード!A:C,2,FALSE),"")</f>
        <v/>
      </c>
      <c r="H447" s="26" t="str">
        <f t="shared" si="19"/>
        <v/>
      </c>
      <c r="I447" s="26" t="str">
        <f t="shared" si="20"/>
        <v/>
      </c>
      <c r="J447" s="305" t="str">
        <f>IFERROR(VLOOKUP('注文データ '!A447,部品コード!A:D,3,FALSE),"")</f>
        <v/>
      </c>
      <c r="K447" s="587"/>
      <c r="L447" s="586"/>
    </row>
    <row r="448" spans="1:12" x14ac:dyDescent="0.15">
      <c r="A448" s="11"/>
      <c r="B448" s="12"/>
      <c r="C448" s="13"/>
      <c r="D448" s="13"/>
      <c r="E448" s="494"/>
      <c r="F448" s="723"/>
      <c r="G448" s="496" t="str">
        <f>IFERROR(VLOOKUP(A448,部品コード!A:C,2,FALSE),"")</f>
        <v/>
      </c>
      <c r="H448" s="26" t="str">
        <f t="shared" si="19"/>
        <v/>
      </c>
      <c r="I448" s="26" t="str">
        <f t="shared" si="20"/>
        <v/>
      </c>
      <c r="J448" s="305" t="str">
        <f>IFERROR(VLOOKUP('注文データ '!A448,部品コード!A:D,3,FALSE),"")</f>
        <v/>
      </c>
      <c r="K448" s="587"/>
      <c r="L448" s="586"/>
    </row>
    <row r="449" spans="1:12" x14ac:dyDescent="0.15">
      <c r="A449" s="11"/>
      <c r="B449" s="12"/>
      <c r="C449" s="13"/>
      <c r="D449" s="13"/>
      <c r="E449" s="494"/>
      <c r="F449" s="723"/>
      <c r="G449" s="496" t="str">
        <f>IFERROR(VLOOKUP(A449,部品コード!A:C,2,FALSE),"")</f>
        <v/>
      </c>
      <c r="H449" s="26" t="str">
        <f t="shared" si="19"/>
        <v/>
      </c>
      <c r="I449" s="26" t="str">
        <f t="shared" si="20"/>
        <v/>
      </c>
      <c r="J449" s="305" t="str">
        <f>IFERROR(VLOOKUP('注文データ '!A449,部品コード!A:D,3,FALSE),"")</f>
        <v/>
      </c>
      <c r="K449" s="587"/>
      <c r="L449" s="586"/>
    </row>
    <row r="450" spans="1:12" x14ac:dyDescent="0.15">
      <c r="A450" s="11"/>
      <c r="B450" s="12"/>
      <c r="C450" s="13"/>
      <c r="D450" s="13"/>
      <c r="E450" s="494"/>
      <c r="F450" s="723"/>
      <c r="G450" s="496" t="str">
        <f>IFERROR(VLOOKUP(A450,部品コード!A:C,2,FALSE),"")</f>
        <v/>
      </c>
      <c r="H450" s="26" t="str">
        <f t="shared" si="19"/>
        <v/>
      </c>
      <c r="I450" s="26" t="str">
        <f t="shared" si="20"/>
        <v/>
      </c>
      <c r="J450" s="305" t="str">
        <f>IFERROR(VLOOKUP('注文データ '!A450,部品コード!A:D,3,FALSE),"")</f>
        <v/>
      </c>
      <c r="K450" s="587"/>
      <c r="L450" s="586"/>
    </row>
    <row r="451" spans="1:12" x14ac:dyDescent="0.15">
      <c r="A451" s="11"/>
      <c r="B451" s="12"/>
      <c r="C451" s="13"/>
      <c r="D451" s="13"/>
      <c r="E451" s="494"/>
      <c r="F451" s="723"/>
      <c r="G451" s="496" t="str">
        <f>IFERROR(VLOOKUP(A451,部品コード!A:C,2,FALSE),"")</f>
        <v/>
      </c>
      <c r="H451" s="26" t="str">
        <f t="shared" si="19"/>
        <v/>
      </c>
      <c r="I451" s="26" t="str">
        <f t="shared" si="20"/>
        <v/>
      </c>
      <c r="J451" s="305" t="str">
        <f>IFERROR(VLOOKUP('注文データ '!A451,部品コード!A:D,3,FALSE),"")</f>
        <v/>
      </c>
      <c r="K451" s="587"/>
      <c r="L451" s="586"/>
    </row>
    <row r="452" spans="1:12" x14ac:dyDescent="0.15">
      <c r="A452" s="11"/>
      <c r="B452" s="12"/>
      <c r="C452" s="13"/>
      <c r="D452" s="13"/>
      <c r="E452" s="494"/>
      <c r="F452" s="723"/>
      <c r="G452" s="496" t="str">
        <f>IFERROR(VLOOKUP(A452,部品コード!A:C,2,FALSE),"")</f>
        <v/>
      </c>
      <c r="H452" s="26" t="str">
        <f t="shared" si="19"/>
        <v/>
      </c>
      <c r="I452" s="26" t="str">
        <f t="shared" si="20"/>
        <v/>
      </c>
      <c r="J452" s="305" t="str">
        <f>IFERROR(VLOOKUP('注文データ '!A452,部品コード!A:D,3,FALSE),"")</f>
        <v/>
      </c>
      <c r="K452" s="587"/>
      <c r="L452" s="586"/>
    </row>
    <row r="453" spans="1:12" x14ac:dyDescent="0.15">
      <c r="A453" s="11"/>
      <c r="B453" s="12"/>
      <c r="C453" s="13"/>
      <c r="D453" s="13"/>
      <c r="E453" s="494"/>
      <c r="F453" s="723"/>
      <c r="G453" s="496" t="str">
        <f>IFERROR(VLOOKUP(A453,部品コード!A:C,2,FALSE),"")</f>
        <v/>
      </c>
      <c r="H453" s="26" t="str">
        <f t="shared" si="19"/>
        <v/>
      </c>
      <c r="I453" s="26" t="str">
        <f t="shared" si="20"/>
        <v/>
      </c>
      <c r="J453" s="305" t="str">
        <f>IFERROR(VLOOKUP('注文データ '!A453,部品コード!A:D,3,FALSE),"")</f>
        <v/>
      </c>
      <c r="K453" s="293"/>
    </row>
    <row r="454" spans="1:12" x14ac:dyDescent="0.15">
      <c r="A454" s="11"/>
      <c r="B454" s="12"/>
      <c r="C454" s="13"/>
      <c r="D454" s="13"/>
      <c r="E454" s="494"/>
      <c r="F454" s="723"/>
      <c r="G454" s="496" t="str">
        <f>IFERROR(VLOOKUP(A454,部品コード!A:C,2,FALSE),"")</f>
        <v/>
      </c>
      <c r="H454" s="26" t="str">
        <f t="shared" si="19"/>
        <v/>
      </c>
      <c r="I454" s="26" t="str">
        <f t="shared" si="20"/>
        <v/>
      </c>
      <c r="J454" s="305" t="str">
        <f>IFERROR(VLOOKUP('注文データ '!A454,部品コード!A:D,3,FALSE),"")</f>
        <v/>
      </c>
      <c r="K454" s="293"/>
    </row>
    <row r="455" spans="1:12" x14ac:dyDescent="0.15">
      <c r="A455" s="11"/>
      <c r="B455" s="12"/>
      <c r="C455" s="13"/>
      <c r="D455" s="13"/>
      <c r="E455" s="494"/>
      <c r="F455" s="723"/>
      <c r="G455" s="496" t="str">
        <f>IFERROR(VLOOKUP(A455,部品コード!A:C,2,FALSE),"")</f>
        <v/>
      </c>
      <c r="H455" s="26" t="str">
        <f t="shared" si="19"/>
        <v/>
      </c>
      <c r="I455" s="26" t="str">
        <f t="shared" si="20"/>
        <v/>
      </c>
      <c r="J455" s="305" t="str">
        <f>IFERROR(VLOOKUP('注文データ '!A455,部品コード!A:D,3,FALSE),"")</f>
        <v/>
      </c>
      <c r="K455" s="293"/>
    </row>
    <row r="456" spans="1:12" x14ac:dyDescent="0.15">
      <c r="A456" s="11"/>
      <c r="B456" s="12"/>
      <c r="C456" s="13"/>
      <c r="D456" s="13"/>
      <c r="E456" s="494"/>
      <c r="F456" s="723"/>
      <c r="G456" s="496" t="str">
        <f>IFERROR(VLOOKUP(A456,部品コード!A:C,2,FALSE),"")</f>
        <v/>
      </c>
      <c r="H456" s="26" t="str">
        <f t="shared" si="19"/>
        <v/>
      </c>
      <c r="I456" s="26" t="str">
        <f t="shared" si="20"/>
        <v/>
      </c>
      <c r="J456" s="305" t="str">
        <f>IFERROR(VLOOKUP('注文データ '!A456,部品コード!A:D,3,FALSE),"")</f>
        <v/>
      </c>
      <c r="K456" s="293"/>
    </row>
    <row r="457" spans="1:12" x14ac:dyDescent="0.15">
      <c r="A457" s="11"/>
      <c r="B457" s="12"/>
      <c r="C457" s="13"/>
      <c r="D457" s="13"/>
      <c r="E457" s="494"/>
      <c r="F457" s="723"/>
      <c r="G457" s="496" t="str">
        <f>IFERROR(VLOOKUP(A457,部品コード!A:C,2,FALSE),"")</f>
        <v/>
      </c>
      <c r="H457" s="26" t="str">
        <f t="shared" si="19"/>
        <v/>
      </c>
      <c r="I457" s="26" t="str">
        <f t="shared" si="20"/>
        <v/>
      </c>
      <c r="J457" s="305" t="str">
        <f>IFERROR(VLOOKUP('注文データ '!A457,部品コード!A:D,3,FALSE),"")</f>
        <v/>
      </c>
      <c r="K457" s="293"/>
    </row>
    <row r="458" spans="1:12" x14ac:dyDescent="0.15">
      <c r="A458" s="11"/>
      <c r="B458" s="12"/>
      <c r="C458" s="13"/>
      <c r="D458" s="13"/>
      <c r="E458" s="494"/>
      <c r="F458" s="723"/>
      <c r="G458" s="496" t="str">
        <f>IFERROR(VLOOKUP(A458,部品コード!A:C,2,FALSE),"")</f>
        <v/>
      </c>
      <c r="H458" s="26" t="str">
        <f t="shared" si="19"/>
        <v/>
      </c>
      <c r="I458" s="26" t="str">
        <f t="shared" si="20"/>
        <v/>
      </c>
      <c r="J458" s="305" t="str">
        <f>IFERROR(VLOOKUP('注文データ '!A458,部品コード!A:D,3,FALSE),"")</f>
        <v/>
      </c>
      <c r="K458" s="293"/>
    </row>
    <row r="459" spans="1:12" x14ac:dyDescent="0.15">
      <c r="A459" s="11"/>
      <c r="B459" s="12"/>
      <c r="C459" s="13"/>
      <c r="D459" s="13"/>
      <c r="E459" s="494"/>
      <c r="F459" s="723"/>
      <c r="G459" s="496" t="str">
        <f>IFERROR(VLOOKUP(A459,部品コード!A:C,2,FALSE),"")</f>
        <v/>
      </c>
      <c r="H459" s="26" t="str">
        <f t="shared" si="19"/>
        <v/>
      </c>
      <c r="I459" s="26" t="str">
        <f t="shared" si="20"/>
        <v/>
      </c>
      <c r="J459" s="305" t="str">
        <f>IFERROR(VLOOKUP('注文データ '!A459,部品コード!A:D,3,FALSE),"")</f>
        <v/>
      </c>
      <c r="K459" s="293"/>
    </row>
    <row r="460" spans="1:12" x14ac:dyDescent="0.15">
      <c r="A460" s="11"/>
      <c r="B460" s="12"/>
      <c r="C460" s="13"/>
      <c r="D460" s="13"/>
      <c r="E460" s="494"/>
      <c r="F460" s="723"/>
      <c r="G460" s="496" t="str">
        <f>IFERROR(VLOOKUP(A460,部品コード!A:C,2,FALSE),"")</f>
        <v/>
      </c>
      <c r="H460" s="26" t="str">
        <f t="shared" si="19"/>
        <v/>
      </c>
      <c r="I460" s="26" t="str">
        <f t="shared" si="20"/>
        <v/>
      </c>
      <c r="J460" s="305" t="str">
        <f>IFERROR(VLOOKUP('注文データ '!A460,部品コード!A:D,3,FALSE),"")</f>
        <v/>
      </c>
      <c r="K460" s="293"/>
    </row>
    <row r="461" spans="1:12" x14ac:dyDescent="0.15">
      <c r="A461" s="11"/>
      <c r="B461" s="12"/>
      <c r="C461" s="13"/>
      <c r="D461" s="13"/>
      <c r="E461" s="494"/>
      <c r="F461" s="723"/>
      <c r="G461" s="496" t="str">
        <f>IFERROR(VLOOKUP(A461,部品コード!A:C,2,FALSE),"")</f>
        <v/>
      </c>
      <c r="H461" s="26" t="str">
        <f t="shared" si="19"/>
        <v/>
      </c>
      <c r="I461" s="26" t="str">
        <f t="shared" si="20"/>
        <v/>
      </c>
      <c r="J461" s="305" t="str">
        <f>IFERROR(VLOOKUP('注文データ '!A461,部品コード!A:D,3,FALSE),"")</f>
        <v/>
      </c>
      <c r="K461" s="293"/>
    </row>
    <row r="462" spans="1:12" x14ac:dyDescent="0.15">
      <c r="A462" s="11"/>
      <c r="B462" s="12"/>
      <c r="C462" s="13"/>
      <c r="D462" s="13"/>
      <c r="E462" s="494"/>
      <c r="F462" s="723"/>
      <c r="G462" s="496" t="str">
        <f>IFERROR(VLOOKUP(A462,部品コード!A:C,2,FALSE),"")</f>
        <v/>
      </c>
      <c r="H462" s="26" t="str">
        <f t="shared" si="19"/>
        <v/>
      </c>
      <c r="I462" s="26" t="str">
        <f t="shared" si="20"/>
        <v/>
      </c>
      <c r="J462" s="305" t="str">
        <f>IFERROR(VLOOKUP('注文データ '!A462,部品コード!A:D,3,FALSE),"")</f>
        <v/>
      </c>
      <c r="K462" s="293"/>
    </row>
    <row r="463" spans="1:12" x14ac:dyDescent="0.15">
      <c r="A463" s="11"/>
      <c r="B463" s="12"/>
      <c r="C463" s="13"/>
      <c r="D463" s="13"/>
      <c r="E463" s="494"/>
      <c r="F463" s="723"/>
      <c r="G463" s="496" t="str">
        <f>IFERROR(VLOOKUP(A463,部品コード!A:C,2,FALSE),"")</f>
        <v/>
      </c>
      <c r="H463" s="26" t="str">
        <f t="shared" si="19"/>
        <v/>
      </c>
      <c r="I463" s="26" t="str">
        <f t="shared" si="20"/>
        <v/>
      </c>
      <c r="J463" s="305" t="str">
        <f>IFERROR(VLOOKUP('注文データ '!A463,部品コード!A:D,3,FALSE),"")</f>
        <v/>
      </c>
      <c r="K463" s="293"/>
    </row>
    <row r="464" spans="1:12" x14ac:dyDescent="0.15">
      <c r="A464" s="11"/>
      <c r="B464" s="12"/>
      <c r="C464" s="13"/>
      <c r="D464" s="13"/>
      <c r="E464" s="494"/>
      <c r="F464" s="723"/>
      <c r="G464" s="496" t="str">
        <f>IFERROR(VLOOKUP(A464,部品コード!A:C,2,FALSE),"")</f>
        <v/>
      </c>
      <c r="H464" s="26" t="str">
        <f t="shared" si="19"/>
        <v/>
      </c>
      <c r="I464" s="26" t="str">
        <f t="shared" si="20"/>
        <v/>
      </c>
      <c r="J464" s="305" t="str">
        <f>IFERROR(VLOOKUP('注文データ '!A464,部品コード!A:D,3,FALSE),"")</f>
        <v/>
      </c>
      <c r="K464" s="293"/>
    </row>
    <row r="465" spans="1:11" x14ac:dyDescent="0.15">
      <c r="A465" s="11"/>
      <c r="B465" s="12"/>
      <c r="C465" s="13"/>
      <c r="D465" s="13"/>
      <c r="E465" s="494"/>
      <c r="F465" s="723"/>
      <c r="G465" s="496" t="str">
        <f>IFERROR(VLOOKUP(A465,部品コード!A:C,2,FALSE),"")</f>
        <v/>
      </c>
      <c r="H465" s="26" t="str">
        <f t="shared" si="19"/>
        <v/>
      </c>
      <c r="I465" s="26" t="str">
        <f t="shared" si="20"/>
        <v/>
      </c>
      <c r="J465" s="305" t="str">
        <f>IFERROR(VLOOKUP('注文データ '!A465,部品コード!A:D,3,FALSE),"")</f>
        <v/>
      </c>
      <c r="K465" s="293"/>
    </row>
    <row r="466" spans="1:11" x14ac:dyDescent="0.15">
      <c r="A466" s="11"/>
      <c r="B466" s="12"/>
      <c r="C466" s="13"/>
      <c r="D466" s="13"/>
      <c r="E466" s="494"/>
      <c r="F466" s="723"/>
      <c r="G466" s="496" t="str">
        <f>IFERROR(VLOOKUP(A466,部品コード!A:C,2,FALSE),"")</f>
        <v/>
      </c>
      <c r="H466" s="26" t="str">
        <f t="shared" si="19"/>
        <v/>
      </c>
      <c r="I466" s="26" t="str">
        <f t="shared" si="20"/>
        <v/>
      </c>
      <c r="J466" s="305" t="str">
        <f>IFERROR(VLOOKUP('注文データ '!A466,部品コード!A:D,3,FALSE),"")</f>
        <v/>
      </c>
      <c r="K466" s="293"/>
    </row>
    <row r="467" spans="1:11" x14ac:dyDescent="0.15">
      <c r="A467" s="11"/>
      <c r="B467" s="12"/>
      <c r="C467" s="13"/>
      <c r="D467" s="13"/>
      <c r="E467" s="494"/>
      <c r="F467" s="723"/>
      <c r="G467" s="496" t="str">
        <f>IFERROR(VLOOKUP(A467,部品コード!A:C,2,FALSE),"")</f>
        <v/>
      </c>
      <c r="H467" s="26" t="str">
        <f t="shared" si="19"/>
        <v/>
      </c>
      <c r="I467" s="26" t="str">
        <f t="shared" si="20"/>
        <v/>
      </c>
      <c r="J467" s="305" t="str">
        <f>IFERROR(VLOOKUP('注文データ '!A467,部品コード!A:D,3,FALSE),"")</f>
        <v/>
      </c>
      <c r="K467" s="293"/>
    </row>
    <row r="468" spans="1:11" x14ac:dyDescent="0.15">
      <c r="A468" s="11"/>
      <c r="B468" s="12"/>
      <c r="C468" s="13"/>
      <c r="D468" s="13"/>
      <c r="E468" s="494"/>
      <c r="F468" s="723"/>
      <c r="G468" s="496" t="str">
        <f>IFERROR(VLOOKUP(A468,部品コード!A:C,2,FALSE),"")</f>
        <v/>
      </c>
      <c r="H468" s="26" t="str">
        <f t="shared" si="19"/>
        <v/>
      </c>
      <c r="I468" s="26" t="str">
        <f t="shared" si="20"/>
        <v/>
      </c>
      <c r="J468" s="305" t="str">
        <f>IFERROR(VLOOKUP('注文データ '!A468,部品コード!A:D,3,FALSE),"")</f>
        <v/>
      </c>
      <c r="K468" s="293"/>
    </row>
    <row r="469" spans="1:11" x14ac:dyDescent="0.15">
      <c r="A469" s="11"/>
      <c r="B469" s="12"/>
      <c r="C469" s="13"/>
      <c r="D469" s="13"/>
      <c r="E469" s="494"/>
      <c r="F469" s="723"/>
      <c r="G469" s="496" t="str">
        <f>IFERROR(VLOOKUP(A469,部品コード!A:C,2,FALSE),"")</f>
        <v/>
      </c>
      <c r="H469" s="26" t="str">
        <f t="shared" si="19"/>
        <v/>
      </c>
      <c r="I469" s="26" t="str">
        <f t="shared" si="20"/>
        <v/>
      </c>
      <c r="J469" s="305" t="str">
        <f>IFERROR(VLOOKUP('注文データ '!A469,部品コード!A:D,3,FALSE),"")</f>
        <v/>
      </c>
      <c r="K469" s="293"/>
    </row>
    <row r="470" spans="1:11" x14ac:dyDescent="0.15">
      <c r="A470" s="11"/>
      <c r="B470" s="12"/>
      <c r="C470" s="13"/>
      <c r="D470" s="13"/>
      <c r="E470" s="494"/>
      <c r="F470" s="723"/>
      <c r="G470" s="496" t="str">
        <f>IFERROR(VLOOKUP(A470,部品コード!A:C,2,FALSE),"")</f>
        <v/>
      </c>
      <c r="H470" s="26" t="str">
        <f t="shared" si="19"/>
        <v/>
      </c>
      <c r="I470" s="26" t="str">
        <f t="shared" si="20"/>
        <v/>
      </c>
      <c r="J470" s="305" t="str">
        <f>IFERROR(VLOOKUP('注文データ '!A470,部品コード!A:D,3,FALSE),"")</f>
        <v/>
      </c>
      <c r="K470" s="293"/>
    </row>
    <row r="471" spans="1:11" x14ac:dyDescent="0.15">
      <c r="A471" s="11"/>
      <c r="B471" s="12"/>
      <c r="C471" s="13"/>
      <c r="D471" s="13"/>
      <c r="E471" s="494"/>
      <c r="F471" s="723"/>
      <c r="G471" s="496" t="str">
        <f>IFERROR(VLOOKUP(A471,部品コード!A:C,2,FALSE),"")</f>
        <v/>
      </c>
      <c r="H471" s="26" t="str">
        <f t="shared" si="19"/>
        <v/>
      </c>
      <c r="I471" s="26" t="str">
        <f t="shared" si="20"/>
        <v/>
      </c>
      <c r="J471" s="305" t="str">
        <f>IFERROR(VLOOKUP('注文データ '!A471,部品コード!A:D,3,FALSE),"")</f>
        <v/>
      </c>
      <c r="K471" s="293"/>
    </row>
    <row r="472" spans="1:11" x14ac:dyDescent="0.15">
      <c r="A472" s="11"/>
      <c r="B472" s="12"/>
      <c r="C472" s="13"/>
      <c r="D472" s="13"/>
      <c r="E472" s="494"/>
      <c r="F472" s="723"/>
      <c r="G472" s="496" t="str">
        <f>IFERROR(VLOOKUP(A472,部品コード!A:C,2,FALSE),"")</f>
        <v/>
      </c>
      <c r="H472" s="26" t="str">
        <f t="shared" si="19"/>
        <v/>
      </c>
      <c r="I472" s="26" t="str">
        <f t="shared" si="20"/>
        <v/>
      </c>
      <c r="J472" s="305" t="str">
        <f>IFERROR(VLOOKUP('注文データ '!A472,部品コード!A:D,3,FALSE),"")</f>
        <v/>
      </c>
      <c r="K472" s="293"/>
    </row>
    <row r="473" spans="1:11" x14ac:dyDescent="0.15">
      <c r="A473" s="11"/>
      <c r="B473" s="12"/>
      <c r="C473" s="13"/>
      <c r="D473" s="13"/>
      <c r="E473" s="494"/>
      <c r="F473" s="723"/>
      <c r="G473" s="496" t="str">
        <f>IFERROR(VLOOKUP(A473,部品コード!A:C,2,FALSE),"")</f>
        <v/>
      </c>
      <c r="H473" s="26" t="str">
        <f t="shared" si="19"/>
        <v/>
      </c>
      <c r="I473" s="26" t="str">
        <f t="shared" si="20"/>
        <v/>
      </c>
      <c r="J473" s="305" t="str">
        <f>IFERROR(VLOOKUP('注文データ '!A473,部品コード!A:D,3,FALSE),"")</f>
        <v/>
      </c>
      <c r="K473" s="293"/>
    </row>
    <row r="474" spans="1:11" x14ac:dyDescent="0.15">
      <c r="A474" s="11"/>
      <c r="B474" s="12"/>
      <c r="C474" s="13"/>
      <c r="D474" s="13"/>
      <c r="E474" s="494"/>
      <c r="F474" s="723"/>
      <c r="G474" s="496" t="str">
        <f>IFERROR(VLOOKUP(A474,部品コード!A:C,2,FALSE),"")</f>
        <v/>
      </c>
      <c r="H474" s="26" t="str">
        <f t="shared" si="19"/>
        <v/>
      </c>
      <c r="I474" s="26" t="str">
        <f t="shared" si="20"/>
        <v/>
      </c>
      <c r="J474" s="305" t="str">
        <f>IFERROR(VLOOKUP('注文データ '!A474,部品コード!A:D,3,FALSE),"")</f>
        <v/>
      </c>
      <c r="K474" s="293"/>
    </row>
    <row r="475" spans="1:11" x14ac:dyDescent="0.15">
      <c r="A475" s="11"/>
      <c r="B475" s="12"/>
      <c r="C475" s="13"/>
      <c r="D475" s="13"/>
      <c r="E475" s="494"/>
      <c r="F475" s="723"/>
      <c r="G475" s="496" t="str">
        <f>IFERROR(VLOOKUP(A475,部品コード!A:C,2,FALSE),"")</f>
        <v/>
      </c>
      <c r="H475" s="26" t="str">
        <f t="shared" si="19"/>
        <v/>
      </c>
      <c r="I475" s="26" t="str">
        <f t="shared" si="20"/>
        <v/>
      </c>
      <c r="J475" s="305" t="str">
        <f>IFERROR(VLOOKUP('注文データ '!A475,部品コード!A:D,3,FALSE),"")</f>
        <v/>
      </c>
      <c r="K475" s="293"/>
    </row>
    <row r="476" spans="1:11" x14ac:dyDescent="0.15">
      <c r="A476" s="11"/>
      <c r="B476" s="12"/>
      <c r="C476" s="13"/>
      <c r="D476" s="13"/>
      <c r="E476" s="494"/>
      <c r="F476" s="723"/>
      <c r="G476" s="496" t="str">
        <f>IFERROR(VLOOKUP(A476,部品コード!A:C,2,FALSE),"")</f>
        <v/>
      </c>
      <c r="H476" s="26" t="str">
        <f t="shared" si="19"/>
        <v/>
      </c>
      <c r="I476" s="26" t="str">
        <f t="shared" si="20"/>
        <v/>
      </c>
      <c r="J476" s="305" t="str">
        <f>IFERROR(VLOOKUP('注文データ '!A476,部品コード!A:D,3,FALSE),"")</f>
        <v/>
      </c>
      <c r="K476" s="293"/>
    </row>
    <row r="477" spans="1:11" x14ac:dyDescent="0.15">
      <c r="A477" s="11"/>
      <c r="B477" s="12"/>
      <c r="C477" s="13"/>
      <c r="D477" s="13"/>
      <c r="E477" s="494"/>
      <c r="F477" s="723"/>
      <c r="G477" s="496" t="str">
        <f>IFERROR(VLOOKUP(A477,部品コード!A:C,2,FALSE),"")</f>
        <v/>
      </c>
      <c r="H477" s="26" t="str">
        <f t="shared" si="19"/>
        <v/>
      </c>
      <c r="I477" s="26" t="str">
        <f t="shared" si="20"/>
        <v/>
      </c>
      <c r="J477" s="305" t="str">
        <f>IFERROR(VLOOKUP('注文データ '!A477,部品コード!A:D,3,FALSE),"")</f>
        <v/>
      </c>
      <c r="K477" s="293"/>
    </row>
    <row r="478" spans="1:11" x14ac:dyDescent="0.15">
      <c r="A478" s="11"/>
      <c r="B478" s="12"/>
      <c r="C478" s="13"/>
      <c r="D478" s="13"/>
      <c r="E478" s="494"/>
      <c r="F478" s="723"/>
      <c r="G478" s="496" t="str">
        <f>IFERROR(VLOOKUP(A478,部品コード!A:C,2,FALSE),"")</f>
        <v/>
      </c>
      <c r="H478" s="26" t="str">
        <f t="shared" si="19"/>
        <v/>
      </c>
      <c r="I478" s="26" t="str">
        <f t="shared" si="20"/>
        <v/>
      </c>
      <c r="J478" s="305" t="str">
        <f>IFERROR(VLOOKUP('注文データ '!A478,部品コード!A:D,3,FALSE),"")</f>
        <v/>
      </c>
      <c r="K478" s="293"/>
    </row>
    <row r="479" spans="1:11" x14ac:dyDescent="0.15">
      <c r="A479" s="11"/>
      <c r="B479" s="12"/>
      <c r="C479" s="13"/>
      <c r="D479" s="13"/>
      <c r="E479" s="494"/>
      <c r="F479" s="723"/>
      <c r="G479" s="496" t="str">
        <f>IFERROR(VLOOKUP(A479,部品コード!A:C,2,FALSE),"")</f>
        <v/>
      </c>
      <c r="H479" s="26" t="str">
        <f t="shared" si="19"/>
        <v/>
      </c>
      <c r="I479" s="26" t="str">
        <f t="shared" si="20"/>
        <v/>
      </c>
      <c r="J479" s="305" t="str">
        <f>IFERROR(VLOOKUP('注文データ '!A479,部品コード!A:D,3,FALSE),"")</f>
        <v/>
      </c>
      <c r="K479" s="293"/>
    </row>
    <row r="480" spans="1:11" x14ac:dyDescent="0.15">
      <c r="A480" s="11"/>
      <c r="B480" s="12"/>
      <c r="C480" s="13"/>
      <c r="D480" s="13"/>
      <c r="E480" s="494"/>
      <c r="F480" s="723"/>
      <c r="G480" s="496" t="str">
        <f>IFERROR(VLOOKUP(A480,部品コード!A:C,2,FALSE),"")</f>
        <v/>
      </c>
      <c r="H480" s="26" t="str">
        <f t="shared" si="19"/>
        <v/>
      </c>
      <c r="I480" s="26" t="str">
        <f t="shared" si="20"/>
        <v/>
      </c>
      <c r="J480" s="305" t="str">
        <f>IFERROR(VLOOKUP('注文データ '!A480,部品コード!A:D,3,FALSE),"")</f>
        <v/>
      </c>
      <c r="K480" s="293"/>
    </row>
    <row r="481" spans="1:11" x14ac:dyDescent="0.15">
      <c r="A481" s="11"/>
      <c r="B481" s="12"/>
      <c r="C481" s="13"/>
      <c r="D481" s="13"/>
      <c r="E481" s="494"/>
      <c r="F481" s="723"/>
      <c r="G481" s="496" t="str">
        <f>IFERROR(VLOOKUP(A481,部品コード!A:C,2,FALSE),"")</f>
        <v/>
      </c>
      <c r="H481" s="26" t="str">
        <f t="shared" si="19"/>
        <v/>
      </c>
      <c r="I481" s="26" t="str">
        <f t="shared" si="20"/>
        <v/>
      </c>
      <c r="J481" s="305" t="str">
        <f>IFERROR(VLOOKUP('注文データ '!A481,部品コード!A:D,3,FALSE),"")</f>
        <v/>
      </c>
      <c r="K481" s="293"/>
    </row>
    <row r="482" spans="1:11" x14ac:dyDescent="0.15">
      <c r="A482" s="11"/>
      <c r="B482" s="12"/>
      <c r="C482" s="13"/>
      <c r="D482" s="13"/>
      <c r="E482" s="494"/>
      <c r="F482" s="723"/>
      <c r="G482" s="496" t="str">
        <f>IFERROR(VLOOKUP(A482,部品コード!A:C,2,FALSE),"")</f>
        <v/>
      </c>
      <c r="H482" s="26" t="str">
        <f t="shared" si="19"/>
        <v/>
      </c>
      <c r="I482" s="26" t="str">
        <f t="shared" si="20"/>
        <v/>
      </c>
      <c r="J482" s="305" t="str">
        <f>IFERROR(VLOOKUP('注文データ '!A482,部品コード!A:D,3,FALSE),"")</f>
        <v/>
      </c>
      <c r="K482" s="293"/>
    </row>
    <row r="483" spans="1:11" x14ac:dyDescent="0.15">
      <c r="A483" s="11"/>
      <c r="B483" s="12"/>
      <c r="C483" s="13"/>
      <c r="D483" s="13"/>
      <c r="E483" s="494"/>
      <c r="F483" s="723"/>
      <c r="G483" s="496" t="str">
        <f>IFERROR(VLOOKUP(A483,部品コード!A:C,2,FALSE),"")</f>
        <v/>
      </c>
      <c r="H483" s="26" t="str">
        <f t="shared" si="19"/>
        <v/>
      </c>
      <c r="I483" s="26" t="str">
        <f t="shared" si="20"/>
        <v/>
      </c>
      <c r="J483" s="305" t="str">
        <f>IFERROR(VLOOKUP('注文データ '!A483,部品コード!A:D,3,FALSE),"")</f>
        <v/>
      </c>
      <c r="K483" s="293"/>
    </row>
    <row r="484" spans="1:11" x14ac:dyDescent="0.15">
      <c r="A484" s="11"/>
      <c r="B484" s="12"/>
      <c r="C484" s="13"/>
      <c r="D484" s="13"/>
      <c r="E484" s="494"/>
      <c r="F484" s="723"/>
      <c r="G484" s="496" t="str">
        <f>IFERROR(VLOOKUP(A484,部品コード!A:C,2,FALSE),"")</f>
        <v/>
      </c>
      <c r="H484" s="26" t="str">
        <f t="shared" si="19"/>
        <v/>
      </c>
      <c r="I484" s="26" t="str">
        <f t="shared" si="20"/>
        <v/>
      </c>
      <c r="J484" s="305" t="str">
        <f>IFERROR(VLOOKUP('注文データ '!A484,部品コード!A:D,3,FALSE),"")</f>
        <v/>
      </c>
      <c r="K484" s="293"/>
    </row>
    <row r="485" spans="1:11" x14ac:dyDescent="0.15">
      <c r="A485" s="11"/>
      <c r="B485" s="12"/>
      <c r="C485" s="13"/>
      <c r="D485" s="13"/>
      <c r="E485" s="494"/>
      <c r="F485" s="723"/>
      <c r="G485" s="496" t="str">
        <f>IFERROR(VLOOKUP(A485,部品コード!A:C,2,FALSE),"")</f>
        <v/>
      </c>
      <c r="H485" s="26" t="str">
        <f t="shared" si="19"/>
        <v/>
      </c>
      <c r="I485" s="26" t="str">
        <f t="shared" si="20"/>
        <v/>
      </c>
      <c r="J485" s="305" t="str">
        <f>IFERROR(VLOOKUP('注文データ '!A485,部品コード!A:D,3,FALSE),"")</f>
        <v/>
      </c>
      <c r="K485" s="293"/>
    </row>
    <row r="486" spans="1:11" x14ac:dyDescent="0.15">
      <c r="A486" s="11"/>
      <c r="B486" s="12"/>
      <c r="C486" s="13"/>
      <c r="D486" s="13"/>
      <c r="E486" s="494"/>
      <c r="F486" s="723"/>
      <c r="G486" s="496" t="str">
        <f>IFERROR(VLOOKUP(A486,部品コード!A:C,2,FALSE),"")</f>
        <v/>
      </c>
      <c r="H486" s="26" t="str">
        <f t="shared" si="19"/>
        <v/>
      </c>
      <c r="I486" s="26" t="str">
        <f t="shared" si="20"/>
        <v/>
      </c>
      <c r="J486" s="305" t="str">
        <f>IFERROR(VLOOKUP('注文データ '!A486,部品コード!A:D,3,FALSE),"")</f>
        <v/>
      </c>
      <c r="K486" s="293"/>
    </row>
    <row r="487" spans="1:11" x14ac:dyDescent="0.15">
      <c r="A487" s="11"/>
      <c r="B487" s="12"/>
      <c r="C487" s="13"/>
      <c r="D487" s="13"/>
      <c r="E487" s="494"/>
      <c r="F487" s="723"/>
      <c r="G487" s="496" t="str">
        <f>IFERROR(VLOOKUP(A487,部品コード!A:C,2,FALSE),"")</f>
        <v/>
      </c>
      <c r="H487" s="26" t="str">
        <f t="shared" si="19"/>
        <v/>
      </c>
      <c r="I487" s="26" t="str">
        <f t="shared" si="20"/>
        <v/>
      </c>
      <c r="J487" s="305" t="str">
        <f>IFERROR(VLOOKUP('注文データ '!A487,部品コード!A:D,3,FALSE),"")</f>
        <v/>
      </c>
      <c r="K487" s="293"/>
    </row>
    <row r="488" spans="1:11" x14ac:dyDescent="0.15">
      <c r="A488" s="11"/>
      <c r="B488" s="12"/>
      <c r="C488" s="13"/>
      <c r="D488" s="13"/>
      <c r="E488" s="494"/>
      <c r="F488" s="723"/>
      <c r="G488" s="496" t="str">
        <f>IFERROR(VLOOKUP(A488,部品コード!A:C,2,FALSE),"")</f>
        <v/>
      </c>
      <c r="H488" s="26" t="str">
        <f t="shared" si="19"/>
        <v/>
      </c>
      <c r="I488" s="26" t="str">
        <f t="shared" si="20"/>
        <v/>
      </c>
      <c r="J488" s="305" t="str">
        <f>IFERROR(VLOOKUP('注文データ '!A488,部品コード!A:D,3,FALSE),"")</f>
        <v/>
      </c>
      <c r="K488" s="293"/>
    </row>
    <row r="489" spans="1:11" x14ac:dyDescent="0.15">
      <c r="A489" s="11"/>
      <c r="B489" s="12"/>
      <c r="C489" s="13"/>
      <c r="D489" s="13"/>
      <c r="E489" s="494"/>
      <c r="F489" s="723"/>
      <c r="G489" s="496" t="str">
        <f>IFERROR(VLOOKUP(A489,部品コード!A:C,2,FALSE),"")</f>
        <v/>
      </c>
      <c r="H489" s="26" t="str">
        <f t="shared" si="19"/>
        <v/>
      </c>
      <c r="I489" s="26" t="str">
        <f t="shared" si="20"/>
        <v/>
      </c>
      <c r="J489" s="305" t="str">
        <f>IFERROR(VLOOKUP('注文データ '!A489,部品コード!A:D,3,FALSE),"")</f>
        <v/>
      </c>
      <c r="K489" s="293"/>
    </row>
    <row r="490" spans="1:11" x14ac:dyDescent="0.15">
      <c r="A490" s="11"/>
      <c r="B490" s="12"/>
      <c r="C490" s="13"/>
      <c r="D490" s="13"/>
      <c r="E490" s="494"/>
      <c r="F490" s="723"/>
      <c r="G490" s="496" t="str">
        <f>IFERROR(VLOOKUP(A490,部品コード!A:C,2,FALSE),"")</f>
        <v/>
      </c>
      <c r="H490" s="26" t="str">
        <f t="shared" si="19"/>
        <v/>
      </c>
      <c r="I490" s="26" t="str">
        <f t="shared" si="20"/>
        <v/>
      </c>
      <c r="J490" s="305" t="str">
        <f>IFERROR(VLOOKUP('注文データ '!A490,部品コード!A:D,3,FALSE),"")</f>
        <v/>
      </c>
      <c r="K490" s="293"/>
    </row>
    <row r="491" spans="1:11" x14ac:dyDescent="0.15">
      <c r="A491" s="11"/>
      <c r="B491" s="12"/>
      <c r="C491" s="13"/>
      <c r="D491" s="13"/>
      <c r="E491" s="494"/>
      <c r="F491" s="723"/>
      <c r="G491" s="496" t="str">
        <f>IFERROR(VLOOKUP(A491,部品コード!A:C,2,FALSE),"")</f>
        <v/>
      </c>
      <c r="H491" s="26" t="str">
        <f t="shared" si="19"/>
        <v/>
      </c>
      <c r="I491" s="26" t="str">
        <f t="shared" si="20"/>
        <v/>
      </c>
      <c r="J491" s="305" t="str">
        <f>IFERROR(VLOOKUP('注文データ '!A491,部品コード!A:D,3,FALSE),"")</f>
        <v/>
      </c>
      <c r="K491" s="293"/>
    </row>
    <row r="492" spans="1:11" x14ac:dyDescent="0.15">
      <c r="A492" s="11"/>
      <c r="B492" s="12"/>
      <c r="C492" s="13"/>
      <c r="D492" s="13"/>
      <c r="E492" s="494"/>
      <c r="F492" s="723"/>
      <c r="G492" s="496" t="str">
        <f>IFERROR(VLOOKUP(A492,部品コード!A:C,2,FALSE),"")</f>
        <v/>
      </c>
      <c r="H492" s="26" t="str">
        <f t="shared" si="19"/>
        <v/>
      </c>
      <c r="I492" s="26" t="str">
        <f t="shared" si="20"/>
        <v/>
      </c>
      <c r="J492" s="305" t="str">
        <f>IFERROR(VLOOKUP('注文データ '!A492,部品コード!A:D,3,FALSE),"")</f>
        <v/>
      </c>
      <c r="K492" s="293"/>
    </row>
    <row r="493" spans="1:11" x14ac:dyDescent="0.15">
      <c r="A493" s="11"/>
      <c r="B493" s="12"/>
      <c r="C493" s="13"/>
      <c r="D493" s="13"/>
      <c r="E493" s="494"/>
      <c r="F493" s="723"/>
      <c r="G493" s="496" t="str">
        <f>IFERROR(VLOOKUP(A493,部品コード!A:C,2,FALSE),"")</f>
        <v/>
      </c>
      <c r="H493" s="26" t="str">
        <f t="shared" ref="H493:H539" si="21">IF(B477="","",(MONTH(B477)))</f>
        <v/>
      </c>
      <c r="I493" s="26" t="str">
        <f t="shared" ref="I493:I539" si="22">IF(B477="","",(DAY(B477)))</f>
        <v/>
      </c>
      <c r="J493" s="305" t="str">
        <f>IFERROR(VLOOKUP('注文データ '!A493,部品コード!A:D,3,FALSE),"")</f>
        <v/>
      </c>
      <c r="K493" s="293"/>
    </row>
    <row r="494" spans="1:11" x14ac:dyDescent="0.15">
      <c r="A494" s="11"/>
      <c r="B494" s="12"/>
      <c r="C494" s="13"/>
      <c r="D494" s="13"/>
      <c r="E494" s="494"/>
      <c r="F494" s="723"/>
      <c r="G494" s="496" t="str">
        <f>IFERROR(VLOOKUP(A494,部品コード!A:C,2,FALSE),"")</f>
        <v/>
      </c>
      <c r="H494" s="26" t="str">
        <f t="shared" si="21"/>
        <v/>
      </c>
      <c r="I494" s="26" t="str">
        <f t="shared" si="22"/>
        <v/>
      </c>
      <c r="J494" s="305" t="str">
        <f>IFERROR(VLOOKUP('注文データ '!A494,部品コード!A:D,3,FALSE),"")</f>
        <v/>
      </c>
      <c r="K494" s="293"/>
    </row>
    <row r="495" spans="1:11" x14ac:dyDescent="0.15">
      <c r="A495" s="11"/>
      <c r="B495" s="12"/>
      <c r="C495" s="13"/>
      <c r="D495" s="13"/>
      <c r="E495" s="494"/>
      <c r="F495" s="723"/>
      <c r="G495" s="496" t="str">
        <f>IFERROR(VLOOKUP(A495,部品コード!A:C,2,FALSE),"")</f>
        <v/>
      </c>
      <c r="H495" s="26" t="str">
        <f t="shared" si="21"/>
        <v/>
      </c>
      <c r="I495" s="26" t="str">
        <f t="shared" si="22"/>
        <v/>
      </c>
      <c r="J495" s="305" t="str">
        <f>IFERROR(VLOOKUP('注文データ '!A495,部品コード!A:D,3,FALSE),"")</f>
        <v/>
      </c>
      <c r="K495" s="293"/>
    </row>
    <row r="496" spans="1:11" x14ac:dyDescent="0.15">
      <c r="A496" s="11"/>
      <c r="B496" s="12"/>
      <c r="C496" s="13"/>
      <c r="D496" s="13"/>
      <c r="E496" s="494"/>
      <c r="F496" s="723"/>
      <c r="G496" s="496" t="str">
        <f>IFERROR(VLOOKUP(A496,部品コード!A:C,2,FALSE),"")</f>
        <v/>
      </c>
      <c r="H496" s="26" t="str">
        <f t="shared" si="21"/>
        <v/>
      </c>
      <c r="I496" s="26" t="str">
        <f t="shared" si="22"/>
        <v/>
      </c>
      <c r="J496" s="305" t="str">
        <f>IFERROR(VLOOKUP('注文データ '!A496,部品コード!A:D,3,FALSE),"")</f>
        <v/>
      </c>
      <c r="K496" s="293"/>
    </row>
    <row r="497" spans="1:11" x14ac:dyDescent="0.15">
      <c r="A497" s="11"/>
      <c r="B497" s="12"/>
      <c r="C497" s="13"/>
      <c r="D497" s="13"/>
      <c r="E497" s="494"/>
      <c r="F497" s="723"/>
      <c r="G497" s="496" t="str">
        <f>IFERROR(VLOOKUP(A497,部品コード!A:C,2,FALSE),"")</f>
        <v/>
      </c>
      <c r="H497" s="26" t="str">
        <f t="shared" si="21"/>
        <v/>
      </c>
      <c r="I497" s="26" t="str">
        <f t="shared" si="22"/>
        <v/>
      </c>
      <c r="J497" s="305" t="str">
        <f>IFERROR(VLOOKUP('注文データ '!A497,部品コード!A:D,3,FALSE),"")</f>
        <v/>
      </c>
      <c r="K497" s="293"/>
    </row>
    <row r="498" spans="1:11" x14ac:dyDescent="0.15">
      <c r="A498" s="11"/>
      <c r="B498" s="12"/>
      <c r="C498" s="13"/>
      <c r="D498" s="13"/>
      <c r="E498" s="494"/>
      <c r="F498" s="723"/>
      <c r="G498" s="496" t="str">
        <f>IFERROR(VLOOKUP(A498,部品コード!A:C,2,FALSE),"")</f>
        <v/>
      </c>
      <c r="H498" s="26" t="str">
        <f t="shared" si="21"/>
        <v/>
      </c>
      <c r="I498" s="26" t="str">
        <f t="shared" si="22"/>
        <v/>
      </c>
      <c r="J498" s="305" t="str">
        <f>IFERROR(VLOOKUP('注文データ '!A498,部品コード!A:D,3,FALSE),"")</f>
        <v/>
      </c>
      <c r="K498" s="293"/>
    </row>
    <row r="499" spans="1:11" x14ac:dyDescent="0.15">
      <c r="A499" s="11"/>
      <c r="B499" s="12"/>
      <c r="C499" s="13"/>
      <c r="D499" s="13"/>
      <c r="E499" s="494"/>
      <c r="F499" s="723"/>
      <c r="G499" s="496" t="str">
        <f>IFERROR(VLOOKUP(A499,部品コード!A:C,2,FALSE),"")</f>
        <v/>
      </c>
      <c r="H499" s="26" t="str">
        <f t="shared" si="21"/>
        <v/>
      </c>
      <c r="I499" s="26" t="str">
        <f t="shared" si="22"/>
        <v/>
      </c>
      <c r="J499" s="305" t="str">
        <f>IFERROR(VLOOKUP('注文データ '!A499,部品コード!A:D,3,FALSE),"")</f>
        <v/>
      </c>
      <c r="K499" s="293"/>
    </row>
    <row r="500" spans="1:11" x14ac:dyDescent="0.15">
      <c r="A500" s="11"/>
      <c r="B500" s="12"/>
      <c r="C500" s="13"/>
      <c r="D500" s="13"/>
      <c r="E500" s="494"/>
      <c r="F500" s="723"/>
      <c r="G500" s="496" t="str">
        <f>IFERROR(VLOOKUP(A500,部品コード!A:C,2,FALSE),"")</f>
        <v/>
      </c>
      <c r="H500" s="26" t="str">
        <f t="shared" si="21"/>
        <v/>
      </c>
      <c r="I500" s="26" t="str">
        <f t="shared" si="22"/>
        <v/>
      </c>
      <c r="J500" s="305" t="str">
        <f>IFERROR(VLOOKUP('注文データ '!A500,部品コード!A:D,3,FALSE),"")</f>
        <v/>
      </c>
      <c r="K500" s="293"/>
    </row>
    <row r="501" spans="1:11" x14ac:dyDescent="0.15">
      <c r="A501" s="11"/>
      <c r="B501" s="12"/>
      <c r="C501" s="13"/>
      <c r="D501" s="13"/>
      <c r="E501" s="494"/>
      <c r="F501" s="723"/>
      <c r="G501" s="496" t="str">
        <f>IFERROR(VLOOKUP(A501,部品コード!A:C,2,FALSE),"")</f>
        <v/>
      </c>
      <c r="H501" s="26" t="str">
        <f t="shared" si="21"/>
        <v/>
      </c>
      <c r="I501" s="26" t="str">
        <f t="shared" si="22"/>
        <v/>
      </c>
      <c r="J501" s="305" t="str">
        <f>IFERROR(VLOOKUP('注文データ '!A501,部品コード!A:D,3,FALSE),"")</f>
        <v/>
      </c>
      <c r="K501" s="293"/>
    </row>
    <row r="502" spans="1:11" x14ac:dyDescent="0.15">
      <c r="A502" s="11"/>
      <c r="B502" s="12"/>
      <c r="C502" s="13"/>
      <c r="D502" s="13"/>
      <c r="E502" s="494"/>
      <c r="F502" s="723"/>
      <c r="G502" s="496" t="str">
        <f>IFERROR(VLOOKUP(A502,部品コード!A:C,2,FALSE),"")</f>
        <v/>
      </c>
      <c r="H502" s="26" t="str">
        <f t="shared" si="21"/>
        <v/>
      </c>
      <c r="I502" s="26" t="str">
        <f t="shared" si="22"/>
        <v/>
      </c>
      <c r="J502" s="305" t="str">
        <f>IFERROR(VLOOKUP('注文データ '!A502,部品コード!A:D,3,FALSE),"")</f>
        <v/>
      </c>
      <c r="K502" s="293"/>
    </row>
    <row r="503" spans="1:11" x14ac:dyDescent="0.15">
      <c r="A503" s="11"/>
      <c r="B503" s="12"/>
      <c r="C503" s="13"/>
      <c r="D503" s="13"/>
      <c r="E503" s="494"/>
      <c r="F503" s="723"/>
      <c r="G503" s="496" t="str">
        <f>IFERROR(VLOOKUP(A503,部品コード!A:C,2,FALSE),"")</f>
        <v/>
      </c>
      <c r="H503" s="26" t="str">
        <f t="shared" si="21"/>
        <v/>
      </c>
      <c r="I503" s="26" t="str">
        <f t="shared" si="22"/>
        <v/>
      </c>
      <c r="J503" s="305" t="str">
        <f>IFERROR(VLOOKUP('注文データ '!A503,部品コード!A:D,3,FALSE),"")</f>
        <v/>
      </c>
      <c r="K503" s="293"/>
    </row>
    <row r="504" spans="1:11" x14ac:dyDescent="0.15">
      <c r="A504" s="11"/>
      <c r="B504" s="12"/>
      <c r="C504" s="13"/>
      <c r="D504" s="13"/>
      <c r="E504" s="494"/>
      <c r="F504" s="723"/>
      <c r="G504" s="496" t="str">
        <f>IFERROR(VLOOKUP(A504,部品コード!A:C,2,FALSE),"")</f>
        <v/>
      </c>
      <c r="H504" s="26" t="str">
        <f t="shared" si="21"/>
        <v/>
      </c>
      <c r="I504" s="26" t="str">
        <f t="shared" si="22"/>
        <v/>
      </c>
      <c r="J504" s="305" t="str">
        <f>IFERROR(VLOOKUP('注文データ '!A504,部品コード!A:D,3,FALSE),"")</f>
        <v/>
      </c>
      <c r="K504" s="293"/>
    </row>
    <row r="505" spans="1:11" x14ac:dyDescent="0.15">
      <c r="A505" s="11"/>
      <c r="B505" s="12"/>
      <c r="C505" s="13"/>
      <c r="D505" s="13"/>
      <c r="E505" s="494"/>
      <c r="F505" s="723"/>
      <c r="G505" s="496" t="str">
        <f>IFERROR(VLOOKUP(A505,部品コード!A:C,2,FALSE),"")</f>
        <v/>
      </c>
      <c r="H505" s="26" t="str">
        <f t="shared" si="21"/>
        <v/>
      </c>
      <c r="I505" s="26" t="str">
        <f t="shared" si="22"/>
        <v/>
      </c>
      <c r="J505" s="305" t="str">
        <f>IFERROR(VLOOKUP('注文データ '!A505,部品コード!A:D,3,FALSE),"")</f>
        <v/>
      </c>
      <c r="K505" s="293"/>
    </row>
    <row r="506" spans="1:11" x14ac:dyDescent="0.15">
      <c r="A506" s="11"/>
      <c r="B506" s="12"/>
      <c r="C506" s="13"/>
      <c r="D506" s="13"/>
      <c r="E506" s="494"/>
      <c r="F506" s="723"/>
      <c r="G506" s="496" t="str">
        <f>IFERROR(VLOOKUP(A506,部品コード!A:C,2,FALSE),"")</f>
        <v/>
      </c>
      <c r="H506" s="26" t="str">
        <f t="shared" si="21"/>
        <v/>
      </c>
      <c r="I506" s="26" t="str">
        <f t="shared" si="22"/>
        <v/>
      </c>
      <c r="J506" s="305" t="str">
        <f>IFERROR(VLOOKUP('注文データ '!A506,部品コード!A:D,3,FALSE),"")</f>
        <v/>
      </c>
      <c r="K506" s="293"/>
    </row>
    <row r="507" spans="1:11" x14ac:dyDescent="0.15">
      <c r="A507" s="11"/>
      <c r="B507" s="12"/>
      <c r="C507" s="13"/>
      <c r="D507" s="13"/>
      <c r="E507" s="494"/>
      <c r="F507" s="723"/>
      <c r="G507" s="496" t="str">
        <f>IFERROR(VLOOKUP(A507,部品コード!A:C,2,FALSE),"")</f>
        <v/>
      </c>
      <c r="H507" s="26" t="str">
        <f t="shared" si="21"/>
        <v/>
      </c>
      <c r="I507" s="26" t="str">
        <f t="shared" si="22"/>
        <v/>
      </c>
      <c r="J507" s="305" t="str">
        <f>IFERROR(VLOOKUP('注文データ '!A507,部品コード!A:D,3,FALSE),"")</f>
        <v/>
      </c>
      <c r="K507" s="293"/>
    </row>
    <row r="508" spans="1:11" x14ac:dyDescent="0.15">
      <c r="A508" s="11"/>
      <c r="B508" s="12"/>
      <c r="C508" s="13"/>
      <c r="D508" s="13"/>
      <c r="E508" s="494"/>
      <c r="F508" s="723"/>
      <c r="G508" s="496" t="str">
        <f>IFERROR(VLOOKUP(A508,部品コード!A:C,2,FALSE),"")</f>
        <v/>
      </c>
      <c r="H508" s="26" t="str">
        <f t="shared" si="21"/>
        <v/>
      </c>
      <c r="I508" s="26" t="str">
        <f t="shared" si="22"/>
        <v/>
      </c>
      <c r="J508" s="305" t="str">
        <f>IFERROR(VLOOKUP('注文データ '!A508,部品コード!A:D,3,FALSE),"")</f>
        <v/>
      </c>
      <c r="K508" s="293"/>
    </row>
    <row r="509" spans="1:11" x14ac:dyDescent="0.15">
      <c r="A509" s="11"/>
      <c r="B509" s="12"/>
      <c r="C509" s="13"/>
      <c r="D509" s="13"/>
      <c r="E509" s="494"/>
      <c r="F509" s="723"/>
      <c r="G509" s="496" t="str">
        <f>IFERROR(VLOOKUP(A509,部品コード!A:C,2,FALSE),"")</f>
        <v/>
      </c>
      <c r="H509" s="26" t="str">
        <f t="shared" si="21"/>
        <v/>
      </c>
      <c r="I509" s="26" t="str">
        <f t="shared" si="22"/>
        <v/>
      </c>
      <c r="J509" s="305" t="str">
        <f>IFERROR(VLOOKUP('注文データ '!A509,部品コード!A:D,3,FALSE),"")</f>
        <v/>
      </c>
      <c r="K509" s="293"/>
    </row>
    <row r="510" spans="1:11" x14ac:dyDescent="0.15">
      <c r="A510" s="11"/>
      <c r="B510" s="12"/>
      <c r="C510" s="13"/>
      <c r="D510" s="13"/>
      <c r="E510" s="494"/>
      <c r="F510" s="723"/>
      <c r="G510" s="496" t="str">
        <f>IFERROR(VLOOKUP(A510,部品コード!A:C,2,FALSE),"")</f>
        <v/>
      </c>
      <c r="H510" s="26" t="str">
        <f t="shared" si="21"/>
        <v/>
      </c>
      <c r="I510" s="26" t="str">
        <f t="shared" si="22"/>
        <v/>
      </c>
      <c r="J510" s="305" t="str">
        <f>IFERROR(VLOOKUP('注文データ '!A510,部品コード!A:D,3,FALSE),"")</f>
        <v/>
      </c>
      <c r="K510" s="293"/>
    </row>
    <row r="511" spans="1:11" x14ac:dyDescent="0.15">
      <c r="A511" s="11"/>
      <c r="B511" s="12"/>
      <c r="C511" s="13"/>
      <c r="D511" s="13"/>
      <c r="E511" s="494"/>
      <c r="F511" s="723"/>
      <c r="G511" s="496" t="str">
        <f>IFERROR(VLOOKUP(A511,部品コード!A:C,2,FALSE),"")</f>
        <v/>
      </c>
      <c r="H511" s="26" t="str">
        <f t="shared" si="21"/>
        <v/>
      </c>
      <c r="I511" s="26" t="str">
        <f t="shared" si="22"/>
        <v/>
      </c>
      <c r="J511" s="305" t="str">
        <f>IFERROR(VLOOKUP('注文データ '!A511,部品コード!A:D,3,FALSE),"")</f>
        <v/>
      </c>
      <c r="K511" s="293"/>
    </row>
    <row r="512" spans="1:11" x14ac:dyDescent="0.15">
      <c r="A512" s="11"/>
      <c r="B512" s="12"/>
      <c r="C512" s="13"/>
      <c r="D512" s="13"/>
      <c r="E512" s="494"/>
      <c r="F512" s="723"/>
      <c r="G512" s="496" t="str">
        <f>IFERROR(VLOOKUP(A512,部品コード!A:C,2,FALSE),"")</f>
        <v/>
      </c>
      <c r="H512" s="26" t="str">
        <f t="shared" si="21"/>
        <v/>
      </c>
      <c r="I512" s="26" t="str">
        <f t="shared" si="22"/>
        <v/>
      </c>
      <c r="J512" s="305" t="str">
        <f>IFERROR(VLOOKUP('注文データ '!A512,部品コード!A:D,3,FALSE),"")</f>
        <v/>
      </c>
      <c r="K512" s="293"/>
    </row>
    <row r="513" spans="1:11" x14ac:dyDescent="0.15">
      <c r="A513" s="11"/>
      <c r="B513" s="12"/>
      <c r="C513" s="13"/>
      <c r="D513" s="13"/>
      <c r="E513" s="494"/>
      <c r="F513" s="723"/>
      <c r="G513" s="496" t="str">
        <f>IFERROR(VLOOKUP(A513,部品コード!A:C,2,FALSE),"")</f>
        <v/>
      </c>
      <c r="H513" s="26" t="str">
        <f t="shared" si="21"/>
        <v/>
      </c>
      <c r="I513" s="26" t="str">
        <f t="shared" si="22"/>
        <v/>
      </c>
      <c r="J513" s="305" t="str">
        <f>IFERROR(VLOOKUP('注文データ '!A513,部品コード!A:D,3,FALSE),"")</f>
        <v/>
      </c>
      <c r="K513" s="293"/>
    </row>
    <row r="514" spans="1:11" x14ac:dyDescent="0.15">
      <c r="A514" s="11"/>
      <c r="B514" s="12"/>
      <c r="C514" s="13"/>
      <c r="D514" s="13"/>
      <c r="E514" s="494"/>
      <c r="F514" s="723"/>
      <c r="G514" s="496" t="str">
        <f>IFERROR(VLOOKUP(A514,部品コード!A:C,2,FALSE),"")</f>
        <v/>
      </c>
      <c r="H514" s="26" t="str">
        <f t="shared" si="21"/>
        <v/>
      </c>
      <c r="I514" s="26" t="str">
        <f t="shared" si="22"/>
        <v/>
      </c>
      <c r="J514" s="305" t="str">
        <f>IFERROR(VLOOKUP('注文データ '!A514,部品コード!A:D,3,FALSE),"")</f>
        <v/>
      </c>
      <c r="K514" s="293"/>
    </row>
    <row r="515" spans="1:11" x14ac:dyDescent="0.15">
      <c r="A515" s="11"/>
      <c r="B515" s="12"/>
      <c r="C515" s="13"/>
      <c r="D515" s="13"/>
      <c r="E515" s="494"/>
      <c r="F515" s="723"/>
      <c r="G515" s="496" t="str">
        <f>IFERROR(VLOOKUP(A515,部品コード!A:C,2,FALSE),"")</f>
        <v/>
      </c>
      <c r="H515" s="26" t="str">
        <f t="shared" si="21"/>
        <v/>
      </c>
      <c r="I515" s="26" t="str">
        <f t="shared" si="22"/>
        <v/>
      </c>
      <c r="J515" s="305" t="str">
        <f>IFERROR(VLOOKUP('注文データ '!A515,部品コード!A:D,3,FALSE),"")</f>
        <v/>
      </c>
      <c r="K515" s="293"/>
    </row>
    <row r="516" spans="1:11" x14ac:dyDescent="0.15">
      <c r="A516" s="11"/>
      <c r="B516" s="12"/>
      <c r="C516" s="13"/>
      <c r="D516" s="13"/>
      <c r="E516" s="494"/>
      <c r="F516" s="723"/>
      <c r="G516" s="496" t="str">
        <f>IFERROR(VLOOKUP(A516,部品コード!A:C,2,FALSE),"")</f>
        <v/>
      </c>
      <c r="H516" s="26" t="str">
        <f t="shared" si="21"/>
        <v/>
      </c>
      <c r="I516" s="26" t="str">
        <f t="shared" si="22"/>
        <v/>
      </c>
      <c r="J516" s="305" t="str">
        <f>IFERROR(VLOOKUP('注文データ '!A516,部品コード!A:D,3,FALSE),"")</f>
        <v/>
      </c>
      <c r="K516" s="293"/>
    </row>
    <row r="517" spans="1:11" x14ac:dyDescent="0.15">
      <c r="A517" s="11"/>
      <c r="B517" s="12"/>
      <c r="C517" s="13"/>
      <c r="D517" s="13"/>
      <c r="E517" s="494"/>
      <c r="F517" s="723"/>
      <c r="G517" s="496" t="str">
        <f>IFERROR(VLOOKUP(A517,部品コード!A:C,2,FALSE),"")</f>
        <v/>
      </c>
      <c r="H517" s="26" t="str">
        <f t="shared" si="21"/>
        <v/>
      </c>
      <c r="I517" s="26" t="str">
        <f t="shared" si="22"/>
        <v/>
      </c>
      <c r="J517" s="305" t="str">
        <f>IFERROR(VLOOKUP('注文データ '!A517,部品コード!A:D,3,FALSE),"")</f>
        <v/>
      </c>
      <c r="K517" s="293"/>
    </row>
    <row r="518" spans="1:11" x14ac:dyDescent="0.15">
      <c r="A518" s="11"/>
      <c r="B518" s="12"/>
      <c r="C518" s="13"/>
      <c r="D518" s="13"/>
      <c r="E518" s="494"/>
      <c r="F518" s="723"/>
      <c r="G518" s="496" t="str">
        <f>IFERROR(VLOOKUP(A518,部品コード!A:C,2,FALSE),"")</f>
        <v/>
      </c>
      <c r="H518" s="26" t="str">
        <f t="shared" si="21"/>
        <v/>
      </c>
      <c r="I518" s="26" t="str">
        <f t="shared" si="22"/>
        <v/>
      </c>
      <c r="J518" s="305" t="str">
        <f>IFERROR(VLOOKUP('注文データ '!A518,部品コード!A:D,3,FALSE),"")</f>
        <v/>
      </c>
      <c r="K518" s="293"/>
    </row>
    <row r="519" spans="1:11" x14ac:dyDescent="0.15">
      <c r="A519" s="11"/>
      <c r="B519" s="12"/>
      <c r="C519" s="13"/>
      <c r="D519" s="13"/>
      <c r="E519" s="494"/>
      <c r="F519" s="723"/>
      <c r="G519" s="496" t="str">
        <f>IFERROR(VLOOKUP(A519,部品コード!A:C,2,FALSE),"")</f>
        <v/>
      </c>
      <c r="H519" s="26" t="str">
        <f t="shared" si="21"/>
        <v/>
      </c>
      <c r="I519" s="26" t="str">
        <f t="shared" si="22"/>
        <v/>
      </c>
      <c r="J519" s="305" t="str">
        <f>IFERROR(VLOOKUP('注文データ '!A519,部品コード!A:D,3,FALSE),"")</f>
        <v/>
      </c>
      <c r="K519" s="293"/>
    </row>
    <row r="520" spans="1:11" x14ac:dyDescent="0.15">
      <c r="A520" s="11"/>
      <c r="B520" s="12"/>
      <c r="C520" s="13"/>
      <c r="D520" s="13"/>
      <c r="E520" s="494"/>
      <c r="F520" s="723"/>
      <c r="G520" s="496" t="str">
        <f>IFERROR(VLOOKUP(A520,部品コード!A:C,2,FALSE),"")</f>
        <v/>
      </c>
      <c r="H520" s="26" t="str">
        <f t="shared" si="21"/>
        <v/>
      </c>
      <c r="I520" s="26" t="str">
        <f t="shared" si="22"/>
        <v/>
      </c>
      <c r="J520" s="305" t="str">
        <f>IFERROR(VLOOKUP('注文データ '!A520,部品コード!A:D,3,FALSE),"")</f>
        <v/>
      </c>
      <c r="K520" s="293"/>
    </row>
    <row r="521" spans="1:11" x14ac:dyDescent="0.15">
      <c r="A521" s="11"/>
      <c r="B521" s="12"/>
      <c r="C521" s="13"/>
      <c r="D521" s="13"/>
      <c r="E521" s="494"/>
      <c r="F521" s="723"/>
      <c r="G521" s="496" t="str">
        <f>IFERROR(VLOOKUP(A521,部品コード!A:C,2,FALSE),"")</f>
        <v/>
      </c>
      <c r="H521" s="26" t="str">
        <f t="shared" si="21"/>
        <v/>
      </c>
      <c r="I521" s="26" t="str">
        <f t="shared" si="22"/>
        <v/>
      </c>
      <c r="J521" s="305" t="str">
        <f>IFERROR(VLOOKUP('注文データ '!A521,部品コード!A:D,3,FALSE),"")</f>
        <v/>
      </c>
      <c r="K521" s="293"/>
    </row>
    <row r="522" spans="1:11" x14ac:dyDescent="0.15">
      <c r="A522" s="11"/>
      <c r="B522" s="12"/>
      <c r="C522" s="13"/>
      <c r="D522" s="13"/>
      <c r="E522" s="494"/>
      <c r="F522" s="723"/>
      <c r="G522" s="496" t="str">
        <f>IFERROR(VLOOKUP(A522,部品コード!A:C,2,FALSE),"")</f>
        <v/>
      </c>
      <c r="H522" s="26" t="str">
        <f t="shared" si="21"/>
        <v/>
      </c>
      <c r="I522" s="26" t="str">
        <f t="shared" si="22"/>
        <v/>
      </c>
      <c r="J522" s="305" t="str">
        <f>IFERROR(VLOOKUP('注文データ '!A522,部品コード!A:D,3,FALSE),"")</f>
        <v/>
      </c>
      <c r="K522" s="293"/>
    </row>
    <row r="523" spans="1:11" x14ac:dyDescent="0.15">
      <c r="A523" s="11"/>
      <c r="B523" s="12"/>
      <c r="C523" s="13"/>
      <c r="D523" s="13"/>
      <c r="E523" s="494"/>
      <c r="F523" s="723"/>
      <c r="G523" s="496" t="str">
        <f>IFERROR(VLOOKUP(A523,部品コード!A:C,2,FALSE),"")</f>
        <v/>
      </c>
      <c r="H523" s="26" t="str">
        <f t="shared" si="21"/>
        <v/>
      </c>
      <c r="I523" s="26" t="str">
        <f t="shared" si="22"/>
        <v/>
      </c>
      <c r="J523" s="305" t="str">
        <f>IFERROR(VLOOKUP('注文データ '!A523,部品コード!A:D,3,FALSE),"")</f>
        <v/>
      </c>
      <c r="K523" s="293"/>
    </row>
    <row r="524" spans="1:11" x14ac:dyDescent="0.15">
      <c r="A524" s="11"/>
      <c r="B524" s="12"/>
      <c r="C524" s="13"/>
      <c r="D524" s="13"/>
      <c r="E524" s="494"/>
      <c r="F524" s="723"/>
      <c r="G524" s="496" t="str">
        <f>IFERROR(VLOOKUP(A524,部品コード!A:C,2,FALSE),"")</f>
        <v/>
      </c>
      <c r="H524" s="26" t="str">
        <f t="shared" si="21"/>
        <v/>
      </c>
      <c r="I524" s="26" t="str">
        <f t="shared" si="22"/>
        <v/>
      </c>
      <c r="J524" s="305" t="str">
        <f>IFERROR(VLOOKUP('注文データ '!A524,部品コード!A:D,3,FALSE),"")</f>
        <v/>
      </c>
      <c r="K524" s="293"/>
    </row>
    <row r="525" spans="1:11" x14ac:dyDescent="0.15">
      <c r="A525" s="11"/>
      <c r="B525" s="12"/>
      <c r="C525" s="13"/>
      <c r="D525" s="13"/>
      <c r="E525" s="494"/>
      <c r="F525" s="723"/>
      <c r="G525" s="496" t="str">
        <f>IFERROR(VLOOKUP(A525,部品コード!A:C,2,FALSE),"")</f>
        <v/>
      </c>
      <c r="H525" s="26" t="str">
        <f t="shared" si="21"/>
        <v/>
      </c>
      <c r="I525" s="26" t="str">
        <f t="shared" si="22"/>
        <v/>
      </c>
      <c r="J525" s="305" t="str">
        <f>IFERROR(VLOOKUP('注文データ '!A525,部品コード!A:D,3,FALSE),"")</f>
        <v/>
      </c>
      <c r="K525" s="293"/>
    </row>
    <row r="526" spans="1:11" x14ac:dyDescent="0.15">
      <c r="A526" s="11"/>
      <c r="B526" s="12"/>
      <c r="C526" s="13"/>
      <c r="D526" s="13"/>
      <c r="E526" s="494"/>
      <c r="F526" s="723"/>
      <c r="G526" s="496" t="str">
        <f>IFERROR(VLOOKUP(A526,部品コード!A:C,2,FALSE),"")</f>
        <v/>
      </c>
      <c r="H526" s="26" t="str">
        <f t="shared" si="21"/>
        <v/>
      </c>
      <c r="I526" s="26" t="str">
        <f t="shared" si="22"/>
        <v/>
      </c>
      <c r="J526" s="305" t="str">
        <f>IFERROR(VLOOKUP('注文データ '!A526,部品コード!A:D,3,FALSE),"")</f>
        <v/>
      </c>
      <c r="K526" s="293"/>
    </row>
    <row r="527" spans="1:11" x14ac:dyDescent="0.15">
      <c r="A527" s="11"/>
      <c r="B527" s="12"/>
      <c r="C527" s="13"/>
      <c r="D527" s="13"/>
      <c r="E527" s="494"/>
      <c r="F527" s="723"/>
      <c r="G527" s="496" t="str">
        <f>IFERROR(VLOOKUP(A527,部品コード!A:C,2,FALSE),"")</f>
        <v/>
      </c>
      <c r="H527" s="26" t="str">
        <f t="shared" si="21"/>
        <v/>
      </c>
      <c r="I527" s="26" t="str">
        <f t="shared" si="22"/>
        <v/>
      </c>
      <c r="J527" s="305" t="str">
        <f>IFERROR(VLOOKUP('注文データ '!A527,部品コード!A:D,3,FALSE),"")</f>
        <v/>
      </c>
      <c r="K527" s="293"/>
    </row>
    <row r="528" spans="1:11" x14ac:dyDescent="0.15">
      <c r="A528" s="11"/>
      <c r="B528" s="12"/>
      <c r="C528" s="13"/>
      <c r="D528" s="13"/>
      <c r="E528" s="494"/>
      <c r="F528" s="723"/>
      <c r="G528" s="496" t="str">
        <f>IFERROR(VLOOKUP(A528,部品コード!A:C,2,FALSE),"")</f>
        <v/>
      </c>
      <c r="H528" s="26" t="str">
        <f t="shared" si="21"/>
        <v/>
      </c>
      <c r="I528" s="26" t="str">
        <f t="shared" si="22"/>
        <v/>
      </c>
      <c r="J528" s="305" t="str">
        <f>IFERROR(VLOOKUP('注文データ '!A528,部品コード!A:D,3,FALSE),"")</f>
        <v/>
      </c>
      <c r="K528" s="293"/>
    </row>
    <row r="529" spans="1:11" x14ac:dyDescent="0.15">
      <c r="A529" s="11"/>
      <c r="B529" s="12"/>
      <c r="C529" s="13"/>
      <c r="D529" s="13"/>
      <c r="E529" s="494"/>
      <c r="F529" s="723"/>
      <c r="G529" s="496" t="str">
        <f>IFERROR(VLOOKUP(A529,部品コード!A:C,2,FALSE),"")</f>
        <v/>
      </c>
      <c r="H529" s="26" t="str">
        <f t="shared" si="21"/>
        <v/>
      </c>
      <c r="I529" s="26" t="str">
        <f t="shared" si="22"/>
        <v/>
      </c>
      <c r="J529" s="305" t="str">
        <f>IFERROR(VLOOKUP('注文データ '!A529,部品コード!A:D,3,FALSE),"")</f>
        <v/>
      </c>
      <c r="K529" s="293"/>
    </row>
    <row r="530" spans="1:11" x14ac:dyDescent="0.15">
      <c r="A530" s="11"/>
      <c r="B530" s="12"/>
      <c r="C530" s="13"/>
      <c r="D530" s="13"/>
      <c r="E530" s="494"/>
      <c r="F530" s="723"/>
      <c r="G530" s="496" t="str">
        <f>IFERROR(VLOOKUP(A530,部品コード!A:C,2,FALSE),"")</f>
        <v/>
      </c>
      <c r="H530" s="26" t="str">
        <f t="shared" si="21"/>
        <v/>
      </c>
      <c r="I530" s="26" t="str">
        <f t="shared" si="22"/>
        <v/>
      </c>
      <c r="J530" s="305" t="str">
        <f>IFERROR(VLOOKUP('注文データ '!A530,部品コード!A:D,3,FALSE),"")</f>
        <v/>
      </c>
      <c r="K530" s="293"/>
    </row>
    <row r="531" spans="1:11" x14ac:dyDescent="0.15">
      <c r="A531" s="11"/>
      <c r="B531" s="12"/>
      <c r="C531" s="13"/>
      <c r="D531" s="13"/>
      <c r="E531" s="494"/>
      <c r="F531" s="723"/>
      <c r="G531" s="496" t="str">
        <f>IFERROR(VLOOKUP(A531,部品コード!A:C,2,FALSE),"")</f>
        <v/>
      </c>
      <c r="H531" s="26" t="str">
        <f t="shared" si="21"/>
        <v/>
      </c>
      <c r="I531" s="26" t="str">
        <f t="shared" si="22"/>
        <v/>
      </c>
      <c r="J531" s="305" t="str">
        <f>IFERROR(VLOOKUP('注文データ '!A531,部品コード!A:D,3,FALSE),"")</f>
        <v/>
      </c>
      <c r="K531" s="293"/>
    </row>
    <row r="532" spans="1:11" x14ac:dyDescent="0.15">
      <c r="A532" s="11"/>
      <c r="B532" s="12"/>
      <c r="C532" s="13"/>
      <c r="D532" s="13"/>
      <c r="E532" s="494"/>
      <c r="F532" s="723"/>
      <c r="G532" s="496" t="str">
        <f>IFERROR(VLOOKUP(A532,部品コード!A:C,2,FALSE),"")</f>
        <v/>
      </c>
      <c r="H532" s="26" t="str">
        <f t="shared" si="21"/>
        <v/>
      </c>
      <c r="I532" s="26" t="str">
        <f t="shared" si="22"/>
        <v/>
      </c>
      <c r="J532" s="305" t="str">
        <f>IFERROR(VLOOKUP('注文データ '!A532,部品コード!A:D,3,FALSE),"")</f>
        <v/>
      </c>
      <c r="K532" s="293"/>
    </row>
    <row r="533" spans="1:11" x14ac:dyDescent="0.15">
      <c r="A533" s="11"/>
      <c r="B533" s="12"/>
      <c r="C533" s="13"/>
      <c r="D533" s="13"/>
      <c r="E533" s="494"/>
      <c r="F533" s="723"/>
      <c r="G533" s="496" t="str">
        <f>IFERROR(VLOOKUP(A533,部品コード!A:C,2,FALSE),"")</f>
        <v/>
      </c>
      <c r="H533" s="26" t="str">
        <f t="shared" si="21"/>
        <v/>
      </c>
      <c r="I533" s="26" t="str">
        <f t="shared" si="22"/>
        <v/>
      </c>
      <c r="J533" s="305" t="str">
        <f>IFERROR(VLOOKUP('注文データ '!A533,部品コード!A:D,3,FALSE),"")</f>
        <v/>
      </c>
      <c r="K533" s="293"/>
    </row>
    <row r="534" spans="1:11" x14ac:dyDescent="0.15">
      <c r="A534" s="11"/>
      <c r="B534" s="12"/>
      <c r="C534" s="13"/>
      <c r="D534" s="13"/>
      <c r="E534" s="494"/>
      <c r="F534" s="723"/>
      <c r="G534" s="496" t="str">
        <f>IFERROR(VLOOKUP(A534,部品コード!A:C,2,FALSE),"")</f>
        <v/>
      </c>
      <c r="H534" s="26" t="str">
        <f t="shared" si="21"/>
        <v/>
      </c>
      <c r="I534" s="26" t="str">
        <f t="shared" si="22"/>
        <v/>
      </c>
      <c r="J534" s="305" t="str">
        <f>IFERROR(VLOOKUP('注文データ '!A534,部品コード!A:D,3,FALSE),"")</f>
        <v/>
      </c>
      <c r="K534" s="293"/>
    </row>
    <row r="535" spans="1:11" x14ac:dyDescent="0.15">
      <c r="A535" s="11"/>
      <c r="B535" s="12"/>
      <c r="C535" s="13"/>
      <c r="D535" s="13"/>
      <c r="E535" s="494"/>
      <c r="F535" s="723"/>
      <c r="G535" s="496" t="str">
        <f>IFERROR(VLOOKUP(A535,部品コード!A:C,2,FALSE),"")</f>
        <v/>
      </c>
      <c r="H535" s="26" t="str">
        <f t="shared" si="21"/>
        <v/>
      </c>
      <c r="I535" s="26" t="str">
        <f t="shared" si="22"/>
        <v/>
      </c>
      <c r="J535" s="305" t="str">
        <f>IFERROR(VLOOKUP('注文データ '!A535,部品コード!A:D,3,FALSE),"")</f>
        <v/>
      </c>
      <c r="K535" s="293"/>
    </row>
    <row r="536" spans="1:11" x14ac:dyDescent="0.15">
      <c r="A536" s="11"/>
      <c r="B536" s="12"/>
      <c r="C536" s="13"/>
      <c r="D536" s="13"/>
      <c r="E536" s="494"/>
      <c r="F536" s="723"/>
      <c r="G536" s="496" t="str">
        <f>IFERROR(VLOOKUP(A536,部品コード!A:C,2,FALSE),"")</f>
        <v/>
      </c>
      <c r="H536" s="26" t="str">
        <f t="shared" si="21"/>
        <v/>
      </c>
      <c r="I536" s="26" t="str">
        <f t="shared" si="22"/>
        <v/>
      </c>
      <c r="J536" s="305" t="str">
        <f>IFERROR(VLOOKUP('注文データ '!A536,部品コード!A:D,3,FALSE),"")</f>
        <v/>
      </c>
      <c r="K536" s="293"/>
    </row>
    <row r="537" spans="1:11" x14ac:dyDescent="0.15">
      <c r="A537" s="11"/>
      <c r="B537" s="12"/>
      <c r="C537" s="13"/>
      <c r="D537" s="13"/>
      <c r="E537" s="494"/>
      <c r="F537" s="723"/>
      <c r="G537" s="496" t="str">
        <f>IFERROR(VLOOKUP(A537,部品コード!A:C,2,FALSE),"")</f>
        <v/>
      </c>
      <c r="H537" s="26" t="str">
        <f t="shared" si="21"/>
        <v/>
      </c>
      <c r="I537" s="26" t="str">
        <f t="shared" si="22"/>
        <v/>
      </c>
      <c r="J537" s="305" t="str">
        <f>IFERROR(VLOOKUP('注文データ '!A537,部品コード!A:D,3,FALSE),"")</f>
        <v/>
      </c>
      <c r="K537" s="293"/>
    </row>
    <row r="538" spans="1:11" x14ac:dyDescent="0.15">
      <c r="A538" s="11"/>
      <c r="B538" s="12"/>
      <c r="C538" s="13"/>
      <c r="D538" s="13"/>
      <c r="E538" s="494"/>
      <c r="F538" s="723"/>
      <c r="G538" s="496" t="str">
        <f>IFERROR(VLOOKUP(A538,部品コード!A:C,2,FALSE),"")</f>
        <v/>
      </c>
      <c r="H538" s="26" t="str">
        <f t="shared" si="21"/>
        <v/>
      </c>
      <c r="I538" s="26" t="str">
        <f t="shared" si="22"/>
        <v/>
      </c>
      <c r="J538" s="305" t="str">
        <f>IFERROR(VLOOKUP('注文データ '!A538,部品コード!A:D,3,FALSE),"")</f>
        <v/>
      </c>
      <c r="K538" s="293"/>
    </row>
    <row r="539" spans="1:11" x14ac:dyDescent="0.15">
      <c r="A539" s="11"/>
      <c r="B539" s="12"/>
      <c r="C539" s="13"/>
      <c r="D539" s="13"/>
      <c r="E539" s="494"/>
      <c r="F539" s="723"/>
      <c r="G539" s="496" t="str">
        <f>IFERROR(VLOOKUP(A539,部品コード!A:C,2,FALSE),"")</f>
        <v/>
      </c>
      <c r="H539" s="26" t="str">
        <f t="shared" si="21"/>
        <v/>
      </c>
      <c r="I539" s="26" t="str">
        <f t="shared" si="22"/>
        <v/>
      </c>
      <c r="J539" s="305" t="str">
        <f>IFERROR(VLOOKUP('注文データ '!A539,部品コード!A:D,3,FALSE),"")</f>
        <v/>
      </c>
      <c r="K539" s="293"/>
    </row>
    <row r="540" spans="1:11" x14ac:dyDescent="0.15">
      <c r="A540" s="11"/>
      <c r="B540" s="12"/>
      <c r="C540" s="13"/>
      <c r="D540" s="13"/>
      <c r="E540" s="494"/>
      <c r="F540" s="723"/>
      <c r="G540" s="496" t="str">
        <f>IFERROR(VLOOKUP(A540,部品コード!A:C,2,FALSE),"")</f>
        <v/>
      </c>
      <c r="H540" s="26" t="str">
        <f t="shared" ref="H540:H603" si="23">IF(B524="","",(MONTH(B524)))</f>
        <v/>
      </c>
      <c r="I540" s="26" t="str">
        <f t="shared" ref="I540:I603" si="24">IF(B524="","",(DAY(B524)))</f>
        <v/>
      </c>
      <c r="J540" s="305" t="str">
        <f>IFERROR(VLOOKUP('注文データ '!A540,部品コード!A:D,3,FALSE),"")</f>
        <v/>
      </c>
      <c r="K540" s="293"/>
    </row>
    <row r="541" spans="1:11" x14ac:dyDescent="0.15">
      <c r="A541" s="11"/>
      <c r="B541" s="12"/>
      <c r="C541" s="13"/>
      <c r="D541" s="13"/>
      <c r="E541" s="494"/>
      <c r="F541" s="723"/>
      <c r="G541" s="496" t="str">
        <f>IFERROR(VLOOKUP(A541,部品コード!A:C,2,FALSE),"")</f>
        <v/>
      </c>
      <c r="H541" s="26" t="str">
        <f t="shared" si="23"/>
        <v/>
      </c>
      <c r="I541" s="26" t="str">
        <f t="shared" si="24"/>
        <v/>
      </c>
      <c r="J541" s="305" t="str">
        <f>IFERROR(VLOOKUP('注文データ '!A541,部品コード!A:D,3,FALSE),"")</f>
        <v/>
      </c>
      <c r="K541" s="293"/>
    </row>
    <row r="542" spans="1:11" x14ac:dyDescent="0.15">
      <c r="A542" s="11"/>
      <c r="B542" s="12"/>
      <c r="C542" s="13"/>
      <c r="D542" s="13"/>
      <c r="E542" s="494"/>
      <c r="F542" s="723"/>
      <c r="G542" s="496" t="str">
        <f>IFERROR(VLOOKUP(A542,部品コード!A:C,2,FALSE),"")</f>
        <v/>
      </c>
      <c r="H542" s="26" t="str">
        <f t="shared" si="23"/>
        <v/>
      </c>
      <c r="I542" s="26" t="str">
        <f t="shared" si="24"/>
        <v/>
      </c>
      <c r="J542" s="305" t="str">
        <f>IFERROR(VLOOKUP('注文データ '!A542,部品コード!A:D,3,FALSE),"")</f>
        <v/>
      </c>
      <c r="K542" s="293"/>
    </row>
    <row r="543" spans="1:11" x14ac:dyDescent="0.15">
      <c r="A543" s="11"/>
      <c r="B543" s="12"/>
      <c r="C543" s="13"/>
      <c r="D543" s="13"/>
      <c r="E543" s="494"/>
      <c r="F543" s="723"/>
      <c r="G543" s="496" t="str">
        <f>IFERROR(VLOOKUP(A543,部品コード!A:C,2,FALSE),"")</f>
        <v/>
      </c>
      <c r="H543" s="26" t="str">
        <f t="shared" si="23"/>
        <v/>
      </c>
      <c r="I543" s="26" t="str">
        <f t="shared" si="24"/>
        <v/>
      </c>
      <c r="J543" s="305" t="str">
        <f>IFERROR(VLOOKUP('注文データ '!A543,部品コード!A:D,3,FALSE),"")</f>
        <v/>
      </c>
      <c r="K543" s="293"/>
    </row>
    <row r="544" spans="1:11" x14ac:dyDescent="0.15">
      <c r="A544" s="11"/>
      <c r="B544" s="12"/>
      <c r="C544" s="13"/>
      <c r="D544" s="13"/>
      <c r="E544" s="494"/>
      <c r="F544" s="723"/>
      <c r="G544" s="496" t="str">
        <f>IFERROR(VLOOKUP(A544,部品コード!A:C,2,FALSE),"")</f>
        <v/>
      </c>
      <c r="H544" s="26" t="str">
        <f t="shared" si="23"/>
        <v/>
      </c>
      <c r="I544" s="26" t="str">
        <f t="shared" si="24"/>
        <v/>
      </c>
      <c r="J544" s="305" t="str">
        <f>IFERROR(VLOOKUP('注文データ '!A544,部品コード!A:D,3,FALSE),"")</f>
        <v/>
      </c>
      <c r="K544" s="293"/>
    </row>
    <row r="545" spans="1:11" x14ac:dyDescent="0.15">
      <c r="A545" s="11"/>
      <c r="B545" s="12"/>
      <c r="C545" s="13"/>
      <c r="D545" s="13"/>
      <c r="E545" s="494"/>
      <c r="F545" s="723"/>
      <c r="G545" s="496" t="str">
        <f>IFERROR(VLOOKUP(A545,部品コード!A:C,2,FALSE),"")</f>
        <v/>
      </c>
      <c r="H545" s="26" t="str">
        <f t="shared" si="23"/>
        <v/>
      </c>
      <c r="I545" s="26" t="str">
        <f t="shared" si="24"/>
        <v/>
      </c>
      <c r="J545" s="305" t="str">
        <f>IFERROR(VLOOKUP('注文データ '!A545,部品コード!A:D,3,FALSE),"")</f>
        <v/>
      </c>
      <c r="K545" s="293"/>
    </row>
    <row r="546" spans="1:11" x14ac:dyDescent="0.15">
      <c r="A546" s="11"/>
      <c r="B546" s="12"/>
      <c r="C546" s="13"/>
      <c r="D546" s="13"/>
      <c r="E546" s="494"/>
      <c r="F546" s="723"/>
      <c r="G546" s="496" t="str">
        <f>IFERROR(VLOOKUP(A546,部品コード!A:C,2,FALSE),"")</f>
        <v/>
      </c>
      <c r="H546" s="26" t="str">
        <f t="shared" si="23"/>
        <v/>
      </c>
      <c r="I546" s="26" t="str">
        <f t="shared" si="24"/>
        <v/>
      </c>
      <c r="J546" s="305" t="str">
        <f>IFERROR(VLOOKUP('注文データ '!A546,部品コード!A:D,3,FALSE),"")</f>
        <v/>
      </c>
      <c r="K546" s="293"/>
    </row>
    <row r="547" spans="1:11" x14ac:dyDescent="0.15">
      <c r="A547" s="11"/>
      <c r="B547" s="12"/>
      <c r="C547" s="13"/>
      <c r="D547" s="13"/>
      <c r="E547" s="494"/>
      <c r="F547" s="723"/>
      <c r="G547" s="496" t="str">
        <f>IFERROR(VLOOKUP(A547,部品コード!A:C,2,FALSE),"")</f>
        <v/>
      </c>
      <c r="H547" s="26" t="str">
        <f t="shared" si="23"/>
        <v/>
      </c>
      <c r="I547" s="26" t="str">
        <f t="shared" si="24"/>
        <v/>
      </c>
      <c r="J547" s="305" t="str">
        <f>IFERROR(VLOOKUP('注文データ '!A547,部品コード!A:D,3,FALSE),"")</f>
        <v/>
      </c>
      <c r="K547" s="293"/>
    </row>
    <row r="548" spans="1:11" x14ac:dyDescent="0.15">
      <c r="A548" s="11"/>
      <c r="B548" s="12"/>
      <c r="C548" s="13"/>
      <c r="D548" s="13"/>
      <c r="E548" s="494"/>
      <c r="F548" s="723"/>
      <c r="G548" s="496" t="str">
        <f>IFERROR(VLOOKUP(A548,部品コード!A:C,2,FALSE),"")</f>
        <v/>
      </c>
      <c r="H548" s="26" t="str">
        <f t="shared" si="23"/>
        <v/>
      </c>
      <c r="I548" s="26" t="str">
        <f t="shared" si="24"/>
        <v/>
      </c>
      <c r="J548" s="305" t="str">
        <f>IFERROR(VLOOKUP('注文データ '!A548,部品コード!A:D,3,FALSE),"")</f>
        <v/>
      </c>
      <c r="K548" s="293"/>
    </row>
    <row r="549" spans="1:11" x14ac:dyDescent="0.15">
      <c r="A549" s="11"/>
      <c r="B549" s="12"/>
      <c r="C549" s="13"/>
      <c r="D549" s="13"/>
      <c r="E549" s="494"/>
      <c r="F549" s="723"/>
      <c r="G549" s="496" t="str">
        <f>IFERROR(VLOOKUP(A549,部品コード!A:C,2,FALSE),"")</f>
        <v/>
      </c>
      <c r="H549" s="26" t="str">
        <f t="shared" si="23"/>
        <v/>
      </c>
      <c r="I549" s="26" t="str">
        <f t="shared" si="24"/>
        <v/>
      </c>
      <c r="J549" s="305" t="str">
        <f>IFERROR(VLOOKUP('注文データ '!A549,部品コード!A:D,3,FALSE),"")</f>
        <v/>
      </c>
      <c r="K549" s="293"/>
    </row>
    <row r="550" spans="1:11" x14ac:dyDescent="0.15">
      <c r="A550" s="11"/>
      <c r="B550" s="12"/>
      <c r="C550" s="13"/>
      <c r="D550" s="13"/>
      <c r="E550" s="494"/>
      <c r="F550" s="723"/>
      <c r="G550" s="496" t="str">
        <f>IFERROR(VLOOKUP(A550,部品コード!A:C,2,FALSE),"")</f>
        <v/>
      </c>
      <c r="H550" s="26" t="str">
        <f t="shared" si="23"/>
        <v/>
      </c>
      <c r="I550" s="26" t="str">
        <f t="shared" si="24"/>
        <v/>
      </c>
      <c r="J550" s="305" t="str">
        <f>IFERROR(VLOOKUP('注文データ '!A550,部品コード!A:D,3,FALSE),"")</f>
        <v/>
      </c>
      <c r="K550" s="293"/>
    </row>
    <row r="551" spans="1:11" x14ac:dyDescent="0.15">
      <c r="A551" s="11"/>
      <c r="B551" s="12"/>
      <c r="C551" s="13"/>
      <c r="D551" s="13"/>
      <c r="E551" s="494"/>
      <c r="F551" s="723"/>
      <c r="G551" s="496" t="str">
        <f>IFERROR(VLOOKUP(A551,部品コード!A:C,2,FALSE),"")</f>
        <v/>
      </c>
      <c r="H551" s="26" t="str">
        <f t="shared" si="23"/>
        <v/>
      </c>
      <c r="I551" s="26" t="str">
        <f t="shared" si="24"/>
        <v/>
      </c>
      <c r="J551" s="305" t="str">
        <f>IFERROR(VLOOKUP('注文データ '!A551,部品コード!A:D,3,FALSE),"")</f>
        <v/>
      </c>
      <c r="K551" s="293"/>
    </row>
    <row r="552" spans="1:11" x14ac:dyDescent="0.15">
      <c r="A552" s="11"/>
      <c r="B552" s="12"/>
      <c r="C552" s="13"/>
      <c r="D552" s="13"/>
      <c r="E552" s="494"/>
      <c r="F552" s="723"/>
      <c r="G552" s="496" t="str">
        <f>IFERROR(VLOOKUP(A552,部品コード!A:C,2,FALSE),"")</f>
        <v/>
      </c>
      <c r="H552" s="26" t="str">
        <f t="shared" si="23"/>
        <v/>
      </c>
      <c r="I552" s="26" t="str">
        <f t="shared" si="24"/>
        <v/>
      </c>
      <c r="J552" s="305" t="str">
        <f>IFERROR(VLOOKUP('注文データ '!A552,部品コード!A:D,3,FALSE),"")</f>
        <v/>
      </c>
      <c r="K552" s="293"/>
    </row>
    <row r="553" spans="1:11" x14ac:dyDescent="0.15">
      <c r="A553" s="11"/>
      <c r="B553" s="12"/>
      <c r="C553" s="13"/>
      <c r="D553" s="13"/>
      <c r="E553" s="494"/>
      <c r="F553" s="723"/>
      <c r="G553" s="496" t="str">
        <f>IFERROR(VLOOKUP(A553,部品コード!A:C,2,FALSE),"")</f>
        <v/>
      </c>
      <c r="H553" s="26" t="str">
        <f t="shared" si="23"/>
        <v/>
      </c>
      <c r="I553" s="26" t="str">
        <f t="shared" si="24"/>
        <v/>
      </c>
      <c r="J553" s="305" t="str">
        <f>IFERROR(VLOOKUP('注文データ '!A553,部品コード!A:D,3,FALSE),"")</f>
        <v/>
      </c>
      <c r="K553" s="293"/>
    </row>
    <row r="554" spans="1:11" x14ac:dyDescent="0.15">
      <c r="A554" s="11"/>
      <c r="B554" s="12"/>
      <c r="C554" s="13"/>
      <c r="D554" s="13"/>
      <c r="E554" s="494"/>
      <c r="F554" s="723"/>
      <c r="G554" s="496" t="str">
        <f>IFERROR(VLOOKUP(A554,部品コード!A:C,2,FALSE),"")</f>
        <v/>
      </c>
      <c r="H554" s="26" t="str">
        <f t="shared" si="23"/>
        <v/>
      </c>
      <c r="I554" s="26" t="str">
        <f t="shared" si="24"/>
        <v/>
      </c>
      <c r="J554" s="305" t="str">
        <f>IFERROR(VLOOKUP('注文データ '!A554,部品コード!A:D,3,FALSE),"")</f>
        <v/>
      </c>
      <c r="K554" s="293"/>
    </row>
    <row r="555" spans="1:11" x14ac:dyDescent="0.15">
      <c r="A555" s="11"/>
      <c r="B555" s="12"/>
      <c r="C555" s="13"/>
      <c r="D555" s="13"/>
      <c r="E555" s="494"/>
      <c r="F555" s="723"/>
      <c r="G555" s="496" t="str">
        <f>IFERROR(VLOOKUP(A555,部品コード!A:C,2,FALSE),"")</f>
        <v/>
      </c>
      <c r="H555" s="26" t="str">
        <f t="shared" si="23"/>
        <v/>
      </c>
      <c r="I555" s="26" t="str">
        <f t="shared" si="24"/>
        <v/>
      </c>
      <c r="J555" s="305" t="str">
        <f>IFERROR(VLOOKUP('注文データ '!A555,部品コード!A:D,3,FALSE),"")</f>
        <v/>
      </c>
      <c r="K555" s="293"/>
    </row>
    <row r="556" spans="1:11" x14ac:dyDescent="0.15">
      <c r="A556" s="11"/>
      <c r="B556" s="12"/>
      <c r="C556" s="13"/>
      <c r="D556" s="13"/>
      <c r="E556" s="494"/>
      <c r="F556" s="723"/>
      <c r="G556" s="496" t="str">
        <f>IFERROR(VLOOKUP(A556,部品コード!A:C,2,FALSE),"")</f>
        <v/>
      </c>
      <c r="H556" s="26" t="str">
        <f t="shared" si="23"/>
        <v/>
      </c>
      <c r="I556" s="26" t="str">
        <f t="shared" si="24"/>
        <v/>
      </c>
      <c r="J556" s="305" t="str">
        <f>IFERROR(VLOOKUP('注文データ '!A556,部品コード!A:D,3,FALSE),"")</f>
        <v/>
      </c>
      <c r="K556" s="293"/>
    </row>
    <row r="557" spans="1:11" x14ac:dyDescent="0.15">
      <c r="A557" s="11"/>
      <c r="B557" s="12"/>
      <c r="C557" s="13"/>
      <c r="D557" s="13"/>
      <c r="E557" s="494"/>
      <c r="F557" s="723"/>
      <c r="G557" s="496" t="str">
        <f>IFERROR(VLOOKUP(A557,部品コード!A:C,2,FALSE),"")</f>
        <v/>
      </c>
      <c r="H557" s="26" t="str">
        <f t="shared" si="23"/>
        <v/>
      </c>
      <c r="I557" s="26" t="str">
        <f t="shared" si="24"/>
        <v/>
      </c>
      <c r="J557" s="305" t="str">
        <f>IFERROR(VLOOKUP('注文データ '!A557,部品コード!A:D,3,FALSE),"")</f>
        <v/>
      </c>
      <c r="K557" s="293"/>
    </row>
    <row r="558" spans="1:11" x14ac:dyDescent="0.15">
      <c r="A558" s="11"/>
      <c r="B558" s="12"/>
      <c r="C558" s="13"/>
      <c r="D558" s="13"/>
      <c r="E558" s="494"/>
      <c r="F558" s="723"/>
      <c r="G558" s="496" t="str">
        <f>IFERROR(VLOOKUP(A558,部品コード!A:C,2,FALSE),"")</f>
        <v/>
      </c>
      <c r="H558" s="26" t="str">
        <f t="shared" si="23"/>
        <v/>
      </c>
      <c r="I558" s="26" t="str">
        <f t="shared" si="24"/>
        <v/>
      </c>
      <c r="J558" s="305" t="str">
        <f>IFERROR(VLOOKUP('注文データ '!A558,部品コード!A:D,3,FALSE),"")</f>
        <v/>
      </c>
      <c r="K558" s="293"/>
    </row>
    <row r="559" spans="1:11" x14ac:dyDescent="0.15">
      <c r="A559" s="11"/>
      <c r="B559" s="12"/>
      <c r="C559" s="13"/>
      <c r="D559" s="13"/>
      <c r="E559" s="494"/>
      <c r="F559" s="723"/>
      <c r="G559" s="496" t="str">
        <f>IFERROR(VLOOKUP(A559,部品コード!A:C,2,FALSE),"")</f>
        <v/>
      </c>
      <c r="H559" s="26" t="str">
        <f t="shared" si="23"/>
        <v/>
      </c>
      <c r="I559" s="26" t="str">
        <f t="shared" si="24"/>
        <v/>
      </c>
      <c r="J559" s="305" t="str">
        <f>IFERROR(VLOOKUP('注文データ '!A559,部品コード!A:D,3,FALSE),"")</f>
        <v/>
      </c>
      <c r="K559" s="293"/>
    </row>
    <row r="560" spans="1:11" x14ac:dyDescent="0.15">
      <c r="A560" s="11"/>
      <c r="B560" s="12"/>
      <c r="C560" s="13"/>
      <c r="D560" s="13"/>
      <c r="E560" s="494"/>
      <c r="F560" s="723"/>
      <c r="G560" s="496" t="str">
        <f>IFERROR(VLOOKUP(A560,部品コード!A:C,2,FALSE),"")</f>
        <v/>
      </c>
      <c r="H560" s="26" t="str">
        <f t="shared" si="23"/>
        <v/>
      </c>
      <c r="I560" s="26" t="str">
        <f t="shared" si="24"/>
        <v/>
      </c>
      <c r="J560" s="305" t="str">
        <f>IFERROR(VLOOKUP('注文データ '!A560,部品コード!A:D,3,FALSE),"")</f>
        <v/>
      </c>
      <c r="K560" s="293"/>
    </row>
    <row r="561" spans="1:11" x14ac:dyDescent="0.15">
      <c r="A561" s="11"/>
      <c r="B561" s="12"/>
      <c r="C561" s="13"/>
      <c r="D561" s="13"/>
      <c r="E561" s="494"/>
      <c r="F561" s="723"/>
      <c r="G561" s="496" t="str">
        <f>IFERROR(VLOOKUP(A561,部品コード!A:C,2,FALSE),"")</f>
        <v/>
      </c>
      <c r="H561" s="26" t="str">
        <f t="shared" si="23"/>
        <v/>
      </c>
      <c r="I561" s="26" t="str">
        <f t="shared" si="24"/>
        <v/>
      </c>
      <c r="J561" s="305" t="str">
        <f>IFERROR(VLOOKUP('注文データ '!A561,部品コード!A:D,3,FALSE),"")</f>
        <v/>
      </c>
      <c r="K561" s="293"/>
    </row>
    <row r="562" spans="1:11" x14ac:dyDescent="0.15">
      <c r="A562" s="11"/>
      <c r="B562" s="12"/>
      <c r="C562" s="13"/>
      <c r="D562" s="13"/>
      <c r="E562" s="494"/>
      <c r="F562" s="723"/>
      <c r="G562" s="496" t="str">
        <f>IFERROR(VLOOKUP(A562,部品コード!A:C,2,FALSE),"")</f>
        <v/>
      </c>
      <c r="H562" s="26" t="str">
        <f t="shared" si="23"/>
        <v/>
      </c>
      <c r="I562" s="26" t="str">
        <f t="shared" si="24"/>
        <v/>
      </c>
      <c r="J562" s="305" t="str">
        <f>IFERROR(VLOOKUP('注文データ '!A562,部品コード!A:D,3,FALSE),"")</f>
        <v/>
      </c>
      <c r="K562" s="293"/>
    </row>
    <row r="563" spans="1:11" x14ac:dyDescent="0.15">
      <c r="A563" s="11"/>
      <c r="B563" s="12"/>
      <c r="C563" s="13"/>
      <c r="D563" s="13"/>
      <c r="E563" s="494"/>
      <c r="F563" s="723"/>
      <c r="G563" s="496" t="str">
        <f>IFERROR(VLOOKUP(A563,部品コード!A:C,2,FALSE),"")</f>
        <v/>
      </c>
      <c r="H563" s="26" t="str">
        <f t="shared" si="23"/>
        <v/>
      </c>
      <c r="I563" s="26" t="str">
        <f t="shared" si="24"/>
        <v/>
      </c>
      <c r="J563" s="305" t="str">
        <f>IFERROR(VLOOKUP('注文データ '!A563,部品コード!A:D,3,FALSE),"")</f>
        <v/>
      </c>
      <c r="K563" s="293"/>
    </row>
    <row r="564" spans="1:11" x14ac:dyDescent="0.15">
      <c r="A564" s="11"/>
      <c r="B564" s="12"/>
      <c r="C564" s="13"/>
      <c r="D564" s="13"/>
      <c r="E564" s="494"/>
      <c r="F564" s="723"/>
      <c r="G564" s="496" t="str">
        <f>IFERROR(VLOOKUP(A564,部品コード!A:C,2,FALSE),"")</f>
        <v/>
      </c>
      <c r="H564" s="26" t="str">
        <f t="shared" si="23"/>
        <v/>
      </c>
      <c r="I564" s="26" t="str">
        <f t="shared" si="24"/>
        <v/>
      </c>
      <c r="J564" s="305" t="str">
        <f>IFERROR(VLOOKUP('注文データ '!A564,部品コード!A:D,3,FALSE),"")</f>
        <v/>
      </c>
      <c r="K564" s="293"/>
    </row>
    <row r="565" spans="1:11" x14ac:dyDescent="0.15">
      <c r="A565" s="11"/>
      <c r="B565" s="12"/>
      <c r="C565" s="13"/>
      <c r="D565" s="13"/>
      <c r="E565" s="494"/>
      <c r="F565" s="723"/>
      <c r="G565" s="496" t="str">
        <f>IFERROR(VLOOKUP(A565,部品コード!A:C,2,FALSE),"")</f>
        <v/>
      </c>
      <c r="H565" s="26" t="str">
        <f t="shared" si="23"/>
        <v/>
      </c>
      <c r="I565" s="26" t="str">
        <f t="shared" si="24"/>
        <v/>
      </c>
      <c r="J565" s="305" t="str">
        <f>IFERROR(VLOOKUP('注文データ '!A565,部品コード!A:D,3,FALSE),"")</f>
        <v/>
      </c>
      <c r="K565" s="293"/>
    </row>
    <row r="566" spans="1:11" x14ac:dyDescent="0.15">
      <c r="A566" s="11"/>
      <c r="B566" s="12"/>
      <c r="C566" s="13"/>
      <c r="D566" s="13"/>
      <c r="E566" s="494"/>
      <c r="F566" s="723"/>
      <c r="G566" s="496" t="str">
        <f>IFERROR(VLOOKUP(A566,部品コード!A:C,2,FALSE),"")</f>
        <v/>
      </c>
      <c r="H566" s="26" t="str">
        <f t="shared" si="23"/>
        <v/>
      </c>
      <c r="I566" s="26" t="str">
        <f t="shared" si="24"/>
        <v/>
      </c>
      <c r="J566" s="305" t="str">
        <f>IFERROR(VLOOKUP('注文データ '!A566,部品コード!A:D,3,FALSE),"")</f>
        <v/>
      </c>
      <c r="K566" s="293"/>
    </row>
    <row r="567" spans="1:11" x14ac:dyDescent="0.15">
      <c r="A567" s="11"/>
      <c r="B567" s="12"/>
      <c r="C567" s="13"/>
      <c r="D567" s="13"/>
      <c r="E567" s="494"/>
      <c r="F567" s="723"/>
      <c r="G567" s="496" t="str">
        <f>IFERROR(VLOOKUP(A567,部品コード!A:C,2,FALSE),"")</f>
        <v/>
      </c>
      <c r="H567" s="26" t="str">
        <f t="shared" si="23"/>
        <v/>
      </c>
      <c r="I567" s="26" t="str">
        <f t="shared" si="24"/>
        <v/>
      </c>
      <c r="J567" s="305" t="str">
        <f>IFERROR(VLOOKUP('注文データ '!A567,部品コード!A:D,3,FALSE),"")</f>
        <v/>
      </c>
      <c r="K567" s="293"/>
    </row>
    <row r="568" spans="1:11" x14ac:dyDescent="0.15">
      <c r="A568" s="11"/>
      <c r="B568" s="12"/>
      <c r="C568" s="13"/>
      <c r="D568" s="13"/>
      <c r="E568" s="494"/>
      <c r="F568" s="723"/>
      <c r="G568" s="496" t="str">
        <f>IFERROR(VLOOKUP(A568,部品コード!A:C,2,FALSE),"")</f>
        <v/>
      </c>
      <c r="H568" s="26" t="str">
        <f t="shared" si="23"/>
        <v/>
      </c>
      <c r="I568" s="26" t="str">
        <f t="shared" si="24"/>
        <v/>
      </c>
      <c r="J568" s="305" t="str">
        <f>IFERROR(VLOOKUP('注文データ '!A568,部品コード!A:D,3,FALSE),"")</f>
        <v/>
      </c>
      <c r="K568" s="293"/>
    </row>
    <row r="569" spans="1:11" x14ac:dyDescent="0.15">
      <c r="A569" s="11"/>
      <c r="B569" s="12"/>
      <c r="C569" s="13"/>
      <c r="D569" s="13"/>
      <c r="E569" s="494"/>
      <c r="F569" s="723"/>
      <c r="G569" s="496" t="str">
        <f>IFERROR(VLOOKUP(A569,部品コード!A:C,2,FALSE),"")</f>
        <v/>
      </c>
      <c r="H569" s="26" t="str">
        <f t="shared" si="23"/>
        <v/>
      </c>
      <c r="I569" s="26" t="str">
        <f t="shared" si="24"/>
        <v/>
      </c>
      <c r="J569" s="305" t="str">
        <f>IFERROR(VLOOKUP('注文データ '!A569,部品コード!A:D,3,FALSE),"")</f>
        <v/>
      </c>
      <c r="K569" s="293"/>
    </row>
    <row r="570" spans="1:11" x14ac:dyDescent="0.15">
      <c r="A570" s="11"/>
      <c r="B570" s="12"/>
      <c r="C570" s="13"/>
      <c r="D570" s="13"/>
      <c r="E570" s="494"/>
      <c r="F570" s="723"/>
      <c r="G570" s="496" t="str">
        <f>IFERROR(VLOOKUP(A570,部品コード!A:C,2,FALSE),"")</f>
        <v/>
      </c>
      <c r="H570" s="26" t="str">
        <f t="shared" si="23"/>
        <v/>
      </c>
      <c r="I570" s="26" t="str">
        <f t="shared" si="24"/>
        <v/>
      </c>
      <c r="J570" s="305" t="str">
        <f>IFERROR(VLOOKUP('注文データ '!A570,部品コード!A:D,3,FALSE),"")</f>
        <v/>
      </c>
      <c r="K570" s="293"/>
    </row>
    <row r="571" spans="1:11" x14ac:dyDescent="0.15">
      <c r="A571" s="11"/>
      <c r="B571" s="12"/>
      <c r="C571" s="13"/>
      <c r="D571" s="13"/>
      <c r="E571" s="494"/>
      <c r="F571" s="723"/>
      <c r="G571" s="496" t="str">
        <f>IFERROR(VLOOKUP(A571,部品コード!A:C,2,FALSE),"")</f>
        <v/>
      </c>
      <c r="H571" s="26" t="str">
        <f t="shared" si="23"/>
        <v/>
      </c>
      <c r="I571" s="26" t="str">
        <f t="shared" si="24"/>
        <v/>
      </c>
      <c r="J571" s="305" t="str">
        <f>IFERROR(VLOOKUP('注文データ '!A571,部品コード!A:D,3,FALSE),"")</f>
        <v/>
      </c>
      <c r="K571" s="293"/>
    </row>
    <row r="572" spans="1:11" x14ac:dyDescent="0.15">
      <c r="A572" s="11"/>
      <c r="B572" s="12"/>
      <c r="C572" s="13"/>
      <c r="D572" s="13"/>
      <c r="E572" s="494"/>
      <c r="F572" s="723"/>
      <c r="G572" s="496" t="str">
        <f>IFERROR(VLOOKUP(A572,部品コード!A:C,2,FALSE),"")</f>
        <v/>
      </c>
      <c r="H572" s="26" t="str">
        <f t="shared" si="23"/>
        <v/>
      </c>
      <c r="I572" s="26" t="str">
        <f t="shared" si="24"/>
        <v/>
      </c>
      <c r="J572" s="305" t="str">
        <f>IFERROR(VLOOKUP('注文データ '!A572,部品コード!A:D,3,FALSE),"")</f>
        <v/>
      </c>
      <c r="K572" s="293"/>
    </row>
    <row r="573" spans="1:11" x14ac:dyDescent="0.15">
      <c r="A573" s="11"/>
      <c r="B573" s="12"/>
      <c r="C573" s="13"/>
      <c r="D573" s="13"/>
      <c r="E573" s="494"/>
      <c r="F573" s="723"/>
      <c r="G573" s="496" t="str">
        <f>IFERROR(VLOOKUP(A573,部品コード!A:C,2,FALSE),"")</f>
        <v/>
      </c>
      <c r="H573" s="26" t="str">
        <f t="shared" si="23"/>
        <v/>
      </c>
      <c r="I573" s="26" t="str">
        <f t="shared" si="24"/>
        <v/>
      </c>
      <c r="J573" s="305" t="str">
        <f>IFERROR(VLOOKUP('注文データ '!A573,部品コード!A:D,3,FALSE),"")</f>
        <v/>
      </c>
      <c r="K573" s="293"/>
    </row>
    <row r="574" spans="1:11" x14ac:dyDescent="0.15">
      <c r="A574" s="11"/>
      <c r="B574" s="12"/>
      <c r="C574" s="13"/>
      <c r="D574" s="13"/>
      <c r="E574" s="494"/>
      <c r="F574" s="723"/>
      <c r="G574" s="496" t="str">
        <f>IFERROR(VLOOKUP(A574,部品コード!A:C,2,FALSE),"")</f>
        <v/>
      </c>
      <c r="H574" s="26" t="str">
        <f t="shared" si="23"/>
        <v/>
      </c>
      <c r="I574" s="26" t="str">
        <f t="shared" si="24"/>
        <v/>
      </c>
      <c r="J574" s="305" t="str">
        <f>IFERROR(VLOOKUP('注文データ '!A574,部品コード!A:D,3,FALSE),"")</f>
        <v/>
      </c>
      <c r="K574" s="293"/>
    </row>
    <row r="575" spans="1:11" x14ac:dyDescent="0.15">
      <c r="A575" s="11"/>
      <c r="B575" s="12"/>
      <c r="C575" s="13"/>
      <c r="D575" s="13"/>
      <c r="E575" s="494"/>
      <c r="F575" s="723"/>
      <c r="G575" s="496" t="str">
        <f>IFERROR(VLOOKUP(A575,部品コード!A:C,2,FALSE),"")</f>
        <v/>
      </c>
      <c r="H575" s="26" t="str">
        <f t="shared" si="23"/>
        <v/>
      </c>
      <c r="I575" s="26" t="str">
        <f t="shared" si="24"/>
        <v/>
      </c>
      <c r="J575" s="305" t="str">
        <f>IFERROR(VLOOKUP('注文データ '!A575,部品コード!A:D,3,FALSE),"")</f>
        <v/>
      </c>
      <c r="K575" s="293"/>
    </row>
    <row r="576" spans="1:11" x14ac:dyDescent="0.15">
      <c r="A576" s="11"/>
      <c r="B576" s="12"/>
      <c r="C576" s="13"/>
      <c r="D576" s="13"/>
      <c r="E576" s="494"/>
      <c r="F576" s="723"/>
      <c r="G576" s="496" t="str">
        <f>IFERROR(VLOOKUP(A576,部品コード!A:C,2,FALSE),"")</f>
        <v/>
      </c>
      <c r="H576" s="26" t="str">
        <f t="shared" si="23"/>
        <v/>
      </c>
      <c r="I576" s="26" t="str">
        <f t="shared" si="24"/>
        <v/>
      </c>
      <c r="J576" s="305" t="str">
        <f>IFERROR(VLOOKUP('注文データ '!A576,部品コード!A:D,3,FALSE),"")</f>
        <v/>
      </c>
      <c r="K576" s="293"/>
    </row>
    <row r="577" spans="1:11" x14ac:dyDescent="0.15">
      <c r="A577" s="11"/>
      <c r="B577" s="12"/>
      <c r="C577" s="13"/>
      <c r="D577" s="13"/>
      <c r="E577" s="494"/>
      <c r="F577" s="723"/>
      <c r="G577" s="496" t="str">
        <f>IFERROR(VLOOKUP(A577,部品コード!A:C,2,FALSE),"")</f>
        <v/>
      </c>
      <c r="H577" s="26" t="str">
        <f t="shared" si="23"/>
        <v/>
      </c>
      <c r="I577" s="26" t="str">
        <f t="shared" si="24"/>
        <v/>
      </c>
      <c r="J577" s="305" t="str">
        <f>IFERROR(VLOOKUP('注文データ '!A577,部品コード!A:D,3,FALSE),"")</f>
        <v/>
      </c>
      <c r="K577" s="293"/>
    </row>
    <row r="578" spans="1:11" x14ac:dyDescent="0.15">
      <c r="A578" s="11"/>
      <c r="B578" s="12"/>
      <c r="C578" s="13"/>
      <c r="D578" s="13"/>
      <c r="E578" s="494"/>
      <c r="F578" s="723"/>
      <c r="G578" s="496" t="str">
        <f>IFERROR(VLOOKUP(A578,部品コード!A:C,2,FALSE),"")</f>
        <v/>
      </c>
      <c r="H578" s="26" t="str">
        <f t="shared" si="23"/>
        <v/>
      </c>
      <c r="I578" s="26" t="str">
        <f t="shared" si="24"/>
        <v/>
      </c>
      <c r="J578" s="305" t="str">
        <f>IFERROR(VLOOKUP('注文データ '!A578,部品コード!A:D,3,FALSE),"")</f>
        <v/>
      </c>
      <c r="K578" s="293"/>
    </row>
    <row r="579" spans="1:11" x14ac:dyDescent="0.15">
      <c r="A579" s="11"/>
      <c r="B579" s="12"/>
      <c r="C579" s="13"/>
      <c r="D579" s="13"/>
      <c r="E579" s="494"/>
      <c r="F579" s="723"/>
      <c r="G579" s="496" t="str">
        <f>IFERROR(VLOOKUP(A579,部品コード!A:C,2,FALSE),"")</f>
        <v/>
      </c>
      <c r="H579" s="26" t="str">
        <f t="shared" si="23"/>
        <v/>
      </c>
      <c r="I579" s="26" t="str">
        <f t="shared" si="24"/>
        <v/>
      </c>
      <c r="J579" s="305" t="str">
        <f>IFERROR(VLOOKUP('注文データ '!A579,部品コード!A:D,3,FALSE),"")</f>
        <v/>
      </c>
      <c r="K579" s="293"/>
    </row>
    <row r="580" spans="1:11" x14ac:dyDescent="0.15">
      <c r="A580" s="11"/>
      <c r="B580" s="12"/>
      <c r="C580" s="13"/>
      <c r="D580" s="13"/>
      <c r="E580" s="494"/>
      <c r="F580" s="723"/>
      <c r="G580" s="496" t="str">
        <f>IFERROR(VLOOKUP(A580,部品コード!A:C,2,FALSE),"")</f>
        <v/>
      </c>
      <c r="H580" s="26" t="str">
        <f t="shared" si="23"/>
        <v/>
      </c>
      <c r="I580" s="26" t="str">
        <f t="shared" si="24"/>
        <v/>
      </c>
      <c r="J580" s="305" t="str">
        <f>IFERROR(VLOOKUP('注文データ '!A580,部品コード!A:D,3,FALSE),"")</f>
        <v/>
      </c>
      <c r="K580" s="293"/>
    </row>
    <row r="581" spans="1:11" x14ac:dyDescent="0.15">
      <c r="A581" s="11"/>
      <c r="B581" s="12"/>
      <c r="C581" s="13"/>
      <c r="D581" s="13"/>
      <c r="E581" s="494"/>
      <c r="F581" s="723"/>
      <c r="G581" s="496" t="str">
        <f>IFERROR(VLOOKUP(A581,部品コード!A:C,2,FALSE),"")</f>
        <v/>
      </c>
      <c r="H581" s="26" t="str">
        <f t="shared" si="23"/>
        <v/>
      </c>
      <c r="I581" s="26" t="str">
        <f t="shared" si="24"/>
        <v/>
      </c>
      <c r="J581" s="305" t="str">
        <f>IFERROR(VLOOKUP('注文データ '!A581,部品コード!A:D,3,FALSE),"")</f>
        <v/>
      </c>
      <c r="K581" s="293"/>
    </row>
    <row r="582" spans="1:11" x14ac:dyDescent="0.15">
      <c r="A582" s="11"/>
      <c r="B582" s="12"/>
      <c r="C582" s="13"/>
      <c r="D582" s="13"/>
      <c r="E582" s="494"/>
      <c r="F582" s="723"/>
      <c r="G582" s="496" t="str">
        <f>IFERROR(VLOOKUP(A582,部品コード!A:C,2,FALSE),"")</f>
        <v/>
      </c>
      <c r="H582" s="26" t="str">
        <f t="shared" si="23"/>
        <v/>
      </c>
      <c r="I582" s="26" t="str">
        <f t="shared" si="24"/>
        <v/>
      </c>
      <c r="J582" s="305" t="str">
        <f>IFERROR(VLOOKUP('注文データ '!A582,部品コード!A:D,3,FALSE),"")</f>
        <v/>
      </c>
      <c r="K582" s="293"/>
    </row>
    <row r="583" spans="1:11" x14ac:dyDescent="0.15">
      <c r="A583" s="11"/>
      <c r="B583" s="12"/>
      <c r="C583" s="13"/>
      <c r="D583" s="13"/>
      <c r="E583" s="494"/>
      <c r="F583" s="723"/>
      <c r="G583" s="496" t="str">
        <f>IFERROR(VLOOKUP(A583,部品コード!A:C,2,FALSE),"")</f>
        <v/>
      </c>
      <c r="H583" s="26" t="str">
        <f t="shared" si="23"/>
        <v/>
      </c>
      <c r="I583" s="26" t="str">
        <f t="shared" si="24"/>
        <v/>
      </c>
      <c r="J583" s="305" t="str">
        <f>IFERROR(VLOOKUP('注文データ '!A583,部品コード!A:D,3,FALSE),"")</f>
        <v/>
      </c>
      <c r="K583" s="293"/>
    </row>
    <row r="584" spans="1:11" x14ac:dyDescent="0.15">
      <c r="A584" s="11"/>
      <c r="B584" s="12"/>
      <c r="C584" s="13"/>
      <c r="D584" s="13"/>
      <c r="E584" s="494"/>
      <c r="F584" s="723"/>
      <c r="G584" s="496" t="str">
        <f>IFERROR(VLOOKUP(A584,部品コード!A:C,2,FALSE),"")</f>
        <v/>
      </c>
      <c r="H584" s="26" t="str">
        <f t="shared" si="23"/>
        <v/>
      </c>
      <c r="I584" s="26" t="str">
        <f t="shared" si="24"/>
        <v/>
      </c>
      <c r="J584" s="305" t="str">
        <f>IFERROR(VLOOKUP('注文データ '!A584,部品コード!A:D,3,FALSE),"")</f>
        <v/>
      </c>
      <c r="K584" s="293"/>
    </row>
    <row r="585" spans="1:11" x14ac:dyDescent="0.15">
      <c r="A585" s="11"/>
      <c r="B585" s="12"/>
      <c r="C585" s="13"/>
      <c r="D585" s="13"/>
      <c r="E585" s="494"/>
      <c r="F585" s="723"/>
      <c r="G585" s="496" t="str">
        <f>IFERROR(VLOOKUP(A585,部品コード!A:C,2,FALSE),"")</f>
        <v/>
      </c>
      <c r="H585" s="26" t="str">
        <f t="shared" si="23"/>
        <v/>
      </c>
      <c r="I585" s="26" t="str">
        <f t="shared" si="24"/>
        <v/>
      </c>
      <c r="J585" s="305" t="str">
        <f>IFERROR(VLOOKUP('注文データ '!A585,部品コード!A:D,3,FALSE),"")</f>
        <v/>
      </c>
      <c r="K585" s="293"/>
    </row>
    <row r="586" spans="1:11" x14ac:dyDescent="0.15">
      <c r="A586" s="11"/>
      <c r="B586" s="12"/>
      <c r="C586" s="13"/>
      <c r="D586" s="13"/>
      <c r="E586" s="494"/>
      <c r="F586" s="723"/>
      <c r="G586" s="496" t="str">
        <f>IFERROR(VLOOKUP(A586,部品コード!A:C,2,FALSE),"")</f>
        <v/>
      </c>
      <c r="H586" s="26" t="str">
        <f t="shared" si="23"/>
        <v/>
      </c>
      <c r="I586" s="26" t="str">
        <f t="shared" si="24"/>
        <v/>
      </c>
      <c r="J586" s="305" t="str">
        <f>IFERROR(VLOOKUP('注文データ '!A586,部品コード!A:D,3,FALSE),"")</f>
        <v/>
      </c>
      <c r="K586" s="293"/>
    </row>
    <row r="587" spans="1:11" x14ac:dyDescent="0.15">
      <c r="A587" s="11"/>
      <c r="B587" s="12"/>
      <c r="C587" s="13"/>
      <c r="D587" s="13"/>
      <c r="E587" s="494"/>
      <c r="F587" s="723"/>
      <c r="G587" s="496" t="str">
        <f>IFERROR(VLOOKUP(A587,部品コード!A:C,2,FALSE),"")</f>
        <v/>
      </c>
      <c r="H587" s="26" t="str">
        <f t="shared" si="23"/>
        <v/>
      </c>
      <c r="I587" s="26" t="str">
        <f t="shared" si="24"/>
        <v/>
      </c>
      <c r="J587" s="305" t="str">
        <f>IFERROR(VLOOKUP('注文データ '!A587,部品コード!A:D,3,FALSE),"")</f>
        <v/>
      </c>
      <c r="K587" s="293"/>
    </row>
    <row r="588" spans="1:11" x14ac:dyDescent="0.15">
      <c r="A588" s="11"/>
      <c r="B588" s="12"/>
      <c r="C588" s="13"/>
      <c r="D588" s="13"/>
      <c r="E588" s="494"/>
      <c r="F588" s="723"/>
      <c r="G588" s="496" t="str">
        <f>IFERROR(VLOOKUP(A588,部品コード!A:C,2,FALSE),"")</f>
        <v/>
      </c>
      <c r="H588" s="26" t="str">
        <f t="shared" si="23"/>
        <v/>
      </c>
      <c r="I588" s="26" t="str">
        <f t="shared" si="24"/>
        <v/>
      </c>
      <c r="J588" s="305" t="str">
        <f>IFERROR(VLOOKUP('注文データ '!A588,部品コード!A:D,3,FALSE),"")</f>
        <v/>
      </c>
      <c r="K588" s="293"/>
    </row>
    <row r="589" spans="1:11" x14ac:dyDescent="0.15">
      <c r="A589" s="11"/>
      <c r="B589" s="12"/>
      <c r="C589" s="13"/>
      <c r="D589" s="13"/>
      <c r="E589" s="494"/>
      <c r="F589" s="723"/>
      <c r="G589" s="496" t="str">
        <f>IFERROR(VLOOKUP(A589,部品コード!A:C,2,FALSE),"")</f>
        <v/>
      </c>
      <c r="H589" s="26" t="str">
        <f t="shared" si="23"/>
        <v/>
      </c>
      <c r="I589" s="26" t="str">
        <f t="shared" si="24"/>
        <v/>
      </c>
      <c r="J589" s="305" t="str">
        <f>IFERROR(VLOOKUP('注文データ '!A589,部品コード!A:D,3,FALSE),"")</f>
        <v/>
      </c>
      <c r="K589" s="293"/>
    </row>
    <row r="590" spans="1:11" x14ac:dyDescent="0.15">
      <c r="A590" s="11"/>
      <c r="B590" s="12"/>
      <c r="C590" s="13"/>
      <c r="D590" s="13"/>
      <c r="E590" s="494"/>
      <c r="F590" s="723"/>
      <c r="G590" s="496" t="str">
        <f>IFERROR(VLOOKUP(A590,部品コード!A:C,2,FALSE),"")</f>
        <v/>
      </c>
      <c r="H590" s="26" t="str">
        <f t="shared" si="23"/>
        <v/>
      </c>
      <c r="I590" s="26" t="str">
        <f t="shared" si="24"/>
        <v/>
      </c>
      <c r="J590" s="305" t="str">
        <f>IFERROR(VLOOKUP('注文データ '!A590,部品コード!A:D,3,FALSE),"")</f>
        <v/>
      </c>
      <c r="K590" s="293"/>
    </row>
    <row r="591" spans="1:11" x14ac:dyDescent="0.15">
      <c r="A591" s="11"/>
      <c r="B591" s="12"/>
      <c r="C591" s="13"/>
      <c r="D591" s="13"/>
      <c r="E591" s="494"/>
      <c r="F591" s="723"/>
      <c r="G591" s="496" t="str">
        <f>IFERROR(VLOOKUP(A591,部品コード!A:C,2,FALSE),"")</f>
        <v/>
      </c>
      <c r="H591" s="26" t="str">
        <f t="shared" si="23"/>
        <v/>
      </c>
      <c r="I591" s="26" t="str">
        <f t="shared" si="24"/>
        <v/>
      </c>
      <c r="J591" s="305" t="str">
        <f>IFERROR(VLOOKUP('注文データ '!A591,部品コード!A:D,3,FALSE),"")</f>
        <v/>
      </c>
      <c r="K591" s="293"/>
    </row>
    <row r="592" spans="1:11" x14ac:dyDescent="0.15">
      <c r="A592" s="11"/>
      <c r="B592" s="12"/>
      <c r="C592" s="13"/>
      <c r="D592" s="13"/>
      <c r="E592" s="494"/>
      <c r="F592" s="723"/>
      <c r="G592" s="496" t="str">
        <f>IFERROR(VLOOKUP(A592,部品コード!A:C,2,FALSE),"")</f>
        <v/>
      </c>
      <c r="H592" s="26" t="str">
        <f t="shared" si="23"/>
        <v/>
      </c>
      <c r="I592" s="26" t="str">
        <f t="shared" si="24"/>
        <v/>
      </c>
      <c r="J592" s="305" t="str">
        <f>IFERROR(VLOOKUP('注文データ '!A592,部品コード!A:D,3,FALSE),"")</f>
        <v/>
      </c>
      <c r="K592" s="293"/>
    </row>
    <row r="593" spans="1:11" x14ac:dyDescent="0.15">
      <c r="A593" s="11"/>
      <c r="B593" s="12"/>
      <c r="C593" s="13"/>
      <c r="D593" s="13"/>
      <c r="E593" s="494"/>
      <c r="F593" s="723"/>
      <c r="G593" s="496" t="str">
        <f>IFERROR(VLOOKUP(A593,部品コード!A:C,2,FALSE),"")</f>
        <v/>
      </c>
      <c r="H593" s="26" t="str">
        <f t="shared" si="23"/>
        <v/>
      </c>
      <c r="I593" s="26" t="str">
        <f t="shared" si="24"/>
        <v/>
      </c>
      <c r="J593" s="305" t="str">
        <f>IFERROR(VLOOKUP('注文データ '!A593,部品コード!A:D,3,FALSE),"")</f>
        <v/>
      </c>
      <c r="K593" s="293"/>
    </row>
    <row r="594" spans="1:11" x14ac:dyDescent="0.15">
      <c r="A594" s="11"/>
      <c r="B594" s="12"/>
      <c r="C594" s="13"/>
      <c r="D594" s="13"/>
      <c r="E594" s="494"/>
      <c r="F594" s="723"/>
      <c r="G594" s="496" t="str">
        <f>IFERROR(VLOOKUP(A594,部品コード!A:C,2,FALSE),"")</f>
        <v/>
      </c>
      <c r="H594" s="26" t="str">
        <f t="shared" si="23"/>
        <v/>
      </c>
      <c r="I594" s="26" t="str">
        <f t="shared" si="24"/>
        <v/>
      </c>
      <c r="J594" s="305" t="str">
        <f>IFERROR(VLOOKUP('注文データ '!A594,部品コード!A:D,3,FALSE),"")</f>
        <v/>
      </c>
      <c r="K594" s="293"/>
    </row>
    <row r="595" spans="1:11" x14ac:dyDescent="0.15">
      <c r="A595" s="11"/>
      <c r="B595" s="12"/>
      <c r="C595" s="13"/>
      <c r="D595" s="13"/>
      <c r="E595" s="494"/>
      <c r="F595" s="723"/>
      <c r="G595" s="496" t="str">
        <f>IFERROR(VLOOKUP(A595,部品コード!A:C,2,FALSE),"")</f>
        <v/>
      </c>
      <c r="H595" s="26" t="str">
        <f t="shared" si="23"/>
        <v/>
      </c>
      <c r="I595" s="26" t="str">
        <f t="shared" si="24"/>
        <v/>
      </c>
      <c r="J595" s="305" t="str">
        <f>IFERROR(VLOOKUP('注文データ '!A595,部品コード!A:D,3,FALSE),"")</f>
        <v/>
      </c>
      <c r="K595" s="293"/>
    </row>
    <row r="596" spans="1:11" x14ac:dyDescent="0.15">
      <c r="A596" s="11"/>
      <c r="B596" s="12"/>
      <c r="C596" s="13"/>
      <c r="D596" s="13"/>
      <c r="E596" s="494"/>
      <c r="F596" s="723"/>
      <c r="G596" s="496" t="str">
        <f>IFERROR(VLOOKUP(A596,部品コード!A:C,2,FALSE),"")</f>
        <v/>
      </c>
      <c r="H596" s="26" t="str">
        <f t="shared" si="23"/>
        <v/>
      </c>
      <c r="I596" s="26" t="str">
        <f t="shared" si="24"/>
        <v/>
      </c>
      <c r="J596" s="305" t="str">
        <f>IFERROR(VLOOKUP('注文データ '!A596,部品コード!A:D,3,FALSE),"")</f>
        <v/>
      </c>
      <c r="K596" s="293"/>
    </row>
    <row r="597" spans="1:11" x14ac:dyDescent="0.15">
      <c r="A597" s="11"/>
      <c r="B597" s="12"/>
      <c r="C597" s="13"/>
      <c r="D597" s="13"/>
      <c r="E597" s="494"/>
      <c r="F597" s="723"/>
      <c r="G597" s="496" t="str">
        <f>IFERROR(VLOOKUP(A597,部品コード!A:C,2,FALSE),"")</f>
        <v/>
      </c>
      <c r="H597" s="26" t="str">
        <f t="shared" si="23"/>
        <v/>
      </c>
      <c r="I597" s="26" t="str">
        <f t="shared" si="24"/>
        <v/>
      </c>
      <c r="J597" s="305" t="str">
        <f>IFERROR(VLOOKUP('注文データ '!A597,部品コード!A:D,3,FALSE),"")</f>
        <v/>
      </c>
      <c r="K597" s="293"/>
    </row>
    <row r="598" spans="1:11" x14ac:dyDescent="0.15">
      <c r="A598" s="11"/>
      <c r="B598" s="12"/>
      <c r="C598" s="13"/>
      <c r="D598" s="13"/>
      <c r="E598" s="494"/>
      <c r="F598" s="723"/>
      <c r="G598" s="496" t="str">
        <f>IFERROR(VLOOKUP(A598,部品コード!A:C,2,FALSE),"")</f>
        <v/>
      </c>
      <c r="H598" s="26" t="str">
        <f t="shared" si="23"/>
        <v/>
      </c>
      <c r="I598" s="26" t="str">
        <f t="shared" si="24"/>
        <v/>
      </c>
      <c r="J598" s="305" t="str">
        <f>IFERROR(VLOOKUP('注文データ '!A598,部品コード!A:D,3,FALSE),"")</f>
        <v/>
      </c>
      <c r="K598" s="293"/>
    </row>
    <row r="599" spans="1:11" x14ac:dyDescent="0.15">
      <c r="A599" s="11"/>
      <c r="B599" s="12"/>
      <c r="C599" s="13"/>
      <c r="D599" s="13"/>
      <c r="E599" s="494"/>
      <c r="F599" s="723"/>
      <c r="G599" s="496" t="str">
        <f>IFERROR(VLOOKUP(A599,部品コード!A:C,2,FALSE),"")</f>
        <v/>
      </c>
      <c r="H599" s="26" t="str">
        <f t="shared" si="23"/>
        <v/>
      </c>
      <c r="I599" s="26" t="str">
        <f t="shared" si="24"/>
        <v/>
      </c>
      <c r="J599" s="305" t="str">
        <f>IFERROR(VLOOKUP('注文データ '!A599,部品コード!A:D,3,FALSE),"")</f>
        <v/>
      </c>
      <c r="K599" s="293"/>
    </row>
    <row r="600" spans="1:11" x14ac:dyDescent="0.15">
      <c r="A600" s="11"/>
      <c r="B600" s="12"/>
      <c r="C600" s="13"/>
      <c r="D600" s="13"/>
      <c r="E600" s="494"/>
      <c r="F600" s="723"/>
      <c r="G600" s="496" t="str">
        <f>IFERROR(VLOOKUP(A600,部品コード!A:C,2,FALSE),"")</f>
        <v/>
      </c>
      <c r="H600" s="26" t="str">
        <f t="shared" si="23"/>
        <v/>
      </c>
      <c r="I600" s="26" t="str">
        <f t="shared" si="24"/>
        <v/>
      </c>
      <c r="J600" s="305" t="str">
        <f>IFERROR(VLOOKUP('注文データ '!A600,部品コード!A:D,3,FALSE),"")</f>
        <v/>
      </c>
      <c r="K600" s="293"/>
    </row>
    <row r="601" spans="1:11" x14ac:dyDescent="0.15">
      <c r="A601" s="11"/>
      <c r="B601" s="12"/>
      <c r="C601" s="13"/>
      <c r="D601" s="13"/>
      <c r="E601" s="494"/>
      <c r="F601" s="723"/>
      <c r="G601" s="496" t="str">
        <f>IFERROR(VLOOKUP(A601,部品コード!A:C,2,FALSE),"")</f>
        <v/>
      </c>
      <c r="H601" s="26" t="str">
        <f t="shared" si="23"/>
        <v/>
      </c>
      <c r="I601" s="26" t="str">
        <f t="shared" si="24"/>
        <v/>
      </c>
      <c r="J601" s="305" t="str">
        <f>IFERROR(VLOOKUP('注文データ '!A601,部品コード!A:D,3,FALSE),"")</f>
        <v/>
      </c>
      <c r="K601" s="293"/>
    </row>
    <row r="602" spans="1:11" x14ac:dyDescent="0.15">
      <c r="A602" s="11"/>
      <c r="B602" s="12"/>
      <c r="C602" s="13"/>
      <c r="D602" s="13"/>
      <c r="E602" s="494"/>
      <c r="F602" s="723"/>
      <c r="G602" s="496" t="str">
        <f>IFERROR(VLOOKUP(A602,部品コード!A:C,2,FALSE),"")</f>
        <v/>
      </c>
      <c r="H602" s="26" t="str">
        <f t="shared" si="23"/>
        <v/>
      </c>
      <c r="I602" s="26" t="str">
        <f t="shared" si="24"/>
        <v/>
      </c>
      <c r="J602" s="305" t="str">
        <f>IFERROR(VLOOKUP('注文データ '!A602,部品コード!A:D,3,FALSE),"")</f>
        <v/>
      </c>
      <c r="K602" s="293"/>
    </row>
    <row r="603" spans="1:11" x14ac:dyDescent="0.15">
      <c r="A603" s="11"/>
      <c r="B603" s="12"/>
      <c r="C603" s="13"/>
      <c r="D603" s="13"/>
      <c r="E603" s="494"/>
      <c r="F603" s="723"/>
      <c r="G603" s="496" t="str">
        <f>IFERROR(VLOOKUP(A603,部品コード!A:C,2,FALSE),"")</f>
        <v/>
      </c>
      <c r="H603" s="26" t="str">
        <f t="shared" si="23"/>
        <v/>
      </c>
      <c r="I603" s="26" t="str">
        <f t="shared" si="24"/>
        <v/>
      </c>
      <c r="J603" s="305" t="str">
        <f>IFERROR(VLOOKUP('注文データ '!A603,部品コード!A:D,3,FALSE),"")</f>
        <v/>
      </c>
      <c r="K603" s="293"/>
    </row>
    <row r="604" spans="1:11" x14ac:dyDescent="0.15">
      <c r="A604" s="11"/>
      <c r="B604" s="12"/>
      <c r="C604" s="13"/>
      <c r="D604" s="13"/>
      <c r="E604" s="494"/>
      <c r="F604" s="723"/>
      <c r="G604" s="496" t="str">
        <f>IFERROR(VLOOKUP(A604,部品コード!A:C,2,FALSE),"")</f>
        <v/>
      </c>
      <c r="H604" s="26" t="str">
        <f t="shared" ref="H604:H667" si="25">IF(B588="","",(MONTH(B588)))</f>
        <v/>
      </c>
      <c r="I604" s="26" t="str">
        <f t="shared" ref="I604:I667" si="26">IF(B588="","",(DAY(B588)))</f>
        <v/>
      </c>
      <c r="J604" s="305" t="str">
        <f>IFERROR(VLOOKUP('注文データ '!A604,部品コード!A:D,3,FALSE),"")</f>
        <v/>
      </c>
      <c r="K604" s="293"/>
    </row>
    <row r="605" spans="1:11" x14ac:dyDescent="0.15">
      <c r="A605" s="11"/>
      <c r="B605" s="12"/>
      <c r="C605" s="13"/>
      <c r="D605" s="13"/>
      <c r="E605" s="494"/>
      <c r="F605" s="723"/>
      <c r="G605" s="496" t="str">
        <f>IFERROR(VLOOKUP(A605,部品コード!A:C,2,FALSE),"")</f>
        <v/>
      </c>
      <c r="H605" s="26" t="str">
        <f t="shared" si="25"/>
        <v/>
      </c>
      <c r="I605" s="26" t="str">
        <f t="shared" si="26"/>
        <v/>
      </c>
      <c r="J605" s="305" t="str">
        <f>IFERROR(VLOOKUP('注文データ '!A605,部品コード!A:D,3,FALSE),"")</f>
        <v/>
      </c>
      <c r="K605" s="293"/>
    </row>
    <row r="606" spans="1:11" x14ac:dyDescent="0.15">
      <c r="A606" s="11"/>
      <c r="B606" s="12"/>
      <c r="C606" s="13"/>
      <c r="D606" s="13"/>
      <c r="E606" s="494"/>
      <c r="F606" s="723"/>
      <c r="G606" s="496" t="str">
        <f>IFERROR(VLOOKUP(A606,部品コード!A:C,2,FALSE),"")</f>
        <v/>
      </c>
      <c r="H606" s="26" t="str">
        <f t="shared" si="25"/>
        <v/>
      </c>
      <c r="I606" s="26" t="str">
        <f t="shared" si="26"/>
        <v/>
      </c>
      <c r="J606" s="305" t="str">
        <f>IFERROR(VLOOKUP('注文データ '!A606,部品コード!A:D,3,FALSE),"")</f>
        <v/>
      </c>
      <c r="K606" s="293"/>
    </row>
    <row r="607" spans="1:11" x14ac:dyDescent="0.15">
      <c r="A607" s="11"/>
      <c r="B607" s="12"/>
      <c r="C607" s="13"/>
      <c r="D607" s="13"/>
      <c r="E607" s="494"/>
      <c r="F607" s="723"/>
      <c r="G607" s="496" t="str">
        <f>IFERROR(VLOOKUP(A607,部品コード!A:C,2,FALSE),"")</f>
        <v/>
      </c>
      <c r="H607" s="26" t="str">
        <f t="shared" si="25"/>
        <v/>
      </c>
      <c r="I607" s="26" t="str">
        <f t="shared" si="26"/>
        <v/>
      </c>
      <c r="J607" s="305" t="str">
        <f>IFERROR(VLOOKUP('注文データ '!A607,部品コード!A:D,3,FALSE),"")</f>
        <v/>
      </c>
      <c r="K607" s="293"/>
    </row>
    <row r="608" spans="1:11" x14ac:dyDescent="0.15">
      <c r="A608" s="11"/>
      <c r="B608" s="12"/>
      <c r="C608" s="13"/>
      <c r="D608" s="13"/>
      <c r="E608" s="494"/>
      <c r="F608" s="723"/>
      <c r="G608" s="496" t="str">
        <f>IFERROR(VLOOKUP(A608,部品コード!A:C,2,FALSE),"")</f>
        <v/>
      </c>
      <c r="H608" s="26" t="str">
        <f t="shared" si="25"/>
        <v/>
      </c>
      <c r="I608" s="26" t="str">
        <f t="shared" si="26"/>
        <v/>
      </c>
      <c r="J608" s="305" t="str">
        <f>IFERROR(VLOOKUP('注文データ '!A608,部品コード!A:D,3,FALSE),"")</f>
        <v/>
      </c>
      <c r="K608" s="293"/>
    </row>
    <row r="609" spans="1:11" x14ac:dyDescent="0.15">
      <c r="A609" s="11"/>
      <c r="B609" s="12"/>
      <c r="C609" s="13"/>
      <c r="D609" s="13"/>
      <c r="E609" s="494"/>
      <c r="F609" s="723"/>
      <c r="G609" s="496" t="str">
        <f>IFERROR(VLOOKUP(A609,部品コード!A:C,2,FALSE),"")</f>
        <v/>
      </c>
      <c r="H609" s="26" t="str">
        <f t="shared" si="25"/>
        <v/>
      </c>
      <c r="I609" s="26" t="str">
        <f t="shared" si="26"/>
        <v/>
      </c>
      <c r="J609" s="305" t="str">
        <f>IFERROR(VLOOKUP('注文データ '!A609,部品コード!A:D,3,FALSE),"")</f>
        <v/>
      </c>
      <c r="K609" s="293"/>
    </row>
    <row r="610" spans="1:11" x14ac:dyDescent="0.15">
      <c r="A610" s="11"/>
      <c r="B610" s="12"/>
      <c r="C610" s="13"/>
      <c r="D610" s="13"/>
      <c r="E610" s="494"/>
      <c r="F610" s="723"/>
      <c r="G610" s="496" t="str">
        <f>IFERROR(VLOOKUP(A610,部品コード!A:C,2,FALSE),"")</f>
        <v/>
      </c>
      <c r="H610" s="26" t="str">
        <f t="shared" si="25"/>
        <v/>
      </c>
      <c r="I610" s="26" t="str">
        <f t="shared" si="26"/>
        <v/>
      </c>
      <c r="J610" s="305" t="str">
        <f>IFERROR(VLOOKUP('注文データ '!A610,部品コード!A:D,3,FALSE),"")</f>
        <v/>
      </c>
      <c r="K610" s="293"/>
    </row>
    <row r="611" spans="1:11" x14ac:dyDescent="0.15">
      <c r="A611" s="11"/>
      <c r="B611" s="12"/>
      <c r="C611" s="13"/>
      <c r="D611" s="13"/>
      <c r="E611" s="494"/>
      <c r="F611" s="723"/>
      <c r="G611" s="496" t="str">
        <f>IFERROR(VLOOKUP(A611,部品コード!A:C,2,FALSE),"")</f>
        <v/>
      </c>
      <c r="H611" s="26" t="str">
        <f t="shared" si="25"/>
        <v/>
      </c>
      <c r="I611" s="26" t="str">
        <f t="shared" si="26"/>
        <v/>
      </c>
      <c r="J611" s="305" t="str">
        <f>IFERROR(VLOOKUP('注文データ '!A611,部品コード!A:D,3,FALSE),"")</f>
        <v/>
      </c>
      <c r="K611" s="293"/>
    </row>
    <row r="612" spans="1:11" x14ac:dyDescent="0.15">
      <c r="A612" s="11"/>
      <c r="B612" s="12"/>
      <c r="C612" s="13"/>
      <c r="D612" s="13"/>
      <c r="E612" s="494"/>
      <c r="F612" s="723"/>
      <c r="G612" s="496" t="str">
        <f>IFERROR(VLOOKUP(A612,部品コード!A:C,2,FALSE),"")</f>
        <v/>
      </c>
      <c r="H612" s="26" t="str">
        <f t="shared" si="25"/>
        <v/>
      </c>
      <c r="I612" s="26" t="str">
        <f t="shared" si="26"/>
        <v/>
      </c>
      <c r="J612" s="305" t="str">
        <f>IFERROR(VLOOKUP('注文データ '!A612,部品コード!A:D,3,FALSE),"")</f>
        <v/>
      </c>
      <c r="K612" s="293"/>
    </row>
    <row r="613" spans="1:11" x14ac:dyDescent="0.15">
      <c r="A613" s="11"/>
      <c r="B613" s="12"/>
      <c r="C613" s="13"/>
      <c r="D613" s="13"/>
      <c r="E613" s="494"/>
      <c r="F613" s="723"/>
      <c r="G613" s="496" t="str">
        <f>IFERROR(VLOOKUP(A613,部品コード!A:C,2,FALSE),"")</f>
        <v/>
      </c>
      <c r="H613" s="26" t="str">
        <f t="shared" si="25"/>
        <v/>
      </c>
      <c r="I613" s="26" t="str">
        <f t="shared" si="26"/>
        <v/>
      </c>
      <c r="J613" s="305" t="str">
        <f>IFERROR(VLOOKUP('注文データ '!A613,部品コード!A:D,3,FALSE),"")</f>
        <v/>
      </c>
      <c r="K613" s="293"/>
    </row>
    <row r="614" spans="1:11" x14ac:dyDescent="0.15">
      <c r="A614" s="11"/>
      <c r="B614" s="12"/>
      <c r="C614" s="13"/>
      <c r="D614" s="13"/>
      <c r="E614" s="494"/>
      <c r="F614" s="723"/>
      <c r="G614" s="496" t="str">
        <f>IFERROR(VLOOKUP(A614,部品コード!A:C,2,FALSE),"")</f>
        <v/>
      </c>
      <c r="H614" s="26" t="str">
        <f t="shared" si="25"/>
        <v/>
      </c>
      <c r="I614" s="26" t="str">
        <f t="shared" si="26"/>
        <v/>
      </c>
      <c r="J614" s="305" t="str">
        <f>IFERROR(VLOOKUP('注文データ '!A614,部品コード!A:D,3,FALSE),"")</f>
        <v/>
      </c>
      <c r="K614" s="293"/>
    </row>
    <row r="615" spans="1:11" x14ac:dyDescent="0.15">
      <c r="A615" s="11"/>
      <c r="B615" s="12"/>
      <c r="C615" s="13"/>
      <c r="D615" s="13"/>
      <c r="E615" s="494"/>
      <c r="F615" s="723"/>
      <c r="G615" s="496" t="str">
        <f>IFERROR(VLOOKUP(A615,部品コード!A:C,2,FALSE),"")</f>
        <v/>
      </c>
      <c r="H615" s="26" t="str">
        <f t="shared" si="25"/>
        <v/>
      </c>
      <c r="I615" s="26" t="str">
        <f t="shared" si="26"/>
        <v/>
      </c>
      <c r="J615" s="305" t="str">
        <f>IFERROR(VLOOKUP('注文データ '!A615,部品コード!A:D,3,FALSE),"")</f>
        <v/>
      </c>
      <c r="K615" s="293"/>
    </row>
    <row r="616" spans="1:11" x14ac:dyDescent="0.15">
      <c r="A616" s="11"/>
      <c r="B616" s="12"/>
      <c r="C616" s="13"/>
      <c r="D616" s="13"/>
      <c r="E616" s="494"/>
      <c r="F616" s="723"/>
      <c r="G616" s="496" t="str">
        <f>IFERROR(VLOOKUP(A616,部品コード!A:C,2,FALSE),"")</f>
        <v/>
      </c>
      <c r="H616" s="26" t="str">
        <f t="shared" si="25"/>
        <v/>
      </c>
      <c r="I616" s="26" t="str">
        <f t="shared" si="26"/>
        <v/>
      </c>
      <c r="J616" s="305" t="str">
        <f>IFERROR(VLOOKUP('注文データ '!A616,部品コード!A:D,3,FALSE),"")</f>
        <v/>
      </c>
      <c r="K616" s="293"/>
    </row>
    <row r="617" spans="1:11" x14ac:dyDescent="0.15">
      <c r="A617" s="11"/>
      <c r="B617" s="12"/>
      <c r="C617" s="13"/>
      <c r="D617" s="13"/>
      <c r="E617" s="494"/>
      <c r="F617" s="723"/>
      <c r="G617" s="496" t="str">
        <f>IFERROR(VLOOKUP(A617,部品コード!A:C,2,FALSE),"")</f>
        <v/>
      </c>
      <c r="H617" s="26" t="str">
        <f t="shared" si="25"/>
        <v/>
      </c>
      <c r="I617" s="26" t="str">
        <f t="shared" si="26"/>
        <v/>
      </c>
      <c r="J617" s="305" t="str">
        <f>IFERROR(VLOOKUP('注文データ '!A617,部品コード!A:D,3,FALSE),"")</f>
        <v/>
      </c>
      <c r="K617" s="293"/>
    </row>
    <row r="618" spans="1:11" x14ac:dyDescent="0.15">
      <c r="A618" s="11"/>
      <c r="B618" s="12"/>
      <c r="C618" s="13"/>
      <c r="D618" s="13"/>
      <c r="E618" s="494"/>
      <c r="F618" s="723"/>
      <c r="G618" s="496" t="str">
        <f>IFERROR(VLOOKUP(A618,部品コード!A:C,2,FALSE),"")</f>
        <v/>
      </c>
      <c r="H618" s="26" t="str">
        <f t="shared" si="25"/>
        <v/>
      </c>
      <c r="I618" s="26" t="str">
        <f t="shared" si="26"/>
        <v/>
      </c>
      <c r="J618" s="305" t="str">
        <f>IFERROR(VLOOKUP('注文データ '!A618,部品コード!A:D,3,FALSE),"")</f>
        <v/>
      </c>
      <c r="K618" s="293"/>
    </row>
    <row r="619" spans="1:11" x14ac:dyDescent="0.15">
      <c r="A619" s="11"/>
      <c r="B619" s="12"/>
      <c r="C619" s="13"/>
      <c r="D619" s="13"/>
      <c r="E619" s="494"/>
      <c r="F619" s="723"/>
      <c r="G619" s="496" t="str">
        <f>IFERROR(VLOOKUP(A619,部品コード!A:C,2,FALSE),"")</f>
        <v/>
      </c>
      <c r="H619" s="26" t="str">
        <f t="shared" si="25"/>
        <v/>
      </c>
      <c r="I619" s="26" t="str">
        <f t="shared" si="26"/>
        <v/>
      </c>
      <c r="J619" s="305" t="str">
        <f>IFERROR(VLOOKUP('注文データ '!A619,部品コード!A:D,3,FALSE),"")</f>
        <v/>
      </c>
      <c r="K619" s="293"/>
    </row>
    <row r="620" spans="1:11" x14ac:dyDescent="0.15">
      <c r="A620" s="11"/>
      <c r="B620" s="12"/>
      <c r="C620" s="13"/>
      <c r="D620" s="13"/>
      <c r="E620" s="494"/>
      <c r="F620" s="723"/>
      <c r="G620" s="496" t="str">
        <f>IFERROR(VLOOKUP(A620,部品コード!A:C,2,FALSE),"")</f>
        <v/>
      </c>
      <c r="H620" s="26" t="str">
        <f t="shared" si="25"/>
        <v/>
      </c>
      <c r="I620" s="26" t="str">
        <f t="shared" si="26"/>
        <v/>
      </c>
      <c r="J620" s="305" t="str">
        <f>IFERROR(VLOOKUP('注文データ '!A620,部品コード!A:D,3,FALSE),"")</f>
        <v/>
      </c>
      <c r="K620" s="293"/>
    </row>
    <row r="621" spans="1:11" x14ac:dyDescent="0.15">
      <c r="A621" s="11"/>
      <c r="B621" s="12"/>
      <c r="C621" s="13"/>
      <c r="D621" s="13"/>
      <c r="E621" s="494"/>
      <c r="F621" s="723"/>
      <c r="G621" s="496" t="str">
        <f>IFERROR(VLOOKUP(A621,部品コード!A:C,2,FALSE),"")</f>
        <v/>
      </c>
      <c r="H621" s="26" t="str">
        <f t="shared" si="25"/>
        <v/>
      </c>
      <c r="I621" s="26" t="str">
        <f t="shared" si="26"/>
        <v/>
      </c>
      <c r="J621" s="305" t="str">
        <f>IFERROR(VLOOKUP('注文データ '!A621,部品コード!A:D,3,FALSE),"")</f>
        <v/>
      </c>
      <c r="K621" s="293"/>
    </row>
    <row r="622" spans="1:11" x14ac:dyDescent="0.15">
      <c r="A622" s="11"/>
      <c r="B622" s="12"/>
      <c r="C622" s="13"/>
      <c r="D622" s="13"/>
      <c r="E622" s="494"/>
      <c r="F622" s="723"/>
      <c r="G622" s="496" t="str">
        <f>IFERROR(VLOOKUP(A622,部品コード!A:C,2,FALSE),"")</f>
        <v/>
      </c>
      <c r="H622" s="26" t="str">
        <f t="shared" si="25"/>
        <v/>
      </c>
      <c r="I622" s="26" t="str">
        <f t="shared" si="26"/>
        <v/>
      </c>
      <c r="J622" s="305" t="str">
        <f>IFERROR(VLOOKUP('注文データ '!A622,部品コード!A:D,3,FALSE),"")</f>
        <v/>
      </c>
      <c r="K622" s="293"/>
    </row>
    <row r="623" spans="1:11" x14ac:dyDescent="0.15">
      <c r="A623" s="11"/>
      <c r="B623" s="12"/>
      <c r="C623" s="13"/>
      <c r="D623" s="13"/>
      <c r="E623" s="494"/>
      <c r="F623" s="723"/>
      <c r="G623" s="496" t="str">
        <f>IFERROR(VLOOKUP(A623,部品コード!A:C,2,FALSE),"")</f>
        <v/>
      </c>
      <c r="H623" s="26" t="str">
        <f t="shared" si="25"/>
        <v/>
      </c>
      <c r="I623" s="26" t="str">
        <f t="shared" si="26"/>
        <v/>
      </c>
      <c r="J623" s="305" t="str">
        <f>IFERROR(VLOOKUP('注文データ '!A623,部品コード!A:D,3,FALSE),"")</f>
        <v/>
      </c>
      <c r="K623" s="293"/>
    </row>
    <row r="624" spans="1:11" x14ac:dyDescent="0.15">
      <c r="A624" s="11"/>
      <c r="B624" s="12"/>
      <c r="C624" s="13"/>
      <c r="D624" s="13"/>
      <c r="E624" s="494"/>
      <c r="F624" s="723"/>
      <c r="G624" s="496" t="str">
        <f>IFERROR(VLOOKUP(A624,部品コード!A:C,2,FALSE),"")</f>
        <v/>
      </c>
      <c r="H624" s="26" t="str">
        <f t="shared" si="25"/>
        <v/>
      </c>
      <c r="I624" s="26" t="str">
        <f t="shared" si="26"/>
        <v/>
      </c>
      <c r="J624" s="305" t="str">
        <f>IFERROR(VLOOKUP('注文データ '!A624,部品コード!A:D,3,FALSE),"")</f>
        <v/>
      </c>
      <c r="K624" s="293"/>
    </row>
    <row r="625" spans="1:11" x14ac:dyDescent="0.15">
      <c r="A625" s="11"/>
      <c r="B625" s="12"/>
      <c r="C625" s="13"/>
      <c r="D625" s="13"/>
      <c r="E625" s="494"/>
      <c r="F625" s="723"/>
      <c r="G625" s="496" t="str">
        <f>IFERROR(VLOOKUP(A625,部品コード!A:C,2,FALSE),"")</f>
        <v/>
      </c>
      <c r="H625" s="26" t="str">
        <f t="shared" si="25"/>
        <v/>
      </c>
      <c r="I625" s="26" t="str">
        <f t="shared" si="26"/>
        <v/>
      </c>
      <c r="J625" s="305" t="str">
        <f>IFERROR(VLOOKUP('注文データ '!A625,部品コード!A:D,3,FALSE),"")</f>
        <v/>
      </c>
      <c r="K625" s="293"/>
    </row>
    <row r="626" spans="1:11" x14ac:dyDescent="0.15">
      <c r="A626" s="11"/>
      <c r="B626" s="12"/>
      <c r="C626" s="13"/>
      <c r="D626" s="13"/>
      <c r="E626" s="494"/>
      <c r="F626" s="723"/>
      <c r="G626" s="496" t="str">
        <f>IFERROR(VLOOKUP(A626,部品コード!A:C,2,FALSE),"")</f>
        <v/>
      </c>
      <c r="H626" s="26" t="str">
        <f t="shared" si="25"/>
        <v/>
      </c>
      <c r="I626" s="26" t="str">
        <f t="shared" si="26"/>
        <v/>
      </c>
      <c r="J626" s="305" t="str">
        <f>IFERROR(VLOOKUP('注文データ '!A626,部品コード!A:D,3,FALSE),"")</f>
        <v/>
      </c>
      <c r="K626" s="293"/>
    </row>
    <row r="627" spans="1:11" x14ac:dyDescent="0.15">
      <c r="A627" s="11"/>
      <c r="B627" s="12"/>
      <c r="C627" s="13"/>
      <c r="D627" s="13"/>
      <c r="E627" s="494"/>
      <c r="F627" s="723"/>
      <c r="G627" s="496" t="str">
        <f>IFERROR(VLOOKUP(A627,部品コード!A:C,2,FALSE),"")</f>
        <v/>
      </c>
      <c r="H627" s="26" t="str">
        <f t="shared" si="25"/>
        <v/>
      </c>
      <c r="I627" s="26" t="str">
        <f t="shared" si="26"/>
        <v/>
      </c>
      <c r="J627" s="305" t="str">
        <f>IFERROR(VLOOKUP('注文データ '!A627,部品コード!A:D,3,FALSE),"")</f>
        <v/>
      </c>
      <c r="K627" s="293"/>
    </row>
    <row r="628" spans="1:11" x14ac:dyDescent="0.15">
      <c r="A628" s="11"/>
      <c r="B628" s="12"/>
      <c r="C628" s="13"/>
      <c r="D628" s="13"/>
      <c r="E628" s="494"/>
      <c r="F628" s="723"/>
      <c r="G628" s="496" t="str">
        <f>IFERROR(VLOOKUP(A628,部品コード!A:C,2,FALSE),"")</f>
        <v/>
      </c>
      <c r="H628" s="26" t="str">
        <f t="shared" si="25"/>
        <v/>
      </c>
      <c r="I628" s="26" t="str">
        <f t="shared" si="26"/>
        <v/>
      </c>
      <c r="J628" s="305" t="str">
        <f>IFERROR(VLOOKUP('注文データ '!A628,部品コード!A:D,3,FALSE),"")</f>
        <v/>
      </c>
      <c r="K628" s="293"/>
    </row>
    <row r="629" spans="1:11" x14ac:dyDescent="0.15">
      <c r="A629" s="11"/>
      <c r="B629" s="12"/>
      <c r="C629" s="13"/>
      <c r="D629" s="13"/>
      <c r="E629" s="494"/>
      <c r="F629" s="723"/>
      <c r="G629" s="496" t="str">
        <f>IFERROR(VLOOKUP(A629,部品コード!A:C,2,FALSE),"")</f>
        <v/>
      </c>
      <c r="H629" s="26" t="str">
        <f t="shared" si="25"/>
        <v/>
      </c>
      <c r="I629" s="26" t="str">
        <f t="shared" si="26"/>
        <v/>
      </c>
      <c r="J629" s="305" t="str">
        <f>IFERROR(VLOOKUP('注文データ '!A629,部品コード!A:D,3,FALSE),"")</f>
        <v/>
      </c>
      <c r="K629" s="293"/>
    </row>
    <row r="630" spans="1:11" x14ac:dyDescent="0.15">
      <c r="A630" s="11"/>
      <c r="B630" s="12"/>
      <c r="C630" s="13"/>
      <c r="D630" s="13"/>
      <c r="E630" s="494"/>
      <c r="F630" s="723"/>
      <c r="G630" s="496" t="str">
        <f>IFERROR(VLOOKUP(A630,部品コード!A:C,2,FALSE),"")</f>
        <v/>
      </c>
      <c r="H630" s="26" t="str">
        <f t="shared" si="25"/>
        <v/>
      </c>
      <c r="I630" s="26" t="str">
        <f t="shared" si="26"/>
        <v/>
      </c>
      <c r="J630" s="305" t="str">
        <f>IFERROR(VLOOKUP('注文データ '!A630,部品コード!A:D,3,FALSE),"")</f>
        <v/>
      </c>
      <c r="K630" s="293"/>
    </row>
    <row r="631" spans="1:11" x14ac:dyDescent="0.15">
      <c r="A631" s="11"/>
      <c r="B631" s="12"/>
      <c r="C631" s="13"/>
      <c r="D631" s="13"/>
      <c r="E631" s="494"/>
      <c r="F631" s="723"/>
      <c r="G631" s="496" t="str">
        <f>IFERROR(VLOOKUP(A631,部品コード!A:C,2,FALSE),"")</f>
        <v/>
      </c>
      <c r="H631" s="26" t="str">
        <f t="shared" si="25"/>
        <v/>
      </c>
      <c r="I631" s="26" t="str">
        <f t="shared" si="26"/>
        <v/>
      </c>
      <c r="J631" s="305" t="str">
        <f>IFERROR(VLOOKUP('注文データ '!A631,部品コード!A:D,3,FALSE),"")</f>
        <v/>
      </c>
      <c r="K631" s="293"/>
    </row>
    <row r="632" spans="1:11" x14ac:dyDescent="0.15">
      <c r="A632" s="11"/>
      <c r="B632" s="12"/>
      <c r="C632" s="13"/>
      <c r="D632" s="13"/>
      <c r="E632" s="494"/>
      <c r="F632" s="723"/>
      <c r="G632" s="496" t="str">
        <f>IFERROR(VLOOKUP(A632,部品コード!A:C,2,FALSE),"")</f>
        <v/>
      </c>
      <c r="H632" s="26" t="str">
        <f t="shared" si="25"/>
        <v/>
      </c>
      <c r="I632" s="26" t="str">
        <f t="shared" si="26"/>
        <v/>
      </c>
      <c r="J632" s="305" t="str">
        <f>IFERROR(VLOOKUP('注文データ '!A632,部品コード!A:D,3,FALSE),"")</f>
        <v/>
      </c>
      <c r="K632" s="293"/>
    </row>
    <row r="633" spans="1:11" x14ac:dyDescent="0.15">
      <c r="A633" s="11"/>
      <c r="B633" s="12"/>
      <c r="C633" s="13"/>
      <c r="D633" s="13"/>
      <c r="E633" s="494"/>
      <c r="F633" s="723"/>
      <c r="G633" s="496" t="str">
        <f>IFERROR(VLOOKUP(A633,部品コード!A:C,2,FALSE),"")</f>
        <v/>
      </c>
      <c r="H633" s="26" t="str">
        <f t="shared" si="25"/>
        <v/>
      </c>
      <c r="I633" s="26" t="str">
        <f t="shared" si="26"/>
        <v/>
      </c>
      <c r="J633" s="305" t="str">
        <f>IFERROR(VLOOKUP('注文データ '!A633,部品コード!A:D,3,FALSE),"")</f>
        <v/>
      </c>
      <c r="K633" s="293"/>
    </row>
    <row r="634" spans="1:11" x14ac:dyDescent="0.15">
      <c r="A634" s="11"/>
      <c r="B634" s="12"/>
      <c r="C634" s="13"/>
      <c r="D634" s="13"/>
      <c r="E634" s="494"/>
      <c r="F634" s="723"/>
      <c r="G634" s="496" t="str">
        <f>IFERROR(VLOOKUP(A634,部品コード!A:C,2,FALSE),"")</f>
        <v/>
      </c>
      <c r="H634" s="26" t="str">
        <f t="shared" si="25"/>
        <v/>
      </c>
      <c r="I634" s="26" t="str">
        <f t="shared" si="26"/>
        <v/>
      </c>
      <c r="J634" s="305" t="str">
        <f>IFERROR(VLOOKUP('注文データ '!A634,部品コード!A:D,3,FALSE),"")</f>
        <v/>
      </c>
      <c r="K634" s="293"/>
    </row>
    <row r="635" spans="1:11" x14ac:dyDescent="0.15">
      <c r="A635" s="11"/>
      <c r="B635" s="12"/>
      <c r="C635" s="13"/>
      <c r="D635" s="13"/>
      <c r="E635" s="494"/>
      <c r="F635" s="723"/>
      <c r="G635" s="496" t="str">
        <f>IFERROR(VLOOKUP(A635,部品コード!A:C,2,FALSE),"")</f>
        <v/>
      </c>
      <c r="H635" s="26" t="str">
        <f t="shared" si="25"/>
        <v/>
      </c>
      <c r="I635" s="26" t="str">
        <f t="shared" si="26"/>
        <v/>
      </c>
      <c r="J635" s="305" t="str">
        <f>IFERROR(VLOOKUP('注文データ '!A635,部品コード!A:D,3,FALSE),"")</f>
        <v/>
      </c>
      <c r="K635" s="293"/>
    </row>
    <row r="636" spans="1:11" x14ac:dyDescent="0.15">
      <c r="A636" s="11"/>
      <c r="B636" s="12"/>
      <c r="C636" s="13"/>
      <c r="D636" s="13"/>
      <c r="E636" s="494"/>
      <c r="F636" s="723"/>
      <c r="G636" s="496" t="str">
        <f>IFERROR(VLOOKUP(A636,部品コード!A:C,2,FALSE),"")</f>
        <v/>
      </c>
      <c r="H636" s="26" t="str">
        <f t="shared" si="25"/>
        <v/>
      </c>
      <c r="I636" s="26" t="str">
        <f t="shared" si="26"/>
        <v/>
      </c>
      <c r="J636" s="305" t="str">
        <f>IFERROR(VLOOKUP('注文データ '!A636,部品コード!A:D,3,FALSE),"")</f>
        <v/>
      </c>
      <c r="K636" s="293"/>
    </row>
    <row r="637" spans="1:11" x14ac:dyDescent="0.15">
      <c r="A637" s="11"/>
      <c r="B637" s="12"/>
      <c r="C637" s="13"/>
      <c r="D637" s="13"/>
      <c r="E637" s="494"/>
      <c r="F637" s="723"/>
      <c r="G637" s="496" t="str">
        <f>IFERROR(VLOOKUP(A637,部品コード!A:C,2,FALSE),"")</f>
        <v/>
      </c>
      <c r="H637" s="26" t="str">
        <f t="shared" si="25"/>
        <v/>
      </c>
      <c r="I637" s="26" t="str">
        <f t="shared" si="26"/>
        <v/>
      </c>
      <c r="J637" s="305" t="str">
        <f>IFERROR(VLOOKUP('注文データ '!A637,部品コード!A:D,3,FALSE),"")</f>
        <v/>
      </c>
      <c r="K637" s="293"/>
    </row>
    <row r="638" spans="1:11" x14ac:dyDescent="0.15">
      <c r="A638" s="11"/>
      <c r="B638" s="12"/>
      <c r="C638" s="13"/>
      <c r="D638" s="13"/>
      <c r="E638" s="494"/>
      <c r="F638" s="723"/>
      <c r="G638" s="496" t="str">
        <f>IFERROR(VLOOKUP(A638,部品コード!A:C,2,FALSE),"")</f>
        <v/>
      </c>
      <c r="H638" s="26" t="str">
        <f t="shared" si="25"/>
        <v/>
      </c>
      <c r="I638" s="26" t="str">
        <f t="shared" si="26"/>
        <v/>
      </c>
      <c r="J638" s="305" t="str">
        <f>IFERROR(VLOOKUP('注文データ '!A638,部品コード!A:D,3,FALSE),"")</f>
        <v/>
      </c>
      <c r="K638" s="293"/>
    </row>
    <row r="639" spans="1:11" x14ac:dyDescent="0.15">
      <c r="A639" s="11"/>
      <c r="B639" s="12"/>
      <c r="C639" s="13"/>
      <c r="D639" s="13"/>
      <c r="E639" s="494"/>
      <c r="F639" s="723"/>
      <c r="G639" s="496" t="str">
        <f>IFERROR(VLOOKUP(A639,部品コード!A:C,2,FALSE),"")</f>
        <v/>
      </c>
      <c r="H639" s="26" t="str">
        <f t="shared" si="25"/>
        <v/>
      </c>
      <c r="I639" s="26" t="str">
        <f t="shared" si="26"/>
        <v/>
      </c>
      <c r="J639" s="305" t="str">
        <f>IFERROR(VLOOKUP('注文データ '!A639,部品コード!A:D,3,FALSE),"")</f>
        <v/>
      </c>
      <c r="K639" s="293"/>
    </row>
    <row r="640" spans="1:11" x14ac:dyDescent="0.15">
      <c r="A640" s="11"/>
      <c r="B640" s="12"/>
      <c r="C640" s="13"/>
      <c r="D640" s="13"/>
      <c r="E640" s="494"/>
      <c r="F640" s="723"/>
      <c r="G640" s="496" t="str">
        <f>IFERROR(VLOOKUP(A640,部品コード!A:C,2,FALSE),"")</f>
        <v/>
      </c>
      <c r="H640" s="26" t="str">
        <f t="shared" si="25"/>
        <v/>
      </c>
      <c r="I640" s="26" t="str">
        <f t="shared" si="26"/>
        <v/>
      </c>
      <c r="J640" s="305" t="str">
        <f>IFERROR(VLOOKUP('注文データ '!A640,部品コード!A:D,3,FALSE),"")</f>
        <v/>
      </c>
      <c r="K640" s="293"/>
    </row>
    <row r="641" spans="1:11" x14ac:dyDescent="0.15">
      <c r="A641" s="11"/>
      <c r="B641" s="12"/>
      <c r="C641" s="13"/>
      <c r="D641" s="13"/>
      <c r="E641" s="494"/>
      <c r="F641" s="723"/>
      <c r="G641" s="496" t="str">
        <f>IFERROR(VLOOKUP(A641,部品コード!A:C,2,FALSE),"")</f>
        <v/>
      </c>
      <c r="H641" s="26" t="str">
        <f t="shared" si="25"/>
        <v/>
      </c>
      <c r="I641" s="26" t="str">
        <f t="shared" si="26"/>
        <v/>
      </c>
      <c r="J641" s="305" t="str">
        <f>IFERROR(VLOOKUP('注文データ '!A641,部品コード!A:D,3,FALSE),"")</f>
        <v/>
      </c>
      <c r="K641" s="293"/>
    </row>
    <row r="642" spans="1:11" x14ac:dyDescent="0.15">
      <c r="A642" s="11"/>
      <c r="B642" s="12"/>
      <c r="C642" s="13"/>
      <c r="D642" s="13"/>
      <c r="E642" s="494"/>
      <c r="F642" s="723"/>
      <c r="G642" s="496" t="str">
        <f>IFERROR(VLOOKUP(A642,部品コード!A:C,2,FALSE),"")</f>
        <v/>
      </c>
      <c r="H642" s="26" t="str">
        <f t="shared" si="25"/>
        <v/>
      </c>
      <c r="I642" s="26" t="str">
        <f t="shared" si="26"/>
        <v/>
      </c>
      <c r="J642" s="305" t="str">
        <f>IFERROR(VLOOKUP('注文データ '!A642,部品コード!A:D,3,FALSE),"")</f>
        <v/>
      </c>
      <c r="K642" s="293"/>
    </row>
    <row r="643" spans="1:11" x14ac:dyDescent="0.15">
      <c r="A643" s="11"/>
      <c r="B643" s="12"/>
      <c r="C643" s="13"/>
      <c r="D643" s="13"/>
      <c r="E643" s="494"/>
      <c r="F643" s="723"/>
      <c r="G643" s="496" t="str">
        <f>IFERROR(VLOOKUP(A643,部品コード!A:C,2,FALSE),"")</f>
        <v/>
      </c>
      <c r="H643" s="26" t="str">
        <f t="shared" si="25"/>
        <v/>
      </c>
      <c r="I643" s="26" t="str">
        <f t="shared" si="26"/>
        <v/>
      </c>
      <c r="J643" s="305" t="str">
        <f>IFERROR(VLOOKUP('注文データ '!A643,部品コード!A:D,3,FALSE),"")</f>
        <v/>
      </c>
      <c r="K643" s="293"/>
    </row>
    <row r="644" spans="1:11" x14ac:dyDescent="0.15">
      <c r="A644" s="11"/>
      <c r="B644" s="12"/>
      <c r="C644" s="13"/>
      <c r="D644" s="13"/>
      <c r="E644" s="494"/>
      <c r="F644" s="723"/>
      <c r="G644" s="496" t="str">
        <f>IFERROR(VLOOKUP(A644,部品コード!A:C,2,FALSE),"")</f>
        <v/>
      </c>
      <c r="H644" s="26" t="str">
        <f t="shared" si="25"/>
        <v/>
      </c>
      <c r="I644" s="26" t="str">
        <f t="shared" si="26"/>
        <v/>
      </c>
      <c r="J644" s="305" t="str">
        <f>IFERROR(VLOOKUP('注文データ '!A644,部品コード!A:D,3,FALSE),"")</f>
        <v/>
      </c>
      <c r="K644" s="293"/>
    </row>
    <row r="645" spans="1:11" x14ac:dyDescent="0.15">
      <c r="A645" s="11"/>
      <c r="B645" s="12"/>
      <c r="C645" s="13"/>
      <c r="D645" s="13"/>
      <c r="E645" s="494"/>
      <c r="F645" s="723"/>
      <c r="G645" s="496" t="str">
        <f>IFERROR(VLOOKUP(A645,部品コード!A:C,2,FALSE),"")</f>
        <v/>
      </c>
      <c r="H645" s="26" t="str">
        <f t="shared" si="25"/>
        <v/>
      </c>
      <c r="I645" s="26" t="str">
        <f t="shared" si="26"/>
        <v/>
      </c>
      <c r="J645" s="305" t="str">
        <f>IFERROR(VLOOKUP('注文データ '!A645,部品コード!A:D,3,FALSE),"")</f>
        <v/>
      </c>
      <c r="K645" s="293"/>
    </row>
    <row r="646" spans="1:11" x14ac:dyDescent="0.15">
      <c r="A646" s="11"/>
      <c r="B646" s="12"/>
      <c r="C646" s="13"/>
      <c r="D646" s="13"/>
      <c r="E646" s="494"/>
      <c r="F646" s="723"/>
      <c r="G646" s="496" t="str">
        <f>IFERROR(VLOOKUP(A646,部品コード!A:C,2,FALSE),"")</f>
        <v/>
      </c>
      <c r="H646" s="26" t="str">
        <f t="shared" si="25"/>
        <v/>
      </c>
      <c r="I646" s="26" t="str">
        <f t="shared" si="26"/>
        <v/>
      </c>
      <c r="J646" s="305" t="str">
        <f>IFERROR(VLOOKUP('注文データ '!A646,部品コード!A:D,3,FALSE),"")</f>
        <v/>
      </c>
      <c r="K646" s="293"/>
    </row>
    <row r="647" spans="1:11" x14ac:dyDescent="0.15">
      <c r="A647" s="11"/>
      <c r="B647" s="12"/>
      <c r="C647" s="13"/>
      <c r="D647" s="13"/>
      <c r="E647" s="494"/>
      <c r="F647" s="723"/>
      <c r="G647" s="496" t="str">
        <f>IFERROR(VLOOKUP(A647,部品コード!A:C,2,FALSE),"")</f>
        <v/>
      </c>
      <c r="H647" s="26" t="str">
        <f t="shared" si="25"/>
        <v/>
      </c>
      <c r="I647" s="26" t="str">
        <f t="shared" si="26"/>
        <v/>
      </c>
      <c r="J647" s="305" t="str">
        <f>IFERROR(VLOOKUP('注文データ '!A647,部品コード!A:D,3,FALSE),"")</f>
        <v/>
      </c>
      <c r="K647" s="293"/>
    </row>
    <row r="648" spans="1:11" x14ac:dyDescent="0.15">
      <c r="A648" s="11"/>
      <c r="B648" s="12"/>
      <c r="C648" s="13"/>
      <c r="D648" s="13"/>
      <c r="E648" s="494"/>
      <c r="F648" s="723"/>
      <c r="G648" s="496" t="str">
        <f>IFERROR(VLOOKUP(A648,部品コード!A:C,2,FALSE),"")</f>
        <v/>
      </c>
      <c r="H648" s="26" t="str">
        <f t="shared" si="25"/>
        <v/>
      </c>
      <c r="I648" s="26" t="str">
        <f t="shared" si="26"/>
        <v/>
      </c>
      <c r="J648" s="305" t="str">
        <f>IFERROR(VLOOKUP('注文データ '!A648,部品コード!A:D,3,FALSE),"")</f>
        <v/>
      </c>
      <c r="K648" s="293"/>
    </row>
    <row r="649" spans="1:11" x14ac:dyDescent="0.15">
      <c r="A649" s="11"/>
      <c r="B649" s="12"/>
      <c r="C649" s="13"/>
      <c r="D649" s="13"/>
      <c r="E649" s="494"/>
      <c r="F649" s="723"/>
      <c r="G649" s="496" t="str">
        <f>IFERROR(VLOOKUP(A649,部品コード!A:C,2,FALSE),"")</f>
        <v/>
      </c>
      <c r="H649" s="26" t="str">
        <f t="shared" si="25"/>
        <v/>
      </c>
      <c r="I649" s="26" t="str">
        <f t="shared" si="26"/>
        <v/>
      </c>
      <c r="J649" s="305" t="str">
        <f>IFERROR(VLOOKUP('注文データ '!A649,部品コード!A:D,3,FALSE),"")</f>
        <v/>
      </c>
      <c r="K649" s="293"/>
    </row>
    <row r="650" spans="1:11" x14ac:dyDescent="0.15">
      <c r="A650" s="11"/>
      <c r="B650" s="12"/>
      <c r="C650" s="13"/>
      <c r="D650" s="13"/>
      <c r="E650" s="494"/>
      <c r="F650" s="723"/>
      <c r="G650" s="496" t="str">
        <f>IFERROR(VLOOKUP(A650,部品コード!A:C,2,FALSE),"")</f>
        <v/>
      </c>
      <c r="H650" s="26" t="str">
        <f t="shared" si="25"/>
        <v/>
      </c>
      <c r="I650" s="26" t="str">
        <f t="shared" si="26"/>
        <v/>
      </c>
      <c r="J650" s="305" t="str">
        <f>IFERROR(VLOOKUP('注文データ '!A650,部品コード!A:D,3,FALSE),"")</f>
        <v/>
      </c>
      <c r="K650" s="293"/>
    </row>
    <row r="651" spans="1:11" x14ac:dyDescent="0.15">
      <c r="A651" s="11"/>
      <c r="B651" s="12"/>
      <c r="C651" s="13"/>
      <c r="D651" s="13"/>
      <c r="E651" s="494"/>
      <c r="F651" s="723"/>
      <c r="G651" s="496" t="str">
        <f>IFERROR(VLOOKUP(A651,部品コード!A:C,2,FALSE),"")</f>
        <v/>
      </c>
      <c r="H651" s="26" t="str">
        <f t="shared" si="25"/>
        <v/>
      </c>
      <c r="I651" s="26" t="str">
        <f t="shared" si="26"/>
        <v/>
      </c>
      <c r="J651" s="305" t="str">
        <f>IFERROR(VLOOKUP('注文データ '!A651,部品コード!A:D,3,FALSE),"")</f>
        <v/>
      </c>
      <c r="K651" s="293"/>
    </row>
    <row r="652" spans="1:11" x14ac:dyDescent="0.15">
      <c r="A652" s="11"/>
      <c r="B652" s="12"/>
      <c r="C652" s="13"/>
      <c r="D652" s="13"/>
      <c r="E652" s="494"/>
      <c r="F652" s="723"/>
      <c r="G652" s="496" t="str">
        <f>IFERROR(VLOOKUP(A652,部品コード!A:C,2,FALSE),"")</f>
        <v/>
      </c>
      <c r="H652" s="26" t="str">
        <f t="shared" si="25"/>
        <v/>
      </c>
      <c r="I652" s="26" t="str">
        <f t="shared" si="26"/>
        <v/>
      </c>
      <c r="J652" s="305" t="str">
        <f>IFERROR(VLOOKUP('注文データ '!A652,部品コード!A:D,3,FALSE),"")</f>
        <v/>
      </c>
      <c r="K652" s="293"/>
    </row>
    <row r="653" spans="1:11" x14ac:dyDescent="0.15">
      <c r="A653" s="11"/>
      <c r="B653" s="12"/>
      <c r="C653" s="13"/>
      <c r="D653" s="13"/>
      <c r="E653" s="494"/>
      <c r="F653" s="723"/>
      <c r="G653" s="496" t="str">
        <f>IFERROR(VLOOKUP(A653,部品コード!A:C,2,FALSE),"")</f>
        <v/>
      </c>
      <c r="H653" s="26" t="str">
        <f t="shared" si="25"/>
        <v/>
      </c>
      <c r="I653" s="26" t="str">
        <f t="shared" si="26"/>
        <v/>
      </c>
      <c r="J653" s="305" t="str">
        <f>IFERROR(VLOOKUP('注文データ '!A653,部品コード!A:D,3,FALSE),"")</f>
        <v/>
      </c>
      <c r="K653" s="293"/>
    </row>
    <row r="654" spans="1:11" x14ac:dyDescent="0.15">
      <c r="A654" s="11"/>
      <c r="B654" s="12"/>
      <c r="C654" s="13"/>
      <c r="D654" s="13"/>
      <c r="E654" s="494"/>
      <c r="F654" s="723"/>
      <c r="G654" s="496" t="str">
        <f>IFERROR(VLOOKUP(A654,部品コード!A:C,2,FALSE),"")</f>
        <v/>
      </c>
      <c r="H654" s="26" t="str">
        <f t="shared" si="25"/>
        <v/>
      </c>
      <c r="I654" s="26" t="str">
        <f t="shared" si="26"/>
        <v/>
      </c>
      <c r="J654" s="305" t="str">
        <f>IFERROR(VLOOKUP('注文データ '!A654,部品コード!A:D,3,FALSE),"")</f>
        <v/>
      </c>
      <c r="K654" s="293"/>
    </row>
    <row r="655" spans="1:11" x14ac:dyDescent="0.15">
      <c r="A655" s="11"/>
      <c r="B655" s="12"/>
      <c r="C655" s="13"/>
      <c r="D655" s="13"/>
      <c r="E655" s="494"/>
      <c r="F655" s="723"/>
      <c r="G655" s="496" t="str">
        <f>IFERROR(VLOOKUP(A655,部品コード!A:C,2,FALSE),"")</f>
        <v/>
      </c>
      <c r="H655" s="26" t="str">
        <f t="shared" si="25"/>
        <v/>
      </c>
      <c r="I655" s="26" t="str">
        <f t="shared" si="26"/>
        <v/>
      </c>
      <c r="J655" s="305" t="str">
        <f>IFERROR(VLOOKUP('注文データ '!A655,部品コード!A:D,3,FALSE),"")</f>
        <v/>
      </c>
      <c r="K655" s="293"/>
    </row>
    <row r="656" spans="1:11" x14ac:dyDescent="0.15">
      <c r="A656" s="11"/>
      <c r="B656" s="12"/>
      <c r="C656" s="13"/>
      <c r="D656" s="13"/>
      <c r="E656" s="494"/>
      <c r="F656" s="723"/>
      <c r="G656" s="496" t="str">
        <f>IFERROR(VLOOKUP(A656,部品コード!A:C,2,FALSE),"")</f>
        <v/>
      </c>
      <c r="H656" s="26" t="str">
        <f t="shared" si="25"/>
        <v/>
      </c>
      <c r="I656" s="26" t="str">
        <f t="shared" si="26"/>
        <v/>
      </c>
      <c r="J656" s="305" t="str">
        <f>IFERROR(VLOOKUP('注文データ '!A656,部品コード!A:D,3,FALSE),"")</f>
        <v/>
      </c>
      <c r="K656" s="293"/>
    </row>
    <row r="657" spans="1:11" x14ac:dyDescent="0.15">
      <c r="A657" s="11"/>
      <c r="B657" s="12"/>
      <c r="C657" s="13"/>
      <c r="D657" s="13"/>
      <c r="E657" s="494"/>
      <c r="F657" s="723"/>
      <c r="G657" s="496" t="str">
        <f>IFERROR(VLOOKUP(A657,部品コード!A:C,2,FALSE),"")</f>
        <v/>
      </c>
      <c r="H657" s="26" t="str">
        <f t="shared" si="25"/>
        <v/>
      </c>
      <c r="I657" s="26" t="str">
        <f t="shared" si="26"/>
        <v/>
      </c>
      <c r="J657" s="305" t="str">
        <f>IFERROR(VLOOKUP('注文データ '!A657,部品コード!A:D,3,FALSE),"")</f>
        <v/>
      </c>
      <c r="K657" s="293"/>
    </row>
    <row r="658" spans="1:11" x14ac:dyDescent="0.15">
      <c r="A658" s="11"/>
      <c r="B658" s="12"/>
      <c r="C658" s="13"/>
      <c r="D658" s="13"/>
      <c r="E658" s="494"/>
      <c r="F658" s="723"/>
      <c r="G658" s="496" t="str">
        <f>IFERROR(VLOOKUP(A658,部品コード!A:C,2,FALSE),"")</f>
        <v/>
      </c>
      <c r="H658" s="26" t="str">
        <f t="shared" si="25"/>
        <v/>
      </c>
      <c r="I658" s="26" t="str">
        <f t="shared" si="26"/>
        <v/>
      </c>
      <c r="J658" s="305" t="str">
        <f>IFERROR(VLOOKUP('注文データ '!A658,部品コード!A:D,3,FALSE),"")</f>
        <v/>
      </c>
      <c r="K658" s="293"/>
    </row>
    <row r="659" spans="1:11" x14ac:dyDescent="0.15">
      <c r="A659" s="11"/>
      <c r="B659" s="12"/>
      <c r="C659" s="13"/>
      <c r="D659" s="13"/>
      <c r="E659" s="494"/>
      <c r="F659" s="723"/>
      <c r="G659" s="496" t="str">
        <f>IFERROR(VLOOKUP(A659,部品コード!A:C,2,FALSE),"")</f>
        <v/>
      </c>
      <c r="H659" s="26" t="str">
        <f t="shared" si="25"/>
        <v/>
      </c>
      <c r="I659" s="26" t="str">
        <f t="shared" si="26"/>
        <v/>
      </c>
      <c r="J659" s="305" t="str">
        <f>IFERROR(VLOOKUP('注文データ '!A659,部品コード!A:D,3,FALSE),"")</f>
        <v/>
      </c>
      <c r="K659" s="293"/>
    </row>
    <row r="660" spans="1:11" x14ac:dyDescent="0.15">
      <c r="A660" s="11"/>
      <c r="B660" s="12"/>
      <c r="C660" s="13"/>
      <c r="D660" s="13"/>
      <c r="E660" s="494"/>
      <c r="F660" s="723"/>
      <c r="G660" s="496" t="str">
        <f>IFERROR(VLOOKUP(A660,部品コード!A:C,2,FALSE),"")</f>
        <v/>
      </c>
      <c r="H660" s="26" t="str">
        <f t="shared" si="25"/>
        <v/>
      </c>
      <c r="I660" s="26" t="str">
        <f t="shared" si="26"/>
        <v/>
      </c>
      <c r="J660" s="305" t="str">
        <f>IFERROR(VLOOKUP('注文データ '!A660,部品コード!A:D,3,FALSE),"")</f>
        <v/>
      </c>
      <c r="K660" s="293"/>
    </row>
    <row r="661" spans="1:11" x14ac:dyDescent="0.15">
      <c r="A661" s="11"/>
      <c r="B661" s="12"/>
      <c r="C661" s="13"/>
      <c r="D661" s="13"/>
      <c r="E661" s="494"/>
      <c r="F661" s="723"/>
      <c r="G661" s="496" t="str">
        <f>IFERROR(VLOOKUP(A661,部品コード!A:C,2,FALSE),"")</f>
        <v/>
      </c>
      <c r="H661" s="26" t="str">
        <f t="shared" si="25"/>
        <v/>
      </c>
      <c r="I661" s="26" t="str">
        <f t="shared" si="26"/>
        <v/>
      </c>
      <c r="J661" s="305" t="str">
        <f>IFERROR(VLOOKUP('注文データ '!A661,部品コード!A:D,3,FALSE),"")</f>
        <v/>
      </c>
      <c r="K661" s="293"/>
    </row>
    <row r="662" spans="1:11" x14ac:dyDescent="0.15">
      <c r="A662" s="11"/>
      <c r="B662" s="12"/>
      <c r="C662" s="13"/>
      <c r="D662" s="13"/>
      <c r="E662" s="494"/>
      <c r="F662" s="723"/>
      <c r="G662" s="496" t="str">
        <f>IFERROR(VLOOKUP(A662,部品コード!A:C,2,FALSE),"")</f>
        <v/>
      </c>
      <c r="H662" s="26" t="str">
        <f t="shared" si="25"/>
        <v/>
      </c>
      <c r="I662" s="26" t="str">
        <f t="shared" si="26"/>
        <v/>
      </c>
      <c r="J662" s="305" t="str">
        <f>IFERROR(VLOOKUP('注文データ '!A662,部品コード!A:D,3,FALSE),"")</f>
        <v/>
      </c>
      <c r="K662" s="293"/>
    </row>
    <row r="663" spans="1:11" x14ac:dyDescent="0.15">
      <c r="A663" s="11"/>
      <c r="B663" s="12"/>
      <c r="C663" s="13"/>
      <c r="D663" s="13"/>
      <c r="E663" s="494"/>
      <c r="F663" s="723"/>
      <c r="G663" s="496" t="str">
        <f>IFERROR(VLOOKUP(A663,部品コード!A:C,2,FALSE),"")</f>
        <v/>
      </c>
      <c r="H663" s="26" t="str">
        <f t="shared" si="25"/>
        <v/>
      </c>
      <c r="I663" s="26" t="str">
        <f t="shared" si="26"/>
        <v/>
      </c>
      <c r="J663" s="305" t="str">
        <f>IFERROR(VLOOKUP('注文データ '!A663,部品コード!A:D,3,FALSE),"")</f>
        <v/>
      </c>
      <c r="K663" s="293"/>
    </row>
    <row r="664" spans="1:11" x14ac:dyDescent="0.15">
      <c r="A664" s="11"/>
      <c r="B664" s="12"/>
      <c r="C664" s="13"/>
      <c r="D664" s="13"/>
      <c r="E664" s="494"/>
      <c r="F664" s="723"/>
      <c r="G664" s="496" t="str">
        <f>IFERROR(VLOOKUP(A664,部品コード!A:C,2,FALSE),"")</f>
        <v/>
      </c>
      <c r="H664" s="26" t="str">
        <f t="shared" si="25"/>
        <v/>
      </c>
      <c r="I664" s="26" t="str">
        <f t="shared" si="26"/>
        <v/>
      </c>
      <c r="J664" s="305" t="str">
        <f>IFERROR(VLOOKUP('注文データ '!A664,部品コード!A:D,3,FALSE),"")</f>
        <v/>
      </c>
      <c r="K664" s="293"/>
    </row>
    <row r="665" spans="1:11" x14ac:dyDescent="0.15">
      <c r="A665" s="11"/>
      <c r="B665" s="12"/>
      <c r="C665" s="13"/>
      <c r="D665" s="13"/>
      <c r="E665" s="494"/>
      <c r="F665" s="723"/>
      <c r="G665" s="496" t="str">
        <f>IFERROR(VLOOKUP(A665,部品コード!A:C,2,FALSE),"")</f>
        <v/>
      </c>
      <c r="H665" s="26" t="str">
        <f t="shared" si="25"/>
        <v/>
      </c>
      <c r="I665" s="26" t="str">
        <f t="shared" si="26"/>
        <v/>
      </c>
      <c r="J665" s="305" t="str">
        <f>IFERROR(VLOOKUP('注文データ '!A665,部品コード!A:D,3,FALSE),"")</f>
        <v/>
      </c>
      <c r="K665" s="293"/>
    </row>
    <row r="666" spans="1:11" x14ac:dyDescent="0.15">
      <c r="A666" s="11"/>
      <c r="B666" s="12"/>
      <c r="C666" s="13"/>
      <c r="D666" s="13"/>
      <c r="E666" s="494"/>
      <c r="F666" s="723"/>
      <c r="G666" s="496" t="str">
        <f>IFERROR(VLOOKUP(A666,部品コード!A:C,2,FALSE),"")</f>
        <v/>
      </c>
      <c r="H666" s="26" t="str">
        <f t="shared" si="25"/>
        <v/>
      </c>
      <c r="I666" s="26" t="str">
        <f t="shared" si="26"/>
        <v/>
      </c>
      <c r="J666" s="305" t="str">
        <f>IFERROR(VLOOKUP('注文データ '!A666,部品コード!A:D,3,FALSE),"")</f>
        <v/>
      </c>
      <c r="K666" s="293"/>
    </row>
    <row r="667" spans="1:11" x14ac:dyDescent="0.15">
      <c r="A667" s="11"/>
      <c r="B667" s="12"/>
      <c r="C667" s="13"/>
      <c r="D667" s="13"/>
      <c r="E667" s="494"/>
      <c r="F667" s="723"/>
      <c r="G667" s="496" t="str">
        <f>IFERROR(VLOOKUP(A667,部品コード!A:C,2,FALSE),"")</f>
        <v/>
      </c>
      <c r="H667" s="26" t="str">
        <f t="shared" si="25"/>
        <v/>
      </c>
      <c r="I667" s="26" t="str">
        <f t="shared" si="26"/>
        <v/>
      </c>
      <c r="J667" s="305" t="str">
        <f>IFERROR(VLOOKUP('注文データ '!A667,部品コード!A:D,3,FALSE),"")</f>
        <v/>
      </c>
      <c r="K667" s="293"/>
    </row>
    <row r="668" spans="1:11" x14ac:dyDescent="0.15">
      <c r="A668" s="11"/>
      <c r="B668" s="12"/>
      <c r="C668" s="13"/>
      <c r="D668" s="13"/>
      <c r="E668" s="494"/>
      <c r="F668" s="723"/>
      <c r="G668" s="496" t="str">
        <f>IFERROR(VLOOKUP(A668,部品コード!A:C,2,FALSE),"")</f>
        <v/>
      </c>
      <c r="H668" s="26" t="str">
        <f t="shared" ref="H668:H731" si="27">IF(B652="","",(MONTH(B652)))</f>
        <v/>
      </c>
      <c r="I668" s="26" t="str">
        <f t="shared" ref="I668:I731" si="28">IF(B652="","",(DAY(B652)))</f>
        <v/>
      </c>
      <c r="J668" s="305" t="str">
        <f>IFERROR(VLOOKUP('注文データ '!A668,部品コード!A:D,3,FALSE),"")</f>
        <v/>
      </c>
      <c r="K668" s="293"/>
    </row>
    <row r="669" spans="1:11" x14ac:dyDescent="0.15">
      <c r="A669" s="11"/>
      <c r="B669" s="12"/>
      <c r="C669" s="13"/>
      <c r="D669" s="13"/>
      <c r="E669" s="494"/>
      <c r="F669" s="723"/>
      <c r="G669" s="496" t="str">
        <f>IFERROR(VLOOKUP(A669,部品コード!A:C,2,FALSE),"")</f>
        <v/>
      </c>
      <c r="H669" s="26" t="str">
        <f t="shared" si="27"/>
        <v/>
      </c>
      <c r="I669" s="26" t="str">
        <f t="shared" si="28"/>
        <v/>
      </c>
      <c r="J669" s="305" t="str">
        <f>IFERROR(VLOOKUP('注文データ '!A669,部品コード!A:D,3,FALSE),"")</f>
        <v/>
      </c>
      <c r="K669" s="293"/>
    </row>
    <row r="670" spans="1:11" x14ac:dyDescent="0.15">
      <c r="A670" s="11"/>
      <c r="B670" s="12"/>
      <c r="C670" s="13"/>
      <c r="D670" s="13"/>
      <c r="E670" s="494"/>
      <c r="F670" s="723"/>
      <c r="G670" s="496" t="str">
        <f>IFERROR(VLOOKUP(A670,部品コード!A:C,2,FALSE),"")</f>
        <v/>
      </c>
      <c r="H670" s="26" t="str">
        <f t="shared" si="27"/>
        <v/>
      </c>
      <c r="I670" s="26" t="str">
        <f t="shared" si="28"/>
        <v/>
      </c>
      <c r="J670" s="305" t="str">
        <f>IFERROR(VLOOKUP('注文データ '!A670,部品コード!A:D,3,FALSE),"")</f>
        <v/>
      </c>
      <c r="K670" s="293"/>
    </row>
    <row r="671" spans="1:11" x14ac:dyDescent="0.15">
      <c r="A671" s="11"/>
      <c r="B671" s="12"/>
      <c r="C671" s="13"/>
      <c r="D671" s="13"/>
      <c r="E671" s="494"/>
      <c r="F671" s="723"/>
      <c r="G671" s="496" t="str">
        <f>IFERROR(VLOOKUP(A671,部品コード!A:C,2,FALSE),"")</f>
        <v/>
      </c>
      <c r="H671" s="26" t="str">
        <f t="shared" si="27"/>
        <v/>
      </c>
      <c r="I671" s="26" t="str">
        <f t="shared" si="28"/>
        <v/>
      </c>
      <c r="J671" s="305" t="str">
        <f>IFERROR(VLOOKUP('注文データ '!A671,部品コード!A:D,3,FALSE),"")</f>
        <v/>
      </c>
      <c r="K671" s="293"/>
    </row>
    <row r="672" spans="1:11" x14ac:dyDescent="0.15">
      <c r="A672" s="11"/>
      <c r="B672" s="12"/>
      <c r="C672" s="13"/>
      <c r="D672" s="13"/>
      <c r="E672" s="494"/>
      <c r="F672" s="723"/>
      <c r="G672" s="496" t="str">
        <f>IFERROR(VLOOKUP(A672,部品コード!A:C,2,FALSE),"")</f>
        <v/>
      </c>
      <c r="H672" s="26" t="str">
        <f t="shared" si="27"/>
        <v/>
      </c>
      <c r="I672" s="26" t="str">
        <f t="shared" si="28"/>
        <v/>
      </c>
      <c r="J672" s="305" t="str">
        <f>IFERROR(VLOOKUP('注文データ '!A672,部品コード!A:D,3,FALSE),"")</f>
        <v/>
      </c>
      <c r="K672" s="293"/>
    </row>
    <row r="673" spans="1:11" x14ac:dyDescent="0.15">
      <c r="A673" s="11"/>
      <c r="B673" s="12"/>
      <c r="C673" s="13"/>
      <c r="D673" s="13"/>
      <c r="E673" s="494"/>
      <c r="F673" s="723"/>
      <c r="G673" s="496" t="str">
        <f>IFERROR(VLOOKUP(A673,部品コード!A:C,2,FALSE),"")</f>
        <v/>
      </c>
      <c r="H673" s="26" t="str">
        <f t="shared" si="27"/>
        <v/>
      </c>
      <c r="I673" s="26" t="str">
        <f t="shared" si="28"/>
        <v/>
      </c>
      <c r="J673" s="305" t="str">
        <f>IFERROR(VLOOKUP('注文データ '!A673,部品コード!A:D,3,FALSE),"")</f>
        <v/>
      </c>
      <c r="K673" s="293"/>
    </row>
    <row r="674" spans="1:11" x14ac:dyDescent="0.15">
      <c r="A674" s="11"/>
      <c r="B674" s="12"/>
      <c r="C674" s="13"/>
      <c r="D674" s="13"/>
      <c r="E674" s="494"/>
      <c r="F674" s="723"/>
      <c r="G674" s="496" t="str">
        <f>IFERROR(VLOOKUP(A674,部品コード!A:C,2,FALSE),"")</f>
        <v/>
      </c>
      <c r="H674" s="26" t="str">
        <f t="shared" si="27"/>
        <v/>
      </c>
      <c r="I674" s="26" t="str">
        <f t="shared" si="28"/>
        <v/>
      </c>
      <c r="J674" s="305" t="str">
        <f>IFERROR(VLOOKUP('注文データ '!A674,部品コード!A:D,3,FALSE),"")</f>
        <v/>
      </c>
      <c r="K674" s="293"/>
    </row>
    <row r="675" spans="1:11" x14ac:dyDescent="0.15">
      <c r="A675" s="11"/>
      <c r="B675" s="12"/>
      <c r="C675" s="13"/>
      <c r="D675" s="13"/>
      <c r="E675" s="494"/>
      <c r="F675" s="723"/>
      <c r="G675" s="496" t="str">
        <f>IFERROR(VLOOKUP(A675,部品コード!A:C,2,FALSE),"")</f>
        <v/>
      </c>
      <c r="H675" s="26" t="str">
        <f t="shared" si="27"/>
        <v/>
      </c>
      <c r="I675" s="26" t="str">
        <f t="shared" si="28"/>
        <v/>
      </c>
      <c r="J675" s="305" t="str">
        <f>IFERROR(VLOOKUP('注文データ '!A675,部品コード!A:D,3,FALSE),"")</f>
        <v/>
      </c>
      <c r="K675" s="293"/>
    </row>
    <row r="676" spans="1:11" x14ac:dyDescent="0.15">
      <c r="A676" s="11"/>
      <c r="B676" s="12"/>
      <c r="C676" s="13"/>
      <c r="D676" s="13"/>
      <c r="E676" s="494"/>
      <c r="F676" s="723"/>
      <c r="G676" s="496" t="str">
        <f>IFERROR(VLOOKUP(A676,部品コード!A:C,2,FALSE),"")</f>
        <v/>
      </c>
      <c r="H676" s="26" t="str">
        <f t="shared" si="27"/>
        <v/>
      </c>
      <c r="I676" s="26" t="str">
        <f t="shared" si="28"/>
        <v/>
      </c>
      <c r="J676" s="305" t="str">
        <f>IFERROR(VLOOKUP('注文データ '!A676,部品コード!A:D,3,FALSE),"")</f>
        <v/>
      </c>
      <c r="K676" s="293"/>
    </row>
    <row r="677" spans="1:11" x14ac:dyDescent="0.15">
      <c r="A677" s="11"/>
      <c r="B677" s="12"/>
      <c r="C677" s="13"/>
      <c r="D677" s="13"/>
      <c r="E677" s="494"/>
      <c r="F677" s="723"/>
      <c r="G677" s="496" t="str">
        <f>IFERROR(VLOOKUP(A677,部品コード!A:C,2,FALSE),"")</f>
        <v/>
      </c>
      <c r="H677" s="26" t="str">
        <f t="shared" si="27"/>
        <v/>
      </c>
      <c r="I677" s="26" t="str">
        <f t="shared" si="28"/>
        <v/>
      </c>
      <c r="J677" s="305" t="str">
        <f>IFERROR(VLOOKUP('注文データ '!A677,部品コード!A:D,3,FALSE),"")</f>
        <v/>
      </c>
      <c r="K677" s="293"/>
    </row>
    <row r="678" spans="1:11" x14ac:dyDescent="0.15">
      <c r="A678" s="11"/>
      <c r="B678" s="12"/>
      <c r="C678" s="13"/>
      <c r="D678" s="13"/>
      <c r="E678" s="494"/>
      <c r="F678" s="723"/>
      <c r="G678" s="496" t="str">
        <f>IFERROR(VLOOKUP(A678,部品コード!A:C,2,FALSE),"")</f>
        <v/>
      </c>
      <c r="H678" s="26" t="str">
        <f t="shared" si="27"/>
        <v/>
      </c>
      <c r="I678" s="26" t="str">
        <f t="shared" si="28"/>
        <v/>
      </c>
      <c r="J678" s="305" t="str">
        <f>IFERROR(VLOOKUP('注文データ '!A678,部品コード!A:D,3,FALSE),"")</f>
        <v/>
      </c>
      <c r="K678" s="293"/>
    </row>
    <row r="679" spans="1:11" x14ac:dyDescent="0.15">
      <c r="A679" s="11"/>
      <c r="B679" s="12"/>
      <c r="C679" s="13"/>
      <c r="D679" s="13"/>
      <c r="E679" s="494"/>
      <c r="F679" s="723"/>
      <c r="G679" s="496" t="str">
        <f>IFERROR(VLOOKUP(A679,部品コード!A:C,2,FALSE),"")</f>
        <v/>
      </c>
      <c r="H679" s="26" t="str">
        <f t="shared" si="27"/>
        <v/>
      </c>
      <c r="I679" s="26" t="str">
        <f t="shared" si="28"/>
        <v/>
      </c>
      <c r="J679" s="305" t="str">
        <f>IFERROR(VLOOKUP('注文データ '!A679,部品コード!A:D,3,FALSE),"")</f>
        <v/>
      </c>
      <c r="K679" s="293"/>
    </row>
    <row r="680" spans="1:11" x14ac:dyDescent="0.15">
      <c r="A680" s="11"/>
      <c r="B680" s="12"/>
      <c r="C680" s="13"/>
      <c r="D680" s="13"/>
      <c r="E680" s="494"/>
      <c r="F680" s="723"/>
      <c r="G680" s="496" t="str">
        <f>IFERROR(VLOOKUP(A680,部品コード!A:C,2,FALSE),"")</f>
        <v/>
      </c>
      <c r="H680" s="26" t="str">
        <f t="shared" si="27"/>
        <v/>
      </c>
      <c r="I680" s="26" t="str">
        <f t="shared" si="28"/>
        <v/>
      </c>
      <c r="J680" s="305" t="str">
        <f>IFERROR(VLOOKUP('注文データ '!A680,部品コード!A:D,3,FALSE),"")</f>
        <v/>
      </c>
      <c r="K680" s="293"/>
    </row>
    <row r="681" spans="1:11" x14ac:dyDescent="0.15">
      <c r="A681" s="11"/>
      <c r="B681" s="12"/>
      <c r="C681" s="13"/>
      <c r="D681" s="13"/>
      <c r="E681" s="494"/>
      <c r="F681" s="723"/>
      <c r="G681" s="496" t="str">
        <f>IFERROR(VLOOKUP(A681,部品コード!A:C,2,FALSE),"")</f>
        <v/>
      </c>
      <c r="H681" s="26" t="str">
        <f t="shared" si="27"/>
        <v/>
      </c>
      <c r="I681" s="26" t="str">
        <f t="shared" si="28"/>
        <v/>
      </c>
      <c r="J681" s="305" t="str">
        <f>IFERROR(VLOOKUP('注文データ '!A681,部品コード!A:D,3,FALSE),"")</f>
        <v/>
      </c>
      <c r="K681" s="293"/>
    </row>
    <row r="682" spans="1:11" x14ac:dyDescent="0.15">
      <c r="A682" s="11"/>
      <c r="B682" s="12"/>
      <c r="C682" s="13"/>
      <c r="D682" s="13"/>
      <c r="E682" s="494"/>
      <c r="F682" s="723"/>
      <c r="G682" s="496" t="str">
        <f>IFERROR(VLOOKUP(A682,部品コード!A:C,2,FALSE),"")</f>
        <v/>
      </c>
      <c r="H682" s="26" t="str">
        <f t="shared" si="27"/>
        <v/>
      </c>
      <c r="I682" s="26" t="str">
        <f t="shared" si="28"/>
        <v/>
      </c>
      <c r="J682" s="305" t="str">
        <f>IFERROR(VLOOKUP('注文データ '!A682,部品コード!A:D,3,FALSE),"")</f>
        <v/>
      </c>
      <c r="K682" s="293"/>
    </row>
    <row r="683" spans="1:11" x14ac:dyDescent="0.15">
      <c r="A683" s="11"/>
      <c r="B683" s="12"/>
      <c r="C683" s="13"/>
      <c r="D683" s="13"/>
      <c r="E683" s="494"/>
      <c r="F683" s="723"/>
      <c r="G683" s="496" t="str">
        <f>IFERROR(VLOOKUP(A683,部品コード!A:C,2,FALSE),"")</f>
        <v/>
      </c>
      <c r="H683" s="26" t="str">
        <f t="shared" si="27"/>
        <v/>
      </c>
      <c r="I683" s="26" t="str">
        <f t="shared" si="28"/>
        <v/>
      </c>
      <c r="J683" s="305" t="str">
        <f>IFERROR(VLOOKUP('注文データ '!A683,部品コード!A:D,3,FALSE),"")</f>
        <v/>
      </c>
      <c r="K683" s="293"/>
    </row>
    <row r="684" spans="1:11" x14ac:dyDescent="0.15">
      <c r="A684" s="11"/>
      <c r="B684" s="12"/>
      <c r="C684" s="13"/>
      <c r="D684" s="13"/>
      <c r="E684" s="494"/>
      <c r="F684" s="723"/>
      <c r="G684" s="496" t="str">
        <f>IFERROR(VLOOKUP(A684,部品コード!A:C,2,FALSE),"")</f>
        <v/>
      </c>
      <c r="H684" s="26" t="str">
        <f t="shared" si="27"/>
        <v/>
      </c>
      <c r="I684" s="26" t="str">
        <f t="shared" si="28"/>
        <v/>
      </c>
      <c r="J684" s="305" t="str">
        <f>IFERROR(VLOOKUP('注文データ '!A684,部品コード!A:D,3,FALSE),"")</f>
        <v/>
      </c>
      <c r="K684" s="293"/>
    </row>
    <row r="685" spans="1:11" x14ac:dyDescent="0.15">
      <c r="A685" s="11"/>
      <c r="B685" s="12"/>
      <c r="C685" s="13"/>
      <c r="D685" s="13"/>
      <c r="E685" s="494"/>
      <c r="F685" s="723"/>
      <c r="G685" s="496" t="str">
        <f>IFERROR(VLOOKUP(A685,部品コード!A:C,2,FALSE),"")</f>
        <v/>
      </c>
      <c r="H685" s="26" t="str">
        <f t="shared" si="27"/>
        <v/>
      </c>
      <c r="I685" s="26" t="str">
        <f t="shared" si="28"/>
        <v/>
      </c>
      <c r="J685" s="305" t="str">
        <f>IFERROR(VLOOKUP('注文データ '!A685,部品コード!A:D,3,FALSE),"")</f>
        <v/>
      </c>
      <c r="K685" s="293"/>
    </row>
    <row r="686" spans="1:11" x14ac:dyDescent="0.15">
      <c r="A686" s="11"/>
      <c r="B686" s="12"/>
      <c r="C686" s="13"/>
      <c r="D686" s="13"/>
      <c r="E686" s="494"/>
      <c r="F686" s="723"/>
      <c r="G686" s="496" t="str">
        <f>IFERROR(VLOOKUP(A686,部品コード!A:C,2,FALSE),"")</f>
        <v/>
      </c>
      <c r="H686" s="26" t="str">
        <f t="shared" si="27"/>
        <v/>
      </c>
      <c r="I686" s="26" t="str">
        <f t="shared" si="28"/>
        <v/>
      </c>
      <c r="J686" s="305" t="str">
        <f>IFERROR(VLOOKUP('注文データ '!A686,部品コード!A:D,3,FALSE),"")</f>
        <v/>
      </c>
      <c r="K686" s="293"/>
    </row>
    <row r="687" spans="1:11" x14ac:dyDescent="0.15">
      <c r="A687" s="11"/>
      <c r="B687" s="12"/>
      <c r="C687" s="13"/>
      <c r="D687" s="13"/>
      <c r="E687" s="494"/>
      <c r="F687" s="723"/>
      <c r="G687" s="496" t="str">
        <f>IFERROR(VLOOKUP(A687,部品コード!A:C,2,FALSE),"")</f>
        <v/>
      </c>
      <c r="H687" s="26" t="str">
        <f t="shared" si="27"/>
        <v/>
      </c>
      <c r="I687" s="26" t="str">
        <f t="shared" si="28"/>
        <v/>
      </c>
      <c r="J687" s="305" t="str">
        <f>IFERROR(VLOOKUP('注文データ '!A687,部品コード!A:D,3,FALSE),"")</f>
        <v/>
      </c>
      <c r="K687" s="293"/>
    </row>
    <row r="688" spans="1:11" x14ac:dyDescent="0.15">
      <c r="A688" s="11"/>
      <c r="B688" s="12"/>
      <c r="C688" s="13"/>
      <c r="D688" s="13"/>
      <c r="E688" s="494"/>
      <c r="F688" s="723"/>
      <c r="G688" s="496" t="str">
        <f>IFERROR(VLOOKUP(A688,部品コード!A:C,2,FALSE),"")</f>
        <v/>
      </c>
      <c r="H688" s="26" t="str">
        <f t="shared" si="27"/>
        <v/>
      </c>
      <c r="I688" s="26" t="str">
        <f t="shared" si="28"/>
        <v/>
      </c>
      <c r="J688" s="305" t="str">
        <f>IFERROR(VLOOKUP('注文データ '!A688,部品コード!A:D,3,FALSE),"")</f>
        <v/>
      </c>
      <c r="K688" s="293"/>
    </row>
    <row r="689" spans="1:11" x14ac:dyDescent="0.15">
      <c r="A689" s="11"/>
      <c r="B689" s="12"/>
      <c r="C689" s="13"/>
      <c r="D689" s="13"/>
      <c r="E689" s="494"/>
      <c r="F689" s="723"/>
      <c r="G689" s="496" t="str">
        <f>IFERROR(VLOOKUP(A689,部品コード!A:C,2,FALSE),"")</f>
        <v/>
      </c>
      <c r="H689" s="26" t="str">
        <f t="shared" si="27"/>
        <v/>
      </c>
      <c r="I689" s="26" t="str">
        <f t="shared" si="28"/>
        <v/>
      </c>
      <c r="J689" s="305" t="str">
        <f>IFERROR(VLOOKUP('注文データ '!A689,部品コード!A:D,3,FALSE),"")</f>
        <v/>
      </c>
      <c r="K689" s="293"/>
    </row>
    <row r="690" spans="1:11" x14ac:dyDescent="0.15">
      <c r="A690" s="11"/>
      <c r="B690" s="12"/>
      <c r="C690" s="13"/>
      <c r="D690" s="13"/>
      <c r="E690" s="494"/>
      <c r="F690" s="723"/>
      <c r="G690" s="496" t="str">
        <f>IFERROR(VLOOKUP(A690,部品コード!A:C,2,FALSE),"")</f>
        <v/>
      </c>
      <c r="H690" s="26" t="str">
        <f t="shared" si="27"/>
        <v/>
      </c>
      <c r="I690" s="26" t="str">
        <f t="shared" si="28"/>
        <v/>
      </c>
      <c r="J690" s="305" t="str">
        <f>IFERROR(VLOOKUP('注文データ '!A690,部品コード!A:D,3,FALSE),"")</f>
        <v/>
      </c>
      <c r="K690" s="293"/>
    </row>
    <row r="691" spans="1:11" x14ac:dyDescent="0.15">
      <c r="A691" s="11"/>
      <c r="B691" s="12"/>
      <c r="C691" s="13"/>
      <c r="D691" s="13"/>
      <c r="E691" s="494"/>
      <c r="F691" s="723"/>
      <c r="G691" s="496" t="str">
        <f>IFERROR(VLOOKUP(A691,部品コード!A:C,2,FALSE),"")</f>
        <v/>
      </c>
      <c r="H691" s="26" t="str">
        <f t="shared" si="27"/>
        <v/>
      </c>
      <c r="I691" s="26" t="str">
        <f t="shared" si="28"/>
        <v/>
      </c>
      <c r="J691" s="305" t="str">
        <f>IFERROR(VLOOKUP('注文データ '!A691,部品コード!A:D,3,FALSE),"")</f>
        <v/>
      </c>
      <c r="K691" s="293"/>
    </row>
    <row r="692" spans="1:11" x14ac:dyDescent="0.15">
      <c r="A692" s="11"/>
      <c r="B692" s="12"/>
      <c r="C692" s="13"/>
      <c r="D692" s="13"/>
      <c r="E692" s="494"/>
      <c r="F692" s="723"/>
      <c r="G692" s="496" t="str">
        <f>IFERROR(VLOOKUP(A692,部品コード!A:C,2,FALSE),"")</f>
        <v/>
      </c>
      <c r="H692" s="26" t="str">
        <f t="shared" si="27"/>
        <v/>
      </c>
      <c r="I692" s="26" t="str">
        <f t="shared" si="28"/>
        <v/>
      </c>
      <c r="J692" s="305" t="str">
        <f>IFERROR(VLOOKUP('注文データ '!A692,部品コード!A:D,3,FALSE),"")</f>
        <v/>
      </c>
      <c r="K692" s="293"/>
    </row>
    <row r="693" spans="1:11" x14ac:dyDescent="0.15">
      <c r="A693" s="11"/>
      <c r="B693" s="12"/>
      <c r="C693" s="13"/>
      <c r="D693" s="13"/>
      <c r="E693" s="494"/>
      <c r="F693" s="723"/>
      <c r="G693" s="496" t="str">
        <f>IFERROR(VLOOKUP(A693,部品コード!A:C,2,FALSE),"")</f>
        <v/>
      </c>
      <c r="H693" s="26" t="str">
        <f t="shared" si="27"/>
        <v/>
      </c>
      <c r="I693" s="26" t="str">
        <f t="shared" si="28"/>
        <v/>
      </c>
      <c r="J693" s="305" t="str">
        <f>IFERROR(VLOOKUP('注文データ '!A693,部品コード!A:D,3,FALSE),"")</f>
        <v/>
      </c>
      <c r="K693" s="293"/>
    </row>
    <row r="694" spans="1:11" x14ac:dyDescent="0.15">
      <c r="A694" s="11"/>
      <c r="B694" s="12"/>
      <c r="C694" s="13"/>
      <c r="D694" s="13"/>
      <c r="E694" s="494"/>
      <c r="F694" s="723"/>
      <c r="G694" s="496" t="str">
        <f>IFERROR(VLOOKUP(A694,部品コード!A:C,2,FALSE),"")</f>
        <v/>
      </c>
      <c r="H694" s="26" t="str">
        <f t="shared" si="27"/>
        <v/>
      </c>
      <c r="I694" s="26" t="str">
        <f t="shared" si="28"/>
        <v/>
      </c>
      <c r="J694" s="305" t="str">
        <f>IFERROR(VLOOKUP('注文データ '!A694,部品コード!A:D,3,FALSE),"")</f>
        <v/>
      </c>
      <c r="K694" s="293"/>
    </row>
    <row r="695" spans="1:11" x14ac:dyDescent="0.15">
      <c r="A695" s="11"/>
      <c r="B695" s="12"/>
      <c r="C695" s="13"/>
      <c r="D695" s="13"/>
      <c r="E695" s="494"/>
      <c r="F695" s="723"/>
      <c r="G695" s="496" t="str">
        <f>IFERROR(VLOOKUP(A695,部品コード!A:C,2,FALSE),"")</f>
        <v/>
      </c>
      <c r="H695" s="26" t="str">
        <f t="shared" si="27"/>
        <v/>
      </c>
      <c r="I695" s="26" t="str">
        <f t="shared" si="28"/>
        <v/>
      </c>
      <c r="J695" s="305" t="str">
        <f>IFERROR(VLOOKUP('注文データ '!A695,部品コード!A:D,3,FALSE),"")</f>
        <v/>
      </c>
      <c r="K695" s="293"/>
    </row>
    <row r="696" spans="1:11" x14ac:dyDescent="0.15">
      <c r="A696" s="11"/>
      <c r="B696" s="12"/>
      <c r="C696" s="13"/>
      <c r="D696" s="13"/>
      <c r="E696" s="494"/>
      <c r="F696" s="723"/>
      <c r="G696" s="496" t="str">
        <f>IFERROR(VLOOKUP(A696,部品コード!A:C,2,FALSE),"")</f>
        <v/>
      </c>
      <c r="H696" s="26" t="str">
        <f t="shared" si="27"/>
        <v/>
      </c>
      <c r="I696" s="26" t="str">
        <f t="shared" si="28"/>
        <v/>
      </c>
      <c r="J696" s="305" t="str">
        <f>IFERROR(VLOOKUP('注文データ '!A696,部品コード!A:D,3,FALSE),"")</f>
        <v/>
      </c>
      <c r="K696" s="293"/>
    </row>
    <row r="697" spans="1:11" x14ac:dyDescent="0.15">
      <c r="A697" s="11"/>
      <c r="B697" s="12"/>
      <c r="C697" s="13"/>
      <c r="D697" s="13"/>
      <c r="E697" s="494"/>
      <c r="F697" s="723"/>
      <c r="G697" s="496" t="str">
        <f>IFERROR(VLOOKUP(A697,部品コード!A:C,2,FALSE),"")</f>
        <v/>
      </c>
      <c r="H697" s="26" t="str">
        <f t="shared" si="27"/>
        <v/>
      </c>
      <c r="I697" s="26" t="str">
        <f t="shared" si="28"/>
        <v/>
      </c>
      <c r="J697" s="305" t="str">
        <f>IFERROR(VLOOKUP('注文データ '!A697,部品コード!A:D,3,FALSE),"")</f>
        <v/>
      </c>
      <c r="K697" s="293"/>
    </row>
    <row r="698" spans="1:11" x14ac:dyDescent="0.15">
      <c r="A698" s="11"/>
      <c r="B698" s="12"/>
      <c r="C698" s="13"/>
      <c r="D698" s="13"/>
      <c r="E698" s="494"/>
      <c r="F698" s="723"/>
      <c r="G698" s="496" t="str">
        <f>IFERROR(VLOOKUP(A698,部品コード!A:C,2,FALSE),"")</f>
        <v/>
      </c>
      <c r="H698" s="26" t="str">
        <f t="shared" si="27"/>
        <v/>
      </c>
      <c r="I698" s="26" t="str">
        <f t="shared" si="28"/>
        <v/>
      </c>
      <c r="J698" s="305" t="str">
        <f>IFERROR(VLOOKUP('注文データ '!A698,部品コード!A:D,3,FALSE),"")</f>
        <v/>
      </c>
      <c r="K698" s="293"/>
    </row>
    <row r="699" spans="1:11" x14ac:dyDescent="0.15">
      <c r="A699" s="11"/>
      <c r="B699" s="12"/>
      <c r="C699" s="13"/>
      <c r="D699" s="13"/>
      <c r="E699" s="494"/>
      <c r="F699" s="723"/>
      <c r="G699" s="496" t="str">
        <f>IFERROR(VLOOKUP(A699,部品コード!A:C,2,FALSE),"")</f>
        <v/>
      </c>
      <c r="H699" s="26" t="str">
        <f t="shared" si="27"/>
        <v/>
      </c>
      <c r="I699" s="26" t="str">
        <f t="shared" si="28"/>
        <v/>
      </c>
      <c r="J699" s="305" t="str">
        <f>IFERROR(VLOOKUP('注文データ '!A699,部品コード!A:D,3,FALSE),"")</f>
        <v/>
      </c>
      <c r="K699" s="293"/>
    </row>
    <row r="700" spans="1:11" x14ac:dyDescent="0.15">
      <c r="A700" s="11"/>
      <c r="B700" s="12"/>
      <c r="C700" s="13"/>
      <c r="D700" s="13"/>
      <c r="E700" s="494"/>
      <c r="F700" s="723"/>
      <c r="G700" s="496" t="str">
        <f>IFERROR(VLOOKUP(A700,部品コード!A:C,2,FALSE),"")</f>
        <v/>
      </c>
      <c r="H700" s="26" t="str">
        <f t="shared" si="27"/>
        <v/>
      </c>
      <c r="I700" s="26" t="str">
        <f t="shared" si="28"/>
        <v/>
      </c>
      <c r="J700" s="305" t="str">
        <f>IFERROR(VLOOKUP('注文データ '!A700,部品コード!A:D,3,FALSE),"")</f>
        <v/>
      </c>
      <c r="K700" s="293"/>
    </row>
    <row r="701" spans="1:11" x14ac:dyDescent="0.15">
      <c r="A701" s="11"/>
      <c r="B701" s="12"/>
      <c r="C701" s="13"/>
      <c r="D701" s="13"/>
      <c r="E701" s="494"/>
      <c r="F701" s="723"/>
      <c r="G701" s="496" t="str">
        <f>IFERROR(VLOOKUP(A701,部品コード!A:C,2,FALSE),"")</f>
        <v/>
      </c>
      <c r="H701" s="26" t="str">
        <f t="shared" si="27"/>
        <v/>
      </c>
      <c r="I701" s="26" t="str">
        <f t="shared" si="28"/>
        <v/>
      </c>
      <c r="J701" s="305" t="str">
        <f>IFERROR(VLOOKUP('注文データ '!A701,部品コード!A:D,3,FALSE),"")</f>
        <v/>
      </c>
      <c r="K701" s="293"/>
    </row>
    <row r="702" spans="1:11" x14ac:dyDescent="0.15">
      <c r="A702" s="11"/>
      <c r="B702" s="12"/>
      <c r="C702" s="13"/>
      <c r="D702" s="13"/>
      <c r="E702" s="494"/>
      <c r="F702" s="723"/>
      <c r="G702" s="496" t="str">
        <f>IFERROR(VLOOKUP(A702,部品コード!A:C,2,FALSE),"")</f>
        <v/>
      </c>
      <c r="H702" s="26" t="str">
        <f t="shared" si="27"/>
        <v/>
      </c>
      <c r="I702" s="26" t="str">
        <f t="shared" si="28"/>
        <v/>
      </c>
      <c r="J702" s="305" t="str">
        <f>IFERROR(VLOOKUP('注文データ '!A702,部品コード!A:D,3,FALSE),"")</f>
        <v/>
      </c>
      <c r="K702" s="293"/>
    </row>
    <row r="703" spans="1:11" x14ac:dyDescent="0.15">
      <c r="A703" s="11"/>
      <c r="B703" s="12"/>
      <c r="C703" s="13"/>
      <c r="D703" s="13"/>
      <c r="E703" s="494"/>
      <c r="F703" s="723"/>
      <c r="G703" s="496" t="str">
        <f>IFERROR(VLOOKUP(A703,部品コード!A:C,2,FALSE),"")</f>
        <v/>
      </c>
      <c r="H703" s="26" t="str">
        <f t="shared" si="27"/>
        <v/>
      </c>
      <c r="I703" s="26" t="str">
        <f t="shared" si="28"/>
        <v/>
      </c>
      <c r="J703" s="305" t="str">
        <f>IFERROR(VLOOKUP('注文データ '!A703,部品コード!A:D,3,FALSE),"")</f>
        <v/>
      </c>
      <c r="K703" s="293"/>
    </row>
    <row r="704" spans="1:11" x14ac:dyDescent="0.15">
      <c r="A704" s="11"/>
      <c r="B704" s="12"/>
      <c r="C704" s="13"/>
      <c r="D704" s="13"/>
      <c r="E704" s="494"/>
      <c r="F704" s="723"/>
      <c r="G704" s="496" t="str">
        <f>IFERROR(VLOOKUP(A704,部品コード!A:C,2,FALSE),"")</f>
        <v/>
      </c>
      <c r="H704" s="26" t="str">
        <f t="shared" si="27"/>
        <v/>
      </c>
      <c r="I704" s="26" t="str">
        <f t="shared" si="28"/>
        <v/>
      </c>
      <c r="J704" s="305" t="str">
        <f>IFERROR(VLOOKUP('注文データ '!A704,部品コード!A:D,3,FALSE),"")</f>
        <v/>
      </c>
      <c r="K704" s="293"/>
    </row>
    <row r="705" spans="1:11" x14ac:dyDescent="0.15">
      <c r="A705" s="11"/>
      <c r="B705" s="12"/>
      <c r="C705" s="13"/>
      <c r="D705" s="13"/>
      <c r="E705" s="494"/>
      <c r="F705" s="723"/>
      <c r="G705" s="496" t="str">
        <f>IFERROR(VLOOKUP(A705,部品コード!A:C,2,FALSE),"")</f>
        <v/>
      </c>
      <c r="H705" s="26" t="str">
        <f t="shared" si="27"/>
        <v/>
      </c>
      <c r="I705" s="26" t="str">
        <f t="shared" si="28"/>
        <v/>
      </c>
      <c r="J705" s="305" t="str">
        <f>IFERROR(VLOOKUP('注文データ '!A705,部品コード!A:D,3,FALSE),"")</f>
        <v/>
      </c>
      <c r="K705" s="293"/>
    </row>
    <row r="706" spans="1:11" x14ac:dyDescent="0.15">
      <c r="A706" s="11"/>
      <c r="B706" s="12"/>
      <c r="C706" s="13"/>
      <c r="D706" s="13"/>
      <c r="E706" s="494"/>
      <c r="F706" s="723"/>
      <c r="G706" s="496" t="str">
        <f>IFERROR(VLOOKUP(A706,部品コード!A:C,2,FALSE),"")</f>
        <v/>
      </c>
      <c r="H706" s="26" t="str">
        <f t="shared" si="27"/>
        <v/>
      </c>
      <c r="I706" s="26" t="str">
        <f t="shared" si="28"/>
        <v/>
      </c>
      <c r="J706" s="305" t="str">
        <f>IFERROR(VLOOKUP('注文データ '!A706,部品コード!A:D,3,FALSE),"")</f>
        <v/>
      </c>
      <c r="K706" s="293"/>
    </row>
    <row r="707" spans="1:11" x14ac:dyDescent="0.15">
      <c r="A707" s="11"/>
      <c r="B707" s="12"/>
      <c r="C707" s="13"/>
      <c r="D707" s="13"/>
      <c r="E707" s="494"/>
      <c r="F707" s="723"/>
      <c r="G707" s="496" t="str">
        <f>IFERROR(VLOOKUP(A707,部品コード!A:C,2,FALSE),"")</f>
        <v/>
      </c>
      <c r="H707" s="26" t="str">
        <f t="shared" si="27"/>
        <v/>
      </c>
      <c r="I707" s="26" t="str">
        <f t="shared" si="28"/>
        <v/>
      </c>
      <c r="J707" s="305" t="str">
        <f>IFERROR(VLOOKUP('注文データ '!A707,部品コード!A:D,3,FALSE),"")</f>
        <v/>
      </c>
      <c r="K707" s="293"/>
    </row>
    <row r="708" spans="1:11" x14ac:dyDescent="0.15">
      <c r="A708" s="11"/>
      <c r="B708" s="12"/>
      <c r="C708" s="13"/>
      <c r="D708" s="13"/>
      <c r="E708" s="494"/>
      <c r="F708" s="723"/>
      <c r="G708" s="496" t="str">
        <f>IFERROR(VLOOKUP(A708,部品コード!A:C,2,FALSE),"")</f>
        <v/>
      </c>
      <c r="H708" s="26" t="str">
        <f t="shared" si="27"/>
        <v/>
      </c>
      <c r="I708" s="26" t="str">
        <f t="shared" si="28"/>
        <v/>
      </c>
      <c r="J708" s="305" t="str">
        <f>IFERROR(VLOOKUP('注文データ '!A708,部品コード!A:D,3,FALSE),"")</f>
        <v/>
      </c>
      <c r="K708" s="293"/>
    </row>
    <row r="709" spans="1:11" x14ac:dyDescent="0.15">
      <c r="A709" s="11"/>
      <c r="B709" s="12"/>
      <c r="C709" s="13"/>
      <c r="D709" s="13"/>
      <c r="E709" s="494"/>
      <c r="F709" s="723"/>
      <c r="G709" s="496" t="str">
        <f>IFERROR(VLOOKUP(A709,部品コード!A:C,2,FALSE),"")</f>
        <v/>
      </c>
      <c r="H709" s="26" t="str">
        <f t="shared" si="27"/>
        <v/>
      </c>
      <c r="I709" s="26" t="str">
        <f t="shared" si="28"/>
        <v/>
      </c>
      <c r="J709" s="305" t="str">
        <f>IFERROR(VLOOKUP('注文データ '!A709,部品コード!A:D,3,FALSE),"")</f>
        <v/>
      </c>
      <c r="K709" s="293"/>
    </row>
    <row r="710" spans="1:11" x14ac:dyDescent="0.15">
      <c r="A710" s="11"/>
      <c r="B710" s="12"/>
      <c r="C710" s="13"/>
      <c r="D710" s="13"/>
      <c r="E710" s="494"/>
      <c r="F710" s="723"/>
      <c r="G710" s="496" t="str">
        <f>IFERROR(VLOOKUP(A710,部品コード!A:C,2,FALSE),"")</f>
        <v/>
      </c>
      <c r="H710" s="26" t="str">
        <f t="shared" si="27"/>
        <v/>
      </c>
      <c r="I710" s="26" t="str">
        <f t="shared" si="28"/>
        <v/>
      </c>
      <c r="J710" s="305" t="str">
        <f>IFERROR(VLOOKUP('注文データ '!A710,部品コード!A:D,3,FALSE),"")</f>
        <v/>
      </c>
      <c r="K710" s="293"/>
    </row>
    <row r="711" spans="1:11" x14ac:dyDescent="0.15">
      <c r="A711" s="11"/>
      <c r="B711" s="12"/>
      <c r="C711" s="13"/>
      <c r="D711" s="13"/>
      <c r="E711" s="494"/>
      <c r="F711" s="723"/>
      <c r="G711" s="496" t="str">
        <f>IFERROR(VLOOKUP(A711,部品コード!A:C,2,FALSE),"")</f>
        <v/>
      </c>
      <c r="H711" s="26" t="str">
        <f t="shared" si="27"/>
        <v/>
      </c>
      <c r="I711" s="26" t="str">
        <f t="shared" si="28"/>
        <v/>
      </c>
      <c r="J711" s="305" t="str">
        <f>IFERROR(VLOOKUP('注文データ '!A711,部品コード!A:D,3,FALSE),"")</f>
        <v/>
      </c>
      <c r="K711" s="293"/>
    </row>
    <row r="712" spans="1:11" x14ac:dyDescent="0.15">
      <c r="A712" s="11"/>
      <c r="B712" s="12"/>
      <c r="C712" s="13"/>
      <c r="D712" s="13"/>
      <c r="E712" s="494"/>
      <c r="F712" s="723"/>
      <c r="G712" s="496" t="str">
        <f>IFERROR(VLOOKUP(A712,部品コード!A:C,2,FALSE),"")</f>
        <v/>
      </c>
      <c r="H712" s="26" t="str">
        <f t="shared" si="27"/>
        <v/>
      </c>
      <c r="I712" s="26" t="str">
        <f t="shared" si="28"/>
        <v/>
      </c>
      <c r="J712" s="305" t="str">
        <f>IFERROR(VLOOKUP('注文データ '!A712,部品コード!A:D,3,FALSE),"")</f>
        <v/>
      </c>
      <c r="K712" s="293"/>
    </row>
    <row r="713" spans="1:11" x14ac:dyDescent="0.15">
      <c r="A713" s="11"/>
      <c r="B713" s="12"/>
      <c r="C713" s="13"/>
      <c r="D713" s="13"/>
      <c r="E713" s="494"/>
      <c r="F713" s="723"/>
      <c r="G713" s="496" t="str">
        <f>IFERROR(VLOOKUP(A713,部品コード!A:C,2,FALSE),"")</f>
        <v/>
      </c>
      <c r="H713" s="26" t="str">
        <f t="shared" si="27"/>
        <v/>
      </c>
      <c r="I713" s="26" t="str">
        <f t="shared" si="28"/>
        <v/>
      </c>
      <c r="J713" s="305" t="str">
        <f>IFERROR(VLOOKUP('注文データ '!A713,部品コード!A:D,3,FALSE),"")</f>
        <v/>
      </c>
      <c r="K713" s="293"/>
    </row>
    <row r="714" spans="1:11" x14ac:dyDescent="0.15">
      <c r="A714" s="11"/>
      <c r="B714" s="12"/>
      <c r="C714" s="13"/>
      <c r="D714" s="13"/>
      <c r="E714" s="494"/>
      <c r="F714" s="723"/>
      <c r="G714" s="496" t="str">
        <f>IFERROR(VLOOKUP(A714,部品コード!A:C,2,FALSE),"")</f>
        <v/>
      </c>
      <c r="H714" s="26" t="str">
        <f t="shared" si="27"/>
        <v/>
      </c>
      <c r="I714" s="26" t="str">
        <f t="shared" si="28"/>
        <v/>
      </c>
      <c r="J714" s="305" t="str">
        <f>IFERROR(VLOOKUP('注文データ '!A714,部品コード!A:D,3,FALSE),"")</f>
        <v/>
      </c>
      <c r="K714" s="293"/>
    </row>
    <row r="715" spans="1:11" x14ac:dyDescent="0.15">
      <c r="A715" s="11"/>
      <c r="B715" s="12"/>
      <c r="C715" s="13"/>
      <c r="D715" s="13"/>
      <c r="E715" s="494"/>
      <c r="F715" s="723"/>
      <c r="G715" s="496" t="str">
        <f>IFERROR(VLOOKUP(A715,部品コード!A:C,2,FALSE),"")</f>
        <v/>
      </c>
      <c r="H715" s="26" t="str">
        <f t="shared" si="27"/>
        <v/>
      </c>
      <c r="I715" s="26" t="str">
        <f t="shared" si="28"/>
        <v/>
      </c>
      <c r="J715" s="305" t="str">
        <f>IFERROR(VLOOKUP('注文データ '!A715,部品コード!A:D,3,FALSE),"")</f>
        <v/>
      </c>
      <c r="K715" s="293"/>
    </row>
    <row r="716" spans="1:11" x14ac:dyDescent="0.15">
      <c r="A716" s="11"/>
      <c r="B716" s="12"/>
      <c r="C716" s="13"/>
      <c r="D716" s="13"/>
      <c r="E716" s="494"/>
      <c r="F716" s="723"/>
      <c r="G716" s="496" t="str">
        <f>IFERROR(VLOOKUP(A716,部品コード!A:C,2,FALSE),"")</f>
        <v/>
      </c>
      <c r="H716" s="26" t="str">
        <f t="shared" si="27"/>
        <v/>
      </c>
      <c r="I716" s="26" t="str">
        <f t="shared" si="28"/>
        <v/>
      </c>
      <c r="J716" s="305" t="str">
        <f>IFERROR(VLOOKUP('注文データ '!A716,部品コード!A:D,3,FALSE),"")</f>
        <v/>
      </c>
      <c r="K716" s="293"/>
    </row>
    <row r="717" spans="1:11" x14ac:dyDescent="0.15">
      <c r="A717" s="11"/>
      <c r="B717" s="12"/>
      <c r="C717" s="13"/>
      <c r="D717" s="13"/>
      <c r="E717" s="494"/>
      <c r="F717" s="723"/>
      <c r="G717" s="496" t="str">
        <f>IFERROR(VLOOKUP(A717,部品コード!A:C,2,FALSE),"")</f>
        <v/>
      </c>
      <c r="H717" s="26" t="str">
        <f t="shared" si="27"/>
        <v/>
      </c>
      <c r="I717" s="26" t="str">
        <f t="shared" si="28"/>
        <v/>
      </c>
      <c r="J717" s="305" t="str">
        <f>IFERROR(VLOOKUP('注文データ '!A717,部品コード!A:D,3,FALSE),"")</f>
        <v/>
      </c>
      <c r="K717" s="293"/>
    </row>
    <row r="718" spans="1:11" x14ac:dyDescent="0.15">
      <c r="A718" s="11"/>
      <c r="B718" s="12"/>
      <c r="C718" s="13"/>
      <c r="D718" s="13"/>
      <c r="E718" s="494"/>
      <c r="F718" s="723"/>
      <c r="G718" s="496" t="str">
        <f>IFERROR(VLOOKUP(A718,部品コード!A:C,2,FALSE),"")</f>
        <v/>
      </c>
      <c r="H718" s="26" t="str">
        <f t="shared" si="27"/>
        <v/>
      </c>
      <c r="I718" s="26" t="str">
        <f t="shared" si="28"/>
        <v/>
      </c>
      <c r="J718" s="305" t="str">
        <f>IFERROR(VLOOKUP('注文データ '!A718,部品コード!A:D,3,FALSE),"")</f>
        <v/>
      </c>
      <c r="K718" s="293"/>
    </row>
    <row r="719" spans="1:11" x14ac:dyDescent="0.15">
      <c r="A719" s="11"/>
      <c r="B719" s="12"/>
      <c r="C719" s="13"/>
      <c r="D719" s="13"/>
      <c r="E719" s="494"/>
      <c r="F719" s="723"/>
      <c r="G719" s="496" t="str">
        <f>IFERROR(VLOOKUP(A719,部品コード!A:C,2,FALSE),"")</f>
        <v/>
      </c>
      <c r="H719" s="26" t="str">
        <f t="shared" si="27"/>
        <v/>
      </c>
      <c r="I719" s="26" t="str">
        <f t="shared" si="28"/>
        <v/>
      </c>
      <c r="J719" s="305" t="str">
        <f>IFERROR(VLOOKUP('注文データ '!A719,部品コード!A:D,3,FALSE),"")</f>
        <v/>
      </c>
      <c r="K719" s="293"/>
    </row>
    <row r="720" spans="1:11" x14ac:dyDescent="0.15">
      <c r="A720" s="11"/>
      <c r="B720" s="12"/>
      <c r="C720" s="13"/>
      <c r="D720" s="13"/>
      <c r="E720" s="494"/>
      <c r="F720" s="723"/>
      <c r="G720" s="496" t="str">
        <f>IFERROR(VLOOKUP(A720,部品コード!A:C,2,FALSE),"")</f>
        <v/>
      </c>
      <c r="H720" s="26" t="str">
        <f t="shared" si="27"/>
        <v/>
      </c>
      <c r="I720" s="26" t="str">
        <f t="shared" si="28"/>
        <v/>
      </c>
      <c r="J720" s="305" t="str">
        <f>IFERROR(VLOOKUP('注文データ '!A720,部品コード!A:D,3,FALSE),"")</f>
        <v/>
      </c>
      <c r="K720" s="293"/>
    </row>
    <row r="721" spans="1:11" x14ac:dyDescent="0.15">
      <c r="A721" s="11"/>
      <c r="B721" s="12"/>
      <c r="C721" s="13"/>
      <c r="D721" s="13"/>
      <c r="E721" s="494"/>
      <c r="F721" s="723"/>
      <c r="G721" s="496" t="str">
        <f>IFERROR(VLOOKUP(A721,部品コード!A:C,2,FALSE),"")</f>
        <v/>
      </c>
      <c r="H721" s="26" t="str">
        <f t="shared" si="27"/>
        <v/>
      </c>
      <c r="I721" s="26" t="str">
        <f t="shared" si="28"/>
        <v/>
      </c>
      <c r="J721" s="305" t="str">
        <f>IFERROR(VLOOKUP('注文データ '!A721,部品コード!A:D,3,FALSE),"")</f>
        <v/>
      </c>
      <c r="K721" s="293"/>
    </row>
    <row r="722" spans="1:11" x14ac:dyDescent="0.15">
      <c r="A722" s="11"/>
      <c r="B722" s="12"/>
      <c r="C722" s="13"/>
      <c r="D722" s="13"/>
      <c r="E722" s="494"/>
      <c r="F722" s="723"/>
      <c r="G722" s="496" t="str">
        <f>IFERROR(VLOOKUP(A722,部品コード!A:C,2,FALSE),"")</f>
        <v/>
      </c>
      <c r="H722" s="26" t="str">
        <f t="shared" si="27"/>
        <v/>
      </c>
      <c r="I722" s="26" t="str">
        <f t="shared" si="28"/>
        <v/>
      </c>
      <c r="J722" s="305" t="str">
        <f>IFERROR(VLOOKUP('注文データ '!A722,部品コード!A:D,3,FALSE),"")</f>
        <v/>
      </c>
      <c r="K722" s="293"/>
    </row>
    <row r="723" spans="1:11" x14ac:dyDescent="0.15">
      <c r="A723" s="11"/>
      <c r="B723" s="12"/>
      <c r="C723" s="13"/>
      <c r="D723" s="13"/>
      <c r="E723" s="494"/>
      <c r="F723" s="723"/>
      <c r="G723" s="496" t="str">
        <f>IFERROR(VLOOKUP(A723,部品コード!A:C,2,FALSE),"")</f>
        <v/>
      </c>
      <c r="H723" s="26" t="str">
        <f t="shared" si="27"/>
        <v/>
      </c>
      <c r="I723" s="26" t="str">
        <f t="shared" si="28"/>
        <v/>
      </c>
      <c r="J723" s="305" t="str">
        <f>IFERROR(VLOOKUP('注文データ '!A723,部品コード!A:D,3,FALSE),"")</f>
        <v/>
      </c>
      <c r="K723" s="293"/>
    </row>
    <row r="724" spans="1:11" x14ac:dyDescent="0.15">
      <c r="A724" s="11"/>
      <c r="B724" s="12"/>
      <c r="C724" s="13"/>
      <c r="D724" s="13"/>
      <c r="E724" s="494"/>
      <c r="F724" s="723"/>
      <c r="G724" s="496" t="str">
        <f>IFERROR(VLOOKUP(A724,部品コード!A:C,2,FALSE),"")</f>
        <v/>
      </c>
      <c r="H724" s="26" t="str">
        <f t="shared" si="27"/>
        <v/>
      </c>
      <c r="I724" s="26" t="str">
        <f t="shared" si="28"/>
        <v/>
      </c>
      <c r="J724" s="305" t="str">
        <f>IFERROR(VLOOKUP('注文データ '!A724,部品コード!A:D,3,FALSE),"")</f>
        <v/>
      </c>
      <c r="K724" s="293"/>
    </row>
    <row r="725" spans="1:11" x14ac:dyDescent="0.15">
      <c r="A725" s="11"/>
      <c r="B725" s="12"/>
      <c r="C725" s="13"/>
      <c r="D725" s="13"/>
      <c r="E725" s="494"/>
      <c r="F725" s="723"/>
      <c r="G725" s="496" t="str">
        <f>IFERROR(VLOOKUP(A725,部品コード!A:C,2,FALSE),"")</f>
        <v/>
      </c>
      <c r="H725" s="26" t="str">
        <f t="shared" si="27"/>
        <v/>
      </c>
      <c r="I725" s="26" t="str">
        <f t="shared" si="28"/>
        <v/>
      </c>
      <c r="J725" s="305" t="str">
        <f>IFERROR(VLOOKUP('注文データ '!A725,部品コード!A:D,3,FALSE),"")</f>
        <v/>
      </c>
      <c r="K725" s="293"/>
    </row>
    <row r="726" spans="1:11" x14ac:dyDescent="0.15">
      <c r="A726" s="11"/>
      <c r="B726" s="12"/>
      <c r="C726" s="13"/>
      <c r="D726" s="13"/>
      <c r="E726" s="494"/>
      <c r="F726" s="723"/>
      <c r="G726" s="496" t="str">
        <f>IFERROR(VLOOKUP(A726,部品コード!A:C,2,FALSE),"")</f>
        <v/>
      </c>
      <c r="H726" s="26" t="str">
        <f t="shared" si="27"/>
        <v/>
      </c>
      <c r="I726" s="26" t="str">
        <f t="shared" si="28"/>
        <v/>
      </c>
      <c r="J726" s="305" t="str">
        <f>IFERROR(VLOOKUP('注文データ '!A726,部品コード!A:D,3,FALSE),"")</f>
        <v/>
      </c>
      <c r="K726" s="293"/>
    </row>
    <row r="727" spans="1:11" x14ac:dyDescent="0.15">
      <c r="A727" s="11"/>
      <c r="B727" s="12"/>
      <c r="C727" s="13"/>
      <c r="D727" s="13"/>
      <c r="E727" s="494"/>
      <c r="F727" s="723"/>
      <c r="G727" s="496" t="str">
        <f>IFERROR(VLOOKUP(A727,部品コード!A:C,2,FALSE),"")</f>
        <v/>
      </c>
      <c r="H727" s="26" t="str">
        <f t="shared" si="27"/>
        <v/>
      </c>
      <c r="I727" s="26" t="str">
        <f t="shared" si="28"/>
        <v/>
      </c>
      <c r="J727" s="305" t="str">
        <f>IFERROR(VLOOKUP('注文データ '!A727,部品コード!A:D,3,FALSE),"")</f>
        <v/>
      </c>
      <c r="K727" s="293"/>
    </row>
    <row r="728" spans="1:11" x14ac:dyDescent="0.15">
      <c r="A728" s="11"/>
      <c r="B728" s="12"/>
      <c r="C728" s="13"/>
      <c r="D728" s="13"/>
      <c r="E728" s="494"/>
      <c r="F728" s="723"/>
      <c r="G728" s="496" t="str">
        <f>IFERROR(VLOOKUP(A728,部品コード!A:C,2,FALSE),"")</f>
        <v/>
      </c>
      <c r="H728" s="26" t="str">
        <f t="shared" si="27"/>
        <v/>
      </c>
      <c r="I728" s="26" t="str">
        <f t="shared" si="28"/>
        <v/>
      </c>
      <c r="J728" s="305" t="str">
        <f>IFERROR(VLOOKUP('注文データ '!A728,部品コード!A:D,3,FALSE),"")</f>
        <v/>
      </c>
      <c r="K728" s="293"/>
    </row>
    <row r="729" spans="1:11" x14ac:dyDescent="0.15">
      <c r="A729" s="11"/>
      <c r="B729" s="12"/>
      <c r="C729" s="13"/>
      <c r="D729" s="13"/>
      <c r="E729" s="494"/>
      <c r="F729" s="723"/>
      <c r="G729" s="496" t="str">
        <f>IFERROR(VLOOKUP(A729,部品コード!A:C,2,FALSE),"")</f>
        <v/>
      </c>
      <c r="H729" s="26" t="str">
        <f t="shared" si="27"/>
        <v/>
      </c>
      <c r="I729" s="26" t="str">
        <f t="shared" si="28"/>
        <v/>
      </c>
      <c r="J729" s="305" t="str">
        <f>IFERROR(VLOOKUP('注文データ '!A729,部品コード!A:D,3,FALSE),"")</f>
        <v/>
      </c>
      <c r="K729" s="293"/>
    </row>
    <row r="730" spans="1:11" x14ac:dyDescent="0.15">
      <c r="A730" s="11"/>
      <c r="B730" s="12"/>
      <c r="C730" s="13"/>
      <c r="D730" s="13"/>
      <c r="E730" s="494"/>
      <c r="F730" s="723"/>
      <c r="G730" s="496" t="str">
        <f>IFERROR(VLOOKUP(A730,部品コード!A:C,2,FALSE),"")</f>
        <v/>
      </c>
      <c r="H730" s="26" t="str">
        <f t="shared" si="27"/>
        <v/>
      </c>
      <c r="I730" s="26" t="str">
        <f t="shared" si="28"/>
        <v/>
      </c>
      <c r="J730" s="305" t="str">
        <f>IFERROR(VLOOKUP('注文データ '!A730,部品コード!A:D,3,FALSE),"")</f>
        <v/>
      </c>
      <c r="K730" s="293"/>
    </row>
    <row r="731" spans="1:11" x14ac:dyDescent="0.15">
      <c r="A731" s="11"/>
      <c r="B731" s="12"/>
      <c r="C731" s="13"/>
      <c r="D731" s="13"/>
      <c r="E731" s="494"/>
      <c r="F731" s="723"/>
      <c r="G731" s="496" t="str">
        <f>IFERROR(VLOOKUP(A731,部品コード!A:C,2,FALSE),"")</f>
        <v/>
      </c>
      <c r="H731" s="26" t="str">
        <f t="shared" si="27"/>
        <v/>
      </c>
      <c r="I731" s="26" t="str">
        <f t="shared" si="28"/>
        <v/>
      </c>
      <c r="J731" s="305" t="str">
        <f>IFERROR(VLOOKUP('注文データ '!A731,部品コード!A:D,3,FALSE),"")</f>
        <v/>
      </c>
      <c r="K731" s="293"/>
    </row>
    <row r="732" spans="1:11" x14ac:dyDescent="0.15">
      <c r="A732" s="11"/>
      <c r="B732" s="12"/>
      <c r="C732" s="13"/>
      <c r="D732" s="13"/>
      <c r="E732" s="494"/>
      <c r="F732" s="723"/>
      <c r="G732" s="496" t="str">
        <f>IFERROR(VLOOKUP(A732,部品コード!A:C,2,FALSE),"")</f>
        <v/>
      </c>
      <c r="H732" s="26" t="str">
        <f t="shared" ref="H732:H795" si="29">IF(B716="","",(MONTH(B716)))</f>
        <v/>
      </c>
      <c r="I732" s="26" t="str">
        <f t="shared" ref="I732:I795" si="30">IF(B716="","",(DAY(B716)))</f>
        <v/>
      </c>
      <c r="J732" s="305" t="str">
        <f>IFERROR(VLOOKUP('注文データ '!A732,部品コード!A:D,3,FALSE),"")</f>
        <v/>
      </c>
      <c r="K732" s="293"/>
    </row>
    <row r="733" spans="1:11" x14ac:dyDescent="0.15">
      <c r="A733" s="11"/>
      <c r="B733" s="12"/>
      <c r="C733" s="13"/>
      <c r="D733" s="13"/>
      <c r="E733" s="494"/>
      <c r="F733" s="723"/>
      <c r="G733" s="496" t="str">
        <f>IFERROR(VLOOKUP(A733,部品コード!A:C,2,FALSE),"")</f>
        <v/>
      </c>
      <c r="H733" s="26" t="str">
        <f t="shared" si="29"/>
        <v/>
      </c>
      <c r="I733" s="26" t="str">
        <f t="shared" si="30"/>
        <v/>
      </c>
      <c r="J733" s="305" t="str">
        <f>IFERROR(VLOOKUP('注文データ '!A733,部品コード!A:D,3,FALSE),"")</f>
        <v/>
      </c>
      <c r="K733" s="293"/>
    </row>
    <row r="734" spans="1:11" x14ac:dyDescent="0.15">
      <c r="A734" s="11"/>
      <c r="B734" s="12"/>
      <c r="C734" s="13"/>
      <c r="D734" s="13"/>
      <c r="E734" s="494"/>
      <c r="F734" s="723"/>
      <c r="G734" s="496" t="str">
        <f>IFERROR(VLOOKUP(A734,部品コード!A:C,2,FALSE),"")</f>
        <v/>
      </c>
      <c r="H734" s="26" t="str">
        <f t="shared" si="29"/>
        <v/>
      </c>
      <c r="I734" s="26" t="str">
        <f t="shared" si="30"/>
        <v/>
      </c>
      <c r="J734" s="305" t="str">
        <f>IFERROR(VLOOKUP('注文データ '!A734,部品コード!A:D,3,FALSE),"")</f>
        <v/>
      </c>
      <c r="K734" s="293"/>
    </row>
    <row r="735" spans="1:11" x14ac:dyDescent="0.15">
      <c r="A735" s="11"/>
      <c r="B735" s="12"/>
      <c r="C735" s="13"/>
      <c r="D735" s="13"/>
      <c r="E735" s="494"/>
      <c r="F735" s="723"/>
      <c r="G735" s="496" t="str">
        <f>IFERROR(VLOOKUP(A735,部品コード!A:C,2,FALSE),"")</f>
        <v/>
      </c>
      <c r="H735" s="26" t="str">
        <f t="shared" si="29"/>
        <v/>
      </c>
      <c r="I735" s="26" t="str">
        <f t="shared" si="30"/>
        <v/>
      </c>
      <c r="J735" s="305" t="str">
        <f>IFERROR(VLOOKUP('注文データ '!A735,部品コード!A:D,3,FALSE),"")</f>
        <v/>
      </c>
      <c r="K735" s="293"/>
    </row>
    <row r="736" spans="1:11" x14ac:dyDescent="0.15">
      <c r="A736" s="11"/>
      <c r="B736" s="12"/>
      <c r="C736" s="13"/>
      <c r="D736" s="13"/>
      <c r="E736" s="494"/>
      <c r="F736" s="723"/>
      <c r="G736" s="496" t="str">
        <f>IFERROR(VLOOKUP(A736,部品コード!A:C,2,FALSE),"")</f>
        <v/>
      </c>
      <c r="H736" s="26" t="str">
        <f t="shared" si="29"/>
        <v/>
      </c>
      <c r="I736" s="26" t="str">
        <f t="shared" si="30"/>
        <v/>
      </c>
      <c r="J736" s="305" t="str">
        <f>IFERROR(VLOOKUP('注文データ '!A736,部品コード!A:D,3,FALSE),"")</f>
        <v/>
      </c>
      <c r="K736" s="293"/>
    </row>
    <row r="737" spans="1:11" x14ac:dyDescent="0.15">
      <c r="A737" s="11"/>
      <c r="B737" s="12"/>
      <c r="C737" s="13"/>
      <c r="D737" s="13"/>
      <c r="E737" s="494"/>
      <c r="F737" s="723"/>
      <c r="G737" s="496" t="str">
        <f>IFERROR(VLOOKUP(A737,部品コード!A:C,2,FALSE),"")</f>
        <v/>
      </c>
      <c r="H737" s="26" t="str">
        <f t="shared" si="29"/>
        <v/>
      </c>
      <c r="I737" s="26" t="str">
        <f t="shared" si="30"/>
        <v/>
      </c>
      <c r="J737" s="305" t="str">
        <f>IFERROR(VLOOKUP('注文データ '!A737,部品コード!A:D,3,FALSE),"")</f>
        <v/>
      </c>
      <c r="K737" s="293"/>
    </row>
    <row r="738" spans="1:11" x14ac:dyDescent="0.15">
      <c r="A738" s="11"/>
      <c r="B738" s="12"/>
      <c r="C738" s="13"/>
      <c r="D738" s="13"/>
      <c r="E738" s="494"/>
      <c r="F738" s="723"/>
      <c r="G738" s="496" t="str">
        <f>IFERROR(VLOOKUP(A738,部品コード!A:C,2,FALSE),"")</f>
        <v/>
      </c>
      <c r="H738" s="26" t="str">
        <f t="shared" si="29"/>
        <v/>
      </c>
      <c r="I738" s="26" t="str">
        <f t="shared" si="30"/>
        <v/>
      </c>
      <c r="J738" s="305" t="str">
        <f>IFERROR(VLOOKUP('注文データ '!A738,部品コード!A:D,3,FALSE),"")</f>
        <v/>
      </c>
      <c r="K738" s="293"/>
    </row>
    <row r="739" spans="1:11" x14ac:dyDescent="0.15">
      <c r="A739" s="11"/>
      <c r="B739" s="12"/>
      <c r="C739" s="13"/>
      <c r="D739" s="13"/>
      <c r="E739" s="494"/>
      <c r="F739" s="723"/>
      <c r="G739" s="496" t="str">
        <f>IFERROR(VLOOKUP(A739,部品コード!A:C,2,FALSE),"")</f>
        <v/>
      </c>
      <c r="H739" s="26" t="str">
        <f t="shared" si="29"/>
        <v/>
      </c>
      <c r="I739" s="26" t="str">
        <f t="shared" si="30"/>
        <v/>
      </c>
      <c r="J739" s="305" t="str">
        <f>IFERROR(VLOOKUP('注文データ '!A739,部品コード!A:D,3,FALSE),"")</f>
        <v/>
      </c>
      <c r="K739" s="293"/>
    </row>
    <row r="740" spans="1:11" x14ac:dyDescent="0.15">
      <c r="A740" s="11"/>
      <c r="B740" s="12"/>
      <c r="C740" s="13"/>
      <c r="D740" s="13"/>
      <c r="E740" s="494"/>
      <c r="F740" s="723"/>
      <c r="G740" s="496" t="str">
        <f>IFERROR(VLOOKUP(A740,部品コード!A:C,2,FALSE),"")</f>
        <v/>
      </c>
      <c r="H740" s="26" t="str">
        <f t="shared" si="29"/>
        <v/>
      </c>
      <c r="I740" s="26" t="str">
        <f t="shared" si="30"/>
        <v/>
      </c>
      <c r="J740" s="305" t="str">
        <f>IFERROR(VLOOKUP('注文データ '!A740,部品コード!A:D,3,FALSE),"")</f>
        <v/>
      </c>
      <c r="K740" s="293"/>
    </row>
    <row r="741" spans="1:11" x14ac:dyDescent="0.15">
      <c r="A741" s="11"/>
      <c r="B741" s="12"/>
      <c r="C741" s="13"/>
      <c r="D741" s="13"/>
      <c r="E741" s="494"/>
      <c r="F741" s="723"/>
      <c r="G741" s="496" t="str">
        <f>IFERROR(VLOOKUP(A741,部品コード!A:C,2,FALSE),"")</f>
        <v/>
      </c>
      <c r="H741" s="26" t="str">
        <f t="shared" si="29"/>
        <v/>
      </c>
      <c r="I741" s="26" t="str">
        <f t="shared" si="30"/>
        <v/>
      </c>
      <c r="J741" s="305" t="str">
        <f>IFERROR(VLOOKUP('注文データ '!A741,部品コード!A:D,3,FALSE),"")</f>
        <v/>
      </c>
      <c r="K741" s="293"/>
    </row>
    <row r="742" spans="1:11" x14ac:dyDescent="0.15">
      <c r="A742" s="11"/>
      <c r="B742" s="12"/>
      <c r="C742" s="13"/>
      <c r="D742" s="13"/>
      <c r="E742" s="494"/>
      <c r="F742" s="723"/>
      <c r="G742" s="496" t="str">
        <f>IFERROR(VLOOKUP(A742,部品コード!A:C,2,FALSE),"")</f>
        <v/>
      </c>
      <c r="H742" s="26" t="str">
        <f t="shared" si="29"/>
        <v/>
      </c>
      <c r="I742" s="26" t="str">
        <f t="shared" si="30"/>
        <v/>
      </c>
      <c r="J742" s="305" t="str">
        <f>IFERROR(VLOOKUP('注文データ '!A742,部品コード!A:D,3,FALSE),"")</f>
        <v/>
      </c>
      <c r="K742" s="293"/>
    </row>
    <row r="743" spans="1:11" x14ac:dyDescent="0.15">
      <c r="A743" s="11"/>
      <c r="B743" s="12"/>
      <c r="C743" s="13"/>
      <c r="D743" s="13"/>
      <c r="E743" s="494"/>
      <c r="F743" s="723"/>
      <c r="G743" s="496" t="str">
        <f>IFERROR(VLOOKUP(A743,部品コード!A:C,2,FALSE),"")</f>
        <v/>
      </c>
      <c r="H743" s="26" t="str">
        <f t="shared" si="29"/>
        <v/>
      </c>
      <c r="I743" s="26" t="str">
        <f t="shared" si="30"/>
        <v/>
      </c>
      <c r="J743" s="305" t="str">
        <f>IFERROR(VLOOKUP('注文データ '!A743,部品コード!A:D,3,FALSE),"")</f>
        <v/>
      </c>
      <c r="K743" s="293"/>
    </row>
    <row r="744" spans="1:11" x14ac:dyDescent="0.15">
      <c r="A744" s="11"/>
      <c r="B744" s="12"/>
      <c r="C744" s="13"/>
      <c r="D744" s="13"/>
      <c r="E744" s="494"/>
      <c r="F744" s="723"/>
      <c r="G744" s="496" t="str">
        <f>IFERROR(VLOOKUP(A744,部品コード!A:C,2,FALSE),"")</f>
        <v/>
      </c>
      <c r="H744" s="26" t="str">
        <f t="shared" si="29"/>
        <v/>
      </c>
      <c r="I744" s="26" t="str">
        <f t="shared" si="30"/>
        <v/>
      </c>
      <c r="J744" s="305" t="str">
        <f>IFERROR(VLOOKUP('注文データ '!A744,部品コード!A:D,3,FALSE),"")</f>
        <v/>
      </c>
      <c r="K744" s="293"/>
    </row>
    <row r="745" spans="1:11" x14ac:dyDescent="0.15">
      <c r="A745" s="11"/>
      <c r="B745" s="12"/>
      <c r="C745" s="13"/>
      <c r="D745" s="13"/>
      <c r="E745" s="494"/>
      <c r="F745" s="723"/>
      <c r="G745" s="496" t="str">
        <f>IFERROR(VLOOKUP(A745,部品コード!A:C,2,FALSE),"")</f>
        <v/>
      </c>
      <c r="H745" s="26" t="str">
        <f t="shared" si="29"/>
        <v/>
      </c>
      <c r="I745" s="26" t="str">
        <f t="shared" si="30"/>
        <v/>
      </c>
      <c r="J745" s="305" t="str">
        <f>IFERROR(VLOOKUP('注文データ '!A745,部品コード!A:D,3,FALSE),"")</f>
        <v/>
      </c>
      <c r="K745" s="293"/>
    </row>
    <row r="746" spans="1:11" x14ac:dyDescent="0.15">
      <c r="A746" s="11"/>
      <c r="B746" s="12"/>
      <c r="C746" s="13"/>
      <c r="D746" s="13"/>
      <c r="E746" s="494"/>
      <c r="F746" s="723"/>
      <c r="G746" s="496" t="str">
        <f>IFERROR(VLOOKUP(A746,部品コード!A:C,2,FALSE),"")</f>
        <v/>
      </c>
      <c r="H746" s="26" t="str">
        <f t="shared" si="29"/>
        <v/>
      </c>
      <c r="I746" s="26" t="str">
        <f t="shared" si="30"/>
        <v/>
      </c>
      <c r="J746" s="305" t="str">
        <f>IFERROR(VLOOKUP('注文データ '!A746,部品コード!A:D,3,FALSE),"")</f>
        <v/>
      </c>
      <c r="K746" s="293"/>
    </row>
    <row r="747" spans="1:11" x14ac:dyDescent="0.15">
      <c r="A747" s="11"/>
      <c r="B747" s="12"/>
      <c r="C747" s="13"/>
      <c r="D747" s="13"/>
      <c r="E747" s="494"/>
      <c r="F747" s="723"/>
      <c r="G747" s="496" t="str">
        <f>IFERROR(VLOOKUP(A747,部品コード!A:C,2,FALSE),"")</f>
        <v/>
      </c>
      <c r="H747" s="26" t="str">
        <f t="shared" si="29"/>
        <v/>
      </c>
      <c r="I747" s="26" t="str">
        <f t="shared" si="30"/>
        <v/>
      </c>
      <c r="J747" s="305" t="str">
        <f>IFERROR(VLOOKUP('注文データ '!A747,部品コード!A:D,3,FALSE),"")</f>
        <v/>
      </c>
      <c r="K747" s="293"/>
    </row>
    <row r="748" spans="1:11" x14ac:dyDescent="0.15">
      <c r="A748" s="11"/>
      <c r="B748" s="12"/>
      <c r="C748" s="13"/>
      <c r="D748" s="13"/>
      <c r="E748" s="494"/>
      <c r="F748" s="723"/>
      <c r="G748" s="496" t="str">
        <f>IFERROR(VLOOKUP(A748,部品コード!A:C,2,FALSE),"")</f>
        <v/>
      </c>
      <c r="H748" s="26" t="str">
        <f t="shared" si="29"/>
        <v/>
      </c>
      <c r="I748" s="26" t="str">
        <f t="shared" si="30"/>
        <v/>
      </c>
      <c r="J748" s="305" t="str">
        <f>IFERROR(VLOOKUP('注文データ '!A748,部品コード!A:D,3,FALSE),"")</f>
        <v/>
      </c>
      <c r="K748" s="293"/>
    </row>
    <row r="749" spans="1:11" x14ac:dyDescent="0.15">
      <c r="A749" s="11"/>
      <c r="B749" s="12"/>
      <c r="C749" s="13"/>
      <c r="D749" s="13"/>
      <c r="E749" s="494"/>
      <c r="F749" s="723"/>
      <c r="G749" s="496" t="str">
        <f>IFERROR(VLOOKUP(A749,部品コード!A:C,2,FALSE),"")</f>
        <v/>
      </c>
      <c r="H749" s="26" t="str">
        <f t="shared" si="29"/>
        <v/>
      </c>
      <c r="I749" s="26" t="str">
        <f t="shared" si="30"/>
        <v/>
      </c>
      <c r="J749" s="305" t="str">
        <f>IFERROR(VLOOKUP('注文データ '!A749,部品コード!A:D,3,FALSE),"")</f>
        <v/>
      </c>
      <c r="K749" s="293"/>
    </row>
    <row r="750" spans="1:11" x14ac:dyDescent="0.15">
      <c r="A750" s="11"/>
      <c r="B750" s="12"/>
      <c r="C750" s="13"/>
      <c r="D750" s="13"/>
      <c r="E750" s="494"/>
      <c r="F750" s="723"/>
      <c r="G750" s="496" t="str">
        <f>IFERROR(VLOOKUP(A750,部品コード!A:C,2,FALSE),"")</f>
        <v/>
      </c>
      <c r="H750" s="26" t="str">
        <f t="shared" si="29"/>
        <v/>
      </c>
      <c r="I750" s="26" t="str">
        <f t="shared" si="30"/>
        <v/>
      </c>
      <c r="J750" s="305" t="str">
        <f>IFERROR(VLOOKUP('注文データ '!A750,部品コード!A:D,3,FALSE),"")</f>
        <v/>
      </c>
      <c r="K750" s="293"/>
    </row>
    <row r="751" spans="1:11" x14ac:dyDescent="0.15">
      <c r="A751" s="11"/>
      <c r="B751" s="12"/>
      <c r="C751" s="13"/>
      <c r="D751" s="13"/>
      <c r="E751" s="494"/>
      <c r="F751" s="723"/>
      <c r="G751" s="496" t="str">
        <f>IFERROR(VLOOKUP(A751,部品コード!A:C,2,FALSE),"")</f>
        <v/>
      </c>
      <c r="H751" s="26" t="str">
        <f t="shared" si="29"/>
        <v/>
      </c>
      <c r="I751" s="26" t="str">
        <f t="shared" si="30"/>
        <v/>
      </c>
      <c r="J751" s="305" t="str">
        <f>IFERROR(VLOOKUP('注文データ '!A751,部品コード!A:D,3,FALSE),"")</f>
        <v/>
      </c>
      <c r="K751" s="293"/>
    </row>
    <row r="752" spans="1:11" x14ac:dyDescent="0.15">
      <c r="A752" s="11"/>
      <c r="B752" s="12"/>
      <c r="C752" s="13"/>
      <c r="D752" s="13"/>
      <c r="E752" s="494"/>
      <c r="F752" s="723"/>
      <c r="G752" s="496" t="str">
        <f>IFERROR(VLOOKUP(A752,部品コード!A:C,2,FALSE),"")</f>
        <v/>
      </c>
      <c r="H752" s="26" t="str">
        <f t="shared" si="29"/>
        <v/>
      </c>
      <c r="I752" s="26" t="str">
        <f t="shared" si="30"/>
        <v/>
      </c>
      <c r="J752" s="305" t="str">
        <f>IFERROR(VLOOKUP('注文データ '!A752,部品コード!A:D,3,FALSE),"")</f>
        <v/>
      </c>
      <c r="K752" s="293"/>
    </row>
    <row r="753" spans="1:11" x14ac:dyDescent="0.15">
      <c r="A753" s="11"/>
      <c r="B753" s="12"/>
      <c r="C753" s="13"/>
      <c r="D753" s="13"/>
      <c r="E753" s="494"/>
      <c r="F753" s="723"/>
      <c r="G753" s="496" t="str">
        <f>IFERROR(VLOOKUP(A753,部品コード!A:C,2,FALSE),"")</f>
        <v/>
      </c>
      <c r="H753" s="26" t="str">
        <f t="shared" si="29"/>
        <v/>
      </c>
      <c r="I753" s="26" t="str">
        <f t="shared" si="30"/>
        <v/>
      </c>
      <c r="J753" s="305" t="str">
        <f>IFERROR(VLOOKUP('注文データ '!A753,部品コード!A:D,3,FALSE),"")</f>
        <v/>
      </c>
      <c r="K753" s="293"/>
    </row>
    <row r="754" spans="1:11" x14ac:dyDescent="0.15">
      <c r="A754" s="11"/>
      <c r="B754" s="12"/>
      <c r="C754" s="13"/>
      <c r="D754" s="13"/>
      <c r="E754" s="494"/>
      <c r="F754" s="723"/>
      <c r="G754" s="496" t="str">
        <f>IFERROR(VLOOKUP(A754,部品コード!A:C,2,FALSE),"")</f>
        <v/>
      </c>
      <c r="H754" s="26" t="str">
        <f t="shared" si="29"/>
        <v/>
      </c>
      <c r="I754" s="26" t="str">
        <f t="shared" si="30"/>
        <v/>
      </c>
      <c r="J754" s="305" t="str">
        <f>IFERROR(VLOOKUP('注文データ '!A754,部品コード!A:D,3,FALSE),"")</f>
        <v/>
      </c>
      <c r="K754" s="293"/>
    </row>
    <row r="755" spans="1:11" x14ac:dyDescent="0.15">
      <c r="A755" s="11"/>
      <c r="B755" s="12"/>
      <c r="C755" s="13"/>
      <c r="D755" s="13"/>
      <c r="E755" s="494"/>
      <c r="F755" s="723"/>
      <c r="G755" s="496" t="str">
        <f>IFERROR(VLOOKUP(A755,部品コード!A:C,2,FALSE),"")</f>
        <v/>
      </c>
      <c r="H755" s="26" t="str">
        <f t="shared" si="29"/>
        <v/>
      </c>
      <c r="I755" s="26" t="str">
        <f t="shared" si="30"/>
        <v/>
      </c>
      <c r="J755" s="305" t="str">
        <f>IFERROR(VLOOKUP('注文データ '!A755,部品コード!A:D,3,FALSE),"")</f>
        <v/>
      </c>
      <c r="K755" s="293"/>
    </row>
    <row r="756" spans="1:11" x14ac:dyDescent="0.15">
      <c r="A756" s="11"/>
      <c r="B756" s="12"/>
      <c r="C756" s="13"/>
      <c r="D756" s="13"/>
      <c r="E756" s="494"/>
      <c r="F756" s="723"/>
      <c r="G756" s="496" t="str">
        <f>IFERROR(VLOOKUP(A756,部品コード!A:C,2,FALSE),"")</f>
        <v/>
      </c>
      <c r="H756" s="26" t="str">
        <f t="shared" si="29"/>
        <v/>
      </c>
      <c r="I756" s="26" t="str">
        <f t="shared" si="30"/>
        <v/>
      </c>
      <c r="J756" s="305" t="str">
        <f>IFERROR(VLOOKUP('注文データ '!A756,部品コード!A:D,3,FALSE),"")</f>
        <v/>
      </c>
      <c r="K756" s="293"/>
    </row>
    <row r="757" spans="1:11" x14ac:dyDescent="0.15">
      <c r="A757" s="11"/>
      <c r="B757" s="12"/>
      <c r="C757" s="13"/>
      <c r="D757" s="13"/>
      <c r="E757" s="494"/>
      <c r="F757" s="723"/>
      <c r="G757" s="496" t="str">
        <f>IFERROR(VLOOKUP(A757,部品コード!A:C,2,FALSE),"")</f>
        <v/>
      </c>
      <c r="H757" s="26" t="str">
        <f t="shared" si="29"/>
        <v/>
      </c>
      <c r="I757" s="26" t="str">
        <f t="shared" si="30"/>
        <v/>
      </c>
      <c r="J757" s="305" t="str">
        <f>IFERROR(VLOOKUP('注文データ '!A757,部品コード!A:D,3,FALSE),"")</f>
        <v/>
      </c>
      <c r="K757" s="293"/>
    </row>
    <row r="758" spans="1:11" x14ac:dyDescent="0.15">
      <c r="A758" s="11"/>
      <c r="B758" s="12"/>
      <c r="C758" s="13"/>
      <c r="D758" s="13"/>
      <c r="E758" s="494"/>
      <c r="F758" s="723"/>
      <c r="G758" s="496" t="str">
        <f>IFERROR(VLOOKUP(A758,部品コード!A:C,2,FALSE),"")</f>
        <v/>
      </c>
      <c r="H758" s="26" t="str">
        <f t="shared" si="29"/>
        <v/>
      </c>
      <c r="I758" s="26" t="str">
        <f t="shared" si="30"/>
        <v/>
      </c>
      <c r="J758" s="305" t="str">
        <f>IFERROR(VLOOKUP('注文データ '!A758,部品コード!A:D,3,FALSE),"")</f>
        <v/>
      </c>
      <c r="K758" s="293"/>
    </row>
    <row r="759" spans="1:11" x14ac:dyDescent="0.15">
      <c r="A759" s="11"/>
      <c r="B759" s="12"/>
      <c r="C759" s="13"/>
      <c r="D759" s="13"/>
      <c r="E759" s="494"/>
      <c r="F759" s="723"/>
      <c r="G759" s="496" t="str">
        <f>IFERROR(VLOOKUP(A759,部品コード!A:C,2,FALSE),"")</f>
        <v/>
      </c>
      <c r="H759" s="26" t="str">
        <f t="shared" si="29"/>
        <v/>
      </c>
      <c r="I759" s="26" t="str">
        <f t="shared" si="30"/>
        <v/>
      </c>
      <c r="J759" s="305" t="str">
        <f>IFERROR(VLOOKUP('注文データ '!A759,部品コード!A:D,3,FALSE),"")</f>
        <v/>
      </c>
      <c r="K759" s="293"/>
    </row>
    <row r="760" spans="1:11" x14ac:dyDescent="0.15">
      <c r="A760" s="11"/>
      <c r="B760" s="12"/>
      <c r="C760" s="13"/>
      <c r="D760" s="13"/>
      <c r="E760" s="494"/>
      <c r="F760" s="723"/>
      <c r="G760" s="496" t="str">
        <f>IFERROR(VLOOKUP(A760,部品コード!A:C,2,FALSE),"")</f>
        <v/>
      </c>
      <c r="H760" s="26" t="str">
        <f t="shared" si="29"/>
        <v/>
      </c>
      <c r="I760" s="26" t="str">
        <f t="shared" si="30"/>
        <v/>
      </c>
      <c r="J760" s="305" t="str">
        <f>IFERROR(VLOOKUP('注文データ '!A760,部品コード!A:D,3,FALSE),"")</f>
        <v/>
      </c>
      <c r="K760" s="293"/>
    </row>
    <row r="761" spans="1:11" x14ac:dyDescent="0.15">
      <c r="A761" s="11"/>
      <c r="B761" s="12"/>
      <c r="C761" s="13"/>
      <c r="D761" s="13"/>
      <c r="E761" s="494"/>
      <c r="F761" s="723"/>
      <c r="G761" s="496" t="str">
        <f>IFERROR(VLOOKUP(A761,部品コード!A:C,2,FALSE),"")</f>
        <v/>
      </c>
      <c r="H761" s="26" t="str">
        <f t="shared" si="29"/>
        <v/>
      </c>
      <c r="I761" s="26" t="str">
        <f t="shared" si="30"/>
        <v/>
      </c>
      <c r="J761" s="305" t="str">
        <f>IFERROR(VLOOKUP('注文データ '!A761,部品コード!A:D,3,FALSE),"")</f>
        <v/>
      </c>
      <c r="K761" s="293"/>
    </row>
    <row r="762" spans="1:11" x14ac:dyDescent="0.15">
      <c r="A762" s="11"/>
      <c r="B762" s="12"/>
      <c r="C762" s="13"/>
      <c r="D762" s="13"/>
      <c r="E762" s="494"/>
      <c r="F762" s="723"/>
      <c r="G762" s="496" t="str">
        <f>IFERROR(VLOOKUP(A762,部品コード!A:C,2,FALSE),"")</f>
        <v/>
      </c>
      <c r="H762" s="26" t="str">
        <f t="shared" si="29"/>
        <v/>
      </c>
      <c r="I762" s="26" t="str">
        <f t="shared" si="30"/>
        <v/>
      </c>
      <c r="J762" s="305" t="str">
        <f>IFERROR(VLOOKUP('注文データ '!A762,部品コード!A:D,3,FALSE),"")</f>
        <v/>
      </c>
      <c r="K762" s="293"/>
    </row>
    <row r="763" spans="1:11" x14ac:dyDescent="0.15">
      <c r="A763" s="11"/>
      <c r="B763" s="12"/>
      <c r="C763" s="13"/>
      <c r="D763" s="13"/>
      <c r="E763" s="494"/>
      <c r="F763" s="723"/>
      <c r="G763" s="496" t="str">
        <f>IFERROR(VLOOKUP(A763,部品コード!A:C,2,FALSE),"")</f>
        <v/>
      </c>
      <c r="H763" s="26" t="str">
        <f t="shared" si="29"/>
        <v/>
      </c>
      <c r="I763" s="26" t="str">
        <f t="shared" si="30"/>
        <v/>
      </c>
      <c r="J763" s="305" t="str">
        <f>IFERROR(VLOOKUP('注文データ '!A763,部品コード!A:D,3,FALSE),"")</f>
        <v/>
      </c>
      <c r="K763" s="293"/>
    </row>
    <row r="764" spans="1:11" x14ac:dyDescent="0.15">
      <c r="A764" s="11"/>
      <c r="B764" s="12"/>
      <c r="C764" s="13"/>
      <c r="D764" s="13"/>
      <c r="E764" s="494"/>
      <c r="F764" s="723"/>
      <c r="G764" s="496" t="str">
        <f>IFERROR(VLOOKUP(A764,部品コード!A:C,2,FALSE),"")</f>
        <v/>
      </c>
      <c r="H764" s="26" t="str">
        <f t="shared" si="29"/>
        <v/>
      </c>
      <c r="I764" s="26" t="str">
        <f t="shared" si="30"/>
        <v/>
      </c>
      <c r="J764" s="305" t="str">
        <f>IFERROR(VLOOKUP('注文データ '!A764,部品コード!A:D,3,FALSE),"")</f>
        <v/>
      </c>
      <c r="K764" s="293"/>
    </row>
    <row r="765" spans="1:11" x14ac:dyDescent="0.15">
      <c r="A765" s="11"/>
      <c r="B765" s="12"/>
      <c r="C765" s="13"/>
      <c r="D765" s="13"/>
      <c r="E765" s="494"/>
      <c r="F765" s="723"/>
      <c r="G765" s="496" t="str">
        <f>IFERROR(VLOOKUP(A765,部品コード!A:C,2,FALSE),"")</f>
        <v/>
      </c>
      <c r="H765" s="26" t="str">
        <f t="shared" si="29"/>
        <v/>
      </c>
      <c r="I765" s="26" t="str">
        <f t="shared" si="30"/>
        <v/>
      </c>
      <c r="J765" s="305" t="str">
        <f>IFERROR(VLOOKUP('注文データ '!A765,部品コード!A:D,3,FALSE),"")</f>
        <v/>
      </c>
      <c r="K765" s="293"/>
    </row>
    <row r="766" spans="1:11" x14ac:dyDescent="0.15">
      <c r="A766" s="11"/>
      <c r="B766" s="12"/>
      <c r="C766" s="13"/>
      <c r="D766" s="13"/>
      <c r="E766" s="494"/>
      <c r="F766" s="723"/>
      <c r="G766" s="496" t="str">
        <f>IFERROR(VLOOKUP(A766,部品コード!A:C,2,FALSE),"")</f>
        <v/>
      </c>
      <c r="H766" s="26" t="str">
        <f t="shared" si="29"/>
        <v/>
      </c>
      <c r="I766" s="26" t="str">
        <f t="shared" si="30"/>
        <v/>
      </c>
      <c r="J766" s="305" t="str">
        <f>IFERROR(VLOOKUP('注文データ '!A766,部品コード!A:D,3,FALSE),"")</f>
        <v/>
      </c>
      <c r="K766" s="293"/>
    </row>
    <row r="767" spans="1:11" x14ac:dyDescent="0.15">
      <c r="A767" s="11"/>
      <c r="B767" s="12"/>
      <c r="C767" s="13"/>
      <c r="D767" s="13"/>
      <c r="E767" s="494"/>
      <c r="F767" s="723"/>
      <c r="G767" s="496" t="str">
        <f>IFERROR(VLOOKUP(A767,部品コード!A:C,2,FALSE),"")</f>
        <v/>
      </c>
      <c r="H767" s="26" t="str">
        <f t="shared" si="29"/>
        <v/>
      </c>
      <c r="I767" s="26" t="str">
        <f t="shared" si="30"/>
        <v/>
      </c>
      <c r="J767" s="305" t="str">
        <f>IFERROR(VLOOKUP('注文データ '!A767,部品コード!A:D,3,FALSE),"")</f>
        <v/>
      </c>
      <c r="K767" s="293"/>
    </row>
    <row r="768" spans="1:11" x14ac:dyDescent="0.15">
      <c r="A768" s="11"/>
      <c r="B768" s="12"/>
      <c r="C768" s="13"/>
      <c r="D768" s="13"/>
      <c r="E768" s="494"/>
      <c r="F768" s="723"/>
      <c r="G768" s="496" t="str">
        <f>IFERROR(VLOOKUP(A768,部品コード!A:C,2,FALSE),"")</f>
        <v/>
      </c>
      <c r="H768" s="26" t="str">
        <f t="shared" si="29"/>
        <v/>
      </c>
      <c r="I768" s="26" t="str">
        <f t="shared" si="30"/>
        <v/>
      </c>
      <c r="J768" s="305" t="str">
        <f>IFERROR(VLOOKUP('注文データ '!A768,部品コード!A:D,3,FALSE),"")</f>
        <v/>
      </c>
      <c r="K768" s="293"/>
    </row>
    <row r="769" spans="1:11" x14ac:dyDescent="0.15">
      <c r="A769" s="11"/>
      <c r="B769" s="12"/>
      <c r="C769" s="13"/>
      <c r="D769" s="13"/>
      <c r="E769" s="494"/>
      <c r="F769" s="723"/>
      <c r="G769" s="496" t="str">
        <f>IFERROR(VLOOKUP(A769,部品コード!A:C,2,FALSE),"")</f>
        <v/>
      </c>
      <c r="H769" s="26" t="str">
        <f t="shared" si="29"/>
        <v/>
      </c>
      <c r="I769" s="26" t="str">
        <f t="shared" si="30"/>
        <v/>
      </c>
      <c r="J769" s="305" t="str">
        <f>IFERROR(VLOOKUP('注文データ '!A769,部品コード!A:D,3,FALSE),"")</f>
        <v/>
      </c>
      <c r="K769" s="293"/>
    </row>
    <row r="770" spans="1:11" x14ac:dyDescent="0.15">
      <c r="A770" s="11"/>
      <c r="B770" s="12"/>
      <c r="C770" s="13"/>
      <c r="D770" s="13"/>
      <c r="E770" s="494"/>
      <c r="F770" s="723"/>
      <c r="G770" s="496" t="str">
        <f>IFERROR(VLOOKUP(A770,部品コード!A:C,2,FALSE),"")</f>
        <v/>
      </c>
      <c r="H770" s="26" t="str">
        <f t="shared" si="29"/>
        <v/>
      </c>
      <c r="I770" s="26" t="str">
        <f t="shared" si="30"/>
        <v/>
      </c>
      <c r="J770" s="305" t="str">
        <f>IFERROR(VLOOKUP('注文データ '!A770,部品コード!A:D,3,FALSE),"")</f>
        <v/>
      </c>
      <c r="K770" s="293"/>
    </row>
    <row r="771" spans="1:11" x14ac:dyDescent="0.15">
      <c r="A771" s="11"/>
      <c r="B771" s="12"/>
      <c r="C771" s="13"/>
      <c r="D771" s="13"/>
      <c r="E771" s="494"/>
      <c r="F771" s="723"/>
      <c r="G771" s="496" t="str">
        <f>IFERROR(VLOOKUP(A771,部品コード!A:C,2,FALSE),"")</f>
        <v/>
      </c>
      <c r="H771" s="26" t="str">
        <f t="shared" si="29"/>
        <v/>
      </c>
      <c r="I771" s="26" t="str">
        <f t="shared" si="30"/>
        <v/>
      </c>
      <c r="J771" s="305" t="str">
        <f>IFERROR(VLOOKUP('注文データ '!A771,部品コード!A:D,3,FALSE),"")</f>
        <v/>
      </c>
      <c r="K771" s="293"/>
    </row>
    <row r="772" spans="1:11" x14ac:dyDescent="0.15">
      <c r="A772" s="11"/>
      <c r="B772" s="12"/>
      <c r="C772" s="13"/>
      <c r="D772" s="13"/>
      <c r="E772" s="494"/>
      <c r="F772" s="723"/>
      <c r="G772" s="496" t="str">
        <f>IFERROR(VLOOKUP(A772,部品コード!A:C,2,FALSE),"")</f>
        <v/>
      </c>
      <c r="H772" s="26" t="str">
        <f t="shared" si="29"/>
        <v/>
      </c>
      <c r="I772" s="26" t="str">
        <f t="shared" si="30"/>
        <v/>
      </c>
      <c r="J772" s="305" t="str">
        <f>IFERROR(VLOOKUP('注文データ '!A772,部品コード!A:D,3,FALSE),"")</f>
        <v/>
      </c>
      <c r="K772" s="293"/>
    </row>
    <row r="773" spans="1:11" x14ac:dyDescent="0.15">
      <c r="A773" s="11"/>
      <c r="B773" s="12"/>
      <c r="C773" s="13"/>
      <c r="D773" s="13"/>
      <c r="E773" s="494"/>
      <c r="F773" s="723"/>
      <c r="G773" s="496" t="str">
        <f>IFERROR(VLOOKUP(A773,部品コード!A:C,2,FALSE),"")</f>
        <v/>
      </c>
      <c r="H773" s="26" t="str">
        <f t="shared" si="29"/>
        <v/>
      </c>
      <c r="I773" s="26" t="str">
        <f t="shared" si="30"/>
        <v/>
      </c>
      <c r="J773" s="305" t="str">
        <f>IFERROR(VLOOKUP('注文データ '!A773,部品コード!A:D,3,FALSE),"")</f>
        <v/>
      </c>
      <c r="K773" s="293"/>
    </row>
    <row r="774" spans="1:11" x14ac:dyDescent="0.15">
      <c r="A774" s="11"/>
      <c r="B774" s="12"/>
      <c r="C774" s="13"/>
      <c r="D774" s="13"/>
      <c r="E774" s="494"/>
      <c r="F774" s="723"/>
      <c r="G774" s="496" t="str">
        <f>IFERROR(VLOOKUP(A774,部品コード!A:C,2,FALSE),"")</f>
        <v/>
      </c>
      <c r="H774" s="26" t="str">
        <f t="shared" si="29"/>
        <v/>
      </c>
      <c r="I774" s="26" t="str">
        <f t="shared" si="30"/>
        <v/>
      </c>
      <c r="J774" s="305" t="str">
        <f>IFERROR(VLOOKUP('注文データ '!A774,部品コード!A:D,3,FALSE),"")</f>
        <v/>
      </c>
      <c r="K774" s="293"/>
    </row>
    <row r="775" spans="1:11" x14ac:dyDescent="0.15">
      <c r="A775" s="11"/>
      <c r="B775" s="12"/>
      <c r="C775" s="13"/>
      <c r="D775" s="13"/>
      <c r="E775" s="494"/>
      <c r="F775" s="723"/>
      <c r="G775" s="496" t="str">
        <f>IFERROR(VLOOKUP(A775,部品コード!A:C,2,FALSE),"")</f>
        <v/>
      </c>
      <c r="H775" s="26" t="str">
        <f t="shared" si="29"/>
        <v/>
      </c>
      <c r="I775" s="26" t="str">
        <f t="shared" si="30"/>
        <v/>
      </c>
      <c r="J775" s="305" t="str">
        <f>IFERROR(VLOOKUP('注文データ '!A775,部品コード!A:D,3,FALSE),"")</f>
        <v/>
      </c>
      <c r="K775" s="293"/>
    </row>
    <row r="776" spans="1:11" x14ac:dyDescent="0.15">
      <c r="A776" s="11"/>
      <c r="B776" s="12"/>
      <c r="C776" s="13"/>
      <c r="D776" s="13"/>
      <c r="E776" s="494"/>
      <c r="F776" s="723"/>
      <c r="G776" s="496" t="str">
        <f>IFERROR(VLOOKUP(A776,部品コード!A:C,2,FALSE),"")</f>
        <v/>
      </c>
      <c r="H776" s="26" t="str">
        <f t="shared" si="29"/>
        <v/>
      </c>
      <c r="I776" s="26" t="str">
        <f t="shared" si="30"/>
        <v/>
      </c>
      <c r="J776" s="305" t="str">
        <f>IFERROR(VLOOKUP('注文データ '!A776,部品コード!A:D,3,FALSE),"")</f>
        <v/>
      </c>
      <c r="K776" s="293"/>
    </row>
    <row r="777" spans="1:11" x14ac:dyDescent="0.15">
      <c r="A777" s="11"/>
      <c r="B777" s="12"/>
      <c r="C777" s="13"/>
      <c r="D777" s="13"/>
      <c r="E777" s="494"/>
      <c r="F777" s="723"/>
      <c r="G777" s="496" t="str">
        <f>IFERROR(VLOOKUP(A777,部品コード!A:C,2,FALSE),"")</f>
        <v/>
      </c>
      <c r="H777" s="26" t="str">
        <f t="shared" si="29"/>
        <v/>
      </c>
      <c r="I777" s="26" t="str">
        <f t="shared" si="30"/>
        <v/>
      </c>
      <c r="J777" s="305" t="str">
        <f>IFERROR(VLOOKUP('注文データ '!A777,部品コード!A:D,3,FALSE),"")</f>
        <v/>
      </c>
      <c r="K777" s="293"/>
    </row>
    <row r="778" spans="1:11" x14ac:dyDescent="0.15">
      <c r="A778" s="11"/>
      <c r="B778" s="12"/>
      <c r="C778" s="13"/>
      <c r="D778" s="13"/>
      <c r="E778" s="494"/>
      <c r="F778" s="723"/>
      <c r="G778" s="496" t="str">
        <f>IFERROR(VLOOKUP(A778,部品コード!A:C,2,FALSE),"")</f>
        <v/>
      </c>
      <c r="H778" s="26" t="str">
        <f t="shared" si="29"/>
        <v/>
      </c>
      <c r="I778" s="26" t="str">
        <f t="shared" si="30"/>
        <v/>
      </c>
      <c r="J778" s="305" t="str">
        <f>IFERROR(VLOOKUP('注文データ '!A778,部品コード!A:D,3,FALSE),"")</f>
        <v/>
      </c>
      <c r="K778" s="293"/>
    </row>
    <row r="779" spans="1:11" x14ac:dyDescent="0.15">
      <c r="A779" s="11"/>
      <c r="B779" s="12"/>
      <c r="C779" s="13"/>
      <c r="D779" s="13"/>
      <c r="E779" s="494"/>
      <c r="F779" s="723"/>
      <c r="G779" s="496" t="str">
        <f>IFERROR(VLOOKUP(A779,部品コード!A:C,2,FALSE),"")</f>
        <v/>
      </c>
      <c r="H779" s="26" t="str">
        <f t="shared" si="29"/>
        <v/>
      </c>
      <c r="I779" s="26" t="str">
        <f t="shared" si="30"/>
        <v/>
      </c>
      <c r="J779" s="305" t="str">
        <f>IFERROR(VLOOKUP('注文データ '!A779,部品コード!A:D,3,FALSE),"")</f>
        <v/>
      </c>
      <c r="K779" s="293"/>
    </row>
    <row r="780" spans="1:11" x14ac:dyDescent="0.15">
      <c r="A780" s="11"/>
      <c r="B780" s="12"/>
      <c r="C780" s="13"/>
      <c r="D780" s="13"/>
      <c r="E780" s="494"/>
      <c r="F780" s="723"/>
      <c r="G780" s="496" t="str">
        <f>IFERROR(VLOOKUP(A780,部品コード!A:C,2,FALSE),"")</f>
        <v/>
      </c>
      <c r="H780" s="26" t="str">
        <f t="shared" si="29"/>
        <v/>
      </c>
      <c r="I780" s="26" t="str">
        <f t="shared" si="30"/>
        <v/>
      </c>
      <c r="J780" s="305" t="str">
        <f>IFERROR(VLOOKUP('注文データ '!A780,部品コード!A:D,3,FALSE),"")</f>
        <v/>
      </c>
      <c r="K780" s="293"/>
    </row>
    <row r="781" spans="1:11" x14ac:dyDescent="0.15">
      <c r="A781" s="11"/>
      <c r="B781" s="12"/>
      <c r="C781" s="13"/>
      <c r="D781" s="13"/>
      <c r="E781" s="494"/>
      <c r="F781" s="723"/>
      <c r="G781" s="496" t="str">
        <f>IFERROR(VLOOKUP(A781,部品コード!A:C,2,FALSE),"")</f>
        <v/>
      </c>
      <c r="H781" s="26" t="str">
        <f t="shared" si="29"/>
        <v/>
      </c>
      <c r="I781" s="26" t="str">
        <f t="shared" si="30"/>
        <v/>
      </c>
      <c r="J781" s="305" t="str">
        <f>IFERROR(VLOOKUP('注文データ '!A781,部品コード!A:D,3,FALSE),"")</f>
        <v/>
      </c>
      <c r="K781" s="293"/>
    </row>
    <row r="782" spans="1:11" x14ac:dyDescent="0.15">
      <c r="A782" s="11"/>
      <c r="B782" s="12"/>
      <c r="C782" s="13"/>
      <c r="D782" s="13"/>
      <c r="E782" s="494"/>
      <c r="F782" s="723"/>
      <c r="G782" s="496" t="str">
        <f>IFERROR(VLOOKUP(A782,部品コード!A:C,2,FALSE),"")</f>
        <v/>
      </c>
      <c r="H782" s="26" t="str">
        <f t="shared" si="29"/>
        <v/>
      </c>
      <c r="I782" s="26" t="str">
        <f t="shared" si="30"/>
        <v/>
      </c>
      <c r="J782" s="305" t="str">
        <f>IFERROR(VLOOKUP('注文データ '!A782,部品コード!A:D,3,FALSE),"")</f>
        <v/>
      </c>
      <c r="K782" s="293"/>
    </row>
    <row r="783" spans="1:11" x14ac:dyDescent="0.15">
      <c r="A783" s="11"/>
      <c r="B783" s="12"/>
      <c r="C783" s="13"/>
      <c r="D783" s="13"/>
      <c r="E783" s="494"/>
      <c r="F783" s="723"/>
      <c r="G783" s="496" t="str">
        <f>IFERROR(VLOOKUP(A783,部品コード!A:C,2,FALSE),"")</f>
        <v/>
      </c>
      <c r="H783" s="26" t="str">
        <f t="shared" si="29"/>
        <v/>
      </c>
      <c r="I783" s="26" t="str">
        <f t="shared" si="30"/>
        <v/>
      </c>
      <c r="J783" s="305" t="str">
        <f>IFERROR(VLOOKUP('注文データ '!A783,部品コード!A:D,3,FALSE),"")</f>
        <v/>
      </c>
      <c r="K783" s="293"/>
    </row>
    <row r="784" spans="1:11" x14ac:dyDescent="0.15">
      <c r="A784" s="11"/>
      <c r="B784" s="12"/>
      <c r="C784" s="13"/>
      <c r="D784" s="13"/>
      <c r="E784" s="494"/>
      <c r="F784" s="723"/>
      <c r="G784" s="496" t="str">
        <f>IFERROR(VLOOKUP(A784,部品コード!A:C,2,FALSE),"")</f>
        <v/>
      </c>
      <c r="H784" s="26" t="str">
        <f t="shared" si="29"/>
        <v/>
      </c>
      <c r="I784" s="26" t="str">
        <f t="shared" si="30"/>
        <v/>
      </c>
      <c r="J784" s="305" t="str">
        <f>IFERROR(VLOOKUP('注文データ '!A784,部品コード!A:D,3,FALSE),"")</f>
        <v/>
      </c>
      <c r="K784" s="293"/>
    </row>
    <row r="785" spans="1:11" x14ac:dyDescent="0.15">
      <c r="A785" s="11"/>
      <c r="B785" s="12"/>
      <c r="C785" s="13"/>
      <c r="D785" s="13"/>
      <c r="E785" s="494"/>
      <c r="F785" s="723"/>
      <c r="G785" s="496" t="str">
        <f>IFERROR(VLOOKUP(A785,部品コード!A:C,2,FALSE),"")</f>
        <v/>
      </c>
      <c r="H785" s="26" t="str">
        <f t="shared" si="29"/>
        <v/>
      </c>
      <c r="I785" s="26" t="str">
        <f t="shared" si="30"/>
        <v/>
      </c>
      <c r="J785" s="305" t="str">
        <f>IFERROR(VLOOKUP('注文データ '!A785,部品コード!A:D,3,FALSE),"")</f>
        <v/>
      </c>
      <c r="K785" s="293"/>
    </row>
    <row r="786" spans="1:11" x14ac:dyDescent="0.15">
      <c r="A786" s="11"/>
      <c r="B786" s="12"/>
      <c r="C786" s="13"/>
      <c r="D786" s="13"/>
      <c r="E786" s="494"/>
      <c r="F786" s="723"/>
      <c r="G786" s="496" t="str">
        <f>IFERROR(VLOOKUP(A786,部品コード!A:C,2,FALSE),"")</f>
        <v/>
      </c>
      <c r="H786" s="26" t="str">
        <f t="shared" si="29"/>
        <v/>
      </c>
      <c r="I786" s="26" t="str">
        <f t="shared" si="30"/>
        <v/>
      </c>
      <c r="J786" s="305" t="str">
        <f>IFERROR(VLOOKUP('注文データ '!A786,部品コード!A:D,3,FALSE),"")</f>
        <v/>
      </c>
      <c r="K786" s="293"/>
    </row>
    <row r="787" spans="1:11" x14ac:dyDescent="0.15">
      <c r="A787" s="11"/>
      <c r="B787" s="12"/>
      <c r="C787" s="13"/>
      <c r="D787" s="13"/>
      <c r="E787" s="494"/>
      <c r="F787" s="723"/>
      <c r="G787" s="496" t="str">
        <f>IFERROR(VLOOKUP(A787,部品コード!A:C,2,FALSE),"")</f>
        <v/>
      </c>
      <c r="H787" s="26" t="str">
        <f t="shared" si="29"/>
        <v/>
      </c>
      <c r="I787" s="26" t="str">
        <f t="shared" si="30"/>
        <v/>
      </c>
      <c r="J787" s="305" t="str">
        <f>IFERROR(VLOOKUP('注文データ '!A787,部品コード!A:D,3,FALSE),"")</f>
        <v/>
      </c>
      <c r="K787" s="293"/>
    </row>
    <row r="788" spans="1:11" x14ac:dyDescent="0.15">
      <c r="A788" s="11"/>
      <c r="B788" s="12"/>
      <c r="C788" s="13"/>
      <c r="D788" s="13"/>
      <c r="E788" s="494"/>
      <c r="F788" s="723"/>
      <c r="G788" s="496" t="str">
        <f>IFERROR(VLOOKUP(A788,部品コード!A:C,2,FALSE),"")</f>
        <v/>
      </c>
      <c r="H788" s="26" t="str">
        <f t="shared" si="29"/>
        <v/>
      </c>
      <c r="I788" s="26" t="str">
        <f t="shared" si="30"/>
        <v/>
      </c>
      <c r="J788" s="305" t="str">
        <f>IFERROR(VLOOKUP('注文データ '!A788,部品コード!A:D,3,FALSE),"")</f>
        <v/>
      </c>
      <c r="K788" s="293"/>
    </row>
    <row r="789" spans="1:11" x14ac:dyDescent="0.15">
      <c r="A789" s="11"/>
      <c r="B789" s="12"/>
      <c r="C789" s="13"/>
      <c r="D789" s="13"/>
      <c r="E789" s="494"/>
      <c r="F789" s="723"/>
      <c r="G789" s="496" t="str">
        <f>IFERROR(VLOOKUP(A789,部品コード!A:C,2,FALSE),"")</f>
        <v/>
      </c>
      <c r="H789" s="26" t="str">
        <f t="shared" si="29"/>
        <v/>
      </c>
      <c r="I789" s="26" t="str">
        <f t="shared" si="30"/>
        <v/>
      </c>
      <c r="J789" s="305" t="str">
        <f>IFERROR(VLOOKUP('注文データ '!A789,部品コード!A:D,3,FALSE),"")</f>
        <v/>
      </c>
      <c r="K789" s="293"/>
    </row>
    <row r="790" spans="1:11" x14ac:dyDescent="0.15">
      <c r="A790" s="11"/>
      <c r="B790" s="12"/>
      <c r="C790" s="13"/>
      <c r="D790" s="13"/>
      <c r="E790" s="494"/>
      <c r="F790" s="723"/>
      <c r="G790" s="496" t="str">
        <f>IFERROR(VLOOKUP(A790,部品コード!A:C,2,FALSE),"")</f>
        <v/>
      </c>
      <c r="H790" s="26" t="str">
        <f t="shared" si="29"/>
        <v/>
      </c>
      <c r="I790" s="26" t="str">
        <f t="shared" si="30"/>
        <v/>
      </c>
      <c r="J790" s="305" t="str">
        <f>IFERROR(VLOOKUP('注文データ '!A790,部品コード!A:D,3,FALSE),"")</f>
        <v/>
      </c>
      <c r="K790" s="293"/>
    </row>
    <row r="791" spans="1:11" x14ac:dyDescent="0.15">
      <c r="A791" s="11"/>
      <c r="B791" s="12"/>
      <c r="C791" s="13"/>
      <c r="D791" s="13"/>
      <c r="E791" s="494"/>
      <c r="F791" s="723"/>
      <c r="G791" s="496" t="str">
        <f>IFERROR(VLOOKUP(A791,部品コード!A:C,2,FALSE),"")</f>
        <v/>
      </c>
      <c r="H791" s="26" t="str">
        <f t="shared" si="29"/>
        <v/>
      </c>
      <c r="I791" s="26" t="str">
        <f t="shared" si="30"/>
        <v/>
      </c>
      <c r="J791" s="305" t="str">
        <f>IFERROR(VLOOKUP('注文データ '!A791,部品コード!A:D,3,FALSE),"")</f>
        <v/>
      </c>
      <c r="K791" s="293"/>
    </row>
    <row r="792" spans="1:11" x14ac:dyDescent="0.15">
      <c r="A792" s="11"/>
      <c r="B792" s="12"/>
      <c r="C792" s="13"/>
      <c r="D792" s="13"/>
      <c r="E792" s="494"/>
      <c r="F792" s="723"/>
      <c r="G792" s="496" t="str">
        <f>IFERROR(VLOOKUP(A792,部品コード!A:C,2,FALSE),"")</f>
        <v/>
      </c>
      <c r="H792" s="26" t="str">
        <f t="shared" si="29"/>
        <v/>
      </c>
      <c r="I792" s="26" t="str">
        <f t="shared" si="30"/>
        <v/>
      </c>
      <c r="J792" s="305" t="str">
        <f>IFERROR(VLOOKUP('注文データ '!A792,部品コード!A:D,3,FALSE),"")</f>
        <v/>
      </c>
      <c r="K792" s="293"/>
    </row>
    <row r="793" spans="1:11" x14ac:dyDescent="0.15">
      <c r="A793" s="11"/>
      <c r="B793" s="12"/>
      <c r="C793" s="13"/>
      <c r="D793" s="13"/>
      <c r="E793" s="494"/>
      <c r="F793" s="723"/>
      <c r="G793" s="496" t="str">
        <f>IFERROR(VLOOKUP(A793,部品コード!A:C,2,FALSE),"")</f>
        <v/>
      </c>
      <c r="H793" s="26" t="str">
        <f t="shared" si="29"/>
        <v/>
      </c>
      <c r="I793" s="26" t="str">
        <f t="shared" si="30"/>
        <v/>
      </c>
      <c r="J793" s="305" t="str">
        <f>IFERROR(VLOOKUP('注文データ '!A793,部品コード!A:D,3,FALSE),"")</f>
        <v/>
      </c>
      <c r="K793" s="293"/>
    </row>
    <row r="794" spans="1:11" x14ac:dyDescent="0.15">
      <c r="A794" s="11"/>
      <c r="B794" s="12"/>
      <c r="C794" s="13"/>
      <c r="D794" s="13"/>
      <c r="E794" s="494"/>
      <c r="F794" s="723"/>
      <c r="G794" s="496" t="str">
        <f>IFERROR(VLOOKUP(A794,部品コード!A:C,2,FALSE),"")</f>
        <v/>
      </c>
      <c r="H794" s="26" t="str">
        <f t="shared" si="29"/>
        <v/>
      </c>
      <c r="I794" s="26" t="str">
        <f t="shared" si="30"/>
        <v/>
      </c>
      <c r="J794" s="305" t="str">
        <f>IFERROR(VLOOKUP('注文データ '!A794,部品コード!A:D,3,FALSE),"")</f>
        <v/>
      </c>
      <c r="K794" s="293"/>
    </row>
    <row r="795" spans="1:11" x14ac:dyDescent="0.15">
      <c r="A795" s="11"/>
      <c r="B795" s="12"/>
      <c r="C795" s="13"/>
      <c r="D795" s="13"/>
      <c r="E795" s="494"/>
      <c r="F795" s="723"/>
      <c r="G795" s="496" t="str">
        <f>IFERROR(VLOOKUP(A795,部品コード!A:C,2,FALSE),"")</f>
        <v/>
      </c>
      <c r="H795" s="26" t="str">
        <f t="shared" si="29"/>
        <v/>
      </c>
      <c r="I795" s="26" t="str">
        <f t="shared" si="30"/>
        <v/>
      </c>
      <c r="J795" s="305" t="str">
        <f>IFERROR(VLOOKUP('注文データ '!A795,部品コード!A:D,3,FALSE),"")</f>
        <v/>
      </c>
      <c r="K795" s="293"/>
    </row>
    <row r="796" spans="1:11" x14ac:dyDescent="0.15">
      <c r="A796" s="11"/>
      <c r="B796" s="12"/>
      <c r="C796" s="13"/>
      <c r="D796" s="13"/>
      <c r="E796" s="494"/>
      <c r="F796" s="723"/>
      <c r="G796" s="496" t="str">
        <f>IFERROR(VLOOKUP(A796,部品コード!A:C,2,FALSE),"")</f>
        <v/>
      </c>
      <c r="H796" s="26" t="str">
        <f t="shared" ref="H796:H859" si="31">IF(B780="","",(MONTH(B780)))</f>
        <v/>
      </c>
      <c r="I796" s="26" t="str">
        <f t="shared" ref="I796:I859" si="32">IF(B780="","",(DAY(B780)))</f>
        <v/>
      </c>
      <c r="J796" s="305" t="str">
        <f>IFERROR(VLOOKUP('注文データ '!A796,部品コード!A:D,3,FALSE),"")</f>
        <v/>
      </c>
      <c r="K796" s="293"/>
    </row>
    <row r="797" spans="1:11" x14ac:dyDescent="0.15">
      <c r="A797" s="11"/>
      <c r="B797" s="12"/>
      <c r="C797" s="13"/>
      <c r="D797" s="13"/>
      <c r="E797" s="494"/>
      <c r="F797" s="723"/>
      <c r="G797" s="496" t="str">
        <f>IFERROR(VLOOKUP(A797,部品コード!A:C,2,FALSE),"")</f>
        <v/>
      </c>
      <c r="H797" s="26" t="str">
        <f t="shared" si="31"/>
        <v/>
      </c>
      <c r="I797" s="26" t="str">
        <f t="shared" si="32"/>
        <v/>
      </c>
      <c r="J797" s="305" t="str">
        <f>IFERROR(VLOOKUP('注文データ '!A797,部品コード!A:D,3,FALSE),"")</f>
        <v/>
      </c>
      <c r="K797" s="293"/>
    </row>
    <row r="798" spans="1:11" x14ac:dyDescent="0.15">
      <c r="A798" s="11"/>
      <c r="B798" s="12"/>
      <c r="C798" s="13"/>
      <c r="D798" s="13"/>
      <c r="E798" s="494"/>
      <c r="F798" s="723"/>
      <c r="G798" s="496" t="str">
        <f>IFERROR(VLOOKUP(A798,部品コード!A:C,2,FALSE),"")</f>
        <v/>
      </c>
      <c r="H798" s="26" t="str">
        <f t="shared" si="31"/>
        <v/>
      </c>
      <c r="I798" s="26" t="str">
        <f t="shared" si="32"/>
        <v/>
      </c>
      <c r="J798" s="305" t="str">
        <f>IFERROR(VLOOKUP('注文データ '!A798,部品コード!A:D,3,FALSE),"")</f>
        <v/>
      </c>
      <c r="K798" s="293"/>
    </row>
    <row r="799" spans="1:11" x14ac:dyDescent="0.15">
      <c r="A799" s="11"/>
      <c r="B799" s="12"/>
      <c r="C799" s="13"/>
      <c r="D799" s="13"/>
      <c r="E799" s="494"/>
      <c r="F799" s="723"/>
      <c r="G799" s="496" t="str">
        <f>IFERROR(VLOOKUP(A799,部品コード!A:C,2,FALSE),"")</f>
        <v/>
      </c>
      <c r="H799" s="26" t="str">
        <f t="shared" si="31"/>
        <v/>
      </c>
      <c r="I799" s="26" t="str">
        <f t="shared" si="32"/>
        <v/>
      </c>
      <c r="J799" s="305" t="str">
        <f>IFERROR(VLOOKUP('注文データ '!A799,部品コード!A:D,3,FALSE),"")</f>
        <v/>
      </c>
      <c r="K799" s="293"/>
    </row>
    <row r="800" spans="1:11" x14ac:dyDescent="0.15">
      <c r="A800" s="11"/>
      <c r="B800" s="12"/>
      <c r="C800" s="13"/>
      <c r="D800" s="13"/>
      <c r="E800" s="494"/>
      <c r="F800" s="723"/>
      <c r="G800" s="496" t="str">
        <f>IFERROR(VLOOKUP(A800,部品コード!A:C,2,FALSE),"")</f>
        <v/>
      </c>
      <c r="H800" s="26" t="str">
        <f t="shared" si="31"/>
        <v/>
      </c>
      <c r="I800" s="26" t="str">
        <f t="shared" si="32"/>
        <v/>
      </c>
      <c r="J800" s="305" t="str">
        <f>IFERROR(VLOOKUP('注文データ '!A800,部品コード!A:D,3,FALSE),"")</f>
        <v/>
      </c>
      <c r="K800" s="293"/>
    </row>
    <row r="801" spans="1:11" x14ac:dyDescent="0.15">
      <c r="A801" s="11"/>
      <c r="B801" s="12"/>
      <c r="C801" s="13"/>
      <c r="D801" s="13"/>
      <c r="E801" s="494"/>
      <c r="F801" s="723"/>
      <c r="G801" s="496" t="str">
        <f>IFERROR(VLOOKUP(A801,部品コード!A:C,2,FALSE),"")</f>
        <v/>
      </c>
      <c r="H801" s="26" t="str">
        <f t="shared" si="31"/>
        <v/>
      </c>
      <c r="I801" s="26" t="str">
        <f t="shared" si="32"/>
        <v/>
      </c>
      <c r="J801" s="305" t="str">
        <f>IFERROR(VLOOKUP('注文データ '!A801,部品コード!A:D,3,FALSE),"")</f>
        <v/>
      </c>
      <c r="K801" s="293"/>
    </row>
    <row r="802" spans="1:11" x14ac:dyDescent="0.15">
      <c r="A802" s="11"/>
      <c r="B802" s="12"/>
      <c r="C802" s="13"/>
      <c r="D802" s="13"/>
      <c r="E802" s="494"/>
      <c r="F802" s="723"/>
      <c r="G802" s="496" t="str">
        <f>IFERROR(VLOOKUP(A802,部品コード!A:C,2,FALSE),"")</f>
        <v/>
      </c>
      <c r="H802" s="26" t="str">
        <f t="shared" si="31"/>
        <v/>
      </c>
      <c r="I802" s="26" t="str">
        <f t="shared" si="32"/>
        <v/>
      </c>
      <c r="J802" s="305" t="str">
        <f>IFERROR(VLOOKUP('注文データ '!A802,部品コード!A:D,3,FALSE),"")</f>
        <v/>
      </c>
      <c r="K802" s="293"/>
    </row>
    <row r="803" spans="1:11" x14ac:dyDescent="0.15">
      <c r="A803" s="11"/>
      <c r="B803" s="12"/>
      <c r="C803" s="13"/>
      <c r="D803" s="13"/>
      <c r="E803" s="494"/>
      <c r="F803" s="723"/>
      <c r="G803" s="496" t="str">
        <f>IFERROR(VLOOKUP(A803,部品コード!A:C,2,FALSE),"")</f>
        <v/>
      </c>
      <c r="H803" s="26" t="str">
        <f t="shared" si="31"/>
        <v/>
      </c>
      <c r="I803" s="26" t="str">
        <f t="shared" si="32"/>
        <v/>
      </c>
      <c r="J803" s="305" t="str">
        <f>IFERROR(VLOOKUP('注文データ '!A803,部品コード!A:D,3,FALSE),"")</f>
        <v/>
      </c>
      <c r="K803" s="293"/>
    </row>
    <row r="804" spans="1:11" x14ac:dyDescent="0.15">
      <c r="A804" s="11"/>
      <c r="B804" s="12"/>
      <c r="C804" s="13"/>
      <c r="D804" s="13"/>
      <c r="E804" s="494"/>
      <c r="F804" s="723"/>
      <c r="G804" s="496" t="str">
        <f>IFERROR(VLOOKUP(A804,部品コード!A:C,2,FALSE),"")</f>
        <v/>
      </c>
      <c r="H804" s="26" t="str">
        <f t="shared" si="31"/>
        <v/>
      </c>
      <c r="I804" s="26" t="str">
        <f t="shared" si="32"/>
        <v/>
      </c>
      <c r="J804" s="305" t="str">
        <f>IFERROR(VLOOKUP('注文データ '!A804,部品コード!A:D,3,FALSE),"")</f>
        <v/>
      </c>
      <c r="K804" s="293"/>
    </row>
    <row r="805" spans="1:11" x14ac:dyDescent="0.15">
      <c r="A805" s="11"/>
      <c r="B805" s="12"/>
      <c r="C805" s="13"/>
      <c r="D805" s="13"/>
      <c r="E805" s="494"/>
      <c r="F805" s="723"/>
      <c r="G805" s="496" t="str">
        <f>IFERROR(VLOOKUP(A805,部品コード!A:C,2,FALSE),"")</f>
        <v/>
      </c>
      <c r="H805" s="26" t="str">
        <f t="shared" si="31"/>
        <v/>
      </c>
      <c r="I805" s="26" t="str">
        <f t="shared" si="32"/>
        <v/>
      </c>
      <c r="J805" s="305" t="str">
        <f>IFERROR(VLOOKUP('注文データ '!A805,部品コード!A:D,3,FALSE),"")</f>
        <v/>
      </c>
      <c r="K805" s="293"/>
    </row>
    <row r="806" spans="1:11" x14ac:dyDescent="0.15">
      <c r="A806" s="11"/>
      <c r="B806" s="12"/>
      <c r="C806" s="13"/>
      <c r="D806" s="13"/>
      <c r="E806" s="494"/>
      <c r="F806" s="723"/>
      <c r="G806" s="496" t="str">
        <f>IFERROR(VLOOKUP(A806,部品コード!A:C,2,FALSE),"")</f>
        <v/>
      </c>
      <c r="H806" s="26" t="str">
        <f t="shared" si="31"/>
        <v/>
      </c>
      <c r="I806" s="26" t="str">
        <f t="shared" si="32"/>
        <v/>
      </c>
      <c r="J806" s="305" t="str">
        <f>IFERROR(VLOOKUP('注文データ '!A806,部品コード!A:D,3,FALSE),"")</f>
        <v/>
      </c>
      <c r="K806" s="293"/>
    </row>
    <row r="807" spans="1:11" x14ac:dyDescent="0.15">
      <c r="A807" s="11"/>
      <c r="B807" s="12"/>
      <c r="C807" s="13"/>
      <c r="D807" s="13"/>
      <c r="E807" s="494"/>
      <c r="F807" s="723"/>
      <c r="G807" s="496" t="str">
        <f>IFERROR(VLOOKUP(A807,部品コード!A:C,2,FALSE),"")</f>
        <v/>
      </c>
      <c r="H807" s="26" t="str">
        <f t="shared" si="31"/>
        <v/>
      </c>
      <c r="I807" s="26" t="str">
        <f t="shared" si="32"/>
        <v/>
      </c>
      <c r="J807" s="305" t="str">
        <f>IFERROR(VLOOKUP('注文データ '!A807,部品コード!A:D,3,FALSE),"")</f>
        <v/>
      </c>
      <c r="K807" s="293"/>
    </row>
    <row r="808" spans="1:11" x14ac:dyDescent="0.15">
      <c r="A808" s="11"/>
      <c r="B808" s="12"/>
      <c r="C808" s="13"/>
      <c r="D808" s="13"/>
      <c r="E808" s="494"/>
      <c r="F808" s="723"/>
      <c r="G808" s="496" t="str">
        <f>IFERROR(VLOOKUP(A808,部品コード!A:C,2,FALSE),"")</f>
        <v/>
      </c>
      <c r="H808" s="26" t="str">
        <f t="shared" si="31"/>
        <v/>
      </c>
      <c r="I808" s="26" t="str">
        <f t="shared" si="32"/>
        <v/>
      </c>
      <c r="J808" s="305" t="str">
        <f>IFERROR(VLOOKUP('注文データ '!A808,部品コード!A:D,3,FALSE),"")</f>
        <v/>
      </c>
      <c r="K808" s="293"/>
    </row>
    <row r="809" spans="1:11" x14ac:dyDescent="0.15">
      <c r="A809" s="11"/>
      <c r="B809" s="12"/>
      <c r="C809" s="13"/>
      <c r="D809" s="13"/>
      <c r="E809" s="494"/>
      <c r="F809" s="723"/>
      <c r="G809" s="496" t="str">
        <f>IFERROR(VLOOKUP(A809,部品コード!A:C,2,FALSE),"")</f>
        <v/>
      </c>
      <c r="H809" s="26" t="str">
        <f t="shared" si="31"/>
        <v/>
      </c>
      <c r="I809" s="26" t="str">
        <f t="shared" si="32"/>
        <v/>
      </c>
      <c r="J809" s="305" t="str">
        <f>IFERROR(VLOOKUP('注文データ '!A809,部品コード!A:D,3,FALSE),"")</f>
        <v/>
      </c>
      <c r="K809" s="293"/>
    </row>
    <row r="810" spans="1:11" x14ac:dyDescent="0.15">
      <c r="A810" s="11"/>
      <c r="B810" s="12"/>
      <c r="C810" s="13"/>
      <c r="D810" s="13"/>
      <c r="E810" s="494"/>
      <c r="F810" s="723"/>
      <c r="G810" s="496" t="str">
        <f>IFERROR(VLOOKUP(A810,部品コード!A:C,2,FALSE),"")</f>
        <v/>
      </c>
      <c r="H810" s="26" t="str">
        <f t="shared" si="31"/>
        <v/>
      </c>
      <c r="I810" s="26" t="str">
        <f t="shared" si="32"/>
        <v/>
      </c>
      <c r="J810" s="305" t="str">
        <f>IFERROR(VLOOKUP('注文データ '!A810,部品コード!A:D,3,FALSE),"")</f>
        <v/>
      </c>
      <c r="K810" s="293"/>
    </row>
    <row r="811" spans="1:11" x14ac:dyDescent="0.15">
      <c r="A811" s="11"/>
      <c r="B811" s="12"/>
      <c r="C811" s="13"/>
      <c r="D811" s="13"/>
      <c r="E811" s="494"/>
      <c r="F811" s="723"/>
      <c r="G811" s="496" t="str">
        <f>IFERROR(VLOOKUP(A811,部品コード!A:C,2,FALSE),"")</f>
        <v/>
      </c>
      <c r="H811" s="26" t="str">
        <f t="shared" si="31"/>
        <v/>
      </c>
      <c r="I811" s="26" t="str">
        <f t="shared" si="32"/>
        <v/>
      </c>
      <c r="J811" s="305" t="str">
        <f>IFERROR(VLOOKUP('注文データ '!A811,部品コード!A:D,3,FALSE),"")</f>
        <v/>
      </c>
      <c r="K811" s="293"/>
    </row>
    <row r="812" spans="1:11" x14ac:dyDescent="0.15">
      <c r="A812" s="11"/>
      <c r="B812" s="12"/>
      <c r="C812" s="13"/>
      <c r="D812" s="13"/>
      <c r="E812" s="494"/>
      <c r="F812" s="723"/>
      <c r="G812" s="496" t="str">
        <f>IFERROR(VLOOKUP(A812,部品コード!A:C,2,FALSE),"")</f>
        <v/>
      </c>
      <c r="H812" s="26" t="str">
        <f t="shared" si="31"/>
        <v/>
      </c>
      <c r="I812" s="26" t="str">
        <f t="shared" si="32"/>
        <v/>
      </c>
      <c r="J812" s="305" t="str">
        <f>IFERROR(VLOOKUP('注文データ '!A812,部品コード!A:D,3,FALSE),"")</f>
        <v/>
      </c>
      <c r="K812" s="293"/>
    </row>
    <row r="813" spans="1:11" x14ac:dyDescent="0.15">
      <c r="A813" s="11"/>
      <c r="B813" s="12"/>
      <c r="C813" s="13"/>
      <c r="D813" s="13"/>
      <c r="E813" s="494"/>
      <c r="F813" s="723"/>
      <c r="G813" s="496" t="str">
        <f>IFERROR(VLOOKUP(A813,部品コード!A:C,2,FALSE),"")</f>
        <v/>
      </c>
      <c r="H813" s="26" t="str">
        <f t="shared" si="31"/>
        <v/>
      </c>
      <c r="I813" s="26" t="str">
        <f t="shared" si="32"/>
        <v/>
      </c>
      <c r="J813" s="305" t="str">
        <f>IFERROR(VLOOKUP('注文データ '!A813,部品コード!A:D,3,FALSE),"")</f>
        <v/>
      </c>
      <c r="K813" s="293"/>
    </row>
    <row r="814" spans="1:11" x14ac:dyDescent="0.15">
      <c r="A814" s="11"/>
      <c r="B814" s="12"/>
      <c r="C814" s="13"/>
      <c r="D814" s="13"/>
      <c r="E814" s="494"/>
      <c r="F814" s="723"/>
      <c r="G814" s="496" t="str">
        <f>IFERROR(VLOOKUP(A814,部品コード!A:C,2,FALSE),"")</f>
        <v/>
      </c>
      <c r="H814" s="26" t="str">
        <f t="shared" si="31"/>
        <v/>
      </c>
      <c r="I814" s="26" t="str">
        <f t="shared" si="32"/>
        <v/>
      </c>
      <c r="J814" s="305" t="str">
        <f>IFERROR(VLOOKUP('注文データ '!A814,部品コード!A:D,3,FALSE),"")</f>
        <v/>
      </c>
      <c r="K814" s="293"/>
    </row>
    <row r="815" spans="1:11" x14ac:dyDescent="0.15">
      <c r="A815" s="11"/>
      <c r="B815" s="12"/>
      <c r="C815" s="13"/>
      <c r="D815" s="13"/>
      <c r="E815" s="494"/>
      <c r="F815" s="723"/>
      <c r="G815" s="496" t="str">
        <f>IFERROR(VLOOKUP(A815,部品コード!A:C,2,FALSE),"")</f>
        <v/>
      </c>
      <c r="H815" s="26" t="str">
        <f t="shared" si="31"/>
        <v/>
      </c>
      <c r="I815" s="26" t="str">
        <f t="shared" si="32"/>
        <v/>
      </c>
      <c r="J815" s="305" t="str">
        <f>IFERROR(VLOOKUP('注文データ '!A815,部品コード!A:D,3,FALSE),"")</f>
        <v/>
      </c>
      <c r="K815" s="293"/>
    </row>
    <row r="816" spans="1:11" x14ac:dyDescent="0.15">
      <c r="A816" s="11"/>
      <c r="B816" s="12"/>
      <c r="C816" s="13"/>
      <c r="D816" s="13"/>
      <c r="E816" s="494"/>
      <c r="F816" s="723"/>
      <c r="G816" s="496" t="str">
        <f>IFERROR(VLOOKUP(A816,部品コード!A:C,2,FALSE),"")</f>
        <v/>
      </c>
      <c r="H816" s="26" t="str">
        <f t="shared" si="31"/>
        <v/>
      </c>
      <c r="I816" s="26" t="str">
        <f t="shared" si="32"/>
        <v/>
      </c>
      <c r="J816" s="305" t="str">
        <f>IFERROR(VLOOKUP('注文データ '!A816,部品コード!A:D,3,FALSE),"")</f>
        <v/>
      </c>
      <c r="K816" s="293"/>
    </row>
    <row r="817" spans="1:11" x14ac:dyDescent="0.15">
      <c r="A817" s="11"/>
      <c r="B817" s="12"/>
      <c r="C817" s="13"/>
      <c r="D817" s="13"/>
      <c r="E817" s="494"/>
      <c r="F817" s="723"/>
      <c r="G817" s="496" t="str">
        <f>IFERROR(VLOOKUP(A817,部品コード!A:C,2,FALSE),"")</f>
        <v/>
      </c>
      <c r="H817" s="26" t="str">
        <f t="shared" si="31"/>
        <v/>
      </c>
      <c r="I817" s="26" t="str">
        <f t="shared" si="32"/>
        <v/>
      </c>
      <c r="J817" s="305" t="str">
        <f>IFERROR(VLOOKUP('注文データ '!A817,部品コード!A:D,3,FALSE),"")</f>
        <v/>
      </c>
      <c r="K817" s="293"/>
    </row>
    <row r="818" spans="1:11" x14ac:dyDescent="0.15">
      <c r="A818" s="11"/>
      <c r="B818" s="12"/>
      <c r="C818" s="13"/>
      <c r="D818" s="13"/>
      <c r="E818" s="494"/>
      <c r="F818" s="723"/>
      <c r="G818" s="496" t="str">
        <f>IFERROR(VLOOKUP(A818,部品コード!A:C,2,FALSE),"")</f>
        <v/>
      </c>
      <c r="H818" s="26" t="str">
        <f t="shared" si="31"/>
        <v/>
      </c>
      <c r="I818" s="26" t="str">
        <f t="shared" si="32"/>
        <v/>
      </c>
      <c r="J818" s="305" t="str">
        <f>IFERROR(VLOOKUP('注文データ '!A818,部品コード!A:D,3,FALSE),"")</f>
        <v/>
      </c>
      <c r="K818" s="293"/>
    </row>
    <row r="819" spans="1:11" x14ac:dyDescent="0.15">
      <c r="A819" s="11"/>
      <c r="B819" s="12"/>
      <c r="C819" s="13"/>
      <c r="D819" s="13"/>
      <c r="E819" s="494"/>
      <c r="F819" s="723"/>
      <c r="G819" s="496" t="str">
        <f>IFERROR(VLOOKUP(A819,部品コード!A:C,2,FALSE),"")</f>
        <v/>
      </c>
      <c r="H819" s="26" t="str">
        <f t="shared" si="31"/>
        <v/>
      </c>
      <c r="I819" s="26" t="str">
        <f t="shared" si="32"/>
        <v/>
      </c>
      <c r="J819" s="305" t="str">
        <f>IFERROR(VLOOKUP('注文データ '!A819,部品コード!A:D,3,FALSE),"")</f>
        <v/>
      </c>
      <c r="K819" s="293"/>
    </row>
    <row r="820" spans="1:11" x14ac:dyDescent="0.15">
      <c r="A820" s="11"/>
      <c r="B820" s="12"/>
      <c r="C820" s="13"/>
      <c r="D820" s="13"/>
      <c r="E820" s="494"/>
      <c r="F820" s="723"/>
      <c r="G820" s="496" t="str">
        <f>IFERROR(VLOOKUP(A820,部品コード!A:C,2,FALSE),"")</f>
        <v/>
      </c>
      <c r="H820" s="26" t="str">
        <f t="shared" si="31"/>
        <v/>
      </c>
      <c r="I820" s="26" t="str">
        <f t="shared" si="32"/>
        <v/>
      </c>
      <c r="J820" s="305" t="str">
        <f>IFERROR(VLOOKUP('注文データ '!A820,部品コード!A:D,3,FALSE),"")</f>
        <v/>
      </c>
      <c r="K820" s="293"/>
    </row>
    <row r="821" spans="1:11" x14ac:dyDescent="0.15">
      <c r="A821" s="11"/>
      <c r="B821" s="12"/>
      <c r="C821" s="13"/>
      <c r="D821" s="13"/>
      <c r="E821" s="494"/>
      <c r="F821" s="723"/>
      <c r="G821" s="496" t="str">
        <f>IFERROR(VLOOKUP(A821,部品コード!A:C,2,FALSE),"")</f>
        <v/>
      </c>
      <c r="H821" s="26" t="str">
        <f t="shared" si="31"/>
        <v/>
      </c>
      <c r="I821" s="26" t="str">
        <f t="shared" si="32"/>
        <v/>
      </c>
      <c r="J821" s="305" t="str">
        <f>IFERROR(VLOOKUP('注文データ '!A821,部品コード!A:D,3,FALSE),"")</f>
        <v/>
      </c>
      <c r="K821" s="293"/>
    </row>
    <row r="822" spans="1:11" x14ac:dyDescent="0.15">
      <c r="A822" s="11"/>
      <c r="B822" s="12"/>
      <c r="C822" s="13"/>
      <c r="D822" s="13"/>
      <c r="E822" s="494"/>
      <c r="F822" s="723"/>
      <c r="G822" s="496" t="str">
        <f>IFERROR(VLOOKUP(A822,部品コード!A:C,2,FALSE),"")</f>
        <v/>
      </c>
      <c r="H822" s="26" t="str">
        <f t="shared" si="31"/>
        <v/>
      </c>
      <c r="I822" s="26" t="str">
        <f t="shared" si="32"/>
        <v/>
      </c>
      <c r="J822" s="305" t="str">
        <f>IFERROR(VLOOKUP('注文データ '!A822,部品コード!A:D,3,FALSE),"")</f>
        <v/>
      </c>
      <c r="K822" s="293"/>
    </row>
    <row r="823" spans="1:11" x14ac:dyDescent="0.15">
      <c r="A823" s="11"/>
      <c r="B823" s="12"/>
      <c r="C823" s="13"/>
      <c r="D823" s="13"/>
      <c r="E823" s="494"/>
      <c r="F823" s="723"/>
      <c r="G823" s="496" t="str">
        <f>IFERROR(VLOOKUP(A823,部品コード!A:C,2,FALSE),"")</f>
        <v/>
      </c>
      <c r="H823" s="26" t="str">
        <f t="shared" si="31"/>
        <v/>
      </c>
      <c r="I823" s="26" t="str">
        <f t="shared" si="32"/>
        <v/>
      </c>
      <c r="J823" s="305" t="str">
        <f>IFERROR(VLOOKUP('注文データ '!A823,部品コード!A:D,3,FALSE),"")</f>
        <v/>
      </c>
      <c r="K823" s="293"/>
    </row>
    <row r="824" spans="1:11" x14ac:dyDescent="0.15">
      <c r="A824" s="11"/>
      <c r="B824" s="12"/>
      <c r="C824" s="13"/>
      <c r="D824" s="13"/>
      <c r="E824" s="494"/>
      <c r="F824" s="723"/>
      <c r="G824" s="496" t="str">
        <f>IFERROR(VLOOKUP(A824,部品コード!A:C,2,FALSE),"")</f>
        <v/>
      </c>
      <c r="H824" s="26" t="str">
        <f t="shared" si="31"/>
        <v/>
      </c>
      <c r="I824" s="26" t="str">
        <f t="shared" si="32"/>
        <v/>
      </c>
      <c r="J824" s="305" t="str">
        <f>IFERROR(VLOOKUP('注文データ '!A824,部品コード!A:D,3,FALSE),"")</f>
        <v/>
      </c>
      <c r="K824" s="293"/>
    </row>
    <row r="825" spans="1:11" x14ac:dyDescent="0.15">
      <c r="A825" s="11"/>
      <c r="B825" s="12"/>
      <c r="C825" s="13"/>
      <c r="D825" s="13"/>
      <c r="E825" s="494"/>
      <c r="F825" s="723"/>
      <c r="G825" s="496" t="str">
        <f>IFERROR(VLOOKUP(A825,部品コード!A:C,2,FALSE),"")</f>
        <v/>
      </c>
      <c r="H825" s="26" t="str">
        <f t="shared" si="31"/>
        <v/>
      </c>
      <c r="I825" s="26" t="str">
        <f t="shared" si="32"/>
        <v/>
      </c>
      <c r="J825" s="305" t="str">
        <f>IFERROR(VLOOKUP('注文データ '!A825,部品コード!A:D,3,FALSE),"")</f>
        <v/>
      </c>
      <c r="K825" s="293"/>
    </row>
    <row r="826" spans="1:11" x14ac:dyDescent="0.15">
      <c r="A826" s="11"/>
      <c r="B826" s="12"/>
      <c r="C826" s="13"/>
      <c r="D826" s="13"/>
      <c r="E826" s="494"/>
      <c r="F826" s="723"/>
      <c r="G826" s="496" t="str">
        <f>IFERROR(VLOOKUP(A826,部品コード!A:C,2,FALSE),"")</f>
        <v/>
      </c>
      <c r="H826" s="26" t="str">
        <f t="shared" si="31"/>
        <v/>
      </c>
      <c r="I826" s="26" t="str">
        <f t="shared" si="32"/>
        <v/>
      </c>
      <c r="J826" s="305" t="str">
        <f>IFERROR(VLOOKUP('注文データ '!A826,部品コード!A:D,3,FALSE),"")</f>
        <v/>
      </c>
      <c r="K826" s="293"/>
    </row>
    <row r="827" spans="1:11" x14ac:dyDescent="0.15">
      <c r="A827" s="11"/>
      <c r="B827" s="12"/>
      <c r="C827" s="13"/>
      <c r="D827" s="13"/>
      <c r="E827" s="494"/>
      <c r="F827" s="723"/>
      <c r="G827" s="496" t="str">
        <f>IFERROR(VLOOKUP(A827,部品コード!A:C,2,FALSE),"")</f>
        <v/>
      </c>
      <c r="H827" s="26" t="str">
        <f t="shared" si="31"/>
        <v/>
      </c>
      <c r="I827" s="26" t="str">
        <f t="shared" si="32"/>
        <v/>
      </c>
      <c r="J827" s="305" t="str">
        <f>IFERROR(VLOOKUP('注文データ '!A827,部品コード!A:D,3,FALSE),"")</f>
        <v/>
      </c>
      <c r="K827" s="293"/>
    </row>
    <row r="828" spans="1:11" x14ac:dyDescent="0.15">
      <c r="A828" s="11"/>
      <c r="B828" s="12"/>
      <c r="C828" s="13"/>
      <c r="D828" s="13"/>
      <c r="E828" s="494"/>
      <c r="F828" s="723"/>
      <c r="G828" s="496" t="str">
        <f>IFERROR(VLOOKUP(A828,部品コード!A:C,2,FALSE),"")</f>
        <v/>
      </c>
      <c r="H828" s="26" t="str">
        <f t="shared" si="31"/>
        <v/>
      </c>
      <c r="I828" s="26" t="str">
        <f t="shared" si="32"/>
        <v/>
      </c>
      <c r="J828" s="305" t="str">
        <f>IFERROR(VLOOKUP('注文データ '!A828,部品コード!A:D,3,FALSE),"")</f>
        <v/>
      </c>
      <c r="K828" s="293"/>
    </row>
    <row r="829" spans="1:11" x14ac:dyDescent="0.15">
      <c r="A829" s="11"/>
      <c r="B829" s="12"/>
      <c r="C829" s="13"/>
      <c r="D829" s="13"/>
      <c r="E829" s="494"/>
      <c r="F829" s="723"/>
      <c r="G829" s="496" t="str">
        <f>IFERROR(VLOOKUP(A829,部品コード!A:C,2,FALSE),"")</f>
        <v/>
      </c>
      <c r="H829" s="26" t="str">
        <f t="shared" si="31"/>
        <v/>
      </c>
      <c r="I829" s="26" t="str">
        <f t="shared" si="32"/>
        <v/>
      </c>
      <c r="J829" s="305" t="str">
        <f>IFERROR(VLOOKUP('注文データ '!A829,部品コード!A:D,3,FALSE),"")</f>
        <v/>
      </c>
      <c r="K829" s="293"/>
    </row>
    <row r="830" spans="1:11" x14ac:dyDescent="0.15">
      <c r="A830" s="11"/>
      <c r="B830" s="12"/>
      <c r="C830" s="13"/>
      <c r="D830" s="13"/>
      <c r="E830" s="494"/>
      <c r="F830" s="723"/>
      <c r="G830" s="496" t="str">
        <f>IFERROR(VLOOKUP(A830,部品コード!A:C,2,FALSE),"")</f>
        <v/>
      </c>
      <c r="H830" s="26" t="str">
        <f t="shared" si="31"/>
        <v/>
      </c>
      <c r="I830" s="26" t="str">
        <f t="shared" si="32"/>
        <v/>
      </c>
      <c r="J830" s="305" t="str">
        <f>IFERROR(VLOOKUP('注文データ '!A830,部品コード!A:D,3,FALSE),"")</f>
        <v/>
      </c>
      <c r="K830" s="293"/>
    </row>
    <row r="831" spans="1:11" x14ac:dyDescent="0.15">
      <c r="A831" s="11"/>
      <c r="B831" s="12"/>
      <c r="C831" s="13"/>
      <c r="D831" s="13"/>
      <c r="E831" s="494"/>
      <c r="F831" s="723"/>
      <c r="G831" s="496" t="str">
        <f>IFERROR(VLOOKUP(A831,部品コード!A:C,2,FALSE),"")</f>
        <v/>
      </c>
      <c r="H831" s="26" t="str">
        <f t="shared" si="31"/>
        <v/>
      </c>
      <c r="I831" s="26" t="str">
        <f t="shared" si="32"/>
        <v/>
      </c>
      <c r="J831" s="305" t="str">
        <f>IFERROR(VLOOKUP('注文データ '!A831,部品コード!A:D,3,FALSE),"")</f>
        <v/>
      </c>
      <c r="K831" s="293"/>
    </row>
    <row r="832" spans="1:11" x14ac:dyDescent="0.15">
      <c r="A832" s="11"/>
      <c r="B832" s="12"/>
      <c r="C832" s="13"/>
      <c r="D832" s="13"/>
      <c r="E832" s="494"/>
      <c r="F832" s="723"/>
      <c r="G832" s="496" t="str">
        <f>IFERROR(VLOOKUP(A832,部品コード!A:C,2,FALSE),"")</f>
        <v/>
      </c>
      <c r="H832" s="26" t="str">
        <f t="shared" si="31"/>
        <v/>
      </c>
      <c r="I832" s="26" t="str">
        <f t="shared" si="32"/>
        <v/>
      </c>
      <c r="J832" s="305" t="str">
        <f>IFERROR(VLOOKUP('注文データ '!A832,部品コード!A:D,3,FALSE),"")</f>
        <v/>
      </c>
      <c r="K832" s="293"/>
    </row>
    <row r="833" spans="1:11" x14ac:dyDescent="0.15">
      <c r="A833" s="11"/>
      <c r="B833" s="12"/>
      <c r="C833" s="13"/>
      <c r="D833" s="13"/>
      <c r="E833" s="494"/>
      <c r="F833" s="723"/>
      <c r="G833" s="496" t="str">
        <f>IFERROR(VLOOKUP(A833,部品コード!A:C,2,FALSE),"")</f>
        <v/>
      </c>
      <c r="H833" s="26" t="str">
        <f t="shared" si="31"/>
        <v/>
      </c>
      <c r="I833" s="26" t="str">
        <f t="shared" si="32"/>
        <v/>
      </c>
      <c r="J833" s="305" t="str">
        <f>IFERROR(VLOOKUP('注文データ '!A833,部品コード!A:D,3,FALSE),"")</f>
        <v/>
      </c>
      <c r="K833" s="293"/>
    </row>
    <row r="834" spans="1:11" x14ac:dyDescent="0.15">
      <c r="A834" s="11"/>
      <c r="B834" s="12"/>
      <c r="C834" s="13"/>
      <c r="D834" s="13"/>
      <c r="E834" s="494"/>
      <c r="F834" s="723"/>
      <c r="G834" s="496" t="str">
        <f>IFERROR(VLOOKUP(A834,部品コード!A:C,2,FALSE),"")</f>
        <v/>
      </c>
      <c r="H834" s="26" t="str">
        <f t="shared" si="31"/>
        <v/>
      </c>
      <c r="I834" s="26" t="str">
        <f t="shared" si="32"/>
        <v/>
      </c>
      <c r="J834" s="305" t="str">
        <f>IFERROR(VLOOKUP('注文データ '!A834,部品コード!A:D,3,FALSE),"")</f>
        <v/>
      </c>
      <c r="K834" s="293"/>
    </row>
    <row r="835" spans="1:11" x14ac:dyDescent="0.15">
      <c r="A835" s="11"/>
      <c r="B835" s="12"/>
      <c r="C835" s="13"/>
      <c r="D835" s="13"/>
      <c r="E835" s="494"/>
      <c r="F835" s="723"/>
      <c r="G835" s="496" t="str">
        <f>IFERROR(VLOOKUP(A835,部品コード!A:C,2,FALSE),"")</f>
        <v/>
      </c>
      <c r="H835" s="26" t="str">
        <f t="shared" si="31"/>
        <v/>
      </c>
      <c r="I835" s="26" t="str">
        <f t="shared" si="32"/>
        <v/>
      </c>
      <c r="J835" s="305" t="str">
        <f>IFERROR(VLOOKUP('注文データ '!A835,部品コード!A:D,3,FALSE),"")</f>
        <v/>
      </c>
      <c r="K835" s="293"/>
    </row>
    <row r="836" spans="1:11" x14ac:dyDescent="0.15">
      <c r="A836" s="11"/>
      <c r="B836" s="12"/>
      <c r="C836" s="13"/>
      <c r="D836" s="13"/>
      <c r="E836" s="494"/>
      <c r="F836" s="723"/>
      <c r="G836" s="496" t="str">
        <f>IFERROR(VLOOKUP(A836,部品コード!A:C,2,FALSE),"")</f>
        <v/>
      </c>
      <c r="H836" s="26" t="str">
        <f t="shared" si="31"/>
        <v/>
      </c>
      <c r="I836" s="26" t="str">
        <f t="shared" si="32"/>
        <v/>
      </c>
      <c r="J836" s="305" t="str">
        <f>IFERROR(VLOOKUP('注文データ '!A836,部品コード!A:D,3,FALSE),"")</f>
        <v/>
      </c>
      <c r="K836" s="293"/>
    </row>
    <row r="837" spans="1:11" x14ac:dyDescent="0.15">
      <c r="A837" s="11"/>
      <c r="B837" s="12"/>
      <c r="C837" s="13"/>
      <c r="D837" s="13"/>
      <c r="E837" s="494"/>
      <c r="F837" s="723"/>
      <c r="G837" s="496" t="str">
        <f>IFERROR(VLOOKUP(A837,部品コード!A:C,2,FALSE),"")</f>
        <v/>
      </c>
      <c r="H837" s="26" t="str">
        <f t="shared" si="31"/>
        <v/>
      </c>
      <c r="I837" s="26" t="str">
        <f t="shared" si="32"/>
        <v/>
      </c>
      <c r="J837" s="305" t="str">
        <f>IFERROR(VLOOKUP('注文データ '!A837,部品コード!A:D,3,FALSE),"")</f>
        <v/>
      </c>
      <c r="K837" s="293"/>
    </row>
    <row r="838" spans="1:11" x14ac:dyDescent="0.15">
      <c r="A838" s="11"/>
      <c r="B838" s="12"/>
      <c r="C838" s="13"/>
      <c r="D838" s="13"/>
      <c r="E838" s="494"/>
      <c r="F838" s="723"/>
      <c r="G838" s="496" t="str">
        <f>IFERROR(VLOOKUP(A838,部品コード!A:C,2,FALSE),"")</f>
        <v/>
      </c>
      <c r="H838" s="26" t="str">
        <f t="shared" si="31"/>
        <v/>
      </c>
      <c r="I838" s="26" t="str">
        <f t="shared" si="32"/>
        <v/>
      </c>
      <c r="J838" s="305" t="str">
        <f>IFERROR(VLOOKUP('注文データ '!A838,部品コード!A:D,3,FALSE),"")</f>
        <v/>
      </c>
      <c r="K838" s="293"/>
    </row>
    <row r="839" spans="1:11" x14ac:dyDescent="0.15">
      <c r="A839" s="11"/>
      <c r="B839" s="12"/>
      <c r="C839" s="13"/>
      <c r="D839" s="13"/>
      <c r="E839" s="494"/>
      <c r="F839" s="723"/>
      <c r="G839" s="496" t="str">
        <f>IFERROR(VLOOKUP(A839,部品コード!A:C,2,FALSE),"")</f>
        <v/>
      </c>
      <c r="H839" s="26" t="str">
        <f t="shared" si="31"/>
        <v/>
      </c>
      <c r="I839" s="26" t="str">
        <f t="shared" si="32"/>
        <v/>
      </c>
      <c r="J839" s="305" t="str">
        <f>IFERROR(VLOOKUP('注文データ '!A839,部品コード!A:D,3,FALSE),"")</f>
        <v/>
      </c>
      <c r="K839" s="293"/>
    </row>
    <row r="840" spans="1:11" x14ac:dyDescent="0.15">
      <c r="A840" s="11"/>
      <c r="B840" s="12"/>
      <c r="C840" s="13"/>
      <c r="D840" s="13"/>
      <c r="E840" s="494"/>
      <c r="F840" s="723"/>
      <c r="G840" s="496" t="str">
        <f>IFERROR(VLOOKUP(A840,部品コード!A:C,2,FALSE),"")</f>
        <v/>
      </c>
      <c r="H840" s="26" t="str">
        <f t="shared" si="31"/>
        <v/>
      </c>
      <c r="I840" s="26" t="str">
        <f t="shared" si="32"/>
        <v/>
      </c>
      <c r="J840" s="305" t="str">
        <f>IFERROR(VLOOKUP('注文データ '!A840,部品コード!A:D,3,FALSE),"")</f>
        <v/>
      </c>
      <c r="K840" s="293"/>
    </row>
    <row r="841" spans="1:11" x14ac:dyDescent="0.15">
      <c r="A841" s="11"/>
      <c r="B841" s="12"/>
      <c r="C841" s="13"/>
      <c r="D841" s="13"/>
      <c r="E841" s="494"/>
      <c r="F841" s="723"/>
      <c r="G841" s="496" t="str">
        <f>IFERROR(VLOOKUP(A841,部品コード!A:C,2,FALSE),"")</f>
        <v/>
      </c>
      <c r="H841" s="26" t="str">
        <f t="shared" si="31"/>
        <v/>
      </c>
      <c r="I841" s="26" t="str">
        <f t="shared" si="32"/>
        <v/>
      </c>
      <c r="J841" s="305" t="str">
        <f>IFERROR(VLOOKUP('注文データ '!A841,部品コード!A:D,3,FALSE),"")</f>
        <v/>
      </c>
      <c r="K841" s="293"/>
    </row>
    <row r="842" spans="1:11" x14ac:dyDescent="0.15">
      <c r="A842" s="11"/>
      <c r="B842" s="12"/>
      <c r="C842" s="13"/>
      <c r="D842" s="13"/>
      <c r="E842" s="494"/>
      <c r="F842" s="723"/>
      <c r="G842" s="496" t="str">
        <f>IFERROR(VLOOKUP(A842,部品コード!A:C,2,FALSE),"")</f>
        <v/>
      </c>
      <c r="H842" s="26" t="str">
        <f t="shared" si="31"/>
        <v/>
      </c>
      <c r="I842" s="26" t="str">
        <f t="shared" si="32"/>
        <v/>
      </c>
      <c r="J842" s="305" t="str">
        <f>IFERROR(VLOOKUP('注文データ '!A842,部品コード!A:D,3,FALSE),"")</f>
        <v/>
      </c>
      <c r="K842" s="293"/>
    </row>
    <row r="843" spans="1:11" x14ac:dyDescent="0.15">
      <c r="A843" s="11"/>
      <c r="B843" s="12"/>
      <c r="C843" s="13"/>
      <c r="D843" s="13"/>
      <c r="E843" s="494"/>
      <c r="F843" s="723"/>
      <c r="G843" s="496" t="str">
        <f>IFERROR(VLOOKUP(A843,部品コード!A:C,2,FALSE),"")</f>
        <v/>
      </c>
      <c r="H843" s="26" t="str">
        <f t="shared" si="31"/>
        <v/>
      </c>
      <c r="I843" s="26" t="str">
        <f t="shared" si="32"/>
        <v/>
      </c>
      <c r="J843" s="305" t="str">
        <f>IFERROR(VLOOKUP('注文データ '!A843,部品コード!A:D,3,FALSE),"")</f>
        <v/>
      </c>
      <c r="K843" s="293"/>
    </row>
    <row r="844" spans="1:11" x14ac:dyDescent="0.15">
      <c r="A844" s="11"/>
      <c r="B844" s="12"/>
      <c r="C844" s="13"/>
      <c r="D844" s="13"/>
      <c r="E844" s="494"/>
      <c r="F844" s="723"/>
      <c r="G844" s="496" t="str">
        <f>IFERROR(VLOOKUP(A844,部品コード!A:C,2,FALSE),"")</f>
        <v/>
      </c>
      <c r="H844" s="26" t="str">
        <f t="shared" si="31"/>
        <v/>
      </c>
      <c r="I844" s="26" t="str">
        <f t="shared" si="32"/>
        <v/>
      </c>
      <c r="J844" s="305" t="str">
        <f>IFERROR(VLOOKUP('注文データ '!A844,部品コード!A:D,3,FALSE),"")</f>
        <v/>
      </c>
      <c r="K844" s="293"/>
    </row>
    <row r="845" spans="1:11" x14ac:dyDescent="0.15">
      <c r="A845" s="11"/>
      <c r="B845" s="12"/>
      <c r="C845" s="13"/>
      <c r="D845" s="13"/>
      <c r="E845" s="494"/>
      <c r="F845" s="723"/>
      <c r="G845" s="496" t="str">
        <f>IFERROR(VLOOKUP(A845,部品コード!A:C,2,FALSE),"")</f>
        <v/>
      </c>
      <c r="H845" s="26" t="str">
        <f t="shared" si="31"/>
        <v/>
      </c>
      <c r="I845" s="26" t="str">
        <f t="shared" si="32"/>
        <v/>
      </c>
      <c r="J845" s="305" t="str">
        <f>IFERROR(VLOOKUP('注文データ '!A845,部品コード!A:D,3,FALSE),"")</f>
        <v/>
      </c>
      <c r="K845" s="293"/>
    </row>
    <row r="846" spans="1:11" x14ac:dyDescent="0.15">
      <c r="A846" s="11"/>
      <c r="B846" s="12"/>
      <c r="C846" s="13"/>
      <c r="D846" s="13"/>
      <c r="E846" s="494"/>
      <c r="F846" s="723"/>
      <c r="G846" s="496" t="str">
        <f>IFERROR(VLOOKUP(A846,部品コード!A:C,2,FALSE),"")</f>
        <v/>
      </c>
      <c r="H846" s="26" t="str">
        <f t="shared" si="31"/>
        <v/>
      </c>
      <c r="I846" s="26" t="str">
        <f t="shared" si="32"/>
        <v/>
      </c>
      <c r="J846" s="305" t="str">
        <f>IFERROR(VLOOKUP('注文データ '!A846,部品コード!A:D,3,FALSE),"")</f>
        <v/>
      </c>
      <c r="K846" s="293"/>
    </row>
    <row r="847" spans="1:11" x14ac:dyDescent="0.15">
      <c r="A847" s="11"/>
      <c r="B847" s="12"/>
      <c r="C847" s="13"/>
      <c r="D847" s="13"/>
      <c r="E847" s="494"/>
      <c r="F847" s="723"/>
      <c r="G847" s="496" t="str">
        <f>IFERROR(VLOOKUP(A847,部品コード!A:C,2,FALSE),"")</f>
        <v/>
      </c>
      <c r="H847" s="26" t="str">
        <f t="shared" si="31"/>
        <v/>
      </c>
      <c r="I847" s="26" t="str">
        <f t="shared" si="32"/>
        <v/>
      </c>
      <c r="J847" s="305" t="str">
        <f>IFERROR(VLOOKUP('注文データ '!A847,部品コード!A:D,3,FALSE),"")</f>
        <v/>
      </c>
      <c r="K847" s="293"/>
    </row>
    <row r="848" spans="1:11" x14ac:dyDescent="0.15">
      <c r="A848" s="11"/>
      <c r="B848" s="12"/>
      <c r="C848" s="13"/>
      <c r="D848" s="13"/>
      <c r="E848" s="494"/>
      <c r="F848" s="723"/>
      <c r="G848" s="496" t="str">
        <f>IFERROR(VLOOKUP(A848,部品コード!A:C,2,FALSE),"")</f>
        <v/>
      </c>
      <c r="H848" s="26" t="str">
        <f t="shared" si="31"/>
        <v/>
      </c>
      <c r="I848" s="26" t="str">
        <f t="shared" si="32"/>
        <v/>
      </c>
      <c r="J848" s="305" t="str">
        <f>IFERROR(VLOOKUP('注文データ '!A848,部品コード!A:D,3,FALSE),"")</f>
        <v/>
      </c>
      <c r="K848" s="293"/>
    </row>
    <row r="849" spans="1:11" x14ac:dyDescent="0.15">
      <c r="A849" s="11"/>
      <c r="B849" s="12"/>
      <c r="C849" s="13"/>
      <c r="D849" s="13"/>
      <c r="E849" s="494"/>
      <c r="F849" s="723"/>
      <c r="G849" s="496" t="str">
        <f>IFERROR(VLOOKUP(A849,部品コード!A:C,2,FALSE),"")</f>
        <v/>
      </c>
      <c r="H849" s="26" t="str">
        <f t="shared" si="31"/>
        <v/>
      </c>
      <c r="I849" s="26" t="str">
        <f t="shared" si="32"/>
        <v/>
      </c>
      <c r="J849" s="305" t="str">
        <f>IFERROR(VLOOKUP('注文データ '!A849,部品コード!A:D,3,FALSE),"")</f>
        <v/>
      </c>
      <c r="K849" s="293"/>
    </row>
    <row r="850" spans="1:11" x14ac:dyDescent="0.15">
      <c r="A850" s="11"/>
      <c r="B850" s="12"/>
      <c r="C850" s="13"/>
      <c r="D850" s="13"/>
      <c r="E850" s="494"/>
      <c r="F850" s="723"/>
      <c r="G850" s="496" t="str">
        <f>IFERROR(VLOOKUP(A850,部品コード!A:C,2,FALSE),"")</f>
        <v/>
      </c>
      <c r="H850" s="26" t="str">
        <f t="shared" si="31"/>
        <v/>
      </c>
      <c r="I850" s="26" t="str">
        <f t="shared" si="32"/>
        <v/>
      </c>
      <c r="J850" s="305" t="str">
        <f>IFERROR(VLOOKUP('注文データ '!A850,部品コード!A:D,3,FALSE),"")</f>
        <v/>
      </c>
      <c r="K850" s="293"/>
    </row>
    <row r="851" spans="1:11" x14ac:dyDescent="0.15">
      <c r="A851" s="11"/>
      <c r="B851" s="12"/>
      <c r="C851" s="13"/>
      <c r="D851" s="13"/>
      <c r="E851" s="494"/>
      <c r="F851" s="723"/>
      <c r="G851" s="496" t="str">
        <f>IFERROR(VLOOKUP(A851,部品コード!A:C,2,FALSE),"")</f>
        <v/>
      </c>
      <c r="H851" s="26" t="str">
        <f t="shared" si="31"/>
        <v/>
      </c>
      <c r="I851" s="26" t="str">
        <f t="shared" si="32"/>
        <v/>
      </c>
      <c r="J851" s="305" t="str">
        <f>IFERROR(VLOOKUP('注文データ '!A851,部品コード!A:D,3,FALSE),"")</f>
        <v/>
      </c>
      <c r="K851" s="293"/>
    </row>
    <row r="852" spans="1:11" x14ac:dyDescent="0.15">
      <c r="A852" s="11"/>
      <c r="B852" s="12"/>
      <c r="C852" s="13"/>
      <c r="D852" s="13"/>
      <c r="E852" s="494"/>
      <c r="F852" s="723"/>
      <c r="G852" s="496" t="str">
        <f>IFERROR(VLOOKUP(A852,部品コード!A:C,2,FALSE),"")</f>
        <v/>
      </c>
      <c r="H852" s="26" t="str">
        <f t="shared" si="31"/>
        <v/>
      </c>
      <c r="I852" s="26" t="str">
        <f t="shared" si="32"/>
        <v/>
      </c>
      <c r="J852" s="305" t="str">
        <f>IFERROR(VLOOKUP('注文データ '!A852,部品コード!A:D,3,FALSE),"")</f>
        <v/>
      </c>
      <c r="K852" s="293"/>
    </row>
    <row r="853" spans="1:11" x14ac:dyDescent="0.15">
      <c r="A853" s="11"/>
      <c r="B853" s="12"/>
      <c r="C853" s="13"/>
      <c r="D853" s="13"/>
      <c r="E853" s="494"/>
      <c r="F853" s="723"/>
      <c r="G853" s="496" t="str">
        <f>IFERROR(VLOOKUP(A853,部品コード!A:C,2,FALSE),"")</f>
        <v/>
      </c>
      <c r="H853" s="26" t="str">
        <f t="shared" si="31"/>
        <v/>
      </c>
      <c r="I853" s="26" t="str">
        <f t="shared" si="32"/>
        <v/>
      </c>
      <c r="J853" s="305" t="str">
        <f>IFERROR(VLOOKUP('注文データ '!A853,部品コード!A:D,3,FALSE),"")</f>
        <v/>
      </c>
      <c r="K853" s="293"/>
    </row>
    <row r="854" spans="1:11" x14ac:dyDescent="0.15">
      <c r="A854" s="11"/>
      <c r="B854" s="12"/>
      <c r="C854" s="13"/>
      <c r="D854" s="13"/>
      <c r="E854" s="494"/>
      <c r="F854" s="723"/>
      <c r="G854" s="496" t="str">
        <f>IFERROR(VLOOKUP(A854,部品コード!A:C,2,FALSE),"")</f>
        <v/>
      </c>
      <c r="H854" s="26" t="str">
        <f t="shared" si="31"/>
        <v/>
      </c>
      <c r="I854" s="26" t="str">
        <f t="shared" si="32"/>
        <v/>
      </c>
      <c r="J854" s="305" t="str">
        <f>IFERROR(VLOOKUP('注文データ '!A854,部品コード!A:D,3,FALSE),"")</f>
        <v/>
      </c>
      <c r="K854" s="293"/>
    </row>
    <row r="855" spans="1:11" x14ac:dyDescent="0.15">
      <c r="A855" s="11"/>
      <c r="B855" s="12"/>
      <c r="C855" s="13"/>
      <c r="D855" s="13"/>
      <c r="E855" s="494"/>
      <c r="F855" s="723"/>
      <c r="G855" s="496" t="str">
        <f>IFERROR(VLOOKUP(A855,部品コード!A:C,2,FALSE),"")</f>
        <v/>
      </c>
      <c r="H855" s="26" t="str">
        <f t="shared" si="31"/>
        <v/>
      </c>
      <c r="I855" s="26" t="str">
        <f t="shared" si="32"/>
        <v/>
      </c>
      <c r="J855" s="305" t="str">
        <f>IFERROR(VLOOKUP('注文データ '!A855,部品コード!A:D,3,FALSE),"")</f>
        <v/>
      </c>
      <c r="K855" s="293"/>
    </row>
    <row r="856" spans="1:11" x14ac:dyDescent="0.15">
      <c r="A856" s="11"/>
      <c r="B856" s="12"/>
      <c r="C856" s="13"/>
      <c r="D856" s="13"/>
      <c r="E856" s="494"/>
      <c r="F856" s="723"/>
      <c r="G856" s="496" t="str">
        <f>IFERROR(VLOOKUP(A856,部品コード!A:C,2,FALSE),"")</f>
        <v/>
      </c>
      <c r="H856" s="26" t="str">
        <f t="shared" si="31"/>
        <v/>
      </c>
      <c r="I856" s="26" t="str">
        <f t="shared" si="32"/>
        <v/>
      </c>
      <c r="J856" s="305" t="str">
        <f>IFERROR(VLOOKUP('注文データ '!A856,部品コード!A:D,3,FALSE),"")</f>
        <v/>
      </c>
      <c r="K856" s="293"/>
    </row>
    <row r="857" spans="1:11" x14ac:dyDescent="0.15">
      <c r="A857" s="11"/>
      <c r="B857" s="12"/>
      <c r="C857" s="13"/>
      <c r="D857" s="13"/>
      <c r="E857" s="494"/>
      <c r="F857" s="723"/>
      <c r="G857" s="496" t="str">
        <f>IFERROR(VLOOKUP(A857,部品コード!A:C,2,FALSE),"")</f>
        <v/>
      </c>
      <c r="H857" s="26" t="str">
        <f t="shared" si="31"/>
        <v/>
      </c>
      <c r="I857" s="26" t="str">
        <f t="shared" si="32"/>
        <v/>
      </c>
      <c r="J857" s="305" t="str">
        <f>IFERROR(VLOOKUP('注文データ '!A857,部品コード!A:D,3,FALSE),"")</f>
        <v/>
      </c>
      <c r="K857" s="293"/>
    </row>
    <row r="858" spans="1:11" x14ac:dyDescent="0.15">
      <c r="A858" s="11"/>
      <c r="B858" s="12"/>
      <c r="C858" s="13"/>
      <c r="D858" s="13"/>
      <c r="E858" s="494"/>
      <c r="F858" s="723"/>
      <c r="G858" s="496" t="str">
        <f>IFERROR(VLOOKUP(A858,部品コード!A:C,2,FALSE),"")</f>
        <v/>
      </c>
      <c r="H858" s="26" t="str">
        <f t="shared" si="31"/>
        <v/>
      </c>
      <c r="I858" s="26" t="str">
        <f t="shared" si="32"/>
        <v/>
      </c>
      <c r="J858" s="305" t="str">
        <f>IFERROR(VLOOKUP('注文データ '!A858,部品コード!A:D,3,FALSE),"")</f>
        <v/>
      </c>
      <c r="K858" s="293"/>
    </row>
    <row r="859" spans="1:11" x14ac:dyDescent="0.15">
      <c r="A859" s="11"/>
      <c r="B859" s="12"/>
      <c r="C859" s="13"/>
      <c r="D859" s="13"/>
      <c r="E859" s="494"/>
      <c r="F859" s="723"/>
      <c r="G859" s="496" t="str">
        <f>IFERROR(VLOOKUP(A859,部品コード!A:C,2,FALSE),"")</f>
        <v/>
      </c>
      <c r="H859" s="26" t="str">
        <f t="shared" si="31"/>
        <v/>
      </c>
      <c r="I859" s="26" t="str">
        <f t="shared" si="32"/>
        <v/>
      </c>
      <c r="J859" s="305" t="str">
        <f>IFERROR(VLOOKUP('注文データ '!A859,部品コード!A:D,3,FALSE),"")</f>
        <v/>
      </c>
      <c r="K859" s="293"/>
    </row>
    <row r="860" spans="1:11" x14ac:dyDescent="0.15">
      <c r="A860" s="11"/>
      <c r="B860" s="12"/>
      <c r="C860" s="13"/>
      <c r="D860" s="13"/>
      <c r="E860" s="494"/>
      <c r="F860" s="723"/>
      <c r="G860" s="496" t="str">
        <f>IFERROR(VLOOKUP(A860,部品コード!A:C,2,FALSE),"")</f>
        <v/>
      </c>
      <c r="H860" s="26" t="str">
        <f t="shared" ref="H860:H889" si="33">IF(B844="","",(MONTH(B844)))</f>
        <v/>
      </c>
      <c r="I860" s="26" t="str">
        <f t="shared" ref="I860:I889" si="34">IF(B844="","",(DAY(B844)))</f>
        <v/>
      </c>
      <c r="J860" s="305" t="str">
        <f>IFERROR(VLOOKUP('注文データ '!A860,部品コード!A:D,3,FALSE),"")</f>
        <v/>
      </c>
      <c r="K860" s="293"/>
    </row>
    <row r="861" spans="1:11" x14ac:dyDescent="0.15">
      <c r="A861" s="11"/>
      <c r="B861" s="12"/>
      <c r="C861" s="13"/>
      <c r="D861" s="13"/>
      <c r="E861" s="494"/>
      <c r="F861" s="723"/>
      <c r="G861" s="496" t="str">
        <f>IFERROR(VLOOKUP(A861,部品コード!A:C,2,FALSE),"")</f>
        <v/>
      </c>
      <c r="H861" s="26" t="str">
        <f t="shared" si="33"/>
        <v/>
      </c>
      <c r="I861" s="26" t="str">
        <f t="shared" si="34"/>
        <v/>
      </c>
      <c r="J861" s="305" t="str">
        <f>IFERROR(VLOOKUP('注文データ '!A861,部品コード!A:D,3,FALSE),"")</f>
        <v/>
      </c>
      <c r="K861" s="293"/>
    </row>
    <row r="862" spans="1:11" x14ac:dyDescent="0.15">
      <c r="A862" s="11"/>
      <c r="B862" s="12"/>
      <c r="C862" s="13"/>
      <c r="D862" s="13"/>
      <c r="E862" s="494"/>
      <c r="F862" s="723"/>
      <c r="G862" s="496" t="str">
        <f>IFERROR(VLOOKUP(A862,部品コード!A:C,2,FALSE),"")</f>
        <v/>
      </c>
      <c r="H862" s="26" t="str">
        <f t="shared" si="33"/>
        <v/>
      </c>
      <c r="I862" s="26" t="str">
        <f t="shared" si="34"/>
        <v/>
      </c>
      <c r="J862" s="305" t="str">
        <f>IFERROR(VLOOKUP('注文データ '!A862,部品コード!A:D,3,FALSE),"")</f>
        <v/>
      </c>
      <c r="K862" s="293"/>
    </row>
    <row r="863" spans="1:11" x14ac:dyDescent="0.15">
      <c r="A863" s="11"/>
      <c r="B863" s="12"/>
      <c r="C863" s="13"/>
      <c r="D863" s="13"/>
      <c r="E863" s="494"/>
      <c r="F863" s="723"/>
      <c r="G863" s="496" t="str">
        <f>IFERROR(VLOOKUP(A863,部品コード!A:C,2,FALSE),"")</f>
        <v/>
      </c>
      <c r="H863" s="26" t="str">
        <f t="shared" si="33"/>
        <v/>
      </c>
      <c r="I863" s="26" t="str">
        <f t="shared" si="34"/>
        <v/>
      </c>
      <c r="J863" s="305" t="str">
        <f>IFERROR(VLOOKUP('注文データ '!A863,部品コード!A:D,3,FALSE),"")</f>
        <v/>
      </c>
      <c r="K863" s="293"/>
    </row>
    <row r="864" spans="1:11" x14ac:dyDescent="0.15">
      <c r="A864" s="11"/>
      <c r="B864" s="12"/>
      <c r="C864" s="13"/>
      <c r="D864" s="13"/>
      <c r="E864" s="494"/>
      <c r="F864" s="723"/>
      <c r="G864" s="496" t="str">
        <f>IFERROR(VLOOKUP(A864,部品コード!A:C,2,FALSE),"")</f>
        <v/>
      </c>
      <c r="H864" s="26" t="str">
        <f t="shared" si="33"/>
        <v/>
      </c>
      <c r="I864" s="26" t="str">
        <f t="shared" si="34"/>
        <v/>
      </c>
      <c r="J864" s="305" t="str">
        <f>IFERROR(VLOOKUP('注文データ '!A864,部品コード!A:D,3,FALSE),"")</f>
        <v/>
      </c>
      <c r="K864" s="293"/>
    </row>
    <row r="865" spans="1:11" x14ac:dyDescent="0.15">
      <c r="A865" s="11"/>
      <c r="B865" s="12"/>
      <c r="C865" s="13"/>
      <c r="D865" s="13"/>
      <c r="E865" s="494"/>
      <c r="F865" s="723"/>
      <c r="G865" s="496" t="str">
        <f>IFERROR(VLOOKUP(A865,部品コード!A:C,2,FALSE),"")</f>
        <v/>
      </c>
      <c r="H865" s="26" t="str">
        <f t="shared" si="33"/>
        <v/>
      </c>
      <c r="I865" s="26" t="str">
        <f t="shared" si="34"/>
        <v/>
      </c>
      <c r="J865" s="305" t="str">
        <f>IFERROR(VLOOKUP('注文データ '!A865,部品コード!A:D,3,FALSE),"")</f>
        <v/>
      </c>
      <c r="K865" s="293"/>
    </row>
    <row r="866" spans="1:11" x14ac:dyDescent="0.15">
      <c r="A866" s="11"/>
      <c r="B866" s="12"/>
      <c r="C866" s="13"/>
      <c r="D866" s="13"/>
      <c r="E866" s="494"/>
      <c r="F866" s="723"/>
      <c r="G866" s="496" t="str">
        <f>IFERROR(VLOOKUP(A866,部品コード!A:C,2,FALSE),"")</f>
        <v/>
      </c>
      <c r="H866" s="26" t="str">
        <f t="shared" si="33"/>
        <v/>
      </c>
      <c r="I866" s="26" t="str">
        <f t="shared" si="34"/>
        <v/>
      </c>
      <c r="J866" s="305" t="str">
        <f>IFERROR(VLOOKUP('注文データ '!A866,部品コード!A:D,3,FALSE),"")</f>
        <v/>
      </c>
      <c r="K866" s="293"/>
    </row>
    <row r="867" spans="1:11" x14ac:dyDescent="0.15">
      <c r="A867" s="11"/>
      <c r="B867" s="12"/>
      <c r="C867" s="13"/>
      <c r="D867" s="13"/>
      <c r="E867" s="494"/>
      <c r="F867" s="723"/>
      <c r="G867" s="496" t="str">
        <f>IFERROR(VLOOKUP(A867,部品コード!A:C,2,FALSE),"")</f>
        <v/>
      </c>
      <c r="H867" s="26" t="str">
        <f t="shared" si="33"/>
        <v/>
      </c>
      <c r="I867" s="26" t="str">
        <f t="shared" si="34"/>
        <v/>
      </c>
      <c r="J867" s="305" t="str">
        <f>IFERROR(VLOOKUP('注文データ '!A867,部品コード!A:D,3,FALSE),"")</f>
        <v/>
      </c>
      <c r="K867" s="293"/>
    </row>
    <row r="868" spans="1:11" x14ac:dyDescent="0.15">
      <c r="A868" s="11"/>
      <c r="B868" s="12"/>
      <c r="C868" s="13"/>
      <c r="D868" s="13"/>
      <c r="E868" s="494"/>
      <c r="F868" s="723"/>
      <c r="G868" s="496" t="str">
        <f>IFERROR(VLOOKUP(A868,部品コード!A:C,2,FALSE),"")</f>
        <v/>
      </c>
      <c r="H868" s="26" t="str">
        <f t="shared" si="33"/>
        <v/>
      </c>
      <c r="I868" s="26" t="str">
        <f t="shared" si="34"/>
        <v/>
      </c>
      <c r="J868" s="305" t="str">
        <f>IFERROR(VLOOKUP('注文データ '!A868,部品コード!A:D,3,FALSE),"")</f>
        <v/>
      </c>
      <c r="K868" s="293"/>
    </row>
    <row r="869" spans="1:11" x14ac:dyDescent="0.15">
      <c r="A869" s="11"/>
      <c r="B869" s="12"/>
      <c r="C869" s="13"/>
      <c r="D869" s="13"/>
      <c r="E869" s="494"/>
      <c r="F869" s="723"/>
      <c r="G869" s="496" t="str">
        <f>IFERROR(VLOOKUP(A869,部品コード!A:C,2,FALSE),"")</f>
        <v/>
      </c>
      <c r="H869" s="26" t="str">
        <f t="shared" si="33"/>
        <v/>
      </c>
      <c r="I869" s="26" t="str">
        <f t="shared" si="34"/>
        <v/>
      </c>
      <c r="J869" s="305" t="str">
        <f>IFERROR(VLOOKUP('注文データ '!A869,部品コード!A:D,3,FALSE),"")</f>
        <v/>
      </c>
      <c r="K869" s="293"/>
    </row>
    <row r="870" spans="1:11" x14ac:dyDescent="0.15">
      <c r="A870" s="11"/>
      <c r="B870" s="12"/>
      <c r="C870" s="13"/>
      <c r="D870" s="13"/>
      <c r="E870" s="494"/>
      <c r="F870" s="723"/>
      <c r="G870" s="496" t="str">
        <f>IFERROR(VLOOKUP(A870,部品コード!A:C,2,FALSE),"")</f>
        <v/>
      </c>
      <c r="H870" s="26" t="str">
        <f t="shared" si="33"/>
        <v/>
      </c>
      <c r="I870" s="26" t="str">
        <f t="shared" si="34"/>
        <v/>
      </c>
      <c r="J870" s="305" t="str">
        <f>IFERROR(VLOOKUP('注文データ '!A870,部品コード!A:D,3,FALSE),"")</f>
        <v/>
      </c>
      <c r="K870" s="293"/>
    </row>
    <row r="871" spans="1:11" x14ac:dyDescent="0.15">
      <c r="A871" s="11"/>
      <c r="B871" s="12"/>
      <c r="C871" s="13"/>
      <c r="D871" s="13"/>
      <c r="E871" s="494"/>
      <c r="F871" s="723"/>
      <c r="G871" s="496" t="str">
        <f>IFERROR(VLOOKUP(A871,部品コード!A:C,2,FALSE),"")</f>
        <v/>
      </c>
      <c r="H871" s="26" t="str">
        <f t="shared" si="33"/>
        <v/>
      </c>
      <c r="I871" s="26" t="str">
        <f t="shared" si="34"/>
        <v/>
      </c>
      <c r="J871" s="305" t="str">
        <f>IFERROR(VLOOKUP('注文データ '!A871,部品コード!A:D,3,FALSE),"")</f>
        <v/>
      </c>
      <c r="K871" s="293"/>
    </row>
    <row r="872" spans="1:11" x14ac:dyDescent="0.15">
      <c r="A872" s="11"/>
      <c r="B872" s="12"/>
      <c r="C872" s="13"/>
      <c r="D872" s="13"/>
      <c r="E872" s="494"/>
      <c r="F872" s="723"/>
      <c r="G872" s="496" t="str">
        <f>IFERROR(VLOOKUP(A872,部品コード!A:C,2,FALSE),"")</f>
        <v/>
      </c>
      <c r="H872" s="26" t="str">
        <f t="shared" si="33"/>
        <v/>
      </c>
      <c r="I872" s="26" t="str">
        <f t="shared" si="34"/>
        <v/>
      </c>
      <c r="J872" s="305" t="str">
        <f>IFERROR(VLOOKUP('注文データ '!A872,部品コード!A:D,3,FALSE),"")</f>
        <v/>
      </c>
      <c r="K872" s="293"/>
    </row>
    <row r="873" spans="1:11" x14ac:dyDescent="0.15">
      <c r="A873" s="11"/>
      <c r="B873" s="12"/>
      <c r="C873" s="13"/>
      <c r="D873" s="13"/>
      <c r="E873" s="494"/>
      <c r="F873" s="723"/>
      <c r="G873" s="496" t="str">
        <f>IFERROR(VLOOKUP(A873,部品コード!A:C,2,FALSE),"")</f>
        <v/>
      </c>
      <c r="H873" s="26" t="str">
        <f t="shared" si="33"/>
        <v/>
      </c>
      <c r="I873" s="26" t="str">
        <f t="shared" si="34"/>
        <v/>
      </c>
      <c r="J873" s="305" t="str">
        <f>IFERROR(VLOOKUP('注文データ '!A873,部品コード!A:D,3,FALSE),"")</f>
        <v/>
      </c>
      <c r="K873" s="293"/>
    </row>
    <row r="874" spans="1:11" x14ac:dyDescent="0.15">
      <c r="A874" s="11"/>
      <c r="B874" s="12"/>
      <c r="C874" s="13"/>
      <c r="D874" s="13"/>
      <c r="E874" s="494"/>
      <c r="F874" s="723"/>
      <c r="G874" s="496" t="str">
        <f>IFERROR(VLOOKUP(A874,部品コード!A:C,2,FALSE),"")</f>
        <v/>
      </c>
      <c r="H874" s="26" t="str">
        <f t="shared" si="33"/>
        <v/>
      </c>
      <c r="I874" s="26" t="str">
        <f t="shared" si="34"/>
        <v/>
      </c>
      <c r="J874" s="305" t="str">
        <f>IFERROR(VLOOKUP('注文データ '!A874,部品コード!A:D,3,FALSE),"")</f>
        <v/>
      </c>
      <c r="K874" s="293"/>
    </row>
    <row r="875" spans="1:11" x14ac:dyDescent="0.15">
      <c r="A875" s="11"/>
      <c r="B875" s="12"/>
      <c r="C875" s="13"/>
      <c r="D875" s="13"/>
      <c r="E875" s="494"/>
      <c r="F875" s="723"/>
      <c r="G875" s="496" t="str">
        <f>IFERROR(VLOOKUP(A875,部品コード!A:C,2,FALSE),"")</f>
        <v/>
      </c>
      <c r="H875" s="26" t="str">
        <f t="shared" si="33"/>
        <v/>
      </c>
      <c r="I875" s="26" t="str">
        <f t="shared" si="34"/>
        <v/>
      </c>
      <c r="J875" s="305" t="str">
        <f>IFERROR(VLOOKUP('注文データ '!A875,部品コード!A:D,3,FALSE),"")</f>
        <v/>
      </c>
      <c r="K875" s="293"/>
    </row>
    <row r="876" spans="1:11" x14ac:dyDescent="0.15">
      <c r="A876" s="11"/>
      <c r="B876" s="12"/>
      <c r="C876" s="13"/>
      <c r="D876" s="13"/>
      <c r="E876" s="494"/>
      <c r="F876" s="723"/>
      <c r="G876" s="496" t="str">
        <f>IFERROR(VLOOKUP(A876,部品コード!A:C,2,FALSE),"")</f>
        <v/>
      </c>
      <c r="H876" s="26" t="str">
        <f t="shared" si="33"/>
        <v/>
      </c>
      <c r="I876" s="26" t="str">
        <f t="shared" si="34"/>
        <v/>
      </c>
      <c r="J876" s="305" t="str">
        <f>IFERROR(VLOOKUP('注文データ '!A876,部品コード!A:D,3,FALSE),"")</f>
        <v/>
      </c>
      <c r="K876" s="293"/>
    </row>
    <row r="877" spans="1:11" x14ac:dyDescent="0.15">
      <c r="A877" s="11"/>
      <c r="B877" s="12"/>
      <c r="C877" s="13"/>
      <c r="D877" s="13"/>
      <c r="E877" s="494"/>
      <c r="F877" s="723"/>
      <c r="G877" s="496" t="str">
        <f>IFERROR(VLOOKUP(A877,部品コード!A:C,2,FALSE),"")</f>
        <v/>
      </c>
      <c r="H877" s="26" t="str">
        <f t="shared" si="33"/>
        <v/>
      </c>
      <c r="I877" s="26" t="str">
        <f t="shared" si="34"/>
        <v/>
      </c>
      <c r="J877" s="305" t="str">
        <f>IFERROR(VLOOKUP('注文データ '!A877,部品コード!A:D,3,FALSE),"")</f>
        <v/>
      </c>
      <c r="K877" s="293"/>
    </row>
    <row r="878" spans="1:11" x14ac:dyDescent="0.15">
      <c r="A878" s="11"/>
      <c r="B878" s="12"/>
      <c r="C878" s="13"/>
      <c r="D878" s="13"/>
      <c r="E878" s="494"/>
      <c r="F878" s="723"/>
      <c r="G878" s="496" t="str">
        <f>IFERROR(VLOOKUP(A878,部品コード!A:C,2,FALSE),"")</f>
        <v/>
      </c>
      <c r="H878" s="26" t="str">
        <f t="shared" si="33"/>
        <v/>
      </c>
      <c r="I878" s="26" t="str">
        <f t="shared" si="34"/>
        <v/>
      </c>
      <c r="J878" s="305" t="str">
        <f>IFERROR(VLOOKUP('注文データ '!A878,部品コード!A:D,3,FALSE),"")</f>
        <v/>
      </c>
      <c r="K878" s="293"/>
    </row>
    <row r="879" spans="1:11" x14ac:dyDescent="0.15">
      <c r="A879" s="11"/>
      <c r="B879" s="12"/>
      <c r="C879" s="13"/>
      <c r="D879" s="13"/>
      <c r="E879" s="494"/>
      <c r="F879" s="723"/>
      <c r="G879" s="496" t="str">
        <f>IFERROR(VLOOKUP(A879,部品コード!A:C,2,FALSE),"")</f>
        <v/>
      </c>
      <c r="H879" s="26" t="str">
        <f t="shared" si="33"/>
        <v/>
      </c>
      <c r="I879" s="26" t="str">
        <f t="shared" si="34"/>
        <v/>
      </c>
      <c r="J879" s="305" t="str">
        <f>IFERROR(VLOOKUP('注文データ '!A879,部品コード!A:D,3,FALSE),"")</f>
        <v/>
      </c>
      <c r="K879" s="293"/>
    </row>
    <row r="880" spans="1:11" x14ac:dyDescent="0.15">
      <c r="A880" s="11"/>
      <c r="B880" s="12"/>
      <c r="C880" s="13"/>
      <c r="D880" s="13"/>
      <c r="E880" s="494"/>
      <c r="F880" s="723"/>
      <c r="G880" s="496" t="str">
        <f>IFERROR(VLOOKUP(A880,部品コード!A:C,2,FALSE),"")</f>
        <v/>
      </c>
      <c r="H880" s="26" t="str">
        <f t="shared" si="33"/>
        <v/>
      </c>
      <c r="I880" s="26" t="str">
        <f t="shared" si="34"/>
        <v/>
      </c>
      <c r="J880" s="305" t="str">
        <f>IFERROR(VLOOKUP('注文データ '!A880,部品コード!A:D,3,FALSE),"")</f>
        <v/>
      </c>
      <c r="K880" s="293"/>
    </row>
    <row r="881" spans="1:11" x14ac:dyDescent="0.15">
      <c r="A881" s="11"/>
      <c r="B881" s="12"/>
      <c r="C881" s="13"/>
      <c r="D881" s="13"/>
      <c r="E881" s="494"/>
      <c r="F881" s="723"/>
      <c r="G881" s="496" t="str">
        <f>IFERROR(VLOOKUP(A881,部品コード!A:C,2,FALSE),"")</f>
        <v/>
      </c>
      <c r="H881" s="26" t="str">
        <f t="shared" si="33"/>
        <v/>
      </c>
      <c r="I881" s="26" t="str">
        <f t="shared" si="34"/>
        <v/>
      </c>
      <c r="J881" s="305" t="str">
        <f>IFERROR(VLOOKUP('注文データ '!A881,部品コード!A:D,3,FALSE),"")</f>
        <v/>
      </c>
      <c r="K881" s="293"/>
    </row>
    <row r="882" spans="1:11" x14ac:dyDescent="0.15">
      <c r="A882" s="11"/>
      <c r="B882" s="12"/>
      <c r="C882" s="13"/>
      <c r="D882" s="13"/>
      <c r="E882" s="494"/>
      <c r="F882" s="723"/>
      <c r="G882" s="496" t="str">
        <f>IFERROR(VLOOKUP(A882,部品コード!A:C,2,FALSE),"")</f>
        <v/>
      </c>
      <c r="H882" s="26" t="str">
        <f t="shared" si="33"/>
        <v/>
      </c>
      <c r="I882" s="26" t="str">
        <f t="shared" si="34"/>
        <v/>
      </c>
      <c r="J882" s="305" t="str">
        <f>IFERROR(VLOOKUP('注文データ '!A882,部品コード!A:D,3,FALSE),"")</f>
        <v/>
      </c>
      <c r="K882" s="293"/>
    </row>
    <row r="883" spans="1:11" x14ac:dyDescent="0.15">
      <c r="A883" s="11"/>
      <c r="B883" s="12"/>
      <c r="C883" s="13"/>
      <c r="D883" s="13"/>
      <c r="E883" s="494"/>
      <c r="F883" s="723"/>
      <c r="G883" s="496" t="str">
        <f>IFERROR(VLOOKUP(A883,部品コード!A:C,2,FALSE),"")</f>
        <v/>
      </c>
      <c r="H883" s="26" t="str">
        <f t="shared" si="33"/>
        <v/>
      </c>
      <c r="I883" s="26" t="str">
        <f t="shared" si="34"/>
        <v/>
      </c>
      <c r="J883" s="305" t="str">
        <f>IFERROR(VLOOKUP('注文データ '!A883,部品コード!A:D,3,FALSE),"")</f>
        <v/>
      </c>
      <c r="K883" s="293"/>
    </row>
    <row r="884" spans="1:11" x14ac:dyDescent="0.15">
      <c r="A884" s="11"/>
      <c r="B884" s="12"/>
      <c r="C884" s="13"/>
      <c r="D884" s="13"/>
      <c r="E884" s="494"/>
      <c r="F884" s="723"/>
      <c r="G884" s="496" t="str">
        <f>IFERROR(VLOOKUP(A884,部品コード!A:C,2,FALSE),"")</f>
        <v/>
      </c>
      <c r="H884" s="26" t="str">
        <f t="shared" si="33"/>
        <v/>
      </c>
      <c r="I884" s="26" t="str">
        <f t="shared" si="34"/>
        <v/>
      </c>
      <c r="J884" s="305" t="str">
        <f>IFERROR(VLOOKUP('注文データ '!A884,部品コード!A:D,3,FALSE),"")</f>
        <v/>
      </c>
      <c r="K884" s="293"/>
    </row>
    <row r="885" spans="1:11" x14ac:dyDescent="0.15">
      <c r="A885" s="11"/>
      <c r="B885" s="12"/>
      <c r="C885" s="13"/>
      <c r="D885" s="13"/>
      <c r="E885" s="494"/>
      <c r="F885" s="723"/>
      <c r="G885" s="496" t="str">
        <f>IFERROR(VLOOKUP(A885,部品コード!A:C,2,FALSE),"")</f>
        <v/>
      </c>
      <c r="H885" s="26" t="str">
        <f t="shared" si="33"/>
        <v/>
      </c>
      <c r="I885" s="26" t="str">
        <f t="shared" si="34"/>
        <v/>
      </c>
      <c r="J885" s="305" t="str">
        <f>IFERROR(VLOOKUP('注文データ '!A885,部品コード!A:D,3,FALSE),"")</f>
        <v/>
      </c>
      <c r="K885" s="293"/>
    </row>
    <row r="886" spans="1:11" x14ac:dyDescent="0.15">
      <c r="A886" s="11"/>
      <c r="B886" s="12"/>
      <c r="C886" s="13"/>
      <c r="D886" s="13"/>
      <c r="E886" s="494"/>
      <c r="F886" s="723"/>
      <c r="G886" s="496" t="str">
        <f>IFERROR(VLOOKUP(A886,部品コード!A:C,2,FALSE),"")</f>
        <v/>
      </c>
      <c r="H886" s="26" t="str">
        <f t="shared" si="33"/>
        <v/>
      </c>
      <c r="I886" s="26" t="str">
        <f t="shared" si="34"/>
        <v/>
      </c>
      <c r="J886" s="305" t="str">
        <f>IFERROR(VLOOKUP('注文データ '!A886,部品コード!A:D,3,FALSE),"")</f>
        <v/>
      </c>
      <c r="K886" s="293"/>
    </row>
    <row r="887" spans="1:11" x14ac:dyDescent="0.15">
      <c r="A887" s="11"/>
      <c r="B887" s="12"/>
      <c r="C887" s="13"/>
      <c r="D887" s="13"/>
      <c r="E887" s="494"/>
      <c r="F887" s="723"/>
      <c r="G887" s="496" t="str">
        <f>IFERROR(VLOOKUP(A887,部品コード!A:C,2,FALSE),"")</f>
        <v/>
      </c>
      <c r="H887" s="26" t="str">
        <f t="shared" si="33"/>
        <v/>
      </c>
      <c r="I887" s="26" t="str">
        <f t="shared" si="34"/>
        <v/>
      </c>
      <c r="J887" s="305" t="str">
        <f>IFERROR(VLOOKUP('注文データ '!A887,部品コード!A:D,3,FALSE),"")</f>
        <v/>
      </c>
      <c r="K887" s="293"/>
    </row>
    <row r="888" spans="1:11" x14ac:dyDescent="0.15">
      <c r="A888" s="11"/>
      <c r="B888" s="12"/>
      <c r="C888" s="13"/>
      <c r="D888" s="13"/>
      <c r="E888" s="494"/>
      <c r="F888" s="723"/>
      <c r="G888" s="496" t="str">
        <f>IFERROR(VLOOKUP(A888,部品コード!A:C,2,FALSE),"")</f>
        <v/>
      </c>
      <c r="H888" s="26" t="str">
        <f t="shared" si="33"/>
        <v/>
      </c>
      <c r="I888" s="26" t="str">
        <f t="shared" si="34"/>
        <v/>
      </c>
      <c r="J888" s="305" t="str">
        <f>IFERROR(VLOOKUP('注文データ '!A888,部品コード!A:D,3,FALSE),"")</f>
        <v/>
      </c>
      <c r="K888" s="293"/>
    </row>
    <row r="889" spans="1:11" x14ac:dyDescent="0.15">
      <c r="A889" s="11"/>
      <c r="B889" s="12"/>
      <c r="C889" s="13"/>
      <c r="D889" s="13"/>
      <c r="E889" s="494"/>
      <c r="F889" s="723"/>
      <c r="G889" s="496" t="str">
        <f>IFERROR(VLOOKUP(A889,部品コード!A:C,2,FALSE),"")</f>
        <v/>
      </c>
      <c r="H889" s="26" t="str">
        <f t="shared" si="33"/>
        <v/>
      </c>
      <c r="I889" s="26" t="str">
        <f t="shared" si="34"/>
        <v/>
      </c>
      <c r="J889" s="305" t="str">
        <f>IFERROR(VLOOKUP('注文データ '!A889,部品コード!A:D,3,FALSE),"")</f>
        <v/>
      </c>
      <c r="K889" s="293"/>
    </row>
    <row r="890" spans="1:11" x14ac:dyDescent="0.15">
      <c r="A890" s="11"/>
      <c r="B890" s="12"/>
      <c r="C890" s="13"/>
      <c r="D890" s="13"/>
      <c r="E890" s="494"/>
      <c r="F890" s="723"/>
      <c r="G890" s="496" t="str">
        <f>IFERROR(VLOOKUP(A890,部品コード!A:C,2,FALSE),"")</f>
        <v/>
      </c>
      <c r="H890" s="26" t="str">
        <f t="shared" ref="H890:H953" si="35">IF(B874="","",(MONTH(B874)))</f>
        <v/>
      </c>
      <c r="I890" s="26" t="str">
        <f t="shared" ref="I890:I953" si="36">IF(B874="","",(DAY(B874)))</f>
        <v/>
      </c>
      <c r="J890" s="305" t="str">
        <f>IFERROR(VLOOKUP('注文データ '!A890,部品コード!A:D,3,FALSE),"")</f>
        <v/>
      </c>
      <c r="K890" s="293"/>
    </row>
    <row r="891" spans="1:11" x14ac:dyDescent="0.15">
      <c r="A891" s="11"/>
      <c r="B891" s="12"/>
      <c r="C891" s="13"/>
      <c r="D891" s="13"/>
      <c r="E891" s="494"/>
      <c r="F891" s="723"/>
      <c r="G891" s="496" t="str">
        <f>IFERROR(VLOOKUP(A891,部品コード!A:C,2,FALSE),"")</f>
        <v/>
      </c>
      <c r="H891" s="26" t="str">
        <f t="shared" si="35"/>
        <v/>
      </c>
      <c r="I891" s="26" t="str">
        <f t="shared" si="36"/>
        <v/>
      </c>
      <c r="J891" s="305" t="str">
        <f>IFERROR(VLOOKUP('注文データ '!A891,部品コード!A:D,3,FALSE),"")</f>
        <v/>
      </c>
      <c r="K891" s="293"/>
    </row>
    <row r="892" spans="1:11" x14ac:dyDescent="0.15">
      <c r="A892" s="11"/>
      <c r="B892" s="12"/>
      <c r="C892" s="13"/>
      <c r="D892" s="13"/>
      <c r="E892" s="494"/>
      <c r="F892" s="723"/>
      <c r="G892" s="496" t="str">
        <f>IFERROR(VLOOKUP(A892,部品コード!A:C,2,FALSE),"")</f>
        <v/>
      </c>
      <c r="H892" s="26" t="str">
        <f t="shared" si="35"/>
        <v/>
      </c>
      <c r="I892" s="26" t="str">
        <f t="shared" si="36"/>
        <v/>
      </c>
      <c r="J892" s="305" t="str">
        <f>IFERROR(VLOOKUP('注文データ '!A892,部品コード!A:D,3,FALSE),"")</f>
        <v/>
      </c>
      <c r="K892" s="293"/>
    </row>
    <row r="893" spans="1:11" x14ac:dyDescent="0.15">
      <c r="A893" s="11"/>
      <c r="B893" s="12"/>
      <c r="C893" s="13"/>
      <c r="D893" s="13"/>
      <c r="E893" s="494"/>
      <c r="F893" s="723"/>
      <c r="G893" s="496" t="str">
        <f>IFERROR(VLOOKUP(A893,部品コード!A:C,2,FALSE),"")</f>
        <v/>
      </c>
      <c r="H893" s="26" t="str">
        <f t="shared" si="35"/>
        <v/>
      </c>
      <c r="I893" s="26" t="str">
        <f t="shared" si="36"/>
        <v/>
      </c>
      <c r="J893" s="305" t="str">
        <f>IFERROR(VLOOKUP('注文データ '!A893,部品コード!A:D,3,FALSE),"")</f>
        <v/>
      </c>
      <c r="K893" s="293"/>
    </row>
    <row r="894" spans="1:11" x14ac:dyDescent="0.15">
      <c r="A894" s="11"/>
      <c r="B894" s="12"/>
      <c r="C894" s="13"/>
      <c r="D894" s="13"/>
      <c r="E894" s="494"/>
      <c r="F894" s="723"/>
      <c r="G894" s="496" t="str">
        <f>IFERROR(VLOOKUP(A894,部品コード!A:C,2,FALSE),"")</f>
        <v/>
      </c>
      <c r="H894" s="26" t="str">
        <f t="shared" si="35"/>
        <v/>
      </c>
      <c r="I894" s="26" t="str">
        <f t="shared" si="36"/>
        <v/>
      </c>
      <c r="J894" s="305" t="str">
        <f>IFERROR(VLOOKUP('注文データ '!A894,部品コード!A:D,3,FALSE),"")</f>
        <v/>
      </c>
      <c r="K894" s="293"/>
    </row>
    <row r="895" spans="1:11" x14ac:dyDescent="0.15">
      <c r="A895" s="11"/>
      <c r="B895" s="12"/>
      <c r="C895" s="13"/>
      <c r="D895" s="13"/>
      <c r="E895" s="494"/>
      <c r="F895" s="723"/>
      <c r="G895" s="496" t="str">
        <f>IFERROR(VLOOKUP(A895,部品コード!A:C,2,FALSE),"")</f>
        <v/>
      </c>
      <c r="H895" s="26" t="str">
        <f t="shared" si="35"/>
        <v/>
      </c>
      <c r="I895" s="26" t="str">
        <f t="shared" si="36"/>
        <v/>
      </c>
      <c r="J895" s="305" t="str">
        <f>IFERROR(VLOOKUP('注文データ '!A895,部品コード!A:D,3,FALSE),"")</f>
        <v/>
      </c>
      <c r="K895" s="293"/>
    </row>
    <row r="896" spans="1:11" x14ac:dyDescent="0.15">
      <c r="A896" s="11"/>
      <c r="B896" s="12"/>
      <c r="C896" s="13"/>
      <c r="D896" s="13"/>
      <c r="E896" s="494"/>
      <c r="F896" s="723"/>
      <c r="G896" s="496" t="str">
        <f>IFERROR(VLOOKUP(A896,部品コード!A:C,2,FALSE),"")</f>
        <v/>
      </c>
      <c r="H896" s="26" t="str">
        <f t="shared" si="35"/>
        <v/>
      </c>
      <c r="I896" s="26" t="str">
        <f t="shared" si="36"/>
        <v/>
      </c>
      <c r="J896" s="305" t="str">
        <f>IFERROR(VLOOKUP('注文データ '!A896,部品コード!A:D,3,FALSE),"")</f>
        <v/>
      </c>
      <c r="K896" s="293"/>
    </row>
    <row r="897" spans="1:11" x14ac:dyDescent="0.15">
      <c r="A897" s="11"/>
      <c r="B897" s="12"/>
      <c r="C897" s="13"/>
      <c r="D897" s="13"/>
      <c r="E897" s="494"/>
      <c r="F897" s="723"/>
      <c r="G897" s="496" t="str">
        <f>IFERROR(VLOOKUP(A897,部品コード!A:C,2,FALSE),"")</f>
        <v/>
      </c>
      <c r="H897" s="26" t="str">
        <f t="shared" si="35"/>
        <v/>
      </c>
      <c r="I897" s="26" t="str">
        <f t="shared" si="36"/>
        <v/>
      </c>
      <c r="J897" s="305" t="str">
        <f>IFERROR(VLOOKUP('注文データ '!A897,部品コード!A:D,3,FALSE),"")</f>
        <v/>
      </c>
      <c r="K897" s="293"/>
    </row>
    <row r="898" spans="1:11" x14ac:dyDescent="0.15">
      <c r="A898" s="11"/>
      <c r="B898" s="12"/>
      <c r="C898" s="13"/>
      <c r="D898" s="13"/>
      <c r="E898" s="494"/>
      <c r="F898" s="723"/>
      <c r="G898" s="496" t="str">
        <f>IFERROR(VLOOKUP(A898,部品コード!A:C,2,FALSE),"")</f>
        <v/>
      </c>
      <c r="H898" s="26" t="str">
        <f t="shared" si="35"/>
        <v/>
      </c>
      <c r="I898" s="26" t="str">
        <f t="shared" si="36"/>
        <v/>
      </c>
      <c r="J898" s="305" t="str">
        <f>IFERROR(VLOOKUP('注文データ '!A898,部品コード!A:D,3,FALSE),"")</f>
        <v/>
      </c>
      <c r="K898" s="293"/>
    </row>
    <row r="899" spans="1:11" x14ac:dyDescent="0.15">
      <c r="A899" s="11"/>
      <c r="B899" s="12"/>
      <c r="C899" s="13"/>
      <c r="D899" s="13"/>
      <c r="E899" s="494"/>
      <c r="F899" s="723"/>
      <c r="G899" s="496" t="str">
        <f>IFERROR(VLOOKUP(A899,部品コード!A:C,2,FALSE),"")</f>
        <v/>
      </c>
      <c r="H899" s="26" t="str">
        <f t="shared" si="35"/>
        <v/>
      </c>
      <c r="I899" s="26" t="str">
        <f t="shared" si="36"/>
        <v/>
      </c>
      <c r="J899" s="305" t="str">
        <f>IFERROR(VLOOKUP('注文データ '!A899,部品コード!A:D,3,FALSE),"")</f>
        <v/>
      </c>
      <c r="K899" s="293"/>
    </row>
    <row r="900" spans="1:11" x14ac:dyDescent="0.15">
      <c r="A900" s="11"/>
      <c r="B900" s="12"/>
      <c r="C900" s="13"/>
      <c r="D900" s="13"/>
      <c r="E900" s="494"/>
      <c r="F900" s="723"/>
      <c r="G900" s="496" t="str">
        <f>IFERROR(VLOOKUP(A900,部品コード!A:C,2,FALSE),"")</f>
        <v/>
      </c>
      <c r="H900" s="26" t="str">
        <f t="shared" si="35"/>
        <v/>
      </c>
      <c r="I900" s="26" t="str">
        <f t="shared" si="36"/>
        <v/>
      </c>
      <c r="J900" s="305" t="str">
        <f>IFERROR(VLOOKUP('注文データ '!A900,部品コード!A:D,3,FALSE),"")</f>
        <v/>
      </c>
      <c r="K900" s="293"/>
    </row>
    <row r="901" spans="1:11" x14ac:dyDescent="0.15">
      <c r="A901" s="11"/>
      <c r="B901" s="12"/>
      <c r="C901" s="13"/>
      <c r="D901" s="13"/>
      <c r="E901" s="494"/>
      <c r="F901" s="723"/>
      <c r="G901" s="496" t="str">
        <f>IFERROR(VLOOKUP(A901,部品コード!A:C,2,FALSE),"")</f>
        <v/>
      </c>
      <c r="H901" s="26" t="str">
        <f t="shared" si="35"/>
        <v/>
      </c>
      <c r="I901" s="26" t="str">
        <f t="shared" si="36"/>
        <v/>
      </c>
      <c r="J901" s="305" t="str">
        <f>IFERROR(VLOOKUP('注文データ '!A901,部品コード!A:D,3,FALSE),"")</f>
        <v/>
      </c>
      <c r="K901" s="293"/>
    </row>
    <row r="902" spans="1:11" x14ac:dyDescent="0.15">
      <c r="A902" s="11"/>
      <c r="B902" s="12"/>
      <c r="C902" s="13"/>
      <c r="D902" s="13"/>
      <c r="E902" s="494"/>
      <c r="F902" s="723"/>
      <c r="G902" s="496" t="str">
        <f>IFERROR(VLOOKUP(A902,部品コード!A:C,2,FALSE),"")</f>
        <v/>
      </c>
      <c r="H902" s="26" t="str">
        <f t="shared" si="35"/>
        <v/>
      </c>
      <c r="I902" s="26" t="str">
        <f t="shared" si="36"/>
        <v/>
      </c>
      <c r="J902" s="305" t="str">
        <f>IFERROR(VLOOKUP('注文データ '!A902,部品コード!A:D,3,FALSE),"")</f>
        <v/>
      </c>
      <c r="K902" s="293"/>
    </row>
    <row r="903" spans="1:11" x14ac:dyDescent="0.15">
      <c r="A903" s="11"/>
      <c r="B903" s="12"/>
      <c r="C903" s="13"/>
      <c r="D903" s="13"/>
      <c r="E903" s="494"/>
      <c r="F903" s="723"/>
      <c r="G903" s="496" t="str">
        <f>IFERROR(VLOOKUP(A903,部品コード!A:C,2,FALSE),"")</f>
        <v/>
      </c>
      <c r="H903" s="26" t="str">
        <f t="shared" si="35"/>
        <v/>
      </c>
      <c r="I903" s="26" t="str">
        <f t="shared" si="36"/>
        <v/>
      </c>
      <c r="J903" s="305" t="str">
        <f>IFERROR(VLOOKUP('注文データ '!A903,部品コード!A:D,3,FALSE),"")</f>
        <v/>
      </c>
      <c r="K903" s="293"/>
    </row>
    <row r="904" spans="1:11" x14ac:dyDescent="0.15">
      <c r="A904" s="11"/>
      <c r="B904" s="12"/>
      <c r="C904" s="13"/>
      <c r="D904" s="13"/>
      <c r="E904" s="494"/>
      <c r="F904" s="723"/>
      <c r="G904" s="496" t="str">
        <f>IFERROR(VLOOKUP(A904,部品コード!A:C,2,FALSE),"")</f>
        <v/>
      </c>
      <c r="H904" s="26" t="str">
        <f t="shared" si="35"/>
        <v/>
      </c>
      <c r="I904" s="26" t="str">
        <f t="shared" si="36"/>
        <v/>
      </c>
      <c r="J904" s="305" t="str">
        <f>IFERROR(VLOOKUP('注文データ '!A904,部品コード!A:D,3,FALSE),"")</f>
        <v/>
      </c>
      <c r="K904" s="293"/>
    </row>
    <row r="905" spans="1:11" x14ac:dyDescent="0.15">
      <c r="A905" s="11"/>
      <c r="B905" s="12"/>
      <c r="C905" s="13"/>
      <c r="D905" s="13"/>
      <c r="E905" s="494"/>
      <c r="F905" s="723"/>
      <c r="G905" s="496" t="str">
        <f>IFERROR(VLOOKUP(A905,部品コード!A:C,2,FALSE),"")</f>
        <v/>
      </c>
      <c r="H905" s="26" t="str">
        <f t="shared" si="35"/>
        <v/>
      </c>
      <c r="I905" s="26" t="str">
        <f t="shared" si="36"/>
        <v/>
      </c>
      <c r="J905" s="305" t="str">
        <f>IFERROR(VLOOKUP('注文データ '!A905,部品コード!A:D,3,FALSE),"")</f>
        <v/>
      </c>
      <c r="K905" s="293"/>
    </row>
    <row r="906" spans="1:11" x14ac:dyDescent="0.15">
      <c r="A906" s="11"/>
      <c r="B906" s="12"/>
      <c r="C906" s="13"/>
      <c r="D906" s="13"/>
      <c r="E906" s="494"/>
      <c r="F906" s="723"/>
      <c r="G906" s="496" t="str">
        <f>IFERROR(VLOOKUP(A906,部品コード!A:C,2,FALSE),"")</f>
        <v/>
      </c>
      <c r="H906" s="26" t="str">
        <f t="shared" si="35"/>
        <v/>
      </c>
      <c r="I906" s="26" t="str">
        <f t="shared" si="36"/>
        <v/>
      </c>
      <c r="J906" s="305" t="str">
        <f>IFERROR(VLOOKUP('注文データ '!A906,部品コード!A:D,3,FALSE),"")</f>
        <v/>
      </c>
      <c r="K906" s="293"/>
    </row>
    <row r="907" spans="1:11" x14ac:dyDescent="0.15">
      <c r="A907" s="11"/>
      <c r="B907" s="12"/>
      <c r="C907" s="13"/>
      <c r="D907" s="13"/>
      <c r="E907" s="494"/>
      <c r="F907" s="723"/>
      <c r="G907" s="496" t="str">
        <f>IFERROR(VLOOKUP(A907,部品コード!A:C,2,FALSE),"")</f>
        <v/>
      </c>
      <c r="H907" s="26" t="str">
        <f t="shared" si="35"/>
        <v/>
      </c>
      <c r="I907" s="26" t="str">
        <f t="shared" si="36"/>
        <v/>
      </c>
      <c r="J907" s="305" t="str">
        <f>IFERROR(VLOOKUP('注文データ '!A907,部品コード!A:D,3,FALSE),"")</f>
        <v/>
      </c>
      <c r="K907" s="293"/>
    </row>
    <row r="908" spans="1:11" x14ac:dyDescent="0.15">
      <c r="A908" s="11"/>
      <c r="B908" s="12"/>
      <c r="C908" s="13"/>
      <c r="D908" s="13"/>
      <c r="E908" s="494"/>
      <c r="F908" s="723"/>
      <c r="G908" s="496" t="str">
        <f>IFERROR(VLOOKUP(A908,部品コード!A:C,2,FALSE),"")</f>
        <v/>
      </c>
      <c r="H908" s="26" t="str">
        <f t="shared" si="35"/>
        <v/>
      </c>
      <c r="I908" s="26" t="str">
        <f t="shared" si="36"/>
        <v/>
      </c>
      <c r="J908" s="305" t="str">
        <f>IFERROR(VLOOKUP('注文データ '!A908,部品コード!A:D,3,FALSE),"")</f>
        <v/>
      </c>
      <c r="K908" s="293"/>
    </row>
    <row r="909" spans="1:11" x14ac:dyDescent="0.15">
      <c r="A909" s="11"/>
      <c r="B909" s="12"/>
      <c r="C909" s="13"/>
      <c r="D909" s="13"/>
      <c r="E909" s="494"/>
      <c r="F909" s="723"/>
      <c r="G909" s="496" t="str">
        <f>IFERROR(VLOOKUP(A909,部品コード!A:C,2,FALSE),"")</f>
        <v/>
      </c>
      <c r="H909" s="26" t="str">
        <f t="shared" si="35"/>
        <v/>
      </c>
      <c r="I909" s="26" t="str">
        <f t="shared" si="36"/>
        <v/>
      </c>
      <c r="J909" s="305" t="str">
        <f>IFERROR(VLOOKUP('注文データ '!A909,部品コード!A:D,3,FALSE),"")</f>
        <v/>
      </c>
      <c r="K909" s="293"/>
    </row>
    <row r="910" spans="1:11" x14ac:dyDescent="0.15">
      <c r="A910" s="11"/>
      <c r="B910" s="12"/>
      <c r="C910" s="13"/>
      <c r="D910" s="13"/>
      <c r="E910" s="494"/>
      <c r="F910" s="723"/>
      <c r="G910" s="496" t="str">
        <f>IFERROR(VLOOKUP(A910,部品コード!A:C,2,FALSE),"")</f>
        <v/>
      </c>
      <c r="H910" s="26" t="str">
        <f t="shared" si="35"/>
        <v/>
      </c>
      <c r="I910" s="26" t="str">
        <f t="shared" si="36"/>
        <v/>
      </c>
      <c r="J910" s="305" t="str">
        <f>IFERROR(VLOOKUP('注文データ '!A910,部品コード!A:D,3,FALSE),"")</f>
        <v/>
      </c>
      <c r="K910" s="293"/>
    </row>
    <row r="911" spans="1:11" x14ac:dyDescent="0.15">
      <c r="A911" s="11"/>
      <c r="B911" s="12"/>
      <c r="C911" s="13"/>
      <c r="D911" s="13"/>
      <c r="E911" s="494"/>
      <c r="F911" s="723"/>
      <c r="G911" s="496" t="str">
        <f>IFERROR(VLOOKUP(A911,部品コード!A:C,2,FALSE),"")</f>
        <v/>
      </c>
      <c r="H911" s="26" t="str">
        <f t="shared" si="35"/>
        <v/>
      </c>
      <c r="I911" s="26" t="str">
        <f t="shared" si="36"/>
        <v/>
      </c>
      <c r="J911" s="305" t="str">
        <f>IFERROR(VLOOKUP('注文データ '!A911,部品コード!A:D,3,FALSE),"")</f>
        <v/>
      </c>
      <c r="K911" s="293"/>
    </row>
    <row r="912" spans="1:11" x14ac:dyDescent="0.15">
      <c r="A912" s="11"/>
      <c r="B912" s="12"/>
      <c r="C912" s="13"/>
      <c r="D912" s="13"/>
      <c r="E912" s="494"/>
      <c r="F912" s="723"/>
      <c r="G912" s="496" t="str">
        <f>IFERROR(VLOOKUP(A912,部品コード!A:C,2,FALSE),"")</f>
        <v/>
      </c>
      <c r="H912" s="26" t="str">
        <f t="shared" si="35"/>
        <v/>
      </c>
      <c r="I912" s="26" t="str">
        <f t="shared" si="36"/>
        <v/>
      </c>
      <c r="J912" s="305" t="str">
        <f>IFERROR(VLOOKUP('注文データ '!A912,部品コード!A:D,3,FALSE),"")</f>
        <v/>
      </c>
      <c r="K912" s="293"/>
    </row>
    <row r="913" spans="1:11" x14ac:dyDescent="0.15">
      <c r="A913" s="11"/>
      <c r="B913" s="12"/>
      <c r="C913" s="13"/>
      <c r="D913" s="13"/>
      <c r="E913" s="494"/>
      <c r="F913" s="723"/>
      <c r="G913" s="496" t="str">
        <f>IFERROR(VLOOKUP(A913,部品コード!A:C,2,FALSE),"")</f>
        <v/>
      </c>
      <c r="H913" s="26" t="str">
        <f t="shared" si="35"/>
        <v/>
      </c>
      <c r="I913" s="26" t="str">
        <f t="shared" si="36"/>
        <v/>
      </c>
      <c r="J913" s="305" t="str">
        <f>IFERROR(VLOOKUP('注文データ '!A913,部品コード!A:D,3,FALSE),"")</f>
        <v/>
      </c>
      <c r="K913" s="293"/>
    </row>
    <row r="914" spans="1:11" x14ac:dyDescent="0.15">
      <c r="A914" s="11"/>
      <c r="B914" s="12"/>
      <c r="C914" s="13"/>
      <c r="D914" s="13"/>
      <c r="E914" s="494"/>
      <c r="F914" s="723"/>
      <c r="G914" s="496" t="str">
        <f>IFERROR(VLOOKUP(A914,部品コード!A:C,2,FALSE),"")</f>
        <v/>
      </c>
      <c r="H914" s="26" t="str">
        <f t="shared" si="35"/>
        <v/>
      </c>
      <c r="I914" s="26" t="str">
        <f t="shared" si="36"/>
        <v/>
      </c>
      <c r="J914" s="305" t="str">
        <f>IFERROR(VLOOKUP('注文データ '!A914,部品コード!A:D,3,FALSE),"")</f>
        <v/>
      </c>
      <c r="K914" s="293"/>
    </row>
    <row r="915" spans="1:11" x14ac:dyDescent="0.15">
      <c r="A915" s="11"/>
      <c r="B915" s="12"/>
      <c r="C915" s="13"/>
      <c r="D915" s="13"/>
      <c r="E915" s="494"/>
      <c r="F915" s="723"/>
      <c r="G915" s="496" t="str">
        <f>IFERROR(VLOOKUP(A915,部品コード!A:C,2,FALSE),"")</f>
        <v/>
      </c>
      <c r="H915" s="26" t="str">
        <f t="shared" si="35"/>
        <v/>
      </c>
      <c r="I915" s="26" t="str">
        <f t="shared" si="36"/>
        <v/>
      </c>
      <c r="J915" s="305" t="str">
        <f>IFERROR(VLOOKUP('注文データ '!A915,部品コード!A:D,3,FALSE),"")</f>
        <v/>
      </c>
      <c r="K915" s="293"/>
    </row>
    <row r="916" spans="1:11" x14ac:dyDescent="0.15">
      <c r="A916" s="11"/>
      <c r="B916" s="12"/>
      <c r="C916" s="13"/>
      <c r="D916" s="13"/>
      <c r="E916" s="494"/>
      <c r="F916" s="723"/>
      <c r="G916" s="496" t="str">
        <f>IFERROR(VLOOKUP(A916,部品コード!A:C,2,FALSE),"")</f>
        <v/>
      </c>
      <c r="H916" s="26" t="str">
        <f t="shared" si="35"/>
        <v/>
      </c>
      <c r="I916" s="26" t="str">
        <f t="shared" si="36"/>
        <v/>
      </c>
      <c r="J916" s="305" t="str">
        <f>IFERROR(VLOOKUP('注文データ '!A916,部品コード!A:D,3,FALSE),"")</f>
        <v/>
      </c>
      <c r="K916" s="293"/>
    </row>
    <row r="917" spans="1:11" x14ac:dyDescent="0.15">
      <c r="A917" s="11"/>
      <c r="B917" s="12"/>
      <c r="C917" s="13"/>
      <c r="D917" s="13"/>
      <c r="E917" s="494"/>
      <c r="F917" s="723"/>
      <c r="G917" s="496" t="str">
        <f>IFERROR(VLOOKUP(A917,部品コード!A:C,2,FALSE),"")</f>
        <v/>
      </c>
      <c r="H917" s="26" t="str">
        <f t="shared" si="35"/>
        <v/>
      </c>
      <c r="I917" s="26" t="str">
        <f t="shared" si="36"/>
        <v/>
      </c>
      <c r="J917" s="305" t="str">
        <f>IFERROR(VLOOKUP('注文データ '!A917,部品コード!A:D,3,FALSE),"")</f>
        <v/>
      </c>
      <c r="K917" s="293"/>
    </row>
    <row r="918" spans="1:11" x14ac:dyDescent="0.15">
      <c r="A918" s="11"/>
      <c r="B918" s="12"/>
      <c r="C918" s="13"/>
      <c r="D918" s="13"/>
      <c r="E918" s="494"/>
      <c r="F918" s="723"/>
      <c r="G918" s="496" t="str">
        <f>IFERROR(VLOOKUP(A918,部品コード!A:C,2,FALSE),"")</f>
        <v/>
      </c>
      <c r="H918" s="26" t="str">
        <f t="shared" si="35"/>
        <v/>
      </c>
      <c r="I918" s="26" t="str">
        <f t="shared" si="36"/>
        <v/>
      </c>
      <c r="J918" s="305" t="str">
        <f>IFERROR(VLOOKUP('注文データ '!A918,部品コード!A:D,3,FALSE),"")</f>
        <v/>
      </c>
      <c r="K918" s="293"/>
    </row>
    <row r="919" spans="1:11" x14ac:dyDescent="0.15">
      <c r="A919" s="11"/>
      <c r="B919" s="12"/>
      <c r="C919" s="13"/>
      <c r="D919" s="13"/>
      <c r="E919" s="494"/>
      <c r="F919" s="723"/>
      <c r="G919" s="496" t="str">
        <f>IFERROR(VLOOKUP(A919,部品コード!A:C,2,FALSE),"")</f>
        <v/>
      </c>
      <c r="H919" s="26" t="str">
        <f t="shared" si="35"/>
        <v/>
      </c>
      <c r="I919" s="26" t="str">
        <f t="shared" si="36"/>
        <v/>
      </c>
      <c r="J919" s="305" t="str">
        <f>IFERROR(VLOOKUP('注文データ '!A919,部品コード!A:D,3,FALSE),"")</f>
        <v/>
      </c>
      <c r="K919" s="293"/>
    </row>
    <row r="920" spans="1:11" x14ac:dyDescent="0.15">
      <c r="A920" s="11"/>
      <c r="B920" s="12"/>
      <c r="C920" s="13"/>
      <c r="D920" s="13"/>
      <c r="E920" s="494"/>
      <c r="F920" s="723"/>
      <c r="G920" s="496" t="str">
        <f>IFERROR(VLOOKUP(A920,部品コード!A:C,2,FALSE),"")</f>
        <v/>
      </c>
      <c r="H920" s="26" t="str">
        <f t="shared" si="35"/>
        <v/>
      </c>
      <c r="I920" s="26" t="str">
        <f t="shared" si="36"/>
        <v/>
      </c>
      <c r="J920" s="305" t="str">
        <f>IFERROR(VLOOKUP('注文データ '!A920,部品コード!A:D,3,FALSE),"")</f>
        <v/>
      </c>
      <c r="K920" s="293"/>
    </row>
    <row r="921" spans="1:11" x14ac:dyDescent="0.15">
      <c r="A921" s="11"/>
      <c r="B921" s="12"/>
      <c r="C921" s="13"/>
      <c r="D921" s="13"/>
      <c r="E921" s="494"/>
      <c r="F921" s="723"/>
      <c r="G921" s="496" t="str">
        <f>IFERROR(VLOOKUP(A921,部品コード!A:C,2,FALSE),"")</f>
        <v/>
      </c>
      <c r="H921" s="26" t="str">
        <f t="shared" si="35"/>
        <v/>
      </c>
      <c r="I921" s="26" t="str">
        <f t="shared" si="36"/>
        <v/>
      </c>
      <c r="J921" s="305" t="str">
        <f>IFERROR(VLOOKUP('注文データ '!A921,部品コード!A:D,3,FALSE),"")</f>
        <v/>
      </c>
      <c r="K921" s="293"/>
    </row>
    <row r="922" spans="1:11" x14ac:dyDescent="0.15">
      <c r="A922" s="11"/>
      <c r="B922" s="12"/>
      <c r="C922" s="13"/>
      <c r="D922" s="13"/>
      <c r="E922" s="494"/>
      <c r="F922" s="723"/>
      <c r="G922" s="496" t="str">
        <f>IFERROR(VLOOKUP(A922,部品コード!A:C,2,FALSE),"")</f>
        <v/>
      </c>
      <c r="H922" s="26" t="str">
        <f t="shared" si="35"/>
        <v/>
      </c>
      <c r="I922" s="26" t="str">
        <f t="shared" si="36"/>
        <v/>
      </c>
      <c r="J922" s="305" t="str">
        <f>IFERROR(VLOOKUP('注文データ '!A922,部品コード!A:D,3,FALSE),"")</f>
        <v/>
      </c>
      <c r="K922" s="293"/>
    </row>
    <row r="923" spans="1:11" x14ac:dyDescent="0.15">
      <c r="A923" s="11"/>
      <c r="B923" s="12"/>
      <c r="C923" s="13"/>
      <c r="D923" s="13"/>
      <c r="E923" s="494"/>
      <c r="F923" s="723"/>
      <c r="G923" s="496" t="str">
        <f>IFERROR(VLOOKUP(A923,部品コード!A:C,2,FALSE),"")</f>
        <v/>
      </c>
      <c r="H923" s="26" t="str">
        <f t="shared" si="35"/>
        <v/>
      </c>
      <c r="I923" s="26" t="str">
        <f t="shared" si="36"/>
        <v/>
      </c>
      <c r="J923" s="305" t="str">
        <f>IFERROR(VLOOKUP('注文データ '!A923,部品コード!A:D,3,FALSE),"")</f>
        <v/>
      </c>
      <c r="K923" s="293"/>
    </row>
    <row r="924" spans="1:11" x14ac:dyDescent="0.15">
      <c r="A924" s="11"/>
      <c r="B924" s="12"/>
      <c r="C924" s="13"/>
      <c r="D924" s="13"/>
      <c r="E924" s="494"/>
      <c r="F924" s="723"/>
      <c r="G924" s="496" t="str">
        <f>IFERROR(VLOOKUP(A924,部品コード!A:C,2,FALSE),"")</f>
        <v/>
      </c>
      <c r="H924" s="26" t="str">
        <f t="shared" si="35"/>
        <v/>
      </c>
      <c r="I924" s="26" t="str">
        <f t="shared" si="36"/>
        <v/>
      </c>
      <c r="J924" s="305" t="str">
        <f>IFERROR(VLOOKUP('注文データ '!A924,部品コード!A:D,3,FALSE),"")</f>
        <v/>
      </c>
      <c r="K924" s="293"/>
    </row>
    <row r="925" spans="1:11" x14ac:dyDescent="0.15">
      <c r="A925" s="11"/>
      <c r="B925" s="12"/>
      <c r="C925" s="13"/>
      <c r="D925" s="13"/>
      <c r="E925" s="494"/>
      <c r="F925" s="723"/>
      <c r="G925" s="496" t="str">
        <f>IFERROR(VLOOKUP(A925,部品コード!A:C,2,FALSE),"")</f>
        <v/>
      </c>
      <c r="H925" s="26" t="str">
        <f t="shared" si="35"/>
        <v/>
      </c>
      <c r="I925" s="26" t="str">
        <f t="shared" si="36"/>
        <v/>
      </c>
      <c r="J925" s="305" t="str">
        <f>IFERROR(VLOOKUP('注文データ '!A925,部品コード!A:D,3,FALSE),"")</f>
        <v/>
      </c>
      <c r="K925" s="293"/>
    </row>
    <row r="926" spans="1:11" x14ac:dyDescent="0.15">
      <c r="A926" s="11"/>
      <c r="B926" s="12"/>
      <c r="C926" s="13"/>
      <c r="D926" s="13"/>
      <c r="E926" s="494"/>
      <c r="F926" s="723"/>
      <c r="G926" s="496" t="str">
        <f>IFERROR(VLOOKUP(A926,部品コード!A:C,2,FALSE),"")</f>
        <v/>
      </c>
      <c r="H926" s="26" t="str">
        <f t="shared" si="35"/>
        <v/>
      </c>
      <c r="I926" s="26" t="str">
        <f t="shared" si="36"/>
        <v/>
      </c>
      <c r="J926" s="305" t="str">
        <f>IFERROR(VLOOKUP('注文データ '!A926,部品コード!A:D,3,FALSE),"")</f>
        <v/>
      </c>
      <c r="K926" s="293"/>
    </row>
    <row r="927" spans="1:11" x14ac:dyDescent="0.15">
      <c r="A927" s="11"/>
      <c r="B927" s="12"/>
      <c r="C927" s="13"/>
      <c r="D927" s="13"/>
      <c r="E927" s="494"/>
      <c r="F927" s="723"/>
      <c r="G927" s="496" t="str">
        <f>IFERROR(VLOOKUP(A927,部品コード!A:C,2,FALSE),"")</f>
        <v/>
      </c>
      <c r="H927" s="26" t="str">
        <f t="shared" si="35"/>
        <v/>
      </c>
      <c r="I927" s="26" t="str">
        <f t="shared" si="36"/>
        <v/>
      </c>
      <c r="J927" s="305" t="str">
        <f>IFERROR(VLOOKUP('注文データ '!A927,部品コード!A:D,3,FALSE),"")</f>
        <v/>
      </c>
      <c r="K927" s="293"/>
    </row>
    <row r="928" spans="1:11" x14ac:dyDescent="0.15">
      <c r="A928" s="11"/>
      <c r="B928" s="12"/>
      <c r="C928" s="13"/>
      <c r="D928" s="13"/>
      <c r="E928" s="494"/>
      <c r="F928" s="723"/>
      <c r="G928" s="496" t="str">
        <f>IFERROR(VLOOKUP(A928,部品コード!A:C,2,FALSE),"")</f>
        <v/>
      </c>
      <c r="H928" s="26" t="str">
        <f t="shared" si="35"/>
        <v/>
      </c>
      <c r="I928" s="26" t="str">
        <f t="shared" si="36"/>
        <v/>
      </c>
      <c r="J928" s="305" t="str">
        <f>IFERROR(VLOOKUP('注文データ '!A928,部品コード!A:D,3,FALSE),"")</f>
        <v/>
      </c>
      <c r="K928" s="293"/>
    </row>
    <row r="929" spans="1:11" x14ac:dyDescent="0.15">
      <c r="A929" s="11"/>
      <c r="B929" s="12"/>
      <c r="C929" s="13"/>
      <c r="D929" s="13"/>
      <c r="E929" s="494"/>
      <c r="F929" s="723"/>
      <c r="G929" s="496" t="str">
        <f>IFERROR(VLOOKUP(A929,部品コード!A:C,2,FALSE),"")</f>
        <v/>
      </c>
      <c r="H929" s="26" t="str">
        <f t="shared" si="35"/>
        <v/>
      </c>
      <c r="I929" s="26" t="str">
        <f t="shared" si="36"/>
        <v/>
      </c>
      <c r="J929" s="305" t="str">
        <f>IFERROR(VLOOKUP('注文データ '!A929,部品コード!A:D,3,FALSE),"")</f>
        <v/>
      </c>
      <c r="K929" s="293"/>
    </row>
    <row r="930" spans="1:11" x14ac:dyDescent="0.15">
      <c r="A930" s="11"/>
      <c r="B930" s="12"/>
      <c r="C930" s="13"/>
      <c r="D930" s="13"/>
      <c r="E930" s="494"/>
      <c r="F930" s="723"/>
      <c r="G930" s="496" t="str">
        <f>IFERROR(VLOOKUP(A930,部品コード!A:C,2,FALSE),"")</f>
        <v/>
      </c>
      <c r="H930" s="26" t="str">
        <f t="shared" si="35"/>
        <v/>
      </c>
      <c r="I930" s="26" t="str">
        <f t="shared" si="36"/>
        <v/>
      </c>
      <c r="J930" s="305" t="str">
        <f>IFERROR(VLOOKUP('注文データ '!A930,部品コード!A:D,3,FALSE),"")</f>
        <v/>
      </c>
      <c r="K930" s="293"/>
    </row>
    <row r="931" spans="1:11" x14ac:dyDescent="0.15">
      <c r="A931" s="11"/>
      <c r="B931" s="12"/>
      <c r="C931" s="13"/>
      <c r="D931" s="13"/>
      <c r="E931" s="494"/>
      <c r="F931" s="723"/>
      <c r="G931" s="496" t="str">
        <f>IFERROR(VLOOKUP(A931,部品コード!A:C,2,FALSE),"")</f>
        <v/>
      </c>
      <c r="H931" s="26" t="str">
        <f t="shared" si="35"/>
        <v/>
      </c>
      <c r="I931" s="26" t="str">
        <f t="shared" si="36"/>
        <v/>
      </c>
      <c r="J931" s="305" t="str">
        <f>IFERROR(VLOOKUP('注文データ '!A931,部品コード!A:D,3,FALSE),"")</f>
        <v/>
      </c>
      <c r="K931" s="293"/>
    </row>
    <row r="932" spans="1:11" x14ac:dyDescent="0.15">
      <c r="A932" s="11"/>
      <c r="B932" s="12"/>
      <c r="C932" s="13"/>
      <c r="D932" s="13"/>
      <c r="E932" s="494"/>
      <c r="F932" s="723"/>
      <c r="G932" s="496" t="str">
        <f>IFERROR(VLOOKUP(A932,部品コード!A:C,2,FALSE),"")</f>
        <v/>
      </c>
      <c r="H932" s="26" t="str">
        <f t="shared" si="35"/>
        <v/>
      </c>
      <c r="I932" s="26" t="str">
        <f t="shared" si="36"/>
        <v/>
      </c>
      <c r="J932" s="305" t="str">
        <f>IFERROR(VLOOKUP('注文データ '!A932,部品コード!A:D,3,FALSE),"")</f>
        <v/>
      </c>
      <c r="K932" s="293"/>
    </row>
    <row r="933" spans="1:11" x14ac:dyDescent="0.15">
      <c r="A933" s="11"/>
      <c r="B933" s="12"/>
      <c r="C933" s="13"/>
      <c r="D933" s="13"/>
      <c r="E933" s="494"/>
      <c r="F933" s="723"/>
      <c r="G933" s="496" t="str">
        <f>IFERROR(VLOOKUP(A933,部品コード!A:C,2,FALSE),"")</f>
        <v/>
      </c>
      <c r="H933" s="26" t="str">
        <f t="shared" si="35"/>
        <v/>
      </c>
      <c r="I933" s="26" t="str">
        <f t="shared" si="36"/>
        <v/>
      </c>
      <c r="J933" s="305" t="str">
        <f>IFERROR(VLOOKUP('注文データ '!A933,部品コード!A:D,3,FALSE),"")</f>
        <v/>
      </c>
      <c r="K933" s="293"/>
    </row>
    <row r="934" spans="1:11" x14ac:dyDescent="0.15">
      <c r="A934" s="11"/>
      <c r="B934" s="12"/>
      <c r="C934" s="13"/>
      <c r="D934" s="13"/>
      <c r="E934" s="494"/>
      <c r="F934" s="723"/>
      <c r="G934" s="496" t="str">
        <f>IFERROR(VLOOKUP(A934,部品コード!A:C,2,FALSE),"")</f>
        <v/>
      </c>
      <c r="H934" s="26" t="str">
        <f t="shared" si="35"/>
        <v/>
      </c>
      <c r="I934" s="26" t="str">
        <f t="shared" si="36"/>
        <v/>
      </c>
      <c r="J934" s="305" t="str">
        <f>IFERROR(VLOOKUP('注文データ '!A934,部品コード!A:D,3,FALSE),"")</f>
        <v/>
      </c>
      <c r="K934" s="293"/>
    </row>
    <row r="935" spans="1:11" x14ac:dyDescent="0.15">
      <c r="A935" s="11"/>
      <c r="B935" s="12"/>
      <c r="C935" s="13"/>
      <c r="D935" s="13"/>
      <c r="E935" s="494"/>
      <c r="F935" s="723"/>
      <c r="G935" s="496" t="str">
        <f>IFERROR(VLOOKUP(A935,部品コード!A:C,2,FALSE),"")</f>
        <v/>
      </c>
      <c r="H935" s="26" t="str">
        <f t="shared" si="35"/>
        <v/>
      </c>
      <c r="I935" s="26" t="str">
        <f t="shared" si="36"/>
        <v/>
      </c>
      <c r="J935" s="305" t="str">
        <f>IFERROR(VLOOKUP('注文データ '!A935,部品コード!A:D,3,FALSE),"")</f>
        <v/>
      </c>
      <c r="K935" s="293"/>
    </row>
    <row r="936" spans="1:11" x14ac:dyDescent="0.15">
      <c r="A936" s="11"/>
      <c r="B936" s="12"/>
      <c r="C936" s="13"/>
      <c r="D936" s="13"/>
      <c r="E936" s="494"/>
      <c r="F936" s="723"/>
      <c r="G936" s="496" t="str">
        <f>IFERROR(VLOOKUP(A936,部品コード!A:C,2,FALSE),"")</f>
        <v/>
      </c>
      <c r="H936" s="26" t="str">
        <f t="shared" si="35"/>
        <v/>
      </c>
      <c r="I936" s="26" t="str">
        <f t="shared" si="36"/>
        <v/>
      </c>
      <c r="J936" s="305" t="str">
        <f>IFERROR(VLOOKUP('注文データ '!A936,部品コード!A:D,3,FALSE),"")</f>
        <v/>
      </c>
      <c r="K936" s="293"/>
    </row>
    <row r="937" spans="1:11" x14ac:dyDescent="0.15">
      <c r="A937" s="11"/>
      <c r="B937" s="12"/>
      <c r="C937" s="13"/>
      <c r="D937" s="13"/>
      <c r="E937" s="494"/>
      <c r="F937" s="723"/>
      <c r="G937" s="496" t="str">
        <f>IFERROR(VLOOKUP(A937,部品コード!A:C,2,FALSE),"")</f>
        <v/>
      </c>
      <c r="H937" s="26" t="str">
        <f t="shared" si="35"/>
        <v/>
      </c>
      <c r="I937" s="26" t="str">
        <f t="shared" si="36"/>
        <v/>
      </c>
      <c r="J937" s="305" t="str">
        <f>IFERROR(VLOOKUP('注文データ '!A937,部品コード!A:D,3,FALSE),"")</f>
        <v/>
      </c>
      <c r="K937" s="293"/>
    </row>
    <row r="938" spans="1:11" x14ac:dyDescent="0.15">
      <c r="A938" s="11"/>
      <c r="B938" s="12"/>
      <c r="C938" s="13"/>
      <c r="D938" s="13"/>
      <c r="E938" s="494"/>
      <c r="F938" s="723"/>
      <c r="G938" s="496" t="str">
        <f>IFERROR(VLOOKUP(A938,部品コード!A:C,2,FALSE),"")</f>
        <v/>
      </c>
      <c r="H938" s="26" t="str">
        <f t="shared" si="35"/>
        <v/>
      </c>
      <c r="I938" s="26" t="str">
        <f t="shared" si="36"/>
        <v/>
      </c>
      <c r="J938" s="305" t="str">
        <f>IFERROR(VLOOKUP('注文データ '!A938,部品コード!A:D,3,FALSE),"")</f>
        <v/>
      </c>
      <c r="K938" s="293"/>
    </row>
    <row r="939" spans="1:11" x14ac:dyDescent="0.15">
      <c r="A939" s="11"/>
      <c r="B939" s="12"/>
      <c r="C939" s="13"/>
      <c r="D939" s="13"/>
      <c r="E939" s="494"/>
      <c r="F939" s="723"/>
      <c r="G939" s="496" t="str">
        <f>IFERROR(VLOOKUP(A939,部品コード!A:C,2,FALSE),"")</f>
        <v/>
      </c>
      <c r="H939" s="26" t="str">
        <f t="shared" si="35"/>
        <v/>
      </c>
      <c r="I939" s="26" t="str">
        <f t="shared" si="36"/>
        <v/>
      </c>
      <c r="J939" s="305" t="str">
        <f>IFERROR(VLOOKUP('注文データ '!A939,部品コード!A:D,3,FALSE),"")</f>
        <v/>
      </c>
      <c r="K939" s="293"/>
    </row>
    <row r="940" spans="1:11" x14ac:dyDescent="0.15">
      <c r="A940" s="11"/>
      <c r="B940" s="12"/>
      <c r="C940" s="13"/>
      <c r="D940" s="13"/>
      <c r="E940" s="494"/>
      <c r="F940" s="723"/>
      <c r="G940" s="496" t="str">
        <f>IFERROR(VLOOKUP(A940,部品コード!A:C,2,FALSE),"")</f>
        <v/>
      </c>
      <c r="H940" s="26" t="str">
        <f t="shared" si="35"/>
        <v/>
      </c>
      <c r="I940" s="26" t="str">
        <f t="shared" si="36"/>
        <v/>
      </c>
      <c r="J940" s="305" t="str">
        <f>IFERROR(VLOOKUP('注文データ '!A940,部品コード!A:D,3,FALSE),"")</f>
        <v/>
      </c>
      <c r="K940" s="293"/>
    </row>
    <row r="941" spans="1:11" x14ac:dyDescent="0.15">
      <c r="A941" s="11"/>
      <c r="B941" s="12"/>
      <c r="C941" s="13"/>
      <c r="D941" s="13"/>
      <c r="E941" s="494"/>
      <c r="F941" s="723"/>
      <c r="G941" s="496" t="str">
        <f>IFERROR(VLOOKUP(A941,部品コード!A:C,2,FALSE),"")</f>
        <v/>
      </c>
      <c r="H941" s="26" t="str">
        <f t="shared" si="35"/>
        <v/>
      </c>
      <c r="I941" s="26" t="str">
        <f t="shared" si="36"/>
        <v/>
      </c>
      <c r="J941" s="305" t="str">
        <f>IFERROR(VLOOKUP('注文データ '!A941,部品コード!A:D,3,FALSE),"")</f>
        <v/>
      </c>
      <c r="K941" s="293"/>
    </row>
    <row r="942" spans="1:11" x14ac:dyDescent="0.15">
      <c r="A942" s="11"/>
      <c r="B942" s="12"/>
      <c r="C942" s="13"/>
      <c r="D942" s="13"/>
      <c r="E942" s="494"/>
      <c r="F942" s="723"/>
      <c r="G942" s="496" t="str">
        <f>IFERROR(VLOOKUP(A942,部品コード!A:C,2,FALSE),"")</f>
        <v/>
      </c>
      <c r="H942" s="26" t="str">
        <f t="shared" si="35"/>
        <v/>
      </c>
      <c r="I942" s="26" t="str">
        <f t="shared" si="36"/>
        <v/>
      </c>
      <c r="J942" s="305" t="str">
        <f>IFERROR(VLOOKUP('注文データ '!A942,部品コード!A:D,3,FALSE),"")</f>
        <v/>
      </c>
      <c r="K942" s="293"/>
    </row>
    <row r="943" spans="1:11" x14ac:dyDescent="0.15">
      <c r="A943" s="11"/>
      <c r="B943" s="12"/>
      <c r="C943" s="13"/>
      <c r="D943" s="13"/>
      <c r="E943" s="494"/>
      <c r="F943" s="723"/>
      <c r="G943" s="496" t="str">
        <f>IFERROR(VLOOKUP(A943,部品コード!A:C,2,FALSE),"")</f>
        <v/>
      </c>
      <c r="H943" s="26" t="str">
        <f t="shared" si="35"/>
        <v/>
      </c>
      <c r="I943" s="26" t="str">
        <f t="shared" si="36"/>
        <v/>
      </c>
      <c r="J943" s="305" t="str">
        <f>IFERROR(VLOOKUP('注文データ '!A943,部品コード!A:D,3,FALSE),"")</f>
        <v/>
      </c>
      <c r="K943" s="293"/>
    </row>
    <row r="944" spans="1:11" x14ac:dyDescent="0.15">
      <c r="A944" s="11"/>
      <c r="B944" s="12"/>
      <c r="C944" s="13"/>
      <c r="D944" s="13"/>
      <c r="E944" s="494"/>
      <c r="F944" s="723"/>
      <c r="G944" s="496" t="str">
        <f>IFERROR(VLOOKUP(A944,部品コード!A:C,2,FALSE),"")</f>
        <v/>
      </c>
      <c r="H944" s="26" t="str">
        <f t="shared" si="35"/>
        <v/>
      </c>
      <c r="I944" s="26" t="str">
        <f t="shared" si="36"/>
        <v/>
      </c>
      <c r="J944" s="305" t="str">
        <f>IFERROR(VLOOKUP('注文データ '!A944,部品コード!A:D,3,FALSE),"")</f>
        <v/>
      </c>
      <c r="K944" s="293"/>
    </row>
    <row r="945" spans="1:11" x14ac:dyDescent="0.15">
      <c r="A945" s="11"/>
      <c r="B945" s="12"/>
      <c r="C945" s="13"/>
      <c r="D945" s="13"/>
      <c r="E945" s="494"/>
      <c r="F945" s="723"/>
      <c r="G945" s="496" t="str">
        <f>IFERROR(VLOOKUP(A945,部品コード!A:C,2,FALSE),"")</f>
        <v/>
      </c>
      <c r="H945" s="26" t="str">
        <f t="shared" si="35"/>
        <v/>
      </c>
      <c r="I945" s="26" t="str">
        <f t="shared" si="36"/>
        <v/>
      </c>
      <c r="J945" s="305" t="str">
        <f>IFERROR(VLOOKUP('注文データ '!A945,部品コード!A:D,3,FALSE),"")</f>
        <v/>
      </c>
      <c r="K945" s="293"/>
    </row>
    <row r="946" spans="1:11" x14ac:dyDescent="0.15">
      <c r="A946" s="11"/>
      <c r="B946" s="12"/>
      <c r="C946" s="13"/>
      <c r="D946" s="13"/>
      <c r="E946" s="494"/>
      <c r="F946" s="723"/>
      <c r="G946" s="496" t="str">
        <f>IFERROR(VLOOKUP(A946,部品コード!A:C,2,FALSE),"")</f>
        <v/>
      </c>
      <c r="H946" s="26" t="str">
        <f t="shared" si="35"/>
        <v/>
      </c>
      <c r="I946" s="26" t="str">
        <f t="shared" si="36"/>
        <v/>
      </c>
      <c r="J946" s="305" t="str">
        <f>IFERROR(VLOOKUP('注文データ '!A946,部品コード!A:D,3,FALSE),"")</f>
        <v/>
      </c>
      <c r="K946" s="293"/>
    </row>
    <row r="947" spans="1:11" x14ac:dyDescent="0.15">
      <c r="A947" s="11"/>
      <c r="B947" s="12"/>
      <c r="C947" s="13"/>
      <c r="D947" s="13"/>
      <c r="E947" s="494"/>
      <c r="F947" s="723"/>
      <c r="G947" s="496" t="str">
        <f>IFERROR(VLOOKUP(A947,部品コード!A:C,2,FALSE),"")</f>
        <v/>
      </c>
      <c r="H947" s="26" t="str">
        <f t="shared" si="35"/>
        <v/>
      </c>
      <c r="I947" s="26" t="str">
        <f t="shared" si="36"/>
        <v/>
      </c>
      <c r="J947" s="305" t="str">
        <f>IFERROR(VLOOKUP('注文データ '!A947,部品コード!A:D,3,FALSE),"")</f>
        <v/>
      </c>
      <c r="K947" s="293"/>
    </row>
    <row r="948" spans="1:11" x14ac:dyDescent="0.15">
      <c r="A948" s="11"/>
      <c r="B948" s="12"/>
      <c r="C948" s="13"/>
      <c r="D948" s="13"/>
      <c r="E948" s="494"/>
      <c r="F948" s="723"/>
      <c r="G948" s="496" t="str">
        <f>IFERROR(VLOOKUP(A948,部品コード!A:C,2,FALSE),"")</f>
        <v/>
      </c>
      <c r="H948" s="26" t="str">
        <f t="shared" si="35"/>
        <v/>
      </c>
      <c r="I948" s="26" t="str">
        <f t="shared" si="36"/>
        <v/>
      </c>
      <c r="J948" s="305" t="str">
        <f>IFERROR(VLOOKUP('注文データ '!A948,部品コード!A:D,3,FALSE),"")</f>
        <v/>
      </c>
      <c r="K948" s="293"/>
    </row>
    <row r="949" spans="1:11" x14ac:dyDescent="0.15">
      <c r="A949" s="11"/>
      <c r="B949" s="12"/>
      <c r="C949" s="13"/>
      <c r="D949" s="13"/>
      <c r="E949" s="494"/>
      <c r="F949" s="723"/>
      <c r="G949" s="496" t="str">
        <f>IFERROR(VLOOKUP(A949,部品コード!A:C,2,FALSE),"")</f>
        <v/>
      </c>
      <c r="H949" s="26" t="str">
        <f t="shared" si="35"/>
        <v/>
      </c>
      <c r="I949" s="26" t="str">
        <f t="shared" si="36"/>
        <v/>
      </c>
      <c r="J949" s="305" t="str">
        <f>IFERROR(VLOOKUP('注文データ '!A949,部品コード!A:D,3,FALSE),"")</f>
        <v/>
      </c>
      <c r="K949" s="293"/>
    </row>
    <row r="950" spans="1:11" x14ac:dyDescent="0.15">
      <c r="A950" s="11"/>
      <c r="B950" s="12"/>
      <c r="C950" s="13"/>
      <c r="D950" s="13"/>
      <c r="E950" s="494"/>
      <c r="F950" s="723"/>
      <c r="G950" s="496" t="str">
        <f>IFERROR(VLOOKUP(A950,部品コード!A:C,2,FALSE),"")</f>
        <v/>
      </c>
      <c r="H950" s="26" t="str">
        <f t="shared" si="35"/>
        <v/>
      </c>
      <c r="I950" s="26" t="str">
        <f t="shared" si="36"/>
        <v/>
      </c>
      <c r="J950" s="305" t="str">
        <f>IFERROR(VLOOKUP('注文データ '!A950,部品コード!A:D,3,FALSE),"")</f>
        <v/>
      </c>
      <c r="K950" s="293"/>
    </row>
    <row r="951" spans="1:11" x14ac:dyDescent="0.15">
      <c r="A951" s="11"/>
      <c r="B951" s="12"/>
      <c r="C951" s="13"/>
      <c r="D951" s="13"/>
      <c r="E951" s="494"/>
      <c r="F951" s="723"/>
      <c r="G951" s="496" t="str">
        <f>IFERROR(VLOOKUP(A951,部品コード!A:C,2,FALSE),"")</f>
        <v/>
      </c>
      <c r="H951" s="26" t="str">
        <f t="shared" si="35"/>
        <v/>
      </c>
      <c r="I951" s="26" t="str">
        <f t="shared" si="36"/>
        <v/>
      </c>
      <c r="J951" s="305" t="str">
        <f>IFERROR(VLOOKUP('注文データ '!A951,部品コード!A:D,3,FALSE),"")</f>
        <v/>
      </c>
      <c r="K951" s="293"/>
    </row>
    <row r="952" spans="1:11" x14ac:dyDescent="0.15">
      <c r="A952" s="11"/>
      <c r="B952" s="12"/>
      <c r="C952" s="13"/>
      <c r="D952" s="13"/>
      <c r="E952" s="494"/>
      <c r="F952" s="723"/>
      <c r="G952" s="496" t="str">
        <f>IFERROR(VLOOKUP(A952,部品コード!A:C,2,FALSE),"")</f>
        <v/>
      </c>
      <c r="H952" s="26" t="str">
        <f t="shared" si="35"/>
        <v/>
      </c>
      <c r="I952" s="26" t="str">
        <f t="shared" si="36"/>
        <v/>
      </c>
      <c r="J952" s="305" t="str">
        <f>IFERROR(VLOOKUP('注文データ '!A952,部品コード!A:D,3,FALSE),"")</f>
        <v/>
      </c>
      <c r="K952" s="293"/>
    </row>
    <row r="953" spans="1:11" x14ac:dyDescent="0.15">
      <c r="A953" s="11"/>
      <c r="B953" s="12"/>
      <c r="C953" s="13"/>
      <c r="D953" s="13"/>
      <c r="E953" s="494"/>
      <c r="F953" s="723"/>
      <c r="G953" s="496" t="str">
        <f>IFERROR(VLOOKUP(A953,部品コード!A:C,2,FALSE),"")</f>
        <v/>
      </c>
      <c r="H953" s="26" t="str">
        <f t="shared" si="35"/>
        <v/>
      </c>
      <c r="I953" s="26" t="str">
        <f t="shared" si="36"/>
        <v/>
      </c>
      <c r="J953" s="305" t="str">
        <f>IFERROR(VLOOKUP('注文データ '!A953,部品コード!A:D,3,FALSE),"")</f>
        <v/>
      </c>
      <c r="K953" s="293"/>
    </row>
    <row r="954" spans="1:11" x14ac:dyDescent="0.15">
      <c r="A954" s="11"/>
      <c r="B954" s="12"/>
      <c r="C954" s="13"/>
      <c r="D954" s="13"/>
      <c r="E954" s="494"/>
      <c r="F954" s="723"/>
      <c r="G954" s="496" t="str">
        <f>IFERROR(VLOOKUP(A954,部品コード!A:C,2,FALSE),"")</f>
        <v/>
      </c>
      <c r="H954" s="26" t="str">
        <f t="shared" ref="H954:H987" si="37">IF(B938="","",(MONTH(B938)))</f>
        <v/>
      </c>
      <c r="I954" s="26" t="str">
        <f t="shared" ref="I954:I987" si="38">IF(B938="","",(DAY(B938)))</f>
        <v/>
      </c>
      <c r="J954" s="305" t="str">
        <f>IFERROR(VLOOKUP('注文データ '!A954,部品コード!A:D,3,FALSE),"")</f>
        <v/>
      </c>
      <c r="K954" s="293"/>
    </row>
    <row r="955" spans="1:11" x14ac:dyDescent="0.15">
      <c r="A955" s="11"/>
      <c r="B955" s="12"/>
      <c r="C955" s="13"/>
      <c r="D955" s="13"/>
      <c r="E955" s="494"/>
      <c r="F955" s="723"/>
      <c r="G955" s="496" t="str">
        <f>IFERROR(VLOOKUP(A955,部品コード!A:C,2,FALSE),"")</f>
        <v/>
      </c>
      <c r="H955" s="26" t="str">
        <f t="shared" si="37"/>
        <v/>
      </c>
      <c r="I955" s="26" t="str">
        <f t="shared" si="38"/>
        <v/>
      </c>
      <c r="J955" s="305" t="str">
        <f>IFERROR(VLOOKUP('注文データ '!A955,部品コード!A:D,3,FALSE),"")</f>
        <v/>
      </c>
      <c r="K955" s="293"/>
    </row>
    <row r="956" spans="1:11" x14ac:dyDescent="0.15">
      <c r="A956" s="11"/>
      <c r="B956" s="12"/>
      <c r="C956" s="13"/>
      <c r="D956" s="13"/>
      <c r="E956" s="494"/>
      <c r="F956" s="723"/>
      <c r="G956" s="496" t="str">
        <f>IFERROR(VLOOKUP(A956,部品コード!A:C,2,FALSE),"")</f>
        <v/>
      </c>
      <c r="H956" s="26" t="str">
        <f t="shared" si="37"/>
        <v/>
      </c>
      <c r="I956" s="26" t="str">
        <f t="shared" si="38"/>
        <v/>
      </c>
      <c r="J956" s="305" t="str">
        <f>IFERROR(VLOOKUP('注文データ '!A956,部品コード!A:D,3,FALSE),"")</f>
        <v/>
      </c>
      <c r="K956" s="293"/>
    </row>
    <row r="957" spans="1:11" x14ac:dyDescent="0.15">
      <c r="A957" s="11"/>
      <c r="B957" s="12"/>
      <c r="C957" s="13"/>
      <c r="D957" s="13"/>
      <c r="E957" s="494"/>
      <c r="F957" s="723"/>
      <c r="G957" s="496" t="str">
        <f>IFERROR(VLOOKUP(A957,部品コード!A:C,2,FALSE),"")</f>
        <v/>
      </c>
      <c r="H957" s="26" t="str">
        <f t="shared" si="37"/>
        <v/>
      </c>
      <c r="I957" s="26" t="str">
        <f t="shared" si="38"/>
        <v/>
      </c>
      <c r="J957" s="305" t="str">
        <f>IFERROR(VLOOKUP('注文データ '!A957,部品コード!A:D,3,FALSE),"")</f>
        <v/>
      </c>
      <c r="K957" s="293"/>
    </row>
    <row r="958" spans="1:11" x14ac:dyDescent="0.15">
      <c r="A958" s="11"/>
      <c r="B958" s="12"/>
      <c r="C958" s="13"/>
      <c r="D958" s="13"/>
      <c r="E958" s="494"/>
      <c r="F958" s="723"/>
      <c r="G958" s="496" t="str">
        <f>IFERROR(VLOOKUP(A958,部品コード!A:C,2,FALSE),"")</f>
        <v/>
      </c>
      <c r="H958" s="26" t="str">
        <f t="shared" si="37"/>
        <v/>
      </c>
      <c r="I958" s="26" t="str">
        <f t="shared" si="38"/>
        <v/>
      </c>
      <c r="J958" s="305" t="str">
        <f>IFERROR(VLOOKUP('注文データ '!A958,部品コード!A:D,3,FALSE),"")</f>
        <v/>
      </c>
      <c r="K958" s="293"/>
    </row>
    <row r="959" spans="1:11" x14ac:dyDescent="0.15">
      <c r="A959" s="11"/>
      <c r="B959" s="12"/>
      <c r="C959" s="13"/>
      <c r="D959" s="13"/>
      <c r="E959" s="494"/>
      <c r="F959" s="723"/>
      <c r="G959" s="496" t="str">
        <f>IFERROR(VLOOKUP(A959,部品コード!A:C,2,FALSE),"")</f>
        <v/>
      </c>
      <c r="H959" s="26" t="str">
        <f t="shared" si="37"/>
        <v/>
      </c>
      <c r="I959" s="26" t="str">
        <f t="shared" si="38"/>
        <v/>
      </c>
      <c r="J959" s="305" t="str">
        <f>IFERROR(VLOOKUP('注文データ '!A959,部品コード!A:D,3,FALSE),"")</f>
        <v/>
      </c>
      <c r="K959" s="293"/>
    </row>
    <row r="960" spans="1:11" x14ac:dyDescent="0.15">
      <c r="A960" s="11"/>
      <c r="B960" s="12"/>
      <c r="C960" s="13"/>
      <c r="D960" s="13"/>
      <c r="E960" s="494"/>
      <c r="F960" s="723"/>
      <c r="G960" s="496" t="str">
        <f>IFERROR(VLOOKUP(A960,部品コード!A:C,2,FALSE),"")</f>
        <v/>
      </c>
      <c r="H960" s="26" t="str">
        <f t="shared" si="37"/>
        <v/>
      </c>
      <c r="I960" s="26" t="str">
        <f t="shared" si="38"/>
        <v/>
      </c>
      <c r="J960" s="305" t="str">
        <f>IFERROR(VLOOKUP('注文データ '!A960,部品コード!A:D,3,FALSE),"")</f>
        <v/>
      </c>
      <c r="K960" s="293"/>
    </row>
    <row r="961" spans="1:11" x14ac:dyDescent="0.15">
      <c r="A961" s="11"/>
      <c r="B961" s="12"/>
      <c r="C961" s="13"/>
      <c r="D961" s="13"/>
      <c r="E961" s="494"/>
      <c r="F961" s="723"/>
      <c r="G961" s="496" t="str">
        <f>IFERROR(VLOOKUP(A961,部品コード!A:C,2,FALSE),"")</f>
        <v/>
      </c>
      <c r="H961" s="26" t="str">
        <f t="shared" si="37"/>
        <v/>
      </c>
      <c r="I961" s="26" t="str">
        <f t="shared" si="38"/>
        <v/>
      </c>
      <c r="J961" s="305" t="str">
        <f>IFERROR(VLOOKUP('注文データ '!A961,部品コード!A:D,3,FALSE),"")</f>
        <v/>
      </c>
      <c r="K961" s="293"/>
    </row>
    <row r="962" spans="1:11" x14ac:dyDescent="0.15">
      <c r="A962" s="11"/>
      <c r="B962" s="12"/>
      <c r="C962" s="13"/>
      <c r="D962" s="13"/>
      <c r="E962" s="494"/>
      <c r="F962" s="723"/>
      <c r="G962" s="496" t="str">
        <f>IFERROR(VLOOKUP(A962,部品コード!A:C,2,FALSE),"")</f>
        <v/>
      </c>
      <c r="H962" s="26" t="str">
        <f t="shared" si="37"/>
        <v/>
      </c>
      <c r="I962" s="26" t="str">
        <f t="shared" si="38"/>
        <v/>
      </c>
      <c r="J962" s="305" t="str">
        <f>IFERROR(VLOOKUP('注文データ '!A962,部品コード!A:D,3,FALSE),"")</f>
        <v/>
      </c>
      <c r="K962" s="293"/>
    </row>
    <row r="963" spans="1:11" x14ac:dyDescent="0.15">
      <c r="A963" s="11"/>
      <c r="B963" s="12"/>
      <c r="C963" s="13"/>
      <c r="D963" s="13"/>
      <c r="E963" s="494"/>
      <c r="F963" s="723"/>
      <c r="G963" s="496" t="str">
        <f>IFERROR(VLOOKUP(A963,部品コード!A:C,2,FALSE),"")</f>
        <v/>
      </c>
      <c r="H963" s="26" t="str">
        <f t="shared" si="37"/>
        <v/>
      </c>
      <c r="I963" s="26" t="str">
        <f t="shared" si="38"/>
        <v/>
      </c>
      <c r="J963" s="305" t="str">
        <f>IFERROR(VLOOKUP('注文データ '!A963,部品コード!A:D,3,FALSE),"")</f>
        <v/>
      </c>
      <c r="K963" s="293"/>
    </row>
    <row r="964" spans="1:11" x14ac:dyDescent="0.15">
      <c r="A964" s="11"/>
      <c r="B964" s="12"/>
      <c r="C964" s="13"/>
      <c r="D964" s="13"/>
      <c r="E964" s="494"/>
      <c r="F964" s="723"/>
      <c r="G964" s="496" t="str">
        <f>IFERROR(VLOOKUP(A964,部品コード!A:C,2,FALSE),"")</f>
        <v/>
      </c>
      <c r="H964" s="26" t="str">
        <f t="shared" si="37"/>
        <v/>
      </c>
      <c r="I964" s="26" t="str">
        <f t="shared" si="38"/>
        <v/>
      </c>
      <c r="J964" s="305" t="str">
        <f>IFERROR(VLOOKUP('注文データ '!A964,部品コード!A:D,3,FALSE),"")</f>
        <v/>
      </c>
      <c r="K964" s="293"/>
    </row>
    <row r="965" spans="1:11" x14ac:dyDescent="0.15">
      <c r="A965" s="11"/>
      <c r="B965" s="12"/>
      <c r="C965" s="13"/>
      <c r="D965" s="13"/>
      <c r="E965" s="494"/>
      <c r="F965" s="723"/>
      <c r="G965" s="496" t="str">
        <f>IFERROR(VLOOKUP(A965,部品コード!A:C,2,FALSE),"")</f>
        <v/>
      </c>
      <c r="H965" s="26" t="str">
        <f t="shared" si="37"/>
        <v/>
      </c>
      <c r="I965" s="26" t="str">
        <f t="shared" si="38"/>
        <v/>
      </c>
      <c r="J965" s="305" t="str">
        <f>IFERROR(VLOOKUP('注文データ '!A965,部品コード!A:D,3,FALSE),"")</f>
        <v/>
      </c>
      <c r="K965" s="293"/>
    </row>
    <row r="966" spans="1:11" x14ac:dyDescent="0.15">
      <c r="A966" s="11"/>
      <c r="B966" s="12"/>
      <c r="C966" s="13"/>
      <c r="D966" s="13"/>
      <c r="E966" s="494"/>
      <c r="F966" s="723"/>
      <c r="G966" s="496" t="str">
        <f>IFERROR(VLOOKUP(A966,部品コード!A:C,2,FALSE),"")</f>
        <v/>
      </c>
      <c r="H966" s="26" t="str">
        <f t="shared" si="37"/>
        <v/>
      </c>
      <c r="I966" s="26" t="str">
        <f t="shared" si="38"/>
        <v/>
      </c>
      <c r="J966" s="305" t="str">
        <f>IFERROR(VLOOKUP('注文データ '!A966,部品コード!A:D,3,FALSE),"")</f>
        <v/>
      </c>
      <c r="K966" s="293"/>
    </row>
    <row r="967" spans="1:11" x14ac:dyDescent="0.15">
      <c r="A967" s="11"/>
      <c r="B967" s="12"/>
      <c r="C967" s="13"/>
      <c r="D967" s="13"/>
      <c r="E967" s="494"/>
      <c r="F967" s="723"/>
      <c r="G967" s="496" t="str">
        <f>IFERROR(VLOOKUP(A967,部品コード!A:C,2,FALSE),"")</f>
        <v/>
      </c>
      <c r="H967" s="26" t="str">
        <f t="shared" si="37"/>
        <v/>
      </c>
      <c r="I967" s="26" t="str">
        <f t="shared" si="38"/>
        <v/>
      </c>
      <c r="J967" s="305" t="str">
        <f>IFERROR(VLOOKUP('注文データ '!A967,部品コード!A:D,3,FALSE),"")</f>
        <v/>
      </c>
      <c r="K967" s="293"/>
    </row>
    <row r="968" spans="1:11" x14ac:dyDescent="0.15">
      <c r="A968" s="11"/>
      <c r="B968" s="12"/>
      <c r="C968" s="13"/>
      <c r="D968" s="13"/>
      <c r="E968" s="494"/>
      <c r="F968" s="723"/>
      <c r="G968" s="496" t="str">
        <f>IFERROR(VLOOKUP(A968,部品コード!A:C,2,FALSE),"")</f>
        <v/>
      </c>
      <c r="H968" s="26" t="str">
        <f t="shared" si="37"/>
        <v/>
      </c>
      <c r="I968" s="26" t="str">
        <f t="shared" si="38"/>
        <v/>
      </c>
      <c r="J968" s="305" t="str">
        <f>IFERROR(VLOOKUP('注文データ '!A968,部品コード!A:D,3,FALSE),"")</f>
        <v/>
      </c>
      <c r="K968" s="293"/>
    </row>
    <row r="969" spans="1:11" x14ac:dyDescent="0.15">
      <c r="A969" s="11"/>
      <c r="B969" s="12"/>
      <c r="C969" s="13"/>
      <c r="D969" s="13"/>
      <c r="E969" s="494"/>
      <c r="F969" s="723"/>
      <c r="G969" s="496" t="str">
        <f>IFERROR(VLOOKUP(A969,部品コード!A:C,2,FALSE),"")</f>
        <v/>
      </c>
      <c r="H969" s="26" t="str">
        <f t="shared" si="37"/>
        <v/>
      </c>
      <c r="I969" s="26" t="str">
        <f t="shared" si="38"/>
        <v/>
      </c>
      <c r="J969" s="305" t="str">
        <f>IFERROR(VLOOKUP('注文データ '!A969,部品コード!A:D,3,FALSE),"")</f>
        <v/>
      </c>
      <c r="K969" s="293"/>
    </row>
    <row r="970" spans="1:11" x14ac:dyDescent="0.15">
      <c r="A970" s="11"/>
      <c r="B970" s="12"/>
      <c r="C970" s="13"/>
      <c r="D970" s="13"/>
      <c r="E970" s="494"/>
      <c r="F970" s="723"/>
      <c r="G970" s="496" t="str">
        <f>IFERROR(VLOOKUP(A970,部品コード!A:C,2,FALSE),"")</f>
        <v/>
      </c>
      <c r="H970" s="26" t="str">
        <f t="shared" si="37"/>
        <v/>
      </c>
      <c r="I970" s="26" t="str">
        <f t="shared" si="38"/>
        <v/>
      </c>
      <c r="J970" s="305" t="str">
        <f>IFERROR(VLOOKUP('注文データ '!A970,部品コード!A:D,3,FALSE),"")</f>
        <v/>
      </c>
      <c r="K970" s="293"/>
    </row>
    <row r="971" spans="1:11" x14ac:dyDescent="0.15">
      <c r="A971" s="11"/>
      <c r="B971" s="12"/>
      <c r="C971" s="13"/>
      <c r="D971" s="13"/>
      <c r="E971" s="494"/>
      <c r="F971" s="723"/>
      <c r="G971" s="496" t="str">
        <f>IFERROR(VLOOKUP(A971,部品コード!A:C,2,FALSE),"")</f>
        <v/>
      </c>
      <c r="H971" s="26" t="str">
        <f t="shared" si="37"/>
        <v/>
      </c>
      <c r="I971" s="26" t="str">
        <f t="shared" si="38"/>
        <v/>
      </c>
      <c r="J971" s="305" t="str">
        <f>IFERROR(VLOOKUP('注文データ '!A971,部品コード!A:D,3,FALSE),"")</f>
        <v/>
      </c>
      <c r="K971" s="293"/>
    </row>
    <row r="972" spans="1:11" x14ac:dyDescent="0.15">
      <c r="G972" s="496" t="str">
        <f>IFERROR(VLOOKUP(A972,部品コード!A:C,2,FALSE),"")</f>
        <v/>
      </c>
      <c r="H972" s="26" t="str">
        <f t="shared" si="37"/>
        <v/>
      </c>
      <c r="I972" s="26" t="str">
        <f t="shared" si="38"/>
        <v/>
      </c>
      <c r="J972" s="305" t="str">
        <f>IFERROR(VLOOKUP('注文データ '!A972,部品コード!A:D,3,FALSE),"")</f>
        <v/>
      </c>
      <c r="K972" s="293"/>
    </row>
    <row r="973" spans="1:11" x14ac:dyDescent="0.15">
      <c r="G973" s="496" t="str">
        <f>IFERROR(VLOOKUP(A973,部品コード!A:C,2,FALSE),"")</f>
        <v/>
      </c>
      <c r="H973" s="26" t="str">
        <f t="shared" si="37"/>
        <v/>
      </c>
      <c r="I973" s="26" t="str">
        <f t="shared" si="38"/>
        <v/>
      </c>
      <c r="J973" s="305" t="str">
        <f>IFERROR(VLOOKUP('注文データ '!A973,部品コード!A:D,3,FALSE),"")</f>
        <v/>
      </c>
      <c r="K973" s="293"/>
    </row>
    <row r="974" spans="1:11" x14ac:dyDescent="0.15">
      <c r="G974" s="496" t="str">
        <f>IFERROR(VLOOKUP(A974,部品コード!A:C,2,FALSE),"")</f>
        <v/>
      </c>
      <c r="H974" s="26" t="str">
        <f t="shared" si="37"/>
        <v/>
      </c>
      <c r="I974" s="26" t="str">
        <f t="shared" si="38"/>
        <v/>
      </c>
      <c r="J974" s="305" t="str">
        <f>IFERROR(VLOOKUP('注文データ '!A974,部品コード!A:D,3,FALSE),"")</f>
        <v/>
      </c>
      <c r="K974" s="293"/>
    </row>
    <row r="975" spans="1:11" x14ac:dyDescent="0.15">
      <c r="G975" s="496" t="str">
        <f>IFERROR(VLOOKUP(A975,部品コード!A:C,2,FALSE),"")</f>
        <v/>
      </c>
      <c r="H975" s="26" t="str">
        <f t="shared" si="37"/>
        <v/>
      </c>
      <c r="I975" s="26" t="str">
        <f t="shared" si="38"/>
        <v/>
      </c>
      <c r="J975" s="305" t="str">
        <f>IFERROR(VLOOKUP('注文データ '!A975,部品コード!A:D,3,FALSE),"")</f>
        <v/>
      </c>
      <c r="K975" s="293"/>
    </row>
    <row r="976" spans="1:11" x14ac:dyDescent="0.15">
      <c r="G976" s="496" t="str">
        <f>IFERROR(VLOOKUP(A976,部品コード!A:C,2,FALSE),"")</f>
        <v/>
      </c>
      <c r="H976" s="26" t="str">
        <f t="shared" si="37"/>
        <v/>
      </c>
      <c r="I976" s="26" t="str">
        <f t="shared" si="38"/>
        <v/>
      </c>
      <c r="J976" s="305" t="str">
        <f>IFERROR(VLOOKUP('注文データ '!A976,部品コード!A:D,3,FALSE),"")</f>
        <v/>
      </c>
      <c r="K976" s="293"/>
    </row>
    <row r="977" spans="7:11" x14ac:dyDescent="0.15">
      <c r="G977" s="496" t="str">
        <f>IFERROR(VLOOKUP(A977,部品コード!A:C,2,FALSE),"")</f>
        <v/>
      </c>
      <c r="H977" s="26" t="str">
        <f t="shared" si="37"/>
        <v/>
      </c>
      <c r="I977" s="26" t="str">
        <f t="shared" si="38"/>
        <v/>
      </c>
      <c r="J977" s="305" t="str">
        <f>IFERROR(VLOOKUP('注文データ '!A977,部品コード!A:D,3,FALSE),"")</f>
        <v/>
      </c>
      <c r="K977" s="293"/>
    </row>
    <row r="978" spans="7:11" x14ac:dyDescent="0.15">
      <c r="G978" s="496" t="str">
        <f>IFERROR(VLOOKUP(A978,部品コード!A:C,2,FALSE),"")</f>
        <v/>
      </c>
      <c r="H978" s="26" t="str">
        <f t="shared" si="37"/>
        <v/>
      </c>
      <c r="I978" s="26" t="str">
        <f t="shared" si="38"/>
        <v/>
      </c>
      <c r="J978" s="305" t="str">
        <f>IFERROR(VLOOKUP('注文データ '!A978,部品コード!A:D,3,FALSE),"")</f>
        <v/>
      </c>
      <c r="K978" s="293"/>
    </row>
    <row r="979" spans="7:11" x14ac:dyDescent="0.15">
      <c r="G979" s="496" t="str">
        <f>IFERROR(VLOOKUP(A979,部品コード!A:C,2,FALSE),"")</f>
        <v/>
      </c>
      <c r="H979" s="26" t="str">
        <f t="shared" si="37"/>
        <v/>
      </c>
      <c r="I979" s="26" t="str">
        <f t="shared" si="38"/>
        <v/>
      </c>
      <c r="J979" s="305" t="str">
        <f>IFERROR(VLOOKUP('注文データ '!A979,部品コード!A:D,3,FALSE),"")</f>
        <v/>
      </c>
      <c r="K979" s="293"/>
    </row>
    <row r="980" spans="7:11" x14ac:dyDescent="0.15">
      <c r="G980" s="496" t="str">
        <f>IFERROR(VLOOKUP(A980,部品コード!A:C,2,FALSE),"")</f>
        <v/>
      </c>
      <c r="H980" s="26" t="str">
        <f t="shared" si="37"/>
        <v/>
      </c>
      <c r="I980" s="26" t="str">
        <f t="shared" si="38"/>
        <v/>
      </c>
      <c r="J980" s="305" t="str">
        <f>IFERROR(VLOOKUP('注文データ '!A980,部品コード!A:D,3,FALSE),"")</f>
        <v/>
      </c>
      <c r="K980" s="293"/>
    </row>
    <row r="981" spans="7:11" x14ac:dyDescent="0.15">
      <c r="G981" s="496" t="str">
        <f>IFERROR(VLOOKUP(A981,部品コード!A:C,2,FALSE),"")</f>
        <v/>
      </c>
      <c r="H981" s="26" t="str">
        <f t="shared" si="37"/>
        <v/>
      </c>
      <c r="I981" s="26" t="str">
        <f t="shared" si="38"/>
        <v/>
      </c>
      <c r="J981" s="305" t="str">
        <f>IFERROR(VLOOKUP('注文データ '!A981,部品コード!A:D,3,FALSE),"")</f>
        <v/>
      </c>
      <c r="K981" s="293"/>
    </row>
    <row r="982" spans="7:11" x14ac:dyDescent="0.15">
      <c r="G982" s="496" t="str">
        <f>IFERROR(VLOOKUP(A982,部品コード!A:C,2,FALSE),"")</f>
        <v/>
      </c>
      <c r="H982" s="26" t="str">
        <f t="shared" si="37"/>
        <v/>
      </c>
      <c r="I982" s="26" t="str">
        <f t="shared" si="38"/>
        <v/>
      </c>
      <c r="J982" s="305" t="str">
        <f>IFERROR(VLOOKUP('注文データ '!A982,部品コード!A:D,3,FALSE),"")</f>
        <v/>
      </c>
      <c r="K982" s="293"/>
    </row>
    <row r="983" spans="7:11" x14ac:dyDescent="0.15">
      <c r="G983" s="496" t="str">
        <f>IFERROR(VLOOKUP(A983,部品コード!A:C,2,FALSE),"")</f>
        <v/>
      </c>
      <c r="H983" s="26" t="str">
        <f t="shared" si="37"/>
        <v/>
      </c>
      <c r="I983" s="26" t="str">
        <f t="shared" si="38"/>
        <v/>
      </c>
      <c r="J983" s="305" t="str">
        <f>IFERROR(VLOOKUP('注文データ '!A983,部品コード!A:D,3,FALSE),"")</f>
        <v/>
      </c>
      <c r="K983" s="293"/>
    </row>
    <row r="984" spans="7:11" x14ac:dyDescent="0.15">
      <c r="G984" s="496" t="str">
        <f>IFERROR(VLOOKUP(A984,部品コード!A:C,2,FALSE),"")</f>
        <v/>
      </c>
      <c r="H984" s="26" t="str">
        <f t="shared" si="37"/>
        <v/>
      </c>
      <c r="I984" s="26" t="str">
        <f t="shared" si="38"/>
        <v/>
      </c>
      <c r="J984" s="305" t="str">
        <f>IFERROR(VLOOKUP('注文データ '!A984,部品コード!A:D,3,FALSE),"")</f>
        <v/>
      </c>
      <c r="K984" s="293"/>
    </row>
    <row r="985" spans="7:11" x14ac:dyDescent="0.15">
      <c r="G985" s="496" t="str">
        <f>IFERROR(VLOOKUP(A985,部品コード!A:C,2,FALSE),"")</f>
        <v/>
      </c>
      <c r="H985" s="26" t="str">
        <f t="shared" si="37"/>
        <v/>
      </c>
      <c r="I985" s="26" t="str">
        <f t="shared" si="38"/>
        <v/>
      </c>
      <c r="J985" s="305" t="str">
        <f>IFERROR(VLOOKUP('注文データ '!A985,部品コード!A:D,3,FALSE),"")</f>
        <v/>
      </c>
      <c r="K985" s="293"/>
    </row>
    <row r="986" spans="7:11" x14ac:dyDescent="0.15">
      <c r="G986" s="496" t="str">
        <f>IFERROR(VLOOKUP(A986,部品コード!A:C,2,FALSE),"")</f>
        <v/>
      </c>
      <c r="H986" s="26" t="str">
        <f t="shared" si="37"/>
        <v/>
      </c>
      <c r="I986" s="26" t="str">
        <f t="shared" si="38"/>
        <v/>
      </c>
      <c r="J986" s="305" t="str">
        <f>IFERROR(VLOOKUP('注文データ '!A986,部品コード!A:D,3,FALSE),"")</f>
        <v/>
      </c>
      <c r="K986" s="293"/>
    </row>
    <row r="987" spans="7:11" x14ac:dyDescent="0.15">
      <c r="G987" s="496" t="str">
        <f>IFERROR(VLOOKUP(A987,部品コード!A:C,2,FALSE),"")</f>
        <v/>
      </c>
      <c r="H987" s="26" t="str">
        <f t="shared" si="37"/>
        <v/>
      </c>
      <c r="I987" s="26" t="str">
        <f t="shared" si="38"/>
        <v/>
      </c>
      <c r="J987" s="305" t="str">
        <f>IFERROR(VLOOKUP('注文データ '!A987,部品コード!A:D,3,FALSE),"")</f>
        <v/>
      </c>
      <c r="K987" s="293"/>
    </row>
  </sheetData>
  <autoFilter ref="A1:K987" xr:uid="{DDC13A51-0E11-4270-B23E-FD5FD299DA2A}"/>
  <sortState xmlns:xlrd2="http://schemas.microsoft.com/office/spreadsheetml/2017/richdata2" ref="A2:F28">
    <sortCondition ref="F2:F28"/>
  </sortState>
  <phoneticPr fontId="3"/>
  <conditionalFormatting sqref="D1:D1048576">
    <cfRule type="duplicateValues" dxfId="5" priority="1" stopIfTrue="1"/>
    <cfRule type="duplicateValues" dxfId="4" priority="2" stopIfTrue="1"/>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16782" r:id="rId4" name="Button 14">
              <controlPr defaultSize="0" print="0" autoFill="0" autoPict="0" macro="[1]!STCデータ削除生産計画表注文データ">
                <anchor moveWithCells="1" sizeWithCells="1">
                  <from>
                    <xdr:col>15</xdr:col>
                    <xdr:colOff>247650</xdr:colOff>
                    <xdr:row>0</xdr:row>
                    <xdr:rowOff>0</xdr:rowOff>
                  </from>
                  <to>
                    <xdr:col>17</xdr:col>
                    <xdr:colOff>47625</xdr:colOff>
                    <xdr:row>0</xdr:row>
                    <xdr:rowOff>342900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5B921-5172-4F0D-9AE7-1148F68BBE20}">
  <sheetPr codeName="Sheet7"/>
  <dimension ref="A1:L1001"/>
  <sheetViews>
    <sheetView showZeros="0" workbookViewId="0">
      <pane ySplit="2" topLeftCell="A3" activePane="bottomLeft" state="frozen"/>
      <selection activeCell="F1005" sqref="F1005"/>
      <selection pane="bottomLeft" activeCell="A3" sqref="A3"/>
    </sheetView>
  </sheetViews>
  <sheetFormatPr defaultRowHeight="13.5" x14ac:dyDescent="0.15"/>
  <cols>
    <col min="1" max="1" width="25.75" style="6" customWidth="1"/>
    <col min="2" max="2" width="15.75" style="8" customWidth="1"/>
    <col min="4" max="4" width="20.75" style="27" customWidth="1"/>
    <col min="5" max="5" width="9.5" style="27" bestFit="1" customWidth="1"/>
    <col min="6" max="7" width="9" style="27" customWidth="1"/>
    <col min="9" max="9" width="10.75" customWidth="1"/>
    <col min="10" max="10" width="11" bestFit="1" customWidth="1"/>
    <col min="11" max="11" width="11.125" customWidth="1"/>
    <col min="12" max="12" width="8.5" customWidth="1"/>
  </cols>
  <sheetData>
    <row r="1" spans="1:12" s="403" customFormat="1" ht="14.25" thickBot="1" x14ac:dyDescent="0.2">
      <c r="A1" s="404"/>
      <c r="B1" s="405"/>
      <c r="I1" s="392" t="s">
        <v>143</v>
      </c>
      <c r="J1" s="392" t="s">
        <v>144</v>
      </c>
      <c r="L1" s="367" t="s">
        <v>89</v>
      </c>
    </row>
    <row r="2" spans="1:12" ht="39.950000000000003" customHeight="1" thickBot="1" x14ac:dyDescent="0.2">
      <c r="A2" s="368" t="s">
        <v>50</v>
      </c>
      <c r="B2" s="369" t="s">
        <v>0</v>
      </c>
      <c r="C2" s="370" t="s">
        <v>77</v>
      </c>
      <c r="D2" s="371" t="s">
        <v>78</v>
      </c>
      <c r="E2" s="371" t="s">
        <v>79</v>
      </c>
      <c r="F2" s="371" t="s">
        <v>80</v>
      </c>
      <c r="G2" s="371" t="s">
        <v>70</v>
      </c>
      <c r="H2" s="4"/>
      <c r="I2" s="407">
        <f>C1001</f>
        <v>0</v>
      </c>
      <c r="J2" s="406"/>
      <c r="K2" s="314"/>
      <c r="L2" s="314"/>
    </row>
    <row r="3" spans="1:12" x14ac:dyDescent="0.15">
      <c r="A3" s="17"/>
      <c r="B3" s="18"/>
      <c r="C3" s="19"/>
      <c r="D3" s="31" t="str">
        <f>IFERROR(VLOOKUP(A3,部品コード!A:E,2,FALSE),"")</f>
        <v/>
      </c>
      <c r="E3" s="31" t="str">
        <f t="shared" ref="E3:E53" si="0">IF(B3="","",(MONTH(B3)))</f>
        <v/>
      </c>
      <c r="F3" s="31" t="str">
        <f>IF(B3="","",(DAY(B3)))</f>
        <v/>
      </c>
      <c r="G3" s="31" t="str">
        <f>IFERROR(VLOOKUP(A3,部品コード!A:E,3,FALSE),"")</f>
        <v/>
      </c>
      <c r="I3" s="313"/>
      <c r="J3" s="314"/>
      <c r="K3" s="314"/>
      <c r="L3" s="314"/>
    </row>
    <row r="4" spans="1:12" x14ac:dyDescent="0.15">
      <c r="A4" s="17"/>
      <c r="B4" s="18"/>
      <c r="C4" s="19"/>
      <c r="D4" s="31" t="str">
        <f>IFERROR(VLOOKUP(A4,部品コード!A:E,2,FALSE),"")</f>
        <v/>
      </c>
      <c r="E4" s="31" t="str">
        <f t="shared" si="0"/>
        <v/>
      </c>
      <c r="F4" s="31" t="str">
        <f t="shared" ref="F4:F67" si="1">IF(B4="","",(DAY(B4)))</f>
        <v/>
      </c>
      <c r="G4" s="31" t="str">
        <f>IFERROR(VLOOKUP(A4,部品コード!A:E,3,FALSE),"")</f>
        <v/>
      </c>
    </row>
    <row r="5" spans="1:12" x14ac:dyDescent="0.15">
      <c r="A5" s="17"/>
      <c r="B5" s="18"/>
      <c r="C5" s="19"/>
      <c r="D5" s="31" t="str">
        <f>IFERROR(VLOOKUP(A5,部品コード!A:E,2,FALSE),"")</f>
        <v/>
      </c>
      <c r="E5" s="31" t="str">
        <f t="shared" si="0"/>
        <v/>
      </c>
      <c r="F5" s="31" t="str">
        <f t="shared" si="1"/>
        <v/>
      </c>
      <c r="G5" s="31" t="str">
        <f>IFERROR(VLOOKUP(A5,部品コード!A:E,3,FALSE),"")</f>
        <v/>
      </c>
    </row>
    <row r="6" spans="1:12" x14ac:dyDescent="0.15">
      <c r="A6" s="17"/>
      <c r="B6" s="18"/>
      <c r="C6" s="19"/>
      <c r="D6" s="31" t="str">
        <f>IFERROR(VLOOKUP(A6,部品コード!A:E,2,FALSE),"")</f>
        <v/>
      </c>
      <c r="E6" s="31" t="str">
        <f t="shared" si="0"/>
        <v/>
      </c>
      <c r="F6" s="31" t="str">
        <f t="shared" si="1"/>
        <v/>
      </c>
      <c r="G6" s="31" t="str">
        <f>IFERROR(VLOOKUP(A6,部品コード!A:E,3,FALSE),"")</f>
        <v/>
      </c>
    </row>
    <row r="7" spans="1:12" x14ac:dyDescent="0.15">
      <c r="A7" s="17"/>
      <c r="B7" s="18"/>
      <c r="C7" s="19"/>
      <c r="D7" s="31" t="str">
        <f>IFERROR(VLOOKUP(A7,部品コード!A:E,2,FALSE),"")</f>
        <v/>
      </c>
      <c r="E7" s="31" t="str">
        <f t="shared" si="0"/>
        <v/>
      </c>
      <c r="F7" s="31" t="str">
        <f t="shared" si="1"/>
        <v/>
      </c>
      <c r="G7" s="31" t="str">
        <f>IFERROR(VLOOKUP(A7,部品コード!A:E,3,FALSE),"")</f>
        <v/>
      </c>
    </row>
    <row r="8" spans="1:12" x14ac:dyDescent="0.15">
      <c r="A8" s="17"/>
      <c r="B8" s="18"/>
      <c r="C8" s="19"/>
      <c r="D8" s="31" t="str">
        <f>IFERROR(VLOOKUP(A8,部品コード!A:E,2,FALSE),"")</f>
        <v/>
      </c>
      <c r="E8" s="31" t="str">
        <f t="shared" si="0"/>
        <v/>
      </c>
      <c r="F8" s="31" t="str">
        <f t="shared" si="1"/>
        <v/>
      </c>
      <c r="G8" s="31" t="str">
        <f>IFERROR(VLOOKUP(A8,部品コード!A:E,3,FALSE),"")</f>
        <v/>
      </c>
    </row>
    <row r="9" spans="1:12" x14ac:dyDescent="0.15">
      <c r="A9" s="17"/>
      <c r="B9" s="18"/>
      <c r="C9" s="19"/>
      <c r="D9" s="31" t="str">
        <f>IFERROR(VLOOKUP(A9,部品コード!A:E,2,FALSE),"")</f>
        <v/>
      </c>
      <c r="E9" s="31" t="str">
        <f t="shared" si="0"/>
        <v/>
      </c>
      <c r="F9" s="31" t="str">
        <f t="shared" si="1"/>
        <v/>
      </c>
      <c r="G9" s="31" t="str">
        <f>IFERROR(VLOOKUP(A9,部品コード!A:E,3,FALSE),"")</f>
        <v/>
      </c>
    </row>
    <row r="10" spans="1:12" x14ac:dyDescent="0.15">
      <c r="A10" s="17"/>
      <c r="B10" s="18"/>
      <c r="C10" s="19"/>
      <c r="D10" s="31" t="str">
        <f>IFERROR(VLOOKUP(A10,部品コード!A:E,2,FALSE),"")</f>
        <v/>
      </c>
      <c r="E10" s="31" t="str">
        <f t="shared" si="0"/>
        <v/>
      </c>
      <c r="F10" s="31" t="str">
        <f t="shared" si="1"/>
        <v/>
      </c>
      <c r="G10" s="31" t="str">
        <f>IFERROR(VLOOKUP(A10,部品コード!A:E,3,FALSE),"")</f>
        <v/>
      </c>
    </row>
    <row r="11" spans="1:12" x14ac:dyDescent="0.15">
      <c r="A11" s="17"/>
      <c r="B11" s="18"/>
      <c r="C11" s="19"/>
      <c r="D11" s="31" t="str">
        <f>IFERROR(VLOOKUP(A11,部品コード!A:E,2,FALSE),"")</f>
        <v/>
      </c>
      <c r="E11" s="31" t="str">
        <f t="shared" si="0"/>
        <v/>
      </c>
      <c r="F11" s="31" t="str">
        <f t="shared" si="1"/>
        <v/>
      </c>
      <c r="G11" s="31" t="str">
        <f>IFERROR(VLOOKUP(A11,部品コード!A:E,3,FALSE),"")</f>
        <v/>
      </c>
    </row>
    <row r="12" spans="1:12" x14ac:dyDescent="0.15">
      <c r="A12" s="17"/>
      <c r="B12" s="18"/>
      <c r="C12" s="19"/>
      <c r="D12" s="31" t="str">
        <f>IFERROR(VLOOKUP(A12,部品コード!A:E,2,FALSE),"")</f>
        <v/>
      </c>
      <c r="E12" s="31" t="str">
        <f t="shared" si="0"/>
        <v/>
      </c>
      <c r="F12" s="31" t="str">
        <f t="shared" si="1"/>
        <v/>
      </c>
      <c r="G12" s="31" t="str">
        <f>IFERROR(VLOOKUP(A12,部品コード!A:E,3,FALSE),"")</f>
        <v/>
      </c>
    </row>
    <row r="13" spans="1:12" x14ac:dyDescent="0.15">
      <c r="A13" s="17"/>
      <c r="B13" s="18"/>
      <c r="C13" s="19"/>
      <c r="D13" s="31" t="str">
        <f>IFERROR(VLOOKUP(A13,部品コード!A:E,2,FALSE),"")</f>
        <v/>
      </c>
      <c r="E13" s="31" t="str">
        <f t="shared" si="0"/>
        <v/>
      </c>
      <c r="F13" s="31" t="str">
        <f t="shared" si="1"/>
        <v/>
      </c>
      <c r="G13" s="31" t="str">
        <f>IFERROR(VLOOKUP(A13,部品コード!A:E,3,FALSE),"")</f>
        <v/>
      </c>
    </row>
    <row r="14" spans="1:12" x14ac:dyDescent="0.15">
      <c r="A14" s="17"/>
      <c r="B14" s="18"/>
      <c r="C14" s="19"/>
      <c r="D14" s="31" t="str">
        <f>IFERROR(VLOOKUP(A14,部品コード!A:E,2,FALSE),"")</f>
        <v/>
      </c>
      <c r="E14" s="31" t="str">
        <f t="shared" si="0"/>
        <v/>
      </c>
      <c r="F14" s="31" t="str">
        <f t="shared" si="1"/>
        <v/>
      </c>
      <c r="G14" s="31" t="str">
        <f>IFERROR(VLOOKUP(A14,部品コード!A:E,3,FALSE),"")</f>
        <v/>
      </c>
    </row>
    <row r="15" spans="1:12" x14ac:dyDescent="0.15">
      <c r="A15" s="17"/>
      <c r="B15" s="18"/>
      <c r="C15" s="19"/>
      <c r="D15" s="31" t="str">
        <f>IFERROR(VLOOKUP(A15,部品コード!A:E,2,FALSE),"")</f>
        <v/>
      </c>
      <c r="E15" s="31" t="str">
        <f t="shared" si="0"/>
        <v/>
      </c>
      <c r="F15" s="31" t="str">
        <f t="shared" si="1"/>
        <v/>
      </c>
      <c r="G15" s="31" t="str">
        <f>IFERROR(VLOOKUP(A15,部品コード!A:E,3,FALSE),"")</f>
        <v/>
      </c>
    </row>
    <row r="16" spans="1:12" x14ac:dyDescent="0.15">
      <c r="A16" s="17"/>
      <c r="B16" s="18"/>
      <c r="C16" s="19"/>
      <c r="D16" s="31" t="str">
        <f>IFERROR(VLOOKUP(A16,部品コード!A:E,2,FALSE),"")</f>
        <v/>
      </c>
      <c r="E16" s="31" t="str">
        <f t="shared" si="0"/>
        <v/>
      </c>
      <c r="F16" s="31" t="str">
        <f t="shared" si="1"/>
        <v/>
      </c>
      <c r="G16" s="31" t="str">
        <f>IFERROR(VLOOKUP(A16,部品コード!A:E,3,FALSE),"")</f>
        <v/>
      </c>
    </row>
    <row r="17" spans="1:10" x14ac:dyDescent="0.15">
      <c r="A17" s="17"/>
      <c r="B17" s="18"/>
      <c r="C17" s="19"/>
      <c r="D17" s="31" t="str">
        <f>IFERROR(VLOOKUP(A17,部品コード!A:E,2,FALSE),"")</f>
        <v/>
      </c>
      <c r="E17" s="31" t="str">
        <f t="shared" si="0"/>
        <v/>
      </c>
      <c r="F17" s="31" t="str">
        <f t="shared" si="1"/>
        <v/>
      </c>
      <c r="G17" s="31" t="str">
        <f>IFERROR(VLOOKUP(A17,部品コード!A:E,3,FALSE),"")</f>
        <v/>
      </c>
    </row>
    <row r="18" spans="1:10" x14ac:dyDescent="0.15">
      <c r="A18" s="17"/>
      <c r="B18" s="18"/>
      <c r="C18" s="19"/>
      <c r="D18" s="31" t="str">
        <f>IFERROR(VLOOKUP(A18,部品コード!A:E,2,FALSE),"")</f>
        <v/>
      </c>
      <c r="E18" s="31" t="str">
        <f t="shared" si="0"/>
        <v/>
      </c>
      <c r="F18" s="31" t="str">
        <f t="shared" si="1"/>
        <v/>
      </c>
      <c r="G18" s="31" t="str">
        <f>IFERROR(VLOOKUP(A18,部品コード!A:E,3,FALSE),"")</f>
        <v/>
      </c>
    </row>
    <row r="19" spans="1:10" x14ac:dyDescent="0.15">
      <c r="A19" s="17"/>
      <c r="B19" s="18"/>
      <c r="C19" s="19"/>
      <c r="D19" s="31" t="str">
        <f>IFERROR(VLOOKUP(A19,部品コード!A:E,2,FALSE),"")</f>
        <v/>
      </c>
      <c r="E19" s="31" t="str">
        <f t="shared" si="0"/>
        <v/>
      </c>
      <c r="F19" s="31" t="str">
        <f t="shared" si="1"/>
        <v/>
      </c>
      <c r="G19" s="31" t="str">
        <f>IFERROR(VLOOKUP(A19,部品コード!A:E,3,FALSE),"")</f>
        <v/>
      </c>
      <c r="J19" s="315"/>
    </row>
    <row r="20" spans="1:10" x14ac:dyDescent="0.15">
      <c r="A20" s="17"/>
      <c r="B20" s="18"/>
      <c r="C20" s="19"/>
      <c r="D20" s="31" t="str">
        <f>IFERROR(VLOOKUP(A20,部品コード!A:E,2,FALSE),"")</f>
        <v/>
      </c>
      <c r="E20" s="31" t="str">
        <f t="shared" si="0"/>
        <v/>
      </c>
      <c r="F20" s="31" t="str">
        <f t="shared" si="1"/>
        <v/>
      </c>
      <c r="G20" s="31" t="str">
        <f>IFERROR(VLOOKUP(A20,部品コード!A:E,3,FALSE),"")</f>
        <v/>
      </c>
      <c r="J20" s="315"/>
    </row>
    <row r="21" spans="1:10" x14ac:dyDescent="0.15">
      <c r="A21" s="17"/>
      <c r="B21" s="18"/>
      <c r="C21" s="19"/>
      <c r="D21" s="31" t="str">
        <f>IFERROR(VLOOKUP(A21,部品コード!A:E,2,FALSE),"")</f>
        <v/>
      </c>
      <c r="E21" s="31" t="str">
        <f t="shared" si="0"/>
        <v/>
      </c>
      <c r="F21" s="31" t="str">
        <f t="shared" si="1"/>
        <v/>
      </c>
      <c r="G21" s="31" t="str">
        <f>IFERROR(VLOOKUP(A21,部品コード!A:E,3,FALSE),"")</f>
        <v/>
      </c>
    </row>
    <row r="22" spans="1:10" x14ac:dyDescent="0.15">
      <c r="A22" s="17"/>
      <c r="B22" s="18"/>
      <c r="C22" s="19"/>
      <c r="D22" s="31" t="str">
        <f>IFERROR(VLOOKUP(A22,部品コード!A:E,2,FALSE),"")</f>
        <v/>
      </c>
      <c r="E22" s="31" t="str">
        <f t="shared" si="0"/>
        <v/>
      </c>
      <c r="F22" s="31" t="str">
        <f t="shared" si="1"/>
        <v/>
      </c>
      <c r="G22" s="31" t="str">
        <f>IFERROR(VLOOKUP(A22,部品コード!A:E,3,FALSE),"")</f>
        <v/>
      </c>
    </row>
    <row r="23" spans="1:10" x14ac:dyDescent="0.15">
      <c r="A23" s="17"/>
      <c r="B23" s="18"/>
      <c r="C23" s="19"/>
      <c r="D23" s="31" t="str">
        <f>IFERROR(VLOOKUP(A23,部品コード!A:E,2,FALSE),"")</f>
        <v/>
      </c>
      <c r="E23" s="31" t="str">
        <f t="shared" si="0"/>
        <v/>
      </c>
      <c r="F23" s="31" t="str">
        <f t="shared" si="1"/>
        <v/>
      </c>
      <c r="G23" s="31" t="str">
        <f>IFERROR(VLOOKUP(A23,部品コード!A:E,3,FALSE),"")</f>
        <v/>
      </c>
    </row>
    <row r="24" spans="1:10" x14ac:dyDescent="0.15">
      <c r="A24" s="17"/>
      <c r="B24" s="18"/>
      <c r="C24" s="19"/>
      <c r="D24" s="31" t="str">
        <f>IFERROR(VLOOKUP(A24,部品コード!A:E,2,FALSE),"")</f>
        <v/>
      </c>
      <c r="E24" s="31" t="str">
        <f t="shared" si="0"/>
        <v/>
      </c>
      <c r="F24" s="31" t="str">
        <f t="shared" si="1"/>
        <v/>
      </c>
      <c r="G24" s="31" t="str">
        <f>IFERROR(VLOOKUP(A24,部品コード!A:E,3,FALSE),"")</f>
        <v/>
      </c>
    </row>
    <row r="25" spans="1:10" x14ac:dyDescent="0.15">
      <c r="A25" s="17"/>
      <c r="B25" s="18"/>
      <c r="C25" s="19"/>
      <c r="D25" s="31" t="str">
        <f>IFERROR(VLOOKUP(A25,部品コード!A:E,2,FALSE),"")</f>
        <v/>
      </c>
      <c r="E25" s="31" t="str">
        <f t="shared" si="0"/>
        <v/>
      </c>
      <c r="F25" s="31" t="str">
        <f t="shared" si="1"/>
        <v/>
      </c>
      <c r="G25" s="31" t="str">
        <f>IFERROR(VLOOKUP(A25,部品コード!A:E,3,FALSE),"")</f>
        <v/>
      </c>
    </row>
    <row r="26" spans="1:10" x14ac:dyDescent="0.15">
      <c r="A26" s="17"/>
      <c r="B26" s="18"/>
      <c r="C26" s="19"/>
      <c r="D26" s="31" t="str">
        <f>IFERROR(VLOOKUP(A26,部品コード!A:E,2,FALSE),"")</f>
        <v/>
      </c>
      <c r="E26" s="31" t="str">
        <f t="shared" si="0"/>
        <v/>
      </c>
      <c r="F26" s="31" t="str">
        <f t="shared" si="1"/>
        <v/>
      </c>
      <c r="G26" s="31" t="str">
        <f>IFERROR(VLOOKUP(A26,部品コード!A:E,3,FALSE),"")</f>
        <v/>
      </c>
    </row>
    <row r="27" spans="1:10" x14ac:dyDescent="0.15">
      <c r="A27" s="17"/>
      <c r="B27" s="18"/>
      <c r="C27" s="19"/>
      <c r="D27" s="31" t="str">
        <f>IFERROR(VLOOKUP(A27,部品コード!A:E,2,FALSE),"")</f>
        <v/>
      </c>
      <c r="E27" s="31" t="str">
        <f t="shared" si="0"/>
        <v/>
      </c>
      <c r="F27" s="31" t="str">
        <f t="shared" si="1"/>
        <v/>
      </c>
      <c r="G27" s="31" t="str">
        <f>IFERROR(VLOOKUP(A27,部品コード!A:E,3,FALSE),"")</f>
        <v/>
      </c>
    </row>
    <row r="28" spans="1:10" x14ac:dyDescent="0.15">
      <c r="A28" s="17"/>
      <c r="B28" s="18"/>
      <c r="C28" s="19"/>
      <c r="D28" s="31" t="str">
        <f>IFERROR(VLOOKUP(A28,部品コード!A:E,2,FALSE),"")</f>
        <v/>
      </c>
      <c r="E28" s="31" t="str">
        <f t="shared" si="0"/>
        <v/>
      </c>
      <c r="F28" s="31" t="str">
        <f t="shared" si="1"/>
        <v/>
      </c>
      <c r="G28" s="31" t="str">
        <f>IFERROR(VLOOKUP(A28,部品コード!A:E,3,FALSE),"")</f>
        <v/>
      </c>
    </row>
    <row r="29" spans="1:10" x14ac:dyDescent="0.15">
      <c r="A29" s="17"/>
      <c r="B29" s="18"/>
      <c r="C29" s="19"/>
      <c r="D29" s="31" t="str">
        <f>IFERROR(VLOOKUP(A29,部品コード!A:E,2,FALSE),"")</f>
        <v/>
      </c>
      <c r="E29" s="31" t="str">
        <f t="shared" si="0"/>
        <v/>
      </c>
      <c r="F29" s="31" t="str">
        <f t="shared" si="1"/>
        <v/>
      </c>
      <c r="G29" s="31" t="str">
        <f>IFERROR(VLOOKUP(A29,部品コード!A:E,3,FALSE),"")</f>
        <v/>
      </c>
    </row>
    <row r="30" spans="1:10" x14ac:dyDescent="0.15">
      <c r="A30" s="17"/>
      <c r="B30" s="18"/>
      <c r="C30" s="19"/>
      <c r="D30" s="31" t="str">
        <f>IFERROR(VLOOKUP(A30,部品コード!A:E,2,FALSE),"")</f>
        <v/>
      </c>
      <c r="E30" s="31" t="str">
        <f t="shared" si="0"/>
        <v/>
      </c>
      <c r="F30" s="31" t="str">
        <f t="shared" si="1"/>
        <v/>
      </c>
      <c r="G30" s="31" t="str">
        <f>IFERROR(VLOOKUP(A30,部品コード!A:E,3,FALSE),"")</f>
        <v/>
      </c>
    </row>
    <row r="31" spans="1:10" x14ac:dyDescent="0.15">
      <c r="A31" s="17"/>
      <c r="B31" s="18"/>
      <c r="C31" s="19"/>
      <c r="D31" s="31" t="str">
        <f>IFERROR(VLOOKUP(A31,部品コード!A:E,2,FALSE),"")</f>
        <v/>
      </c>
      <c r="E31" s="31" t="str">
        <f t="shared" si="0"/>
        <v/>
      </c>
      <c r="F31" s="31" t="str">
        <f t="shared" si="1"/>
        <v/>
      </c>
      <c r="G31" s="31" t="str">
        <f>IFERROR(VLOOKUP(A31,部品コード!A:E,3,FALSE),"")</f>
        <v/>
      </c>
    </row>
    <row r="32" spans="1:10" x14ac:dyDescent="0.15">
      <c r="A32" s="17"/>
      <c r="B32" s="18"/>
      <c r="C32" s="19"/>
      <c r="D32" s="31" t="str">
        <f>IFERROR(VLOOKUP(A32,部品コード!A:E,2,FALSE),"")</f>
        <v/>
      </c>
      <c r="E32" s="31" t="str">
        <f t="shared" si="0"/>
        <v/>
      </c>
      <c r="F32" s="31" t="str">
        <f t="shared" si="1"/>
        <v/>
      </c>
      <c r="G32" s="31" t="str">
        <f>IFERROR(VLOOKUP(A32,部品コード!A:E,3,FALSE),"")</f>
        <v/>
      </c>
    </row>
    <row r="33" spans="1:7" x14ac:dyDescent="0.15">
      <c r="A33" s="17"/>
      <c r="B33" s="18"/>
      <c r="C33" s="19"/>
      <c r="D33" s="31" t="str">
        <f>IFERROR(VLOOKUP(A33,部品コード!A:E,2,FALSE),"")</f>
        <v/>
      </c>
      <c r="E33" s="31" t="str">
        <f t="shared" si="0"/>
        <v/>
      </c>
      <c r="F33" s="31" t="str">
        <f t="shared" si="1"/>
        <v/>
      </c>
      <c r="G33" s="31" t="str">
        <f>IFERROR(VLOOKUP(A33,部品コード!A:E,3,FALSE),"")</f>
        <v/>
      </c>
    </row>
    <row r="34" spans="1:7" x14ac:dyDescent="0.15">
      <c r="A34" s="17"/>
      <c r="B34" s="18"/>
      <c r="C34" s="19"/>
      <c r="D34" s="31" t="str">
        <f>IFERROR(VLOOKUP(A34,部品コード!A:E,2,FALSE),"")</f>
        <v/>
      </c>
      <c r="E34" s="31" t="str">
        <f t="shared" si="0"/>
        <v/>
      </c>
      <c r="F34" s="31" t="str">
        <f t="shared" si="1"/>
        <v/>
      </c>
      <c r="G34" s="31" t="str">
        <f>IFERROR(VLOOKUP(A34,部品コード!A:E,3,FALSE),"")</f>
        <v/>
      </c>
    </row>
    <row r="35" spans="1:7" x14ac:dyDescent="0.15">
      <c r="A35" s="17"/>
      <c r="B35" s="18"/>
      <c r="C35" s="19"/>
      <c r="D35" s="31" t="str">
        <f>IFERROR(VLOOKUP(A35,部品コード!A:E,2,FALSE),"")</f>
        <v/>
      </c>
      <c r="E35" s="31" t="str">
        <f t="shared" si="0"/>
        <v/>
      </c>
      <c r="F35" s="31" t="str">
        <f t="shared" si="1"/>
        <v/>
      </c>
      <c r="G35" s="31" t="str">
        <f>IFERROR(VLOOKUP(A35,部品コード!A:E,3,FALSE),"")</f>
        <v/>
      </c>
    </row>
    <row r="36" spans="1:7" x14ac:dyDescent="0.15">
      <c r="A36" s="17"/>
      <c r="B36" s="18"/>
      <c r="C36" s="19"/>
      <c r="D36" s="31" t="str">
        <f>IFERROR(VLOOKUP(A36,部品コード!A:E,2,FALSE),"")</f>
        <v/>
      </c>
      <c r="E36" s="31" t="str">
        <f t="shared" si="0"/>
        <v/>
      </c>
      <c r="F36" s="31" t="str">
        <f t="shared" si="1"/>
        <v/>
      </c>
      <c r="G36" s="31" t="str">
        <f>IFERROR(VLOOKUP(A36,部品コード!A:E,3,FALSE),"")</f>
        <v/>
      </c>
    </row>
    <row r="37" spans="1:7" x14ac:dyDescent="0.15">
      <c r="A37" s="17"/>
      <c r="B37" s="18"/>
      <c r="C37" s="19"/>
      <c r="D37" s="31" t="str">
        <f>IFERROR(VLOOKUP(A37,部品コード!A:E,2,FALSE),"")</f>
        <v/>
      </c>
      <c r="E37" s="31" t="str">
        <f t="shared" si="0"/>
        <v/>
      </c>
      <c r="F37" s="31" t="str">
        <f t="shared" si="1"/>
        <v/>
      </c>
      <c r="G37" s="31" t="str">
        <f>IFERROR(VLOOKUP(A37,部品コード!A:E,3,FALSE),"")</f>
        <v/>
      </c>
    </row>
    <row r="38" spans="1:7" x14ac:dyDescent="0.15">
      <c r="A38" s="17"/>
      <c r="B38" s="18"/>
      <c r="C38" s="19"/>
      <c r="D38" s="31" t="str">
        <f>IFERROR(VLOOKUP(A38,部品コード!A:E,2,FALSE),"")</f>
        <v/>
      </c>
      <c r="E38" s="31" t="str">
        <f t="shared" si="0"/>
        <v/>
      </c>
      <c r="F38" s="31" t="str">
        <f t="shared" si="1"/>
        <v/>
      </c>
      <c r="G38" s="31" t="str">
        <f>IFERROR(VLOOKUP(A38,部品コード!A:E,3,FALSE),"")</f>
        <v/>
      </c>
    </row>
    <row r="39" spans="1:7" x14ac:dyDescent="0.15">
      <c r="A39" s="17"/>
      <c r="B39" s="18"/>
      <c r="C39" s="19"/>
      <c r="D39" s="31" t="str">
        <f>IFERROR(VLOOKUP(A39,部品コード!A:E,2,FALSE),"")</f>
        <v/>
      </c>
      <c r="E39" s="31" t="str">
        <f t="shared" si="0"/>
        <v/>
      </c>
      <c r="F39" s="31" t="str">
        <f t="shared" si="1"/>
        <v/>
      </c>
      <c r="G39" s="31" t="str">
        <f>IFERROR(VLOOKUP(A39,部品コード!A:E,3,FALSE),"")</f>
        <v/>
      </c>
    </row>
    <row r="40" spans="1:7" x14ac:dyDescent="0.15">
      <c r="A40" s="17"/>
      <c r="B40" s="18"/>
      <c r="C40" s="19"/>
      <c r="D40" s="31" t="str">
        <f>IFERROR(VLOOKUP(A40,部品コード!A:E,2,FALSE),"")</f>
        <v/>
      </c>
      <c r="E40" s="31" t="str">
        <f t="shared" si="0"/>
        <v/>
      </c>
      <c r="F40" s="31" t="str">
        <f t="shared" si="1"/>
        <v/>
      </c>
      <c r="G40" s="31" t="str">
        <f>IFERROR(VLOOKUP(A40,部品コード!A:E,3,FALSE),"")</f>
        <v/>
      </c>
    </row>
    <row r="41" spans="1:7" x14ac:dyDescent="0.15">
      <c r="A41" s="17"/>
      <c r="B41" s="18"/>
      <c r="C41" s="19"/>
      <c r="D41" s="31" t="str">
        <f>IFERROR(VLOOKUP(A41,部品コード!A:E,2,FALSE),"")</f>
        <v/>
      </c>
      <c r="E41" s="31" t="str">
        <f t="shared" si="0"/>
        <v/>
      </c>
      <c r="F41" s="31" t="str">
        <f t="shared" si="1"/>
        <v/>
      </c>
      <c r="G41" s="31" t="str">
        <f>IFERROR(VLOOKUP(A41,部品コード!A:E,3,FALSE),"")</f>
        <v/>
      </c>
    </row>
    <row r="42" spans="1:7" x14ac:dyDescent="0.15">
      <c r="A42" s="17"/>
      <c r="B42" s="18"/>
      <c r="C42" s="19"/>
      <c r="D42" s="31" t="str">
        <f>IFERROR(VLOOKUP(A42,部品コード!A:E,2,FALSE),"")</f>
        <v/>
      </c>
      <c r="E42" s="31" t="str">
        <f t="shared" si="0"/>
        <v/>
      </c>
      <c r="F42" s="31" t="str">
        <f t="shared" si="1"/>
        <v/>
      </c>
      <c r="G42" s="31" t="str">
        <f>IFERROR(VLOOKUP(A42,部品コード!A:E,3,FALSE),"")</f>
        <v/>
      </c>
    </row>
    <row r="43" spans="1:7" x14ac:dyDescent="0.15">
      <c r="A43" s="17"/>
      <c r="B43" s="18"/>
      <c r="C43" s="19"/>
      <c r="D43" s="31" t="str">
        <f>IFERROR(VLOOKUP(A43,部品コード!A:E,2,FALSE),"")</f>
        <v/>
      </c>
      <c r="E43" s="31" t="str">
        <f t="shared" si="0"/>
        <v/>
      </c>
      <c r="F43" s="31" t="str">
        <f t="shared" si="1"/>
        <v/>
      </c>
      <c r="G43" s="31" t="str">
        <f>IFERROR(VLOOKUP(A43,部品コード!A:E,3,FALSE),"")</f>
        <v/>
      </c>
    </row>
    <row r="44" spans="1:7" x14ac:dyDescent="0.15">
      <c r="A44" s="17"/>
      <c r="B44" s="18"/>
      <c r="C44" s="19"/>
      <c r="D44" s="31" t="str">
        <f>IFERROR(VLOOKUP(A44,部品コード!A:E,2,FALSE),"")</f>
        <v/>
      </c>
      <c r="E44" s="31" t="str">
        <f t="shared" si="0"/>
        <v/>
      </c>
      <c r="F44" s="31" t="str">
        <f t="shared" si="1"/>
        <v/>
      </c>
      <c r="G44" s="31" t="str">
        <f>IFERROR(VLOOKUP(A44,部品コード!A:E,3,FALSE),"")</f>
        <v/>
      </c>
    </row>
    <row r="45" spans="1:7" x14ac:dyDescent="0.15">
      <c r="A45" s="17"/>
      <c r="B45" s="18"/>
      <c r="C45" s="19"/>
      <c r="D45" s="31" t="str">
        <f>IFERROR(VLOOKUP(A45,部品コード!A:E,2,FALSE),"")</f>
        <v/>
      </c>
      <c r="E45" s="31" t="str">
        <f t="shared" si="0"/>
        <v/>
      </c>
      <c r="F45" s="31" t="str">
        <f t="shared" si="1"/>
        <v/>
      </c>
      <c r="G45" s="31" t="str">
        <f>IFERROR(VLOOKUP(A45,部品コード!A:E,3,FALSE),"")</f>
        <v/>
      </c>
    </row>
    <row r="46" spans="1:7" x14ac:dyDescent="0.15">
      <c r="A46" s="17"/>
      <c r="B46" s="18"/>
      <c r="C46" s="19"/>
      <c r="D46" s="31" t="str">
        <f>IFERROR(VLOOKUP(A46,部品コード!A:E,2,FALSE),"")</f>
        <v/>
      </c>
      <c r="E46" s="31" t="str">
        <f t="shared" si="0"/>
        <v/>
      </c>
      <c r="F46" s="31" t="str">
        <f t="shared" si="1"/>
        <v/>
      </c>
      <c r="G46" s="31" t="str">
        <f>IFERROR(VLOOKUP(A46,部品コード!A:E,3,FALSE),"")</f>
        <v/>
      </c>
    </row>
    <row r="47" spans="1:7" x14ac:dyDescent="0.15">
      <c r="A47" s="17"/>
      <c r="B47" s="18"/>
      <c r="C47" s="19"/>
      <c r="D47" s="31" t="str">
        <f>IFERROR(VLOOKUP(A47,部品コード!A:E,2,FALSE),"")</f>
        <v/>
      </c>
      <c r="E47" s="31" t="str">
        <f t="shared" si="0"/>
        <v/>
      </c>
      <c r="F47" s="31" t="str">
        <f t="shared" si="1"/>
        <v/>
      </c>
      <c r="G47" s="31" t="str">
        <f>IFERROR(VLOOKUP(A47,部品コード!A:E,3,FALSE),"")</f>
        <v/>
      </c>
    </row>
    <row r="48" spans="1:7" x14ac:dyDescent="0.15">
      <c r="A48" s="17"/>
      <c r="B48" s="18"/>
      <c r="C48" s="19"/>
      <c r="D48" s="31" t="str">
        <f>IFERROR(VLOOKUP(A48,部品コード!A:E,2,FALSE),"")</f>
        <v/>
      </c>
      <c r="E48" s="31" t="str">
        <f t="shared" si="0"/>
        <v/>
      </c>
      <c r="F48" s="31" t="str">
        <f t="shared" si="1"/>
        <v/>
      </c>
      <c r="G48" s="31" t="str">
        <f>IFERROR(VLOOKUP(A48,部品コード!A:E,3,FALSE),"")</f>
        <v/>
      </c>
    </row>
    <row r="49" spans="1:7" x14ac:dyDescent="0.15">
      <c r="A49" s="17"/>
      <c r="B49" s="18"/>
      <c r="C49" s="19"/>
      <c r="D49" s="31" t="str">
        <f>IFERROR(VLOOKUP(A49,部品コード!A:E,2,FALSE),"")</f>
        <v/>
      </c>
      <c r="E49" s="31" t="str">
        <f t="shared" si="0"/>
        <v/>
      </c>
      <c r="F49" s="31" t="str">
        <f t="shared" si="1"/>
        <v/>
      </c>
      <c r="G49" s="31" t="str">
        <f>IFERROR(VLOOKUP(A49,部品コード!A:E,3,FALSE),"")</f>
        <v/>
      </c>
    </row>
    <row r="50" spans="1:7" x14ac:dyDescent="0.15">
      <c r="A50" s="17"/>
      <c r="B50" s="18"/>
      <c r="C50" s="19"/>
      <c r="D50" s="31" t="str">
        <f>IFERROR(VLOOKUP(A50,部品コード!A:E,2,FALSE),"")</f>
        <v/>
      </c>
      <c r="E50" s="31" t="str">
        <f t="shared" si="0"/>
        <v/>
      </c>
      <c r="F50" s="31" t="str">
        <f t="shared" si="1"/>
        <v/>
      </c>
      <c r="G50" s="31" t="str">
        <f>IFERROR(VLOOKUP(A50,部品コード!A:E,3,FALSE),"")</f>
        <v/>
      </c>
    </row>
    <row r="51" spans="1:7" x14ac:dyDescent="0.15">
      <c r="A51" s="17"/>
      <c r="B51" s="18"/>
      <c r="C51" s="19"/>
      <c r="D51" s="31" t="str">
        <f>IFERROR(VLOOKUP(A51,部品コード!A:E,2,FALSE),"")</f>
        <v/>
      </c>
      <c r="E51" s="31" t="str">
        <f t="shared" si="0"/>
        <v/>
      </c>
      <c r="F51" s="31" t="str">
        <f t="shared" si="1"/>
        <v/>
      </c>
      <c r="G51" s="31" t="str">
        <f>IFERROR(VLOOKUP(A51,部品コード!A:E,3,FALSE),"")</f>
        <v/>
      </c>
    </row>
    <row r="52" spans="1:7" x14ac:dyDescent="0.15">
      <c r="A52" s="17"/>
      <c r="B52" s="18"/>
      <c r="C52" s="19"/>
      <c r="D52" s="31" t="str">
        <f>IFERROR(VLOOKUP(A52,部品コード!A:E,2,FALSE),"")</f>
        <v/>
      </c>
      <c r="E52" s="31" t="str">
        <f t="shared" si="0"/>
        <v/>
      </c>
      <c r="F52" s="31" t="str">
        <f t="shared" si="1"/>
        <v/>
      </c>
      <c r="G52" s="31" t="str">
        <f>IFERROR(VLOOKUP(A52,部品コード!A:E,3,FALSE),"")</f>
        <v/>
      </c>
    </row>
    <row r="53" spans="1:7" x14ac:dyDescent="0.15">
      <c r="A53" s="17"/>
      <c r="B53" s="18"/>
      <c r="C53" s="19"/>
      <c r="D53" s="31" t="str">
        <f>IFERROR(VLOOKUP(A53,部品コード!A:E,2,FALSE),"")</f>
        <v/>
      </c>
      <c r="E53" s="31" t="str">
        <f t="shared" si="0"/>
        <v/>
      </c>
      <c r="F53" s="31" t="str">
        <f t="shared" si="1"/>
        <v/>
      </c>
      <c r="G53" s="31" t="str">
        <f>IFERROR(VLOOKUP(A53,部品コード!A:E,3,FALSE),"")</f>
        <v/>
      </c>
    </row>
    <row r="54" spans="1:7" x14ac:dyDescent="0.15">
      <c r="A54" s="17"/>
      <c r="B54" s="18"/>
      <c r="C54" s="19"/>
      <c r="D54" s="31" t="str">
        <f>IFERROR(VLOOKUP(A54,部品コード!A:E,2,FALSE),"")</f>
        <v/>
      </c>
      <c r="E54" s="31" t="str">
        <f t="shared" ref="E54:E117" si="2">IF(B54="","",(MONTH(B54)))</f>
        <v/>
      </c>
      <c r="F54" s="31" t="str">
        <f t="shared" si="1"/>
        <v/>
      </c>
      <c r="G54" s="31" t="str">
        <f>IFERROR(VLOOKUP(A54,部品コード!A:E,3,FALSE),"")</f>
        <v/>
      </c>
    </row>
    <row r="55" spans="1:7" x14ac:dyDescent="0.15">
      <c r="A55" s="17"/>
      <c r="B55" s="18"/>
      <c r="C55" s="19"/>
      <c r="D55" s="31" t="str">
        <f>IFERROR(VLOOKUP(A55,部品コード!A:E,2,FALSE),"")</f>
        <v/>
      </c>
      <c r="E55" s="31" t="str">
        <f t="shared" si="2"/>
        <v/>
      </c>
      <c r="F55" s="31" t="str">
        <f t="shared" si="1"/>
        <v/>
      </c>
      <c r="G55" s="31" t="str">
        <f>IFERROR(VLOOKUP(A55,部品コード!A:E,3,FALSE),"")</f>
        <v/>
      </c>
    </row>
    <row r="56" spans="1:7" x14ac:dyDescent="0.15">
      <c r="A56" s="17"/>
      <c r="B56" s="18"/>
      <c r="C56" s="19"/>
      <c r="D56" s="31" t="str">
        <f>IFERROR(VLOOKUP(A56,部品コード!A:E,2,FALSE),"")</f>
        <v/>
      </c>
      <c r="E56" s="31" t="str">
        <f t="shared" si="2"/>
        <v/>
      </c>
      <c r="F56" s="31" t="str">
        <f t="shared" si="1"/>
        <v/>
      </c>
      <c r="G56" s="31" t="str">
        <f>IFERROR(VLOOKUP(A56,部品コード!A:E,3,FALSE),"")</f>
        <v/>
      </c>
    </row>
    <row r="57" spans="1:7" x14ac:dyDescent="0.15">
      <c r="A57" s="17"/>
      <c r="B57" s="18"/>
      <c r="C57" s="19"/>
      <c r="D57" s="31" t="str">
        <f>IFERROR(VLOOKUP(A57,部品コード!A:E,2,FALSE),"")</f>
        <v/>
      </c>
      <c r="E57" s="31" t="str">
        <f t="shared" si="2"/>
        <v/>
      </c>
      <c r="F57" s="31" t="str">
        <f t="shared" si="1"/>
        <v/>
      </c>
      <c r="G57" s="31" t="str">
        <f>IFERROR(VLOOKUP(A57,部品コード!A:E,3,FALSE),"")</f>
        <v/>
      </c>
    </row>
    <row r="58" spans="1:7" x14ac:dyDescent="0.15">
      <c r="A58" s="17"/>
      <c r="B58" s="18"/>
      <c r="C58" s="19"/>
      <c r="D58" s="31" t="str">
        <f>IFERROR(VLOOKUP(A58,部品コード!A:E,2,FALSE),"")</f>
        <v/>
      </c>
      <c r="E58" s="31" t="str">
        <f t="shared" si="2"/>
        <v/>
      </c>
      <c r="F58" s="31" t="str">
        <f t="shared" si="1"/>
        <v/>
      </c>
      <c r="G58" s="31" t="str">
        <f>IFERROR(VLOOKUP(A58,部品コード!A:E,3,FALSE),"")</f>
        <v/>
      </c>
    </row>
    <row r="59" spans="1:7" x14ac:dyDescent="0.15">
      <c r="A59" s="17"/>
      <c r="B59" s="18"/>
      <c r="C59" s="19"/>
      <c r="D59" s="31" t="str">
        <f>IFERROR(VLOOKUP(A59,部品コード!A:E,2,FALSE),"")</f>
        <v/>
      </c>
      <c r="E59" s="31" t="str">
        <f t="shared" si="2"/>
        <v/>
      </c>
      <c r="F59" s="31" t="str">
        <f t="shared" si="1"/>
        <v/>
      </c>
      <c r="G59" s="31" t="str">
        <f>IFERROR(VLOOKUP(A59,部品コード!A:E,3,FALSE),"")</f>
        <v/>
      </c>
    </row>
    <row r="60" spans="1:7" x14ac:dyDescent="0.15">
      <c r="A60" s="17"/>
      <c r="B60" s="18"/>
      <c r="C60" s="19"/>
      <c r="D60" s="31" t="str">
        <f>IFERROR(VLOOKUP(A60,部品コード!A:E,2,FALSE),"")</f>
        <v/>
      </c>
      <c r="E60" s="31" t="str">
        <f t="shared" si="2"/>
        <v/>
      </c>
      <c r="F60" s="31" t="str">
        <f t="shared" si="1"/>
        <v/>
      </c>
      <c r="G60" s="31" t="str">
        <f>IFERROR(VLOOKUP(A60,部品コード!A:E,3,FALSE),"")</f>
        <v/>
      </c>
    </row>
    <row r="61" spans="1:7" x14ac:dyDescent="0.15">
      <c r="A61" s="17"/>
      <c r="B61" s="18"/>
      <c r="C61" s="19"/>
      <c r="D61" s="31" t="str">
        <f>IFERROR(VLOOKUP(A61,部品コード!A:E,2,FALSE),"")</f>
        <v/>
      </c>
      <c r="E61" s="31" t="str">
        <f t="shared" si="2"/>
        <v/>
      </c>
      <c r="F61" s="31" t="str">
        <f t="shared" si="1"/>
        <v/>
      </c>
      <c r="G61" s="31" t="str">
        <f>IFERROR(VLOOKUP(A61,部品コード!A:E,3,FALSE),"")</f>
        <v/>
      </c>
    </row>
    <row r="62" spans="1:7" x14ac:dyDescent="0.15">
      <c r="A62" s="17"/>
      <c r="B62" s="18"/>
      <c r="C62" s="19"/>
      <c r="D62" s="31" t="str">
        <f>IFERROR(VLOOKUP(A62,部品コード!A:E,2,FALSE),"")</f>
        <v/>
      </c>
      <c r="E62" s="31" t="str">
        <f t="shared" si="2"/>
        <v/>
      </c>
      <c r="F62" s="31" t="str">
        <f t="shared" si="1"/>
        <v/>
      </c>
      <c r="G62" s="31" t="str">
        <f>IFERROR(VLOOKUP(A62,部品コード!A:E,3,FALSE),"")</f>
        <v/>
      </c>
    </row>
    <row r="63" spans="1:7" x14ac:dyDescent="0.15">
      <c r="A63" s="17"/>
      <c r="B63" s="18"/>
      <c r="C63" s="19"/>
      <c r="D63" s="31" t="str">
        <f>IFERROR(VLOOKUP(A63,部品コード!A:E,2,FALSE),"")</f>
        <v/>
      </c>
      <c r="E63" s="31" t="str">
        <f t="shared" si="2"/>
        <v/>
      </c>
      <c r="F63" s="31" t="str">
        <f t="shared" si="1"/>
        <v/>
      </c>
      <c r="G63" s="31" t="str">
        <f>IFERROR(VLOOKUP(A63,部品コード!A:E,3,FALSE),"")</f>
        <v/>
      </c>
    </row>
    <row r="64" spans="1:7" x14ac:dyDescent="0.15">
      <c r="A64" s="17"/>
      <c r="B64" s="18"/>
      <c r="C64" s="19"/>
      <c r="D64" s="31" t="str">
        <f>IFERROR(VLOOKUP(A64,部品コード!A:E,2,FALSE),"")</f>
        <v/>
      </c>
      <c r="E64" s="31" t="str">
        <f t="shared" si="2"/>
        <v/>
      </c>
      <c r="F64" s="31" t="str">
        <f t="shared" si="1"/>
        <v/>
      </c>
      <c r="G64" s="31" t="str">
        <f>IFERROR(VLOOKUP(A64,部品コード!A:E,3,FALSE),"")</f>
        <v/>
      </c>
    </row>
    <row r="65" spans="1:7" x14ac:dyDescent="0.15">
      <c r="A65" s="17"/>
      <c r="B65" s="18"/>
      <c r="C65" s="19"/>
      <c r="D65" s="31" t="str">
        <f>IFERROR(VLOOKUP(A65,部品コード!A:E,2,FALSE),"")</f>
        <v/>
      </c>
      <c r="E65" s="31" t="str">
        <f t="shared" si="2"/>
        <v/>
      </c>
      <c r="F65" s="31" t="str">
        <f t="shared" si="1"/>
        <v/>
      </c>
      <c r="G65" s="31" t="str">
        <f>IFERROR(VLOOKUP(A65,部品コード!A:E,3,FALSE),"")</f>
        <v/>
      </c>
    </row>
    <row r="66" spans="1:7" x14ac:dyDescent="0.15">
      <c r="A66" s="17"/>
      <c r="B66" s="18"/>
      <c r="C66" s="19"/>
      <c r="D66" s="31" t="str">
        <f>IFERROR(VLOOKUP(A66,部品コード!A:E,2,FALSE),"")</f>
        <v/>
      </c>
      <c r="E66" s="31" t="str">
        <f t="shared" si="2"/>
        <v/>
      </c>
      <c r="F66" s="31" t="str">
        <f t="shared" si="1"/>
        <v/>
      </c>
      <c r="G66" s="31" t="str">
        <f>IFERROR(VLOOKUP(A66,部品コード!A:E,3,FALSE),"")</f>
        <v/>
      </c>
    </row>
    <row r="67" spans="1:7" x14ac:dyDescent="0.15">
      <c r="A67" s="17"/>
      <c r="B67" s="18"/>
      <c r="C67" s="19"/>
      <c r="D67" s="31" t="str">
        <f>IFERROR(VLOOKUP(A67,部品コード!A:E,2,FALSE),"")</f>
        <v/>
      </c>
      <c r="E67" s="31" t="str">
        <f t="shared" si="2"/>
        <v/>
      </c>
      <c r="F67" s="31" t="str">
        <f t="shared" si="1"/>
        <v/>
      </c>
      <c r="G67" s="31" t="str">
        <f>IFERROR(VLOOKUP(A67,部品コード!A:E,3,FALSE),"")</f>
        <v/>
      </c>
    </row>
    <row r="68" spans="1:7" x14ac:dyDescent="0.15">
      <c r="A68" s="17"/>
      <c r="B68" s="18"/>
      <c r="C68" s="19"/>
      <c r="D68" s="31" t="str">
        <f>IFERROR(VLOOKUP(A68,部品コード!A:E,2,FALSE),"")</f>
        <v/>
      </c>
      <c r="E68" s="31" t="str">
        <f t="shared" si="2"/>
        <v/>
      </c>
      <c r="F68" s="31" t="str">
        <f t="shared" ref="F68:F131" si="3">IF(B68="","",(DAY(B68)))</f>
        <v/>
      </c>
      <c r="G68" s="31" t="str">
        <f>IFERROR(VLOOKUP(A68,部品コード!A:E,3,FALSE),"")</f>
        <v/>
      </c>
    </row>
    <row r="69" spans="1:7" x14ac:dyDescent="0.15">
      <c r="A69" s="17"/>
      <c r="B69" s="18"/>
      <c r="C69" s="19"/>
      <c r="D69" s="31" t="str">
        <f>IFERROR(VLOOKUP(A69,部品コード!A:E,2,FALSE),"")</f>
        <v/>
      </c>
      <c r="E69" s="31" t="str">
        <f t="shared" si="2"/>
        <v/>
      </c>
      <c r="F69" s="31" t="str">
        <f t="shared" si="3"/>
        <v/>
      </c>
      <c r="G69" s="31" t="str">
        <f>IFERROR(VLOOKUP(A69,部品コード!A:E,3,FALSE),"")</f>
        <v/>
      </c>
    </row>
    <row r="70" spans="1:7" x14ac:dyDescent="0.15">
      <c r="A70" s="17"/>
      <c r="B70" s="18"/>
      <c r="C70" s="19"/>
      <c r="D70" s="31" t="str">
        <f>IFERROR(VLOOKUP(A70,部品コード!A:E,2,FALSE),"")</f>
        <v/>
      </c>
      <c r="E70" s="31" t="str">
        <f t="shared" si="2"/>
        <v/>
      </c>
      <c r="F70" s="31" t="str">
        <f t="shared" si="3"/>
        <v/>
      </c>
      <c r="G70" s="31" t="str">
        <f>IFERROR(VLOOKUP(A70,部品コード!A:E,3,FALSE),"")</f>
        <v/>
      </c>
    </row>
    <row r="71" spans="1:7" x14ac:dyDescent="0.15">
      <c r="A71" s="17"/>
      <c r="B71" s="18"/>
      <c r="C71" s="19"/>
      <c r="D71" s="31" t="str">
        <f>IFERROR(VLOOKUP(A71,部品コード!A:E,2,FALSE),"")</f>
        <v/>
      </c>
      <c r="E71" s="31" t="str">
        <f t="shared" si="2"/>
        <v/>
      </c>
      <c r="F71" s="31" t="str">
        <f t="shared" si="3"/>
        <v/>
      </c>
      <c r="G71" s="31" t="str">
        <f>IFERROR(VLOOKUP(A71,部品コード!A:E,3,FALSE),"")</f>
        <v/>
      </c>
    </row>
    <row r="72" spans="1:7" x14ac:dyDescent="0.15">
      <c r="A72" s="17"/>
      <c r="B72" s="18"/>
      <c r="C72" s="19"/>
      <c r="D72" s="31" t="str">
        <f>IFERROR(VLOOKUP(A72,部品コード!A:E,2,FALSE),"")</f>
        <v/>
      </c>
      <c r="E72" s="31" t="str">
        <f t="shared" si="2"/>
        <v/>
      </c>
      <c r="F72" s="31" t="str">
        <f t="shared" si="3"/>
        <v/>
      </c>
      <c r="G72" s="31" t="str">
        <f>IFERROR(VLOOKUP(A72,部品コード!A:E,3,FALSE),"")</f>
        <v/>
      </c>
    </row>
    <row r="73" spans="1:7" x14ac:dyDescent="0.15">
      <c r="A73" s="17"/>
      <c r="B73" s="18"/>
      <c r="C73" s="19"/>
      <c r="D73" s="31" t="str">
        <f>IFERROR(VLOOKUP(A73,部品コード!A:E,2,FALSE),"")</f>
        <v/>
      </c>
      <c r="E73" s="31" t="str">
        <f t="shared" si="2"/>
        <v/>
      </c>
      <c r="F73" s="31" t="str">
        <f t="shared" si="3"/>
        <v/>
      </c>
      <c r="G73" s="31" t="str">
        <f>IFERROR(VLOOKUP(A73,部品コード!A:E,3,FALSE),"")</f>
        <v/>
      </c>
    </row>
    <row r="74" spans="1:7" x14ac:dyDescent="0.15">
      <c r="A74" s="17"/>
      <c r="B74" s="18"/>
      <c r="C74" s="19"/>
      <c r="D74" s="31" t="str">
        <f>IFERROR(VLOOKUP(A74,部品コード!A:E,2,FALSE),"")</f>
        <v/>
      </c>
      <c r="E74" s="31" t="str">
        <f t="shared" si="2"/>
        <v/>
      </c>
      <c r="F74" s="31" t="str">
        <f t="shared" si="3"/>
        <v/>
      </c>
      <c r="G74" s="31" t="str">
        <f>IFERROR(VLOOKUP(A74,部品コード!A:E,3,FALSE),"")</f>
        <v/>
      </c>
    </row>
    <row r="75" spans="1:7" x14ac:dyDescent="0.15">
      <c r="A75" s="17"/>
      <c r="B75" s="18"/>
      <c r="C75" s="19"/>
      <c r="D75" s="31" t="str">
        <f>IFERROR(VLOOKUP(A75,部品コード!A:E,2,FALSE),"")</f>
        <v/>
      </c>
      <c r="E75" s="31" t="str">
        <f t="shared" si="2"/>
        <v/>
      </c>
      <c r="F75" s="31" t="str">
        <f t="shared" si="3"/>
        <v/>
      </c>
      <c r="G75" s="31" t="str">
        <f>IFERROR(VLOOKUP(A75,部品コード!A:E,3,FALSE),"")</f>
        <v/>
      </c>
    </row>
    <row r="76" spans="1:7" x14ac:dyDescent="0.15">
      <c r="A76" s="17"/>
      <c r="B76" s="18"/>
      <c r="C76" s="19"/>
      <c r="D76" s="31" t="str">
        <f>IFERROR(VLOOKUP(A76,部品コード!A:E,2,FALSE),"")</f>
        <v/>
      </c>
      <c r="E76" s="31" t="str">
        <f t="shared" si="2"/>
        <v/>
      </c>
      <c r="F76" s="31" t="str">
        <f t="shared" si="3"/>
        <v/>
      </c>
      <c r="G76" s="31" t="str">
        <f>IFERROR(VLOOKUP(A76,部品コード!A:E,3,FALSE),"")</f>
        <v/>
      </c>
    </row>
    <row r="77" spans="1:7" x14ac:dyDescent="0.15">
      <c r="A77" s="17"/>
      <c r="B77" s="18"/>
      <c r="C77" s="19"/>
      <c r="D77" s="31" t="str">
        <f>IFERROR(VLOOKUP(A77,部品コード!A:E,2,FALSE),"")</f>
        <v/>
      </c>
      <c r="E77" s="31" t="str">
        <f t="shared" si="2"/>
        <v/>
      </c>
      <c r="F77" s="31" t="str">
        <f t="shared" si="3"/>
        <v/>
      </c>
      <c r="G77" s="31" t="str">
        <f>IFERROR(VLOOKUP(A77,部品コード!A:E,3,FALSE),"")</f>
        <v/>
      </c>
    </row>
    <row r="78" spans="1:7" x14ac:dyDescent="0.15">
      <c r="A78" s="17"/>
      <c r="B78" s="18"/>
      <c r="C78" s="19"/>
      <c r="D78" s="31" t="str">
        <f>IFERROR(VLOOKUP(A78,部品コード!A:E,2,FALSE),"")</f>
        <v/>
      </c>
      <c r="E78" s="31" t="str">
        <f t="shared" si="2"/>
        <v/>
      </c>
      <c r="F78" s="31" t="str">
        <f t="shared" si="3"/>
        <v/>
      </c>
      <c r="G78" s="31" t="str">
        <f>IFERROR(VLOOKUP(A78,部品コード!A:E,3,FALSE),"")</f>
        <v/>
      </c>
    </row>
    <row r="79" spans="1:7" x14ac:dyDescent="0.15">
      <c r="A79" s="17"/>
      <c r="B79" s="18"/>
      <c r="C79" s="19"/>
      <c r="D79" s="31" t="str">
        <f>IFERROR(VLOOKUP(A79,部品コード!A:E,2,FALSE),"")</f>
        <v/>
      </c>
      <c r="E79" s="31" t="str">
        <f t="shared" si="2"/>
        <v/>
      </c>
      <c r="F79" s="31" t="str">
        <f t="shared" si="3"/>
        <v/>
      </c>
      <c r="G79" s="31" t="str">
        <f>IFERROR(VLOOKUP(A79,部品コード!A:E,3,FALSE),"")</f>
        <v/>
      </c>
    </row>
    <row r="80" spans="1:7" x14ac:dyDescent="0.15">
      <c r="A80" s="17"/>
      <c r="B80" s="18"/>
      <c r="C80" s="19"/>
      <c r="D80" s="31" t="str">
        <f>IFERROR(VLOOKUP(A80,部品コード!A:E,2,FALSE),"")</f>
        <v/>
      </c>
      <c r="E80" s="31" t="str">
        <f t="shared" si="2"/>
        <v/>
      </c>
      <c r="F80" s="31" t="str">
        <f t="shared" si="3"/>
        <v/>
      </c>
      <c r="G80" s="31" t="str">
        <f>IFERROR(VLOOKUP(A80,部品コード!A:E,3,FALSE),"")</f>
        <v/>
      </c>
    </row>
    <row r="81" spans="1:7" x14ac:dyDescent="0.15">
      <c r="A81" s="17"/>
      <c r="B81" s="18"/>
      <c r="C81" s="19"/>
      <c r="D81" s="31" t="str">
        <f>IFERROR(VLOOKUP(A81,部品コード!A:E,2,FALSE),"")</f>
        <v/>
      </c>
      <c r="E81" s="31" t="str">
        <f t="shared" si="2"/>
        <v/>
      </c>
      <c r="F81" s="31" t="str">
        <f t="shared" si="3"/>
        <v/>
      </c>
      <c r="G81" s="31" t="str">
        <f>IFERROR(VLOOKUP(A81,部品コード!A:E,3,FALSE),"")</f>
        <v/>
      </c>
    </row>
    <row r="82" spans="1:7" x14ac:dyDescent="0.15">
      <c r="A82" s="17"/>
      <c r="B82" s="18"/>
      <c r="C82" s="19"/>
      <c r="D82" s="31" t="str">
        <f>IFERROR(VLOOKUP(A82,部品コード!A:E,2,FALSE),"")</f>
        <v/>
      </c>
      <c r="E82" s="31" t="str">
        <f t="shared" si="2"/>
        <v/>
      </c>
      <c r="F82" s="31" t="str">
        <f t="shared" si="3"/>
        <v/>
      </c>
      <c r="G82" s="31" t="str">
        <f>IFERROR(VLOOKUP(A82,部品コード!A:E,3,FALSE),"")</f>
        <v/>
      </c>
    </row>
    <row r="83" spans="1:7" x14ac:dyDescent="0.15">
      <c r="A83" s="17"/>
      <c r="B83" s="18"/>
      <c r="C83" s="19"/>
      <c r="D83" s="31" t="str">
        <f>IFERROR(VLOOKUP(A83,部品コード!A:E,2,FALSE),"")</f>
        <v/>
      </c>
      <c r="E83" s="31" t="str">
        <f t="shared" si="2"/>
        <v/>
      </c>
      <c r="F83" s="31" t="str">
        <f t="shared" si="3"/>
        <v/>
      </c>
      <c r="G83" s="31" t="str">
        <f>IFERROR(VLOOKUP(A83,部品コード!A:E,3,FALSE),"")</f>
        <v/>
      </c>
    </row>
    <row r="84" spans="1:7" x14ac:dyDescent="0.15">
      <c r="A84" s="17"/>
      <c r="B84" s="18"/>
      <c r="C84" s="19"/>
      <c r="D84" s="31" t="str">
        <f>IFERROR(VLOOKUP(A84,部品コード!A:E,2,FALSE),"")</f>
        <v/>
      </c>
      <c r="E84" s="31" t="str">
        <f t="shared" si="2"/>
        <v/>
      </c>
      <c r="F84" s="31" t="str">
        <f t="shared" si="3"/>
        <v/>
      </c>
      <c r="G84" s="31" t="str">
        <f>IFERROR(VLOOKUP(A84,部品コード!A:E,3,FALSE),"")</f>
        <v/>
      </c>
    </row>
    <row r="85" spans="1:7" x14ac:dyDescent="0.15">
      <c r="A85" s="17"/>
      <c r="B85" s="18"/>
      <c r="C85" s="19"/>
      <c r="D85" s="31" t="str">
        <f>IFERROR(VLOOKUP(A85,部品コード!A:E,2,FALSE),"")</f>
        <v/>
      </c>
      <c r="E85" s="31" t="str">
        <f t="shared" si="2"/>
        <v/>
      </c>
      <c r="F85" s="31" t="str">
        <f t="shared" si="3"/>
        <v/>
      </c>
      <c r="G85" s="31" t="str">
        <f>IFERROR(VLOOKUP(A85,部品コード!A:E,3,FALSE),"")</f>
        <v/>
      </c>
    </row>
    <row r="86" spans="1:7" x14ac:dyDescent="0.15">
      <c r="A86" s="17"/>
      <c r="B86" s="18"/>
      <c r="C86" s="19"/>
      <c r="D86" s="31" t="str">
        <f>IFERROR(VLOOKUP(A86,部品コード!A:E,2,FALSE),"")</f>
        <v/>
      </c>
      <c r="E86" s="31" t="str">
        <f t="shared" si="2"/>
        <v/>
      </c>
      <c r="F86" s="31" t="str">
        <f t="shared" si="3"/>
        <v/>
      </c>
      <c r="G86" s="31" t="str">
        <f>IFERROR(VLOOKUP(A86,部品コード!A:E,3,FALSE),"")</f>
        <v/>
      </c>
    </row>
    <row r="87" spans="1:7" x14ac:dyDescent="0.15">
      <c r="A87" s="17"/>
      <c r="B87" s="18"/>
      <c r="C87" s="19"/>
      <c r="D87" s="31" t="str">
        <f>IFERROR(VLOOKUP(A87,部品コード!A:E,2,FALSE),"")</f>
        <v/>
      </c>
      <c r="E87" s="31" t="str">
        <f t="shared" si="2"/>
        <v/>
      </c>
      <c r="F87" s="31" t="str">
        <f t="shared" si="3"/>
        <v/>
      </c>
      <c r="G87" s="31" t="str">
        <f>IFERROR(VLOOKUP(A87,部品コード!A:E,3,FALSE),"")</f>
        <v/>
      </c>
    </row>
    <row r="88" spans="1:7" x14ac:dyDescent="0.15">
      <c r="A88" s="17"/>
      <c r="B88" s="18"/>
      <c r="C88" s="19"/>
      <c r="D88" s="31" t="str">
        <f>IFERROR(VLOOKUP(A88,部品コード!A:E,2,FALSE),"")</f>
        <v/>
      </c>
      <c r="E88" s="31" t="str">
        <f t="shared" si="2"/>
        <v/>
      </c>
      <c r="F88" s="31" t="str">
        <f t="shared" si="3"/>
        <v/>
      </c>
      <c r="G88" s="31" t="str">
        <f>IFERROR(VLOOKUP(A88,部品コード!A:E,3,FALSE),"")</f>
        <v/>
      </c>
    </row>
    <row r="89" spans="1:7" x14ac:dyDescent="0.15">
      <c r="A89" s="17"/>
      <c r="B89" s="18"/>
      <c r="C89" s="19"/>
      <c r="D89" s="31" t="str">
        <f>IFERROR(VLOOKUP(A89,部品コード!A:E,2,FALSE),"")</f>
        <v/>
      </c>
      <c r="E89" s="31" t="str">
        <f t="shared" si="2"/>
        <v/>
      </c>
      <c r="F89" s="31" t="str">
        <f t="shared" si="3"/>
        <v/>
      </c>
      <c r="G89" s="31" t="str">
        <f>IFERROR(VLOOKUP(A89,部品コード!A:E,3,FALSE),"")</f>
        <v/>
      </c>
    </row>
    <row r="90" spans="1:7" x14ac:dyDescent="0.15">
      <c r="A90" s="17"/>
      <c r="B90" s="18"/>
      <c r="C90" s="19"/>
      <c r="D90" s="31" t="str">
        <f>IFERROR(VLOOKUP(A90,部品コード!A:E,2,FALSE),"")</f>
        <v/>
      </c>
      <c r="E90" s="31" t="str">
        <f t="shared" si="2"/>
        <v/>
      </c>
      <c r="F90" s="31" t="str">
        <f t="shared" si="3"/>
        <v/>
      </c>
      <c r="G90" s="31" t="str">
        <f>IFERROR(VLOOKUP(A90,部品コード!A:E,3,FALSE),"")</f>
        <v/>
      </c>
    </row>
    <row r="91" spans="1:7" x14ac:dyDescent="0.15">
      <c r="A91" s="17"/>
      <c r="B91" s="18"/>
      <c r="C91" s="19"/>
      <c r="D91" s="31" t="str">
        <f>IFERROR(VLOOKUP(A91,部品コード!A:E,2,FALSE),"")</f>
        <v/>
      </c>
      <c r="E91" s="31" t="str">
        <f t="shared" si="2"/>
        <v/>
      </c>
      <c r="F91" s="31" t="str">
        <f t="shared" si="3"/>
        <v/>
      </c>
      <c r="G91" s="31" t="str">
        <f>IFERROR(VLOOKUP(A91,部品コード!A:E,3,FALSE),"")</f>
        <v/>
      </c>
    </row>
    <row r="92" spans="1:7" x14ac:dyDescent="0.15">
      <c r="A92" s="17"/>
      <c r="B92" s="18"/>
      <c r="C92" s="19"/>
      <c r="D92" s="31" t="str">
        <f>IFERROR(VLOOKUP(A92,部品コード!A:E,2,FALSE),"")</f>
        <v/>
      </c>
      <c r="E92" s="31" t="str">
        <f t="shared" si="2"/>
        <v/>
      </c>
      <c r="F92" s="31" t="str">
        <f t="shared" si="3"/>
        <v/>
      </c>
      <c r="G92" s="31" t="str">
        <f>IFERROR(VLOOKUP(A92,部品コード!A:E,3,FALSE),"")</f>
        <v/>
      </c>
    </row>
    <row r="93" spans="1:7" x14ac:dyDescent="0.15">
      <c r="A93" s="17"/>
      <c r="B93" s="18"/>
      <c r="C93" s="19"/>
      <c r="D93" s="31" t="str">
        <f>IFERROR(VLOOKUP(A93,部品コード!A:E,2,FALSE),"")</f>
        <v/>
      </c>
      <c r="E93" s="31" t="str">
        <f t="shared" si="2"/>
        <v/>
      </c>
      <c r="F93" s="31" t="str">
        <f t="shared" si="3"/>
        <v/>
      </c>
      <c r="G93" s="31" t="str">
        <f>IFERROR(VLOOKUP(A93,部品コード!A:E,3,FALSE),"")</f>
        <v/>
      </c>
    </row>
    <row r="94" spans="1:7" x14ac:dyDescent="0.15">
      <c r="A94" s="17"/>
      <c r="B94" s="18"/>
      <c r="C94" s="19"/>
      <c r="D94" s="31" t="str">
        <f>IFERROR(VLOOKUP(A94,部品コード!A:E,2,FALSE),"")</f>
        <v/>
      </c>
      <c r="E94" s="31" t="str">
        <f t="shared" si="2"/>
        <v/>
      </c>
      <c r="F94" s="31" t="str">
        <f t="shared" si="3"/>
        <v/>
      </c>
      <c r="G94" s="31" t="str">
        <f>IFERROR(VLOOKUP(A94,部品コード!A:E,3,FALSE),"")</f>
        <v/>
      </c>
    </row>
    <row r="95" spans="1:7" x14ac:dyDescent="0.15">
      <c r="A95" s="17"/>
      <c r="B95" s="18"/>
      <c r="C95" s="19"/>
      <c r="D95" s="31" t="str">
        <f>IFERROR(VLOOKUP(A95,部品コード!A:E,2,FALSE),"")</f>
        <v/>
      </c>
      <c r="E95" s="31" t="str">
        <f t="shared" si="2"/>
        <v/>
      </c>
      <c r="F95" s="31" t="str">
        <f t="shared" si="3"/>
        <v/>
      </c>
      <c r="G95" s="31" t="str">
        <f>IFERROR(VLOOKUP(A95,部品コード!A:E,3,FALSE),"")</f>
        <v/>
      </c>
    </row>
    <row r="96" spans="1:7" x14ac:dyDescent="0.15">
      <c r="A96" s="17"/>
      <c r="B96" s="18"/>
      <c r="C96" s="19"/>
      <c r="D96" s="31" t="str">
        <f>IFERROR(VLOOKUP(A96,部品コード!A:E,2,FALSE),"")</f>
        <v/>
      </c>
      <c r="E96" s="31" t="str">
        <f t="shared" si="2"/>
        <v/>
      </c>
      <c r="F96" s="31" t="str">
        <f t="shared" si="3"/>
        <v/>
      </c>
      <c r="G96" s="31" t="str">
        <f>IFERROR(VLOOKUP(A96,部品コード!A:E,3,FALSE),"")</f>
        <v/>
      </c>
    </row>
    <row r="97" spans="1:7" x14ac:dyDescent="0.15">
      <c r="A97" s="17"/>
      <c r="B97" s="18"/>
      <c r="C97" s="19"/>
      <c r="D97" s="31" t="str">
        <f>IFERROR(VLOOKUP(A97,部品コード!A:E,2,FALSE),"")</f>
        <v/>
      </c>
      <c r="E97" s="31" t="str">
        <f t="shared" si="2"/>
        <v/>
      </c>
      <c r="F97" s="31" t="str">
        <f t="shared" si="3"/>
        <v/>
      </c>
      <c r="G97" s="31" t="str">
        <f>IFERROR(VLOOKUP(A97,部品コード!A:E,3,FALSE),"")</f>
        <v/>
      </c>
    </row>
    <row r="98" spans="1:7" x14ac:dyDescent="0.15">
      <c r="A98" s="17"/>
      <c r="B98" s="18"/>
      <c r="C98" s="19"/>
      <c r="D98" s="31" t="str">
        <f>IFERROR(VLOOKUP(A98,部品コード!A:E,2,FALSE),"")</f>
        <v/>
      </c>
      <c r="E98" s="31" t="str">
        <f t="shared" si="2"/>
        <v/>
      </c>
      <c r="F98" s="31" t="str">
        <f t="shared" si="3"/>
        <v/>
      </c>
      <c r="G98" s="31" t="str">
        <f>IFERROR(VLOOKUP(A98,部品コード!A:E,3,FALSE),"")</f>
        <v/>
      </c>
    </row>
    <row r="99" spans="1:7" x14ac:dyDescent="0.15">
      <c r="A99" s="17"/>
      <c r="B99" s="18"/>
      <c r="C99" s="19"/>
      <c r="D99" s="31" t="str">
        <f>IFERROR(VLOOKUP(A99,部品コード!A:E,2,FALSE),"")</f>
        <v/>
      </c>
      <c r="E99" s="31" t="str">
        <f t="shared" si="2"/>
        <v/>
      </c>
      <c r="F99" s="31" t="str">
        <f t="shared" si="3"/>
        <v/>
      </c>
      <c r="G99" s="31" t="str">
        <f>IFERROR(VLOOKUP(A99,部品コード!A:E,3,FALSE),"")</f>
        <v/>
      </c>
    </row>
    <row r="100" spans="1:7" x14ac:dyDescent="0.15">
      <c r="A100" s="17"/>
      <c r="B100" s="18"/>
      <c r="C100" s="19"/>
      <c r="D100" s="31" t="str">
        <f>IFERROR(VLOOKUP(A100,部品コード!A:E,2,FALSE),"")</f>
        <v/>
      </c>
      <c r="E100" s="31" t="str">
        <f t="shared" si="2"/>
        <v/>
      </c>
      <c r="F100" s="31" t="str">
        <f t="shared" si="3"/>
        <v/>
      </c>
      <c r="G100" s="31" t="str">
        <f>IFERROR(VLOOKUP(A100,部品コード!A:E,3,FALSE),"")</f>
        <v/>
      </c>
    </row>
    <row r="101" spans="1:7" x14ac:dyDescent="0.15">
      <c r="A101" s="17"/>
      <c r="B101" s="18"/>
      <c r="C101" s="19"/>
      <c r="D101" s="31" t="str">
        <f>IFERROR(VLOOKUP(A101,部品コード!A:E,2,FALSE),"")</f>
        <v/>
      </c>
      <c r="E101" s="31" t="str">
        <f t="shared" si="2"/>
        <v/>
      </c>
      <c r="F101" s="31" t="str">
        <f t="shared" si="3"/>
        <v/>
      </c>
      <c r="G101" s="31" t="str">
        <f>IFERROR(VLOOKUP(A101,部品コード!A:E,3,FALSE),"")</f>
        <v/>
      </c>
    </row>
    <row r="102" spans="1:7" x14ac:dyDescent="0.15">
      <c r="A102" s="17"/>
      <c r="B102" s="18"/>
      <c r="C102" s="19"/>
      <c r="D102" s="31" t="str">
        <f>IFERROR(VLOOKUP(A102,部品コード!A:E,2,FALSE),"")</f>
        <v/>
      </c>
      <c r="E102" s="31" t="str">
        <f t="shared" si="2"/>
        <v/>
      </c>
      <c r="F102" s="31" t="str">
        <f t="shared" si="3"/>
        <v/>
      </c>
      <c r="G102" s="31" t="str">
        <f>IFERROR(VLOOKUP(A102,部品コード!A:E,3,FALSE),"")</f>
        <v/>
      </c>
    </row>
    <row r="103" spans="1:7" x14ac:dyDescent="0.15">
      <c r="A103" s="17"/>
      <c r="B103" s="18"/>
      <c r="C103" s="19"/>
      <c r="D103" s="31" t="str">
        <f>IFERROR(VLOOKUP(A103,部品コード!A:E,2,FALSE),"")</f>
        <v/>
      </c>
      <c r="E103" s="31" t="str">
        <f t="shared" si="2"/>
        <v/>
      </c>
      <c r="F103" s="31" t="str">
        <f t="shared" si="3"/>
        <v/>
      </c>
      <c r="G103" s="31" t="str">
        <f>IFERROR(VLOOKUP(A103,部品コード!A:E,3,FALSE),"")</f>
        <v/>
      </c>
    </row>
    <row r="104" spans="1:7" x14ac:dyDescent="0.15">
      <c r="A104" s="17"/>
      <c r="B104" s="18"/>
      <c r="C104" s="19"/>
      <c r="D104" s="31" t="str">
        <f>IFERROR(VLOOKUP(A104,部品コード!A:E,2,FALSE),"")</f>
        <v/>
      </c>
      <c r="E104" s="31" t="str">
        <f t="shared" si="2"/>
        <v/>
      </c>
      <c r="F104" s="31" t="str">
        <f t="shared" si="3"/>
        <v/>
      </c>
      <c r="G104" s="31" t="str">
        <f>IFERROR(VLOOKUP(A104,部品コード!A:E,3,FALSE),"")</f>
        <v/>
      </c>
    </row>
    <row r="105" spans="1:7" x14ac:dyDescent="0.15">
      <c r="A105" s="17"/>
      <c r="B105" s="18"/>
      <c r="C105" s="19"/>
      <c r="D105" s="31" t="str">
        <f>IFERROR(VLOOKUP(A105,部品コード!A:E,2,FALSE),"")</f>
        <v/>
      </c>
      <c r="E105" s="31" t="str">
        <f t="shared" si="2"/>
        <v/>
      </c>
      <c r="F105" s="31" t="str">
        <f t="shared" si="3"/>
        <v/>
      </c>
      <c r="G105" s="31" t="str">
        <f>IFERROR(VLOOKUP(A105,部品コード!A:E,3,FALSE),"")</f>
        <v/>
      </c>
    </row>
    <row r="106" spans="1:7" x14ac:dyDescent="0.15">
      <c r="A106" s="17"/>
      <c r="B106" s="18"/>
      <c r="C106" s="19"/>
      <c r="D106" s="31" t="str">
        <f>IFERROR(VLOOKUP(A106,部品コード!A:E,2,FALSE),"")</f>
        <v/>
      </c>
      <c r="E106" s="31" t="str">
        <f t="shared" si="2"/>
        <v/>
      </c>
      <c r="F106" s="31" t="str">
        <f t="shared" si="3"/>
        <v/>
      </c>
      <c r="G106" s="31" t="str">
        <f>IFERROR(VLOOKUP(A106,部品コード!A:E,3,FALSE),"")</f>
        <v/>
      </c>
    </row>
    <row r="107" spans="1:7" x14ac:dyDescent="0.15">
      <c r="A107" s="17"/>
      <c r="B107" s="18"/>
      <c r="C107" s="19"/>
      <c r="D107" s="31" t="str">
        <f>IFERROR(VLOOKUP(A107,部品コード!A:E,2,FALSE),"")</f>
        <v/>
      </c>
      <c r="E107" s="31" t="str">
        <f t="shared" si="2"/>
        <v/>
      </c>
      <c r="F107" s="31" t="str">
        <f t="shared" si="3"/>
        <v/>
      </c>
      <c r="G107" s="31" t="str">
        <f>IFERROR(VLOOKUP(A107,部品コード!A:E,3,FALSE),"")</f>
        <v/>
      </c>
    </row>
    <row r="108" spans="1:7" x14ac:dyDescent="0.15">
      <c r="A108" s="17"/>
      <c r="B108" s="18"/>
      <c r="C108" s="19"/>
      <c r="D108" s="31" t="str">
        <f>IFERROR(VLOOKUP(A108,部品コード!A:E,2,FALSE),"")</f>
        <v/>
      </c>
      <c r="E108" s="31" t="str">
        <f t="shared" si="2"/>
        <v/>
      </c>
      <c r="F108" s="31" t="str">
        <f t="shared" si="3"/>
        <v/>
      </c>
      <c r="G108" s="31" t="str">
        <f>IFERROR(VLOOKUP(A108,部品コード!A:E,3,FALSE),"")</f>
        <v/>
      </c>
    </row>
    <row r="109" spans="1:7" x14ac:dyDescent="0.15">
      <c r="A109" s="17"/>
      <c r="B109" s="18"/>
      <c r="C109" s="19"/>
      <c r="D109" s="31" t="str">
        <f>IFERROR(VLOOKUP(A109,部品コード!A:E,2,FALSE),"")</f>
        <v/>
      </c>
      <c r="E109" s="31" t="str">
        <f t="shared" si="2"/>
        <v/>
      </c>
      <c r="F109" s="31" t="str">
        <f t="shared" si="3"/>
        <v/>
      </c>
      <c r="G109" s="31" t="str">
        <f>IFERROR(VLOOKUP(A109,部品コード!A:E,3,FALSE),"")</f>
        <v/>
      </c>
    </row>
    <row r="110" spans="1:7" x14ac:dyDescent="0.15">
      <c r="A110" s="17"/>
      <c r="B110" s="18"/>
      <c r="C110" s="19"/>
      <c r="D110" s="31" t="str">
        <f>IFERROR(VLOOKUP(A110,部品コード!A:E,2,FALSE),"")</f>
        <v/>
      </c>
      <c r="E110" s="31" t="str">
        <f t="shared" si="2"/>
        <v/>
      </c>
      <c r="F110" s="31" t="str">
        <f t="shared" si="3"/>
        <v/>
      </c>
      <c r="G110" s="31" t="str">
        <f>IFERROR(VLOOKUP(A110,部品コード!A:E,3,FALSE),"")</f>
        <v/>
      </c>
    </row>
    <row r="111" spans="1:7" x14ac:dyDescent="0.15">
      <c r="A111" s="17"/>
      <c r="B111" s="18"/>
      <c r="C111" s="19"/>
      <c r="D111" s="31" t="str">
        <f>IFERROR(VLOOKUP(A111,部品コード!A:E,2,FALSE),"")</f>
        <v/>
      </c>
      <c r="E111" s="31" t="str">
        <f t="shared" si="2"/>
        <v/>
      </c>
      <c r="F111" s="31" t="str">
        <f t="shared" si="3"/>
        <v/>
      </c>
      <c r="G111" s="31" t="str">
        <f>IFERROR(VLOOKUP(A111,部品コード!A:E,3,FALSE),"")</f>
        <v/>
      </c>
    </row>
    <row r="112" spans="1:7" x14ac:dyDescent="0.15">
      <c r="A112" s="17"/>
      <c r="B112" s="18"/>
      <c r="C112" s="19"/>
      <c r="D112" s="31" t="str">
        <f>IFERROR(VLOOKUP(A112,部品コード!A:E,2,FALSE),"")</f>
        <v/>
      </c>
      <c r="E112" s="31" t="str">
        <f t="shared" si="2"/>
        <v/>
      </c>
      <c r="F112" s="31" t="str">
        <f t="shared" si="3"/>
        <v/>
      </c>
      <c r="G112" s="31" t="str">
        <f>IFERROR(VLOOKUP(A112,部品コード!A:E,3,FALSE),"")</f>
        <v/>
      </c>
    </row>
    <row r="113" spans="1:7" x14ac:dyDescent="0.15">
      <c r="A113" s="17"/>
      <c r="B113" s="18"/>
      <c r="C113" s="19"/>
      <c r="D113" s="31" t="str">
        <f>IFERROR(VLOOKUP(A113,部品コード!A:E,2,FALSE),"")</f>
        <v/>
      </c>
      <c r="E113" s="31" t="str">
        <f t="shared" si="2"/>
        <v/>
      </c>
      <c r="F113" s="31" t="str">
        <f t="shared" si="3"/>
        <v/>
      </c>
      <c r="G113" s="31" t="str">
        <f>IFERROR(VLOOKUP(A113,部品コード!A:E,3,FALSE),"")</f>
        <v/>
      </c>
    </row>
    <row r="114" spans="1:7" x14ac:dyDescent="0.15">
      <c r="A114" s="17"/>
      <c r="B114" s="18"/>
      <c r="C114" s="19"/>
      <c r="D114" s="31" t="str">
        <f>IFERROR(VLOOKUP(A114,部品コード!A:E,2,FALSE),"")</f>
        <v/>
      </c>
      <c r="E114" s="31" t="str">
        <f t="shared" si="2"/>
        <v/>
      </c>
      <c r="F114" s="31" t="str">
        <f t="shared" si="3"/>
        <v/>
      </c>
      <c r="G114" s="31" t="str">
        <f>IFERROR(VLOOKUP(A114,部品コード!A:E,3,FALSE),"")</f>
        <v/>
      </c>
    </row>
    <row r="115" spans="1:7" x14ac:dyDescent="0.15">
      <c r="A115" s="17"/>
      <c r="B115" s="18"/>
      <c r="C115" s="19"/>
      <c r="D115" s="31" t="str">
        <f>IFERROR(VLOOKUP(A115,部品コード!A:E,2,FALSE),"")</f>
        <v/>
      </c>
      <c r="E115" s="31" t="str">
        <f t="shared" si="2"/>
        <v/>
      </c>
      <c r="F115" s="31" t="str">
        <f t="shared" si="3"/>
        <v/>
      </c>
      <c r="G115" s="31" t="str">
        <f>IFERROR(VLOOKUP(A115,部品コード!A:E,3,FALSE),"")</f>
        <v/>
      </c>
    </row>
    <row r="116" spans="1:7" x14ac:dyDescent="0.15">
      <c r="A116" s="17"/>
      <c r="B116" s="18"/>
      <c r="C116" s="19"/>
      <c r="D116" s="31" t="str">
        <f>IFERROR(VLOOKUP(A116,部品コード!A:E,2,FALSE),"")</f>
        <v/>
      </c>
      <c r="E116" s="31" t="str">
        <f t="shared" si="2"/>
        <v/>
      </c>
      <c r="F116" s="31" t="str">
        <f t="shared" si="3"/>
        <v/>
      </c>
      <c r="G116" s="31" t="str">
        <f>IFERROR(VLOOKUP(A116,部品コード!A:E,3,FALSE),"")</f>
        <v/>
      </c>
    </row>
    <row r="117" spans="1:7" x14ac:dyDescent="0.15">
      <c r="A117" s="17"/>
      <c r="B117" s="18"/>
      <c r="C117" s="19"/>
      <c r="D117" s="31" t="str">
        <f>IFERROR(VLOOKUP(A117,部品コード!A:E,2,FALSE),"")</f>
        <v/>
      </c>
      <c r="E117" s="31" t="str">
        <f t="shared" si="2"/>
        <v/>
      </c>
      <c r="F117" s="31" t="str">
        <f t="shared" si="3"/>
        <v/>
      </c>
      <c r="G117" s="31" t="str">
        <f>IFERROR(VLOOKUP(A117,部品コード!A:E,3,FALSE),"")</f>
        <v/>
      </c>
    </row>
    <row r="118" spans="1:7" x14ac:dyDescent="0.15">
      <c r="A118" s="17"/>
      <c r="B118" s="18"/>
      <c r="C118" s="19"/>
      <c r="D118" s="31" t="str">
        <f>IFERROR(VLOOKUP(A118,部品コード!A:E,2,FALSE),"")</f>
        <v/>
      </c>
      <c r="E118" s="31" t="str">
        <f t="shared" ref="E118:E181" si="4">IF(B118="","",(MONTH(B118)))</f>
        <v/>
      </c>
      <c r="F118" s="31" t="str">
        <f t="shared" si="3"/>
        <v/>
      </c>
      <c r="G118" s="31" t="str">
        <f>IFERROR(VLOOKUP(A118,部品コード!A:E,3,FALSE),"")</f>
        <v/>
      </c>
    </row>
    <row r="119" spans="1:7" x14ac:dyDescent="0.15">
      <c r="A119" s="17"/>
      <c r="B119" s="18"/>
      <c r="C119" s="19"/>
      <c r="D119" s="31" t="str">
        <f>IFERROR(VLOOKUP(A119,部品コード!A:E,2,FALSE),"")</f>
        <v/>
      </c>
      <c r="E119" s="31" t="str">
        <f t="shared" si="4"/>
        <v/>
      </c>
      <c r="F119" s="31" t="str">
        <f t="shared" si="3"/>
        <v/>
      </c>
      <c r="G119" s="31" t="str">
        <f>IFERROR(VLOOKUP(A119,部品コード!A:E,3,FALSE),"")</f>
        <v/>
      </c>
    </row>
    <row r="120" spans="1:7" x14ac:dyDescent="0.15">
      <c r="A120" s="17"/>
      <c r="B120" s="18"/>
      <c r="C120" s="19"/>
      <c r="D120" s="31" t="str">
        <f>IFERROR(VLOOKUP(A120,部品コード!A:E,2,FALSE),"")</f>
        <v/>
      </c>
      <c r="E120" s="31" t="str">
        <f t="shared" si="4"/>
        <v/>
      </c>
      <c r="F120" s="31" t="str">
        <f t="shared" si="3"/>
        <v/>
      </c>
      <c r="G120" s="31" t="str">
        <f>IFERROR(VLOOKUP(A120,部品コード!A:E,3,FALSE),"")</f>
        <v/>
      </c>
    </row>
    <row r="121" spans="1:7" x14ac:dyDescent="0.15">
      <c r="A121" s="17"/>
      <c r="B121" s="18"/>
      <c r="C121" s="19"/>
      <c r="D121" s="31" t="str">
        <f>IFERROR(VLOOKUP(A121,部品コード!A:E,2,FALSE),"")</f>
        <v/>
      </c>
      <c r="E121" s="31" t="str">
        <f t="shared" si="4"/>
        <v/>
      </c>
      <c r="F121" s="31" t="str">
        <f t="shared" si="3"/>
        <v/>
      </c>
      <c r="G121" s="31" t="str">
        <f>IFERROR(VLOOKUP(A121,部品コード!A:E,3,FALSE),"")</f>
        <v/>
      </c>
    </row>
    <row r="122" spans="1:7" x14ac:dyDescent="0.15">
      <c r="A122" s="17"/>
      <c r="B122" s="18"/>
      <c r="C122" s="19"/>
      <c r="D122" s="31" t="str">
        <f>IFERROR(VLOOKUP(A122,部品コード!A:E,2,FALSE),"")</f>
        <v/>
      </c>
      <c r="E122" s="31" t="str">
        <f t="shared" si="4"/>
        <v/>
      </c>
      <c r="F122" s="31" t="str">
        <f t="shared" si="3"/>
        <v/>
      </c>
      <c r="G122" s="31" t="str">
        <f>IFERROR(VLOOKUP(A122,部品コード!A:E,3,FALSE),"")</f>
        <v/>
      </c>
    </row>
    <row r="123" spans="1:7" x14ac:dyDescent="0.15">
      <c r="A123" s="17"/>
      <c r="B123" s="18"/>
      <c r="C123" s="19"/>
      <c r="D123" s="31" t="str">
        <f>IFERROR(VLOOKUP(A123,部品コード!A:E,2,FALSE),"")</f>
        <v/>
      </c>
      <c r="E123" s="31" t="str">
        <f t="shared" si="4"/>
        <v/>
      </c>
      <c r="F123" s="31" t="str">
        <f t="shared" si="3"/>
        <v/>
      </c>
      <c r="G123" s="31" t="str">
        <f>IFERROR(VLOOKUP(A123,部品コード!A:E,3,FALSE),"")</f>
        <v/>
      </c>
    </row>
    <row r="124" spans="1:7" x14ac:dyDescent="0.15">
      <c r="A124" s="17"/>
      <c r="B124" s="18"/>
      <c r="C124" s="19"/>
      <c r="D124" s="31" t="str">
        <f>IFERROR(VLOOKUP(A124,部品コード!A:E,2,FALSE),"")</f>
        <v/>
      </c>
      <c r="E124" s="31" t="str">
        <f t="shared" si="4"/>
        <v/>
      </c>
      <c r="F124" s="31" t="str">
        <f t="shared" si="3"/>
        <v/>
      </c>
      <c r="G124" s="31" t="str">
        <f>IFERROR(VLOOKUP(A124,部品コード!A:E,3,FALSE),"")</f>
        <v/>
      </c>
    </row>
    <row r="125" spans="1:7" x14ac:dyDescent="0.15">
      <c r="A125" s="17"/>
      <c r="B125" s="18"/>
      <c r="C125" s="19"/>
      <c r="D125" s="31" t="str">
        <f>IFERROR(VLOOKUP(A125,部品コード!A:E,2,FALSE),"")</f>
        <v/>
      </c>
      <c r="E125" s="31" t="str">
        <f t="shared" si="4"/>
        <v/>
      </c>
      <c r="F125" s="31" t="str">
        <f t="shared" si="3"/>
        <v/>
      </c>
      <c r="G125" s="31" t="str">
        <f>IFERROR(VLOOKUP(A125,部品コード!A:E,3,FALSE),"")</f>
        <v/>
      </c>
    </row>
    <row r="126" spans="1:7" x14ac:dyDescent="0.15">
      <c r="A126" s="17"/>
      <c r="B126" s="18"/>
      <c r="C126" s="19"/>
      <c r="D126" s="31" t="str">
        <f>IFERROR(VLOOKUP(A126,部品コード!A:E,2,FALSE),"")</f>
        <v/>
      </c>
      <c r="E126" s="31" t="str">
        <f t="shared" si="4"/>
        <v/>
      </c>
      <c r="F126" s="31" t="str">
        <f t="shared" si="3"/>
        <v/>
      </c>
      <c r="G126" s="31" t="str">
        <f>IFERROR(VLOOKUP(A126,部品コード!A:E,3,FALSE),"")</f>
        <v/>
      </c>
    </row>
    <row r="127" spans="1:7" x14ac:dyDescent="0.15">
      <c r="A127" s="17"/>
      <c r="B127" s="18"/>
      <c r="C127" s="19"/>
      <c r="D127" s="31" t="str">
        <f>IFERROR(VLOOKUP(A127,部品コード!A:E,2,FALSE),"")</f>
        <v/>
      </c>
      <c r="E127" s="31" t="str">
        <f t="shared" si="4"/>
        <v/>
      </c>
      <c r="F127" s="31" t="str">
        <f t="shared" si="3"/>
        <v/>
      </c>
      <c r="G127" s="31" t="str">
        <f>IFERROR(VLOOKUP(A127,部品コード!A:E,3,FALSE),"")</f>
        <v/>
      </c>
    </row>
    <row r="128" spans="1:7" x14ac:dyDescent="0.15">
      <c r="A128" s="17"/>
      <c r="B128" s="18"/>
      <c r="C128" s="19"/>
      <c r="D128" s="31" t="str">
        <f>IFERROR(VLOOKUP(A128,部品コード!A:E,2,FALSE),"")</f>
        <v/>
      </c>
      <c r="E128" s="31" t="str">
        <f t="shared" si="4"/>
        <v/>
      </c>
      <c r="F128" s="31" t="str">
        <f t="shared" si="3"/>
        <v/>
      </c>
      <c r="G128" s="31" t="str">
        <f>IFERROR(VLOOKUP(A128,部品コード!A:E,3,FALSE),"")</f>
        <v/>
      </c>
    </row>
    <row r="129" spans="1:7" x14ac:dyDescent="0.15">
      <c r="A129" s="17"/>
      <c r="B129" s="18"/>
      <c r="C129" s="19"/>
      <c r="D129" s="31" t="str">
        <f>IFERROR(VLOOKUP(A129,部品コード!A:E,2,FALSE),"")</f>
        <v/>
      </c>
      <c r="E129" s="31" t="str">
        <f t="shared" si="4"/>
        <v/>
      </c>
      <c r="F129" s="31" t="str">
        <f t="shared" si="3"/>
        <v/>
      </c>
      <c r="G129" s="31" t="str">
        <f>IFERROR(VLOOKUP(A129,部品コード!A:E,3,FALSE),"")</f>
        <v/>
      </c>
    </row>
    <row r="130" spans="1:7" x14ac:dyDescent="0.15">
      <c r="A130" s="17"/>
      <c r="B130" s="18"/>
      <c r="C130" s="19"/>
      <c r="D130" s="31" t="str">
        <f>IFERROR(VLOOKUP(A130,部品コード!A:E,2,FALSE),"")</f>
        <v/>
      </c>
      <c r="E130" s="31" t="str">
        <f t="shared" si="4"/>
        <v/>
      </c>
      <c r="F130" s="31" t="str">
        <f t="shared" si="3"/>
        <v/>
      </c>
      <c r="G130" s="31" t="str">
        <f>IFERROR(VLOOKUP(A130,部品コード!A:E,3,FALSE),"")</f>
        <v/>
      </c>
    </row>
    <row r="131" spans="1:7" x14ac:dyDescent="0.15">
      <c r="A131" s="17"/>
      <c r="B131" s="18"/>
      <c r="C131" s="19"/>
      <c r="D131" s="31" t="str">
        <f>IFERROR(VLOOKUP(A131,部品コード!A:E,2,FALSE),"")</f>
        <v/>
      </c>
      <c r="E131" s="31" t="str">
        <f t="shared" si="4"/>
        <v/>
      </c>
      <c r="F131" s="31" t="str">
        <f t="shared" si="3"/>
        <v/>
      </c>
      <c r="G131" s="31" t="str">
        <f>IFERROR(VLOOKUP(A131,部品コード!A:E,3,FALSE),"")</f>
        <v/>
      </c>
    </row>
    <row r="132" spans="1:7" x14ac:dyDescent="0.15">
      <c r="A132" s="17"/>
      <c r="B132" s="18"/>
      <c r="C132" s="19"/>
      <c r="D132" s="31" t="str">
        <f>IFERROR(VLOOKUP(A132,部品コード!A:E,2,FALSE),"")</f>
        <v/>
      </c>
      <c r="E132" s="31" t="str">
        <f t="shared" si="4"/>
        <v/>
      </c>
      <c r="F132" s="31" t="str">
        <f t="shared" ref="F132:F195" si="5">IF(B132="","",(DAY(B132)))</f>
        <v/>
      </c>
      <c r="G132" s="31" t="str">
        <f>IFERROR(VLOOKUP(A132,部品コード!A:E,3,FALSE),"")</f>
        <v/>
      </c>
    </row>
    <row r="133" spans="1:7" x14ac:dyDescent="0.15">
      <c r="A133" s="17"/>
      <c r="B133" s="18"/>
      <c r="C133" s="19"/>
      <c r="D133" s="31" t="str">
        <f>IFERROR(VLOOKUP(A133,部品コード!A:E,2,FALSE),"")</f>
        <v/>
      </c>
      <c r="E133" s="31" t="str">
        <f t="shared" si="4"/>
        <v/>
      </c>
      <c r="F133" s="31" t="str">
        <f t="shared" si="5"/>
        <v/>
      </c>
      <c r="G133" s="31" t="str">
        <f>IFERROR(VLOOKUP(A133,部品コード!A:E,3,FALSE),"")</f>
        <v/>
      </c>
    </row>
    <row r="134" spans="1:7" x14ac:dyDescent="0.15">
      <c r="A134" s="17"/>
      <c r="B134" s="18"/>
      <c r="C134" s="19"/>
      <c r="D134" s="31" t="str">
        <f>IFERROR(VLOOKUP(A134,部品コード!A:E,2,FALSE),"")</f>
        <v/>
      </c>
      <c r="E134" s="31" t="str">
        <f t="shared" si="4"/>
        <v/>
      </c>
      <c r="F134" s="31" t="str">
        <f t="shared" si="5"/>
        <v/>
      </c>
      <c r="G134" s="31" t="str">
        <f>IFERROR(VLOOKUP(A134,部品コード!A:E,3,FALSE),"")</f>
        <v/>
      </c>
    </row>
    <row r="135" spans="1:7" x14ac:dyDescent="0.15">
      <c r="A135" s="17"/>
      <c r="B135" s="18"/>
      <c r="C135" s="19"/>
      <c r="D135" s="31" t="str">
        <f>IFERROR(VLOOKUP(A135,部品コード!A:E,2,FALSE),"")</f>
        <v/>
      </c>
      <c r="E135" s="31" t="str">
        <f t="shared" si="4"/>
        <v/>
      </c>
      <c r="F135" s="31" t="str">
        <f t="shared" si="5"/>
        <v/>
      </c>
      <c r="G135" s="31" t="str">
        <f>IFERROR(VLOOKUP(A135,部品コード!A:E,3,FALSE),"")</f>
        <v/>
      </c>
    </row>
    <row r="136" spans="1:7" x14ac:dyDescent="0.15">
      <c r="A136" s="17"/>
      <c r="B136" s="18"/>
      <c r="C136" s="19"/>
      <c r="D136" s="31" t="str">
        <f>IFERROR(VLOOKUP(A136,部品コード!A:E,2,FALSE),"")</f>
        <v/>
      </c>
      <c r="E136" s="31" t="str">
        <f t="shared" si="4"/>
        <v/>
      </c>
      <c r="F136" s="31" t="str">
        <f t="shared" si="5"/>
        <v/>
      </c>
      <c r="G136" s="31" t="str">
        <f>IFERROR(VLOOKUP(A136,部品コード!A:E,3,FALSE),"")</f>
        <v/>
      </c>
    </row>
    <row r="137" spans="1:7" x14ac:dyDescent="0.15">
      <c r="A137" s="17"/>
      <c r="B137" s="18"/>
      <c r="C137" s="19"/>
      <c r="D137" s="31" t="str">
        <f>IFERROR(VLOOKUP(A137,部品コード!A:E,2,FALSE),"")</f>
        <v/>
      </c>
      <c r="E137" s="31" t="str">
        <f t="shared" si="4"/>
        <v/>
      </c>
      <c r="F137" s="31" t="str">
        <f t="shared" si="5"/>
        <v/>
      </c>
      <c r="G137" s="31" t="str">
        <f>IFERROR(VLOOKUP(A137,部品コード!A:E,3,FALSE),"")</f>
        <v/>
      </c>
    </row>
    <row r="138" spans="1:7" x14ac:dyDescent="0.15">
      <c r="A138" s="17"/>
      <c r="B138" s="18"/>
      <c r="C138" s="19"/>
      <c r="D138" s="31" t="str">
        <f>IFERROR(VLOOKUP(A138,部品コード!A:E,2,FALSE),"")</f>
        <v/>
      </c>
      <c r="E138" s="31" t="str">
        <f t="shared" si="4"/>
        <v/>
      </c>
      <c r="F138" s="31" t="str">
        <f t="shared" si="5"/>
        <v/>
      </c>
      <c r="G138" s="31" t="str">
        <f>IFERROR(VLOOKUP(A138,部品コード!A:E,3,FALSE),"")</f>
        <v/>
      </c>
    </row>
    <row r="139" spans="1:7" x14ac:dyDescent="0.15">
      <c r="A139" s="17"/>
      <c r="B139" s="18"/>
      <c r="C139" s="19"/>
      <c r="D139" s="31" t="str">
        <f>IFERROR(VLOOKUP(A139,部品コード!A:E,2,FALSE),"")</f>
        <v/>
      </c>
      <c r="E139" s="31" t="str">
        <f t="shared" si="4"/>
        <v/>
      </c>
      <c r="F139" s="31" t="str">
        <f t="shared" si="5"/>
        <v/>
      </c>
      <c r="G139" s="31" t="str">
        <f>IFERROR(VLOOKUP(A139,部品コード!A:E,3,FALSE),"")</f>
        <v/>
      </c>
    </row>
    <row r="140" spans="1:7" x14ac:dyDescent="0.15">
      <c r="A140" s="17"/>
      <c r="B140" s="18"/>
      <c r="C140" s="19"/>
      <c r="D140" s="31" t="str">
        <f>IFERROR(VLOOKUP(A140,部品コード!A:E,2,FALSE),"")</f>
        <v/>
      </c>
      <c r="E140" s="31" t="str">
        <f t="shared" si="4"/>
        <v/>
      </c>
      <c r="F140" s="31" t="str">
        <f t="shared" si="5"/>
        <v/>
      </c>
      <c r="G140" s="31" t="str">
        <f>IFERROR(VLOOKUP(A140,部品コード!A:E,3,FALSE),"")</f>
        <v/>
      </c>
    </row>
    <row r="141" spans="1:7" x14ac:dyDescent="0.15">
      <c r="A141" s="17"/>
      <c r="B141" s="18"/>
      <c r="C141" s="19"/>
      <c r="D141" s="31" t="str">
        <f>IFERROR(VLOOKUP(A141,部品コード!A:E,2,FALSE),"")</f>
        <v/>
      </c>
      <c r="E141" s="31" t="str">
        <f t="shared" si="4"/>
        <v/>
      </c>
      <c r="F141" s="31" t="str">
        <f t="shared" si="5"/>
        <v/>
      </c>
      <c r="G141" s="31" t="str">
        <f>IFERROR(VLOOKUP(A141,部品コード!A:E,3,FALSE),"")</f>
        <v/>
      </c>
    </row>
    <row r="142" spans="1:7" x14ac:dyDescent="0.15">
      <c r="A142" s="17"/>
      <c r="B142" s="18"/>
      <c r="C142" s="19"/>
      <c r="D142" s="31" t="str">
        <f>IFERROR(VLOOKUP(A142,部品コード!A:E,2,FALSE),"")</f>
        <v/>
      </c>
      <c r="E142" s="31" t="str">
        <f t="shared" si="4"/>
        <v/>
      </c>
      <c r="F142" s="31" t="str">
        <f t="shared" si="5"/>
        <v/>
      </c>
      <c r="G142" s="31" t="str">
        <f>IFERROR(VLOOKUP(A142,部品コード!A:E,3,FALSE),"")</f>
        <v/>
      </c>
    </row>
    <row r="143" spans="1:7" x14ac:dyDescent="0.15">
      <c r="A143" s="17"/>
      <c r="B143" s="18"/>
      <c r="C143" s="19"/>
      <c r="D143" s="31" t="str">
        <f>IFERROR(VLOOKUP(A143,部品コード!A:E,2,FALSE),"")</f>
        <v/>
      </c>
      <c r="E143" s="31" t="str">
        <f t="shared" si="4"/>
        <v/>
      </c>
      <c r="F143" s="31" t="str">
        <f t="shared" si="5"/>
        <v/>
      </c>
      <c r="G143" s="31" t="str">
        <f>IFERROR(VLOOKUP(A143,部品コード!A:E,3,FALSE),"")</f>
        <v/>
      </c>
    </row>
    <row r="144" spans="1:7" x14ac:dyDescent="0.15">
      <c r="A144" s="17"/>
      <c r="B144" s="18"/>
      <c r="C144" s="19"/>
      <c r="D144" s="31" t="str">
        <f>IFERROR(VLOOKUP(A144,部品コード!A:E,2,FALSE),"")</f>
        <v/>
      </c>
      <c r="E144" s="31" t="str">
        <f t="shared" si="4"/>
        <v/>
      </c>
      <c r="F144" s="31" t="str">
        <f t="shared" si="5"/>
        <v/>
      </c>
      <c r="G144" s="31" t="str">
        <f>IFERROR(VLOOKUP(A144,部品コード!A:E,3,FALSE),"")</f>
        <v/>
      </c>
    </row>
    <row r="145" spans="1:7" x14ac:dyDescent="0.15">
      <c r="A145" s="17"/>
      <c r="B145" s="18"/>
      <c r="C145" s="19"/>
      <c r="D145" s="31" t="str">
        <f>IFERROR(VLOOKUP(A145,部品コード!A:E,2,FALSE),"")</f>
        <v/>
      </c>
      <c r="E145" s="31" t="str">
        <f t="shared" si="4"/>
        <v/>
      </c>
      <c r="F145" s="31" t="str">
        <f t="shared" si="5"/>
        <v/>
      </c>
      <c r="G145" s="31" t="str">
        <f>IFERROR(VLOOKUP(A145,部品コード!A:E,3,FALSE),"")</f>
        <v/>
      </c>
    </row>
    <row r="146" spans="1:7" x14ac:dyDescent="0.15">
      <c r="A146" s="17"/>
      <c r="B146" s="18"/>
      <c r="C146" s="19"/>
      <c r="D146" s="31" t="str">
        <f>IFERROR(VLOOKUP(A146,部品コード!A:E,2,FALSE),"")</f>
        <v/>
      </c>
      <c r="E146" s="31" t="str">
        <f t="shared" si="4"/>
        <v/>
      </c>
      <c r="F146" s="31" t="str">
        <f t="shared" si="5"/>
        <v/>
      </c>
      <c r="G146" s="31" t="str">
        <f>IFERROR(VLOOKUP(A146,部品コード!A:E,3,FALSE),"")</f>
        <v/>
      </c>
    </row>
    <row r="147" spans="1:7" x14ac:dyDescent="0.15">
      <c r="A147" s="17"/>
      <c r="B147" s="18"/>
      <c r="C147" s="19"/>
      <c r="D147" s="31" t="str">
        <f>IFERROR(VLOOKUP(A147,部品コード!A:E,2,FALSE),"")</f>
        <v/>
      </c>
      <c r="E147" s="31" t="str">
        <f t="shared" si="4"/>
        <v/>
      </c>
      <c r="F147" s="31" t="str">
        <f t="shared" si="5"/>
        <v/>
      </c>
      <c r="G147" s="31" t="str">
        <f>IFERROR(VLOOKUP(A147,部品コード!A:E,3,FALSE),"")</f>
        <v/>
      </c>
    </row>
    <row r="148" spans="1:7" x14ac:dyDescent="0.15">
      <c r="A148" s="17"/>
      <c r="B148" s="18"/>
      <c r="C148" s="19"/>
      <c r="D148" s="31" t="str">
        <f>IFERROR(VLOOKUP(A148,部品コード!A:E,2,FALSE),"")</f>
        <v/>
      </c>
      <c r="E148" s="31" t="str">
        <f t="shared" si="4"/>
        <v/>
      </c>
      <c r="F148" s="31" t="str">
        <f t="shared" si="5"/>
        <v/>
      </c>
      <c r="G148" s="31" t="str">
        <f>IFERROR(VLOOKUP(A148,部品コード!A:E,3,FALSE),"")</f>
        <v/>
      </c>
    </row>
    <row r="149" spans="1:7" x14ac:dyDescent="0.15">
      <c r="A149" s="17"/>
      <c r="B149" s="18"/>
      <c r="C149" s="19"/>
      <c r="D149" s="31" t="str">
        <f>IFERROR(VLOOKUP(A149,部品コード!A:E,2,FALSE),"")</f>
        <v/>
      </c>
      <c r="E149" s="31" t="str">
        <f t="shared" si="4"/>
        <v/>
      </c>
      <c r="F149" s="31" t="str">
        <f t="shared" si="5"/>
        <v/>
      </c>
      <c r="G149" s="31" t="str">
        <f>IFERROR(VLOOKUP(A149,部品コード!A:E,3,FALSE),"")</f>
        <v/>
      </c>
    </row>
    <row r="150" spans="1:7" x14ac:dyDescent="0.15">
      <c r="A150" s="17"/>
      <c r="B150" s="18"/>
      <c r="C150" s="19"/>
      <c r="D150" s="31" t="str">
        <f>IFERROR(VLOOKUP(A150,部品コード!A:E,2,FALSE),"")</f>
        <v/>
      </c>
      <c r="E150" s="31" t="str">
        <f t="shared" si="4"/>
        <v/>
      </c>
      <c r="F150" s="31" t="str">
        <f t="shared" si="5"/>
        <v/>
      </c>
      <c r="G150" s="31" t="str">
        <f>IFERROR(VLOOKUP(A150,部品コード!A:E,3,FALSE),"")</f>
        <v/>
      </c>
    </row>
    <row r="151" spans="1:7" x14ac:dyDescent="0.15">
      <c r="A151" s="17"/>
      <c r="B151" s="18"/>
      <c r="C151" s="19"/>
      <c r="D151" s="31" t="str">
        <f>IFERROR(VLOOKUP(A151,部品コード!A:E,2,FALSE),"")</f>
        <v/>
      </c>
      <c r="E151" s="31" t="str">
        <f t="shared" si="4"/>
        <v/>
      </c>
      <c r="F151" s="31" t="str">
        <f t="shared" si="5"/>
        <v/>
      </c>
      <c r="G151" s="31" t="str">
        <f>IFERROR(VLOOKUP(A151,部品コード!A:E,3,FALSE),"")</f>
        <v/>
      </c>
    </row>
    <row r="152" spans="1:7" x14ac:dyDescent="0.15">
      <c r="A152" s="17"/>
      <c r="B152" s="18"/>
      <c r="C152" s="19"/>
      <c r="D152" s="31" t="str">
        <f>IFERROR(VLOOKUP(A152,部品コード!A:E,2,FALSE),"")</f>
        <v/>
      </c>
      <c r="E152" s="31" t="str">
        <f t="shared" si="4"/>
        <v/>
      </c>
      <c r="F152" s="31" t="str">
        <f t="shared" si="5"/>
        <v/>
      </c>
      <c r="G152" s="31" t="str">
        <f>IFERROR(VLOOKUP(A152,部品コード!A:E,3,FALSE),"")</f>
        <v/>
      </c>
    </row>
    <row r="153" spans="1:7" x14ac:dyDescent="0.15">
      <c r="A153" s="17"/>
      <c r="B153" s="18"/>
      <c r="C153" s="19"/>
      <c r="D153" s="31" t="str">
        <f>IFERROR(VLOOKUP(A153,部品コード!A:E,2,FALSE),"")</f>
        <v/>
      </c>
      <c r="E153" s="31" t="str">
        <f t="shared" si="4"/>
        <v/>
      </c>
      <c r="F153" s="31" t="str">
        <f t="shared" si="5"/>
        <v/>
      </c>
      <c r="G153" s="31" t="str">
        <f>IFERROR(VLOOKUP(A153,部品コード!A:E,3,FALSE),"")</f>
        <v/>
      </c>
    </row>
    <row r="154" spans="1:7" x14ac:dyDescent="0.15">
      <c r="A154" s="17"/>
      <c r="B154" s="18"/>
      <c r="C154" s="19"/>
      <c r="D154" s="31" t="str">
        <f>IFERROR(VLOOKUP(A154,部品コード!A:E,2,FALSE),"")</f>
        <v/>
      </c>
      <c r="E154" s="31" t="str">
        <f t="shared" si="4"/>
        <v/>
      </c>
      <c r="F154" s="31" t="str">
        <f t="shared" si="5"/>
        <v/>
      </c>
      <c r="G154" s="31" t="str">
        <f>IFERROR(VLOOKUP(A154,部品コード!A:E,3,FALSE),"")</f>
        <v/>
      </c>
    </row>
    <row r="155" spans="1:7" x14ac:dyDescent="0.15">
      <c r="A155" s="17"/>
      <c r="B155" s="18"/>
      <c r="C155" s="19"/>
      <c r="D155" s="31" t="str">
        <f>IFERROR(VLOOKUP(A155,部品コード!A:E,2,FALSE),"")</f>
        <v/>
      </c>
      <c r="E155" s="31" t="str">
        <f t="shared" si="4"/>
        <v/>
      </c>
      <c r="F155" s="31" t="str">
        <f t="shared" si="5"/>
        <v/>
      </c>
      <c r="G155" s="31" t="str">
        <f>IFERROR(VLOOKUP(A155,部品コード!A:E,3,FALSE),"")</f>
        <v/>
      </c>
    </row>
    <row r="156" spans="1:7" x14ac:dyDescent="0.15">
      <c r="A156" s="17"/>
      <c r="B156" s="18"/>
      <c r="C156" s="19"/>
      <c r="D156" s="31" t="str">
        <f>IFERROR(VLOOKUP(A156,部品コード!A:E,2,FALSE),"")</f>
        <v/>
      </c>
      <c r="E156" s="31" t="str">
        <f t="shared" si="4"/>
        <v/>
      </c>
      <c r="F156" s="31" t="str">
        <f t="shared" si="5"/>
        <v/>
      </c>
      <c r="G156" s="31" t="str">
        <f>IFERROR(VLOOKUP(A156,部品コード!A:E,3,FALSE),"")</f>
        <v/>
      </c>
    </row>
    <row r="157" spans="1:7" x14ac:dyDescent="0.15">
      <c r="A157" s="17"/>
      <c r="B157" s="18"/>
      <c r="C157" s="19"/>
      <c r="D157" s="31" t="str">
        <f>IFERROR(VLOOKUP(A157,部品コード!A:E,2,FALSE),"")</f>
        <v/>
      </c>
      <c r="E157" s="31" t="str">
        <f t="shared" si="4"/>
        <v/>
      </c>
      <c r="F157" s="31" t="str">
        <f t="shared" si="5"/>
        <v/>
      </c>
      <c r="G157" s="31" t="str">
        <f>IFERROR(VLOOKUP(A157,部品コード!A:E,3,FALSE),"")</f>
        <v/>
      </c>
    </row>
    <row r="158" spans="1:7" x14ac:dyDescent="0.15">
      <c r="A158" s="17"/>
      <c r="B158" s="18"/>
      <c r="C158" s="19"/>
      <c r="D158" s="31" t="str">
        <f>IFERROR(VLOOKUP(A158,部品コード!A:E,2,FALSE),"")</f>
        <v/>
      </c>
      <c r="E158" s="31" t="str">
        <f t="shared" si="4"/>
        <v/>
      </c>
      <c r="F158" s="31" t="str">
        <f t="shared" si="5"/>
        <v/>
      </c>
      <c r="G158" s="31" t="str">
        <f>IFERROR(VLOOKUP(A158,部品コード!A:E,3,FALSE),"")</f>
        <v/>
      </c>
    </row>
    <row r="159" spans="1:7" x14ac:dyDescent="0.15">
      <c r="A159" s="17"/>
      <c r="B159" s="18"/>
      <c r="C159" s="19"/>
      <c r="D159" s="31" t="str">
        <f>IFERROR(VLOOKUP(A159,部品コード!A:E,2,FALSE),"")</f>
        <v/>
      </c>
      <c r="E159" s="31" t="str">
        <f t="shared" si="4"/>
        <v/>
      </c>
      <c r="F159" s="31" t="str">
        <f t="shared" si="5"/>
        <v/>
      </c>
      <c r="G159" s="31" t="str">
        <f>IFERROR(VLOOKUP(A159,部品コード!A:E,3,FALSE),"")</f>
        <v/>
      </c>
    </row>
    <row r="160" spans="1:7" x14ac:dyDescent="0.15">
      <c r="A160" s="17"/>
      <c r="B160" s="18"/>
      <c r="C160" s="19"/>
      <c r="D160" s="31" t="str">
        <f>IFERROR(VLOOKUP(A160,部品コード!A:E,2,FALSE),"")</f>
        <v/>
      </c>
      <c r="E160" s="31" t="str">
        <f t="shared" si="4"/>
        <v/>
      </c>
      <c r="F160" s="31" t="str">
        <f t="shared" si="5"/>
        <v/>
      </c>
      <c r="G160" s="31" t="str">
        <f>IFERROR(VLOOKUP(A160,部品コード!A:E,3,FALSE),"")</f>
        <v/>
      </c>
    </row>
    <row r="161" spans="1:7" x14ac:dyDescent="0.15">
      <c r="A161" s="17"/>
      <c r="B161" s="18"/>
      <c r="C161" s="19"/>
      <c r="D161" s="31" t="str">
        <f>IFERROR(VLOOKUP(A161,部品コード!A:E,2,FALSE),"")</f>
        <v/>
      </c>
      <c r="E161" s="31" t="str">
        <f t="shared" si="4"/>
        <v/>
      </c>
      <c r="F161" s="31" t="str">
        <f t="shared" si="5"/>
        <v/>
      </c>
      <c r="G161" s="31" t="str">
        <f>IFERROR(VLOOKUP(A161,部品コード!A:E,3,FALSE),"")</f>
        <v/>
      </c>
    </row>
    <row r="162" spans="1:7" x14ac:dyDescent="0.15">
      <c r="A162" s="17"/>
      <c r="B162" s="18"/>
      <c r="C162" s="19"/>
      <c r="D162" s="31" t="str">
        <f>IFERROR(VLOOKUP(A162,部品コード!A:E,2,FALSE),"")</f>
        <v/>
      </c>
      <c r="E162" s="31" t="str">
        <f t="shared" si="4"/>
        <v/>
      </c>
      <c r="F162" s="31" t="str">
        <f t="shared" si="5"/>
        <v/>
      </c>
      <c r="G162" s="31" t="str">
        <f>IFERROR(VLOOKUP(A162,部品コード!A:E,3,FALSE),"")</f>
        <v/>
      </c>
    </row>
    <row r="163" spans="1:7" x14ac:dyDescent="0.15">
      <c r="A163" s="17"/>
      <c r="B163" s="18"/>
      <c r="C163" s="19"/>
      <c r="D163" s="31" t="str">
        <f>IFERROR(VLOOKUP(A163,部品コード!A:E,2,FALSE),"")</f>
        <v/>
      </c>
      <c r="E163" s="31" t="str">
        <f t="shared" si="4"/>
        <v/>
      </c>
      <c r="F163" s="31" t="str">
        <f t="shared" si="5"/>
        <v/>
      </c>
      <c r="G163" s="31" t="str">
        <f>IFERROR(VLOOKUP(A163,部品コード!A:E,3,FALSE),"")</f>
        <v/>
      </c>
    </row>
    <row r="164" spans="1:7" x14ac:dyDescent="0.15">
      <c r="A164" s="17"/>
      <c r="B164" s="18"/>
      <c r="C164" s="19"/>
      <c r="D164" s="31" t="str">
        <f>IFERROR(VLOOKUP(A164,部品コード!A:E,2,FALSE),"")</f>
        <v/>
      </c>
      <c r="E164" s="31" t="str">
        <f t="shared" si="4"/>
        <v/>
      </c>
      <c r="F164" s="31" t="str">
        <f t="shared" si="5"/>
        <v/>
      </c>
      <c r="G164" s="31" t="str">
        <f>IFERROR(VLOOKUP(A164,部品コード!A:E,3,FALSE),"")</f>
        <v/>
      </c>
    </row>
    <row r="165" spans="1:7" x14ac:dyDescent="0.15">
      <c r="A165" s="17"/>
      <c r="B165" s="18"/>
      <c r="C165" s="19"/>
      <c r="D165" s="31" t="str">
        <f>IFERROR(VLOOKUP(A165,部品コード!A:E,2,FALSE),"")</f>
        <v/>
      </c>
      <c r="E165" s="31" t="str">
        <f t="shared" si="4"/>
        <v/>
      </c>
      <c r="F165" s="31" t="str">
        <f t="shared" si="5"/>
        <v/>
      </c>
      <c r="G165" s="31" t="str">
        <f>IFERROR(VLOOKUP(A165,部品コード!A:E,3,FALSE),"")</f>
        <v/>
      </c>
    </row>
    <row r="166" spans="1:7" x14ac:dyDescent="0.15">
      <c r="A166" s="17"/>
      <c r="B166" s="18"/>
      <c r="C166" s="19"/>
      <c r="D166" s="31" t="str">
        <f>IFERROR(VLOOKUP(A166,部品コード!A:E,2,FALSE),"")</f>
        <v/>
      </c>
      <c r="E166" s="31" t="str">
        <f t="shared" si="4"/>
        <v/>
      </c>
      <c r="F166" s="31" t="str">
        <f t="shared" si="5"/>
        <v/>
      </c>
      <c r="G166" s="31" t="str">
        <f>IFERROR(VLOOKUP(A166,部品コード!A:E,3,FALSE),"")</f>
        <v/>
      </c>
    </row>
    <row r="167" spans="1:7" x14ac:dyDescent="0.15">
      <c r="A167" s="17"/>
      <c r="B167" s="18"/>
      <c r="C167" s="19"/>
      <c r="D167" s="31" t="str">
        <f>IFERROR(VLOOKUP(A167,部品コード!A:E,2,FALSE),"")</f>
        <v/>
      </c>
      <c r="E167" s="31" t="str">
        <f t="shared" si="4"/>
        <v/>
      </c>
      <c r="F167" s="31" t="str">
        <f t="shared" si="5"/>
        <v/>
      </c>
      <c r="G167" s="31" t="str">
        <f>IFERROR(VLOOKUP(A167,部品コード!A:E,3,FALSE),"")</f>
        <v/>
      </c>
    </row>
    <row r="168" spans="1:7" x14ac:dyDescent="0.15">
      <c r="A168" s="17"/>
      <c r="B168" s="18"/>
      <c r="C168" s="19"/>
      <c r="D168" s="31" t="str">
        <f>IFERROR(VLOOKUP(A168,部品コード!A:E,2,FALSE),"")</f>
        <v/>
      </c>
      <c r="E168" s="31" t="str">
        <f t="shared" si="4"/>
        <v/>
      </c>
      <c r="F168" s="31" t="str">
        <f t="shared" si="5"/>
        <v/>
      </c>
      <c r="G168" s="31" t="str">
        <f>IFERROR(VLOOKUP(A168,部品コード!A:E,3,FALSE),"")</f>
        <v/>
      </c>
    </row>
    <row r="169" spans="1:7" x14ac:dyDescent="0.15">
      <c r="A169" s="17"/>
      <c r="B169" s="18"/>
      <c r="C169" s="19"/>
      <c r="D169" s="31" t="str">
        <f>IFERROR(VLOOKUP(A169,部品コード!A:E,2,FALSE),"")</f>
        <v/>
      </c>
      <c r="E169" s="31" t="str">
        <f t="shared" si="4"/>
        <v/>
      </c>
      <c r="F169" s="31" t="str">
        <f t="shared" si="5"/>
        <v/>
      </c>
      <c r="G169" s="31" t="str">
        <f>IFERROR(VLOOKUP(A169,部品コード!A:E,3,FALSE),"")</f>
        <v/>
      </c>
    </row>
    <row r="170" spans="1:7" x14ac:dyDescent="0.15">
      <c r="A170" s="17"/>
      <c r="B170" s="18"/>
      <c r="C170" s="19"/>
      <c r="D170" s="31" t="str">
        <f>IFERROR(VLOOKUP(A170,部品コード!A:E,2,FALSE),"")</f>
        <v/>
      </c>
      <c r="E170" s="31" t="str">
        <f t="shared" si="4"/>
        <v/>
      </c>
      <c r="F170" s="31" t="str">
        <f t="shared" si="5"/>
        <v/>
      </c>
      <c r="G170" s="31" t="str">
        <f>IFERROR(VLOOKUP(A170,部品コード!A:E,3,FALSE),"")</f>
        <v/>
      </c>
    </row>
    <row r="171" spans="1:7" x14ac:dyDescent="0.15">
      <c r="A171" s="17"/>
      <c r="B171" s="18"/>
      <c r="C171" s="19"/>
      <c r="D171" s="31" t="str">
        <f>IFERROR(VLOOKUP(A171,部品コード!A:E,2,FALSE),"")</f>
        <v/>
      </c>
      <c r="E171" s="31" t="str">
        <f t="shared" si="4"/>
        <v/>
      </c>
      <c r="F171" s="31" t="str">
        <f t="shared" si="5"/>
        <v/>
      </c>
      <c r="G171" s="31" t="str">
        <f>IFERROR(VLOOKUP(A171,部品コード!A:E,3,FALSE),"")</f>
        <v/>
      </c>
    </row>
    <row r="172" spans="1:7" x14ac:dyDescent="0.15">
      <c r="A172" s="17"/>
      <c r="B172" s="18"/>
      <c r="C172" s="19"/>
      <c r="D172" s="31" t="str">
        <f>IFERROR(VLOOKUP(A172,部品コード!A:E,2,FALSE),"")</f>
        <v/>
      </c>
      <c r="E172" s="31" t="str">
        <f t="shared" si="4"/>
        <v/>
      </c>
      <c r="F172" s="31" t="str">
        <f t="shared" si="5"/>
        <v/>
      </c>
      <c r="G172" s="31" t="str">
        <f>IFERROR(VLOOKUP(A172,部品コード!A:E,3,FALSE),"")</f>
        <v/>
      </c>
    </row>
    <row r="173" spans="1:7" x14ac:dyDescent="0.15">
      <c r="A173" s="17"/>
      <c r="B173" s="18"/>
      <c r="C173" s="19"/>
      <c r="D173" s="31" t="str">
        <f>IFERROR(VLOOKUP(A173,部品コード!A:E,2,FALSE),"")</f>
        <v/>
      </c>
      <c r="E173" s="31" t="str">
        <f t="shared" si="4"/>
        <v/>
      </c>
      <c r="F173" s="31" t="str">
        <f t="shared" si="5"/>
        <v/>
      </c>
      <c r="G173" s="31" t="str">
        <f>IFERROR(VLOOKUP(A173,部品コード!A:E,3,FALSE),"")</f>
        <v/>
      </c>
    </row>
    <row r="174" spans="1:7" x14ac:dyDescent="0.15">
      <c r="A174" s="17"/>
      <c r="B174" s="18"/>
      <c r="C174" s="19"/>
      <c r="D174" s="31" t="str">
        <f>IFERROR(VLOOKUP(A174,部品コード!A:E,2,FALSE),"")</f>
        <v/>
      </c>
      <c r="E174" s="31" t="str">
        <f t="shared" si="4"/>
        <v/>
      </c>
      <c r="F174" s="31" t="str">
        <f t="shared" si="5"/>
        <v/>
      </c>
      <c r="G174" s="31" t="str">
        <f>IFERROR(VLOOKUP(A174,部品コード!A:E,3,FALSE),"")</f>
        <v/>
      </c>
    </row>
    <row r="175" spans="1:7" x14ac:dyDescent="0.15">
      <c r="A175" s="17"/>
      <c r="B175" s="18"/>
      <c r="C175" s="19"/>
      <c r="D175" s="31" t="str">
        <f>IFERROR(VLOOKUP(A175,部品コード!A:E,2,FALSE),"")</f>
        <v/>
      </c>
      <c r="E175" s="31" t="str">
        <f t="shared" si="4"/>
        <v/>
      </c>
      <c r="F175" s="31" t="str">
        <f t="shared" si="5"/>
        <v/>
      </c>
      <c r="G175" s="31" t="str">
        <f>IFERROR(VLOOKUP(A175,部品コード!A:E,3,FALSE),"")</f>
        <v/>
      </c>
    </row>
    <row r="176" spans="1:7" x14ac:dyDescent="0.15">
      <c r="A176" s="17"/>
      <c r="B176" s="18"/>
      <c r="C176" s="19"/>
      <c r="D176" s="31" t="str">
        <f>IFERROR(VLOOKUP(A176,部品コード!A:E,2,FALSE),"")</f>
        <v/>
      </c>
      <c r="E176" s="31" t="str">
        <f t="shared" si="4"/>
        <v/>
      </c>
      <c r="F176" s="31" t="str">
        <f t="shared" si="5"/>
        <v/>
      </c>
      <c r="G176" s="31" t="str">
        <f>IFERROR(VLOOKUP(A176,部品コード!A:E,3,FALSE),"")</f>
        <v/>
      </c>
    </row>
    <row r="177" spans="1:7" x14ac:dyDescent="0.15">
      <c r="A177" s="17"/>
      <c r="B177" s="18"/>
      <c r="C177" s="19"/>
      <c r="D177" s="31" t="str">
        <f>IFERROR(VLOOKUP(A177,部品コード!A:E,2,FALSE),"")</f>
        <v/>
      </c>
      <c r="E177" s="31" t="str">
        <f t="shared" si="4"/>
        <v/>
      </c>
      <c r="F177" s="31" t="str">
        <f t="shared" si="5"/>
        <v/>
      </c>
      <c r="G177" s="31" t="str">
        <f>IFERROR(VLOOKUP(A177,部品コード!A:E,3,FALSE),"")</f>
        <v/>
      </c>
    </row>
    <row r="178" spans="1:7" x14ac:dyDescent="0.15">
      <c r="A178" s="17"/>
      <c r="B178" s="18"/>
      <c r="C178" s="19"/>
      <c r="D178" s="31" t="str">
        <f>IFERROR(VLOOKUP(A178,部品コード!A:E,2,FALSE),"")</f>
        <v/>
      </c>
      <c r="E178" s="31" t="str">
        <f t="shared" si="4"/>
        <v/>
      </c>
      <c r="F178" s="31" t="str">
        <f t="shared" si="5"/>
        <v/>
      </c>
      <c r="G178" s="31" t="str">
        <f>IFERROR(VLOOKUP(A178,部品コード!A:E,3,FALSE),"")</f>
        <v/>
      </c>
    </row>
    <row r="179" spans="1:7" x14ac:dyDescent="0.15">
      <c r="A179" s="17"/>
      <c r="B179" s="18"/>
      <c r="C179" s="19"/>
      <c r="D179" s="31" t="str">
        <f>IFERROR(VLOOKUP(A179,部品コード!A:E,2,FALSE),"")</f>
        <v/>
      </c>
      <c r="E179" s="31" t="str">
        <f t="shared" si="4"/>
        <v/>
      </c>
      <c r="F179" s="31" t="str">
        <f t="shared" si="5"/>
        <v/>
      </c>
      <c r="G179" s="31" t="str">
        <f>IFERROR(VLOOKUP(A179,部品コード!A:E,3,FALSE),"")</f>
        <v/>
      </c>
    </row>
    <row r="180" spans="1:7" x14ac:dyDescent="0.15">
      <c r="A180" s="17"/>
      <c r="B180" s="18"/>
      <c r="C180" s="19"/>
      <c r="D180" s="31" t="str">
        <f>IFERROR(VLOOKUP(A180,部品コード!A:E,2,FALSE),"")</f>
        <v/>
      </c>
      <c r="E180" s="31" t="str">
        <f t="shared" si="4"/>
        <v/>
      </c>
      <c r="F180" s="31" t="str">
        <f t="shared" si="5"/>
        <v/>
      </c>
      <c r="G180" s="31" t="str">
        <f>IFERROR(VLOOKUP(A180,部品コード!A:E,3,FALSE),"")</f>
        <v/>
      </c>
    </row>
    <row r="181" spans="1:7" x14ac:dyDescent="0.15">
      <c r="A181" s="17"/>
      <c r="B181" s="18"/>
      <c r="C181" s="19"/>
      <c r="D181" s="31" t="str">
        <f>IFERROR(VLOOKUP(A181,部品コード!A:E,2,FALSE),"")</f>
        <v/>
      </c>
      <c r="E181" s="31" t="str">
        <f t="shared" si="4"/>
        <v/>
      </c>
      <c r="F181" s="31" t="str">
        <f t="shared" si="5"/>
        <v/>
      </c>
      <c r="G181" s="31" t="str">
        <f>IFERROR(VLOOKUP(A181,部品コード!A:E,3,FALSE),"")</f>
        <v/>
      </c>
    </row>
    <row r="182" spans="1:7" x14ac:dyDescent="0.15">
      <c r="A182" s="17"/>
      <c r="B182" s="18"/>
      <c r="C182" s="19"/>
      <c r="D182" s="31" t="str">
        <f>IFERROR(VLOOKUP(A182,部品コード!A:E,2,FALSE),"")</f>
        <v/>
      </c>
      <c r="E182" s="31" t="str">
        <f t="shared" ref="E182:E245" si="6">IF(B182="","",(MONTH(B182)))</f>
        <v/>
      </c>
      <c r="F182" s="31" t="str">
        <f t="shared" si="5"/>
        <v/>
      </c>
      <c r="G182" s="31" t="str">
        <f>IFERROR(VLOOKUP(A182,部品コード!A:E,3,FALSE),"")</f>
        <v/>
      </c>
    </row>
    <row r="183" spans="1:7" x14ac:dyDescent="0.15">
      <c r="A183" s="17"/>
      <c r="B183" s="18"/>
      <c r="C183" s="19"/>
      <c r="D183" s="31" t="str">
        <f>IFERROR(VLOOKUP(A183,部品コード!A:E,2,FALSE),"")</f>
        <v/>
      </c>
      <c r="E183" s="31" t="str">
        <f t="shared" si="6"/>
        <v/>
      </c>
      <c r="F183" s="31" t="str">
        <f t="shared" si="5"/>
        <v/>
      </c>
      <c r="G183" s="31" t="str">
        <f>IFERROR(VLOOKUP(A183,部品コード!A:E,3,FALSE),"")</f>
        <v/>
      </c>
    </row>
    <row r="184" spans="1:7" x14ac:dyDescent="0.15">
      <c r="A184" s="17"/>
      <c r="B184" s="18"/>
      <c r="C184" s="19"/>
      <c r="D184" s="31" t="str">
        <f>IFERROR(VLOOKUP(A184,部品コード!A:E,2,FALSE),"")</f>
        <v/>
      </c>
      <c r="E184" s="31" t="str">
        <f t="shared" si="6"/>
        <v/>
      </c>
      <c r="F184" s="31" t="str">
        <f t="shared" si="5"/>
        <v/>
      </c>
      <c r="G184" s="31" t="str">
        <f>IFERROR(VLOOKUP(A184,部品コード!A:E,3,FALSE),"")</f>
        <v/>
      </c>
    </row>
    <row r="185" spans="1:7" x14ac:dyDescent="0.15">
      <c r="A185" s="17"/>
      <c r="B185" s="18"/>
      <c r="C185" s="19"/>
      <c r="D185" s="31" t="str">
        <f>IFERROR(VLOOKUP(A185,部品コード!A:E,2,FALSE),"")</f>
        <v/>
      </c>
      <c r="E185" s="31" t="str">
        <f t="shared" si="6"/>
        <v/>
      </c>
      <c r="F185" s="31" t="str">
        <f t="shared" si="5"/>
        <v/>
      </c>
      <c r="G185" s="31" t="str">
        <f>IFERROR(VLOOKUP(A185,部品コード!A:E,3,FALSE),"")</f>
        <v/>
      </c>
    </row>
    <row r="186" spans="1:7" x14ac:dyDescent="0.15">
      <c r="A186" s="17"/>
      <c r="B186" s="18"/>
      <c r="C186" s="19"/>
      <c r="D186" s="31" t="str">
        <f>IFERROR(VLOOKUP(A186,部品コード!A:E,2,FALSE),"")</f>
        <v/>
      </c>
      <c r="E186" s="31" t="str">
        <f t="shared" si="6"/>
        <v/>
      </c>
      <c r="F186" s="31" t="str">
        <f t="shared" si="5"/>
        <v/>
      </c>
      <c r="G186" s="31" t="str">
        <f>IFERROR(VLOOKUP(A186,部品コード!A:E,3,FALSE),"")</f>
        <v/>
      </c>
    </row>
    <row r="187" spans="1:7" x14ac:dyDescent="0.15">
      <c r="A187" s="17"/>
      <c r="B187" s="18"/>
      <c r="C187" s="19"/>
      <c r="D187" s="31" t="str">
        <f>IFERROR(VLOOKUP(A187,部品コード!A:E,2,FALSE),"")</f>
        <v/>
      </c>
      <c r="E187" s="31" t="str">
        <f t="shared" si="6"/>
        <v/>
      </c>
      <c r="F187" s="31" t="str">
        <f t="shared" si="5"/>
        <v/>
      </c>
      <c r="G187" s="31" t="str">
        <f>IFERROR(VLOOKUP(A187,部品コード!A:E,3,FALSE),"")</f>
        <v/>
      </c>
    </row>
    <row r="188" spans="1:7" x14ac:dyDescent="0.15">
      <c r="A188" s="17"/>
      <c r="B188" s="18"/>
      <c r="C188" s="19"/>
      <c r="D188" s="31" t="str">
        <f>IFERROR(VLOOKUP(A188,部品コード!A:E,2,FALSE),"")</f>
        <v/>
      </c>
      <c r="E188" s="31" t="str">
        <f t="shared" si="6"/>
        <v/>
      </c>
      <c r="F188" s="31" t="str">
        <f t="shared" si="5"/>
        <v/>
      </c>
      <c r="G188" s="31" t="str">
        <f>IFERROR(VLOOKUP(A188,部品コード!A:E,3,FALSE),"")</f>
        <v/>
      </c>
    </row>
    <row r="189" spans="1:7" x14ac:dyDescent="0.15">
      <c r="A189" s="17"/>
      <c r="B189" s="18"/>
      <c r="C189" s="19"/>
      <c r="D189" s="31" t="str">
        <f>IFERROR(VLOOKUP(A189,部品コード!A:E,2,FALSE),"")</f>
        <v/>
      </c>
      <c r="E189" s="31" t="str">
        <f t="shared" si="6"/>
        <v/>
      </c>
      <c r="F189" s="31" t="str">
        <f t="shared" si="5"/>
        <v/>
      </c>
      <c r="G189" s="31" t="str">
        <f>IFERROR(VLOOKUP(A189,部品コード!A:E,3,FALSE),"")</f>
        <v/>
      </c>
    </row>
    <row r="190" spans="1:7" x14ac:dyDescent="0.15">
      <c r="A190" s="17"/>
      <c r="B190" s="18"/>
      <c r="C190" s="19"/>
      <c r="D190" s="31" t="str">
        <f>IFERROR(VLOOKUP(A190,部品コード!A:E,2,FALSE),"")</f>
        <v/>
      </c>
      <c r="E190" s="31" t="str">
        <f t="shared" si="6"/>
        <v/>
      </c>
      <c r="F190" s="31" t="str">
        <f t="shared" si="5"/>
        <v/>
      </c>
      <c r="G190" s="31" t="str">
        <f>IFERROR(VLOOKUP(A190,部品コード!A:E,3,FALSE),"")</f>
        <v/>
      </c>
    </row>
    <row r="191" spans="1:7" x14ac:dyDescent="0.15">
      <c r="A191" s="17"/>
      <c r="B191" s="18"/>
      <c r="C191" s="19"/>
      <c r="D191" s="31" t="str">
        <f>IFERROR(VLOOKUP(A191,部品コード!A:E,2,FALSE),"")</f>
        <v/>
      </c>
      <c r="E191" s="31" t="str">
        <f t="shared" si="6"/>
        <v/>
      </c>
      <c r="F191" s="31" t="str">
        <f t="shared" si="5"/>
        <v/>
      </c>
      <c r="G191" s="31" t="str">
        <f>IFERROR(VLOOKUP(A191,部品コード!A:E,3,FALSE),"")</f>
        <v/>
      </c>
    </row>
    <row r="192" spans="1:7" x14ac:dyDescent="0.15">
      <c r="A192" s="17"/>
      <c r="B192" s="18"/>
      <c r="C192" s="19"/>
      <c r="D192" s="31" t="str">
        <f>IFERROR(VLOOKUP(A192,部品コード!A:E,2,FALSE),"")</f>
        <v/>
      </c>
      <c r="E192" s="31" t="str">
        <f t="shared" si="6"/>
        <v/>
      </c>
      <c r="F192" s="31" t="str">
        <f t="shared" si="5"/>
        <v/>
      </c>
      <c r="G192" s="31" t="str">
        <f>IFERROR(VLOOKUP(A192,部品コード!A:E,3,FALSE),"")</f>
        <v/>
      </c>
    </row>
    <row r="193" spans="1:7" x14ac:dyDescent="0.15">
      <c r="A193" s="17"/>
      <c r="B193" s="18"/>
      <c r="C193" s="19"/>
      <c r="D193" s="31" t="str">
        <f>IFERROR(VLOOKUP(A193,部品コード!A:E,2,FALSE),"")</f>
        <v/>
      </c>
      <c r="E193" s="31" t="str">
        <f t="shared" si="6"/>
        <v/>
      </c>
      <c r="F193" s="31" t="str">
        <f t="shared" si="5"/>
        <v/>
      </c>
      <c r="G193" s="31" t="str">
        <f>IFERROR(VLOOKUP(A193,部品コード!A:E,3,FALSE),"")</f>
        <v/>
      </c>
    </row>
    <row r="194" spans="1:7" x14ac:dyDescent="0.15">
      <c r="A194" s="17"/>
      <c r="B194" s="18"/>
      <c r="C194" s="19"/>
      <c r="D194" s="31" t="str">
        <f>IFERROR(VLOOKUP(A194,部品コード!A:E,2,FALSE),"")</f>
        <v/>
      </c>
      <c r="E194" s="31" t="str">
        <f t="shared" si="6"/>
        <v/>
      </c>
      <c r="F194" s="31" t="str">
        <f t="shared" si="5"/>
        <v/>
      </c>
      <c r="G194" s="31" t="str">
        <f>IFERROR(VLOOKUP(A194,部品コード!A:E,3,FALSE),"")</f>
        <v/>
      </c>
    </row>
    <row r="195" spans="1:7" x14ac:dyDescent="0.15">
      <c r="A195" s="17"/>
      <c r="B195" s="18"/>
      <c r="C195" s="19"/>
      <c r="D195" s="31" t="str">
        <f>IFERROR(VLOOKUP(A195,部品コード!A:E,2,FALSE),"")</f>
        <v/>
      </c>
      <c r="E195" s="31" t="str">
        <f t="shared" si="6"/>
        <v/>
      </c>
      <c r="F195" s="31" t="str">
        <f t="shared" si="5"/>
        <v/>
      </c>
      <c r="G195" s="31" t="str">
        <f>IFERROR(VLOOKUP(A195,部品コード!A:E,3,FALSE),"")</f>
        <v/>
      </c>
    </row>
    <row r="196" spans="1:7" x14ac:dyDescent="0.15">
      <c r="A196" s="17"/>
      <c r="B196" s="18"/>
      <c r="C196" s="19"/>
      <c r="D196" s="31" t="str">
        <f>IFERROR(VLOOKUP(A196,部品コード!A:E,2,FALSE),"")</f>
        <v/>
      </c>
      <c r="E196" s="31" t="str">
        <f t="shared" si="6"/>
        <v/>
      </c>
      <c r="F196" s="31" t="str">
        <f t="shared" ref="F196:F259" si="7">IF(B196="","",(DAY(B196)))</f>
        <v/>
      </c>
      <c r="G196" s="31" t="str">
        <f>IFERROR(VLOOKUP(A196,部品コード!A:E,3,FALSE),"")</f>
        <v/>
      </c>
    </row>
    <row r="197" spans="1:7" x14ac:dyDescent="0.15">
      <c r="A197" s="17"/>
      <c r="B197" s="18"/>
      <c r="C197" s="19"/>
      <c r="D197" s="31" t="str">
        <f>IFERROR(VLOOKUP(A197,部品コード!A:E,2,FALSE),"")</f>
        <v/>
      </c>
      <c r="E197" s="31" t="str">
        <f t="shared" si="6"/>
        <v/>
      </c>
      <c r="F197" s="31" t="str">
        <f t="shared" si="7"/>
        <v/>
      </c>
      <c r="G197" s="31" t="str">
        <f>IFERROR(VLOOKUP(A197,部品コード!A:E,3,FALSE),"")</f>
        <v/>
      </c>
    </row>
    <row r="198" spans="1:7" x14ac:dyDescent="0.15">
      <c r="A198" s="17"/>
      <c r="B198" s="18"/>
      <c r="C198" s="19"/>
      <c r="D198" s="31" t="str">
        <f>IFERROR(VLOOKUP(A198,部品コード!A:E,2,FALSE),"")</f>
        <v/>
      </c>
      <c r="E198" s="31" t="str">
        <f t="shared" si="6"/>
        <v/>
      </c>
      <c r="F198" s="31" t="str">
        <f t="shared" si="7"/>
        <v/>
      </c>
      <c r="G198" s="31" t="str">
        <f>IFERROR(VLOOKUP(A198,部品コード!A:E,3,FALSE),"")</f>
        <v/>
      </c>
    </row>
    <row r="199" spans="1:7" x14ac:dyDescent="0.15">
      <c r="A199" s="17"/>
      <c r="B199" s="18"/>
      <c r="C199" s="19"/>
      <c r="D199" s="31" t="str">
        <f>IFERROR(VLOOKUP(A199,部品コード!A:E,2,FALSE),"")</f>
        <v/>
      </c>
      <c r="E199" s="31" t="str">
        <f t="shared" si="6"/>
        <v/>
      </c>
      <c r="F199" s="31" t="str">
        <f t="shared" si="7"/>
        <v/>
      </c>
      <c r="G199" s="31" t="str">
        <f>IFERROR(VLOOKUP(A199,部品コード!A:E,3,FALSE),"")</f>
        <v/>
      </c>
    </row>
    <row r="200" spans="1:7" x14ac:dyDescent="0.15">
      <c r="A200" s="17"/>
      <c r="B200" s="18"/>
      <c r="C200" s="19"/>
      <c r="D200" s="31" t="str">
        <f>IFERROR(VLOOKUP(A200,部品コード!A:E,2,FALSE),"")</f>
        <v/>
      </c>
      <c r="E200" s="31" t="str">
        <f t="shared" si="6"/>
        <v/>
      </c>
      <c r="F200" s="31" t="str">
        <f t="shared" si="7"/>
        <v/>
      </c>
      <c r="G200" s="31" t="str">
        <f>IFERROR(VLOOKUP(A200,部品コード!A:E,3,FALSE),"")</f>
        <v/>
      </c>
    </row>
    <row r="201" spans="1:7" x14ac:dyDescent="0.15">
      <c r="A201" s="17"/>
      <c r="B201" s="18"/>
      <c r="C201" s="19"/>
      <c r="D201" s="31" t="str">
        <f>IFERROR(VLOOKUP(A201,部品コード!A:E,2,FALSE),"")</f>
        <v/>
      </c>
      <c r="E201" s="31" t="str">
        <f t="shared" si="6"/>
        <v/>
      </c>
      <c r="F201" s="31" t="str">
        <f t="shared" si="7"/>
        <v/>
      </c>
      <c r="G201" s="31" t="str">
        <f>IFERROR(VLOOKUP(A201,部品コード!A:E,3,FALSE),"")</f>
        <v/>
      </c>
    </row>
    <row r="202" spans="1:7" x14ac:dyDescent="0.15">
      <c r="A202" s="17"/>
      <c r="B202" s="18"/>
      <c r="C202" s="19"/>
      <c r="D202" s="31" t="str">
        <f>IFERROR(VLOOKUP(A202,部品コード!A:E,2,FALSE),"")</f>
        <v/>
      </c>
      <c r="E202" s="31" t="str">
        <f t="shared" si="6"/>
        <v/>
      </c>
      <c r="F202" s="31" t="str">
        <f t="shared" si="7"/>
        <v/>
      </c>
      <c r="G202" s="31" t="str">
        <f>IFERROR(VLOOKUP(A202,部品コード!A:E,3,FALSE),"")</f>
        <v/>
      </c>
    </row>
    <row r="203" spans="1:7" x14ac:dyDescent="0.15">
      <c r="A203" s="17"/>
      <c r="B203" s="18"/>
      <c r="C203" s="19"/>
      <c r="D203" s="31" t="str">
        <f>IFERROR(VLOOKUP(A203,部品コード!A:E,2,FALSE),"")</f>
        <v/>
      </c>
      <c r="E203" s="31" t="str">
        <f t="shared" si="6"/>
        <v/>
      </c>
      <c r="F203" s="31" t="str">
        <f t="shared" si="7"/>
        <v/>
      </c>
      <c r="G203" s="31" t="str">
        <f>IFERROR(VLOOKUP(A203,部品コード!A:E,3,FALSE),"")</f>
        <v/>
      </c>
    </row>
    <row r="204" spans="1:7" x14ac:dyDescent="0.15">
      <c r="A204" s="17"/>
      <c r="B204" s="18"/>
      <c r="C204" s="19"/>
      <c r="D204" s="31" t="str">
        <f>IFERROR(VLOOKUP(A204,部品コード!A:E,2,FALSE),"")</f>
        <v/>
      </c>
      <c r="E204" s="31" t="str">
        <f t="shared" si="6"/>
        <v/>
      </c>
      <c r="F204" s="31" t="str">
        <f t="shared" si="7"/>
        <v/>
      </c>
      <c r="G204" s="31" t="str">
        <f>IFERROR(VLOOKUP(A204,部品コード!A:E,3,FALSE),"")</f>
        <v/>
      </c>
    </row>
    <row r="205" spans="1:7" x14ac:dyDescent="0.15">
      <c r="A205" s="17"/>
      <c r="B205" s="18"/>
      <c r="C205" s="19"/>
      <c r="D205" s="31" t="str">
        <f>IFERROR(VLOOKUP(A205,部品コード!A:E,2,FALSE),"")</f>
        <v/>
      </c>
      <c r="E205" s="31" t="str">
        <f t="shared" si="6"/>
        <v/>
      </c>
      <c r="F205" s="31" t="str">
        <f t="shared" si="7"/>
        <v/>
      </c>
      <c r="G205" s="31" t="str">
        <f>IFERROR(VLOOKUP(A205,部品コード!A:E,3,FALSE),"")</f>
        <v/>
      </c>
    </row>
    <row r="206" spans="1:7" x14ac:dyDescent="0.15">
      <c r="A206" s="17"/>
      <c r="B206" s="18"/>
      <c r="C206" s="19"/>
      <c r="D206" s="31" t="str">
        <f>IFERROR(VLOOKUP(A206,部品コード!A:E,2,FALSE),"")</f>
        <v/>
      </c>
      <c r="E206" s="31" t="str">
        <f t="shared" si="6"/>
        <v/>
      </c>
      <c r="F206" s="31" t="str">
        <f t="shared" si="7"/>
        <v/>
      </c>
      <c r="G206" s="31" t="str">
        <f>IFERROR(VLOOKUP(A206,部品コード!A:E,3,FALSE),"")</f>
        <v/>
      </c>
    </row>
    <row r="207" spans="1:7" x14ac:dyDescent="0.15">
      <c r="A207" s="17"/>
      <c r="B207" s="18"/>
      <c r="C207" s="19"/>
      <c r="D207" s="31" t="str">
        <f>IFERROR(VLOOKUP(A207,部品コード!A:E,2,FALSE),"")</f>
        <v/>
      </c>
      <c r="E207" s="31" t="str">
        <f t="shared" si="6"/>
        <v/>
      </c>
      <c r="F207" s="31" t="str">
        <f t="shared" si="7"/>
        <v/>
      </c>
      <c r="G207" s="31" t="str">
        <f>IFERROR(VLOOKUP(A207,部品コード!A:E,3,FALSE),"")</f>
        <v/>
      </c>
    </row>
    <row r="208" spans="1:7" x14ac:dyDescent="0.15">
      <c r="A208" s="17"/>
      <c r="B208" s="18"/>
      <c r="C208" s="19"/>
      <c r="D208" s="31" t="str">
        <f>IFERROR(VLOOKUP(A208,部品コード!A:E,2,FALSE),"")</f>
        <v/>
      </c>
      <c r="E208" s="31" t="str">
        <f t="shared" si="6"/>
        <v/>
      </c>
      <c r="F208" s="31" t="str">
        <f t="shared" si="7"/>
        <v/>
      </c>
      <c r="G208" s="31" t="str">
        <f>IFERROR(VLOOKUP(A208,部品コード!A:E,3,FALSE),"")</f>
        <v/>
      </c>
    </row>
    <row r="209" spans="1:7" x14ac:dyDescent="0.15">
      <c r="A209" s="17"/>
      <c r="B209" s="18"/>
      <c r="C209" s="19"/>
      <c r="D209" s="31" t="str">
        <f>IFERROR(VLOOKUP(A209,部品コード!A:E,2,FALSE),"")</f>
        <v/>
      </c>
      <c r="E209" s="31" t="str">
        <f t="shared" si="6"/>
        <v/>
      </c>
      <c r="F209" s="31" t="str">
        <f t="shared" si="7"/>
        <v/>
      </c>
      <c r="G209" s="31" t="str">
        <f>IFERROR(VLOOKUP(A209,部品コード!A:E,3,FALSE),"")</f>
        <v/>
      </c>
    </row>
    <row r="210" spans="1:7" x14ac:dyDescent="0.15">
      <c r="A210" s="17"/>
      <c r="B210" s="18"/>
      <c r="C210" s="19"/>
      <c r="D210" s="31" t="str">
        <f>IFERROR(VLOOKUP(A210,部品コード!A:E,2,FALSE),"")</f>
        <v/>
      </c>
      <c r="E210" s="31" t="str">
        <f t="shared" si="6"/>
        <v/>
      </c>
      <c r="F210" s="31" t="str">
        <f t="shared" si="7"/>
        <v/>
      </c>
      <c r="G210" s="31" t="str">
        <f>IFERROR(VLOOKUP(A210,部品コード!A:E,3,FALSE),"")</f>
        <v/>
      </c>
    </row>
    <row r="211" spans="1:7" x14ac:dyDescent="0.15">
      <c r="A211" s="17"/>
      <c r="B211" s="18"/>
      <c r="C211" s="19"/>
      <c r="D211" s="31" t="str">
        <f>IFERROR(VLOOKUP(A211,部品コード!A:E,2,FALSE),"")</f>
        <v/>
      </c>
      <c r="E211" s="31" t="str">
        <f t="shared" si="6"/>
        <v/>
      </c>
      <c r="F211" s="31" t="str">
        <f t="shared" si="7"/>
        <v/>
      </c>
      <c r="G211" s="31" t="str">
        <f>IFERROR(VLOOKUP(A211,部品コード!A:E,3,FALSE),"")</f>
        <v/>
      </c>
    </row>
    <row r="212" spans="1:7" x14ac:dyDescent="0.15">
      <c r="A212" s="17"/>
      <c r="B212" s="18"/>
      <c r="C212" s="19"/>
      <c r="D212" s="31" t="str">
        <f>IFERROR(VLOOKUP(A212,部品コード!A:E,2,FALSE),"")</f>
        <v/>
      </c>
      <c r="E212" s="31" t="str">
        <f t="shared" si="6"/>
        <v/>
      </c>
      <c r="F212" s="31" t="str">
        <f t="shared" si="7"/>
        <v/>
      </c>
      <c r="G212" s="31" t="str">
        <f>IFERROR(VLOOKUP(A212,部品コード!A:E,3,FALSE),"")</f>
        <v/>
      </c>
    </row>
    <row r="213" spans="1:7" x14ac:dyDescent="0.15">
      <c r="A213" s="17"/>
      <c r="B213" s="18"/>
      <c r="C213" s="19"/>
      <c r="D213" s="31" t="str">
        <f>IFERROR(VLOOKUP(A213,部品コード!A:E,2,FALSE),"")</f>
        <v/>
      </c>
      <c r="E213" s="31" t="str">
        <f t="shared" si="6"/>
        <v/>
      </c>
      <c r="F213" s="31" t="str">
        <f t="shared" si="7"/>
        <v/>
      </c>
      <c r="G213" s="31" t="str">
        <f>IFERROR(VLOOKUP(A213,部品コード!A:E,3,FALSE),"")</f>
        <v/>
      </c>
    </row>
    <row r="214" spans="1:7" x14ac:dyDescent="0.15">
      <c r="A214" s="17"/>
      <c r="B214" s="18"/>
      <c r="C214" s="19"/>
      <c r="D214" s="31" t="str">
        <f>IFERROR(VLOOKUP(A214,部品コード!A:E,2,FALSE),"")</f>
        <v/>
      </c>
      <c r="E214" s="31" t="str">
        <f t="shared" si="6"/>
        <v/>
      </c>
      <c r="F214" s="31" t="str">
        <f t="shared" si="7"/>
        <v/>
      </c>
      <c r="G214" s="31" t="str">
        <f>IFERROR(VLOOKUP(A214,部品コード!A:E,3,FALSE),"")</f>
        <v/>
      </c>
    </row>
    <row r="215" spans="1:7" x14ac:dyDescent="0.15">
      <c r="A215" s="17"/>
      <c r="B215" s="18"/>
      <c r="C215" s="19"/>
      <c r="D215" s="31" t="str">
        <f>IFERROR(VLOOKUP(A215,部品コード!A:E,2,FALSE),"")</f>
        <v/>
      </c>
      <c r="E215" s="31" t="str">
        <f t="shared" si="6"/>
        <v/>
      </c>
      <c r="F215" s="31" t="str">
        <f t="shared" si="7"/>
        <v/>
      </c>
      <c r="G215" s="31" t="str">
        <f>IFERROR(VLOOKUP(A215,部品コード!A:E,3,FALSE),"")</f>
        <v/>
      </c>
    </row>
    <row r="216" spans="1:7" x14ac:dyDescent="0.15">
      <c r="A216" s="17"/>
      <c r="B216" s="18"/>
      <c r="C216" s="19"/>
      <c r="D216" s="31" t="str">
        <f>IFERROR(VLOOKUP(A216,部品コード!A:E,2,FALSE),"")</f>
        <v/>
      </c>
      <c r="E216" s="31" t="str">
        <f t="shared" si="6"/>
        <v/>
      </c>
      <c r="F216" s="31" t="str">
        <f t="shared" si="7"/>
        <v/>
      </c>
      <c r="G216" s="31" t="str">
        <f>IFERROR(VLOOKUP(A216,部品コード!A:E,3,FALSE),"")</f>
        <v/>
      </c>
    </row>
    <row r="217" spans="1:7" x14ac:dyDescent="0.15">
      <c r="A217" s="17"/>
      <c r="B217" s="18"/>
      <c r="C217" s="19"/>
      <c r="D217" s="31" t="str">
        <f>IFERROR(VLOOKUP(A217,部品コード!A:E,2,FALSE),"")</f>
        <v/>
      </c>
      <c r="E217" s="31" t="str">
        <f t="shared" si="6"/>
        <v/>
      </c>
      <c r="F217" s="31" t="str">
        <f t="shared" si="7"/>
        <v/>
      </c>
      <c r="G217" s="31" t="str">
        <f>IFERROR(VLOOKUP(A217,部品コード!A:E,3,FALSE),"")</f>
        <v/>
      </c>
    </row>
    <row r="218" spans="1:7" x14ac:dyDescent="0.15">
      <c r="A218" s="17"/>
      <c r="B218" s="18"/>
      <c r="C218" s="19"/>
      <c r="D218" s="31" t="str">
        <f>IFERROR(VLOOKUP(A218,部品コード!A:E,2,FALSE),"")</f>
        <v/>
      </c>
      <c r="E218" s="31" t="str">
        <f t="shared" si="6"/>
        <v/>
      </c>
      <c r="F218" s="31" t="str">
        <f t="shared" si="7"/>
        <v/>
      </c>
      <c r="G218" s="31" t="str">
        <f>IFERROR(VLOOKUP(A218,部品コード!A:E,3,FALSE),"")</f>
        <v/>
      </c>
    </row>
    <row r="219" spans="1:7" x14ac:dyDescent="0.15">
      <c r="A219" s="17"/>
      <c r="B219" s="18"/>
      <c r="C219" s="19"/>
      <c r="D219" s="31" t="str">
        <f>IFERROR(VLOOKUP(A219,部品コード!A:E,2,FALSE),"")</f>
        <v/>
      </c>
      <c r="E219" s="31" t="str">
        <f t="shared" si="6"/>
        <v/>
      </c>
      <c r="F219" s="31" t="str">
        <f t="shared" si="7"/>
        <v/>
      </c>
      <c r="G219" s="31" t="str">
        <f>IFERROR(VLOOKUP(A219,部品コード!A:E,3,FALSE),"")</f>
        <v/>
      </c>
    </row>
    <row r="220" spans="1:7" x14ac:dyDescent="0.15">
      <c r="A220" s="17"/>
      <c r="B220" s="18"/>
      <c r="C220" s="19"/>
      <c r="D220" s="31" t="str">
        <f>IFERROR(VLOOKUP(A220,部品コード!A:E,2,FALSE),"")</f>
        <v/>
      </c>
      <c r="E220" s="31" t="str">
        <f t="shared" si="6"/>
        <v/>
      </c>
      <c r="F220" s="31" t="str">
        <f t="shared" si="7"/>
        <v/>
      </c>
      <c r="G220" s="31" t="str">
        <f>IFERROR(VLOOKUP(A220,部品コード!A:E,3,FALSE),"")</f>
        <v/>
      </c>
    </row>
    <row r="221" spans="1:7" x14ac:dyDescent="0.15">
      <c r="A221" s="17"/>
      <c r="B221" s="18"/>
      <c r="C221" s="19"/>
      <c r="D221" s="31" t="str">
        <f>IFERROR(VLOOKUP(A221,部品コード!A:E,2,FALSE),"")</f>
        <v/>
      </c>
      <c r="E221" s="31" t="str">
        <f t="shared" si="6"/>
        <v/>
      </c>
      <c r="F221" s="31" t="str">
        <f t="shared" si="7"/>
        <v/>
      </c>
      <c r="G221" s="31" t="str">
        <f>IFERROR(VLOOKUP(A221,部品コード!A:E,3,FALSE),"")</f>
        <v/>
      </c>
    </row>
    <row r="222" spans="1:7" x14ac:dyDescent="0.15">
      <c r="A222" s="17"/>
      <c r="B222" s="18"/>
      <c r="C222" s="19"/>
      <c r="D222" s="31" t="str">
        <f>IFERROR(VLOOKUP(A222,部品コード!A:E,2,FALSE),"")</f>
        <v/>
      </c>
      <c r="E222" s="31" t="str">
        <f t="shared" si="6"/>
        <v/>
      </c>
      <c r="F222" s="31" t="str">
        <f t="shared" si="7"/>
        <v/>
      </c>
      <c r="G222" s="31" t="str">
        <f>IFERROR(VLOOKUP(A222,部品コード!A:E,3,FALSE),"")</f>
        <v/>
      </c>
    </row>
    <row r="223" spans="1:7" x14ac:dyDescent="0.15">
      <c r="A223" s="17"/>
      <c r="B223" s="18"/>
      <c r="C223" s="19"/>
      <c r="D223" s="31" t="str">
        <f>IFERROR(VLOOKUP(A223,部品コード!A:E,2,FALSE),"")</f>
        <v/>
      </c>
      <c r="E223" s="31" t="str">
        <f t="shared" si="6"/>
        <v/>
      </c>
      <c r="F223" s="31" t="str">
        <f t="shared" si="7"/>
        <v/>
      </c>
      <c r="G223" s="31" t="str">
        <f>IFERROR(VLOOKUP(A223,部品コード!A:E,3,FALSE),"")</f>
        <v/>
      </c>
    </row>
    <row r="224" spans="1:7" x14ac:dyDescent="0.15">
      <c r="A224" s="17"/>
      <c r="B224" s="18"/>
      <c r="C224" s="19"/>
      <c r="D224" s="31" t="str">
        <f>IFERROR(VLOOKUP(A224,部品コード!A:E,2,FALSE),"")</f>
        <v/>
      </c>
      <c r="E224" s="31" t="str">
        <f t="shared" si="6"/>
        <v/>
      </c>
      <c r="F224" s="31" t="str">
        <f t="shared" si="7"/>
        <v/>
      </c>
      <c r="G224" s="31" t="str">
        <f>IFERROR(VLOOKUP(A224,部品コード!A:E,3,FALSE),"")</f>
        <v/>
      </c>
    </row>
    <row r="225" spans="1:7" x14ac:dyDescent="0.15">
      <c r="A225" s="17"/>
      <c r="B225" s="18"/>
      <c r="C225" s="19"/>
      <c r="D225" s="31" t="str">
        <f>IFERROR(VLOOKUP(A225,部品コード!A:E,2,FALSE),"")</f>
        <v/>
      </c>
      <c r="E225" s="31" t="str">
        <f t="shared" si="6"/>
        <v/>
      </c>
      <c r="F225" s="31" t="str">
        <f t="shared" si="7"/>
        <v/>
      </c>
      <c r="G225" s="31" t="str">
        <f>IFERROR(VLOOKUP(A225,部品コード!A:E,3,FALSE),"")</f>
        <v/>
      </c>
    </row>
    <row r="226" spans="1:7" x14ac:dyDescent="0.15">
      <c r="A226" s="17"/>
      <c r="B226" s="18"/>
      <c r="C226" s="19"/>
      <c r="D226" s="31" t="str">
        <f>IFERROR(VLOOKUP(A226,部品コード!A:E,2,FALSE),"")</f>
        <v/>
      </c>
      <c r="E226" s="31" t="str">
        <f t="shared" si="6"/>
        <v/>
      </c>
      <c r="F226" s="31" t="str">
        <f t="shared" si="7"/>
        <v/>
      </c>
      <c r="G226" s="31" t="str">
        <f>IFERROR(VLOOKUP(A226,部品コード!A:E,3,FALSE),"")</f>
        <v/>
      </c>
    </row>
    <row r="227" spans="1:7" x14ac:dyDescent="0.15">
      <c r="A227" s="17"/>
      <c r="B227" s="18"/>
      <c r="C227" s="19"/>
      <c r="D227" s="31" t="str">
        <f>IFERROR(VLOOKUP(A227,部品コード!A:E,2,FALSE),"")</f>
        <v/>
      </c>
      <c r="E227" s="31" t="str">
        <f t="shared" si="6"/>
        <v/>
      </c>
      <c r="F227" s="31" t="str">
        <f t="shared" si="7"/>
        <v/>
      </c>
      <c r="G227" s="31" t="str">
        <f>IFERROR(VLOOKUP(A227,部品コード!A:E,3,FALSE),"")</f>
        <v/>
      </c>
    </row>
    <row r="228" spans="1:7" x14ac:dyDescent="0.15">
      <c r="A228" s="17"/>
      <c r="B228" s="18"/>
      <c r="C228" s="19"/>
      <c r="D228" s="31" t="str">
        <f>IFERROR(VLOOKUP(A228,部品コード!A:E,2,FALSE),"")</f>
        <v/>
      </c>
      <c r="E228" s="31" t="str">
        <f t="shared" si="6"/>
        <v/>
      </c>
      <c r="F228" s="31" t="str">
        <f t="shared" si="7"/>
        <v/>
      </c>
      <c r="G228" s="31" t="str">
        <f>IFERROR(VLOOKUP(A228,部品コード!A:E,3,FALSE),"")</f>
        <v/>
      </c>
    </row>
    <row r="229" spans="1:7" x14ac:dyDescent="0.15">
      <c r="A229" s="17"/>
      <c r="B229" s="18"/>
      <c r="C229" s="19"/>
      <c r="D229" s="31" t="str">
        <f>IFERROR(VLOOKUP(A229,部品コード!A:E,2,FALSE),"")</f>
        <v/>
      </c>
      <c r="E229" s="31" t="str">
        <f t="shared" si="6"/>
        <v/>
      </c>
      <c r="F229" s="31" t="str">
        <f t="shared" si="7"/>
        <v/>
      </c>
      <c r="G229" s="31" t="str">
        <f>IFERROR(VLOOKUP(A229,部品コード!A:E,3,FALSE),"")</f>
        <v/>
      </c>
    </row>
    <row r="230" spans="1:7" x14ac:dyDescent="0.15">
      <c r="A230" s="17"/>
      <c r="B230" s="18"/>
      <c r="C230" s="19"/>
      <c r="D230" s="31" t="str">
        <f>IFERROR(VLOOKUP(A230,部品コード!A:E,2,FALSE),"")</f>
        <v/>
      </c>
      <c r="E230" s="31" t="str">
        <f t="shared" si="6"/>
        <v/>
      </c>
      <c r="F230" s="31" t="str">
        <f t="shared" si="7"/>
        <v/>
      </c>
      <c r="G230" s="31" t="str">
        <f>IFERROR(VLOOKUP(A230,部品コード!A:E,3,FALSE),"")</f>
        <v/>
      </c>
    </row>
    <row r="231" spans="1:7" x14ac:dyDescent="0.15">
      <c r="A231" s="17"/>
      <c r="B231" s="18"/>
      <c r="C231" s="19"/>
      <c r="D231" s="31" t="str">
        <f>IFERROR(VLOOKUP(A231,部品コード!A:E,2,FALSE),"")</f>
        <v/>
      </c>
      <c r="E231" s="31" t="str">
        <f t="shared" si="6"/>
        <v/>
      </c>
      <c r="F231" s="31" t="str">
        <f t="shared" si="7"/>
        <v/>
      </c>
      <c r="G231" s="31" t="str">
        <f>IFERROR(VLOOKUP(A231,部品コード!A:E,3,FALSE),"")</f>
        <v/>
      </c>
    </row>
    <row r="232" spans="1:7" x14ac:dyDescent="0.15">
      <c r="A232" s="17"/>
      <c r="B232" s="18"/>
      <c r="C232" s="19"/>
      <c r="D232" s="31" t="str">
        <f>IFERROR(VLOOKUP(A232,部品コード!A:E,2,FALSE),"")</f>
        <v/>
      </c>
      <c r="E232" s="31" t="str">
        <f t="shared" si="6"/>
        <v/>
      </c>
      <c r="F232" s="31" t="str">
        <f t="shared" si="7"/>
        <v/>
      </c>
      <c r="G232" s="31" t="str">
        <f>IFERROR(VLOOKUP(A232,部品コード!A:E,3,FALSE),"")</f>
        <v/>
      </c>
    </row>
    <row r="233" spans="1:7" x14ac:dyDescent="0.15">
      <c r="A233" s="17"/>
      <c r="B233" s="18"/>
      <c r="C233" s="19"/>
      <c r="D233" s="31" t="str">
        <f>IFERROR(VLOOKUP(A233,部品コード!A:E,2,FALSE),"")</f>
        <v/>
      </c>
      <c r="E233" s="31" t="str">
        <f t="shared" si="6"/>
        <v/>
      </c>
      <c r="F233" s="31" t="str">
        <f t="shared" si="7"/>
        <v/>
      </c>
      <c r="G233" s="31" t="str">
        <f>IFERROR(VLOOKUP(A233,部品コード!A:E,3,FALSE),"")</f>
        <v/>
      </c>
    </row>
    <row r="234" spans="1:7" x14ac:dyDescent="0.15">
      <c r="A234" s="17"/>
      <c r="B234" s="18"/>
      <c r="C234" s="19"/>
      <c r="D234" s="31" t="str">
        <f>IFERROR(VLOOKUP(A234,部品コード!A:E,2,FALSE),"")</f>
        <v/>
      </c>
      <c r="E234" s="31" t="str">
        <f t="shared" si="6"/>
        <v/>
      </c>
      <c r="F234" s="31" t="str">
        <f t="shared" si="7"/>
        <v/>
      </c>
      <c r="G234" s="31" t="str">
        <f>IFERROR(VLOOKUP(A234,部品コード!A:E,3,FALSE),"")</f>
        <v/>
      </c>
    </row>
    <row r="235" spans="1:7" x14ac:dyDescent="0.15">
      <c r="A235" s="17"/>
      <c r="B235" s="18"/>
      <c r="C235" s="19"/>
      <c r="D235" s="31" t="str">
        <f>IFERROR(VLOOKUP(A235,部品コード!A:E,2,FALSE),"")</f>
        <v/>
      </c>
      <c r="E235" s="31" t="str">
        <f t="shared" si="6"/>
        <v/>
      </c>
      <c r="F235" s="31" t="str">
        <f t="shared" si="7"/>
        <v/>
      </c>
      <c r="G235" s="31" t="str">
        <f>IFERROR(VLOOKUP(A235,部品コード!A:E,3,FALSE),"")</f>
        <v/>
      </c>
    </row>
    <row r="236" spans="1:7" x14ac:dyDescent="0.15">
      <c r="A236" s="17"/>
      <c r="B236" s="18"/>
      <c r="C236" s="19"/>
      <c r="D236" s="31" t="str">
        <f>IFERROR(VLOOKUP(A236,部品コード!A:E,2,FALSE),"")</f>
        <v/>
      </c>
      <c r="E236" s="31" t="str">
        <f t="shared" si="6"/>
        <v/>
      </c>
      <c r="F236" s="31" t="str">
        <f t="shared" si="7"/>
        <v/>
      </c>
      <c r="G236" s="31" t="str">
        <f>IFERROR(VLOOKUP(A236,部品コード!A:E,3,FALSE),"")</f>
        <v/>
      </c>
    </row>
    <row r="237" spans="1:7" x14ac:dyDescent="0.15">
      <c r="A237" s="17"/>
      <c r="B237" s="18"/>
      <c r="C237" s="19"/>
      <c r="D237" s="31" t="str">
        <f>IFERROR(VLOOKUP(A237,部品コード!A:E,2,FALSE),"")</f>
        <v/>
      </c>
      <c r="E237" s="31" t="str">
        <f t="shared" si="6"/>
        <v/>
      </c>
      <c r="F237" s="31" t="str">
        <f t="shared" si="7"/>
        <v/>
      </c>
      <c r="G237" s="31" t="str">
        <f>IFERROR(VLOOKUP(A237,部品コード!A:E,3,FALSE),"")</f>
        <v/>
      </c>
    </row>
    <row r="238" spans="1:7" x14ac:dyDescent="0.15">
      <c r="A238" s="17"/>
      <c r="B238" s="18"/>
      <c r="C238" s="19"/>
      <c r="D238" s="31" t="str">
        <f>IFERROR(VLOOKUP(A238,部品コード!A:E,2,FALSE),"")</f>
        <v/>
      </c>
      <c r="E238" s="31" t="str">
        <f t="shared" si="6"/>
        <v/>
      </c>
      <c r="F238" s="31" t="str">
        <f t="shared" si="7"/>
        <v/>
      </c>
      <c r="G238" s="31" t="str">
        <f>IFERROR(VLOOKUP(A238,部品コード!A:E,3,FALSE),"")</f>
        <v/>
      </c>
    </row>
    <row r="239" spans="1:7" x14ac:dyDescent="0.15">
      <c r="A239" s="17"/>
      <c r="B239" s="18"/>
      <c r="C239" s="19"/>
      <c r="D239" s="31" t="str">
        <f>IFERROR(VLOOKUP(A239,部品コード!A:E,2,FALSE),"")</f>
        <v/>
      </c>
      <c r="E239" s="31" t="str">
        <f t="shared" si="6"/>
        <v/>
      </c>
      <c r="F239" s="31" t="str">
        <f t="shared" si="7"/>
        <v/>
      </c>
      <c r="G239" s="31" t="str">
        <f>IFERROR(VLOOKUP(A239,部品コード!A:E,3,FALSE),"")</f>
        <v/>
      </c>
    </row>
    <row r="240" spans="1:7" x14ac:dyDescent="0.15">
      <c r="A240" s="17"/>
      <c r="B240" s="18"/>
      <c r="C240" s="19"/>
      <c r="D240" s="31" t="str">
        <f>IFERROR(VLOOKUP(A240,部品コード!A:E,2,FALSE),"")</f>
        <v/>
      </c>
      <c r="E240" s="31" t="str">
        <f t="shared" si="6"/>
        <v/>
      </c>
      <c r="F240" s="31" t="str">
        <f t="shared" si="7"/>
        <v/>
      </c>
      <c r="G240" s="31" t="str">
        <f>IFERROR(VLOOKUP(A240,部品コード!A:E,3,FALSE),"")</f>
        <v/>
      </c>
    </row>
    <row r="241" spans="1:7" x14ac:dyDescent="0.15">
      <c r="A241" s="17"/>
      <c r="B241" s="18"/>
      <c r="C241" s="19"/>
      <c r="D241" s="31" t="str">
        <f>IFERROR(VLOOKUP(A241,部品コード!A:E,2,FALSE),"")</f>
        <v/>
      </c>
      <c r="E241" s="31" t="str">
        <f t="shared" si="6"/>
        <v/>
      </c>
      <c r="F241" s="31" t="str">
        <f t="shared" si="7"/>
        <v/>
      </c>
      <c r="G241" s="31" t="str">
        <f>IFERROR(VLOOKUP(A241,部品コード!A:E,3,FALSE),"")</f>
        <v/>
      </c>
    </row>
    <row r="242" spans="1:7" x14ac:dyDescent="0.15">
      <c r="A242" s="17"/>
      <c r="B242" s="18"/>
      <c r="C242" s="19"/>
      <c r="D242" s="31" t="str">
        <f>IFERROR(VLOOKUP(A242,部品コード!A:E,2,FALSE),"")</f>
        <v/>
      </c>
      <c r="E242" s="31" t="str">
        <f t="shared" si="6"/>
        <v/>
      </c>
      <c r="F242" s="31" t="str">
        <f t="shared" si="7"/>
        <v/>
      </c>
      <c r="G242" s="31" t="str">
        <f>IFERROR(VLOOKUP(A242,部品コード!A:E,3,FALSE),"")</f>
        <v/>
      </c>
    </row>
    <row r="243" spans="1:7" x14ac:dyDescent="0.15">
      <c r="A243" s="17"/>
      <c r="B243" s="18"/>
      <c r="C243" s="19"/>
      <c r="D243" s="31" t="str">
        <f>IFERROR(VLOOKUP(A243,部品コード!A:E,2,FALSE),"")</f>
        <v/>
      </c>
      <c r="E243" s="31" t="str">
        <f t="shared" si="6"/>
        <v/>
      </c>
      <c r="F243" s="31" t="str">
        <f t="shared" si="7"/>
        <v/>
      </c>
      <c r="G243" s="31" t="str">
        <f>IFERROR(VLOOKUP(A243,部品コード!A:E,3,FALSE),"")</f>
        <v/>
      </c>
    </row>
    <row r="244" spans="1:7" x14ac:dyDescent="0.15">
      <c r="A244" s="17"/>
      <c r="B244" s="18"/>
      <c r="C244" s="19"/>
      <c r="D244" s="31" t="str">
        <f>IFERROR(VLOOKUP(A244,部品コード!A:E,2,FALSE),"")</f>
        <v/>
      </c>
      <c r="E244" s="31" t="str">
        <f t="shared" si="6"/>
        <v/>
      </c>
      <c r="F244" s="31" t="str">
        <f t="shared" si="7"/>
        <v/>
      </c>
      <c r="G244" s="31" t="str">
        <f>IFERROR(VLOOKUP(A244,部品コード!A:E,3,FALSE),"")</f>
        <v/>
      </c>
    </row>
    <row r="245" spans="1:7" x14ac:dyDescent="0.15">
      <c r="A245" s="17"/>
      <c r="B245" s="18"/>
      <c r="C245" s="19"/>
      <c r="D245" s="31" t="str">
        <f>IFERROR(VLOOKUP(A245,部品コード!A:E,2,FALSE),"")</f>
        <v/>
      </c>
      <c r="E245" s="31" t="str">
        <f t="shared" si="6"/>
        <v/>
      </c>
      <c r="F245" s="31" t="str">
        <f t="shared" si="7"/>
        <v/>
      </c>
      <c r="G245" s="31" t="str">
        <f>IFERROR(VLOOKUP(A245,部品コード!A:E,3,FALSE),"")</f>
        <v/>
      </c>
    </row>
    <row r="246" spans="1:7" x14ac:dyDescent="0.15">
      <c r="A246" s="17"/>
      <c r="B246" s="18"/>
      <c r="C246" s="19"/>
      <c r="D246" s="31" t="str">
        <f>IFERROR(VLOOKUP(A246,部品コード!A:E,2,FALSE),"")</f>
        <v/>
      </c>
      <c r="E246" s="31" t="str">
        <f t="shared" ref="E246:E283" si="8">IF(B246="","",(MONTH(B246)))</f>
        <v/>
      </c>
      <c r="F246" s="31" t="str">
        <f t="shared" si="7"/>
        <v/>
      </c>
      <c r="G246" s="31" t="str">
        <f>IFERROR(VLOOKUP(A246,部品コード!A:E,3,FALSE),"")</f>
        <v/>
      </c>
    </row>
    <row r="247" spans="1:7" x14ac:dyDescent="0.15">
      <c r="A247" s="17"/>
      <c r="B247" s="18"/>
      <c r="C247" s="19"/>
      <c r="D247" s="31" t="str">
        <f>IFERROR(VLOOKUP(A247,部品コード!A:E,2,FALSE),"")</f>
        <v/>
      </c>
      <c r="E247" s="31" t="str">
        <f t="shared" si="8"/>
        <v/>
      </c>
      <c r="F247" s="31" t="str">
        <f t="shared" si="7"/>
        <v/>
      </c>
      <c r="G247" s="31" t="str">
        <f>IFERROR(VLOOKUP(A247,部品コード!A:E,3,FALSE),"")</f>
        <v/>
      </c>
    </row>
    <row r="248" spans="1:7" x14ac:dyDescent="0.15">
      <c r="A248" s="17"/>
      <c r="B248" s="18"/>
      <c r="C248" s="19"/>
      <c r="D248" s="31" t="str">
        <f>IFERROR(VLOOKUP(A248,部品コード!A:E,2,FALSE),"")</f>
        <v/>
      </c>
      <c r="E248" s="31" t="str">
        <f t="shared" si="8"/>
        <v/>
      </c>
      <c r="F248" s="31" t="str">
        <f t="shared" si="7"/>
        <v/>
      </c>
      <c r="G248" s="31" t="str">
        <f>IFERROR(VLOOKUP(A248,部品コード!A:E,3,FALSE),"")</f>
        <v/>
      </c>
    </row>
    <row r="249" spans="1:7" x14ac:dyDescent="0.15">
      <c r="A249" s="17"/>
      <c r="B249" s="18"/>
      <c r="C249" s="19"/>
      <c r="D249" s="31" t="str">
        <f>IFERROR(VLOOKUP(A249,部品コード!A:E,2,FALSE),"")</f>
        <v/>
      </c>
      <c r="E249" s="31" t="str">
        <f t="shared" si="8"/>
        <v/>
      </c>
      <c r="F249" s="31" t="str">
        <f t="shared" si="7"/>
        <v/>
      </c>
      <c r="G249" s="31" t="str">
        <f>IFERROR(VLOOKUP(A249,部品コード!A:E,3,FALSE),"")</f>
        <v/>
      </c>
    </row>
    <row r="250" spans="1:7" x14ac:dyDescent="0.15">
      <c r="A250" s="17"/>
      <c r="B250" s="18"/>
      <c r="C250" s="19"/>
      <c r="D250" s="31" t="str">
        <f>IFERROR(VLOOKUP(A250,部品コード!A:E,2,FALSE),"")</f>
        <v/>
      </c>
      <c r="E250" s="31" t="str">
        <f t="shared" si="8"/>
        <v/>
      </c>
      <c r="F250" s="31" t="str">
        <f t="shared" si="7"/>
        <v/>
      </c>
      <c r="G250" s="31" t="str">
        <f>IFERROR(VLOOKUP(A250,部品コード!A:E,3,FALSE),"")</f>
        <v/>
      </c>
    </row>
    <row r="251" spans="1:7" x14ac:dyDescent="0.15">
      <c r="A251" s="17"/>
      <c r="B251" s="18"/>
      <c r="C251" s="19"/>
      <c r="D251" s="31" t="str">
        <f>IFERROR(VLOOKUP(A251,部品コード!A:E,2,FALSE),"")</f>
        <v/>
      </c>
      <c r="E251" s="31" t="str">
        <f t="shared" si="8"/>
        <v/>
      </c>
      <c r="F251" s="31" t="str">
        <f t="shared" si="7"/>
        <v/>
      </c>
      <c r="G251" s="31" t="str">
        <f>IFERROR(VLOOKUP(A251,部品コード!A:E,3,FALSE),"")</f>
        <v/>
      </c>
    </row>
    <row r="252" spans="1:7" x14ac:dyDescent="0.15">
      <c r="A252" s="17"/>
      <c r="B252" s="18"/>
      <c r="C252" s="19"/>
      <c r="D252" s="31" t="str">
        <f>IFERROR(VLOOKUP(A252,部品コード!A:E,2,FALSE),"")</f>
        <v/>
      </c>
      <c r="E252" s="31" t="str">
        <f t="shared" si="8"/>
        <v/>
      </c>
      <c r="F252" s="31" t="str">
        <f t="shared" si="7"/>
        <v/>
      </c>
      <c r="G252" s="31" t="str">
        <f>IFERROR(VLOOKUP(A252,部品コード!A:E,3,FALSE),"")</f>
        <v/>
      </c>
    </row>
    <row r="253" spans="1:7" x14ac:dyDescent="0.15">
      <c r="A253" s="17"/>
      <c r="B253" s="18"/>
      <c r="C253" s="19"/>
      <c r="D253" s="31" t="str">
        <f>IFERROR(VLOOKUP(A253,部品コード!A:E,2,FALSE),"")</f>
        <v/>
      </c>
      <c r="E253" s="31" t="str">
        <f t="shared" si="8"/>
        <v/>
      </c>
      <c r="F253" s="31" t="str">
        <f t="shared" si="7"/>
        <v/>
      </c>
      <c r="G253" s="31" t="str">
        <f>IFERROR(VLOOKUP(A253,部品コード!A:E,3,FALSE),"")</f>
        <v/>
      </c>
    </row>
    <row r="254" spans="1:7" x14ac:dyDescent="0.15">
      <c r="A254" s="17"/>
      <c r="B254" s="18"/>
      <c r="C254" s="19"/>
      <c r="D254" s="31" t="str">
        <f>IFERROR(VLOOKUP(A254,部品コード!A:E,2,FALSE),"")</f>
        <v/>
      </c>
      <c r="E254" s="31" t="str">
        <f t="shared" si="8"/>
        <v/>
      </c>
      <c r="F254" s="31" t="str">
        <f t="shared" si="7"/>
        <v/>
      </c>
      <c r="G254" s="31" t="str">
        <f>IFERROR(VLOOKUP(A254,部品コード!A:E,3,FALSE),"")</f>
        <v/>
      </c>
    </row>
    <row r="255" spans="1:7" x14ac:dyDescent="0.15">
      <c r="A255" s="17"/>
      <c r="B255" s="18"/>
      <c r="C255" s="19"/>
      <c r="D255" s="31" t="str">
        <f>IFERROR(VLOOKUP(A255,部品コード!A:E,2,FALSE),"")</f>
        <v/>
      </c>
      <c r="E255" s="31" t="str">
        <f t="shared" si="8"/>
        <v/>
      </c>
      <c r="F255" s="31" t="str">
        <f t="shared" si="7"/>
        <v/>
      </c>
      <c r="G255" s="31" t="str">
        <f>IFERROR(VLOOKUP(A255,部品コード!A:E,3,FALSE),"")</f>
        <v/>
      </c>
    </row>
    <row r="256" spans="1:7" x14ac:dyDescent="0.15">
      <c r="A256" s="17"/>
      <c r="B256" s="18"/>
      <c r="C256" s="19"/>
      <c r="D256" s="31" t="str">
        <f>IFERROR(VLOOKUP(A256,部品コード!A:E,2,FALSE),"")</f>
        <v/>
      </c>
      <c r="E256" s="31" t="str">
        <f t="shared" si="8"/>
        <v/>
      </c>
      <c r="F256" s="31" t="str">
        <f t="shared" si="7"/>
        <v/>
      </c>
      <c r="G256" s="31" t="str">
        <f>IFERROR(VLOOKUP(A256,部品コード!A:E,3,FALSE),"")</f>
        <v/>
      </c>
    </row>
    <row r="257" spans="1:7" x14ac:dyDescent="0.15">
      <c r="A257" s="17"/>
      <c r="B257" s="18"/>
      <c r="C257" s="19"/>
      <c r="D257" s="31" t="str">
        <f>IFERROR(VLOOKUP(A257,部品コード!A:E,2,FALSE),"")</f>
        <v/>
      </c>
      <c r="E257" s="31" t="str">
        <f t="shared" si="8"/>
        <v/>
      </c>
      <c r="F257" s="31" t="str">
        <f t="shared" si="7"/>
        <v/>
      </c>
      <c r="G257" s="31" t="str">
        <f>IFERROR(VLOOKUP(A257,部品コード!A:E,3,FALSE),"")</f>
        <v/>
      </c>
    </row>
    <row r="258" spans="1:7" x14ac:dyDescent="0.15">
      <c r="A258" s="17"/>
      <c r="B258" s="18"/>
      <c r="C258" s="19"/>
      <c r="D258" s="31" t="str">
        <f>IFERROR(VLOOKUP(A258,部品コード!A:E,2,FALSE),"")</f>
        <v/>
      </c>
      <c r="E258" s="31" t="str">
        <f t="shared" si="8"/>
        <v/>
      </c>
      <c r="F258" s="31" t="str">
        <f t="shared" si="7"/>
        <v/>
      </c>
      <c r="G258" s="31" t="str">
        <f>IFERROR(VLOOKUP(A258,部品コード!A:E,3,FALSE),"")</f>
        <v/>
      </c>
    </row>
    <row r="259" spans="1:7" x14ac:dyDescent="0.15">
      <c r="A259" s="17"/>
      <c r="B259" s="18"/>
      <c r="C259" s="19"/>
      <c r="D259" s="31" t="str">
        <f>IFERROR(VLOOKUP(A259,部品コード!A:E,2,FALSE),"")</f>
        <v/>
      </c>
      <c r="E259" s="31" t="str">
        <f t="shared" si="8"/>
        <v/>
      </c>
      <c r="F259" s="31" t="str">
        <f t="shared" si="7"/>
        <v/>
      </c>
      <c r="G259" s="31" t="str">
        <f>IFERROR(VLOOKUP(A259,部品コード!A:E,3,FALSE),"")</f>
        <v/>
      </c>
    </row>
    <row r="260" spans="1:7" x14ac:dyDescent="0.15">
      <c r="A260" s="17"/>
      <c r="B260" s="18"/>
      <c r="C260" s="19"/>
      <c r="D260" s="31" t="str">
        <f>IFERROR(VLOOKUP(A260,部品コード!A:E,2,FALSE),"")</f>
        <v/>
      </c>
      <c r="E260" s="31" t="str">
        <f t="shared" si="8"/>
        <v/>
      </c>
      <c r="F260" s="31" t="str">
        <f t="shared" ref="F260:F283" si="9">IF(B260="","",(DAY(B260)))</f>
        <v/>
      </c>
      <c r="G260" s="31" t="str">
        <f>IFERROR(VLOOKUP(A260,部品コード!A:E,3,FALSE),"")</f>
        <v/>
      </c>
    </row>
    <row r="261" spans="1:7" x14ac:dyDescent="0.15">
      <c r="A261" s="17"/>
      <c r="B261" s="18"/>
      <c r="C261" s="19"/>
      <c r="D261" s="31" t="str">
        <f>IFERROR(VLOOKUP(A261,部品コード!A:E,2,FALSE),"")</f>
        <v/>
      </c>
      <c r="E261" s="31" t="str">
        <f t="shared" si="8"/>
        <v/>
      </c>
      <c r="F261" s="31" t="str">
        <f t="shared" si="9"/>
        <v/>
      </c>
      <c r="G261" s="31" t="str">
        <f>IFERROR(VLOOKUP(A261,部品コード!A:E,3,FALSE),"")</f>
        <v/>
      </c>
    </row>
    <row r="262" spans="1:7" x14ac:dyDescent="0.15">
      <c r="A262" s="17"/>
      <c r="B262" s="18"/>
      <c r="C262" s="19"/>
      <c r="D262" s="31" t="str">
        <f>IFERROR(VLOOKUP(A262,部品コード!A:E,2,FALSE),"")</f>
        <v/>
      </c>
      <c r="E262" s="31" t="str">
        <f t="shared" si="8"/>
        <v/>
      </c>
      <c r="F262" s="31" t="str">
        <f t="shared" si="9"/>
        <v/>
      </c>
      <c r="G262" s="31" t="str">
        <f>IFERROR(VLOOKUP(A262,部品コード!A:E,3,FALSE),"")</f>
        <v/>
      </c>
    </row>
    <row r="263" spans="1:7" x14ac:dyDescent="0.15">
      <c r="A263" s="17"/>
      <c r="B263" s="18"/>
      <c r="C263" s="19"/>
      <c r="D263" s="31" t="str">
        <f>IFERROR(VLOOKUP(A263,部品コード!A:E,2,FALSE),"")</f>
        <v/>
      </c>
      <c r="E263" s="31" t="str">
        <f t="shared" si="8"/>
        <v/>
      </c>
      <c r="F263" s="31" t="str">
        <f t="shared" si="9"/>
        <v/>
      </c>
      <c r="G263" s="31" t="str">
        <f>IFERROR(VLOOKUP(A263,部品コード!A:E,3,FALSE),"")</f>
        <v/>
      </c>
    </row>
    <row r="264" spans="1:7" x14ac:dyDescent="0.15">
      <c r="A264" s="17"/>
      <c r="B264" s="18"/>
      <c r="C264" s="19"/>
      <c r="D264" s="31" t="str">
        <f>IFERROR(VLOOKUP(A264,部品コード!A:E,2,FALSE),"")</f>
        <v/>
      </c>
      <c r="E264" s="31" t="str">
        <f t="shared" si="8"/>
        <v/>
      </c>
      <c r="F264" s="31" t="str">
        <f t="shared" si="9"/>
        <v/>
      </c>
      <c r="G264" s="31" t="str">
        <f>IFERROR(VLOOKUP(A264,部品コード!A:E,3,FALSE),"")</f>
        <v/>
      </c>
    </row>
    <row r="265" spans="1:7" x14ac:dyDescent="0.15">
      <c r="A265" s="17"/>
      <c r="B265" s="18"/>
      <c r="C265" s="19"/>
      <c r="D265" s="31" t="str">
        <f>IFERROR(VLOOKUP(A265,部品コード!A:E,2,FALSE),"")</f>
        <v/>
      </c>
      <c r="E265" s="31" t="str">
        <f t="shared" si="8"/>
        <v/>
      </c>
      <c r="F265" s="31" t="str">
        <f t="shared" si="9"/>
        <v/>
      </c>
      <c r="G265" s="31" t="str">
        <f>IFERROR(VLOOKUP(A265,部品コード!A:E,3,FALSE),"")</f>
        <v/>
      </c>
    </row>
    <row r="266" spans="1:7" x14ac:dyDescent="0.15">
      <c r="A266" s="17"/>
      <c r="B266" s="18"/>
      <c r="C266" s="19"/>
      <c r="D266" s="31" t="str">
        <f>IFERROR(VLOOKUP(A266,部品コード!A:E,2,FALSE),"")</f>
        <v/>
      </c>
      <c r="E266" s="31" t="str">
        <f t="shared" si="8"/>
        <v/>
      </c>
      <c r="F266" s="31" t="str">
        <f t="shared" si="9"/>
        <v/>
      </c>
      <c r="G266" s="31" t="str">
        <f>IFERROR(VLOOKUP(A266,部品コード!A:E,3,FALSE),"")</f>
        <v/>
      </c>
    </row>
    <row r="267" spans="1:7" x14ac:dyDescent="0.15">
      <c r="A267" s="17"/>
      <c r="B267" s="18"/>
      <c r="C267" s="19"/>
      <c r="D267" s="31" t="str">
        <f>IFERROR(VLOOKUP(A267,部品コード!A:E,2,FALSE),"")</f>
        <v/>
      </c>
      <c r="E267" s="31" t="str">
        <f t="shared" si="8"/>
        <v/>
      </c>
      <c r="F267" s="31" t="str">
        <f t="shared" si="9"/>
        <v/>
      </c>
      <c r="G267" s="31" t="str">
        <f>IFERROR(VLOOKUP(A267,部品コード!A:E,3,FALSE),"")</f>
        <v/>
      </c>
    </row>
    <row r="268" spans="1:7" x14ac:dyDescent="0.15">
      <c r="A268" s="17"/>
      <c r="B268" s="18"/>
      <c r="C268" s="19"/>
      <c r="D268" s="31" t="str">
        <f>IFERROR(VLOOKUP(A268,部品コード!A:E,2,FALSE),"")</f>
        <v/>
      </c>
      <c r="E268" s="31" t="str">
        <f t="shared" si="8"/>
        <v/>
      </c>
      <c r="F268" s="31" t="str">
        <f t="shared" si="9"/>
        <v/>
      </c>
      <c r="G268" s="31" t="str">
        <f>IFERROR(VLOOKUP(A268,部品コード!A:E,3,FALSE),"")</f>
        <v/>
      </c>
    </row>
    <row r="269" spans="1:7" x14ac:dyDescent="0.15">
      <c r="A269" s="17"/>
      <c r="B269" s="18"/>
      <c r="C269" s="19"/>
      <c r="D269" s="31" t="str">
        <f>IFERROR(VLOOKUP(A269,部品コード!A:E,2,FALSE),"")</f>
        <v/>
      </c>
      <c r="E269" s="31" t="str">
        <f t="shared" si="8"/>
        <v/>
      </c>
      <c r="F269" s="31" t="str">
        <f t="shared" si="9"/>
        <v/>
      </c>
      <c r="G269" s="31" t="str">
        <f>IFERROR(VLOOKUP(A269,部品コード!A:E,3,FALSE),"")</f>
        <v/>
      </c>
    </row>
    <row r="270" spans="1:7" x14ac:dyDescent="0.15">
      <c r="A270" s="17"/>
      <c r="B270" s="18"/>
      <c r="C270" s="19"/>
      <c r="D270" s="31" t="str">
        <f>IFERROR(VLOOKUP(A270,部品コード!A:E,2,FALSE),"")</f>
        <v/>
      </c>
      <c r="E270" s="31" t="str">
        <f t="shared" si="8"/>
        <v/>
      </c>
      <c r="F270" s="31" t="str">
        <f t="shared" si="9"/>
        <v/>
      </c>
      <c r="G270" s="31" t="str">
        <f>IFERROR(VLOOKUP(A270,部品コード!A:E,3,FALSE),"")</f>
        <v/>
      </c>
    </row>
    <row r="271" spans="1:7" x14ac:dyDescent="0.15">
      <c r="A271" s="17"/>
      <c r="B271" s="18"/>
      <c r="C271" s="19"/>
      <c r="D271" s="31" t="str">
        <f>IFERROR(VLOOKUP(A271,部品コード!A:E,2,FALSE),"")</f>
        <v/>
      </c>
      <c r="E271" s="31" t="str">
        <f t="shared" si="8"/>
        <v/>
      </c>
      <c r="F271" s="31" t="str">
        <f t="shared" si="9"/>
        <v/>
      </c>
      <c r="G271" s="31" t="str">
        <f>IFERROR(VLOOKUP(A271,部品コード!A:E,3,FALSE),"")</f>
        <v/>
      </c>
    </row>
    <row r="272" spans="1:7" x14ac:dyDescent="0.15">
      <c r="A272" s="17"/>
      <c r="B272" s="18"/>
      <c r="C272" s="19"/>
      <c r="D272" s="31" t="str">
        <f>IFERROR(VLOOKUP(A272,部品コード!A:E,2,FALSE),"")</f>
        <v/>
      </c>
      <c r="E272" s="31" t="str">
        <f t="shared" si="8"/>
        <v/>
      </c>
      <c r="F272" s="31" t="str">
        <f t="shared" si="9"/>
        <v/>
      </c>
      <c r="G272" s="31" t="str">
        <f>IFERROR(VLOOKUP(A272,部品コード!A:E,3,FALSE),"")</f>
        <v/>
      </c>
    </row>
    <row r="273" spans="1:7" x14ac:dyDescent="0.15">
      <c r="A273" s="17"/>
      <c r="B273" s="18"/>
      <c r="C273" s="19"/>
      <c r="D273" s="31" t="str">
        <f>IFERROR(VLOOKUP(A273,部品コード!A:E,2,FALSE),"")</f>
        <v/>
      </c>
      <c r="E273" s="31" t="str">
        <f t="shared" si="8"/>
        <v/>
      </c>
      <c r="F273" s="31" t="str">
        <f t="shared" si="9"/>
        <v/>
      </c>
      <c r="G273" s="31" t="str">
        <f>IFERROR(VLOOKUP(A273,部品コード!A:E,3,FALSE),"")</f>
        <v/>
      </c>
    </row>
    <row r="274" spans="1:7" x14ac:dyDescent="0.15">
      <c r="A274" s="17"/>
      <c r="B274" s="18"/>
      <c r="C274" s="19"/>
      <c r="D274" s="31" t="str">
        <f>IFERROR(VLOOKUP(A274,部品コード!A:E,2,FALSE),"")</f>
        <v/>
      </c>
      <c r="E274" s="31" t="str">
        <f t="shared" si="8"/>
        <v/>
      </c>
      <c r="F274" s="31" t="str">
        <f t="shared" si="9"/>
        <v/>
      </c>
      <c r="G274" s="31" t="str">
        <f>IFERROR(VLOOKUP(A274,部品コード!A:E,3,FALSE),"")</f>
        <v/>
      </c>
    </row>
    <row r="275" spans="1:7" x14ac:dyDescent="0.15">
      <c r="A275" s="17"/>
      <c r="B275" s="18"/>
      <c r="C275" s="19"/>
      <c r="D275" s="31" t="str">
        <f>IFERROR(VLOOKUP(A275,部品コード!A:E,2,FALSE),"")</f>
        <v/>
      </c>
      <c r="E275" s="31" t="str">
        <f t="shared" si="8"/>
        <v/>
      </c>
      <c r="F275" s="31" t="str">
        <f t="shared" si="9"/>
        <v/>
      </c>
      <c r="G275" s="31" t="str">
        <f>IFERROR(VLOOKUP(A275,部品コード!A:E,3,FALSE),"")</f>
        <v/>
      </c>
    </row>
    <row r="276" spans="1:7" x14ac:dyDescent="0.15">
      <c r="A276" s="17"/>
      <c r="B276" s="18"/>
      <c r="C276" s="19"/>
      <c r="D276" s="31" t="str">
        <f>IFERROR(VLOOKUP(A276,部品コード!A:E,2,FALSE),"")</f>
        <v/>
      </c>
      <c r="E276" s="31" t="str">
        <f t="shared" si="8"/>
        <v/>
      </c>
      <c r="F276" s="31" t="str">
        <f t="shared" si="9"/>
        <v/>
      </c>
      <c r="G276" s="31" t="str">
        <f>IFERROR(VLOOKUP(A276,部品コード!A:E,3,FALSE),"")</f>
        <v/>
      </c>
    </row>
    <row r="277" spans="1:7" x14ac:dyDescent="0.15">
      <c r="A277" s="17"/>
      <c r="B277" s="18"/>
      <c r="C277" s="19"/>
      <c r="D277" s="31" t="str">
        <f>IFERROR(VLOOKUP(A277,部品コード!A:E,2,FALSE),"")</f>
        <v/>
      </c>
      <c r="E277" s="31" t="str">
        <f t="shared" si="8"/>
        <v/>
      </c>
      <c r="F277" s="31" t="str">
        <f t="shared" si="9"/>
        <v/>
      </c>
      <c r="G277" s="31" t="str">
        <f>IFERROR(VLOOKUP(A277,部品コード!A:E,3,FALSE),"")</f>
        <v/>
      </c>
    </row>
    <row r="278" spans="1:7" x14ac:dyDescent="0.15">
      <c r="A278" s="17"/>
      <c r="B278" s="18"/>
      <c r="C278" s="19"/>
      <c r="D278" s="31" t="str">
        <f>IFERROR(VLOOKUP(A278,部品コード!A:E,2,FALSE),"")</f>
        <v/>
      </c>
      <c r="E278" s="31" t="str">
        <f t="shared" si="8"/>
        <v/>
      </c>
      <c r="F278" s="31" t="str">
        <f t="shared" si="9"/>
        <v/>
      </c>
      <c r="G278" s="31" t="str">
        <f>IFERROR(VLOOKUP(A278,部品コード!A:E,3,FALSE),"")</f>
        <v/>
      </c>
    </row>
    <row r="279" spans="1:7" x14ac:dyDescent="0.15">
      <c r="A279" s="17"/>
      <c r="B279" s="18"/>
      <c r="C279" s="19"/>
      <c r="D279" s="31" t="str">
        <f>IFERROR(VLOOKUP(A279,部品コード!A:E,2,FALSE),"")</f>
        <v/>
      </c>
      <c r="E279" s="31" t="str">
        <f t="shared" si="8"/>
        <v/>
      </c>
      <c r="F279" s="31" t="str">
        <f t="shared" si="9"/>
        <v/>
      </c>
      <c r="G279" s="31" t="str">
        <f>IFERROR(VLOOKUP(A279,部品コード!A:E,3,FALSE),"")</f>
        <v/>
      </c>
    </row>
    <row r="280" spans="1:7" x14ac:dyDescent="0.15">
      <c r="A280" s="17"/>
      <c r="B280" s="18"/>
      <c r="C280" s="19"/>
      <c r="D280" s="31" t="str">
        <f>IFERROR(VLOOKUP(A280,部品コード!A:E,2,FALSE),"")</f>
        <v/>
      </c>
      <c r="E280" s="31" t="str">
        <f t="shared" si="8"/>
        <v/>
      </c>
      <c r="F280" s="31" t="str">
        <f t="shared" si="9"/>
        <v/>
      </c>
      <c r="G280" s="31" t="str">
        <f>IFERROR(VLOOKUP(A280,部品コード!A:E,3,FALSE),"")</f>
        <v/>
      </c>
    </row>
    <row r="281" spans="1:7" x14ac:dyDescent="0.15">
      <c r="A281" s="17"/>
      <c r="B281" s="18"/>
      <c r="C281" s="19"/>
      <c r="D281" s="31" t="str">
        <f>IFERROR(VLOOKUP(A281,部品コード!A:E,2,FALSE),"")</f>
        <v/>
      </c>
      <c r="E281" s="31" t="str">
        <f t="shared" si="8"/>
        <v/>
      </c>
      <c r="F281" s="31" t="str">
        <f t="shared" si="9"/>
        <v/>
      </c>
      <c r="G281" s="31" t="str">
        <f>IFERROR(VLOOKUP(A281,部品コード!A:E,3,FALSE),"")</f>
        <v/>
      </c>
    </row>
    <row r="282" spans="1:7" x14ac:dyDescent="0.15">
      <c r="A282" s="17"/>
      <c r="B282" s="18"/>
      <c r="C282" s="19"/>
      <c r="D282" s="31" t="str">
        <f>IFERROR(VLOOKUP(A282,部品コード!A:E,2,FALSE),"")</f>
        <v/>
      </c>
      <c r="E282" s="31" t="str">
        <f t="shared" si="8"/>
        <v/>
      </c>
      <c r="F282" s="31" t="str">
        <f t="shared" si="9"/>
        <v/>
      </c>
      <c r="G282" s="31" t="str">
        <f>IFERROR(VLOOKUP(A282,部品コード!A:E,3,FALSE),"")</f>
        <v/>
      </c>
    </row>
    <row r="283" spans="1:7" x14ac:dyDescent="0.15">
      <c r="A283" s="17"/>
      <c r="B283" s="18"/>
      <c r="C283" s="19"/>
      <c r="D283" s="31" t="str">
        <f>IFERROR(VLOOKUP(A283,部品コード!A:E,2,FALSE),"")</f>
        <v/>
      </c>
      <c r="E283" s="31" t="str">
        <f t="shared" si="8"/>
        <v/>
      </c>
      <c r="F283" s="31" t="str">
        <f t="shared" si="9"/>
        <v/>
      </c>
      <c r="G283" s="31" t="str">
        <f>IFERROR(VLOOKUP(A283,部品コード!A:E,3,FALSE),"")</f>
        <v/>
      </c>
    </row>
    <row r="284" spans="1:7" x14ac:dyDescent="0.15">
      <c r="A284" s="17"/>
      <c r="B284" s="18"/>
      <c r="C284" s="19"/>
      <c r="D284" s="31" t="str">
        <f>IFERROR(VLOOKUP(A284,部品コード!A:E,2,FALSE),"")</f>
        <v/>
      </c>
      <c r="E284" s="31" t="str">
        <f t="shared" ref="E284:E347" si="10">IF(B284="","",(MONTH(B284)))</f>
        <v/>
      </c>
      <c r="F284" s="31" t="str">
        <f t="shared" ref="F284:F347" si="11">IF(B284="","",(DAY(B284)))</f>
        <v/>
      </c>
      <c r="G284" s="31" t="str">
        <f>IFERROR(VLOOKUP(A284,部品コード!A:E,3,FALSE),"")</f>
        <v/>
      </c>
    </row>
    <row r="285" spans="1:7" x14ac:dyDescent="0.15">
      <c r="A285" s="17"/>
      <c r="B285" s="18"/>
      <c r="C285" s="19"/>
      <c r="D285" s="31" t="str">
        <f>IFERROR(VLOOKUP(A285,部品コード!A:E,2,FALSE),"")</f>
        <v/>
      </c>
      <c r="E285" s="31" t="str">
        <f t="shared" si="10"/>
        <v/>
      </c>
      <c r="F285" s="31" t="str">
        <f t="shared" si="11"/>
        <v/>
      </c>
      <c r="G285" s="31" t="str">
        <f>IFERROR(VLOOKUP(A285,部品コード!A:E,3,FALSE),"")</f>
        <v/>
      </c>
    </row>
    <row r="286" spans="1:7" x14ac:dyDescent="0.15">
      <c r="A286" s="17"/>
      <c r="B286" s="18"/>
      <c r="C286" s="19"/>
      <c r="D286" s="31" t="str">
        <f>IFERROR(VLOOKUP(A286,部品コード!A:E,2,FALSE),"")</f>
        <v/>
      </c>
      <c r="E286" s="31" t="str">
        <f t="shared" si="10"/>
        <v/>
      </c>
      <c r="F286" s="31" t="str">
        <f t="shared" si="11"/>
        <v/>
      </c>
      <c r="G286" s="31" t="str">
        <f>IFERROR(VLOOKUP(A286,部品コード!A:E,3,FALSE),"")</f>
        <v/>
      </c>
    </row>
    <row r="287" spans="1:7" x14ac:dyDescent="0.15">
      <c r="A287" s="17"/>
      <c r="B287" s="18"/>
      <c r="C287" s="19"/>
      <c r="D287" s="31" t="str">
        <f>IFERROR(VLOOKUP(A287,部品コード!A:E,2,FALSE),"")</f>
        <v/>
      </c>
      <c r="E287" s="31" t="str">
        <f t="shared" si="10"/>
        <v/>
      </c>
      <c r="F287" s="31" t="str">
        <f t="shared" si="11"/>
        <v/>
      </c>
      <c r="G287" s="31" t="str">
        <f>IFERROR(VLOOKUP(A287,部品コード!A:E,3,FALSE),"")</f>
        <v/>
      </c>
    </row>
    <row r="288" spans="1:7" x14ac:dyDescent="0.15">
      <c r="A288" s="17"/>
      <c r="B288" s="18"/>
      <c r="C288" s="19"/>
      <c r="D288" s="31" t="str">
        <f>IFERROR(VLOOKUP(A288,部品コード!A:E,2,FALSE),"")</f>
        <v/>
      </c>
      <c r="E288" s="31" t="str">
        <f t="shared" si="10"/>
        <v/>
      </c>
      <c r="F288" s="31" t="str">
        <f t="shared" si="11"/>
        <v/>
      </c>
      <c r="G288" s="31" t="str">
        <f>IFERROR(VLOOKUP(A288,部品コード!A:E,3,FALSE),"")</f>
        <v/>
      </c>
    </row>
    <row r="289" spans="1:7" x14ac:dyDescent="0.15">
      <c r="A289" s="17"/>
      <c r="B289" s="18"/>
      <c r="C289" s="19"/>
      <c r="D289" s="31" t="str">
        <f>IFERROR(VLOOKUP(A289,部品コード!A:E,2,FALSE),"")</f>
        <v/>
      </c>
      <c r="E289" s="31" t="str">
        <f t="shared" si="10"/>
        <v/>
      </c>
      <c r="F289" s="31" t="str">
        <f t="shared" si="11"/>
        <v/>
      </c>
      <c r="G289" s="31" t="str">
        <f>IFERROR(VLOOKUP(A289,部品コード!A:E,3,FALSE),"")</f>
        <v/>
      </c>
    </row>
    <row r="290" spans="1:7" x14ac:dyDescent="0.15">
      <c r="A290" s="17"/>
      <c r="B290" s="18"/>
      <c r="C290" s="19"/>
      <c r="D290" s="31" t="str">
        <f>IFERROR(VLOOKUP(A290,部品コード!A:E,2,FALSE),"")</f>
        <v/>
      </c>
      <c r="E290" s="31" t="str">
        <f t="shared" si="10"/>
        <v/>
      </c>
      <c r="F290" s="31" t="str">
        <f t="shared" si="11"/>
        <v/>
      </c>
      <c r="G290" s="31" t="str">
        <f>IFERROR(VLOOKUP(A290,部品コード!A:E,3,FALSE),"")</f>
        <v/>
      </c>
    </row>
    <row r="291" spans="1:7" x14ac:dyDescent="0.15">
      <c r="A291" s="17"/>
      <c r="B291" s="18"/>
      <c r="C291" s="19"/>
      <c r="D291" s="31" t="str">
        <f>IFERROR(VLOOKUP(A291,部品コード!A:E,2,FALSE),"")</f>
        <v/>
      </c>
      <c r="E291" s="31" t="str">
        <f t="shared" si="10"/>
        <v/>
      </c>
      <c r="F291" s="31" t="str">
        <f t="shared" si="11"/>
        <v/>
      </c>
      <c r="G291" s="31" t="str">
        <f>IFERROR(VLOOKUP(A291,部品コード!A:E,3,FALSE),"")</f>
        <v/>
      </c>
    </row>
    <row r="292" spans="1:7" x14ac:dyDescent="0.15">
      <c r="A292" s="17"/>
      <c r="B292" s="18"/>
      <c r="C292" s="19"/>
      <c r="D292" s="31" t="str">
        <f>IFERROR(VLOOKUP(A292,部品コード!A:E,2,FALSE),"")</f>
        <v/>
      </c>
      <c r="E292" s="31" t="str">
        <f t="shared" si="10"/>
        <v/>
      </c>
      <c r="F292" s="31" t="str">
        <f t="shared" si="11"/>
        <v/>
      </c>
      <c r="G292" s="31" t="str">
        <f>IFERROR(VLOOKUP(A292,部品コード!A:E,3,FALSE),"")</f>
        <v/>
      </c>
    </row>
    <row r="293" spans="1:7" x14ac:dyDescent="0.15">
      <c r="A293" s="17"/>
      <c r="B293" s="18"/>
      <c r="C293" s="19"/>
      <c r="D293" s="31" t="str">
        <f>IFERROR(VLOOKUP(A293,部品コード!A:E,2,FALSE),"")</f>
        <v/>
      </c>
      <c r="E293" s="31" t="str">
        <f t="shared" si="10"/>
        <v/>
      </c>
      <c r="F293" s="31" t="str">
        <f t="shared" si="11"/>
        <v/>
      </c>
      <c r="G293" s="31" t="str">
        <f>IFERROR(VLOOKUP(A293,部品コード!A:E,3,FALSE),"")</f>
        <v/>
      </c>
    </row>
    <row r="294" spans="1:7" x14ac:dyDescent="0.15">
      <c r="A294" s="17"/>
      <c r="B294" s="18"/>
      <c r="C294" s="19"/>
      <c r="D294" s="31" t="str">
        <f>IFERROR(VLOOKUP(A294,部品コード!A:E,2,FALSE),"")</f>
        <v/>
      </c>
      <c r="E294" s="31" t="str">
        <f t="shared" si="10"/>
        <v/>
      </c>
      <c r="F294" s="31" t="str">
        <f t="shared" si="11"/>
        <v/>
      </c>
      <c r="G294" s="31" t="str">
        <f>IFERROR(VLOOKUP(A294,部品コード!A:E,3,FALSE),"")</f>
        <v/>
      </c>
    </row>
    <row r="295" spans="1:7" x14ac:dyDescent="0.15">
      <c r="A295" s="17"/>
      <c r="B295" s="18"/>
      <c r="C295" s="19"/>
      <c r="D295" s="31" t="str">
        <f>IFERROR(VLOOKUP(A295,部品コード!A:E,2,FALSE),"")</f>
        <v/>
      </c>
      <c r="E295" s="31" t="str">
        <f t="shared" si="10"/>
        <v/>
      </c>
      <c r="F295" s="31" t="str">
        <f t="shared" si="11"/>
        <v/>
      </c>
      <c r="G295" s="31" t="str">
        <f>IFERROR(VLOOKUP(A295,部品コード!A:E,3,FALSE),"")</f>
        <v/>
      </c>
    </row>
    <row r="296" spans="1:7" x14ac:dyDescent="0.15">
      <c r="A296" s="17"/>
      <c r="B296" s="18"/>
      <c r="C296" s="19"/>
      <c r="D296" s="31" t="str">
        <f>IFERROR(VLOOKUP(A296,部品コード!A:E,2,FALSE),"")</f>
        <v/>
      </c>
      <c r="E296" s="31" t="str">
        <f t="shared" si="10"/>
        <v/>
      </c>
      <c r="F296" s="31" t="str">
        <f t="shared" si="11"/>
        <v/>
      </c>
      <c r="G296" s="31" t="str">
        <f>IFERROR(VLOOKUP(A296,部品コード!A:E,3,FALSE),"")</f>
        <v/>
      </c>
    </row>
    <row r="297" spans="1:7" x14ac:dyDescent="0.15">
      <c r="A297" s="17"/>
      <c r="B297" s="18"/>
      <c r="C297" s="19"/>
      <c r="D297" s="31" t="str">
        <f>IFERROR(VLOOKUP(A297,部品コード!A:E,2,FALSE),"")</f>
        <v/>
      </c>
      <c r="E297" s="31" t="str">
        <f t="shared" si="10"/>
        <v/>
      </c>
      <c r="F297" s="31" t="str">
        <f t="shared" si="11"/>
        <v/>
      </c>
      <c r="G297" s="31" t="str">
        <f>IFERROR(VLOOKUP(A297,部品コード!A:E,3,FALSE),"")</f>
        <v/>
      </c>
    </row>
    <row r="298" spans="1:7" x14ac:dyDescent="0.15">
      <c r="A298" s="17"/>
      <c r="B298" s="18"/>
      <c r="C298" s="19"/>
      <c r="D298" s="31" t="str">
        <f>IFERROR(VLOOKUP(A298,部品コード!A:E,2,FALSE),"")</f>
        <v/>
      </c>
      <c r="E298" s="31" t="str">
        <f t="shared" si="10"/>
        <v/>
      </c>
      <c r="F298" s="31" t="str">
        <f t="shared" si="11"/>
        <v/>
      </c>
      <c r="G298" s="31" t="str">
        <f>IFERROR(VLOOKUP(A298,部品コード!A:E,3,FALSE),"")</f>
        <v/>
      </c>
    </row>
    <row r="299" spans="1:7" x14ac:dyDescent="0.15">
      <c r="A299" s="17"/>
      <c r="B299" s="18"/>
      <c r="C299" s="19"/>
      <c r="D299" s="31" t="str">
        <f>IFERROR(VLOOKUP(A299,部品コード!A:E,2,FALSE),"")</f>
        <v/>
      </c>
      <c r="E299" s="31" t="str">
        <f t="shared" si="10"/>
        <v/>
      </c>
      <c r="F299" s="31" t="str">
        <f t="shared" si="11"/>
        <v/>
      </c>
      <c r="G299" s="31" t="str">
        <f>IFERROR(VLOOKUP(A299,部品コード!A:E,3,FALSE),"")</f>
        <v/>
      </c>
    </row>
    <row r="300" spans="1:7" x14ac:dyDescent="0.15">
      <c r="A300" s="17"/>
      <c r="B300" s="18"/>
      <c r="C300" s="19"/>
      <c r="D300" s="31" t="str">
        <f>IFERROR(VLOOKUP(A300,部品コード!A:E,2,FALSE),"")</f>
        <v/>
      </c>
      <c r="E300" s="31" t="str">
        <f t="shared" si="10"/>
        <v/>
      </c>
      <c r="F300" s="31" t="str">
        <f t="shared" si="11"/>
        <v/>
      </c>
      <c r="G300" s="31" t="str">
        <f>IFERROR(VLOOKUP(A300,部品コード!A:E,3,FALSE),"")</f>
        <v/>
      </c>
    </row>
    <row r="301" spans="1:7" x14ac:dyDescent="0.15">
      <c r="A301" s="17"/>
      <c r="B301" s="18"/>
      <c r="C301" s="19"/>
      <c r="D301" s="31" t="str">
        <f>IFERROR(VLOOKUP(A301,部品コード!A:E,2,FALSE),"")</f>
        <v/>
      </c>
      <c r="E301" s="31" t="str">
        <f t="shared" si="10"/>
        <v/>
      </c>
      <c r="F301" s="31" t="str">
        <f t="shared" si="11"/>
        <v/>
      </c>
      <c r="G301" s="31" t="str">
        <f>IFERROR(VLOOKUP(A301,部品コード!A:E,3,FALSE),"")</f>
        <v/>
      </c>
    </row>
    <row r="302" spans="1:7" x14ac:dyDescent="0.15">
      <c r="A302" s="17"/>
      <c r="B302" s="18"/>
      <c r="C302" s="19"/>
      <c r="D302" s="31" t="str">
        <f>IFERROR(VLOOKUP(A302,部品コード!A:E,2,FALSE),"")</f>
        <v/>
      </c>
      <c r="E302" s="31" t="str">
        <f t="shared" si="10"/>
        <v/>
      </c>
      <c r="F302" s="31" t="str">
        <f t="shared" si="11"/>
        <v/>
      </c>
      <c r="G302" s="31" t="str">
        <f>IFERROR(VLOOKUP(A302,部品コード!A:E,3,FALSE),"")</f>
        <v/>
      </c>
    </row>
    <row r="303" spans="1:7" x14ac:dyDescent="0.15">
      <c r="A303" s="17"/>
      <c r="B303" s="18"/>
      <c r="C303" s="19"/>
      <c r="D303" s="31" t="str">
        <f>IFERROR(VLOOKUP(A303,部品コード!A:E,2,FALSE),"")</f>
        <v/>
      </c>
      <c r="E303" s="31" t="str">
        <f t="shared" si="10"/>
        <v/>
      </c>
      <c r="F303" s="31" t="str">
        <f t="shared" si="11"/>
        <v/>
      </c>
      <c r="G303" s="31" t="str">
        <f>IFERROR(VLOOKUP(A303,部品コード!A:E,3,FALSE),"")</f>
        <v/>
      </c>
    </row>
    <row r="304" spans="1:7" x14ac:dyDescent="0.15">
      <c r="A304" s="17"/>
      <c r="B304" s="18"/>
      <c r="C304" s="19"/>
      <c r="D304" s="31" t="str">
        <f>IFERROR(VLOOKUP(A304,部品コード!A:E,2,FALSE),"")</f>
        <v/>
      </c>
      <c r="E304" s="31" t="str">
        <f t="shared" si="10"/>
        <v/>
      </c>
      <c r="F304" s="31" t="str">
        <f t="shared" si="11"/>
        <v/>
      </c>
      <c r="G304" s="31" t="str">
        <f>IFERROR(VLOOKUP(A304,部品コード!A:E,3,FALSE),"")</f>
        <v/>
      </c>
    </row>
    <row r="305" spans="1:7" x14ac:dyDescent="0.15">
      <c r="A305" s="17"/>
      <c r="B305" s="18"/>
      <c r="C305" s="19"/>
      <c r="D305" s="31" t="str">
        <f>IFERROR(VLOOKUP(A305,部品コード!A:E,2,FALSE),"")</f>
        <v/>
      </c>
      <c r="E305" s="31" t="str">
        <f t="shared" si="10"/>
        <v/>
      </c>
      <c r="F305" s="31" t="str">
        <f t="shared" si="11"/>
        <v/>
      </c>
      <c r="G305" s="31" t="str">
        <f>IFERROR(VLOOKUP(A305,部品コード!A:E,3,FALSE),"")</f>
        <v/>
      </c>
    </row>
    <row r="306" spans="1:7" x14ac:dyDescent="0.15">
      <c r="A306" s="17"/>
      <c r="B306" s="18"/>
      <c r="C306" s="19"/>
      <c r="D306" s="31" t="str">
        <f>IFERROR(VLOOKUP(A306,部品コード!A:E,2,FALSE),"")</f>
        <v/>
      </c>
      <c r="E306" s="31" t="str">
        <f t="shared" si="10"/>
        <v/>
      </c>
      <c r="F306" s="31" t="str">
        <f t="shared" si="11"/>
        <v/>
      </c>
      <c r="G306" s="31" t="str">
        <f>IFERROR(VLOOKUP(A306,部品コード!A:E,3,FALSE),"")</f>
        <v/>
      </c>
    </row>
    <row r="307" spans="1:7" x14ac:dyDescent="0.15">
      <c r="A307" s="17"/>
      <c r="B307" s="18"/>
      <c r="C307" s="19"/>
      <c r="D307" s="31" t="str">
        <f>IFERROR(VLOOKUP(A307,部品コード!A:E,2,FALSE),"")</f>
        <v/>
      </c>
      <c r="E307" s="31" t="str">
        <f t="shared" si="10"/>
        <v/>
      </c>
      <c r="F307" s="31" t="str">
        <f t="shared" si="11"/>
        <v/>
      </c>
      <c r="G307" s="31" t="str">
        <f>IFERROR(VLOOKUP(A307,部品コード!A:E,3,FALSE),"")</f>
        <v/>
      </c>
    </row>
    <row r="308" spans="1:7" x14ac:dyDescent="0.15">
      <c r="A308" s="17"/>
      <c r="B308" s="18"/>
      <c r="C308" s="19"/>
      <c r="D308" s="31" t="str">
        <f>IFERROR(VLOOKUP(A308,部品コード!A:E,2,FALSE),"")</f>
        <v/>
      </c>
      <c r="E308" s="31" t="str">
        <f t="shared" si="10"/>
        <v/>
      </c>
      <c r="F308" s="31" t="str">
        <f t="shared" si="11"/>
        <v/>
      </c>
      <c r="G308" s="31" t="str">
        <f>IFERROR(VLOOKUP(A308,部品コード!A:E,3,FALSE),"")</f>
        <v/>
      </c>
    </row>
    <row r="309" spans="1:7" x14ac:dyDescent="0.15">
      <c r="A309" s="17"/>
      <c r="B309" s="18"/>
      <c r="C309" s="19"/>
      <c r="D309" s="31" t="str">
        <f>IFERROR(VLOOKUP(A309,部品コード!A:E,2,FALSE),"")</f>
        <v/>
      </c>
      <c r="E309" s="31" t="str">
        <f t="shared" si="10"/>
        <v/>
      </c>
      <c r="F309" s="31" t="str">
        <f t="shared" si="11"/>
        <v/>
      </c>
      <c r="G309" s="31" t="str">
        <f>IFERROR(VLOOKUP(A309,部品コード!A:E,3,FALSE),"")</f>
        <v/>
      </c>
    </row>
    <row r="310" spans="1:7" x14ac:dyDescent="0.15">
      <c r="A310" s="17"/>
      <c r="B310" s="18"/>
      <c r="C310" s="19"/>
      <c r="D310" s="31" t="str">
        <f>IFERROR(VLOOKUP(A310,部品コード!A:E,2,FALSE),"")</f>
        <v/>
      </c>
      <c r="E310" s="31" t="str">
        <f t="shared" si="10"/>
        <v/>
      </c>
      <c r="F310" s="31" t="str">
        <f t="shared" si="11"/>
        <v/>
      </c>
      <c r="G310" s="31" t="str">
        <f>IFERROR(VLOOKUP(A310,部品コード!A:E,3,FALSE),"")</f>
        <v/>
      </c>
    </row>
    <row r="311" spans="1:7" x14ac:dyDescent="0.15">
      <c r="A311" s="17"/>
      <c r="B311" s="18"/>
      <c r="C311" s="19"/>
      <c r="D311" s="31" t="str">
        <f>IFERROR(VLOOKUP(A311,部品コード!A:E,2,FALSE),"")</f>
        <v/>
      </c>
      <c r="E311" s="31" t="str">
        <f t="shared" si="10"/>
        <v/>
      </c>
      <c r="F311" s="31" t="str">
        <f t="shared" si="11"/>
        <v/>
      </c>
      <c r="G311" s="31" t="str">
        <f>IFERROR(VLOOKUP(A311,部品コード!A:E,3,FALSE),"")</f>
        <v/>
      </c>
    </row>
    <row r="312" spans="1:7" x14ac:dyDescent="0.15">
      <c r="A312" s="17"/>
      <c r="B312" s="18"/>
      <c r="C312" s="19"/>
      <c r="D312" s="31" t="str">
        <f>IFERROR(VLOOKUP(A312,部品コード!A:E,2,FALSE),"")</f>
        <v/>
      </c>
      <c r="E312" s="31" t="str">
        <f t="shared" si="10"/>
        <v/>
      </c>
      <c r="F312" s="31" t="str">
        <f t="shared" si="11"/>
        <v/>
      </c>
      <c r="G312" s="31" t="str">
        <f>IFERROR(VLOOKUP(A312,部品コード!A:E,3,FALSE),"")</f>
        <v/>
      </c>
    </row>
    <row r="313" spans="1:7" x14ac:dyDescent="0.15">
      <c r="A313" s="17"/>
      <c r="B313" s="18"/>
      <c r="C313" s="19"/>
      <c r="D313" s="31" t="str">
        <f>IFERROR(VLOOKUP(A313,部品コード!A:E,2,FALSE),"")</f>
        <v/>
      </c>
      <c r="E313" s="31" t="str">
        <f t="shared" si="10"/>
        <v/>
      </c>
      <c r="F313" s="31" t="str">
        <f t="shared" si="11"/>
        <v/>
      </c>
      <c r="G313" s="31" t="str">
        <f>IFERROR(VLOOKUP(A313,部品コード!A:E,3,FALSE),"")</f>
        <v/>
      </c>
    </row>
    <row r="314" spans="1:7" x14ac:dyDescent="0.15">
      <c r="A314" s="17"/>
      <c r="B314" s="18"/>
      <c r="C314" s="19"/>
      <c r="D314" s="31" t="str">
        <f>IFERROR(VLOOKUP(A314,部品コード!A:E,2,FALSE),"")</f>
        <v/>
      </c>
      <c r="E314" s="31" t="str">
        <f t="shared" si="10"/>
        <v/>
      </c>
      <c r="F314" s="31" t="str">
        <f t="shared" si="11"/>
        <v/>
      </c>
      <c r="G314" s="31" t="str">
        <f>IFERROR(VLOOKUP(A314,部品コード!A:E,3,FALSE),"")</f>
        <v/>
      </c>
    </row>
    <row r="315" spans="1:7" x14ac:dyDescent="0.15">
      <c r="A315" s="17"/>
      <c r="B315" s="18"/>
      <c r="C315" s="19"/>
      <c r="D315" s="31" t="str">
        <f>IFERROR(VLOOKUP(A315,部品コード!A:E,2,FALSE),"")</f>
        <v/>
      </c>
      <c r="E315" s="31" t="str">
        <f t="shared" si="10"/>
        <v/>
      </c>
      <c r="F315" s="31" t="str">
        <f t="shared" si="11"/>
        <v/>
      </c>
      <c r="G315" s="31" t="str">
        <f>IFERROR(VLOOKUP(A315,部品コード!A:E,3,FALSE),"")</f>
        <v/>
      </c>
    </row>
    <row r="316" spans="1:7" x14ac:dyDescent="0.15">
      <c r="A316" s="17"/>
      <c r="B316" s="18"/>
      <c r="C316" s="19"/>
      <c r="D316" s="31" t="str">
        <f>IFERROR(VLOOKUP(A316,部品コード!A:E,2,FALSE),"")</f>
        <v/>
      </c>
      <c r="E316" s="31" t="str">
        <f t="shared" si="10"/>
        <v/>
      </c>
      <c r="F316" s="31" t="str">
        <f t="shared" si="11"/>
        <v/>
      </c>
      <c r="G316" s="31" t="str">
        <f>IFERROR(VLOOKUP(A316,部品コード!A:E,3,FALSE),"")</f>
        <v/>
      </c>
    </row>
    <row r="317" spans="1:7" x14ac:dyDescent="0.15">
      <c r="A317" s="17"/>
      <c r="B317" s="18"/>
      <c r="C317" s="19"/>
      <c r="D317" s="31" t="str">
        <f>IFERROR(VLOOKUP(A317,部品コード!A:E,2,FALSE),"")</f>
        <v/>
      </c>
      <c r="E317" s="31" t="str">
        <f t="shared" si="10"/>
        <v/>
      </c>
      <c r="F317" s="31" t="str">
        <f t="shared" si="11"/>
        <v/>
      </c>
      <c r="G317" s="31" t="str">
        <f>IFERROR(VLOOKUP(A317,部品コード!A:E,3,FALSE),"")</f>
        <v/>
      </c>
    </row>
    <row r="318" spans="1:7" x14ac:dyDescent="0.15">
      <c r="A318" s="17"/>
      <c r="B318" s="18"/>
      <c r="C318" s="19"/>
      <c r="D318" s="31" t="str">
        <f>IFERROR(VLOOKUP(A318,部品コード!A:E,2,FALSE),"")</f>
        <v/>
      </c>
      <c r="E318" s="31" t="str">
        <f t="shared" si="10"/>
        <v/>
      </c>
      <c r="F318" s="31" t="str">
        <f t="shared" si="11"/>
        <v/>
      </c>
      <c r="G318" s="31" t="str">
        <f>IFERROR(VLOOKUP(A318,部品コード!A:E,3,FALSE),"")</f>
        <v/>
      </c>
    </row>
    <row r="319" spans="1:7" x14ac:dyDescent="0.15">
      <c r="A319" s="17"/>
      <c r="B319" s="18"/>
      <c r="C319" s="19"/>
      <c r="D319" s="31" t="str">
        <f>IFERROR(VLOOKUP(A319,部品コード!A:E,2,FALSE),"")</f>
        <v/>
      </c>
      <c r="E319" s="31" t="str">
        <f t="shared" si="10"/>
        <v/>
      </c>
      <c r="F319" s="31" t="str">
        <f t="shared" si="11"/>
        <v/>
      </c>
      <c r="G319" s="31" t="str">
        <f>IFERROR(VLOOKUP(A319,部品コード!A:E,3,FALSE),"")</f>
        <v/>
      </c>
    </row>
    <row r="320" spans="1:7" x14ac:dyDescent="0.15">
      <c r="A320" s="17"/>
      <c r="B320" s="18"/>
      <c r="C320" s="19"/>
      <c r="D320" s="31" t="str">
        <f>IFERROR(VLOOKUP(A320,部品コード!A:E,2,FALSE),"")</f>
        <v/>
      </c>
      <c r="E320" s="31" t="str">
        <f t="shared" si="10"/>
        <v/>
      </c>
      <c r="F320" s="31" t="str">
        <f t="shared" si="11"/>
        <v/>
      </c>
      <c r="G320" s="31" t="str">
        <f>IFERROR(VLOOKUP(A320,部品コード!A:E,3,FALSE),"")</f>
        <v/>
      </c>
    </row>
    <row r="321" spans="1:7" x14ac:dyDescent="0.15">
      <c r="A321" s="17"/>
      <c r="B321" s="18"/>
      <c r="C321" s="19"/>
      <c r="D321" s="31" t="str">
        <f>IFERROR(VLOOKUP(A321,部品コード!A:E,2,FALSE),"")</f>
        <v/>
      </c>
      <c r="E321" s="31" t="str">
        <f t="shared" si="10"/>
        <v/>
      </c>
      <c r="F321" s="31" t="str">
        <f t="shared" si="11"/>
        <v/>
      </c>
      <c r="G321" s="31" t="str">
        <f>IFERROR(VLOOKUP(A321,部品コード!A:E,3,FALSE),"")</f>
        <v/>
      </c>
    </row>
    <row r="322" spans="1:7" x14ac:dyDescent="0.15">
      <c r="A322" s="17"/>
      <c r="B322" s="18"/>
      <c r="C322" s="19"/>
      <c r="D322" s="31" t="str">
        <f>IFERROR(VLOOKUP(A322,部品コード!A:E,2,FALSE),"")</f>
        <v/>
      </c>
      <c r="E322" s="31" t="str">
        <f t="shared" si="10"/>
        <v/>
      </c>
      <c r="F322" s="31" t="str">
        <f t="shared" si="11"/>
        <v/>
      </c>
      <c r="G322" s="31" t="str">
        <f>IFERROR(VLOOKUP(A322,部品コード!A:E,3,FALSE),"")</f>
        <v/>
      </c>
    </row>
    <row r="323" spans="1:7" x14ac:dyDescent="0.15">
      <c r="A323" s="17"/>
      <c r="B323" s="18"/>
      <c r="C323" s="19"/>
      <c r="D323" s="31" t="str">
        <f>IFERROR(VLOOKUP(A323,部品コード!A:E,2,FALSE),"")</f>
        <v/>
      </c>
      <c r="E323" s="31" t="str">
        <f t="shared" si="10"/>
        <v/>
      </c>
      <c r="F323" s="31" t="str">
        <f t="shared" si="11"/>
        <v/>
      </c>
      <c r="G323" s="31" t="str">
        <f>IFERROR(VLOOKUP(A323,部品コード!A:E,3,FALSE),"")</f>
        <v/>
      </c>
    </row>
    <row r="324" spans="1:7" x14ac:dyDescent="0.15">
      <c r="A324" s="17"/>
      <c r="B324" s="18"/>
      <c r="C324" s="19"/>
      <c r="D324" s="31" t="str">
        <f>IFERROR(VLOOKUP(A324,部品コード!A:E,2,FALSE),"")</f>
        <v/>
      </c>
      <c r="E324" s="31" t="str">
        <f t="shared" si="10"/>
        <v/>
      </c>
      <c r="F324" s="31" t="str">
        <f t="shared" si="11"/>
        <v/>
      </c>
      <c r="G324" s="31" t="str">
        <f>IFERROR(VLOOKUP(A324,部品コード!A:E,3,FALSE),"")</f>
        <v/>
      </c>
    </row>
    <row r="325" spans="1:7" x14ac:dyDescent="0.15">
      <c r="A325" s="17"/>
      <c r="B325" s="18"/>
      <c r="C325" s="19"/>
      <c r="D325" s="31" t="str">
        <f>IFERROR(VLOOKUP(A325,部品コード!A:E,2,FALSE),"")</f>
        <v/>
      </c>
      <c r="E325" s="31" t="str">
        <f t="shared" si="10"/>
        <v/>
      </c>
      <c r="F325" s="31" t="str">
        <f t="shared" si="11"/>
        <v/>
      </c>
      <c r="G325" s="31" t="str">
        <f>IFERROR(VLOOKUP(A325,部品コード!A:E,3,FALSE),"")</f>
        <v/>
      </c>
    </row>
    <row r="326" spans="1:7" x14ac:dyDescent="0.15">
      <c r="A326" s="17"/>
      <c r="B326" s="18"/>
      <c r="C326" s="19"/>
      <c r="D326" s="31" t="str">
        <f>IFERROR(VLOOKUP(A326,部品コード!A:E,2,FALSE),"")</f>
        <v/>
      </c>
      <c r="E326" s="31" t="str">
        <f t="shared" si="10"/>
        <v/>
      </c>
      <c r="F326" s="31" t="str">
        <f t="shared" si="11"/>
        <v/>
      </c>
      <c r="G326" s="31" t="str">
        <f>IFERROR(VLOOKUP(A326,部品コード!A:E,3,FALSE),"")</f>
        <v/>
      </c>
    </row>
    <row r="327" spans="1:7" x14ac:dyDescent="0.15">
      <c r="A327" s="17"/>
      <c r="B327" s="18"/>
      <c r="C327" s="19"/>
      <c r="D327" s="31" t="str">
        <f>IFERROR(VLOOKUP(A327,部品コード!A:E,2,FALSE),"")</f>
        <v/>
      </c>
      <c r="E327" s="31" t="str">
        <f t="shared" si="10"/>
        <v/>
      </c>
      <c r="F327" s="31" t="str">
        <f t="shared" si="11"/>
        <v/>
      </c>
      <c r="G327" s="31" t="str">
        <f>IFERROR(VLOOKUP(A327,部品コード!A:E,3,FALSE),"")</f>
        <v/>
      </c>
    </row>
    <row r="328" spans="1:7" x14ac:dyDescent="0.15">
      <c r="A328" s="17"/>
      <c r="B328" s="18"/>
      <c r="C328" s="19"/>
      <c r="D328" s="31" t="str">
        <f>IFERROR(VLOOKUP(A328,部品コード!A:E,2,FALSE),"")</f>
        <v/>
      </c>
      <c r="E328" s="31" t="str">
        <f t="shared" si="10"/>
        <v/>
      </c>
      <c r="F328" s="31" t="str">
        <f t="shared" si="11"/>
        <v/>
      </c>
      <c r="G328" s="31" t="str">
        <f>IFERROR(VLOOKUP(A328,部品コード!A:E,3,FALSE),"")</f>
        <v/>
      </c>
    </row>
    <row r="329" spans="1:7" x14ac:dyDescent="0.15">
      <c r="A329" s="17"/>
      <c r="B329" s="18"/>
      <c r="C329" s="19"/>
      <c r="D329" s="31" t="str">
        <f>IFERROR(VLOOKUP(A329,部品コード!A:E,2,FALSE),"")</f>
        <v/>
      </c>
      <c r="E329" s="31" t="str">
        <f t="shared" si="10"/>
        <v/>
      </c>
      <c r="F329" s="31" t="str">
        <f t="shared" si="11"/>
        <v/>
      </c>
      <c r="G329" s="31" t="str">
        <f>IFERROR(VLOOKUP(A329,部品コード!A:E,3,FALSE),"")</f>
        <v/>
      </c>
    </row>
    <row r="330" spans="1:7" x14ac:dyDescent="0.15">
      <c r="A330" s="17"/>
      <c r="B330" s="18"/>
      <c r="C330" s="19"/>
      <c r="D330" s="31" t="str">
        <f>IFERROR(VLOOKUP(A330,部品コード!A:E,2,FALSE),"")</f>
        <v/>
      </c>
      <c r="E330" s="31" t="str">
        <f t="shared" si="10"/>
        <v/>
      </c>
      <c r="F330" s="31" t="str">
        <f t="shared" si="11"/>
        <v/>
      </c>
      <c r="G330" s="31" t="str">
        <f>IFERROR(VLOOKUP(A330,部品コード!A:E,3,FALSE),"")</f>
        <v/>
      </c>
    </row>
    <row r="331" spans="1:7" x14ac:dyDescent="0.15">
      <c r="A331" s="17"/>
      <c r="B331" s="18"/>
      <c r="C331" s="19"/>
      <c r="D331" s="31" t="str">
        <f>IFERROR(VLOOKUP(A331,部品コード!A:E,2,FALSE),"")</f>
        <v/>
      </c>
      <c r="E331" s="31" t="str">
        <f t="shared" si="10"/>
        <v/>
      </c>
      <c r="F331" s="31" t="str">
        <f t="shared" si="11"/>
        <v/>
      </c>
      <c r="G331" s="31" t="str">
        <f>IFERROR(VLOOKUP(A331,部品コード!A:E,3,FALSE),"")</f>
        <v/>
      </c>
    </row>
    <row r="332" spans="1:7" x14ac:dyDescent="0.15">
      <c r="A332" s="17"/>
      <c r="B332" s="18"/>
      <c r="C332" s="19"/>
      <c r="D332" s="31" t="str">
        <f>IFERROR(VLOOKUP(A332,部品コード!A:E,2,FALSE),"")</f>
        <v/>
      </c>
      <c r="E332" s="31" t="str">
        <f t="shared" si="10"/>
        <v/>
      </c>
      <c r="F332" s="31" t="str">
        <f t="shared" si="11"/>
        <v/>
      </c>
      <c r="G332" s="31" t="str">
        <f>IFERROR(VLOOKUP(A332,部品コード!A:E,3,FALSE),"")</f>
        <v/>
      </c>
    </row>
    <row r="333" spans="1:7" x14ac:dyDescent="0.15">
      <c r="A333" s="17"/>
      <c r="B333" s="18"/>
      <c r="C333" s="19"/>
      <c r="D333" s="31" t="str">
        <f>IFERROR(VLOOKUP(A333,部品コード!A:E,2,FALSE),"")</f>
        <v/>
      </c>
      <c r="E333" s="31" t="str">
        <f t="shared" si="10"/>
        <v/>
      </c>
      <c r="F333" s="31" t="str">
        <f t="shared" si="11"/>
        <v/>
      </c>
      <c r="G333" s="31" t="str">
        <f>IFERROR(VLOOKUP(A333,部品コード!A:E,3,FALSE),"")</f>
        <v/>
      </c>
    </row>
    <row r="334" spans="1:7" x14ac:dyDescent="0.15">
      <c r="A334" s="17"/>
      <c r="B334" s="18"/>
      <c r="C334" s="19"/>
      <c r="D334" s="31" t="str">
        <f>IFERROR(VLOOKUP(A334,部品コード!A:E,2,FALSE),"")</f>
        <v/>
      </c>
      <c r="E334" s="31" t="str">
        <f t="shared" si="10"/>
        <v/>
      </c>
      <c r="F334" s="31" t="str">
        <f t="shared" si="11"/>
        <v/>
      </c>
      <c r="G334" s="31" t="str">
        <f>IFERROR(VLOOKUP(A334,部品コード!A:E,3,FALSE),"")</f>
        <v/>
      </c>
    </row>
    <row r="335" spans="1:7" x14ac:dyDescent="0.15">
      <c r="A335" s="17"/>
      <c r="B335" s="18"/>
      <c r="C335" s="19"/>
      <c r="D335" s="31" t="str">
        <f>IFERROR(VLOOKUP(A335,部品コード!A:E,2,FALSE),"")</f>
        <v/>
      </c>
      <c r="E335" s="31" t="str">
        <f t="shared" si="10"/>
        <v/>
      </c>
      <c r="F335" s="31" t="str">
        <f t="shared" si="11"/>
        <v/>
      </c>
      <c r="G335" s="31" t="str">
        <f>IFERROR(VLOOKUP(A335,部品コード!A:E,3,FALSE),"")</f>
        <v/>
      </c>
    </row>
    <row r="336" spans="1:7" x14ac:dyDescent="0.15">
      <c r="A336" s="17"/>
      <c r="B336" s="18"/>
      <c r="C336" s="19"/>
      <c r="D336" s="31" t="str">
        <f>IFERROR(VLOOKUP(A336,部品コード!A:E,2,FALSE),"")</f>
        <v/>
      </c>
      <c r="E336" s="31" t="str">
        <f t="shared" si="10"/>
        <v/>
      </c>
      <c r="F336" s="31" t="str">
        <f t="shared" si="11"/>
        <v/>
      </c>
      <c r="G336" s="31" t="str">
        <f>IFERROR(VLOOKUP(A336,部品コード!A:E,3,FALSE),"")</f>
        <v/>
      </c>
    </row>
    <row r="337" spans="1:7" x14ac:dyDescent="0.15">
      <c r="A337" s="17"/>
      <c r="B337" s="18"/>
      <c r="C337" s="19"/>
      <c r="D337" s="31" t="str">
        <f>IFERROR(VLOOKUP(A337,部品コード!A:E,2,FALSE),"")</f>
        <v/>
      </c>
      <c r="E337" s="31" t="str">
        <f t="shared" si="10"/>
        <v/>
      </c>
      <c r="F337" s="31" t="str">
        <f t="shared" si="11"/>
        <v/>
      </c>
      <c r="G337" s="31" t="str">
        <f>IFERROR(VLOOKUP(A337,部品コード!A:E,3,FALSE),"")</f>
        <v/>
      </c>
    </row>
    <row r="338" spans="1:7" x14ac:dyDescent="0.15">
      <c r="A338" s="17"/>
      <c r="B338" s="18"/>
      <c r="C338" s="19"/>
      <c r="D338" s="31" t="str">
        <f>IFERROR(VLOOKUP(A338,部品コード!A:E,2,FALSE),"")</f>
        <v/>
      </c>
      <c r="E338" s="31" t="str">
        <f t="shared" si="10"/>
        <v/>
      </c>
      <c r="F338" s="31" t="str">
        <f t="shared" si="11"/>
        <v/>
      </c>
      <c r="G338" s="31" t="str">
        <f>IFERROR(VLOOKUP(A338,部品コード!A:E,3,FALSE),"")</f>
        <v/>
      </c>
    </row>
    <row r="339" spans="1:7" x14ac:dyDescent="0.15">
      <c r="A339" s="17"/>
      <c r="B339" s="18"/>
      <c r="C339" s="19"/>
      <c r="D339" s="31" t="str">
        <f>IFERROR(VLOOKUP(A339,部品コード!A:E,2,FALSE),"")</f>
        <v/>
      </c>
      <c r="E339" s="31" t="str">
        <f t="shared" si="10"/>
        <v/>
      </c>
      <c r="F339" s="31" t="str">
        <f t="shared" si="11"/>
        <v/>
      </c>
      <c r="G339" s="31" t="str">
        <f>IFERROR(VLOOKUP(A339,部品コード!A:E,3,FALSE),"")</f>
        <v/>
      </c>
    </row>
    <row r="340" spans="1:7" x14ac:dyDescent="0.15">
      <c r="A340" s="17"/>
      <c r="B340" s="18"/>
      <c r="C340" s="19"/>
      <c r="D340" s="31" t="str">
        <f>IFERROR(VLOOKUP(A340,部品コード!A:E,2,FALSE),"")</f>
        <v/>
      </c>
      <c r="E340" s="31" t="str">
        <f t="shared" si="10"/>
        <v/>
      </c>
      <c r="F340" s="31" t="str">
        <f t="shared" si="11"/>
        <v/>
      </c>
      <c r="G340" s="31" t="str">
        <f>IFERROR(VLOOKUP(A340,部品コード!A:E,3,FALSE),"")</f>
        <v/>
      </c>
    </row>
    <row r="341" spans="1:7" x14ac:dyDescent="0.15">
      <c r="A341" s="17"/>
      <c r="B341" s="18"/>
      <c r="C341" s="19"/>
      <c r="D341" s="31" t="str">
        <f>IFERROR(VLOOKUP(A341,部品コード!A:E,2,FALSE),"")</f>
        <v/>
      </c>
      <c r="E341" s="31" t="str">
        <f t="shared" si="10"/>
        <v/>
      </c>
      <c r="F341" s="31" t="str">
        <f t="shared" si="11"/>
        <v/>
      </c>
      <c r="G341" s="31" t="str">
        <f>IFERROR(VLOOKUP(A341,部品コード!A:E,3,FALSE),"")</f>
        <v/>
      </c>
    </row>
    <row r="342" spans="1:7" x14ac:dyDescent="0.15">
      <c r="A342" s="17"/>
      <c r="B342" s="18"/>
      <c r="C342" s="19"/>
      <c r="D342" s="31" t="str">
        <f>IFERROR(VLOOKUP(A342,部品コード!A:E,2,FALSE),"")</f>
        <v/>
      </c>
      <c r="E342" s="31" t="str">
        <f t="shared" si="10"/>
        <v/>
      </c>
      <c r="F342" s="31" t="str">
        <f t="shared" si="11"/>
        <v/>
      </c>
      <c r="G342" s="31" t="str">
        <f>IFERROR(VLOOKUP(A342,部品コード!A:E,3,FALSE),"")</f>
        <v/>
      </c>
    </row>
    <row r="343" spans="1:7" x14ac:dyDescent="0.15">
      <c r="A343" s="17"/>
      <c r="B343" s="18"/>
      <c r="C343" s="19"/>
      <c r="D343" s="31" t="str">
        <f>IFERROR(VLOOKUP(A343,部品コード!A:E,2,FALSE),"")</f>
        <v/>
      </c>
      <c r="E343" s="31" t="str">
        <f t="shared" si="10"/>
        <v/>
      </c>
      <c r="F343" s="31" t="str">
        <f t="shared" si="11"/>
        <v/>
      </c>
      <c r="G343" s="31" t="str">
        <f>IFERROR(VLOOKUP(A343,部品コード!A:E,3,FALSE),"")</f>
        <v/>
      </c>
    </row>
    <row r="344" spans="1:7" x14ac:dyDescent="0.15">
      <c r="A344" s="17"/>
      <c r="B344" s="18"/>
      <c r="C344" s="19"/>
      <c r="D344" s="31" t="str">
        <f>IFERROR(VLOOKUP(A344,部品コード!A:E,2,FALSE),"")</f>
        <v/>
      </c>
      <c r="E344" s="31" t="str">
        <f t="shared" si="10"/>
        <v/>
      </c>
      <c r="F344" s="31" t="str">
        <f t="shared" si="11"/>
        <v/>
      </c>
      <c r="G344" s="31" t="str">
        <f>IFERROR(VLOOKUP(A344,部品コード!A:E,3,FALSE),"")</f>
        <v/>
      </c>
    </row>
    <row r="345" spans="1:7" x14ac:dyDescent="0.15">
      <c r="A345" s="17"/>
      <c r="B345" s="18"/>
      <c r="C345" s="19"/>
      <c r="D345" s="31" t="str">
        <f>IFERROR(VLOOKUP(A345,部品コード!A:E,2,FALSE),"")</f>
        <v/>
      </c>
      <c r="E345" s="31" t="str">
        <f t="shared" si="10"/>
        <v/>
      </c>
      <c r="F345" s="31" t="str">
        <f t="shared" si="11"/>
        <v/>
      </c>
      <c r="G345" s="31" t="str">
        <f>IFERROR(VLOOKUP(A345,部品コード!A:E,3,FALSE),"")</f>
        <v/>
      </c>
    </row>
    <row r="346" spans="1:7" x14ac:dyDescent="0.15">
      <c r="A346" s="17"/>
      <c r="B346" s="18"/>
      <c r="C346" s="19"/>
      <c r="D346" s="31" t="str">
        <f>IFERROR(VLOOKUP(A346,部品コード!A:E,2,FALSE),"")</f>
        <v/>
      </c>
      <c r="E346" s="31" t="str">
        <f t="shared" si="10"/>
        <v/>
      </c>
      <c r="F346" s="31" t="str">
        <f t="shared" si="11"/>
        <v/>
      </c>
      <c r="G346" s="31" t="str">
        <f>IFERROR(VLOOKUP(A346,部品コード!A:E,3,FALSE),"")</f>
        <v/>
      </c>
    </row>
    <row r="347" spans="1:7" x14ac:dyDescent="0.15">
      <c r="A347" s="17"/>
      <c r="B347" s="18"/>
      <c r="C347" s="19"/>
      <c r="D347" s="31" t="str">
        <f>IFERROR(VLOOKUP(A347,部品コード!A:E,2,FALSE),"")</f>
        <v/>
      </c>
      <c r="E347" s="31" t="str">
        <f t="shared" si="10"/>
        <v/>
      </c>
      <c r="F347" s="31" t="str">
        <f t="shared" si="11"/>
        <v/>
      </c>
      <c r="G347" s="31" t="str">
        <f>IFERROR(VLOOKUP(A347,部品コード!A:E,3,FALSE),"")</f>
        <v/>
      </c>
    </row>
    <row r="348" spans="1:7" x14ac:dyDescent="0.15">
      <c r="A348" s="17"/>
      <c r="B348" s="18"/>
      <c r="C348" s="19"/>
      <c r="D348" s="31" t="str">
        <f>IFERROR(VLOOKUP(A348,部品コード!A:E,2,FALSE),"")</f>
        <v/>
      </c>
      <c r="E348" s="31" t="str">
        <f t="shared" ref="E348:E411" si="12">IF(B348="","",(MONTH(B348)))</f>
        <v/>
      </c>
      <c r="F348" s="31" t="str">
        <f t="shared" ref="F348:F411" si="13">IF(B348="","",(DAY(B348)))</f>
        <v/>
      </c>
      <c r="G348" s="31" t="str">
        <f>IFERROR(VLOOKUP(A348,部品コード!A:E,3,FALSE),"")</f>
        <v/>
      </c>
    </row>
    <row r="349" spans="1:7" x14ac:dyDescent="0.15">
      <c r="A349" s="17"/>
      <c r="B349" s="18"/>
      <c r="C349" s="19"/>
      <c r="D349" s="31" t="str">
        <f>IFERROR(VLOOKUP(A349,部品コード!A:E,2,FALSE),"")</f>
        <v/>
      </c>
      <c r="E349" s="31" t="str">
        <f t="shared" si="12"/>
        <v/>
      </c>
      <c r="F349" s="31" t="str">
        <f t="shared" si="13"/>
        <v/>
      </c>
      <c r="G349" s="31" t="str">
        <f>IFERROR(VLOOKUP(A349,部品コード!A:E,3,FALSE),"")</f>
        <v/>
      </c>
    </row>
    <row r="350" spans="1:7" x14ac:dyDescent="0.15">
      <c r="A350" s="17"/>
      <c r="B350" s="18"/>
      <c r="C350" s="19"/>
      <c r="D350" s="31" t="str">
        <f>IFERROR(VLOOKUP(A350,部品コード!A:E,2,FALSE),"")</f>
        <v/>
      </c>
      <c r="E350" s="31" t="str">
        <f t="shared" si="12"/>
        <v/>
      </c>
      <c r="F350" s="31" t="str">
        <f t="shared" si="13"/>
        <v/>
      </c>
      <c r="G350" s="31" t="str">
        <f>IFERROR(VLOOKUP(A350,部品コード!A:E,3,FALSE),"")</f>
        <v/>
      </c>
    </row>
    <row r="351" spans="1:7" x14ac:dyDescent="0.15">
      <c r="A351" s="17"/>
      <c r="B351" s="18"/>
      <c r="C351" s="19"/>
      <c r="D351" s="31" t="str">
        <f>IFERROR(VLOOKUP(A351,部品コード!A:E,2,FALSE),"")</f>
        <v/>
      </c>
      <c r="E351" s="31" t="str">
        <f t="shared" si="12"/>
        <v/>
      </c>
      <c r="F351" s="31" t="str">
        <f t="shared" si="13"/>
        <v/>
      </c>
      <c r="G351" s="31" t="str">
        <f>IFERROR(VLOOKUP(A351,部品コード!A:E,3,FALSE),"")</f>
        <v/>
      </c>
    </row>
    <row r="352" spans="1:7" x14ac:dyDescent="0.15">
      <c r="A352" s="17"/>
      <c r="B352" s="18"/>
      <c r="C352" s="19"/>
      <c r="D352" s="31" t="str">
        <f>IFERROR(VLOOKUP(A352,部品コード!A:E,2,FALSE),"")</f>
        <v/>
      </c>
      <c r="E352" s="31" t="str">
        <f t="shared" si="12"/>
        <v/>
      </c>
      <c r="F352" s="31" t="str">
        <f t="shared" si="13"/>
        <v/>
      </c>
      <c r="G352" s="31" t="str">
        <f>IFERROR(VLOOKUP(A352,部品コード!A:E,3,FALSE),"")</f>
        <v/>
      </c>
    </row>
    <row r="353" spans="1:7" x14ac:dyDescent="0.15">
      <c r="A353" s="17"/>
      <c r="B353" s="18"/>
      <c r="C353" s="19"/>
      <c r="D353" s="31" t="str">
        <f>IFERROR(VLOOKUP(A353,部品コード!A:E,2,FALSE),"")</f>
        <v/>
      </c>
      <c r="E353" s="31" t="str">
        <f t="shared" si="12"/>
        <v/>
      </c>
      <c r="F353" s="31" t="str">
        <f t="shared" si="13"/>
        <v/>
      </c>
      <c r="G353" s="31" t="str">
        <f>IFERROR(VLOOKUP(A353,部品コード!A:E,3,FALSE),"")</f>
        <v/>
      </c>
    </row>
    <row r="354" spans="1:7" x14ac:dyDescent="0.15">
      <c r="A354" s="17"/>
      <c r="B354" s="18"/>
      <c r="C354" s="19"/>
      <c r="D354" s="31" t="str">
        <f>IFERROR(VLOOKUP(A354,部品コード!A:E,2,FALSE),"")</f>
        <v/>
      </c>
      <c r="E354" s="31" t="str">
        <f t="shared" si="12"/>
        <v/>
      </c>
      <c r="F354" s="31" t="str">
        <f t="shared" si="13"/>
        <v/>
      </c>
      <c r="G354" s="31" t="str">
        <f>IFERROR(VLOOKUP(A354,部品コード!A:E,3,FALSE),"")</f>
        <v/>
      </c>
    </row>
    <row r="355" spans="1:7" x14ac:dyDescent="0.15">
      <c r="A355" s="17"/>
      <c r="B355" s="18"/>
      <c r="C355" s="19"/>
      <c r="D355" s="31" t="str">
        <f>IFERROR(VLOOKUP(A355,部品コード!A:E,2,FALSE),"")</f>
        <v/>
      </c>
      <c r="E355" s="31" t="str">
        <f t="shared" si="12"/>
        <v/>
      </c>
      <c r="F355" s="31" t="str">
        <f t="shared" si="13"/>
        <v/>
      </c>
      <c r="G355" s="31" t="str">
        <f>IFERROR(VLOOKUP(A355,部品コード!A:E,3,FALSE),"")</f>
        <v/>
      </c>
    </row>
    <row r="356" spans="1:7" x14ac:dyDescent="0.15">
      <c r="A356" s="17"/>
      <c r="B356" s="18"/>
      <c r="C356" s="19"/>
      <c r="D356" s="31" t="str">
        <f>IFERROR(VLOOKUP(A356,部品コード!A:E,2,FALSE),"")</f>
        <v/>
      </c>
      <c r="E356" s="31" t="str">
        <f t="shared" si="12"/>
        <v/>
      </c>
      <c r="F356" s="31" t="str">
        <f t="shared" si="13"/>
        <v/>
      </c>
      <c r="G356" s="31" t="str">
        <f>IFERROR(VLOOKUP(A356,部品コード!A:E,3,FALSE),"")</f>
        <v/>
      </c>
    </row>
    <row r="357" spans="1:7" x14ac:dyDescent="0.15">
      <c r="A357" s="17"/>
      <c r="B357" s="18"/>
      <c r="C357" s="19"/>
      <c r="D357" s="31" t="str">
        <f>IFERROR(VLOOKUP(A357,部品コード!A:E,2,FALSE),"")</f>
        <v/>
      </c>
      <c r="E357" s="31" t="str">
        <f t="shared" si="12"/>
        <v/>
      </c>
      <c r="F357" s="31" t="str">
        <f t="shared" si="13"/>
        <v/>
      </c>
      <c r="G357" s="31" t="str">
        <f>IFERROR(VLOOKUP(A357,部品コード!A:E,3,FALSE),"")</f>
        <v/>
      </c>
    </row>
    <row r="358" spans="1:7" x14ac:dyDescent="0.15">
      <c r="A358" s="17"/>
      <c r="B358" s="18"/>
      <c r="C358" s="19"/>
      <c r="D358" s="31" t="str">
        <f>IFERROR(VLOOKUP(A358,部品コード!A:E,2,FALSE),"")</f>
        <v/>
      </c>
      <c r="E358" s="31" t="str">
        <f t="shared" si="12"/>
        <v/>
      </c>
      <c r="F358" s="31" t="str">
        <f t="shared" si="13"/>
        <v/>
      </c>
      <c r="G358" s="31" t="str">
        <f>IFERROR(VLOOKUP(A358,部品コード!A:E,3,FALSE),"")</f>
        <v/>
      </c>
    </row>
    <row r="359" spans="1:7" x14ac:dyDescent="0.15">
      <c r="A359" s="17"/>
      <c r="B359" s="18"/>
      <c r="C359" s="19"/>
      <c r="D359" s="31" t="str">
        <f>IFERROR(VLOOKUP(A359,部品コード!A:E,2,FALSE),"")</f>
        <v/>
      </c>
      <c r="E359" s="31" t="str">
        <f t="shared" si="12"/>
        <v/>
      </c>
      <c r="F359" s="31" t="str">
        <f t="shared" si="13"/>
        <v/>
      </c>
      <c r="G359" s="31" t="str">
        <f>IFERROR(VLOOKUP(A359,部品コード!A:E,3,FALSE),"")</f>
        <v/>
      </c>
    </row>
    <row r="360" spans="1:7" x14ac:dyDescent="0.15">
      <c r="A360" s="17"/>
      <c r="B360" s="18"/>
      <c r="C360" s="19"/>
      <c r="D360" s="31" t="str">
        <f>IFERROR(VLOOKUP(A360,部品コード!A:E,2,FALSE),"")</f>
        <v/>
      </c>
      <c r="E360" s="31" t="str">
        <f t="shared" si="12"/>
        <v/>
      </c>
      <c r="F360" s="31" t="str">
        <f t="shared" si="13"/>
        <v/>
      </c>
      <c r="G360" s="31" t="str">
        <f>IFERROR(VLOOKUP(A360,部品コード!A:E,3,FALSE),"")</f>
        <v/>
      </c>
    </row>
    <row r="361" spans="1:7" x14ac:dyDescent="0.15">
      <c r="A361" s="17"/>
      <c r="B361" s="18"/>
      <c r="C361" s="19"/>
      <c r="D361" s="31" t="str">
        <f>IFERROR(VLOOKUP(A361,部品コード!A:E,2,FALSE),"")</f>
        <v/>
      </c>
      <c r="E361" s="31" t="str">
        <f t="shared" si="12"/>
        <v/>
      </c>
      <c r="F361" s="31" t="str">
        <f t="shared" si="13"/>
        <v/>
      </c>
      <c r="G361" s="31" t="str">
        <f>IFERROR(VLOOKUP(A361,部品コード!A:E,3,FALSE),"")</f>
        <v/>
      </c>
    </row>
    <row r="362" spans="1:7" x14ac:dyDescent="0.15">
      <c r="A362" s="17"/>
      <c r="B362" s="18"/>
      <c r="C362" s="19"/>
      <c r="D362" s="31" t="str">
        <f>IFERROR(VLOOKUP(A362,部品コード!A:E,2,FALSE),"")</f>
        <v/>
      </c>
      <c r="E362" s="31" t="str">
        <f t="shared" si="12"/>
        <v/>
      </c>
      <c r="F362" s="31" t="str">
        <f t="shared" si="13"/>
        <v/>
      </c>
      <c r="G362" s="31" t="str">
        <f>IFERROR(VLOOKUP(A362,部品コード!A:E,3,FALSE),"")</f>
        <v/>
      </c>
    </row>
    <row r="363" spans="1:7" x14ac:dyDescent="0.15">
      <c r="A363" s="17"/>
      <c r="B363" s="18"/>
      <c r="C363" s="19"/>
      <c r="D363" s="31" t="str">
        <f>IFERROR(VLOOKUP(A363,部品コード!A:E,2,FALSE),"")</f>
        <v/>
      </c>
      <c r="E363" s="31" t="str">
        <f t="shared" si="12"/>
        <v/>
      </c>
      <c r="F363" s="31" t="str">
        <f t="shared" si="13"/>
        <v/>
      </c>
      <c r="G363" s="31" t="str">
        <f>IFERROR(VLOOKUP(A363,部品コード!A:E,3,FALSE),"")</f>
        <v/>
      </c>
    </row>
    <row r="364" spans="1:7" x14ac:dyDescent="0.15">
      <c r="A364" s="17"/>
      <c r="B364" s="18"/>
      <c r="C364" s="19"/>
      <c r="D364" s="31" t="str">
        <f>IFERROR(VLOOKUP(A364,部品コード!A:E,2,FALSE),"")</f>
        <v/>
      </c>
      <c r="E364" s="31" t="str">
        <f t="shared" si="12"/>
        <v/>
      </c>
      <c r="F364" s="31" t="str">
        <f t="shared" si="13"/>
        <v/>
      </c>
      <c r="G364" s="31" t="str">
        <f>IFERROR(VLOOKUP(A364,部品コード!A:E,3,FALSE),"")</f>
        <v/>
      </c>
    </row>
    <row r="365" spans="1:7" x14ac:dyDescent="0.15">
      <c r="A365" s="17"/>
      <c r="B365" s="18"/>
      <c r="C365" s="19"/>
      <c r="D365" s="31" t="str">
        <f>IFERROR(VLOOKUP(A365,部品コード!A:E,2,FALSE),"")</f>
        <v/>
      </c>
      <c r="E365" s="31" t="str">
        <f t="shared" si="12"/>
        <v/>
      </c>
      <c r="F365" s="31" t="str">
        <f t="shared" si="13"/>
        <v/>
      </c>
      <c r="G365" s="31" t="str">
        <f>IFERROR(VLOOKUP(A365,部品コード!A:E,3,FALSE),"")</f>
        <v/>
      </c>
    </row>
    <row r="366" spans="1:7" x14ac:dyDescent="0.15">
      <c r="A366" s="17"/>
      <c r="B366" s="18"/>
      <c r="C366" s="19"/>
      <c r="D366" s="31" t="str">
        <f>IFERROR(VLOOKUP(A366,部品コード!A:E,2,FALSE),"")</f>
        <v/>
      </c>
      <c r="E366" s="31" t="str">
        <f t="shared" si="12"/>
        <v/>
      </c>
      <c r="F366" s="31" t="str">
        <f t="shared" si="13"/>
        <v/>
      </c>
      <c r="G366" s="31" t="str">
        <f>IFERROR(VLOOKUP(A366,部品コード!A:E,3,FALSE),"")</f>
        <v/>
      </c>
    </row>
    <row r="367" spans="1:7" x14ac:dyDescent="0.15">
      <c r="A367" s="17"/>
      <c r="B367" s="18"/>
      <c r="C367" s="19"/>
      <c r="D367" s="31" t="str">
        <f>IFERROR(VLOOKUP(A367,部品コード!A:E,2,FALSE),"")</f>
        <v/>
      </c>
      <c r="E367" s="31" t="str">
        <f t="shared" si="12"/>
        <v/>
      </c>
      <c r="F367" s="31" t="str">
        <f t="shared" si="13"/>
        <v/>
      </c>
      <c r="G367" s="31" t="str">
        <f>IFERROR(VLOOKUP(A367,部品コード!A:E,3,FALSE),"")</f>
        <v/>
      </c>
    </row>
    <row r="368" spans="1:7" x14ac:dyDescent="0.15">
      <c r="A368" s="17"/>
      <c r="B368" s="18"/>
      <c r="C368" s="19"/>
      <c r="D368" s="31" t="str">
        <f>IFERROR(VLOOKUP(A368,部品コード!A:E,2,FALSE),"")</f>
        <v/>
      </c>
      <c r="E368" s="31" t="str">
        <f t="shared" si="12"/>
        <v/>
      </c>
      <c r="F368" s="31" t="str">
        <f t="shared" si="13"/>
        <v/>
      </c>
      <c r="G368" s="31" t="str">
        <f>IFERROR(VLOOKUP(A368,部品コード!A:E,3,FALSE),"")</f>
        <v/>
      </c>
    </row>
    <row r="369" spans="1:7" x14ac:dyDescent="0.15">
      <c r="A369" s="17"/>
      <c r="B369" s="18"/>
      <c r="C369" s="19"/>
      <c r="D369" s="31" t="str">
        <f>IFERROR(VLOOKUP(A369,部品コード!A:E,2,FALSE),"")</f>
        <v/>
      </c>
      <c r="E369" s="31" t="str">
        <f t="shared" si="12"/>
        <v/>
      </c>
      <c r="F369" s="31" t="str">
        <f t="shared" si="13"/>
        <v/>
      </c>
      <c r="G369" s="31" t="str">
        <f>IFERROR(VLOOKUP(A369,部品コード!A:E,3,FALSE),"")</f>
        <v/>
      </c>
    </row>
    <row r="370" spans="1:7" x14ac:dyDescent="0.15">
      <c r="A370" s="17"/>
      <c r="B370" s="18"/>
      <c r="C370" s="19"/>
      <c r="D370" s="31" t="str">
        <f>IFERROR(VLOOKUP(A370,部品コード!A:E,2,FALSE),"")</f>
        <v/>
      </c>
      <c r="E370" s="31" t="str">
        <f t="shared" si="12"/>
        <v/>
      </c>
      <c r="F370" s="31" t="str">
        <f t="shared" si="13"/>
        <v/>
      </c>
      <c r="G370" s="31" t="str">
        <f>IFERROR(VLOOKUP(A370,部品コード!A:E,3,FALSE),"")</f>
        <v/>
      </c>
    </row>
    <row r="371" spans="1:7" x14ac:dyDescent="0.15">
      <c r="A371" s="17"/>
      <c r="B371" s="18"/>
      <c r="C371" s="19"/>
      <c r="D371" s="31" t="str">
        <f>IFERROR(VLOOKUP(A371,部品コード!A:E,2,FALSE),"")</f>
        <v/>
      </c>
      <c r="E371" s="31" t="str">
        <f t="shared" si="12"/>
        <v/>
      </c>
      <c r="F371" s="31" t="str">
        <f t="shared" si="13"/>
        <v/>
      </c>
      <c r="G371" s="31" t="str">
        <f>IFERROR(VLOOKUP(A371,部品コード!A:E,3,FALSE),"")</f>
        <v/>
      </c>
    </row>
    <row r="372" spans="1:7" x14ac:dyDescent="0.15">
      <c r="A372" s="17"/>
      <c r="B372" s="18"/>
      <c r="C372" s="19"/>
      <c r="D372" s="31" t="str">
        <f>IFERROR(VLOOKUP(A372,部品コード!A:E,2,FALSE),"")</f>
        <v/>
      </c>
      <c r="E372" s="31" t="str">
        <f t="shared" si="12"/>
        <v/>
      </c>
      <c r="F372" s="31" t="str">
        <f t="shared" si="13"/>
        <v/>
      </c>
      <c r="G372" s="31" t="str">
        <f>IFERROR(VLOOKUP(A372,部品コード!A:E,3,FALSE),"")</f>
        <v/>
      </c>
    </row>
    <row r="373" spans="1:7" x14ac:dyDescent="0.15">
      <c r="A373" s="17"/>
      <c r="B373" s="18"/>
      <c r="C373" s="19"/>
      <c r="D373" s="31" t="str">
        <f>IFERROR(VLOOKUP(A373,部品コード!A:E,2,FALSE),"")</f>
        <v/>
      </c>
      <c r="E373" s="31" t="str">
        <f t="shared" si="12"/>
        <v/>
      </c>
      <c r="F373" s="31" t="str">
        <f t="shared" si="13"/>
        <v/>
      </c>
      <c r="G373" s="31" t="str">
        <f>IFERROR(VLOOKUP(A373,部品コード!A:E,3,FALSE),"")</f>
        <v/>
      </c>
    </row>
    <row r="374" spans="1:7" x14ac:dyDescent="0.15">
      <c r="A374" s="17"/>
      <c r="B374" s="18"/>
      <c r="C374" s="19"/>
      <c r="D374" s="31" t="str">
        <f>IFERROR(VLOOKUP(A374,部品コード!A:E,2,FALSE),"")</f>
        <v/>
      </c>
      <c r="E374" s="31" t="str">
        <f t="shared" si="12"/>
        <v/>
      </c>
      <c r="F374" s="31" t="str">
        <f t="shared" si="13"/>
        <v/>
      </c>
      <c r="G374" s="31" t="str">
        <f>IFERROR(VLOOKUP(A374,部品コード!A:E,3,FALSE),"")</f>
        <v/>
      </c>
    </row>
    <row r="375" spans="1:7" x14ac:dyDescent="0.15">
      <c r="A375" s="17"/>
      <c r="B375" s="18"/>
      <c r="C375" s="19"/>
      <c r="D375" s="31" t="str">
        <f>IFERROR(VLOOKUP(A375,部品コード!A:E,2,FALSE),"")</f>
        <v/>
      </c>
      <c r="E375" s="31" t="str">
        <f t="shared" si="12"/>
        <v/>
      </c>
      <c r="F375" s="31" t="str">
        <f t="shared" si="13"/>
        <v/>
      </c>
      <c r="G375" s="31" t="str">
        <f>IFERROR(VLOOKUP(A375,部品コード!A:E,3,FALSE),"")</f>
        <v/>
      </c>
    </row>
    <row r="376" spans="1:7" x14ac:dyDescent="0.15">
      <c r="A376" s="17"/>
      <c r="B376" s="18"/>
      <c r="C376" s="19"/>
      <c r="D376" s="31" t="str">
        <f>IFERROR(VLOOKUP(A376,部品コード!A:E,2,FALSE),"")</f>
        <v/>
      </c>
      <c r="E376" s="31" t="str">
        <f t="shared" si="12"/>
        <v/>
      </c>
      <c r="F376" s="31" t="str">
        <f t="shared" si="13"/>
        <v/>
      </c>
      <c r="G376" s="31" t="str">
        <f>IFERROR(VLOOKUP(A376,部品コード!A:E,3,FALSE),"")</f>
        <v/>
      </c>
    </row>
    <row r="377" spans="1:7" x14ac:dyDescent="0.15">
      <c r="A377" s="17"/>
      <c r="B377" s="18"/>
      <c r="C377" s="19"/>
      <c r="D377" s="31" t="str">
        <f>IFERROR(VLOOKUP(A377,部品コード!A:E,2,FALSE),"")</f>
        <v/>
      </c>
      <c r="E377" s="31" t="str">
        <f t="shared" si="12"/>
        <v/>
      </c>
      <c r="F377" s="31" t="str">
        <f t="shared" si="13"/>
        <v/>
      </c>
      <c r="G377" s="31" t="str">
        <f>IFERROR(VLOOKUP(A377,部品コード!A:E,3,FALSE),"")</f>
        <v/>
      </c>
    </row>
    <row r="378" spans="1:7" x14ac:dyDescent="0.15">
      <c r="A378" s="17"/>
      <c r="B378" s="18"/>
      <c r="C378" s="19"/>
      <c r="D378" s="31" t="str">
        <f>IFERROR(VLOOKUP(A378,部品コード!A:E,2,FALSE),"")</f>
        <v/>
      </c>
      <c r="E378" s="31" t="str">
        <f t="shared" si="12"/>
        <v/>
      </c>
      <c r="F378" s="31" t="str">
        <f t="shared" si="13"/>
        <v/>
      </c>
      <c r="G378" s="31" t="str">
        <f>IFERROR(VLOOKUP(A378,部品コード!A:E,3,FALSE),"")</f>
        <v/>
      </c>
    </row>
    <row r="379" spans="1:7" x14ac:dyDescent="0.15">
      <c r="A379" s="17"/>
      <c r="B379" s="18"/>
      <c r="C379" s="19"/>
      <c r="D379" s="31" t="str">
        <f>IFERROR(VLOOKUP(A379,部品コード!A:E,2,FALSE),"")</f>
        <v/>
      </c>
      <c r="E379" s="31" t="str">
        <f t="shared" si="12"/>
        <v/>
      </c>
      <c r="F379" s="31" t="str">
        <f t="shared" si="13"/>
        <v/>
      </c>
      <c r="G379" s="31" t="str">
        <f>IFERROR(VLOOKUP(A379,部品コード!A:E,3,FALSE),"")</f>
        <v/>
      </c>
    </row>
    <row r="380" spans="1:7" x14ac:dyDescent="0.15">
      <c r="A380" s="17"/>
      <c r="B380" s="18"/>
      <c r="C380" s="19"/>
      <c r="D380" s="31" t="str">
        <f>IFERROR(VLOOKUP(A380,部品コード!A:E,2,FALSE),"")</f>
        <v/>
      </c>
      <c r="E380" s="31" t="str">
        <f t="shared" si="12"/>
        <v/>
      </c>
      <c r="F380" s="31" t="str">
        <f t="shared" si="13"/>
        <v/>
      </c>
      <c r="G380" s="31" t="str">
        <f>IFERROR(VLOOKUP(A380,部品コード!A:E,3,FALSE),"")</f>
        <v/>
      </c>
    </row>
    <row r="381" spans="1:7" x14ac:dyDescent="0.15">
      <c r="A381" s="17"/>
      <c r="B381" s="18"/>
      <c r="C381" s="19"/>
      <c r="D381" s="31" t="str">
        <f>IFERROR(VLOOKUP(A381,部品コード!A:E,2,FALSE),"")</f>
        <v/>
      </c>
      <c r="E381" s="31" t="str">
        <f t="shared" si="12"/>
        <v/>
      </c>
      <c r="F381" s="31" t="str">
        <f t="shared" si="13"/>
        <v/>
      </c>
      <c r="G381" s="31" t="str">
        <f>IFERROR(VLOOKUP(A381,部品コード!A:E,3,FALSE),"")</f>
        <v/>
      </c>
    </row>
    <row r="382" spans="1:7" x14ac:dyDescent="0.15">
      <c r="A382" s="17"/>
      <c r="B382" s="18"/>
      <c r="C382" s="19"/>
      <c r="D382" s="31" t="str">
        <f>IFERROR(VLOOKUP(A382,部品コード!A:E,2,FALSE),"")</f>
        <v/>
      </c>
      <c r="E382" s="31" t="str">
        <f t="shared" si="12"/>
        <v/>
      </c>
      <c r="F382" s="31" t="str">
        <f t="shared" si="13"/>
        <v/>
      </c>
      <c r="G382" s="31" t="str">
        <f>IFERROR(VLOOKUP(A382,部品コード!A:E,3,FALSE),"")</f>
        <v/>
      </c>
    </row>
    <row r="383" spans="1:7" x14ac:dyDescent="0.15">
      <c r="A383" s="17"/>
      <c r="B383" s="18"/>
      <c r="C383" s="19"/>
      <c r="D383" s="31" t="str">
        <f>IFERROR(VLOOKUP(A383,部品コード!A:E,2,FALSE),"")</f>
        <v/>
      </c>
      <c r="E383" s="31" t="str">
        <f t="shared" si="12"/>
        <v/>
      </c>
      <c r="F383" s="31" t="str">
        <f t="shared" si="13"/>
        <v/>
      </c>
      <c r="G383" s="31" t="str">
        <f>IFERROR(VLOOKUP(A383,部品コード!A:E,3,FALSE),"")</f>
        <v/>
      </c>
    </row>
    <row r="384" spans="1:7" x14ac:dyDescent="0.15">
      <c r="A384" s="17"/>
      <c r="B384" s="18"/>
      <c r="C384" s="19"/>
      <c r="D384" s="31" t="str">
        <f>IFERROR(VLOOKUP(A384,部品コード!A:E,2,FALSE),"")</f>
        <v/>
      </c>
      <c r="E384" s="31" t="str">
        <f t="shared" si="12"/>
        <v/>
      </c>
      <c r="F384" s="31" t="str">
        <f t="shared" si="13"/>
        <v/>
      </c>
      <c r="G384" s="31" t="str">
        <f>IFERROR(VLOOKUP(A384,部品コード!A:E,3,FALSE),"")</f>
        <v/>
      </c>
    </row>
    <row r="385" spans="1:7" x14ac:dyDescent="0.15">
      <c r="A385" s="17"/>
      <c r="B385" s="18"/>
      <c r="C385" s="19"/>
      <c r="D385" s="31" t="str">
        <f>IFERROR(VLOOKUP(A385,部品コード!A:E,2,FALSE),"")</f>
        <v/>
      </c>
      <c r="E385" s="31" t="str">
        <f t="shared" si="12"/>
        <v/>
      </c>
      <c r="F385" s="31" t="str">
        <f t="shared" si="13"/>
        <v/>
      </c>
      <c r="G385" s="31" t="str">
        <f>IFERROR(VLOOKUP(A385,部品コード!A:E,3,FALSE),"")</f>
        <v/>
      </c>
    </row>
    <row r="386" spans="1:7" x14ac:dyDescent="0.15">
      <c r="A386" s="17"/>
      <c r="B386" s="18"/>
      <c r="C386" s="19"/>
      <c r="D386" s="31" t="str">
        <f>IFERROR(VLOOKUP(A386,部品コード!A:E,2,FALSE),"")</f>
        <v/>
      </c>
      <c r="E386" s="31" t="str">
        <f t="shared" si="12"/>
        <v/>
      </c>
      <c r="F386" s="31" t="str">
        <f t="shared" si="13"/>
        <v/>
      </c>
      <c r="G386" s="31" t="str">
        <f>IFERROR(VLOOKUP(A386,部品コード!A:E,3,FALSE),"")</f>
        <v/>
      </c>
    </row>
    <row r="387" spans="1:7" x14ac:dyDescent="0.15">
      <c r="A387" s="17"/>
      <c r="B387" s="18"/>
      <c r="C387" s="19"/>
      <c r="D387" s="31" t="str">
        <f>IFERROR(VLOOKUP(A387,部品コード!A:E,2,FALSE),"")</f>
        <v/>
      </c>
      <c r="E387" s="31" t="str">
        <f t="shared" si="12"/>
        <v/>
      </c>
      <c r="F387" s="31" t="str">
        <f t="shared" si="13"/>
        <v/>
      </c>
      <c r="G387" s="31" t="str">
        <f>IFERROR(VLOOKUP(A387,部品コード!A:E,3,FALSE),"")</f>
        <v/>
      </c>
    </row>
    <row r="388" spans="1:7" x14ac:dyDescent="0.15">
      <c r="A388" s="17"/>
      <c r="B388" s="18"/>
      <c r="C388" s="19"/>
      <c r="D388" s="31" t="str">
        <f>IFERROR(VLOOKUP(A388,部品コード!A:E,2,FALSE),"")</f>
        <v/>
      </c>
      <c r="E388" s="31" t="str">
        <f t="shared" si="12"/>
        <v/>
      </c>
      <c r="F388" s="31" t="str">
        <f t="shared" si="13"/>
        <v/>
      </c>
      <c r="G388" s="31" t="str">
        <f>IFERROR(VLOOKUP(A388,部品コード!A:E,3,FALSE),"")</f>
        <v/>
      </c>
    </row>
    <row r="389" spans="1:7" x14ac:dyDescent="0.15">
      <c r="A389" s="17"/>
      <c r="B389" s="18"/>
      <c r="C389" s="19"/>
      <c r="D389" s="31" t="str">
        <f>IFERROR(VLOOKUP(A389,部品コード!A:E,2,FALSE),"")</f>
        <v/>
      </c>
      <c r="E389" s="31" t="str">
        <f t="shared" si="12"/>
        <v/>
      </c>
      <c r="F389" s="31" t="str">
        <f t="shared" si="13"/>
        <v/>
      </c>
      <c r="G389" s="31" t="str">
        <f>IFERROR(VLOOKUP(A389,部品コード!A:E,3,FALSE),"")</f>
        <v/>
      </c>
    </row>
    <row r="390" spans="1:7" x14ac:dyDescent="0.15">
      <c r="A390" s="17"/>
      <c r="B390" s="18"/>
      <c r="C390" s="19"/>
      <c r="D390" s="31" t="str">
        <f>IFERROR(VLOOKUP(A390,部品コード!A:E,2,FALSE),"")</f>
        <v/>
      </c>
      <c r="E390" s="31" t="str">
        <f t="shared" si="12"/>
        <v/>
      </c>
      <c r="F390" s="31" t="str">
        <f t="shared" si="13"/>
        <v/>
      </c>
      <c r="G390" s="31" t="str">
        <f>IFERROR(VLOOKUP(A390,部品コード!A:E,3,FALSE),"")</f>
        <v/>
      </c>
    </row>
    <row r="391" spans="1:7" x14ac:dyDescent="0.15">
      <c r="A391" s="17"/>
      <c r="B391" s="18"/>
      <c r="C391" s="19"/>
      <c r="D391" s="31" t="str">
        <f>IFERROR(VLOOKUP(A391,部品コード!A:E,2,FALSE),"")</f>
        <v/>
      </c>
      <c r="E391" s="31" t="str">
        <f t="shared" si="12"/>
        <v/>
      </c>
      <c r="F391" s="31" t="str">
        <f t="shared" si="13"/>
        <v/>
      </c>
      <c r="G391" s="31" t="str">
        <f>IFERROR(VLOOKUP(A391,部品コード!A:E,3,FALSE),"")</f>
        <v/>
      </c>
    </row>
    <row r="392" spans="1:7" x14ac:dyDescent="0.15">
      <c r="A392" s="17"/>
      <c r="B392" s="18"/>
      <c r="C392" s="19"/>
      <c r="D392" s="31" t="str">
        <f>IFERROR(VLOOKUP(A392,部品コード!A:E,2,FALSE),"")</f>
        <v/>
      </c>
      <c r="E392" s="31" t="str">
        <f t="shared" si="12"/>
        <v/>
      </c>
      <c r="F392" s="31" t="str">
        <f t="shared" si="13"/>
        <v/>
      </c>
      <c r="G392" s="31" t="str">
        <f>IFERROR(VLOOKUP(A392,部品コード!A:E,3,FALSE),"")</f>
        <v/>
      </c>
    </row>
    <row r="393" spans="1:7" x14ac:dyDescent="0.15">
      <c r="A393" s="17"/>
      <c r="B393" s="18"/>
      <c r="C393" s="19"/>
      <c r="D393" s="31" t="str">
        <f>IFERROR(VLOOKUP(A393,部品コード!A:E,2,FALSE),"")</f>
        <v/>
      </c>
      <c r="E393" s="31" t="str">
        <f t="shared" si="12"/>
        <v/>
      </c>
      <c r="F393" s="31" t="str">
        <f t="shared" si="13"/>
        <v/>
      </c>
      <c r="G393" s="31" t="str">
        <f>IFERROR(VLOOKUP(A393,部品コード!A:E,3,FALSE),"")</f>
        <v/>
      </c>
    </row>
    <row r="394" spans="1:7" x14ac:dyDescent="0.15">
      <c r="A394" s="17"/>
      <c r="B394" s="18"/>
      <c r="C394" s="19"/>
      <c r="D394" s="31" t="str">
        <f>IFERROR(VLOOKUP(A394,部品コード!A:E,2,FALSE),"")</f>
        <v/>
      </c>
      <c r="E394" s="31" t="str">
        <f t="shared" si="12"/>
        <v/>
      </c>
      <c r="F394" s="31" t="str">
        <f t="shared" si="13"/>
        <v/>
      </c>
      <c r="G394" s="31" t="str">
        <f>IFERROR(VLOOKUP(A394,部品コード!A:E,3,FALSE),"")</f>
        <v/>
      </c>
    </row>
    <row r="395" spans="1:7" x14ac:dyDescent="0.15">
      <c r="A395" s="17"/>
      <c r="B395" s="18"/>
      <c r="C395" s="19"/>
      <c r="D395" s="31" t="str">
        <f>IFERROR(VLOOKUP(A395,部品コード!A:E,2,FALSE),"")</f>
        <v/>
      </c>
      <c r="E395" s="31" t="str">
        <f t="shared" si="12"/>
        <v/>
      </c>
      <c r="F395" s="31" t="str">
        <f t="shared" si="13"/>
        <v/>
      </c>
      <c r="G395" s="31" t="str">
        <f>IFERROR(VLOOKUP(A395,部品コード!A:E,3,FALSE),"")</f>
        <v/>
      </c>
    </row>
    <row r="396" spans="1:7" x14ac:dyDescent="0.15">
      <c r="A396" s="17"/>
      <c r="B396" s="18"/>
      <c r="C396" s="19"/>
      <c r="D396" s="31" t="str">
        <f>IFERROR(VLOOKUP(A396,部品コード!A:E,2,FALSE),"")</f>
        <v/>
      </c>
      <c r="E396" s="31" t="str">
        <f t="shared" si="12"/>
        <v/>
      </c>
      <c r="F396" s="31" t="str">
        <f t="shared" si="13"/>
        <v/>
      </c>
      <c r="G396" s="31" t="str">
        <f>IFERROR(VLOOKUP(A396,部品コード!A:E,3,FALSE),"")</f>
        <v/>
      </c>
    </row>
    <row r="397" spans="1:7" x14ac:dyDescent="0.15">
      <c r="A397" s="17"/>
      <c r="B397" s="18"/>
      <c r="C397" s="19"/>
      <c r="D397" s="31" t="str">
        <f>IFERROR(VLOOKUP(A397,部品コード!A:E,2,FALSE),"")</f>
        <v/>
      </c>
      <c r="E397" s="31" t="str">
        <f t="shared" si="12"/>
        <v/>
      </c>
      <c r="F397" s="31" t="str">
        <f t="shared" si="13"/>
        <v/>
      </c>
      <c r="G397" s="31" t="str">
        <f>IFERROR(VLOOKUP(A397,部品コード!A:E,3,FALSE),"")</f>
        <v/>
      </c>
    </row>
    <row r="398" spans="1:7" x14ac:dyDescent="0.15">
      <c r="A398" s="17"/>
      <c r="B398" s="18"/>
      <c r="C398" s="19"/>
      <c r="D398" s="31" t="str">
        <f>IFERROR(VLOOKUP(A398,部品コード!A:E,2,FALSE),"")</f>
        <v/>
      </c>
      <c r="E398" s="31" t="str">
        <f t="shared" si="12"/>
        <v/>
      </c>
      <c r="F398" s="31" t="str">
        <f t="shared" si="13"/>
        <v/>
      </c>
      <c r="G398" s="31" t="str">
        <f>IFERROR(VLOOKUP(A398,部品コード!A:E,3,FALSE),"")</f>
        <v/>
      </c>
    </row>
    <row r="399" spans="1:7" x14ac:dyDescent="0.15">
      <c r="A399" s="17"/>
      <c r="B399" s="18"/>
      <c r="C399" s="19"/>
      <c r="D399" s="31" t="str">
        <f>IFERROR(VLOOKUP(A399,部品コード!A:E,2,FALSE),"")</f>
        <v/>
      </c>
      <c r="E399" s="31" t="str">
        <f t="shared" si="12"/>
        <v/>
      </c>
      <c r="F399" s="31" t="str">
        <f t="shared" si="13"/>
        <v/>
      </c>
      <c r="G399" s="31" t="str">
        <f>IFERROR(VLOOKUP(A399,部品コード!A:E,3,FALSE),"")</f>
        <v/>
      </c>
    </row>
    <row r="400" spans="1:7" x14ac:dyDescent="0.15">
      <c r="A400" s="17"/>
      <c r="B400" s="18"/>
      <c r="C400" s="19"/>
      <c r="D400" s="31" t="str">
        <f>IFERROR(VLOOKUP(A400,部品コード!A:E,2,FALSE),"")</f>
        <v/>
      </c>
      <c r="E400" s="31" t="str">
        <f t="shared" si="12"/>
        <v/>
      </c>
      <c r="F400" s="31" t="str">
        <f t="shared" si="13"/>
        <v/>
      </c>
      <c r="G400" s="31" t="str">
        <f>IFERROR(VLOOKUP(A400,部品コード!A:E,3,FALSE),"")</f>
        <v/>
      </c>
    </row>
    <row r="401" spans="1:7" x14ac:dyDescent="0.15">
      <c r="A401" s="17"/>
      <c r="B401" s="18"/>
      <c r="C401" s="19"/>
      <c r="D401" s="31" t="str">
        <f>IFERROR(VLOOKUP(A401,部品コード!A:E,2,FALSE),"")</f>
        <v/>
      </c>
      <c r="E401" s="31" t="str">
        <f t="shared" si="12"/>
        <v/>
      </c>
      <c r="F401" s="31" t="str">
        <f t="shared" si="13"/>
        <v/>
      </c>
      <c r="G401" s="31" t="str">
        <f>IFERROR(VLOOKUP(A401,部品コード!A:E,3,FALSE),"")</f>
        <v/>
      </c>
    </row>
    <row r="402" spans="1:7" x14ac:dyDescent="0.15">
      <c r="A402" s="17"/>
      <c r="B402" s="18"/>
      <c r="C402" s="19"/>
      <c r="D402" s="31" t="str">
        <f>IFERROR(VLOOKUP(A402,部品コード!A:E,2,FALSE),"")</f>
        <v/>
      </c>
      <c r="E402" s="31" t="str">
        <f t="shared" si="12"/>
        <v/>
      </c>
      <c r="F402" s="31" t="str">
        <f t="shared" si="13"/>
        <v/>
      </c>
      <c r="G402" s="31" t="str">
        <f>IFERROR(VLOOKUP(A402,部品コード!A:E,3,FALSE),"")</f>
        <v/>
      </c>
    </row>
    <row r="403" spans="1:7" x14ac:dyDescent="0.15">
      <c r="A403" s="17"/>
      <c r="B403" s="18"/>
      <c r="C403" s="19"/>
      <c r="D403" s="31" t="str">
        <f>IFERROR(VLOOKUP(A403,部品コード!A:E,2,FALSE),"")</f>
        <v/>
      </c>
      <c r="E403" s="31" t="str">
        <f t="shared" si="12"/>
        <v/>
      </c>
      <c r="F403" s="31" t="str">
        <f t="shared" si="13"/>
        <v/>
      </c>
      <c r="G403" s="31" t="str">
        <f>IFERROR(VLOOKUP(A403,部品コード!A:E,3,FALSE),"")</f>
        <v/>
      </c>
    </row>
    <row r="404" spans="1:7" x14ac:dyDescent="0.15">
      <c r="A404" s="17"/>
      <c r="B404" s="18"/>
      <c r="C404" s="19"/>
      <c r="D404" s="31" t="str">
        <f>IFERROR(VLOOKUP(A404,部品コード!A:E,2,FALSE),"")</f>
        <v/>
      </c>
      <c r="E404" s="31" t="str">
        <f t="shared" si="12"/>
        <v/>
      </c>
      <c r="F404" s="31" t="str">
        <f t="shared" si="13"/>
        <v/>
      </c>
      <c r="G404" s="31" t="str">
        <f>IFERROR(VLOOKUP(A404,部品コード!A:E,3,FALSE),"")</f>
        <v/>
      </c>
    </row>
    <row r="405" spans="1:7" x14ac:dyDescent="0.15">
      <c r="A405" s="17"/>
      <c r="B405" s="18"/>
      <c r="C405" s="19"/>
      <c r="D405" s="31" t="str">
        <f>IFERROR(VLOOKUP(A405,部品コード!A:E,2,FALSE),"")</f>
        <v/>
      </c>
      <c r="E405" s="31" t="str">
        <f t="shared" si="12"/>
        <v/>
      </c>
      <c r="F405" s="31" t="str">
        <f t="shared" si="13"/>
        <v/>
      </c>
      <c r="G405" s="31" t="str">
        <f>IFERROR(VLOOKUP(A405,部品コード!A:E,3,FALSE),"")</f>
        <v/>
      </c>
    </row>
    <row r="406" spans="1:7" x14ac:dyDescent="0.15">
      <c r="A406" s="17"/>
      <c r="B406" s="18"/>
      <c r="C406" s="19"/>
      <c r="D406" s="31" t="str">
        <f>IFERROR(VLOOKUP(A406,部品コード!A:E,2,FALSE),"")</f>
        <v/>
      </c>
      <c r="E406" s="31" t="str">
        <f t="shared" si="12"/>
        <v/>
      </c>
      <c r="F406" s="31" t="str">
        <f t="shared" si="13"/>
        <v/>
      </c>
      <c r="G406" s="31" t="str">
        <f>IFERROR(VLOOKUP(A406,部品コード!A:E,3,FALSE),"")</f>
        <v/>
      </c>
    </row>
    <row r="407" spans="1:7" x14ac:dyDescent="0.15">
      <c r="A407" s="17"/>
      <c r="B407" s="18"/>
      <c r="C407" s="19"/>
      <c r="D407" s="31" t="str">
        <f>IFERROR(VLOOKUP(A407,部品コード!A:E,2,FALSE),"")</f>
        <v/>
      </c>
      <c r="E407" s="31" t="str">
        <f t="shared" si="12"/>
        <v/>
      </c>
      <c r="F407" s="31" t="str">
        <f t="shared" si="13"/>
        <v/>
      </c>
      <c r="G407" s="31" t="str">
        <f>IFERROR(VLOOKUP(A407,部品コード!A:E,3,FALSE),"")</f>
        <v/>
      </c>
    </row>
    <row r="408" spans="1:7" x14ac:dyDescent="0.15">
      <c r="A408" s="17"/>
      <c r="B408" s="18"/>
      <c r="C408" s="19"/>
      <c r="D408" s="31" t="str">
        <f>IFERROR(VLOOKUP(A408,部品コード!A:E,2,FALSE),"")</f>
        <v/>
      </c>
      <c r="E408" s="31" t="str">
        <f t="shared" si="12"/>
        <v/>
      </c>
      <c r="F408" s="31" t="str">
        <f t="shared" si="13"/>
        <v/>
      </c>
      <c r="G408" s="31" t="str">
        <f>IFERROR(VLOOKUP(A408,部品コード!A:E,3,FALSE),"")</f>
        <v/>
      </c>
    </row>
    <row r="409" spans="1:7" x14ac:dyDescent="0.15">
      <c r="A409" s="17"/>
      <c r="B409" s="18"/>
      <c r="C409" s="19"/>
      <c r="D409" s="31" t="str">
        <f>IFERROR(VLOOKUP(A409,部品コード!A:E,2,FALSE),"")</f>
        <v/>
      </c>
      <c r="E409" s="31" t="str">
        <f t="shared" si="12"/>
        <v/>
      </c>
      <c r="F409" s="31" t="str">
        <f t="shared" si="13"/>
        <v/>
      </c>
      <c r="G409" s="31" t="str">
        <f>IFERROR(VLOOKUP(A409,部品コード!A:E,3,FALSE),"")</f>
        <v/>
      </c>
    </row>
    <row r="410" spans="1:7" x14ac:dyDescent="0.15">
      <c r="A410" s="17"/>
      <c r="B410" s="18"/>
      <c r="C410" s="19"/>
      <c r="D410" s="31" t="str">
        <f>IFERROR(VLOOKUP(A410,部品コード!A:E,2,FALSE),"")</f>
        <v/>
      </c>
      <c r="E410" s="31" t="str">
        <f t="shared" si="12"/>
        <v/>
      </c>
      <c r="F410" s="31" t="str">
        <f t="shared" si="13"/>
        <v/>
      </c>
      <c r="G410" s="31" t="str">
        <f>IFERROR(VLOOKUP(A410,部品コード!A:E,3,FALSE),"")</f>
        <v/>
      </c>
    </row>
    <row r="411" spans="1:7" x14ac:dyDescent="0.15">
      <c r="A411" s="17"/>
      <c r="B411" s="18"/>
      <c r="C411" s="19"/>
      <c r="D411" s="31" t="str">
        <f>IFERROR(VLOOKUP(A411,部品コード!A:E,2,FALSE),"")</f>
        <v/>
      </c>
      <c r="E411" s="31" t="str">
        <f t="shared" si="12"/>
        <v/>
      </c>
      <c r="F411" s="31" t="str">
        <f t="shared" si="13"/>
        <v/>
      </c>
      <c r="G411" s="31" t="str">
        <f>IFERROR(VLOOKUP(A411,部品コード!A:E,3,FALSE),"")</f>
        <v/>
      </c>
    </row>
    <row r="412" spans="1:7" x14ac:dyDescent="0.15">
      <c r="A412" s="17"/>
      <c r="B412" s="18"/>
      <c r="C412" s="19"/>
      <c r="D412" s="31" t="str">
        <f>IFERROR(VLOOKUP(A412,部品コード!A:E,2,FALSE),"")</f>
        <v/>
      </c>
      <c r="E412" s="31" t="str">
        <f t="shared" ref="E412:E474" si="14">IF(B412="","",(MONTH(B412)))</f>
        <v/>
      </c>
      <c r="F412" s="31" t="str">
        <f t="shared" ref="F412:F474" si="15">IF(B412="","",(DAY(B412)))</f>
        <v/>
      </c>
      <c r="G412" s="31" t="str">
        <f>IFERROR(VLOOKUP(A412,部品コード!A:E,3,FALSE),"")</f>
        <v/>
      </c>
    </row>
    <row r="413" spans="1:7" x14ac:dyDescent="0.15">
      <c r="A413" s="17"/>
      <c r="B413" s="18"/>
      <c r="C413" s="19"/>
      <c r="D413" s="31" t="str">
        <f>IFERROR(VLOOKUP(A413,部品コード!A:E,2,FALSE),"")</f>
        <v/>
      </c>
      <c r="E413" s="31" t="str">
        <f t="shared" si="14"/>
        <v/>
      </c>
      <c r="F413" s="31" t="str">
        <f t="shared" si="15"/>
        <v/>
      </c>
      <c r="G413" s="31" t="str">
        <f>IFERROR(VLOOKUP(A413,部品コード!A:E,3,FALSE),"")</f>
        <v/>
      </c>
    </row>
    <row r="414" spans="1:7" x14ac:dyDescent="0.15">
      <c r="A414" s="17"/>
      <c r="B414" s="18"/>
      <c r="C414" s="19"/>
      <c r="D414" s="31" t="str">
        <f>IFERROR(VLOOKUP(A414,部品コード!A:E,2,FALSE),"")</f>
        <v/>
      </c>
      <c r="E414" s="31" t="str">
        <f t="shared" si="14"/>
        <v/>
      </c>
      <c r="F414" s="31" t="str">
        <f t="shared" si="15"/>
        <v/>
      </c>
      <c r="G414" s="31" t="str">
        <f>IFERROR(VLOOKUP(A414,部品コード!A:E,3,FALSE),"")</f>
        <v/>
      </c>
    </row>
    <row r="415" spans="1:7" x14ac:dyDescent="0.15">
      <c r="A415" s="17"/>
      <c r="B415" s="18"/>
      <c r="C415" s="19"/>
      <c r="D415" s="31" t="str">
        <f>IFERROR(VLOOKUP(A415,部品コード!A:E,2,FALSE),"")</f>
        <v/>
      </c>
      <c r="E415" s="31" t="str">
        <f t="shared" si="14"/>
        <v/>
      </c>
      <c r="F415" s="31" t="str">
        <f t="shared" si="15"/>
        <v/>
      </c>
      <c r="G415" s="31" t="str">
        <f>IFERROR(VLOOKUP(A415,部品コード!A:E,3,FALSE),"")</f>
        <v/>
      </c>
    </row>
    <row r="416" spans="1:7" x14ac:dyDescent="0.15">
      <c r="A416" s="17"/>
      <c r="B416" s="18"/>
      <c r="C416" s="19"/>
      <c r="D416" s="31" t="str">
        <f>IFERROR(VLOOKUP(A416,部品コード!A:E,2,FALSE),"")</f>
        <v/>
      </c>
      <c r="E416" s="31" t="str">
        <f t="shared" si="14"/>
        <v/>
      </c>
      <c r="F416" s="31" t="str">
        <f t="shared" si="15"/>
        <v/>
      </c>
      <c r="G416" s="31" t="str">
        <f>IFERROR(VLOOKUP(A416,部品コード!A:E,3,FALSE),"")</f>
        <v/>
      </c>
    </row>
    <row r="417" spans="1:7" x14ac:dyDescent="0.15">
      <c r="A417" s="17"/>
      <c r="B417" s="18"/>
      <c r="C417" s="19"/>
      <c r="D417" s="31" t="str">
        <f>IFERROR(VLOOKUP(A417,部品コード!A:E,2,FALSE),"")</f>
        <v/>
      </c>
      <c r="E417" s="31" t="str">
        <f t="shared" si="14"/>
        <v/>
      </c>
      <c r="F417" s="31" t="str">
        <f t="shared" si="15"/>
        <v/>
      </c>
      <c r="G417" s="31" t="str">
        <f>IFERROR(VLOOKUP(A417,部品コード!A:E,3,FALSE),"")</f>
        <v/>
      </c>
    </row>
    <row r="418" spans="1:7" x14ac:dyDescent="0.15">
      <c r="A418" s="17"/>
      <c r="B418" s="18"/>
      <c r="C418" s="19"/>
      <c r="D418" s="31" t="str">
        <f>IFERROR(VLOOKUP(A418,部品コード!A:E,2,FALSE),"")</f>
        <v/>
      </c>
      <c r="E418" s="31" t="str">
        <f t="shared" si="14"/>
        <v/>
      </c>
      <c r="F418" s="31" t="str">
        <f t="shared" si="15"/>
        <v/>
      </c>
      <c r="G418" s="31" t="str">
        <f>IFERROR(VLOOKUP(A418,部品コード!A:E,3,FALSE),"")</f>
        <v/>
      </c>
    </row>
    <row r="419" spans="1:7" x14ac:dyDescent="0.15">
      <c r="A419" s="17"/>
      <c r="B419" s="18"/>
      <c r="C419" s="19"/>
      <c r="D419" s="31" t="str">
        <f>IFERROR(VLOOKUP(A419,部品コード!A:E,2,FALSE),"")</f>
        <v/>
      </c>
      <c r="E419" s="31" t="str">
        <f t="shared" si="14"/>
        <v/>
      </c>
      <c r="F419" s="31" t="str">
        <f t="shared" si="15"/>
        <v/>
      </c>
      <c r="G419" s="31" t="str">
        <f>IFERROR(VLOOKUP(A419,部品コード!A:E,3,FALSE),"")</f>
        <v/>
      </c>
    </row>
    <row r="420" spans="1:7" x14ac:dyDescent="0.15">
      <c r="A420" s="17"/>
      <c r="B420" s="18"/>
      <c r="C420" s="19"/>
      <c r="D420" s="31" t="str">
        <f>IFERROR(VLOOKUP(A420,部品コード!A:E,2,FALSE),"")</f>
        <v/>
      </c>
      <c r="E420" s="31" t="str">
        <f t="shared" si="14"/>
        <v/>
      </c>
      <c r="F420" s="31" t="str">
        <f t="shared" si="15"/>
        <v/>
      </c>
      <c r="G420" s="31" t="str">
        <f>IFERROR(VLOOKUP(A420,部品コード!A:E,3,FALSE),"")</f>
        <v/>
      </c>
    </row>
    <row r="421" spans="1:7" x14ac:dyDescent="0.15">
      <c r="A421" s="17"/>
      <c r="B421" s="18"/>
      <c r="C421" s="19"/>
      <c r="D421" s="31" t="str">
        <f>IFERROR(VLOOKUP(A421,部品コード!A:E,2,FALSE),"")</f>
        <v/>
      </c>
      <c r="E421" s="31" t="str">
        <f t="shared" si="14"/>
        <v/>
      </c>
      <c r="F421" s="31" t="str">
        <f t="shared" si="15"/>
        <v/>
      </c>
      <c r="G421" s="31" t="str">
        <f>IFERROR(VLOOKUP(A421,部品コード!A:E,3,FALSE),"")</f>
        <v/>
      </c>
    </row>
    <row r="422" spans="1:7" x14ac:dyDescent="0.15">
      <c r="A422" s="17"/>
      <c r="B422" s="18"/>
      <c r="C422" s="19"/>
      <c r="D422" s="31" t="str">
        <f>IFERROR(VLOOKUP(A422,部品コード!A:E,2,FALSE),"")</f>
        <v/>
      </c>
      <c r="E422" s="31" t="str">
        <f t="shared" si="14"/>
        <v/>
      </c>
      <c r="F422" s="31" t="str">
        <f t="shared" si="15"/>
        <v/>
      </c>
      <c r="G422" s="31" t="str">
        <f>IFERROR(VLOOKUP(A422,部品コード!A:E,3,FALSE),"")</f>
        <v/>
      </c>
    </row>
    <row r="423" spans="1:7" x14ac:dyDescent="0.15">
      <c r="A423" s="17"/>
      <c r="B423" s="18"/>
      <c r="C423" s="19"/>
      <c r="D423" s="31" t="str">
        <f>IFERROR(VLOOKUP(A423,部品コード!A:E,2,FALSE),"")</f>
        <v/>
      </c>
      <c r="E423" s="31" t="str">
        <f t="shared" si="14"/>
        <v/>
      </c>
      <c r="F423" s="31" t="str">
        <f t="shared" si="15"/>
        <v/>
      </c>
      <c r="G423" s="31" t="str">
        <f>IFERROR(VLOOKUP(A423,部品コード!A:E,3,FALSE),"")</f>
        <v/>
      </c>
    </row>
    <row r="424" spans="1:7" x14ac:dyDescent="0.15">
      <c r="A424" s="17"/>
      <c r="B424" s="18"/>
      <c r="C424" s="19"/>
      <c r="D424" s="31" t="str">
        <f>IFERROR(VLOOKUP(A424,部品コード!A:E,2,FALSE),"")</f>
        <v/>
      </c>
      <c r="E424" s="31" t="str">
        <f t="shared" si="14"/>
        <v/>
      </c>
      <c r="F424" s="31" t="str">
        <f t="shared" si="15"/>
        <v/>
      </c>
      <c r="G424" s="31" t="str">
        <f>IFERROR(VLOOKUP(A424,部品コード!A:E,3,FALSE),"")</f>
        <v/>
      </c>
    </row>
    <row r="425" spans="1:7" x14ac:dyDescent="0.15">
      <c r="A425" s="17"/>
      <c r="B425" s="18"/>
      <c r="C425" s="19"/>
      <c r="D425" s="31" t="str">
        <f>IFERROR(VLOOKUP(A425,部品コード!A:E,2,FALSE),"")</f>
        <v/>
      </c>
      <c r="E425" s="31" t="str">
        <f t="shared" si="14"/>
        <v/>
      </c>
      <c r="F425" s="31" t="str">
        <f t="shared" si="15"/>
        <v/>
      </c>
      <c r="G425" s="31" t="str">
        <f>IFERROR(VLOOKUP(A425,部品コード!A:E,3,FALSE),"")</f>
        <v/>
      </c>
    </row>
    <row r="426" spans="1:7" x14ac:dyDescent="0.15">
      <c r="A426" s="17"/>
      <c r="B426" s="18"/>
      <c r="C426" s="19"/>
      <c r="D426" s="31" t="str">
        <f>IFERROR(VLOOKUP(A426,部品コード!A:E,2,FALSE),"")</f>
        <v/>
      </c>
      <c r="E426" s="31" t="str">
        <f t="shared" si="14"/>
        <v/>
      </c>
      <c r="F426" s="31" t="str">
        <f t="shared" si="15"/>
        <v/>
      </c>
      <c r="G426" s="31" t="str">
        <f>IFERROR(VLOOKUP(A426,部品コード!A:E,3,FALSE),"")</f>
        <v/>
      </c>
    </row>
    <row r="427" spans="1:7" x14ac:dyDescent="0.15">
      <c r="A427" s="17"/>
      <c r="B427" s="18"/>
      <c r="C427" s="19"/>
      <c r="D427" s="31" t="str">
        <f>IFERROR(VLOOKUP(A427,部品コード!A:E,2,FALSE),"")</f>
        <v/>
      </c>
      <c r="E427" s="31" t="str">
        <f t="shared" si="14"/>
        <v/>
      </c>
      <c r="F427" s="31" t="str">
        <f t="shared" si="15"/>
        <v/>
      </c>
      <c r="G427" s="31" t="str">
        <f>IFERROR(VLOOKUP(A427,部品コード!A:E,3,FALSE),"")</f>
        <v/>
      </c>
    </row>
    <row r="428" spans="1:7" x14ac:dyDescent="0.15">
      <c r="A428" s="17"/>
      <c r="B428" s="18"/>
      <c r="C428" s="19"/>
      <c r="D428" s="31" t="str">
        <f>IFERROR(VLOOKUP(A428,部品コード!A:E,2,FALSE),"")</f>
        <v/>
      </c>
      <c r="E428" s="31" t="str">
        <f t="shared" si="14"/>
        <v/>
      </c>
      <c r="F428" s="31" t="str">
        <f t="shared" si="15"/>
        <v/>
      </c>
      <c r="G428" s="31" t="str">
        <f>IFERROR(VLOOKUP(A428,部品コード!A:E,3,FALSE),"")</f>
        <v/>
      </c>
    </row>
    <row r="429" spans="1:7" x14ac:dyDescent="0.15">
      <c r="A429" s="17"/>
      <c r="B429" s="18"/>
      <c r="C429" s="19"/>
      <c r="D429" s="31" t="str">
        <f>IFERROR(VLOOKUP(A429,部品コード!A:E,2,FALSE),"")</f>
        <v/>
      </c>
      <c r="E429" s="31" t="str">
        <f t="shared" si="14"/>
        <v/>
      </c>
      <c r="F429" s="31" t="str">
        <f t="shared" si="15"/>
        <v/>
      </c>
      <c r="G429" s="31" t="str">
        <f>IFERROR(VLOOKUP(A429,部品コード!A:E,3,FALSE),"")</f>
        <v/>
      </c>
    </row>
    <row r="430" spans="1:7" x14ac:dyDescent="0.15">
      <c r="A430" s="17"/>
      <c r="B430" s="18"/>
      <c r="C430" s="19"/>
      <c r="D430" s="31" t="str">
        <f>IFERROR(VLOOKUP(A430,部品コード!A:E,2,FALSE),"")</f>
        <v/>
      </c>
      <c r="E430" s="31" t="str">
        <f t="shared" si="14"/>
        <v/>
      </c>
      <c r="F430" s="31" t="str">
        <f t="shared" si="15"/>
        <v/>
      </c>
      <c r="G430" s="31" t="str">
        <f>IFERROR(VLOOKUP(A430,部品コード!A:E,3,FALSE),"")</f>
        <v/>
      </c>
    </row>
    <row r="431" spans="1:7" x14ac:dyDescent="0.15">
      <c r="A431" s="17"/>
      <c r="B431" s="18"/>
      <c r="C431" s="19"/>
      <c r="D431" s="31" t="str">
        <f>IFERROR(VLOOKUP(A431,部品コード!A:E,2,FALSE),"")</f>
        <v/>
      </c>
      <c r="E431" s="31" t="str">
        <f t="shared" si="14"/>
        <v/>
      </c>
      <c r="F431" s="31" t="str">
        <f t="shared" si="15"/>
        <v/>
      </c>
      <c r="G431" s="31" t="str">
        <f>IFERROR(VLOOKUP(A431,部品コード!A:E,3,FALSE),"")</f>
        <v/>
      </c>
    </row>
    <row r="432" spans="1:7" x14ac:dyDescent="0.15">
      <c r="A432" s="17"/>
      <c r="B432" s="18"/>
      <c r="C432" s="19"/>
      <c r="D432" s="31" t="str">
        <f>IFERROR(VLOOKUP(A432,部品コード!A:E,2,FALSE),"")</f>
        <v/>
      </c>
      <c r="E432" s="31" t="str">
        <f t="shared" si="14"/>
        <v/>
      </c>
      <c r="F432" s="31" t="str">
        <f t="shared" si="15"/>
        <v/>
      </c>
      <c r="G432" s="31" t="str">
        <f>IFERROR(VLOOKUP(A432,部品コード!A:E,3,FALSE),"")</f>
        <v/>
      </c>
    </row>
    <row r="433" spans="1:7" x14ac:dyDescent="0.15">
      <c r="A433" s="17"/>
      <c r="B433" s="18"/>
      <c r="C433" s="19"/>
      <c r="D433" s="31" t="str">
        <f>IFERROR(VLOOKUP(A433,部品コード!A:E,2,FALSE),"")</f>
        <v/>
      </c>
      <c r="E433" s="31" t="str">
        <f t="shared" si="14"/>
        <v/>
      </c>
      <c r="F433" s="31" t="str">
        <f t="shared" si="15"/>
        <v/>
      </c>
      <c r="G433" s="31" t="str">
        <f>IFERROR(VLOOKUP(A433,部品コード!A:E,3,FALSE),"")</f>
        <v/>
      </c>
    </row>
    <row r="434" spans="1:7" x14ac:dyDescent="0.15">
      <c r="A434" s="17"/>
      <c r="B434" s="18"/>
      <c r="C434" s="19"/>
      <c r="D434" s="31" t="str">
        <f>IFERROR(VLOOKUP(A434,部品コード!A:E,2,FALSE),"")</f>
        <v/>
      </c>
      <c r="E434" s="31" t="str">
        <f t="shared" si="14"/>
        <v/>
      </c>
      <c r="F434" s="31" t="str">
        <f t="shared" si="15"/>
        <v/>
      </c>
      <c r="G434" s="31" t="str">
        <f>IFERROR(VLOOKUP(A434,部品コード!A:E,3,FALSE),"")</f>
        <v/>
      </c>
    </row>
    <row r="435" spans="1:7" x14ac:dyDescent="0.15">
      <c r="A435" s="17"/>
      <c r="B435" s="18"/>
      <c r="C435" s="19"/>
      <c r="D435" s="31" t="str">
        <f>IFERROR(VLOOKUP(A435,部品コード!A:E,2,FALSE),"")</f>
        <v/>
      </c>
      <c r="E435" s="31" t="str">
        <f t="shared" si="14"/>
        <v/>
      </c>
      <c r="F435" s="31" t="str">
        <f t="shared" si="15"/>
        <v/>
      </c>
      <c r="G435" s="31" t="str">
        <f>IFERROR(VLOOKUP(A435,部品コード!A:E,3,FALSE),"")</f>
        <v/>
      </c>
    </row>
    <row r="436" spans="1:7" x14ac:dyDescent="0.15">
      <c r="A436" s="17"/>
      <c r="B436" s="18"/>
      <c r="C436" s="19"/>
      <c r="D436" s="31" t="str">
        <f>IFERROR(VLOOKUP(A436,部品コード!A:E,2,FALSE),"")</f>
        <v/>
      </c>
      <c r="E436" s="31" t="str">
        <f t="shared" si="14"/>
        <v/>
      </c>
      <c r="F436" s="31" t="str">
        <f t="shared" si="15"/>
        <v/>
      </c>
      <c r="G436" s="31" t="str">
        <f>IFERROR(VLOOKUP(A436,部品コード!A:E,3,FALSE),"")</f>
        <v/>
      </c>
    </row>
    <row r="437" spans="1:7" x14ac:dyDescent="0.15">
      <c r="A437" s="17"/>
      <c r="B437" s="18"/>
      <c r="C437" s="19"/>
      <c r="D437" s="31" t="str">
        <f>IFERROR(VLOOKUP(A437,部品コード!A:E,2,FALSE),"")</f>
        <v/>
      </c>
      <c r="E437" s="31" t="str">
        <f t="shared" si="14"/>
        <v/>
      </c>
      <c r="F437" s="31" t="str">
        <f t="shared" si="15"/>
        <v/>
      </c>
      <c r="G437" s="31" t="str">
        <f>IFERROR(VLOOKUP(A437,部品コード!A:E,3,FALSE),"")</f>
        <v/>
      </c>
    </row>
    <row r="438" spans="1:7" x14ac:dyDescent="0.15">
      <c r="A438" s="17"/>
      <c r="B438" s="18"/>
      <c r="C438" s="19"/>
      <c r="D438" s="31" t="str">
        <f>IFERROR(VLOOKUP(A438,部品コード!A:E,2,FALSE),"")</f>
        <v/>
      </c>
      <c r="E438" s="31" t="str">
        <f t="shared" si="14"/>
        <v/>
      </c>
      <c r="F438" s="31" t="str">
        <f t="shared" si="15"/>
        <v/>
      </c>
      <c r="G438" s="31" t="str">
        <f>IFERROR(VLOOKUP(A438,部品コード!A:E,3,FALSE),"")</f>
        <v/>
      </c>
    </row>
    <row r="439" spans="1:7" x14ac:dyDescent="0.15">
      <c r="A439" s="17"/>
      <c r="B439" s="18"/>
      <c r="C439" s="19"/>
      <c r="D439" s="31" t="str">
        <f>IFERROR(VLOOKUP(A439,部品コード!A:E,2,FALSE),"")</f>
        <v/>
      </c>
      <c r="E439" s="31" t="str">
        <f t="shared" si="14"/>
        <v/>
      </c>
      <c r="F439" s="31" t="str">
        <f t="shared" si="15"/>
        <v/>
      </c>
      <c r="G439" s="31" t="str">
        <f>IFERROR(VLOOKUP(A439,部品コード!A:E,3,FALSE),"")</f>
        <v/>
      </c>
    </row>
    <row r="440" spans="1:7" x14ac:dyDescent="0.15">
      <c r="A440" s="17"/>
      <c r="B440" s="18"/>
      <c r="C440" s="19"/>
      <c r="D440" s="31" t="str">
        <f>IFERROR(VLOOKUP(A440,部品コード!A:E,2,FALSE),"")</f>
        <v/>
      </c>
      <c r="E440" s="31" t="str">
        <f t="shared" si="14"/>
        <v/>
      </c>
      <c r="F440" s="31" t="str">
        <f t="shared" si="15"/>
        <v/>
      </c>
      <c r="G440" s="31" t="str">
        <f>IFERROR(VLOOKUP(A440,部品コード!A:E,3,FALSE),"")</f>
        <v/>
      </c>
    </row>
    <row r="441" spans="1:7" x14ac:dyDescent="0.15">
      <c r="A441" s="17"/>
      <c r="B441" s="18"/>
      <c r="C441" s="19"/>
      <c r="D441" s="31" t="str">
        <f>IFERROR(VLOOKUP(A441,部品コード!A:E,2,FALSE),"")</f>
        <v/>
      </c>
      <c r="E441" s="31" t="str">
        <f t="shared" si="14"/>
        <v/>
      </c>
      <c r="F441" s="31" t="str">
        <f t="shared" si="15"/>
        <v/>
      </c>
      <c r="G441" s="31" t="str">
        <f>IFERROR(VLOOKUP(A441,部品コード!A:E,3,FALSE),"")</f>
        <v/>
      </c>
    </row>
    <row r="442" spans="1:7" x14ac:dyDescent="0.15">
      <c r="A442" s="17"/>
      <c r="B442" s="18"/>
      <c r="C442" s="19"/>
      <c r="D442" s="31" t="str">
        <f>IFERROR(VLOOKUP(A442,部品コード!A:E,2,FALSE),"")</f>
        <v/>
      </c>
      <c r="E442" s="31" t="str">
        <f t="shared" si="14"/>
        <v/>
      </c>
      <c r="F442" s="31" t="str">
        <f t="shared" si="15"/>
        <v/>
      </c>
      <c r="G442" s="31" t="str">
        <f>IFERROR(VLOOKUP(A442,部品コード!A:E,3,FALSE),"")</f>
        <v/>
      </c>
    </row>
    <row r="443" spans="1:7" x14ac:dyDescent="0.15">
      <c r="A443" s="17"/>
      <c r="B443" s="18"/>
      <c r="C443" s="19"/>
      <c r="D443" s="31" t="str">
        <f>IFERROR(VLOOKUP(A443,部品コード!A:E,2,FALSE),"")</f>
        <v/>
      </c>
      <c r="E443" s="31" t="str">
        <f t="shared" si="14"/>
        <v/>
      </c>
      <c r="F443" s="31" t="str">
        <f t="shared" si="15"/>
        <v/>
      </c>
      <c r="G443" s="31" t="str">
        <f>IFERROR(VLOOKUP(A443,部品コード!A:E,3,FALSE),"")</f>
        <v/>
      </c>
    </row>
    <row r="444" spans="1:7" x14ac:dyDescent="0.15">
      <c r="A444" s="17"/>
      <c r="B444" s="18"/>
      <c r="C444" s="19"/>
      <c r="D444" s="31" t="str">
        <f>IFERROR(VLOOKUP(A444,部品コード!A:E,2,FALSE),"")</f>
        <v/>
      </c>
      <c r="E444" s="31" t="str">
        <f t="shared" si="14"/>
        <v/>
      </c>
      <c r="F444" s="31" t="str">
        <f t="shared" si="15"/>
        <v/>
      </c>
      <c r="G444" s="31" t="str">
        <f>IFERROR(VLOOKUP(A444,部品コード!A:E,3,FALSE),"")</f>
        <v/>
      </c>
    </row>
    <row r="445" spans="1:7" x14ac:dyDescent="0.15">
      <c r="A445" s="17"/>
      <c r="B445" s="18"/>
      <c r="C445" s="19"/>
      <c r="D445" s="31" t="str">
        <f>IFERROR(VLOOKUP(A445,部品コード!A:E,2,FALSE),"")</f>
        <v/>
      </c>
      <c r="E445" s="31" t="str">
        <f t="shared" si="14"/>
        <v/>
      </c>
      <c r="F445" s="31" t="str">
        <f t="shared" si="15"/>
        <v/>
      </c>
      <c r="G445" s="31" t="str">
        <f>IFERROR(VLOOKUP(A445,部品コード!A:E,3,FALSE),"")</f>
        <v/>
      </c>
    </row>
    <row r="446" spans="1:7" x14ac:dyDescent="0.15">
      <c r="A446" s="17"/>
      <c r="B446" s="18"/>
      <c r="C446" s="19"/>
      <c r="D446" s="31" t="str">
        <f>IFERROR(VLOOKUP(A446,部品コード!A:E,2,FALSE),"")</f>
        <v/>
      </c>
      <c r="E446" s="31" t="str">
        <f t="shared" si="14"/>
        <v/>
      </c>
      <c r="F446" s="31" t="str">
        <f t="shared" si="15"/>
        <v/>
      </c>
      <c r="G446" s="31" t="str">
        <f>IFERROR(VLOOKUP(A446,部品コード!A:E,3,FALSE),"")</f>
        <v/>
      </c>
    </row>
    <row r="447" spans="1:7" x14ac:dyDescent="0.15">
      <c r="A447" s="17"/>
      <c r="B447" s="18"/>
      <c r="C447" s="19"/>
      <c r="D447" s="31" t="str">
        <f>IFERROR(VLOOKUP(A447,部品コード!A:E,2,FALSE),"")</f>
        <v/>
      </c>
      <c r="E447" s="31" t="str">
        <f t="shared" si="14"/>
        <v/>
      </c>
      <c r="F447" s="31" t="str">
        <f t="shared" si="15"/>
        <v/>
      </c>
      <c r="G447" s="31" t="str">
        <f>IFERROR(VLOOKUP(A447,部品コード!A:E,3,FALSE),"")</f>
        <v/>
      </c>
    </row>
    <row r="448" spans="1:7" x14ac:dyDescent="0.15">
      <c r="A448" s="17"/>
      <c r="B448" s="18"/>
      <c r="C448" s="19"/>
      <c r="D448" s="31" t="str">
        <f>IFERROR(VLOOKUP(A448,部品コード!A:E,2,FALSE),"")</f>
        <v/>
      </c>
      <c r="E448" s="31" t="str">
        <f t="shared" si="14"/>
        <v/>
      </c>
      <c r="F448" s="31" t="str">
        <f t="shared" si="15"/>
        <v/>
      </c>
      <c r="G448" s="31" t="str">
        <f>IFERROR(VLOOKUP(A448,部品コード!A:E,3,FALSE),"")</f>
        <v/>
      </c>
    </row>
    <row r="449" spans="1:7" x14ac:dyDescent="0.15">
      <c r="A449" s="17"/>
      <c r="B449" s="18"/>
      <c r="C449" s="19"/>
      <c r="D449" s="31" t="str">
        <f>IFERROR(VLOOKUP(A449,部品コード!A:E,2,FALSE),"")</f>
        <v/>
      </c>
      <c r="E449" s="31" t="str">
        <f t="shared" si="14"/>
        <v/>
      </c>
      <c r="F449" s="31" t="str">
        <f t="shared" si="15"/>
        <v/>
      </c>
      <c r="G449" s="31" t="str">
        <f>IFERROR(VLOOKUP(A449,部品コード!A:E,3,FALSE),"")</f>
        <v/>
      </c>
    </row>
    <row r="450" spans="1:7" x14ac:dyDescent="0.15">
      <c r="A450" s="17"/>
      <c r="B450" s="18"/>
      <c r="C450" s="19"/>
      <c r="D450" s="31" t="str">
        <f>IFERROR(VLOOKUP(A450,部品コード!A:E,2,FALSE),"")</f>
        <v/>
      </c>
      <c r="E450" s="31" t="str">
        <f t="shared" si="14"/>
        <v/>
      </c>
      <c r="F450" s="31" t="str">
        <f t="shared" si="15"/>
        <v/>
      </c>
      <c r="G450" s="31" t="str">
        <f>IFERROR(VLOOKUP(A450,部品コード!A:E,3,FALSE),"")</f>
        <v/>
      </c>
    </row>
    <row r="451" spans="1:7" x14ac:dyDescent="0.15">
      <c r="A451" s="17"/>
      <c r="B451" s="18"/>
      <c r="C451" s="19"/>
      <c r="D451" s="31" t="str">
        <f>IFERROR(VLOOKUP(A451,部品コード!A:E,2,FALSE),"")</f>
        <v/>
      </c>
      <c r="E451" s="31" t="str">
        <f t="shared" si="14"/>
        <v/>
      </c>
      <c r="F451" s="31" t="str">
        <f t="shared" si="15"/>
        <v/>
      </c>
      <c r="G451" s="31" t="str">
        <f>IFERROR(VLOOKUP(A451,部品コード!A:E,3,FALSE),"")</f>
        <v/>
      </c>
    </row>
    <row r="452" spans="1:7" x14ac:dyDescent="0.15">
      <c r="A452" s="17"/>
      <c r="B452" s="18"/>
      <c r="C452" s="19"/>
      <c r="D452" s="31" t="str">
        <f>IFERROR(VLOOKUP(A452,部品コード!A:E,2,FALSE),"")</f>
        <v/>
      </c>
      <c r="E452" s="31" t="str">
        <f t="shared" si="14"/>
        <v/>
      </c>
      <c r="F452" s="31" t="str">
        <f t="shared" si="15"/>
        <v/>
      </c>
      <c r="G452" s="31" t="str">
        <f>IFERROR(VLOOKUP(A452,部品コード!A:E,3,FALSE),"")</f>
        <v/>
      </c>
    </row>
    <row r="453" spans="1:7" x14ac:dyDescent="0.15">
      <c r="A453" s="17"/>
      <c r="B453" s="18"/>
      <c r="C453" s="19"/>
      <c r="D453" s="31" t="str">
        <f>IFERROR(VLOOKUP(A453,部品コード!A:E,2,FALSE),"")</f>
        <v/>
      </c>
      <c r="E453" s="31" t="str">
        <f t="shared" si="14"/>
        <v/>
      </c>
      <c r="F453" s="31" t="str">
        <f t="shared" si="15"/>
        <v/>
      </c>
      <c r="G453" s="31" t="str">
        <f>IFERROR(VLOOKUP(A453,部品コード!A:E,3,FALSE),"")</f>
        <v/>
      </c>
    </row>
    <row r="454" spans="1:7" x14ac:dyDescent="0.15">
      <c r="A454" s="17"/>
      <c r="B454" s="18"/>
      <c r="C454" s="19"/>
      <c r="D454" s="31" t="str">
        <f>IFERROR(VLOOKUP(A454,部品コード!A:E,2,FALSE),"")</f>
        <v/>
      </c>
      <c r="E454" s="31" t="str">
        <f t="shared" si="14"/>
        <v/>
      </c>
      <c r="F454" s="31" t="str">
        <f t="shared" si="15"/>
        <v/>
      </c>
      <c r="G454" s="31" t="str">
        <f>IFERROR(VLOOKUP(A454,部品コード!A:E,3,FALSE),"")</f>
        <v/>
      </c>
    </row>
    <row r="455" spans="1:7" x14ac:dyDescent="0.15">
      <c r="A455" s="17"/>
      <c r="B455" s="18"/>
      <c r="C455" s="19"/>
      <c r="D455" s="31" t="str">
        <f>IFERROR(VLOOKUP(A455,部品コード!A:E,2,FALSE),"")</f>
        <v/>
      </c>
      <c r="E455" s="31" t="str">
        <f t="shared" si="14"/>
        <v/>
      </c>
      <c r="F455" s="31" t="str">
        <f t="shared" si="15"/>
        <v/>
      </c>
      <c r="G455" s="31" t="str">
        <f>IFERROR(VLOOKUP(A455,部品コード!A:E,3,FALSE),"")</f>
        <v/>
      </c>
    </row>
    <row r="456" spans="1:7" x14ac:dyDescent="0.15">
      <c r="A456" s="17"/>
      <c r="B456" s="18"/>
      <c r="C456" s="19"/>
      <c r="D456" s="31" t="str">
        <f>IFERROR(VLOOKUP(A456,部品コード!A:E,2,FALSE),"")</f>
        <v/>
      </c>
      <c r="E456" s="31" t="str">
        <f t="shared" si="14"/>
        <v/>
      </c>
      <c r="F456" s="31" t="str">
        <f t="shared" si="15"/>
        <v/>
      </c>
      <c r="G456" s="31" t="str">
        <f>IFERROR(VLOOKUP(A456,部品コード!A:E,3,FALSE),"")</f>
        <v/>
      </c>
    </row>
    <row r="457" spans="1:7" x14ac:dyDescent="0.15">
      <c r="A457" s="17"/>
      <c r="B457" s="18"/>
      <c r="C457" s="19"/>
      <c r="D457" s="31" t="str">
        <f>IFERROR(VLOOKUP(A457,部品コード!A:E,2,FALSE),"")</f>
        <v/>
      </c>
      <c r="E457" s="31" t="str">
        <f t="shared" si="14"/>
        <v/>
      </c>
      <c r="F457" s="31" t="str">
        <f t="shared" si="15"/>
        <v/>
      </c>
      <c r="G457" s="31" t="str">
        <f>IFERROR(VLOOKUP(A457,部品コード!A:E,3,FALSE),"")</f>
        <v/>
      </c>
    </row>
    <row r="458" spans="1:7" x14ac:dyDescent="0.15">
      <c r="A458" s="17"/>
      <c r="B458" s="18"/>
      <c r="C458" s="19"/>
      <c r="D458" s="31" t="str">
        <f>IFERROR(VLOOKUP(A458,部品コード!A:E,2,FALSE),"")</f>
        <v/>
      </c>
      <c r="E458" s="31" t="str">
        <f t="shared" si="14"/>
        <v/>
      </c>
      <c r="F458" s="31" t="str">
        <f t="shared" si="15"/>
        <v/>
      </c>
      <c r="G458" s="31" t="str">
        <f>IFERROR(VLOOKUP(A458,部品コード!A:E,3,FALSE),"")</f>
        <v/>
      </c>
    </row>
    <row r="459" spans="1:7" x14ac:dyDescent="0.15">
      <c r="A459" s="17"/>
      <c r="B459" s="18"/>
      <c r="C459" s="19"/>
      <c r="D459" s="31" t="str">
        <f>IFERROR(VLOOKUP(A459,部品コード!A:E,2,FALSE),"")</f>
        <v/>
      </c>
      <c r="E459" s="31" t="str">
        <f t="shared" si="14"/>
        <v/>
      </c>
      <c r="F459" s="31" t="str">
        <f t="shared" si="15"/>
        <v/>
      </c>
      <c r="G459" s="31" t="str">
        <f>IFERROR(VLOOKUP(A459,部品コード!A:E,3,FALSE),"")</f>
        <v/>
      </c>
    </row>
    <row r="460" spans="1:7" x14ac:dyDescent="0.15">
      <c r="A460" s="17"/>
      <c r="B460" s="18"/>
      <c r="C460" s="19"/>
      <c r="D460" s="31" t="str">
        <f>IFERROR(VLOOKUP(A460,部品コード!A:E,2,FALSE),"")</f>
        <v/>
      </c>
      <c r="E460" s="31" t="str">
        <f t="shared" si="14"/>
        <v/>
      </c>
      <c r="F460" s="31" t="str">
        <f t="shared" si="15"/>
        <v/>
      </c>
      <c r="G460" s="31" t="str">
        <f>IFERROR(VLOOKUP(A460,部品コード!A:E,3,FALSE),"")</f>
        <v/>
      </c>
    </row>
    <row r="461" spans="1:7" x14ac:dyDescent="0.15">
      <c r="A461" s="17"/>
      <c r="B461" s="18"/>
      <c r="C461" s="19"/>
      <c r="D461" s="31" t="str">
        <f>IFERROR(VLOOKUP(A461,部品コード!A:E,2,FALSE),"")</f>
        <v/>
      </c>
      <c r="E461" s="31" t="str">
        <f t="shared" si="14"/>
        <v/>
      </c>
      <c r="F461" s="31" t="str">
        <f t="shared" si="15"/>
        <v/>
      </c>
      <c r="G461" s="31" t="str">
        <f>IFERROR(VLOOKUP(A461,部品コード!A:E,3,FALSE),"")</f>
        <v/>
      </c>
    </row>
    <row r="462" spans="1:7" x14ac:dyDescent="0.15">
      <c r="A462" s="17"/>
      <c r="B462" s="18"/>
      <c r="C462" s="19"/>
      <c r="D462" s="31" t="str">
        <f>IFERROR(VLOOKUP(A462,部品コード!A:E,2,FALSE),"")</f>
        <v/>
      </c>
      <c r="E462" s="31" t="str">
        <f t="shared" si="14"/>
        <v/>
      </c>
      <c r="F462" s="31" t="str">
        <f t="shared" si="15"/>
        <v/>
      </c>
      <c r="G462" s="31" t="str">
        <f>IFERROR(VLOOKUP(A462,部品コード!A:E,3,FALSE),"")</f>
        <v/>
      </c>
    </row>
    <row r="463" spans="1:7" x14ac:dyDescent="0.15">
      <c r="A463" s="17"/>
      <c r="B463" s="18"/>
      <c r="C463" s="19"/>
      <c r="D463" s="31" t="str">
        <f>IFERROR(VLOOKUP(A463,部品コード!A:E,2,FALSE),"")</f>
        <v/>
      </c>
      <c r="E463" s="31" t="str">
        <f t="shared" si="14"/>
        <v/>
      </c>
      <c r="F463" s="31" t="str">
        <f t="shared" si="15"/>
        <v/>
      </c>
      <c r="G463" s="31" t="str">
        <f>IFERROR(VLOOKUP(A463,部品コード!A:E,3,FALSE),"")</f>
        <v/>
      </c>
    </row>
    <row r="464" spans="1:7" x14ac:dyDescent="0.15">
      <c r="A464" s="17"/>
      <c r="B464" s="18"/>
      <c r="C464" s="19"/>
      <c r="D464" s="31" t="str">
        <f>IFERROR(VLOOKUP(A464,部品コード!A:E,2,FALSE),"")</f>
        <v/>
      </c>
      <c r="E464" s="31" t="str">
        <f t="shared" si="14"/>
        <v/>
      </c>
      <c r="F464" s="31" t="str">
        <f t="shared" si="15"/>
        <v/>
      </c>
      <c r="G464" s="31" t="str">
        <f>IFERROR(VLOOKUP(A464,部品コード!A:E,3,FALSE),"")</f>
        <v/>
      </c>
    </row>
    <row r="465" spans="1:7" x14ac:dyDescent="0.15">
      <c r="A465" s="17"/>
      <c r="B465" s="18"/>
      <c r="C465" s="19"/>
      <c r="D465" s="31" t="str">
        <f>IFERROR(VLOOKUP(A465,部品コード!A:E,2,FALSE),"")</f>
        <v/>
      </c>
      <c r="E465" s="31" t="str">
        <f t="shared" si="14"/>
        <v/>
      </c>
      <c r="F465" s="31" t="str">
        <f t="shared" si="15"/>
        <v/>
      </c>
      <c r="G465" s="31" t="str">
        <f>IFERROR(VLOOKUP(A465,部品コード!A:E,3,FALSE),"")</f>
        <v/>
      </c>
    </row>
    <row r="466" spans="1:7" x14ac:dyDescent="0.15">
      <c r="A466" s="17"/>
      <c r="B466" s="18"/>
      <c r="C466" s="19"/>
      <c r="D466" s="31" t="str">
        <f>IFERROR(VLOOKUP(A466,部品コード!A:E,2,FALSE),"")</f>
        <v/>
      </c>
      <c r="E466" s="31" t="str">
        <f t="shared" si="14"/>
        <v/>
      </c>
      <c r="F466" s="31" t="str">
        <f t="shared" si="15"/>
        <v/>
      </c>
      <c r="G466" s="31" t="str">
        <f>IFERROR(VLOOKUP(A466,部品コード!A:E,3,FALSE),"")</f>
        <v/>
      </c>
    </row>
    <row r="467" spans="1:7" x14ac:dyDescent="0.15">
      <c r="A467" s="17"/>
      <c r="B467" s="18"/>
      <c r="C467" s="19"/>
      <c r="D467" s="31" t="str">
        <f>IFERROR(VLOOKUP(A467,部品コード!A:E,2,FALSE),"")</f>
        <v/>
      </c>
      <c r="E467" s="31" t="str">
        <f t="shared" si="14"/>
        <v/>
      </c>
      <c r="F467" s="31" t="str">
        <f t="shared" si="15"/>
        <v/>
      </c>
      <c r="G467" s="31" t="str">
        <f>IFERROR(VLOOKUP(A467,部品コード!A:E,3,FALSE),"")</f>
        <v/>
      </c>
    </row>
    <row r="468" spans="1:7" x14ac:dyDescent="0.15">
      <c r="A468" s="17"/>
      <c r="B468" s="18"/>
      <c r="C468" s="19"/>
      <c r="D468" s="31" t="str">
        <f>IFERROR(VLOOKUP(A468,部品コード!A:E,2,FALSE),"")</f>
        <v/>
      </c>
      <c r="E468" s="31" t="str">
        <f t="shared" si="14"/>
        <v/>
      </c>
      <c r="F468" s="31" t="str">
        <f t="shared" si="15"/>
        <v/>
      </c>
      <c r="G468" s="31" t="str">
        <f>IFERROR(VLOOKUP(A468,部品コード!A:E,3,FALSE),"")</f>
        <v/>
      </c>
    </row>
    <row r="469" spans="1:7" x14ac:dyDescent="0.15">
      <c r="A469" s="17"/>
      <c r="B469" s="18"/>
      <c r="C469" s="19"/>
      <c r="D469" s="31" t="str">
        <f>IFERROR(VLOOKUP(A469,部品コード!A:E,2,FALSE),"")</f>
        <v/>
      </c>
      <c r="E469" s="31" t="str">
        <f t="shared" si="14"/>
        <v/>
      </c>
      <c r="F469" s="31" t="str">
        <f t="shared" si="15"/>
        <v/>
      </c>
      <c r="G469" s="31" t="str">
        <f>IFERROR(VLOOKUP(A469,部品コード!A:E,3,FALSE),"")</f>
        <v/>
      </c>
    </row>
    <row r="470" spans="1:7" x14ac:dyDescent="0.15">
      <c r="A470" s="17"/>
      <c r="B470" s="18"/>
      <c r="C470" s="19"/>
      <c r="D470" s="31" t="str">
        <f>IFERROR(VLOOKUP(A470,部品コード!A:E,2,FALSE),"")</f>
        <v/>
      </c>
      <c r="E470" s="31" t="str">
        <f t="shared" si="14"/>
        <v/>
      </c>
      <c r="F470" s="31" t="str">
        <f t="shared" si="15"/>
        <v/>
      </c>
      <c r="G470" s="31" t="str">
        <f>IFERROR(VLOOKUP(A470,部品コード!A:E,3,FALSE),"")</f>
        <v/>
      </c>
    </row>
    <row r="471" spans="1:7" x14ac:dyDescent="0.15">
      <c r="A471" s="17"/>
      <c r="B471" s="18"/>
      <c r="C471" s="19"/>
      <c r="D471" s="31" t="str">
        <f>IFERROR(VLOOKUP(A471,部品コード!A:E,2,FALSE),"")</f>
        <v/>
      </c>
      <c r="E471" s="31" t="str">
        <f t="shared" si="14"/>
        <v/>
      </c>
      <c r="F471" s="31" t="str">
        <f t="shared" si="15"/>
        <v/>
      </c>
      <c r="G471" s="31" t="str">
        <f>IFERROR(VLOOKUP(A471,部品コード!A:E,3,FALSE),"")</f>
        <v/>
      </c>
    </row>
    <row r="472" spans="1:7" x14ac:dyDescent="0.15">
      <c r="A472" s="17"/>
      <c r="B472" s="18"/>
      <c r="C472" s="19"/>
      <c r="D472" s="31" t="str">
        <f>IFERROR(VLOOKUP(A472,部品コード!A:E,2,FALSE),"")</f>
        <v/>
      </c>
      <c r="E472" s="31" t="str">
        <f t="shared" si="14"/>
        <v/>
      </c>
      <c r="F472" s="31" t="str">
        <f t="shared" si="15"/>
        <v/>
      </c>
      <c r="G472" s="31" t="str">
        <f>IFERROR(VLOOKUP(A472,部品コード!A:E,3,FALSE),"")</f>
        <v/>
      </c>
    </row>
    <row r="473" spans="1:7" x14ac:dyDescent="0.15">
      <c r="A473" s="17"/>
      <c r="B473" s="18"/>
      <c r="C473" s="19"/>
      <c r="D473" s="31" t="str">
        <f>IFERROR(VLOOKUP(A473,部品コード!A:E,2,FALSE),"")</f>
        <v/>
      </c>
      <c r="E473" s="31" t="str">
        <f t="shared" si="14"/>
        <v/>
      </c>
      <c r="F473" s="31" t="str">
        <f t="shared" si="15"/>
        <v/>
      </c>
      <c r="G473" s="31" t="str">
        <f>IFERROR(VLOOKUP(A473,部品コード!A:E,3,FALSE),"")</f>
        <v/>
      </c>
    </row>
    <row r="474" spans="1:7" x14ac:dyDescent="0.15">
      <c r="A474" s="17"/>
      <c r="B474" s="18"/>
      <c r="C474" s="19"/>
      <c r="D474" s="31" t="str">
        <f>IFERROR(VLOOKUP(A474,部品コード!A:E,2,FALSE),"")</f>
        <v/>
      </c>
      <c r="E474" s="31" t="str">
        <f t="shared" si="14"/>
        <v/>
      </c>
      <c r="F474" s="31" t="str">
        <f t="shared" si="15"/>
        <v/>
      </c>
      <c r="G474" s="31" t="str">
        <f>IFERROR(VLOOKUP(A474,部品コード!A:E,3,FALSE),"")</f>
        <v/>
      </c>
    </row>
    <row r="475" spans="1:7" x14ac:dyDescent="0.15">
      <c r="A475" s="17"/>
      <c r="B475" s="18"/>
      <c r="C475" s="19"/>
      <c r="D475" s="31" t="str">
        <f>IFERROR(VLOOKUP(A475,部品コード!A:E,2,FALSE),"")</f>
        <v/>
      </c>
      <c r="E475" s="31" t="str">
        <f t="shared" ref="E475:E538" si="16">IF(B475="","",(MONTH(B475)))</f>
        <v/>
      </c>
      <c r="F475" s="31" t="str">
        <f t="shared" ref="F475:F538" si="17">IF(B475="","",(DAY(B475)))</f>
        <v/>
      </c>
      <c r="G475" s="31" t="str">
        <f>IFERROR(VLOOKUP(A475,部品コード!A:E,3,FALSE),"")</f>
        <v/>
      </c>
    </row>
    <row r="476" spans="1:7" x14ac:dyDescent="0.15">
      <c r="A476" s="17"/>
      <c r="B476" s="18"/>
      <c r="C476" s="19"/>
      <c r="D476" s="31" t="str">
        <f>IFERROR(VLOOKUP(A476,部品コード!A:E,2,FALSE),"")</f>
        <v/>
      </c>
      <c r="E476" s="31" t="str">
        <f t="shared" si="16"/>
        <v/>
      </c>
      <c r="F476" s="31" t="str">
        <f t="shared" si="17"/>
        <v/>
      </c>
      <c r="G476" s="31" t="str">
        <f>IFERROR(VLOOKUP(A476,部品コード!A:E,3,FALSE),"")</f>
        <v/>
      </c>
    </row>
    <row r="477" spans="1:7" x14ac:dyDescent="0.15">
      <c r="A477" s="17"/>
      <c r="B477" s="18"/>
      <c r="C477" s="19"/>
      <c r="D477" s="31" t="str">
        <f>IFERROR(VLOOKUP(A477,部品コード!A:E,2,FALSE),"")</f>
        <v/>
      </c>
      <c r="E477" s="31" t="str">
        <f t="shared" si="16"/>
        <v/>
      </c>
      <c r="F477" s="31" t="str">
        <f t="shared" si="17"/>
        <v/>
      </c>
      <c r="G477" s="31" t="str">
        <f>IFERROR(VLOOKUP(A477,部品コード!A:E,3,FALSE),"")</f>
        <v/>
      </c>
    </row>
    <row r="478" spans="1:7" x14ac:dyDescent="0.15">
      <c r="A478" s="17"/>
      <c r="B478" s="18"/>
      <c r="C478" s="19"/>
      <c r="D478" s="31" t="str">
        <f>IFERROR(VLOOKUP(A478,部品コード!A:E,2,FALSE),"")</f>
        <v/>
      </c>
      <c r="E478" s="31" t="str">
        <f t="shared" si="16"/>
        <v/>
      </c>
      <c r="F478" s="31" t="str">
        <f t="shared" si="17"/>
        <v/>
      </c>
      <c r="G478" s="31" t="str">
        <f>IFERROR(VLOOKUP(A478,部品コード!A:E,3,FALSE),"")</f>
        <v/>
      </c>
    </row>
    <row r="479" spans="1:7" x14ac:dyDescent="0.15">
      <c r="A479" s="17"/>
      <c r="B479" s="18"/>
      <c r="C479" s="19"/>
      <c r="D479" s="31" t="str">
        <f>IFERROR(VLOOKUP(A479,部品コード!A:E,2,FALSE),"")</f>
        <v/>
      </c>
      <c r="E479" s="31" t="str">
        <f t="shared" si="16"/>
        <v/>
      </c>
      <c r="F479" s="31" t="str">
        <f t="shared" si="17"/>
        <v/>
      </c>
      <c r="G479" s="31" t="str">
        <f>IFERROR(VLOOKUP(A479,部品コード!A:E,3,FALSE),"")</f>
        <v/>
      </c>
    </row>
    <row r="480" spans="1:7" x14ac:dyDescent="0.15">
      <c r="A480" s="17"/>
      <c r="B480" s="18"/>
      <c r="C480" s="19"/>
      <c r="D480" s="31" t="str">
        <f>IFERROR(VLOOKUP(A480,部品コード!A:E,2,FALSE),"")</f>
        <v/>
      </c>
      <c r="E480" s="31" t="str">
        <f t="shared" si="16"/>
        <v/>
      </c>
      <c r="F480" s="31" t="str">
        <f t="shared" si="17"/>
        <v/>
      </c>
      <c r="G480" s="31" t="str">
        <f>IFERROR(VLOOKUP(A480,部品コード!A:E,3,FALSE),"")</f>
        <v/>
      </c>
    </row>
    <row r="481" spans="1:7" x14ac:dyDescent="0.15">
      <c r="A481" s="17"/>
      <c r="B481" s="18"/>
      <c r="C481" s="19"/>
      <c r="D481" s="31" t="str">
        <f>IFERROR(VLOOKUP(A481,部品コード!A:E,2,FALSE),"")</f>
        <v/>
      </c>
      <c r="E481" s="31" t="str">
        <f t="shared" si="16"/>
        <v/>
      </c>
      <c r="F481" s="31" t="str">
        <f t="shared" si="17"/>
        <v/>
      </c>
      <c r="G481" s="31" t="str">
        <f>IFERROR(VLOOKUP(A481,部品コード!A:E,3,FALSE),"")</f>
        <v/>
      </c>
    </row>
    <row r="482" spans="1:7" x14ac:dyDescent="0.15">
      <c r="A482" s="17"/>
      <c r="B482" s="18"/>
      <c r="C482" s="19"/>
      <c r="D482" s="31" t="str">
        <f>IFERROR(VLOOKUP(A482,部品コード!A:E,2,FALSE),"")</f>
        <v/>
      </c>
      <c r="E482" s="31" t="str">
        <f t="shared" si="16"/>
        <v/>
      </c>
      <c r="F482" s="31" t="str">
        <f t="shared" si="17"/>
        <v/>
      </c>
      <c r="G482" s="31" t="str">
        <f>IFERROR(VLOOKUP(A482,部品コード!A:E,3,FALSE),"")</f>
        <v/>
      </c>
    </row>
    <row r="483" spans="1:7" x14ac:dyDescent="0.15">
      <c r="A483" s="17"/>
      <c r="B483" s="18"/>
      <c r="C483" s="19"/>
      <c r="D483" s="31" t="str">
        <f>IFERROR(VLOOKUP(A483,部品コード!A:E,2,FALSE),"")</f>
        <v/>
      </c>
      <c r="E483" s="31" t="str">
        <f t="shared" si="16"/>
        <v/>
      </c>
      <c r="F483" s="31" t="str">
        <f t="shared" si="17"/>
        <v/>
      </c>
      <c r="G483" s="31" t="str">
        <f>IFERROR(VLOOKUP(A483,部品コード!A:E,3,FALSE),"")</f>
        <v/>
      </c>
    </row>
    <row r="484" spans="1:7" x14ac:dyDescent="0.15">
      <c r="A484" s="17"/>
      <c r="B484" s="18"/>
      <c r="C484" s="19"/>
      <c r="D484" s="31" t="str">
        <f>IFERROR(VLOOKUP(A484,部品コード!A:E,2,FALSE),"")</f>
        <v/>
      </c>
      <c r="E484" s="31" t="str">
        <f t="shared" si="16"/>
        <v/>
      </c>
      <c r="F484" s="31" t="str">
        <f t="shared" si="17"/>
        <v/>
      </c>
      <c r="G484" s="31" t="str">
        <f>IFERROR(VLOOKUP(A484,部品コード!A:E,3,FALSE),"")</f>
        <v/>
      </c>
    </row>
    <row r="485" spans="1:7" x14ac:dyDescent="0.15">
      <c r="A485" s="17"/>
      <c r="B485" s="18"/>
      <c r="C485" s="19"/>
      <c r="D485" s="31" t="str">
        <f>IFERROR(VLOOKUP(A485,部品コード!A:E,2,FALSE),"")</f>
        <v/>
      </c>
      <c r="E485" s="31" t="str">
        <f t="shared" si="16"/>
        <v/>
      </c>
      <c r="F485" s="31" t="str">
        <f t="shared" si="17"/>
        <v/>
      </c>
      <c r="G485" s="31" t="str">
        <f>IFERROR(VLOOKUP(A485,部品コード!A:E,3,FALSE),"")</f>
        <v/>
      </c>
    </row>
    <row r="486" spans="1:7" x14ac:dyDescent="0.15">
      <c r="A486" s="17"/>
      <c r="B486" s="18"/>
      <c r="C486" s="19"/>
      <c r="D486" s="31" t="str">
        <f>IFERROR(VLOOKUP(A486,部品コード!A:E,2,FALSE),"")</f>
        <v/>
      </c>
      <c r="E486" s="31" t="str">
        <f t="shared" si="16"/>
        <v/>
      </c>
      <c r="F486" s="31" t="str">
        <f t="shared" si="17"/>
        <v/>
      </c>
      <c r="G486" s="31" t="str">
        <f>IFERROR(VLOOKUP(A486,部品コード!A:E,3,FALSE),"")</f>
        <v/>
      </c>
    </row>
    <row r="487" spans="1:7" x14ac:dyDescent="0.15">
      <c r="A487" s="17"/>
      <c r="B487" s="18"/>
      <c r="C487" s="19"/>
      <c r="D487" s="31" t="str">
        <f>IFERROR(VLOOKUP(A487,部品コード!A:E,2,FALSE),"")</f>
        <v/>
      </c>
      <c r="E487" s="31" t="str">
        <f t="shared" si="16"/>
        <v/>
      </c>
      <c r="F487" s="31" t="str">
        <f t="shared" si="17"/>
        <v/>
      </c>
      <c r="G487" s="31" t="str">
        <f>IFERROR(VLOOKUP(A487,部品コード!A:E,3,FALSE),"")</f>
        <v/>
      </c>
    </row>
    <row r="488" spans="1:7" x14ac:dyDescent="0.15">
      <c r="A488" s="17"/>
      <c r="B488" s="18"/>
      <c r="C488" s="19"/>
      <c r="D488" s="31" t="str">
        <f>IFERROR(VLOOKUP(A488,部品コード!A:E,2,FALSE),"")</f>
        <v/>
      </c>
      <c r="E488" s="31" t="str">
        <f t="shared" si="16"/>
        <v/>
      </c>
      <c r="F488" s="31" t="str">
        <f t="shared" si="17"/>
        <v/>
      </c>
      <c r="G488" s="31" t="str">
        <f>IFERROR(VLOOKUP(A488,部品コード!A:E,3,FALSE),"")</f>
        <v/>
      </c>
    </row>
    <row r="489" spans="1:7" x14ac:dyDescent="0.15">
      <c r="A489" s="17"/>
      <c r="B489" s="18"/>
      <c r="C489" s="19"/>
      <c r="D489" s="31" t="str">
        <f>IFERROR(VLOOKUP(A489,部品コード!A:E,2,FALSE),"")</f>
        <v/>
      </c>
      <c r="E489" s="31" t="str">
        <f t="shared" si="16"/>
        <v/>
      </c>
      <c r="F489" s="31" t="str">
        <f t="shared" si="17"/>
        <v/>
      </c>
      <c r="G489" s="31" t="str">
        <f>IFERROR(VLOOKUP(A489,部品コード!A:E,3,FALSE),"")</f>
        <v/>
      </c>
    </row>
    <row r="490" spans="1:7" x14ac:dyDescent="0.15">
      <c r="A490" s="17"/>
      <c r="B490" s="18"/>
      <c r="C490" s="19"/>
      <c r="D490" s="31" t="str">
        <f>IFERROR(VLOOKUP(A490,部品コード!A:E,2,FALSE),"")</f>
        <v/>
      </c>
      <c r="E490" s="31" t="str">
        <f t="shared" si="16"/>
        <v/>
      </c>
      <c r="F490" s="31" t="str">
        <f t="shared" si="17"/>
        <v/>
      </c>
      <c r="G490" s="31" t="str">
        <f>IFERROR(VLOOKUP(A490,部品コード!A:E,3,FALSE),"")</f>
        <v/>
      </c>
    </row>
    <row r="491" spans="1:7" x14ac:dyDescent="0.15">
      <c r="A491" s="17"/>
      <c r="B491" s="18"/>
      <c r="C491" s="19"/>
      <c r="D491" s="31" t="str">
        <f>IFERROR(VLOOKUP(A491,部品コード!A:E,2,FALSE),"")</f>
        <v/>
      </c>
      <c r="E491" s="31" t="str">
        <f t="shared" si="16"/>
        <v/>
      </c>
      <c r="F491" s="31" t="str">
        <f t="shared" si="17"/>
        <v/>
      </c>
      <c r="G491" s="31" t="str">
        <f>IFERROR(VLOOKUP(A491,部品コード!A:E,3,FALSE),"")</f>
        <v/>
      </c>
    </row>
    <row r="492" spans="1:7" x14ac:dyDescent="0.15">
      <c r="A492" s="17"/>
      <c r="B492" s="18"/>
      <c r="C492" s="19"/>
      <c r="D492" s="31" t="str">
        <f>IFERROR(VLOOKUP(A492,部品コード!A:E,2,FALSE),"")</f>
        <v/>
      </c>
      <c r="E492" s="31" t="str">
        <f t="shared" si="16"/>
        <v/>
      </c>
      <c r="F492" s="31" t="str">
        <f t="shared" si="17"/>
        <v/>
      </c>
      <c r="G492" s="31" t="str">
        <f>IFERROR(VLOOKUP(A492,部品コード!A:E,3,FALSE),"")</f>
        <v/>
      </c>
    </row>
    <row r="493" spans="1:7" x14ac:dyDescent="0.15">
      <c r="A493" s="17"/>
      <c r="B493" s="18"/>
      <c r="C493" s="19"/>
      <c r="D493" s="31" t="str">
        <f>IFERROR(VLOOKUP(A493,部品コード!A:E,2,FALSE),"")</f>
        <v/>
      </c>
      <c r="E493" s="31" t="str">
        <f t="shared" si="16"/>
        <v/>
      </c>
      <c r="F493" s="31" t="str">
        <f t="shared" si="17"/>
        <v/>
      </c>
      <c r="G493" s="31" t="str">
        <f>IFERROR(VLOOKUP(A493,部品コード!A:E,3,FALSE),"")</f>
        <v/>
      </c>
    </row>
    <row r="494" spans="1:7" x14ac:dyDescent="0.15">
      <c r="A494" s="17"/>
      <c r="B494" s="18"/>
      <c r="C494" s="19"/>
      <c r="D494" s="31" t="str">
        <f>IFERROR(VLOOKUP(A494,部品コード!A:E,2,FALSE),"")</f>
        <v/>
      </c>
      <c r="E494" s="31" t="str">
        <f t="shared" si="16"/>
        <v/>
      </c>
      <c r="F494" s="31" t="str">
        <f t="shared" si="17"/>
        <v/>
      </c>
      <c r="G494" s="31" t="str">
        <f>IFERROR(VLOOKUP(A494,部品コード!A:E,3,FALSE),"")</f>
        <v/>
      </c>
    </row>
    <row r="495" spans="1:7" x14ac:dyDescent="0.15">
      <c r="A495" s="17"/>
      <c r="B495" s="18"/>
      <c r="C495" s="19"/>
      <c r="D495" s="31" t="str">
        <f>IFERROR(VLOOKUP(A495,部品コード!A:E,2,FALSE),"")</f>
        <v/>
      </c>
      <c r="E495" s="31" t="str">
        <f t="shared" si="16"/>
        <v/>
      </c>
      <c r="F495" s="31" t="str">
        <f t="shared" si="17"/>
        <v/>
      </c>
      <c r="G495" s="31" t="str">
        <f>IFERROR(VLOOKUP(A495,部品コード!A:E,3,FALSE),"")</f>
        <v/>
      </c>
    </row>
    <row r="496" spans="1:7" x14ac:dyDescent="0.15">
      <c r="A496" s="17"/>
      <c r="B496" s="18"/>
      <c r="C496" s="19"/>
      <c r="D496" s="31" t="str">
        <f>IFERROR(VLOOKUP(A496,部品コード!A:E,2,FALSE),"")</f>
        <v/>
      </c>
      <c r="E496" s="31" t="str">
        <f t="shared" si="16"/>
        <v/>
      </c>
      <c r="F496" s="31" t="str">
        <f t="shared" si="17"/>
        <v/>
      </c>
      <c r="G496" s="31" t="str">
        <f>IFERROR(VLOOKUP(A496,部品コード!A:E,3,FALSE),"")</f>
        <v/>
      </c>
    </row>
    <row r="497" spans="1:7" x14ac:dyDescent="0.15">
      <c r="A497" s="17"/>
      <c r="B497" s="18"/>
      <c r="C497" s="19"/>
      <c r="D497" s="31" t="str">
        <f>IFERROR(VLOOKUP(A497,部品コード!A:E,2,FALSE),"")</f>
        <v/>
      </c>
      <c r="E497" s="31" t="str">
        <f t="shared" si="16"/>
        <v/>
      </c>
      <c r="F497" s="31" t="str">
        <f t="shared" si="17"/>
        <v/>
      </c>
      <c r="G497" s="31" t="str">
        <f>IFERROR(VLOOKUP(A497,部品コード!A:E,3,FALSE),"")</f>
        <v/>
      </c>
    </row>
    <row r="498" spans="1:7" x14ac:dyDescent="0.15">
      <c r="A498" s="17"/>
      <c r="B498" s="18"/>
      <c r="C498" s="19"/>
      <c r="D498" s="31" t="str">
        <f>IFERROR(VLOOKUP(A498,部品コード!A:E,2,FALSE),"")</f>
        <v/>
      </c>
      <c r="E498" s="31" t="str">
        <f t="shared" si="16"/>
        <v/>
      </c>
      <c r="F498" s="31" t="str">
        <f t="shared" si="17"/>
        <v/>
      </c>
      <c r="G498" s="31" t="str">
        <f>IFERROR(VLOOKUP(A498,部品コード!A:E,3,FALSE),"")</f>
        <v/>
      </c>
    </row>
    <row r="499" spans="1:7" x14ac:dyDescent="0.15">
      <c r="A499" s="17"/>
      <c r="B499" s="18"/>
      <c r="C499" s="19"/>
      <c r="D499" s="31" t="str">
        <f>IFERROR(VLOOKUP(A499,部品コード!A:E,2,FALSE),"")</f>
        <v/>
      </c>
      <c r="E499" s="31" t="str">
        <f t="shared" si="16"/>
        <v/>
      </c>
      <c r="F499" s="31" t="str">
        <f t="shared" si="17"/>
        <v/>
      </c>
      <c r="G499" s="31" t="str">
        <f>IFERROR(VLOOKUP(A499,部品コード!A:E,3,FALSE),"")</f>
        <v/>
      </c>
    </row>
    <row r="500" spans="1:7" x14ac:dyDescent="0.15">
      <c r="A500" s="17"/>
      <c r="B500" s="18"/>
      <c r="C500" s="19"/>
      <c r="D500" s="31" t="str">
        <f>IFERROR(VLOOKUP(A500,部品コード!A:E,2,FALSE),"")</f>
        <v/>
      </c>
      <c r="E500" s="31" t="str">
        <f t="shared" si="16"/>
        <v/>
      </c>
      <c r="F500" s="31" t="str">
        <f t="shared" si="17"/>
        <v/>
      </c>
      <c r="G500" s="31" t="str">
        <f>IFERROR(VLOOKUP(A500,部品コード!A:E,3,FALSE),"")</f>
        <v/>
      </c>
    </row>
    <row r="501" spans="1:7" x14ac:dyDescent="0.15">
      <c r="A501" s="17"/>
      <c r="B501" s="18"/>
      <c r="C501" s="19"/>
      <c r="D501" s="31" t="str">
        <f>IFERROR(VLOOKUP(A501,部品コード!A:E,2,FALSE),"")</f>
        <v/>
      </c>
      <c r="E501" s="31" t="str">
        <f t="shared" si="16"/>
        <v/>
      </c>
      <c r="F501" s="31" t="str">
        <f t="shared" si="17"/>
        <v/>
      </c>
      <c r="G501" s="31" t="str">
        <f>IFERROR(VLOOKUP(A501,部品コード!A:E,3,FALSE),"")</f>
        <v/>
      </c>
    </row>
    <row r="502" spans="1:7" x14ac:dyDescent="0.15">
      <c r="A502" s="17"/>
      <c r="B502" s="18"/>
      <c r="C502" s="19"/>
      <c r="D502" s="31" t="str">
        <f>IFERROR(VLOOKUP(A502,部品コード!A:E,2,FALSE),"")</f>
        <v/>
      </c>
      <c r="E502" s="31" t="str">
        <f t="shared" si="16"/>
        <v/>
      </c>
      <c r="F502" s="31" t="str">
        <f t="shared" si="17"/>
        <v/>
      </c>
      <c r="G502" s="31" t="str">
        <f>IFERROR(VLOOKUP(A502,部品コード!A:E,3,FALSE),"")</f>
        <v/>
      </c>
    </row>
    <row r="503" spans="1:7" x14ac:dyDescent="0.15">
      <c r="A503" s="17"/>
      <c r="B503" s="18"/>
      <c r="C503" s="19"/>
      <c r="D503" s="31" t="str">
        <f>IFERROR(VLOOKUP(A503,部品コード!A:E,2,FALSE),"")</f>
        <v/>
      </c>
      <c r="E503" s="31" t="str">
        <f t="shared" si="16"/>
        <v/>
      </c>
      <c r="F503" s="31" t="str">
        <f t="shared" si="17"/>
        <v/>
      </c>
      <c r="G503" s="31" t="str">
        <f>IFERROR(VLOOKUP(A503,部品コード!A:E,3,FALSE),"")</f>
        <v/>
      </c>
    </row>
    <row r="504" spans="1:7" x14ac:dyDescent="0.15">
      <c r="A504" s="17"/>
      <c r="B504" s="18"/>
      <c r="C504" s="19"/>
      <c r="D504" s="31" t="str">
        <f>IFERROR(VLOOKUP(A504,部品コード!A:E,2,FALSE),"")</f>
        <v/>
      </c>
      <c r="E504" s="31" t="str">
        <f t="shared" si="16"/>
        <v/>
      </c>
      <c r="F504" s="31" t="str">
        <f t="shared" si="17"/>
        <v/>
      </c>
      <c r="G504" s="31" t="str">
        <f>IFERROR(VLOOKUP(A504,部品コード!A:E,3,FALSE),"")</f>
        <v/>
      </c>
    </row>
    <row r="505" spans="1:7" x14ac:dyDescent="0.15">
      <c r="A505" s="17"/>
      <c r="B505" s="18"/>
      <c r="C505" s="19"/>
      <c r="D505" s="31" t="str">
        <f>IFERROR(VLOOKUP(A505,部品コード!A:E,2,FALSE),"")</f>
        <v/>
      </c>
      <c r="E505" s="31" t="str">
        <f t="shared" si="16"/>
        <v/>
      </c>
      <c r="F505" s="31" t="str">
        <f t="shared" si="17"/>
        <v/>
      </c>
      <c r="G505" s="31" t="str">
        <f>IFERROR(VLOOKUP(A505,部品コード!A:E,3,FALSE),"")</f>
        <v/>
      </c>
    </row>
    <row r="506" spans="1:7" x14ac:dyDescent="0.15">
      <c r="A506" s="17"/>
      <c r="B506" s="18"/>
      <c r="C506" s="19"/>
      <c r="D506" s="31" t="str">
        <f>IFERROR(VLOOKUP(A506,部品コード!A:E,2,FALSE),"")</f>
        <v/>
      </c>
      <c r="E506" s="31" t="str">
        <f t="shared" si="16"/>
        <v/>
      </c>
      <c r="F506" s="31" t="str">
        <f t="shared" si="17"/>
        <v/>
      </c>
      <c r="G506" s="31" t="str">
        <f>IFERROR(VLOOKUP(A506,部品コード!A:E,3,FALSE),"")</f>
        <v/>
      </c>
    </row>
    <row r="507" spans="1:7" x14ac:dyDescent="0.15">
      <c r="A507" s="17"/>
      <c r="B507" s="18"/>
      <c r="C507" s="19"/>
      <c r="D507" s="31" t="str">
        <f>IFERROR(VLOOKUP(A507,部品コード!A:E,2,FALSE),"")</f>
        <v/>
      </c>
      <c r="E507" s="31" t="str">
        <f t="shared" si="16"/>
        <v/>
      </c>
      <c r="F507" s="31" t="str">
        <f t="shared" si="17"/>
        <v/>
      </c>
      <c r="G507" s="31" t="str">
        <f>IFERROR(VLOOKUP(A507,部品コード!A:E,3,FALSE),"")</f>
        <v/>
      </c>
    </row>
    <row r="508" spans="1:7" x14ac:dyDescent="0.15">
      <c r="A508" s="17"/>
      <c r="B508" s="18"/>
      <c r="C508" s="19"/>
      <c r="D508" s="31" t="str">
        <f>IFERROR(VLOOKUP(A508,部品コード!A:E,2,FALSE),"")</f>
        <v/>
      </c>
      <c r="E508" s="31" t="str">
        <f t="shared" si="16"/>
        <v/>
      </c>
      <c r="F508" s="31" t="str">
        <f t="shared" si="17"/>
        <v/>
      </c>
      <c r="G508" s="31" t="str">
        <f>IFERROR(VLOOKUP(A508,部品コード!A:E,3,FALSE),"")</f>
        <v/>
      </c>
    </row>
    <row r="509" spans="1:7" x14ac:dyDescent="0.15">
      <c r="A509" s="17"/>
      <c r="B509" s="18"/>
      <c r="C509" s="19"/>
      <c r="D509" s="31" t="str">
        <f>IFERROR(VLOOKUP(A509,部品コード!A:E,2,FALSE),"")</f>
        <v/>
      </c>
      <c r="E509" s="31" t="str">
        <f t="shared" si="16"/>
        <v/>
      </c>
      <c r="F509" s="31" t="str">
        <f t="shared" si="17"/>
        <v/>
      </c>
      <c r="G509" s="31" t="str">
        <f>IFERROR(VLOOKUP(A509,部品コード!A:E,3,FALSE),"")</f>
        <v/>
      </c>
    </row>
    <row r="510" spans="1:7" x14ac:dyDescent="0.15">
      <c r="A510" s="17"/>
      <c r="B510" s="18"/>
      <c r="C510" s="19"/>
      <c r="D510" s="31" t="str">
        <f>IFERROR(VLOOKUP(A510,部品コード!A:E,2,FALSE),"")</f>
        <v/>
      </c>
      <c r="E510" s="31" t="str">
        <f t="shared" si="16"/>
        <v/>
      </c>
      <c r="F510" s="31" t="str">
        <f t="shared" si="17"/>
        <v/>
      </c>
      <c r="G510" s="31" t="str">
        <f>IFERROR(VLOOKUP(A510,部品コード!A:E,3,FALSE),"")</f>
        <v/>
      </c>
    </row>
    <row r="511" spans="1:7" x14ac:dyDescent="0.15">
      <c r="A511" s="17"/>
      <c r="B511" s="18"/>
      <c r="C511" s="19"/>
      <c r="D511" s="31" t="str">
        <f>IFERROR(VLOOKUP(A511,部品コード!A:E,2,FALSE),"")</f>
        <v/>
      </c>
      <c r="E511" s="31" t="str">
        <f t="shared" si="16"/>
        <v/>
      </c>
      <c r="F511" s="31" t="str">
        <f t="shared" si="17"/>
        <v/>
      </c>
      <c r="G511" s="31" t="str">
        <f>IFERROR(VLOOKUP(A511,部品コード!A:E,3,FALSE),"")</f>
        <v/>
      </c>
    </row>
    <row r="512" spans="1:7" x14ac:dyDescent="0.15">
      <c r="A512" s="17"/>
      <c r="B512" s="18"/>
      <c r="C512" s="19"/>
      <c r="D512" s="31" t="str">
        <f>IFERROR(VLOOKUP(A512,部品コード!A:E,2,FALSE),"")</f>
        <v/>
      </c>
      <c r="E512" s="31" t="str">
        <f t="shared" si="16"/>
        <v/>
      </c>
      <c r="F512" s="31" t="str">
        <f t="shared" si="17"/>
        <v/>
      </c>
      <c r="G512" s="31" t="str">
        <f>IFERROR(VLOOKUP(A512,部品コード!A:E,3,FALSE),"")</f>
        <v/>
      </c>
    </row>
    <row r="513" spans="1:7" x14ac:dyDescent="0.15">
      <c r="A513" s="17"/>
      <c r="B513" s="18"/>
      <c r="C513" s="19"/>
      <c r="D513" s="31" t="str">
        <f>IFERROR(VLOOKUP(A513,部品コード!A:E,2,FALSE),"")</f>
        <v/>
      </c>
      <c r="E513" s="31" t="str">
        <f t="shared" si="16"/>
        <v/>
      </c>
      <c r="F513" s="31" t="str">
        <f t="shared" si="17"/>
        <v/>
      </c>
      <c r="G513" s="31" t="str">
        <f>IFERROR(VLOOKUP(A513,部品コード!A:E,3,FALSE),"")</f>
        <v/>
      </c>
    </row>
    <row r="514" spans="1:7" x14ac:dyDescent="0.15">
      <c r="A514" s="17"/>
      <c r="B514" s="18"/>
      <c r="C514" s="19"/>
      <c r="D514" s="31" t="str">
        <f>IFERROR(VLOOKUP(A514,部品コード!A:E,2,FALSE),"")</f>
        <v/>
      </c>
      <c r="E514" s="31" t="str">
        <f t="shared" si="16"/>
        <v/>
      </c>
      <c r="F514" s="31" t="str">
        <f t="shared" si="17"/>
        <v/>
      </c>
      <c r="G514" s="31" t="str">
        <f>IFERROR(VLOOKUP(A514,部品コード!A:E,3,FALSE),"")</f>
        <v/>
      </c>
    </row>
    <row r="515" spans="1:7" x14ac:dyDescent="0.15">
      <c r="A515" s="17"/>
      <c r="B515" s="18"/>
      <c r="C515" s="19"/>
      <c r="D515" s="31" t="str">
        <f>IFERROR(VLOOKUP(A515,部品コード!A:E,2,FALSE),"")</f>
        <v/>
      </c>
      <c r="E515" s="31" t="str">
        <f t="shared" si="16"/>
        <v/>
      </c>
      <c r="F515" s="31" t="str">
        <f t="shared" si="17"/>
        <v/>
      </c>
      <c r="G515" s="31" t="str">
        <f>IFERROR(VLOOKUP(A515,部品コード!A:E,3,FALSE),"")</f>
        <v/>
      </c>
    </row>
    <row r="516" spans="1:7" x14ac:dyDescent="0.15">
      <c r="A516" s="17"/>
      <c r="B516" s="18"/>
      <c r="C516" s="19"/>
      <c r="D516" s="31" t="str">
        <f>IFERROR(VLOOKUP(A516,部品コード!A:E,2,FALSE),"")</f>
        <v/>
      </c>
      <c r="E516" s="31" t="str">
        <f t="shared" si="16"/>
        <v/>
      </c>
      <c r="F516" s="31" t="str">
        <f t="shared" si="17"/>
        <v/>
      </c>
      <c r="G516" s="31" t="str">
        <f>IFERROR(VLOOKUP(A516,部品コード!A:E,3,FALSE),"")</f>
        <v/>
      </c>
    </row>
    <row r="517" spans="1:7" x14ac:dyDescent="0.15">
      <c r="A517" s="17"/>
      <c r="B517" s="18"/>
      <c r="C517" s="19"/>
      <c r="D517" s="31" t="str">
        <f>IFERROR(VLOOKUP(A517,部品コード!A:E,2,FALSE),"")</f>
        <v/>
      </c>
      <c r="E517" s="31" t="str">
        <f t="shared" si="16"/>
        <v/>
      </c>
      <c r="F517" s="31" t="str">
        <f t="shared" si="17"/>
        <v/>
      </c>
      <c r="G517" s="31" t="str">
        <f>IFERROR(VLOOKUP(A517,部品コード!A:E,3,FALSE),"")</f>
        <v/>
      </c>
    </row>
    <row r="518" spans="1:7" x14ac:dyDescent="0.15">
      <c r="A518" s="17"/>
      <c r="B518" s="18"/>
      <c r="C518" s="19"/>
      <c r="D518" s="31" t="str">
        <f>IFERROR(VLOOKUP(A518,部品コード!A:E,2,FALSE),"")</f>
        <v/>
      </c>
      <c r="E518" s="31" t="str">
        <f t="shared" si="16"/>
        <v/>
      </c>
      <c r="F518" s="31" t="str">
        <f t="shared" si="17"/>
        <v/>
      </c>
      <c r="G518" s="31" t="str">
        <f>IFERROR(VLOOKUP(A518,部品コード!A:E,3,FALSE),"")</f>
        <v/>
      </c>
    </row>
    <row r="519" spans="1:7" x14ac:dyDescent="0.15">
      <c r="A519" s="17"/>
      <c r="B519" s="18"/>
      <c r="C519" s="19"/>
      <c r="D519" s="31" t="str">
        <f>IFERROR(VLOOKUP(A519,部品コード!A:E,2,FALSE),"")</f>
        <v/>
      </c>
      <c r="E519" s="31" t="str">
        <f t="shared" si="16"/>
        <v/>
      </c>
      <c r="F519" s="31" t="str">
        <f t="shared" si="17"/>
        <v/>
      </c>
      <c r="G519" s="31" t="str">
        <f>IFERROR(VLOOKUP(A519,部品コード!A:E,3,FALSE),"")</f>
        <v/>
      </c>
    </row>
    <row r="520" spans="1:7" x14ac:dyDescent="0.15">
      <c r="A520" s="17"/>
      <c r="B520" s="18"/>
      <c r="C520" s="19"/>
      <c r="D520" s="31" t="str">
        <f>IFERROR(VLOOKUP(A520,部品コード!A:E,2,FALSE),"")</f>
        <v/>
      </c>
      <c r="E520" s="31" t="str">
        <f t="shared" si="16"/>
        <v/>
      </c>
      <c r="F520" s="31" t="str">
        <f t="shared" si="17"/>
        <v/>
      </c>
      <c r="G520" s="31" t="str">
        <f>IFERROR(VLOOKUP(A520,部品コード!A:E,3,FALSE),"")</f>
        <v/>
      </c>
    </row>
    <row r="521" spans="1:7" x14ac:dyDescent="0.15">
      <c r="A521" s="17"/>
      <c r="B521" s="18"/>
      <c r="C521" s="19"/>
      <c r="D521" s="31" t="str">
        <f>IFERROR(VLOOKUP(A521,部品コード!A:E,2,FALSE),"")</f>
        <v/>
      </c>
      <c r="E521" s="31" t="str">
        <f t="shared" si="16"/>
        <v/>
      </c>
      <c r="F521" s="31" t="str">
        <f t="shared" si="17"/>
        <v/>
      </c>
      <c r="G521" s="31" t="str">
        <f>IFERROR(VLOOKUP(A521,部品コード!A:E,3,FALSE),"")</f>
        <v/>
      </c>
    </row>
    <row r="522" spans="1:7" x14ac:dyDescent="0.15">
      <c r="A522" s="17"/>
      <c r="B522" s="18"/>
      <c r="C522" s="19"/>
      <c r="D522" s="31" t="str">
        <f>IFERROR(VLOOKUP(A522,部品コード!A:E,2,FALSE),"")</f>
        <v/>
      </c>
      <c r="E522" s="31" t="str">
        <f t="shared" si="16"/>
        <v/>
      </c>
      <c r="F522" s="31" t="str">
        <f t="shared" si="17"/>
        <v/>
      </c>
      <c r="G522" s="31" t="str">
        <f>IFERROR(VLOOKUP(A522,部品コード!A:E,3,FALSE),"")</f>
        <v/>
      </c>
    </row>
    <row r="523" spans="1:7" x14ac:dyDescent="0.15">
      <c r="A523" s="17"/>
      <c r="B523" s="18"/>
      <c r="C523" s="19"/>
      <c r="D523" s="31" t="str">
        <f>IFERROR(VLOOKUP(A523,部品コード!A:E,2,FALSE),"")</f>
        <v/>
      </c>
      <c r="E523" s="31" t="str">
        <f t="shared" si="16"/>
        <v/>
      </c>
      <c r="F523" s="31" t="str">
        <f t="shared" si="17"/>
        <v/>
      </c>
      <c r="G523" s="31" t="str">
        <f>IFERROR(VLOOKUP(A523,部品コード!A:E,3,FALSE),"")</f>
        <v/>
      </c>
    </row>
    <row r="524" spans="1:7" x14ac:dyDescent="0.15">
      <c r="A524" s="17"/>
      <c r="B524" s="18"/>
      <c r="C524" s="19"/>
      <c r="D524" s="31" t="str">
        <f>IFERROR(VLOOKUP(A524,部品コード!A:E,2,FALSE),"")</f>
        <v/>
      </c>
      <c r="E524" s="31" t="str">
        <f t="shared" si="16"/>
        <v/>
      </c>
      <c r="F524" s="31" t="str">
        <f t="shared" si="17"/>
        <v/>
      </c>
      <c r="G524" s="31" t="str">
        <f>IFERROR(VLOOKUP(A524,部品コード!A:E,3,FALSE),"")</f>
        <v/>
      </c>
    </row>
    <row r="525" spans="1:7" x14ac:dyDescent="0.15">
      <c r="A525" s="17"/>
      <c r="B525" s="18"/>
      <c r="C525" s="19"/>
      <c r="D525" s="31" t="str">
        <f>IFERROR(VLOOKUP(A525,部品コード!A:E,2,FALSE),"")</f>
        <v/>
      </c>
      <c r="E525" s="31" t="str">
        <f t="shared" si="16"/>
        <v/>
      </c>
      <c r="F525" s="31" t="str">
        <f t="shared" si="17"/>
        <v/>
      </c>
      <c r="G525" s="31" t="str">
        <f>IFERROR(VLOOKUP(A525,部品コード!A:E,3,FALSE),"")</f>
        <v/>
      </c>
    </row>
    <row r="526" spans="1:7" x14ac:dyDescent="0.15">
      <c r="A526" s="17"/>
      <c r="B526" s="18"/>
      <c r="C526" s="19"/>
      <c r="D526" s="31" t="str">
        <f>IFERROR(VLOOKUP(A526,部品コード!A:E,2,FALSE),"")</f>
        <v/>
      </c>
      <c r="E526" s="31" t="str">
        <f t="shared" si="16"/>
        <v/>
      </c>
      <c r="F526" s="31" t="str">
        <f t="shared" si="17"/>
        <v/>
      </c>
      <c r="G526" s="31" t="str">
        <f>IFERROR(VLOOKUP(A526,部品コード!A:E,3,FALSE),"")</f>
        <v/>
      </c>
    </row>
    <row r="527" spans="1:7" x14ac:dyDescent="0.15">
      <c r="A527" s="17"/>
      <c r="B527" s="18"/>
      <c r="C527" s="19"/>
      <c r="D527" s="31" t="str">
        <f>IFERROR(VLOOKUP(A527,部品コード!A:E,2,FALSE),"")</f>
        <v/>
      </c>
      <c r="E527" s="31" t="str">
        <f t="shared" si="16"/>
        <v/>
      </c>
      <c r="F527" s="31" t="str">
        <f t="shared" si="17"/>
        <v/>
      </c>
      <c r="G527" s="31" t="str">
        <f>IFERROR(VLOOKUP(A527,部品コード!A:E,3,FALSE),"")</f>
        <v/>
      </c>
    </row>
    <row r="528" spans="1:7" x14ac:dyDescent="0.15">
      <c r="A528" s="17"/>
      <c r="B528" s="18"/>
      <c r="C528" s="19"/>
      <c r="D528" s="31" t="str">
        <f>IFERROR(VLOOKUP(A528,部品コード!A:E,2,FALSE),"")</f>
        <v/>
      </c>
      <c r="E528" s="31" t="str">
        <f t="shared" si="16"/>
        <v/>
      </c>
      <c r="F528" s="31" t="str">
        <f t="shared" si="17"/>
        <v/>
      </c>
      <c r="G528" s="31" t="str">
        <f>IFERROR(VLOOKUP(A528,部品コード!A:E,3,FALSE),"")</f>
        <v/>
      </c>
    </row>
    <row r="529" spans="1:7" x14ac:dyDescent="0.15">
      <c r="A529" s="17"/>
      <c r="B529" s="18"/>
      <c r="C529" s="19"/>
      <c r="D529" s="31" t="str">
        <f>IFERROR(VLOOKUP(A529,部品コード!A:E,2,FALSE),"")</f>
        <v/>
      </c>
      <c r="E529" s="31" t="str">
        <f t="shared" si="16"/>
        <v/>
      </c>
      <c r="F529" s="31" t="str">
        <f t="shared" si="17"/>
        <v/>
      </c>
      <c r="G529" s="31" t="str">
        <f>IFERROR(VLOOKUP(A529,部品コード!A:E,3,FALSE),"")</f>
        <v/>
      </c>
    </row>
    <row r="530" spans="1:7" x14ac:dyDescent="0.15">
      <c r="A530" s="17"/>
      <c r="B530" s="18"/>
      <c r="C530" s="19"/>
      <c r="D530" s="31" t="str">
        <f>IFERROR(VLOOKUP(A530,部品コード!A:E,2,FALSE),"")</f>
        <v/>
      </c>
      <c r="E530" s="31" t="str">
        <f t="shared" si="16"/>
        <v/>
      </c>
      <c r="F530" s="31" t="str">
        <f t="shared" si="17"/>
        <v/>
      </c>
      <c r="G530" s="31" t="str">
        <f>IFERROR(VLOOKUP(A530,部品コード!A:E,3,FALSE),"")</f>
        <v/>
      </c>
    </row>
    <row r="531" spans="1:7" x14ac:dyDescent="0.15">
      <c r="A531" s="17"/>
      <c r="B531" s="18"/>
      <c r="C531" s="19"/>
      <c r="D531" s="31" t="str">
        <f>IFERROR(VLOOKUP(A531,部品コード!A:E,2,FALSE),"")</f>
        <v/>
      </c>
      <c r="E531" s="31" t="str">
        <f t="shared" si="16"/>
        <v/>
      </c>
      <c r="F531" s="31" t="str">
        <f t="shared" si="17"/>
        <v/>
      </c>
      <c r="G531" s="31" t="str">
        <f>IFERROR(VLOOKUP(A531,部品コード!A:E,3,FALSE),"")</f>
        <v/>
      </c>
    </row>
    <row r="532" spans="1:7" x14ac:dyDescent="0.15">
      <c r="A532" s="17"/>
      <c r="B532" s="18"/>
      <c r="C532" s="19"/>
      <c r="D532" s="31" t="str">
        <f>IFERROR(VLOOKUP(A532,部品コード!A:E,2,FALSE),"")</f>
        <v/>
      </c>
      <c r="E532" s="31" t="str">
        <f t="shared" si="16"/>
        <v/>
      </c>
      <c r="F532" s="31" t="str">
        <f t="shared" si="17"/>
        <v/>
      </c>
      <c r="G532" s="31" t="str">
        <f>IFERROR(VLOOKUP(A532,部品コード!A:E,3,FALSE),"")</f>
        <v/>
      </c>
    </row>
    <row r="533" spans="1:7" x14ac:dyDescent="0.15">
      <c r="A533" s="17"/>
      <c r="B533" s="18"/>
      <c r="C533" s="19"/>
      <c r="D533" s="31" t="str">
        <f>IFERROR(VLOOKUP(A533,部品コード!A:E,2,FALSE),"")</f>
        <v/>
      </c>
      <c r="E533" s="31" t="str">
        <f t="shared" si="16"/>
        <v/>
      </c>
      <c r="F533" s="31" t="str">
        <f t="shared" si="17"/>
        <v/>
      </c>
      <c r="G533" s="31" t="str">
        <f>IFERROR(VLOOKUP(A533,部品コード!A:E,3,FALSE),"")</f>
        <v/>
      </c>
    </row>
    <row r="534" spans="1:7" x14ac:dyDescent="0.15">
      <c r="A534" s="17"/>
      <c r="B534" s="18"/>
      <c r="C534" s="19"/>
      <c r="D534" s="31" t="str">
        <f>IFERROR(VLOOKUP(A534,部品コード!A:E,2,FALSE),"")</f>
        <v/>
      </c>
      <c r="E534" s="31" t="str">
        <f t="shared" si="16"/>
        <v/>
      </c>
      <c r="F534" s="31" t="str">
        <f t="shared" si="17"/>
        <v/>
      </c>
      <c r="G534" s="31" t="str">
        <f>IFERROR(VLOOKUP(A534,部品コード!A:E,3,FALSE),"")</f>
        <v/>
      </c>
    </row>
    <row r="535" spans="1:7" x14ac:dyDescent="0.15">
      <c r="A535" s="17"/>
      <c r="B535" s="18"/>
      <c r="C535" s="19"/>
      <c r="D535" s="31" t="str">
        <f>IFERROR(VLOOKUP(A535,部品コード!A:E,2,FALSE),"")</f>
        <v/>
      </c>
      <c r="E535" s="31" t="str">
        <f t="shared" si="16"/>
        <v/>
      </c>
      <c r="F535" s="31" t="str">
        <f t="shared" si="17"/>
        <v/>
      </c>
      <c r="G535" s="31" t="str">
        <f>IFERROR(VLOOKUP(A535,部品コード!A:E,3,FALSE),"")</f>
        <v/>
      </c>
    </row>
    <row r="536" spans="1:7" x14ac:dyDescent="0.15">
      <c r="A536" s="17"/>
      <c r="B536" s="18"/>
      <c r="C536" s="19"/>
      <c r="D536" s="31" t="str">
        <f>IFERROR(VLOOKUP(A536,部品コード!A:E,2,FALSE),"")</f>
        <v/>
      </c>
      <c r="E536" s="31" t="str">
        <f t="shared" si="16"/>
        <v/>
      </c>
      <c r="F536" s="31" t="str">
        <f t="shared" si="17"/>
        <v/>
      </c>
      <c r="G536" s="31" t="str">
        <f>IFERROR(VLOOKUP(A536,部品コード!A:E,3,FALSE),"")</f>
        <v/>
      </c>
    </row>
    <row r="537" spans="1:7" x14ac:dyDescent="0.15">
      <c r="A537" s="17"/>
      <c r="B537" s="18"/>
      <c r="C537" s="19"/>
      <c r="D537" s="31" t="str">
        <f>IFERROR(VLOOKUP(A537,部品コード!A:E,2,FALSE),"")</f>
        <v/>
      </c>
      <c r="E537" s="31" t="str">
        <f t="shared" si="16"/>
        <v/>
      </c>
      <c r="F537" s="31" t="str">
        <f t="shared" si="17"/>
        <v/>
      </c>
      <c r="G537" s="31" t="str">
        <f>IFERROR(VLOOKUP(A537,部品コード!A:E,3,FALSE),"")</f>
        <v/>
      </c>
    </row>
    <row r="538" spans="1:7" x14ac:dyDescent="0.15">
      <c r="A538" s="17"/>
      <c r="B538" s="18"/>
      <c r="C538" s="19"/>
      <c r="D538" s="31" t="str">
        <f>IFERROR(VLOOKUP(A538,部品コード!A:E,2,FALSE),"")</f>
        <v/>
      </c>
      <c r="E538" s="31" t="str">
        <f t="shared" si="16"/>
        <v/>
      </c>
      <c r="F538" s="31" t="str">
        <f t="shared" si="17"/>
        <v/>
      </c>
      <c r="G538" s="31" t="str">
        <f>IFERROR(VLOOKUP(A538,部品コード!A:E,3,FALSE),"")</f>
        <v/>
      </c>
    </row>
    <row r="539" spans="1:7" x14ac:dyDescent="0.15">
      <c r="A539" s="17"/>
      <c r="B539" s="18"/>
      <c r="C539" s="19"/>
      <c r="D539" s="31" t="str">
        <f>IFERROR(VLOOKUP(A539,部品コード!A:E,2,FALSE),"")</f>
        <v/>
      </c>
      <c r="E539" s="31" t="str">
        <f t="shared" ref="E539:E602" si="18">IF(B539="","",(MONTH(B539)))</f>
        <v/>
      </c>
      <c r="F539" s="31" t="str">
        <f t="shared" ref="F539:F602" si="19">IF(B539="","",(DAY(B539)))</f>
        <v/>
      </c>
      <c r="G539" s="31" t="str">
        <f>IFERROR(VLOOKUP(A539,部品コード!A:E,3,FALSE),"")</f>
        <v/>
      </c>
    </row>
    <row r="540" spans="1:7" x14ac:dyDescent="0.15">
      <c r="A540" s="17"/>
      <c r="B540" s="18"/>
      <c r="C540" s="19"/>
      <c r="D540" s="31" t="str">
        <f>IFERROR(VLOOKUP(A540,部品コード!A:E,2,FALSE),"")</f>
        <v/>
      </c>
      <c r="E540" s="31" t="str">
        <f t="shared" si="18"/>
        <v/>
      </c>
      <c r="F540" s="31" t="str">
        <f t="shared" si="19"/>
        <v/>
      </c>
      <c r="G540" s="31" t="str">
        <f>IFERROR(VLOOKUP(A540,部品コード!A:E,3,FALSE),"")</f>
        <v/>
      </c>
    </row>
    <row r="541" spans="1:7" x14ac:dyDescent="0.15">
      <c r="A541" s="17"/>
      <c r="B541" s="18"/>
      <c r="C541" s="19"/>
      <c r="D541" s="31" t="str">
        <f>IFERROR(VLOOKUP(A541,部品コード!A:E,2,FALSE),"")</f>
        <v/>
      </c>
      <c r="E541" s="31" t="str">
        <f t="shared" si="18"/>
        <v/>
      </c>
      <c r="F541" s="31" t="str">
        <f t="shared" si="19"/>
        <v/>
      </c>
      <c r="G541" s="31" t="str">
        <f>IFERROR(VLOOKUP(A541,部品コード!A:E,3,FALSE),"")</f>
        <v/>
      </c>
    </row>
    <row r="542" spans="1:7" x14ac:dyDescent="0.15">
      <c r="A542" s="17"/>
      <c r="B542" s="18"/>
      <c r="C542" s="19"/>
      <c r="D542" s="31" t="str">
        <f>IFERROR(VLOOKUP(A542,部品コード!A:E,2,FALSE),"")</f>
        <v/>
      </c>
      <c r="E542" s="31" t="str">
        <f t="shared" si="18"/>
        <v/>
      </c>
      <c r="F542" s="31" t="str">
        <f t="shared" si="19"/>
        <v/>
      </c>
      <c r="G542" s="31" t="str">
        <f>IFERROR(VLOOKUP(A542,部品コード!A:E,3,FALSE),"")</f>
        <v/>
      </c>
    </row>
    <row r="543" spans="1:7" x14ac:dyDescent="0.15">
      <c r="A543" s="17"/>
      <c r="B543" s="18"/>
      <c r="C543" s="19"/>
      <c r="D543" s="31" t="str">
        <f>IFERROR(VLOOKUP(A543,部品コード!A:E,2,FALSE),"")</f>
        <v/>
      </c>
      <c r="E543" s="31" t="str">
        <f t="shared" si="18"/>
        <v/>
      </c>
      <c r="F543" s="31" t="str">
        <f t="shared" si="19"/>
        <v/>
      </c>
      <c r="G543" s="31" t="str">
        <f>IFERROR(VLOOKUP(A543,部品コード!A:E,3,FALSE),"")</f>
        <v/>
      </c>
    </row>
    <row r="544" spans="1:7" x14ac:dyDescent="0.15">
      <c r="A544" s="17"/>
      <c r="B544" s="18"/>
      <c r="C544" s="19"/>
      <c r="D544" s="31" t="str">
        <f>IFERROR(VLOOKUP(A544,部品コード!A:E,2,FALSE),"")</f>
        <v/>
      </c>
      <c r="E544" s="31" t="str">
        <f t="shared" si="18"/>
        <v/>
      </c>
      <c r="F544" s="31" t="str">
        <f t="shared" si="19"/>
        <v/>
      </c>
      <c r="G544" s="31" t="str">
        <f>IFERROR(VLOOKUP(A544,部品コード!A:E,3,FALSE),"")</f>
        <v/>
      </c>
    </row>
    <row r="545" spans="1:7" x14ac:dyDescent="0.15">
      <c r="A545" s="17"/>
      <c r="B545" s="18"/>
      <c r="C545" s="19"/>
      <c r="D545" s="31" t="str">
        <f>IFERROR(VLOOKUP(A545,部品コード!A:E,2,FALSE),"")</f>
        <v/>
      </c>
      <c r="E545" s="31" t="str">
        <f t="shared" si="18"/>
        <v/>
      </c>
      <c r="F545" s="31" t="str">
        <f t="shared" si="19"/>
        <v/>
      </c>
      <c r="G545" s="31" t="str">
        <f>IFERROR(VLOOKUP(A545,部品コード!A:E,3,FALSE),"")</f>
        <v/>
      </c>
    </row>
    <row r="546" spans="1:7" x14ac:dyDescent="0.15">
      <c r="A546" s="17"/>
      <c r="B546" s="18"/>
      <c r="C546" s="19"/>
      <c r="D546" s="31" t="str">
        <f>IFERROR(VLOOKUP(A546,部品コード!A:E,2,FALSE),"")</f>
        <v/>
      </c>
      <c r="E546" s="31" t="str">
        <f t="shared" si="18"/>
        <v/>
      </c>
      <c r="F546" s="31" t="str">
        <f t="shared" si="19"/>
        <v/>
      </c>
      <c r="G546" s="31" t="str">
        <f>IFERROR(VLOOKUP(A546,部品コード!A:E,3,FALSE),"")</f>
        <v/>
      </c>
    </row>
    <row r="547" spans="1:7" x14ac:dyDescent="0.15">
      <c r="A547" s="17"/>
      <c r="B547" s="18"/>
      <c r="C547" s="19"/>
      <c r="D547" s="31" t="str">
        <f>IFERROR(VLOOKUP(A547,部品コード!A:E,2,FALSE),"")</f>
        <v/>
      </c>
      <c r="E547" s="31" t="str">
        <f t="shared" si="18"/>
        <v/>
      </c>
      <c r="F547" s="31" t="str">
        <f t="shared" si="19"/>
        <v/>
      </c>
      <c r="G547" s="31" t="str">
        <f>IFERROR(VLOOKUP(A547,部品コード!A:E,3,FALSE),"")</f>
        <v/>
      </c>
    </row>
    <row r="548" spans="1:7" x14ac:dyDescent="0.15">
      <c r="A548" s="17"/>
      <c r="B548" s="18"/>
      <c r="C548" s="19"/>
      <c r="D548" s="31" t="str">
        <f>IFERROR(VLOOKUP(A548,部品コード!A:E,2,FALSE),"")</f>
        <v/>
      </c>
      <c r="E548" s="31" t="str">
        <f t="shared" si="18"/>
        <v/>
      </c>
      <c r="F548" s="31" t="str">
        <f t="shared" si="19"/>
        <v/>
      </c>
      <c r="G548" s="31" t="str">
        <f>IFERROR(VLOOKUP(A548,部品コード!A:E,3,FALSE),"")</f>
        <v/>
      </c>
    </row>
    <row r="549" spans="1:7" x14ac:dyDescent="0.15">
      <c r="A549" s="17"/>
      <c r="B549" s="18"/>
      <c r="C549" s="19"/>
      <c r="D549" s="31" t="str">
        <f>IFERROR(VLOOKUP(A549,部品コード!A:E,2,FALSE),"")</f>
        <v/>
      </c>
      <c r="E549" s="31" t="str">
        <f t="shared" si="18"/>
        <v/>
      </c>
      <c r="F549" s="31" t="str">
        <f t="shared" si="19"/>
        <v/>
      </c>
      <c r="G549" s="31" t="str">
        <f>IFERROR(VLOOKUP(A549,部品コード!A:E,3,FALSE),"")</f>
        <v/>
      </c>
    </row>
    <row r="550" spans="1:7" x14ac:dyDescent="0.15">
      <c r="A550" s="17"/>
      <c r="B550" s="18"/>
      <c r="C550" s="19"/>
      <c r="D550" s="31" t="str">
        <f>IFERROR(VLOOKUP(A550,部品コード!A:E,2,FALSE),"")</f>
        <v/>
      </c>
      <c r="E550" s="31" t="str">
        <f t="shared" si="18"/>
        <v/>
      </c>
      <c r="F550" s="31" t="str">
        <f t="shared" si="19"/>
        <v/>
      </c>
      <c r="G550" s="31" t="str">
        <f>IFERROR(VLOOKUP(A550,部品コード!A:E,3,FALSE),"")</f>
        <v/>
      </c>
    </row>
    <row r="551" spans="1:7" x14ac:dyDescent="0.15">
      <c r="A551" s="17"/>
      <c r="B551" s="18"/>
      <c r="C551" s="19"/>
      <c r="D551" s="31" t="str">
        <f>IFERROR(VLOOKUP(A551,部品コード!A:E,2,FALSE),"")</f>
        <v/>
      </c>
      <c r="E551" s="31" t="str">
        <f t="shared" si="18"/>
        <v/>
      </c>
      <c r="F551" s="31" t="str">
        <f t="shared" si="19"/>
        <v/>
      </c>
      <c r="G551" s="31" t="str">
        <f>IFERROR(VLOOKUP(A551,部品コード!A:E,3,FALSE),"")</f>
        <v/>
      </c>
    </row>
    <row r="552" spans="1:7" x14ac:dyDescent="0.15">
      <c r="A552" s="17"/>
      <c r="B552" s="18"/>
      <c r="C552" s="19"/>
      <c r="D552" s="31" t="str">
        <f>IFERROR(VLOOKUP(A552,部品コード!A:E,2,FALSE),"")</f>
        <v/>
      </c>
      <c r="E552" s="31" t="str">
        <f t="shared" si="18"/>
        <v/>
      </c>
      <c r="F552" s="31" t="str">
        <f t="shared" si="19"/>
        <v/>
      </c>
      <c r="G552" s="31" t="str">
        <f>IFERROR(VLOOKUP(A552,部品コード!A:E,3,FALSE),"")</f>
        <v/>
      </c>
    </row>
    <row r="553" spans="1:7" x14ac:dyDescent="0.15">
      <c r="A553" s="17"/>
      <c r="B553" s="18"/>
      <c r="C553" s="19"/>
      <c r="D553" s="31" t="str">
        <f>IFERROR(VLOOKUP(A553,部品コード!A:E,2,FALSE),"")</f>
        <v/>
      </c>
      <c r="E553" s="31" t="str">
        <f t="shared" si="18"/>
        <v/>
      </c>
      <c r="F553" s="31" t="str">
        <f t="shared" si="19"/>
        <v/>
      </c>
      <c r="G553" s="31" t="str">
        <f>IFERROR(VLOOKUP(A553,部品コード!A:E,3,FALSE),"")</f>
        <v/>
      </c>
    </row>
    <row r="554" spans="1:7" x14ac:dyDescent="0.15">
      <c r="A554" s="17"/>
      <c r="B554" s="18"/>
      <c r="C554" s="19"/>
      <c r="D554" s="31" t="str">
        <f>IFERROR(VLOOKUP(A554,部品コード!A:E,2,FALSE),"")</f>
        <v/>
      </c>
      <c r="E554" s="31" t="str">
        <f t="shared" si="18"/>
        <v/>
      </c>
      <c r="F554" s="31" t="str">
        <f t="shared" si="19"/>
        <v/>
      </c>
      <c r="G554" s="31" t="str">
        <f>IFERROR(VLOOKUP(A554,部品コード!A:E,3,FALSE),"")</f>
        <v/>
      </c>
    </row>
    <row r="555" spans="1:7" x14ac:dyDescent="0.15">
      <c r="A555" s="17"/>
      <c r="B555" s="18"/>
      <c r="C555" s="19"/>
      <c r="D555" s="31" t="str">
        <f>IFERROR(VLOOKUP(A555,部品コード!A:E,2,FALSE),"")</f>
        <v/>
      </c>
      <c r="E555" s="31" t="str">
        <f t="shared" si="18"/>
        <v/>
      </c>
      <c r="F555" s="31" t="str">
        <f t="shared" si="19"/>
        <v/>
      </c>
      <c r="G555" s="31" t="str">
        <f>IFERROR(VLOOKUP(A555,部品コード!A:E,3,FALSE),"")</f>
        <v/>
      </c>
    </row>
    <row r="556" spans="1:7" x14ac:dyDescent="0.15">
      <c r="A556" s="17"/>
      <c r="B556" s="18"/>
      <c r="C556" s="19"/>
      <c r="D556" s="31" t="str">
        <f>IFERROR(VLOOKUP(A556,部品コード!A:E,2,FALSE),"")</f>
        <v/>
      </c>
      <c r="E556" s="31" t="str">
        <f t="shared" si="18"/>
        <v/>
      </c>
      <c r="F556" s="31" t="str">
        <f t="shared" si="19"/>
        <v/>
      </c>
      <c r="G556" s="31" t="str">
        <f>IFERROR(VLOOKUP(A556,部品コード!A:E,3,FALSE),"")</f>
        <v/>
      </c>
    </row>
    <row r="557" spans="1:7" x14ac:dyDescent="0.15">
      <c r="A557" s="17"/>
      <c r="B557" s="18"/>
      <c r="C557" s="19"/>
      <c r="D557" s="31" t="str">
        <f>IFERROR(VLOOKUP(A557,部品コード!A:E,2,FALSE),"")</f>
        <v/>
      </c>
      <c r="E557" s="31" t="str">
        <f t="shared" si="18"/>
        <v/>
      </c>
      <c r="F557" s="31" t="str">
        <f t="shared" si="19"/>
        <v/>
      </c>
      <c r="G557" s="31" t="str">
        <f>IFERROR(VLOOKUP(A557,部品コード!A:E,3,FALSE),"")</f>
        <v/>
      </c>
    </row>
    <row r="558" spans="1:7" x14ac:dyDescent="0.15">
      <c r="A558" s="17"/>
      <c r="B558" s="18"/>
      <c r="C558" s="19"/>
      <c r="D558" s="31" t="str">
        <f>IFERROR(VLOOKUP(A558,部品コード!A:E,2,FALSE),"")</f>
        <v/>
      </c>
      <c r="E558" s="31" t="str">
        <f t="shared" si="18"/>
        <v/>
      </c>
      <c r="F558" s="31" t="str">
        <f t="shared" si="19"/>
        <v/>
      </c>
      <c r="G558" s="31" t="str">
        <f>IFERROR(VLOOKUP(A558,部品コード!A:E,3,FALSE),"")</f>
        <v/>
      </c>
    </row>
    <row r="559" spans="1:7" x14ac:dyDescent="0.15">
      <c r="A559" s="17"/>
      <c r="B559" s="18"/>
      <c r="C559" s="19"/>
      <c r="D559" s="31" t="str">
        <f>IFERROR(VLOOKUP(A559,部品コード!A:E,2,FALSE),"")</f>
        <v/>
      </c>
      <c r="E559" s="31" t="str">
        <f t="shared" si="18"/>
        <v/>
      </c>
      <c r="F559" s="31" t="str">
        <f t="shared" si="19"/>
        <v/>
      </c>
      <c r="G559" s="31" t="str">
        <f>IFERROR(VLOOKUP(A559,部品コード!A:E,3,FALSE),"")</f>
        <v/>
      </c>
    </row>
    <row r="560" spans="1:7" x14ac:dyDescent="0.15">
      <c r="A560" s="17"/>
      <c r="B560" s="18"/>
      <c r="C560" s="19"/>
      <c r="D560" s="31" t="str">
        <f>IFERROR(VLOOKUP(A560,部品コード!A:E,2,FALSE),"")</f>
        <v/>
      </c>
      <c r="E560" s="31" t="str">
        <f t="shared" si="18"/>
        <v/>
      </c>
      <c r="F560" s="31" t="str">
        <f t="shared" si="19"/>
        <v/>
      </c>
      <c r="G560" s="31" t="str">
        <f>IFERROR(VLOOKUP(A560,部品コード!A:E,3,FALSE),"")</f>
        <v/>
      </c>
    </row>
    <row r="561" spans="1:7" x14ac:dyDescent="0.15">
      <c r="A561" s="17"/>
      <c r="B561" s="18"/>
      <c r="C561" s="19"/>
      <c r="D561" s="31" t="str">
        <f>IFERROR(VLOOKUP(A561,部品コード!A:E,2,FALSE),"")</f>
        <v/>
      </c>
      <c r="E561" s="31" t="str">
        <f t="shared" si="18"/>
        <v/>
      </c>
      <c r="F561" s="31" t="str">
        <f t="shared" si="19"/>
        <v/>
      </c>
      <c r="G561" s="31" t="str">
        <f>IFERROR(VLOOKUP(A561,部品コード!A:E,3,FALSE),"")</f>
        <v/>
      </c>
    </row>
    <row r="562" spans="1:7" x14ac:dyDescent="0.15">
      <c r="A562" s="17"/>
      <c r="B562" s="18"/>
      <c r="C562" s="19"/>
      <c r="D562" s="31" t="str">
        <f>IFERROR(VLOOKUP(A562,部品コード!A:E,2,FALSE),"")</f>
        <v/>
      </c>
      <c r="E562" s="31" t="str">
        <f t="shared" si="18"/>
        <v/>
      </c>
      <c r="F562" s="31" t="str">
        <f t="shared" si="19"/>
        <v/>
      </c>
      <c r="G562" s="31" t="str">
        <f>IFERROR(VLOOKUP(A562,部品コード!A:E,3,FALSE),"")</f>
        <v/>
      </c>
    </row>
    <row r="563" spans="1:7" x14ac:dyDescent="0.15">
      <c r="A563" s="17"/>
      <c r="B563" s="18"/>
      <c r="C563" s="19"/>
      <c r="D563" s="31" t="str">
        <f>IFERROR(VLOOKUP(A563,部品コード!A:E,2,FALSE),"")</f>
        <v/>
      </c>
      <c r="E563" s="31" t="str">
        <f t="shared" si="18"/>
        <v/>
      </c>
      <c r="F563" s="31" t="str">
        <f t="shared" si="19"/>
        <v/>
      </c>
      <c r="G563" s="31" t="str">
        <f>IFERROR(VLOOKUP(A563,部品コード!A:E,3,FALSE),"")</f>
        <v/>
      </c>
    </row>
    <row r="564" spans="1:7" x14ac:dyDescent="0.15">
      <c r="A564" s="17"/>
      <c r="B564" s="18"/>
      <c r="C564" s="19"/>
      <c r="D564" s="31" t="str">
        <f>IFERROR(VLOOKUP(A564,部品コード!A:E,2,FALSE),"")</f>
        <v/>
      </c>
      <c r="E564" s="31" t="str">
        <f t="shared" si="18"/>
        <v/>
      </c>
      <c r="F564" s="31" t="str">
        <f t="shared" si="19"/>
        <v/>
      </c>
      <c r="G564" s="31" t="str">
        <f>IFERROR(VLOOKUP(A564,部品コード!A:E,3,FALSE),"")</f>
        <v/>
      </c>
    </row>
    <row r="565" spans="1:7" x14ac:dyDescent="0.15">
      <c r="A565" s="17"/>
      <c r="B565" s="18"/>
      <c r="C565" s="19"/>
      <c r="D565" s="31" t="str">
        <f>IFERROR(VLOOKUP(A565,部品コード!A:E,2,FALSE),"")</f>
        <v/>
      </c>
      <c r="E565" s="31" t="str">
        <f t="shared" si="18"/>
        <v/>
      </c>
      <c r="F565" s="31" t="str">
        <f t="shared" si="19"/>
        <v/>
      </c>
      <c r="G565" s="31" t="str">
        <f>IFERROR(VLOOKUP(A565,部品コード!A:E,3,FALSE),"")</f>
        <v/>
      </c>
    </row>
    <row r="566" spans="1:7" x14ac:dyDescent="0.15">
      <c r="A566" s="17"/>
      <c r="B566" s="18"/>
      <c r="C566" s="19"/>
      <c r="D566" s="31" t="str">
        <f>IFERROR(VLOOKUP(A566,部品コード!A:E,2,FALSE),"")</f>
        <v/>
      </c>
      <c r="E566" s="31" t="str">
        <f t="shared" si="18"/>
        <v/>
      </c>
      <c r="F566" s="31" t="str">
        <f t="shared" si="19"/>
        <v/>
      </c>
      <c r="G566" s="31" t="str">
        <f>IFERROR(VLOOKUP(A566,部品コード!A:E,3,FALSE),"")</f>
        <v/>
      </c>
    </row>
    <row r="567" spans="1:7" x14ac:dyDescent="0.15">
      <c r="A567" s="17"/>
      <c r="B567" s="18"/>
      <c r="C567" s="19"/>
      <c r="D567" s="31" t="str">
        <f>IFERROR(VLOOKUP(A567,部品コード!A:E,2,FALSE),"")</f>
        <v/>
      </c>
      <c r="E567" s="31" t="str">
        <f t="shared" si="18"/>
        <v/>
      </c>
      <c r="F567" s="31" t="str">
        <f t="shared" si="19"/>
        <v/>
      </c>
      <c r="G567" s="31" t="str">
        <f>IFERROR(VLOOKUP(A567,部品コード!A:E,3,FALSE),"")</f>
        <v/>
      </c>
    </row>
    <row r="568" spans="1:7" x14ac:dyDescent="0.15">
      <c r="A568" s="17"/>
      <c r="B568" s="18"/>
      <c r="C568" s="19"/>
      <c r="D568" s="31" t="str">
        <f>IFERROR(VLOOKUP(A568,部品コード!A:E,2,FALSE),"")</f>
        <v/>
      </c>
      <c r="E568" s="31" t="str">
        <f t="shared" si="18"/>
        <v/>
      </c>
      <c r="F568" s="31" t="str">
        <f t="shared" si="19"/>
        <v/>
      </c>
      <c r="G568" s="31" t="str">
        <f>IFERROR(VLOOKUP(A568,部品コード!A:E,3,FALSE),"")</f>
        <v/>
      </c>
    </row>
    <row r="569" spans="1:7" x14ac:dyDescent="0.15">
      <c r="A569" s="17"/>
      <c r="B569" s="18"/>
      <c r="C569" s="19"/>
      <c r="D569" s="31" t="str">
        <f>IFERROR(VLOOKUP(A569,部品コード!A:E,2,FALSE),"")</f>
        <v/>
      </c>
      <c r="E569" s="31" t="str">
        <f t="shared" si="18"/>
        <v/>
      </c>
      <c r="F569" s="31" t="str">
        <f t="shared" si="19"/>
        <v/>
      </c>
      <c r="G569" s="31" t="str">
        <f>IFERROR(VLOOKUP(A569,部品コード!A:E,3,FALSE),"")</f>
        <v/>
      </c>
    </row>
    <row r="570" spans="1:7" x14ac:dyDescent="0.15">
      <c r="A570" s="17"/>
      <c r="B570" s="18"/>
      <c r="C570" s="19"/>
      <c r="D570" s="31" t="str">
        <f>IFERROR(VLOOKUP(A570,部品コード!A:E,2,FALSE),"")</f>
        <v/>
      </c>
      <c r="E570" s="31" t="str">
        <f t="shared" si="18"/>
        <v/>
      </c>
      <c r="F570" s="31" t="str">
        <f t="shared" si="19"/>
        <v/>
      </c>
      <c r="G570" s="31" t="str">
        <f>IFERROR(VLOOKUP(A570,部品コード!A:E,3,FALSE),"")</f>
        <v/>
      </c>
    </row>
    <row r="571" spans="1:7" x14ac:dyDescent="0.15">
      <c r="A571" s="17"/>
      <c r="B571" s="18"/>
      <c r="C571" s="19"/>
      <c r="D571" s="31" t="str">
        <f>IFERROR(VLOOKUP(A571,部品コード!A:E,2,FALSE),"")</f>
        <v/>
      </c>
      <c r="E571" s="31" t="str">
        <f t="shared" si="18"/>
        <v/>
      </c>
      <c r="F571" s="31" t="str">
        <f t="shared" si="19"/>
        <v/>
      </c>
      <c r="G571" s="31" t="str">
        <f>IFERROR(VLOOKUP(A571,部品コード!A:E,3,FALSE),"")</f>
        <v/>
      </c>
    </row>
    <row r="572" spans="1:7" x14ac:dyDescent="0.15">
      <c r="A572" s="17"/>
      <c r="B572" s="18"/>
      <c r="C572" s="19"/>
      <c r="D572" s="31" t="str">
        <f>IFERROR(VLOOKUP(A572,部品コード!A:E,2,FALSE),"")</f>
        <v/>
      </c>
      <c r="E572" s="31" t="str">
        <f t="shared" si="18"/>
        <v/>
      </c>
      <c r="F572" s="31" t="str">
        <f t="shared" si="19"/>
        <v/>
      </c>
      <c r="G572" s="31" t="str">
        <f>IFERROR(VLOOKUP(A572,部品コード!A:E,3,FALSE),"")</f>
        <v/>
      </c>
    </row>
    <row r="573" spans="1:7" x14ac:dyDescent="0.15">
      <c r="A573" s="17"/>
      <c r="B573" s="18"/>
      <c r="C573" s="19"/>
      <c r="D573" s="31" t="str">
        <f>IFERROR(VLOOKUP(A573,部品コード!A:E,2,FALSE),"")</f>
        <v/>
      </c>
      <c r="E573" s="31" t="str">
        <f t="shared" si="18"/>
        <v/>
      </c>
      <c r="F573" s="31" t="str">
        <f t="shared" si="19"/>
        <v/>
      </c>
      <c r="G573" s="31" t="str">
        <f>IFERROR(VLOOKUP(A573,部品コード!A:E,3,FALSE),"")</f>
        <v/>
      </c>
    </row>
    <row r="574" spans="1:7" x14ac:dyDescent="0.15">
      <c r="A574" s="17"/>
      <c r="B574" s="18"/>
      <c r="C574" s="19"/>
      <c r="D574" s="31" t="str">
        <f>IFERROR(VLOOKUP(A574,部品コード!A:E,2,FALSE),"")</f>
        <v/>
      </c>
      <c r="E574" s="31" t="str">
        <f t="shared" si="18"/>
        <v/>
      </c>
      <c r="F574" s="31" t="str">
        <f t="shared" si="19"/>
        <v/>
      </c>
      <c r="G574" s="31" t="str">
        <f>IFERROR(VLOOKUP(A574,部品コード!A:E,3,FALSE),"")</f>
        <v/>
      </c>
    </row>
    <row r="575" spans="1:7" x14ac:dyDescent="0.15">
      <c r="A575" s="17"/>
      <c r="B575" s="18"/>
      <c r="C575" s="19"/>
      <c r="D575" s="31" t="str">
        <f>IFERROR(VLOOKUP(A575,部品コード!A:E,2,FALSE),"")</f>
        <v/>
      </c>
      <c r="E575" s="31" t="str">
        <f t="shared" si="18"/>
        <v/>
      </c>
      <c r="F575" s="31" t="str">
        <f t="shared" si="19"/>
        <v/>
      </c>
      <c r="G575" s="31" t="str">
        <f>IFERROR(VLOOKUP(A575,部品コード!A:E,3,FALSE),"")</f>
        <v/>
      </c>
    </row>
    <row r="576" spans="1:7" x14ac:dyDescent="0.15">
      <c r="A576" s="17"/>
      <c r="B576" s="18"/>
      <c r="C576" s="19"/>
      <c r="D576" s="31" t="str">
        <f>IFERROR(VLOOKUP(A576,部品コード!A:E,2,FALSE),"")</f>
        <v/>
      </c>
      <c r="E576" s="31" t="str">
        <f t="shared" si="18"/>
        <v/>
      </c>
      <c r="F576" s="31" t="str">
        <f t="shared" si="19"/>
        <v/>
      </c>
      <c r="G576" s="31" t="str">
        <f>IFERROR(VLOOKUP(A576,部品コード!A:E,3,FALSE),"")</f>
        <v/>
      </c>
    </row>
    <row r="577" spans="1:7" x14ac:dyDescent="0.15">
      <c r="A577" s="17"/>
      <c r="B577" s="18"/>
      <c r="C577" s="19"/>
      <c r="D577" s="31" t="str">
        <f>IFERROR(VLOOKUP(A577,部品コード!A:E,2,FALSE),"")</f>
        <v/>
      </c>
      <c r="E577" s="31" t="str">
        <f t="shared" si="18"/>
        <v/>
      </c>
      <c r="F577" s="31" t="str">
        <f t="shared" si="19"/>
        <v/>
      </c>
      <c r="G577" s="31" t="str">
        <f>IFERROR(VLOOKUP(A577,部品コード!A:E,3,FALSE),"")</f>
        <v/>
      </c>
    </row>
    <row r="578" spans="1:7" x14ac:dyDescent="0.15">
      <c r="A578" s="17"/>
      <c r="B578" s="18"/>
      <c r="C578" s="19"/>
      <c r="D578" s="31" t="str">
        <f>IFERROR(VLOOKUP(A578,部品コード!A:E,2,FALSE),"")</f>
        <v/>
      </c>
      <c r="E578" s="31" t="str">
        <f t="shared" si="18"/>
        <v/>
      </c>
      <c r="F578" s="31" t="str">
        <f t="shared" si="19"/>
        <v/>
      </c>
      <c r="G578" s="31" t="str">
        <f>IFERROR(VLOOKUP(A578,部品コード!A:E,3,FALSE),"")</f>
        <v/>
      </c>
    </row>
    <row r="579" spans="1:7" x14ac:dyDescent="0.15">
      <c r="A579" s="17"/>
      <c r="B579" s="18"/>
      <c r="C579" s="19"/>
      <c r="D579" s="31" t="str">
        <f>IFERROR(VLOOKUP(A579,部品コード!A:E,2,FALSE),"")</f>
        <v/>
      </c>
      <c r="E579" s="31" t="str">
        <f t="shared" si="18"/>
        <v/>
      </c>
      <c r="F579" s="31" t="str">
        <f t="shared" si="19"/>
        <v/>
      </c>
      <c r="G579" s="31" t="str">
        <f>IFERROR(VLOOKUP(A579,部品コード!A:E,3,FALSE),"")</f>
        <v/>
      </c>
    </row>
    <row r="580" spans="1:7" x14ac:dyDescent="0.15">
      <c r="A580" s="17"/>
      <c r="B580" s="18"/>
      <c r="C580" s="19"/>
      <c r="D580" s="31" t="str">
        <f>IFERROR(VLOOKUP(A580,部品コード!A:E,2,FALSE),"")</f>
        <v/>
      </c>
      <c r="E580" s="31" t="str">
        <f t="shared" si="18"/>
        <v/>
      </c>
      <c r="F580" s="31" t="str">
        <f t="shared" si="19"/>
        <v/>
      </c>
      <c r="G580" s="31" t="str">
        <f>IFERROR(VLOOKUP(A580,部品コード!A:E,3,FALSE),"")</f>
        <v/>
      </c>
    </row>
    <row r="581" spans="1:7" x14ac:dyDescent="0.15">
      <c r="A581" s="17"/>
      <c r="B581" s="18"/>
      <c r="C581" s="19"/>
      <c r="D581" s="31" t="str">
        <f>IFERROR(VLOOKUP(A581,部品コード!A:E,2,FALSE),"")</f>
        <v/>
      </c>
      <c r="E581" s="31" t="str">
        <f t="shared" si="18"/>
        <v/>
      </c>
      <c r="F581" s="31" t="str">
        <f t="shared" si="19"/>
        <v/>
      </c>
      <c r="G581" s="31" t="str">
        <f>IFERROR(VLOOKUP(A581,部品コード!A:E,3,FALSE),"")</f>
        <v/>
      </c>
    </row>
    <row r="582" spans="1:7" x14ac:dyDescent="0.15">
      <c r="A582" s="17"/>
      <c r="B582" s="18"/>
      <c r="C582" s="19"/>
      <c r="D582" s="31" t="str">
        <f>IFERROR(VLOOKUP(A582,部品コード!A:E,2,FALSE),"")</f>
        <v/>
      </c>
      <c r="E582" s="31" t="str">
        <f t="shared" si="18"/>
        <v/>
      </c>
      <c r="F582" s="31" t="str">
        <f t="shared" si="19"/>
        <v/>
      </c>
      <c r="G582" s="31" t="str">
        <f>IFERROR(VLOOKUP(A582,部品コード!A:E,3,FALSE),"")</f>
        <v/>
      </c>
    </row>
    <row r="583" spans="1:7" x14ac:dyDescent="0.15">
      <c r="A583" s="17"/>
      <c r="B583" s="18"/>
      <c r="C583" s="19"/>
      <c r="D583" s="31" t="str">
        <f>IFERROR(VLOOKUP(A583,部品コード!A:E,2,FALSE),"")</f>
        <v/>
      </c>
      <c r="E583" s="31" t="str">
        <f t="shared" si="18"/>
        <v/>
      </c>
      <c r="F583" s="31" t="str">
        <f t="shared" si="19"/>
        <v/>
      </c>
      <c r="G583" s="31" t="str">
        <f>IFERROR(VLOOKUP(A583,部品コード!A:E,3,FALSE),"")</f>
        <v/>
      </c>
    </row>
    <row r="584" spans="1:7" x14ac:dyDescent="0.15">
      <c r="A584" s="17"/>
      <c r="B584" s="18"/>
      <c r="C584" s="19"/>
      <c r="D584" s="31" t="str">
        <f>IFERROR(VLOOKUP(A584,部品コード!A:E,2,FALSE),"")</f>
        <v/>
      </c>
      <c r="E584" s="31" t="str">
        <f t="shared" si="18"/>
        <v/>
      </c>
      <c r="F584" s="31" t="str">
        <f t="shared" si="19"/>
        <v/>
      </c>
      <c r="G584" s="31" t="str">
        <f>IFERROR(VLOOKUP(A584,部品コード!A:E,3,FALSE),"")</f>
        <v/>
      </c>
    </row>
    <row r="585" spans="1:7" x14ac:dyDescent="0.15">
      <c r="A585" s="17"/>
      <c r="B585" s="18"/>
      <c r="C585" s="19"/>
      <c r="D585" s="31" t="str">
        <f>IFERROR(VLOOKUP(A585,部品コード!A:E,2,FALSE),"")</f>
        <v/>
      </c>
      <c r="E585" s="31" t="str">
        <f t="shared" si="18"/>
        <v/>
      </c>
      <c r="F585" s="31" t="str">
        <f t="shared" si="19"/>
        <v/>
      </c>
      <c r="G585" s="31" t="str">
        <f>IFERROR(VLOOKUP(A585,部品コード!A:E,3,FALSE),"")</f>
        <v/>
      </c>
    </row>
    <row r="586" spans="1:7" x14ac:dyDescent="0.15">
      <c r="A586" s="17"/>
      <c r="B586" s="18"/>
      <c r="C586" s="19"/>
      <c r="D586" s="31" t="str">
        <f>IFERROR(VLOOKUP(A586,部品コード!A:E,2,FALSE),"")</f>
        <v/>
      </c>
      <c r="E586" s="31" t="str">
        <f t="shared" si="18"/>
        <v/>
      </c>
      <c r="F586" s="31" t="str">
        <f t="shared" si="19"/>
        <v/>
      </c>
      <c r="G586" s="31" t="str">
        <f>IFERROR(VLOOKUP(A586,部品コード!A:E,3,FALSE),"")</f>
        <v/>
      </c>
    </row>
    <row r="587" spans="1:7" x14ac:dyDescent="0.15">
      <c r="A587" s="17"/>
      <c r="B587" s="18"/>
      <c r="C587" s="19"/>
      <c r="D587" s="31" t="str">
        <f>IFERROR(VLOOKUP(A587,部品コード!A:E,2,FALSE),"")</f>
        <v/>
      </c>
      <c r="E587" s="31" t="str">
        <f t="shared" si="18"/>
        <v/>
      </c>
      <c r="F587" s="31" t="str">
        <f t="shared" si="19"/>
        <v/>
      </c>
      <c r="G587" s="31" t="str">
        <f>IFERROR(VLOOKUP(A587,部品コード!A:E,3,FALSE),"")</f>
        <v/>
      </c>
    </row>
    <row r="588" spans="1:7" x14ac:dyDescent="0.15">
      <c r="A588" s="17"/>
      <c r="B588" s="18"/>
      <c r="C588" s="19"/>
      <c r="D588" s="31" t="str">
        <f>IFERROR(VLOOKUP(A588,部品コード!A:E,2,FALSE),"")</f>
        <v/>
      </c>
      <c r="E588" s="31" t="str">
        <f t="shared" si="18"/>
        <v/>
      </c>
      <c r="F588" s="31" t="str">
        <f t="shared" si="19"/>
        <v/>
      </c>
      <c r="G588" s="31" t="str">
        <f>IFERROR(VLOOKUP(A588,部品コード!A:E,3,FALSE),"")</f>
        <v/>
      </c>
    </row>
    <row r="589" spans="1:7" x14ac:dyDescent="0.15">
      <c r="A589" s="17"/>
      <c r="B589" s="18"/>
      <c r="C589" s="19"/>
      <c r="D589" s="31" t="str">
        <f>IFERROR(VLOOKUP(A589,部品コード!A:E,2,FALSE),"")</f>
        <v/>
      </c>
      <c r="E589" s="31" t="str">
        <f t="shared" si="18"/>
        <v/>
      </c>
      <c r="F589" s="31" t="str">
        <f t="shared" si="19"/>
        <v/>
      </c>
      <c r="G589" s="31" t="str">
        <f>IFERROR(VLOOKUP(A589,部品コード!A:E,3,FALSE),"")</f>
        <v/>
      </c>
    </row>
    <row r="590" spans="1:7" x14ac:dyDescent="0.15">
      <c r="A590" s="17"/>
      <c r="B590" s="18"/>
      <c r="C590" s="19"/>
      <c r="D590" s="31" t="str">
        <f>IFERROR(VLOOKUP(A590,部品コード!A:E,2,FALSE),"")</f>
        <v/>
      </c>
      <c r="E590" s="31" t="str">
        <f t="shared" si="18"/>
        <v/>
      </c>
      <c r="F590" s="31" t="str">
        <f t="shared" si="19"/>
        <v/>
      </c>
      <c r="G590" s="31" t="str">
        <f>IFERROR(VLOOKUP(A590,部品コード!A:E,3,FALSE),"")</f>
        <v/>
      </c>
    </row>
    <row r="591" spans="1:7" x14ac:dyDescent="0.15">
      <c r="A591" s="17"/>
      <c r="B591" s="18"/>
      <c r="C591" s="19"/>
      <c r="D591" s="31" t="str">
        <f>IFERROR(VLOOKUP(A591,部品コード!A:E,2,FALSE),"")</f>
        <v/>
      </c>
      <c r="E591" s="31" t="str">
        <f t="shared" si="18"/>
        <v/>
      </c>
      <c r="F591" s="31" t="str">
        <f t="shared" si="19"/>
        <v/>
      </c>
      <c r="G591" s="31" t="str">
        <f>IFERROR(VLOOKUP(A591,部品コード!A:E,3,FALSE),"")</f>
        <v/>
      </c>
    </row>
    <row r="592" spans="1:7" x14ac:dyDescent="0.15">
      <c r="A592" s="17"/>
      <c r="B592" s="18"/>
      <c r="C592" s="19"/>
      <c r="D592" s="31" t="str">
        <f>IFERROR(VLOOKUP(A592,部品コード!A:E,2,FALSE),"")</f>
        <v/>
      </c>
      <c r="E592" s="31" t="str">
        <f t="shared" si="18"/>
        <v/>
      </c>
      <c r="F592" s="31" t="str">
        <f t="shared" si="19"/>
        <v/>
      </c>
      <c r="G592" s="31" t="str">
        <f>IFERROR(VLOOKUP(A592,部品コード!A:E,3,FALSE),"")</f>
        <v/>
      </c>
    </row>
    <row r="593" spans="1:7" x14ac:dyDescent="0.15">
      <c r="A593" s="17"/>
      <c r="B593" s="18"/>
      <c r="C593" s="19"/>
      <c r="D593" s="31" t="str">
        <f>IFERROR(VLOOKUP(A593,部品コード!A:E,2,FALSE),"")</f>
        <v/>
      </c>
      <c r="E593" s="31" t="str">
        <f t="shared" si="18"/>
        <v/>
      </c>
      <c r="F593" s="31" t="str">
        <f t="shared" si="19"/>
        <v/>
      </c>
      <c r="G593" s="31" t="str">
        <f>IFERROR(VLOOKUP(A593,部品コード!A:E,3,FALSE),"")</f>
        <v/>
      </c>
    </row>
    <row r="594" spans="1:7" x14ac:dyDescent="0.15">
      <c r="A594" s="17"/>
      <c r="B594" s="18"/>
      <c r="C594" s="19"/>
      <c r="D594" s="31" t="str">
        <f>IFERROR(VLOOKUP(A594,部品コード!A:E,2,FALSE),"")</f>
        <v/>
      </c>
      <c r="E594" s="31" t="str">
        <f t="shared" si="18"/>
        <v/>
      </c>
      <c r="F594" s="31" t="str">
        <f t="shared" si="19"/>
        <v/>
      </c>
      <c r="G594" s="31" t="str">
        <f>IFERROR(VLOOKUP(A594,部品コード!A:E,3,FALSE),"")</f>
        <v/>
      </c>
    </row>
    <row r="595" spans="1:7" x14ac:dyDescent="0.15">
      <c r="A595" s="17"/>
      <c r="B595" s="18"/>
      <c r="C595" s="19"/>
      <c r="D595" s="31" t="str">
        <f>IFERROR(VLOOKUP(A595,部品コード!A:E,2,FALSE),"")</f>
        <v/>
      </c>
      <c r="E595" s="31" t="str">
        <f t="shared" si="18"/>
        <v/>
      </c>
      <c r="F595" s="31" t="str">
        <f t="shared" si="19"/>
        <v/>
      </c>
      <c r="G595" s="31" t="str">
        <f>IFERROR(VLOOKUP(A595,部品コード!A:E,3,FALSE),"")</f>
        <v/>
      </c>
    </row>
    <row r="596" spans="1:7" x14ac:dyDescent="0.15">
      <c r="A596" s="17"/>
      <c r="B596" s="18"/>
      <c r="C596" s="19"/>
      <c r="D596" s="31" t="str">
        <f>IFERROR(VLOOKUP(A596,部品コード!A:E,2,FALSE),"")</f>
        <v/>
      </c>
      <c r="E596" s="31" t="str">
        <f t="shared" si="18"/>
        <v/>
      </c>
      <c r="F596" s="31" t="str">
        <f t="shared" si="19"/>
        <v/>
      </c>
      <c r="G596" s="31" t="str">
        <f>IFERROR(VLOOKUP(A596,部品コード!A:E,3,FALSE),"")</f>
        <v/>
      </c>
    </row>
    <row r="597" spans="1:7" x14ac:dyDescent="0.15">
      <c r="A597" s="17"/>
      <c r="B597" s="18"/>
      <c r="C597" s="19"/>
      <c r="D597" s="31" t="str">
        <f>IFERROR(VLOOKUP(A597,部品コード!A:E,2,FALSE),"")</f>
        <v/>
      </c>
      <c r="E597" s="31" t="str">
        <f t="shared" si="18"/>
        <v/>
      </c>
      <c r="F597" s="31" t="str">
        <f t="shared" si="19"/>
        <v/>
      </c>
      <c r="G597" s="31" t="str">
        <f>IFERROR(VLOOKUP(A597,部品コード!A:E,3,FALSE),"")</f>
        <v/>
      </c>
    </row>
    <row r="598" spans="1:7" x14ac:dyDescent="0.15">
      <c r="A598" s="17"/>
      <c r="B598" s="18"/>
      <c r="C598" s="19"/>
      <c r="D598" s="31" t="str">
        <f>IFERROR(VLOOKUP(A598,部品コード!A:E,2,FALSE),"")</f>
        <v/>
      </c>
      <c r="E598" s="31" t="str">
        <f t="shared" si="18"/>
        <v/>
      </c>
      <c r="F598" s="31" t="str">
        <f t="shared" si="19"/>
        <v/>
      </c>
      <c r="G598" s="31" t="str">
        <f>IFERROR(VLOOKUP(A598,部品コード!A:E,3,FALSE),"")</f>
        <v/>
      </c>
    </row>
    <row r="599" spans="1:7" x14ac:dyDescent="0.15">
      <c r="A599" s="17"/>
      <c r="B599" s="18"/>
      <c r="C599" s="19"/>
      <c r="D599" s="31" t="str">
        <f>IFERROR(VLOOKUP(A599,部品コード!A:E,2,FALSE),"")</f>
        <v/>
      </c>
      <c r="E599" s="31" t="str">
        <f t="shared" si="18"/>
        <v/>
      </c>
      <c r="F599" s="31" t="str">
        <f t="shared" si="19"/>
        <v/>
      </c>
      <c r="G599" s="31" t="str">
        <f>IFERROR(VLOOKUP(A599,部品コード!A:E,3,FALSE),"")</f>
        <v/>
      </c>
    </row>
    <row r="600" spans="1:7" x14ac:dyDescent="0.15">
      <c r="A600" s="17"/>
      <c r="B600" s="18"/>
      <c r="C600" s="19"/>
      <c r="D600" s="31" t="str">
        <f>IFERROR(VLOOKUP(A600,部品コード!A:E,2,FALSE),"")</f>
        <v/>
      </c>
      <c r="E600" s="31" t="str">
        <f t="shared" si="18"/>
        <v/>
      </c>
      <c r="F600" s="31" t="str">
        <f t="shared" si="19"/>
        <v/>
      </c>
      <c r="G600" s="31" t="str">
        <f>IFERROR(VLOOKUP(A600,部品コード!A:E,3,FALSE),"")</f>
        <v/>
      </c>
    </row>
    <row r="601" spans="1:7" x14ac:dyDescent="0.15">
      <c r="A601" s="17"/>
      <c r="B601" s="18"/>
      <c r="C601" s="19"/>
      <c r="D601" s="31" t="str">
        <f>IFERROR(VLOOKUP(A601,部品コード!A:E,2,FALSE),"")</f>
        <v/>
      </c>
      <c r="E601" s="31" t="str">
        <f t="shared" si="18"/>
        <v/>
      </c>
      <c r="F601" s="31" t="str">
        <f t="shared" si="19"/>
        <v/>
      </c>
      <c r="G601" s="31" t="str">
        <f>IFERROR(VLOOKUP(A601,部品コード!A:E,3,FALSE),"")</f>
        <v/>
      </c>
    </row>
    <row r="602" spans="1:7" x14ac:dyDescent="0.15">
      <c r="A602" s="17"/>
      <c r="B602" s="18"/>
      <c r="C602" s="19"/>
      <c r="D602" s="31" t="str">
        <f>IFERROR(VLOOKUP(A602,部品コード!A:E,2,FALSE),"")</f>
        <v/>
      </c>
      <c r="E602" s="31" t="str">
        <f t="shared" si="18"/>
        <v/>
      </c>
      <c r="F602" s="31" t="str">
        <f t="shared" si="19"/>
        <v/>
      </c>
      <c r="G602" s="31" t="str">
        <f>IFERROR(VLOOKUP(A602,部品コード!A:E,3,FALSE),"")</f>
        <v/>
      </c>
    </row>
    <row r="603" spans="1:7" x14ac:dyDescent="0.15">
      <c r="A603" s="17"/>
      <c r="B603" s="18"/>
      <c r="C603" s="19"/>
      <c r="D603" s="31" t="str">
        <f>IFERROR(VLOOKUP(A603,部品コード!A:E,2,FALSE),"")</f>
        <v/>
      </c>
      <c r="E603" s="31" t="str">
        <f t="shared" ref="E603:E666" si="20">IF(B603="","",(MONTH(B603)))</f>
        <v/>
      </c>
      <c r="F603" s="31" t="str">
        <f t="shared" ref="F603:F666" si="21">IF(B603="","",(DAY(B603)))</f>
        <v/>
      </c>
      <c r="G603" s="31" t="str">
        <f>IFERROR(VLOOKUP(A603,部品コード!A:E,3,FALSE),"")</f>
        <v/>
      </c>
    </row>
    <row r="604" spans="1:7" x14ac:dyDescent="0.15">
      <c r="A604" s="17"/>
      <c r="B604" s="18"/>
      <c r="C604" s="19"/>
      <c r="D604" s="31" t="str">
        <f>IFERROR(VLOOKUP(A604,部品コード!A:E,2,FALSE),"")</f>
        <v/>
      </c>
      <c r="E604" s="31" t="str">
        <f t="shared" si="20"/>
        <v/>
      </c>
      <c r="F604" s="31" t="str">
        <f t="shared" si="21"/>
        <v/>
      </c>
      <c r="G604" s="31" t="str">
        <f>IFERROR(VLOOKUP(A604,部品コード!A:E,3,FALSE),"")</f>
        <v/>
      </c>
    </row>
    <row r="605" spans="1:7" x14ac:dyDescent="0.15">
      <c r="A605" s="17"/>
      <c r="B605" s="18"/>
      <c r="C605" s="19"/>
      <c r="D605" s="31" t="str">
        <f>IFERROR(VLOOKUP(A605,部品コード!A:E,2,FALSE),"")</f>
        <v/>
      </c>
      <c r="E605" s="31" t="str">
        <f t="shared" si="20"/>
        <v/>
      </c>
      <c r="F605" s="31" t="str">
        <f t="shared" si="21"/>
        <v/>
      </c>
      <c r="G605" s="31" t="str">
        <f>IFERROR(VLOOKUP(A605,部品コード!A:E,3,FALSE),"")</f>
        <v/>
      </c>
    </row>
    <row r="606" spans="1:7" x14ac:dyDescent="0.15">
      <c r="A606" s="17"/>
      <c r="B606" s="18"/>
      <c r="C606" s="19"/>
      <c r="D606" s="31" t="str">
        <f>IFERROR(VLOOKUP(A606,部品コード!A:E,2,FALSE),"")</f>
        <v/>
      </c>
      <c r="E606" s="31" t="str">
        <f t="shared" si="20"/>
        <v/>
      </c>
      <c r="F606" s="31" t="str">
        <f t="shared" si="21"/>
        <v/>
      </c>
      <c r="G606" s="31" t="str">
        <f>IFERROR(VLOOKUP(A606,部品コード!A:E,3,FALSE),"")</f>
        <v/>
      </c>
    </row>
    <row r="607" spans="1:7" x14ac:dyDescent="0.15">
      <c r="A607" s="17"/>
      <c r="B607" s="18"/>
      <c r="C607" s="19"/>
      <c r="D607" s="31" t="str">
        <f>IFERROR(VLOOKUP(A607,部品コード!A:E,2,FALSE),"")</f>
        <v/>
      </c>
      <c r="E607" s="31" t="str">
        <f t="shared" si="20"/>
        <v/>
      </c>
      <c r="F607" s="31" t="str">
        <f t="shared" si="21"/>
        <v/>
      </c>
      <c r="G607" s="31" t="str">
        <f>IFERROR(VLOOKUP(A607,部品コード!A:E,3,FALSE),"")</f>
        <v/>
      </c>
    </row>
    <row r="608" spans="1:7" x14ac:dyDescent="0.15">
      <c r="A608" s="17"/>
      <c r="B608" s="18"/>
      <c r="C608" s="19"/>
      <c r="D608" s="31" t="str">
        <f>IFERROR(VLOOKUP(A608,部品コード!A:E,2,FALSE),"")</f>
        <v/>
      </c>
      <c r="E608" s="31" t="str">
        <f t="shared" si="20"/>
        <v/>
      </c>
      <c r="F608" s="31" t="str">
        <f t="shared" si="21"/>
        <v/>
      </c>
      <c r="G608" s="31" t="str">
        <f>IFERROR(VLOOKUP(A608,部品コード!A:E,3,FALSE),"")</f>
        <v/>
      </c>
    </row>
    <row r="609" spans="1:7" x14ac:dyDescent="0.15">
      <c r="A609" s="17"/>
      <c r="B609" s="18"/>
      <c r="C609" s="19"/>
      <c r="D609" s="31" t="str">
        <f>IFERROR(VLOOKUP(A609,部品コード!A:E,2,FALSE),"")</f>
        <v/>
      </c>
      <c r="E609" s="31" t="str">
        <f t="shared" si="20"/>
        <v/>
      </c>
      <c r="F609" s="31" t="str">
        <f t="shared" si="21"/>
        <v/>
      </c>
      <c r="G609" s="31" t="str">
        <f>IFERROR(VLOOKUP(A609,部品コード!A:E,3,FALSE),"")</f>
        <v/>
      </c>
    </row>
    <row r="610" spans="1:7" x14ac:dyDescent="0.15">
      <c r="A610" s="17"/>
      <c r="B610" s="18"/>
      <c r="C610" s="19"/>
      <c r="D610" s="31" t="str">
        <f>IFERROR(VLOOKUP(A610,部品コード!A:E,2,FALSE),"")</f>
        <v/>
      </c>
      <c r="E610" s="31" t="str">
        <f t="shared" si="20"/>
        <v/>
      </c>
      <c r="F610" s="31" t="str">
        <f t="shared" si="21"/>
        <v/>
      </c>
      <c r="G610" s="31" t="str">
        <f>IFERROR(VLOOKUP(A610,部品コード!A:E,3,FALSE),"")</f>
        <v/>
      </c>
    </row>
    <row r="611" spans="1:7" x14ac:dyDescent="0.15">
      <c r="A611" s="17"/>
      <c r="B611" s="18"/>
      <c r="C611" s="19"/>
      <c r="D611" s="31" t="str">
        <f>IFERROR(VLOOKUP(A611,部品コード!A:E,2,FALSE),"")</f>
        <v/>
      </c>
      <c r="E611" s="31" t="str">
        <f t="shared" si="20"/>
        <v/>
      </c>
      <c r="F611" s="31" t="str">
        <f t="shared" si="21"/>
        <v/>
      </c>
      <c r="G611" s="31" t="str">
        <f>IFERROR(VLOOKUP(A611,部品コード!A:E,3,FALSE),"")</f>
        <v/>
      </c>
    </row>
    <row r="612" spans="1:7" x14ac:dyDescent="0.15">
      <c r="A612" s="17"/>
      <c r="B612" s="18"/>
      <c r="C612" s="19"/>
      <c r="D612" s="31" t="str">
        <f>IFERROR(VLOOKUP(A612,部品コード!A:E,2,FALSE),"")</f>
        <v/>
      </c>
      <c r="E612" s="31" t="str">
        <f t="shared" si="20"/>
        <v/>
      </c>
      <c r="F612" s="31" t="str">
        <f t="shared" si="21"/>
        <v/>
      </c>
      <c r="G612" s="31" t="str">
        <f>IFERROR(VLOOKUP(A612,部品コード!A:E,3,FALSE),"")</f>
        <v/>
      </c>
    </row>
    <row r="613" spans="1:7" x14ac:dyDescent="0.15">
      <c r="A613" s="17"/>
      <c r="B613" s="18"/>
      <c r="C613" s="19"/>
      <c r="D613" s="31" t="str">
        <f>IFERROR(VLOOKUP(A613,部品コード!A:E,2,FALSE),"")</f>
        <v/>
      </c>
      <c r="E613" s="31" t="str">
        <f t="shared" si="20"/>
        <v/>
      </c>
      <c r="F613" s="31" t="str">
        <f t="shared" si="21"/>
        <v/>
      </c>
      <c r="G613" s="31" t="str">
        <f>IFERROR(VLOOKUP(A613,部品コード!A:E,3,FALSE),"")</f>
        <v/>
      </c>
    </row>
    <row r="614" spans="1:7" x14ac:dyDescent="0.15">
      <c r="A614" s="17"/>
      <c r="B614" s="18"/>
      <c r="C614" s="19"/>
      <c r="D614" s="31" t="str">
        <f>IFERROR(VLOOKUP(A614,部品コード!A:E,2,FALSE),"")</f>
        <v/>
      </c>
      <c r="E614" s="31" t="str">
        <f t="shared" si="20"/>
        <v/>
      </c>
      <c r="F614" s="31" t="str">
        <f t="shared" si="21"/>
        <v/>
      </c>
      <c r="G614" s="31" t="str">
        <f>IFERROR(VLOOKUP(A614,部品コード!A:E,3,FALSE),"")</f>
        <v/>
      </c>
    </row>
    <row r="615" spans="1:7" x14ac:dyDescent="0.15">
      <c r="A615" s="17"/>
      <c r="B615" s="18"/>
      <c r="C615" s="19"/>
      <c r="D615" s="31" t="str">
        <f>IFERROR(VLOOKUP(A615,部品コード!A:E,2,FALSE),"")</f>
        <v/>
      </c>
      <c r="E615" s="31" t="str">
        <f t="shared" si="20"/>
        <v/>
      </c>
      <c r="F615" s="31" t="str">
        <f t="shared" si="21"/>
        <v/>
      </c>
      <c r="G615" s="31" t="str">
        <f>IFERROR(VLOOKUP(A615,部品コード!A:E,3,FALSE),"")</f>
        <v/>
      </c>
    </row>
    <row r="616" spans="1:7" x14ac:dyDescent="0.15">
      <c r="A616" s="17"/>
      <c r="B616" s="18"/>
      <c r="C616" s="19"/>
      <c r="D616" s="31" t="str">
        <f>IFERROR(VLOOKUP(A616,部品コード!A:E,2,FALSE),"")</f>
        <v/>
      </c>
      <c r="E616" s="31" t="str">
        <f t="shared" si="20"/>
        <v/>
      </c>
      <c r="F616" s="31" t="str">
        <f t="shared" si="21"/>
        <v/>
      </c>
      <c r="G616" s="31" t="str">
        <f>IFERROR(VLOOKUP(A616,部品コード!A:E,3,FALSE),"")</f>
        <v/>
      </c>
    </row>
    <row r="617" spans="1:7" x14ac:dyDescent="0.15">
      <c r="A617" s="17"/>
      <c r="B617" s="18"/>
      <c r="C617" s="19"/>
      <c r="D617" s="31" t="str">
        <f>IFERROR(VLOOKUP(A617,部品コード!A:E,2,FALSE),"")</f>
        <v/>
      </c>
      <c r="E617" s="31" t="str">
        <f t="shared" si="20"/>
        <v/>
      </c>
      <c r="F617" s="31" t="str">
        <f t="shared" si="21"/>
        <v/>
      </c>
      <c r="G617" s="31" t="str">
        <f>IFERROR(VLOOKUP(A617,部品コード!A:E,3,FALSE),"")</f>
        <v/>
      </c>
    </row>
    <row r="618" spans="1:7" x14ac:dyDescent="0.15">
      <c r="A618" s="17"/>
      <c r="B618" s="18"/>
      <c r="C618" s="19"/>
      <c r="D618" s="31" t="str">
        <f>IFERROR(VLOOKUP(A618,部品コード!A:E,2,FALSE),"")</f>
        <v/>
      </c>
      <c r="E618" s="31" t="str">
        <f t="shared" si="20"/>
        <v/>
      </c>
      <c r="F618" s="31" t="str">
        <f t="shared" si="21"/>
        <v/>
      </c>
      <c r="G618" s="31" t="str">
        <f>IFERROR(VLOOKUP(A618,部品コード!A:E,3,FALSE),"")</f>
        <v/>
      </c>
    </row>
    <row r="619" spans="1:7" x14ac:dyDescent="0.15">
      <c r="A619" s="17"/>
      <c r="B619" s="18"/>
      <c r="C619" s="19"/>
      <c r="D619" s="31" t="str">
        <f>IFERROR(VLOOKUP(A619,部品コード!A:E,2,FALSE),"")</f>
        <v/>
      </c>
      <c r="E619" s="31" t="str">
        <f t="shared" si="20"/>
        <v/>
      </c>
      <c r="F619" s="31" t="str">
        <f t="shared" si="21"/>
        <v/>
      </c>
      <c r="G619" s="31" t="str">
        <f>IFERROR(VLOOKUP(A619,部品コード!A:E,3,FALSE),"")</f>
        <v/>
      </c>
    </row>
    <row r="620" spans="1:7" x14ac:dyDescent="0.15">
      <c r="A620" s="17"/>
      <c r="B620" s="18"/>
      <c r="C620" s="19"/>
      <c r="D620" s="31" t="str">
        <f>IFERROR(VLOOKUP(A620,部品コード!A:E,2,FALSE),"")</f>
        <v/>
      </c>
      <c r="E620" s="31" t="str">
        <f t="shared" si="20"/>
        <v/>
      </c>
      <c r="F620" s="31" t="str">
        <f t="shared" si="21"/>
        <v/>
      </c>
      <c r="G620" s="31" t="str">
        <f>IFERROR(VLOOKUP(A620,部品コード!A:E,3,FALSE),"")</f>
        <v/>
      </c>
    </row>
    <row r="621" spans="1:7" x14ac:dyDescent="0.15">
      <c r="A621" s="17"/>
      <c r="B621" s="18"/>
      <c r="C621" s="19"/>
      <c r="D621" s="31" t="str">
        <f>IFERROR(VLOOKUP(A621,部品コード!A:E,2,FALSE),"")</f>
        <v/>
      </c>
      <c r="E621" s="31" t="str">
        <f t="shared" si="20"/>
        <v/>
      </c>
      <c r="F621" s="31" t="str">
        <f t="shared" si="21"/>
        <v/>
      </c>
      <c r="G621" s="31" t="str">
        <f>IFERROR(VLOOKUP(A621,部品コード!A:E,3,FALSE),"")</f>
        <v/>
      </c>
    </row>
    <row r="622" spans="1:7" x14ac:dyDescent="0.15">
      <c r="A622" s="17"/>
      <c r="B622" s="18"/>
      <c r="C622" s="19"/>
      <c r="D622" s="31" t="str">
        <f>IFERROR(VLOOKUP(A622,部品コード!A:E,2,FALSE),"")</f>
        <v/>
      </c>
      <c r="E622" s="31" t="str">
        <f t="shared" si="20"/>
        <v/>
      </c>
      <c r="F622" s="31" t="str">
        <f t="shared" si="21"/>
        <v/>
      </c>
      <c r="G622" s="31" t="str">
        <f>IFERROR(VLOOKUP(A622,部品コード!A:E,3,FALSE),"")</f>
        <v/>
      </c>
    </row>
    <row r="623" spans="1:7" x14ac:dyDescent="0.15">
      <c r="A623" s="17"/>
      <c r="B623" s="18"/>
      <c r="C623" s="19"/>
      <c r="D623" s="31" t="str">
        <f>IFERROR(VLOOKUP(A623,部品コード!A:E,2,FALSE),"")</f>
        <v/>
      </c>
      <c r="E623" s="31" t="str">
        <f t="shared" si="20"/>
        <v/>
      </c>
      <c r="F623" s="31" t="str">
        <f t="shared" si="21"/>
        <v/>
      </c>
      <c r="G623" s="31" t="str">
        <f>IFERROR(VLOOKUP(A623,部品コード!A:E,3,FALSE),"")</f>
        <v/>
      </c>
    </row>
    <row r="624" spans="1:7" x14ac:dyDescent="0.15">
      <c r="A624" s="17"/>
      <c r="B624" s="18"/>
      <c r="C624" s="19"/>
      <c r="D624" s="31" t="str">
        <f>IFERROR(VLOOKUP(A624,部品コード!A:E,2,FALSE),"")</f>
        <v/>
      </c>
      <c r="E624" s="31" t="str">
        <f t="shared" si="20"/>
        <v/>
      </c>
      <c r="F624" s="31" t="str">
        <f t="shared" si="21"/>
        <v/>
      </c>
      <c r="G624" s="31" t="str">
        <f>IFERROR(VLOOKUP(A624,部品コード!A:E,3,FALSE),"")</f>
        <v/>
      </c>
    </row>
    <row r="625" spans="1:7" x14ac:dyDescent="0.15">
      <c r="A625" s="17"/>
      <c r="B625" s="18"/>
      <c r="C625" s="19"/>
      <c r="D625" s="31" t="str">
        <f>IFERROR(VLOOKUP(A625,部品コード!A:E,2,FALSE),"")</f>
        <v/>
      </c>
      <c r="E625" s="31" t="str">
        <f t="shared" si="20"/>
        <v/>
      </c>
      <c r="F625" s="31" t="str">
        <f t="shared" si="21"/>
        <v/>
      </c>
      <c r="G625" s="31" t="str">
        <f>IFERROR(VLOOKUP(A625,部品コード!A:E,3,FALSE),"")</f>
        <v/>
      </c>
    </row>
    <row r="626" spans="1:7" x14ac:dyDescent="0.15">
      <c r="A626" s="17"/>
      <c r="B626" s="18"/>
      <c r="C626" s="19"/>
      <c r="D626" s="31" t="str">
        <f>IFERROR(VLOOKUP(A626,部品コード!A:E,2,FALSE),"")</f>
        <v/>
      </c>
      <c r="E626" s="31" t="str">
        <f t="shared" si="20"/>
        <v/>
      </c>
      <c r="F626" s="31" t="str">
        <f t="shared" si="21"/>
        <v/>
      </c>
      <c r="G626" s="31" t="str">
        <f>IFERROR(VLOOKUP(A626,部品コード!A:E,3,FALSE),"")</f>
        <v/>
      </c>
    </row>
    <row r="627" spans="1:7" x14ac:dyDescent="0.15">
      <c r="A627" s="17"/>
      <c r="B627" s="18"/>
      <c r="C627" s="19"/>
      <c r="D627" s="31" t="str">
        <f>IFERROR(VLOOKUP(A627,部品コード!A:E,2,FALSE),"")</f>
        <v/>
      </c>
      <c r="E627" s="31" t="str">
        <f t="shared" si="20"/>
        <v/>
      </c>
      <c r="F627" s="31" t="str">
        <f t="shared" si="21"/>
        <v/>
      </c>
      <c r="G627" s="31" t="str">
        <f>IFERROR(VLOOKUP(A627,部品コード!A:E,3,FALSE),"")</f>
        <v/>
      </c>
    </row>
    <row r="628" spans="1:7" x14ac:dyDescent="0.15">
      <c r="A628" s="17"/>
      <c r="B628" s="18"/>
      <c r="C628" s="19"/>
      <c r="D628" s="31" t="str">
        <f>IFERROR(VLOOKUP(A628,部品コード!A:E,2,FALSE),"")</f>
        <v/>
      </c>
      <c r="E628" s="31" t="str">
        <f t="shared" si="20"/>
        <v/>
      </c>
      <c r="F628" s="31" t="str">
        <f t="shared" si="21"/>
        <v/>
      </c>
      <c r="G628" s="31" t="str">
        <f>IFERROR(VLOOKUP(A628,部品コード!A:E,3,FALSE),"")</f>
        <v/>
      </c>
    </row>
    <row r="629" spans="1:7" x14ac:dyDescent="0.15">
      <c r="A629" s="17"/>
      <c r="B629" s="18"/>
      <c r="C629" s="19"/>
      <c r="D629" s="31" t="str">
        <f>IFERROR(VLOOKUP(A629,部品コード!A:E,2,FALSE),"")</f>
        <v/>
      </c>
      <c r="E629" s="31" t="str">
        <f t="shared" si="20"/>
        <v/>
      </c>
      <c r="F629" s="31" t="str">
        <f t="shared" si="21"/>
        <v/>
      </c>
      <c r="G629" s="31" t="str">
        <f>IFERROR(VLOOKUP(A629,部品コード!A:E,3,FALSE),"")</f>
        <v/>
      </c>
    </row>
    <row r="630" spans="1:7" x14ac:dyDescent="0.15">
      <c r="A630" s="17"/>
      <c r="B630" s="18"/>
      <c r="C630" s="19"/>
      <c r="D630" s="31" t="str">
        <f>IFERROR(VLOOKUP(A630,部品コード!A:E,2,FALSE),"")</f>
        <v/>
      </c>
      <c r="E630" s="31" t="str">
        <f t="shared" si="20"/>
        <v/>
      </c>
      <c r="F630" s="31" t="str">
        <f t="shared" si="21"/>
        <v/>
      </c>
      <c r="G630" s="31" t="str">
        <f>IFERROR(VLOOKUP(A630,部品コード!A:E,3,FALSE),"")</f>
        <v/>
      </c>
    </row>
    <row r="631" spans="1:7" x14ac:dyDescent="0.15">
      <c r="A631" s="17"/>
      <c r="B631" s="18"/>
      <c r="C631" s="19"/>
      <c r="D631" s="31" t="str">
        <f>IFERROR(VLOOKUP(A631,部品コード!A:E,2,FALSE),"")</f>
        <v/>
      </c>
      <c r="E631" s="31" t="str">
        <f t="shared" si="20"/>
        <v/>
      </c>
      <c r="F631" s="31" t="str">
        <f t="shared" si="21"/>
        <v/>
      </c>
      <c r="G631" s="31" t="str">
        <f>IFERROR(VLOOKUP(A631,部品コード!A:E,3,FALSE),"")</f>
        <v/>
      </c>
    </row>
    <row r="632" spans="1:7" x14ac:dyDescent="0.15">
      <c r="A632" s="17"/>
      <c r="B632" s="18"/>
      <c r="C632" s="19"/>
      <c r="D632" s="31" t="str">
        <f>IFERROR(VLOOKUP(A632,部品コード!A:E,2,FALSE),"")</f>
        <v/>
      </c>
      <c r="E632" s="31" t="str">
        <f t="shared" si="20"/>
        <v/>
      </c>
      <c r="F632" s="31" t="str">
        <f t="shared" si="21"/>
        <v/>
      </c>
      <c r="G632" s="31" t="str">
        <f>IFERROR(VLOOKUP(A632,部品コード!A:E,3,FALSE),"")</f>
        <v/>
      </c>
    </row>
    <row r="633" spans="1:7" x14ac:dyDescent="0.15">
      <c r="A633" s="17"/>
      <c r="B633" s="18"/>
      <c r="C633" s="19"/>
      <c r="D633" s="31" t="str">
        <f>IFERROR(VLOOKUP(A633,部品コード!A:E,2,FALSE),"")</f>
        <v/>
      </c>
      <c r="E633" s="31" t="str">
        <f t="shared" si="20"/>
        <v/>
      </c>
      <c r="F633" s="31" t="str">
        <f t="shared" si="21"/>
        <v/>
      </c>
      <c r="G633" s="31" t="str">
        <f>IFERROR(VLOOKUP(A633,部品コード!A:E,3,FALSE),"")</f>
        <v/>
      </c>
    </row>
    <row r="634" spans="1:7" x14ac:dyDescent="0.15">
      <c r="A634" s="17"/>
      <c r="B634" s="18"/>
      <c r="C634" s="19"/>
      <c r="D634" s="31" t="str">
        <f>IFERROR(VLOOKUP(A634,部品コード!A:E,2,FALSE),"")</f>
        <v/>
      </c>
      <c r="E634" s="31" t="str">
        <f t="shared" si="20"/>
        <v/>
      </c>
      <c r="F634" s="31" t="str">
        <f t="shared" si="21"/>
        <v/>
      </c>
      <c r="G634" s="31" t="str">
        <f>IFERROR(VLOOKUP(A634,部品コード!A:E,3,FALSE),"")</f>
        <v/>
      </c>
    </row>
    <row r="635" spans="1:7" x14ac:dyDescent="0.15">
      <c r="A635" s="17"/>
      <c r="B635" s="18"/>
      <c r="C635" s="19"/>
      <c r="D635" s="31" t="str">
        <f>IFERROR(VLOOKUP(A635,部品コード!A:E,2,FALSE),"")</f>
        <v/>
      </c>
      <c r="E635" s="31" t="str">
        <f t="shared" si="20"/>
        <v/>
      </c>
      <c r="F635" s="31" t="str">
        <f t="shared" si="21"/>
        <v/>
      </c>
      <c r="G635" s="31" t="str">
        <f>IFERROR(VLOOKUP(A635,部品コード!A:E,3,FALSE),"")</f>
        <v/>
      </c>
    </row>
    <row r="636" spans="1:7" x14ac:dyDescent="0.15">
      <c r="A636" s="17"/>
      <c r="B636" s="18"/>
      <c r="C636" s="19"/>
      <c r="D636" s="31" t="str">
        <f>IFERROR(VLOOKUP(A636,部品コード!A:E,2,FALSE),"")</f>
        <v/>
      </c>
      <c r="E636" s="31" t="str">
        <f t="shared" si="20"/>
        <v/>
      </c>
      <c r="F636" s="31" t="str">
        <f t="shared" si="21"/>
        <v/>
      </c>
      <c r="G636" s="31" t="str">
        <f>IFERROR(VLOOKUP(A636,部品コード!A:E,3,FALSE),"")</f>
        <v/>
      </c>
    </row>
    <row r="637" spans="1:7" x14ac:dyDescent="0.15">
      <c r="A637" s="17"/>
      <c r="B637" s="18"/>
      <c r="C637" s="19"/>
      <c r="D637" s="31" t="str">
        <f>IFERROR(VLOOKUP(A637,部品コード!A:E,2,FALSE),"")</f>
        <v/>
      </c>
      <c r="E637" s="31" t="str">
        <f t="shared" si="20"/>
        <v/>
      </c>
      <c r="F637" s="31" t="str">
        <f t="shared" si="21"/>
        <v/>
      </c>
      <c r="G637" s="31" t="str">
        <f>IFERROR(VLOOKUP(A637,部品コード!A:E,3,FALSE),"")</f>
        <v/>
      </c>
    </row>
    <row r="638" spans="1:7" x14ac:dyDescent="0.15">
      <c r="A638" s="17"/>
      <c r="B638" s="18"/>
      <c r="C638" s="19"/>
      <c r="D638" s="31" t="str">
        <f>IFERROR(VLOOKUP(A638,部品コード!A:E,2,FALSE),"")</f>
        <v/>
      </c>
      <c r="E638" s="31" t="str">
        <f t="shared" si="20"/>
        <v/>
      </c>
      <c r="F638" s="31" t="str">
        <f t="shared" si="21"/>
        <v/>
      </c>
      <c r="G638" s="31" t="str">
        <f>IFERROR(VLOOKUP(A638,部品コード!A:E,3,FALSE),"")</f>
        <v/>
      </c>
    </row>
    <row r="639" spans="1:7" x14ac:dyDescent="0.15">
      <c r="A639" s="17"/>
      <c r="B639" s="18"/>
      <c r="C639" s="19"/>
      <c r="D639" s="31" t="str">
        <f>IFERROR(VLOOKUP(A639,部品コード!A:E,2,FALSE),"")</f>
        <v/>
      </c>
      <c r="E639" s="31" t="str">
        <f t="shared" si="20"/>
        <v/>
      </c>
      <c r="F639" s="31" t="str">
        <f t="shared" si="21"/>
        <v/>
      </c>
      <c r="G639" s="31" t="str">
        <f>IFERROR(VLOOKUP(A639,部品コード!A:E,3,FALSE),"")</f>
        <v/>
      </c>
    </row>
    <row r="640" spans="1:7" x14ac:dyDescent="0.15">
      <c r="A640" s="17"/>
      <c r="B640" s="18"/>
      <c r="C640" s="19"/>
      <c r="D640" s="31" t="str">
        <f>IFERROR(VLOOKUP(A640,部品コード!A:E,2,FALSE),"")</f>
        <v/>
      </c>
      <c r="E640" s="31" t="str">
        <f t="shared" si="20"/>
        <v/>
      </c>
      <c r="F640" s="31" t="str">
        <f t="shared" si="21"/>
        <v/>
      </c>
      <c r="G640" s="31" t="str">
        <f>IFERROR(VLOOKUP(A640,部品コード!A:E,3,FALSE),"")</f>
        <v/>
      </c>
    </row>
    <row r="641" spans="1:7" x14ac:dyDescent="0.15">
      <c r="A641" s="17"/>
      <c r="B641" s="18"/>
      <c r="C641" s="19"/>
      <c r="D641" s="31" t="str">
        <f>IFERROR(VLOOKUP(A641,部品コード!A:E,2,FALSE),"")</f>
        <v/>
      </c>
      <c r="E641" s="31" t="str">
        <f t="shared" si="20"/>
        <v/>
      </c>
      <c r="F641" s="31" t="str">
        <f t="shared" si="21"/>
        <v/>
      </c>
      <c r="G641" s="31" t="str">
        <f>IFERROR(VLOOKUP(A641,部品コード!A:E,3,FALSE),"")</f>
        <v/>
      </c>
    </row>
    <row r="642" spans="1:7" x14ac:dyDescent="0.15">
      <c r="A642" s="17"/>
      <c r="B642" s="18"/>
      <c r="C642" s="19"/>
      <c r="D642" s="31" t="str">
        <f>IFERROR(VLOOKUP(A642,部品コード!A:E,2,FALSE),"")</f>
        <v/>
      </c>
      <c r="E642" s="31" t="str">
        <f t="shared" si="20"/>
        <v/>
      </c>
      <c r="F642" s="31" t="str">
        <f t="shared" si="21"/>
        <v/>
      </c>
      <c r="G642" s="31" t="str">
        <f>IFERROR(VLOOKUP(A642,部品コード!A:E,3,FALSE),"")</f>
        <v/>
      </c>
    </row>
    <row r="643" spans="1:7" x14ac:dyDescent="0.15">
      <c r="A643" s="17"/>
      <c r="B643" s="18"/>
      <c r="C643" s="19"/>
      <c r="D643" s="31" t="str">
        <f>IFERROR(VLOOKUP(A643,部品コード!A:E,2,FALSE),"")</f>
        <v/>
      </c>
      <c r="E643" s="31" t="str">
        <f t="shared" si="20"/>
        <v/>
      </c>
      <c r="F643" s="31" t="str">
        <f t="shared" si="21"/>
        <v/>
      </c>
      <c r="G643" s="31" t="str">
        <f>IFERROR(VLOOKUP(A643,部品コード!A:E,3,FALSE),"")</f>
        <v/>
      </c>
    </row>
    <row r="644" spans="1:7" x14ac:dyDescent="0.15">
      <c r="A644" s="17"/>
      <c r="B644" s="18"/>
      <c r="C644" s="19"/>
      <c r="D644" s="31" t="str">
        <f>IFERROR(VLOOKUP(A644,部品コード!A:E,2,FALSE),"")</f>
        <v/>
      </c>
      <c r="E644" s="31" t="str">
        <f t="shared" si="20"/>
        <v/>
      </c>
      <c r="F644" s="31" t="str">
        <f t="shared" si="21"/>
        <v/>
      </c>
      <c r="G644" s="31" t="str">
        <f>IFERROR(VLOOKUP(A644,部品コード!A:E,3,FALSE),"")</f>
        <v/>
      </c>
    </row>
    <row r="645" spans="1:7" x14ac:dyDescent="0.15">
      <c r="A645" s="17"/>
      <c r="B645" s="18"/>
      <c r="C645" s="19"/>
      <c r="D645" s="31" t="str">
        <f>IFERROR(VLOOKUP(A645,部品コード!A:E,2,FALSE),"")</f>
        <v/>
      </c>
      <c r="E645" s="31" t="str">
        <f t="shared" si="20"/>
        <v/>
      </c>
      <c r="F645" s="31" t="str">
        <f t="shared" si="21"/>
        <v/>
      </c>
      <c r="G645" s="31" t="str">
        <f>IFERROR(VLOOKUP(A645,部品コード!A:E,3,FALSE),"")</f>
        <v/>
      </c>
    </row>
    <row r="646" spans="1:7" x14ac:dyDescent="0.15">
      <c r="A646" s="17"/>
      <c r="B646" s="18"/>
      <c r="C646" s="19"/>
      <c r="D646" s="31" t="str">
        <f>IFERROR(VLOOKUP(A646,部品コード!A:E,2,FALSE),"")</f>
        <v/>
      </c>
      <c r="E646" s="31" t="str">
        <f t="shared" si="20"/>
        <v/>
      </c>
      <c r="F646" s="31" t="str">
        <f t="shared" si="21"/>
        <v/>
      </c>
      <c r="G646" s="31" t="str">
        <f>IFERROR(VLOOKUP(A646,部品コード!A:E,3,FALSE),"")</f>
        <v/>
      </c>
    </row>
    <row r="647" spans="1:7" x14ac:dyDescent="0.15">
      <c r="A647" s="17"/>
      <c r="B647" s="18"/>
      <c r="C647" s="19"/>
      <c r="D647" s="31" t="str">
        <f>IFERROR(VLOOKUP(A647,部品コード!A:E,2,FALSE),"")</f>
        <v/>
      </c>
      <c r="E647" s="31" t="str">
        <f t="shared" si="20"/>
        <v/>
      </c>
      <c r="F647" s="31" t="str">
        <f t="shared" si="21"/>
        <v/>
      </c>
      <c r="G647" s="31" t="str">
        <f>IFERROR(VLOOKUP(A647,部品コード!A:E,3,FALSE),"")</f>
        <v/>
      </c>
    </row>
    <row r="648" spans="1:7" x14ac:dyDescent="0.15">
      <c r="A648" s="17"/>
      <c r="B648" s="18"/>
      <c r="C648" s="19"/>
      <c r="D648" s="31" t="str">
        <f>IFERROR(VLOOKUP(A648,部品コード!A:E,2,FALSE),"")</f>
        <v/>
      </c>
      <c r="E648" s="31" t="str">
        <f t="shared" si="20"/>
        <v/>
      </c>
      <c r="F648" s="31" t="str">
        <f t="shared" si="21"/>
        <v/>
      </c>
      <c r="G648" s="31" t="str">
        <f>IFERROR(VLOOKUP(A648,部品コード!A:E,3,FALSE),"")</f>
        <v/>
      </c>
    </row>
    <row r="649" spans="1:7" x14ac:dyDescent="0.15">
      <c r="A649" s="17"/>
      <c r="B649" s="18"/>
      <c r="C649" s="19"/>
      <c r="D649" s="31" t="str">
        <f>IFERROR(VLOOKUP(A649,部品コード!A:E,2,FALSE),"")</f>
        <v/>
      </c>
      <c r="E649" s="31" t="str">
        <f t="shared" si="20"/>
        <v/>
      </c>
      <c r="F649" s="31" t="str">
        <f t="shared" si="21"/>
        <v/>
      </c>
      <c r="G649" s="31" t="str">
        <f>IFERROR(VLOOKUP(A649,部品コード!A:E,3,FALSE),"")</f>
        <v/>
      </c>
    </row>
    <row r="650" spans="1:7" x14ac:dyDescent="0.15">
      <c r="A650" s="17"/>
      <c r="B650" s="18"/>
      <c r="C650" s="19"/>
      <c r="D650" s="31" t="str">
        <f>IFERROR(VLOOKUP(A650,部品コード!A:E,2,FALSE),"")</f>
        <v/>
      </c>
      <c r="E650" s="31" t="str">
        <f t="shared" si="20"/>
        <v/>
      </c>
      <c r="F650" s="31" t="str">
        <f t="shared" si="21"/>
        <v/>
      </c>
      <c r="G650" s="31" t="str">
        <f>IFERROR(VLOOKUP(A650,部品コード!A:E,3,FALSE),"")</f>
        <v/>
      </c>
    </row>
    <row r="651" spans="1:7" x14ac:dyDescent="0.15">
      <c r="A651" s="17"/>
      <c r="B651" s="18"/>
      <c r="C651" s="19"/>
      <c r="D651" s="31" t="str">
        <f>IFERROR(VLOOKUP(A651,部品コード!A:E,2,FALSE),"")</f>
        <v/>
      </c>
      <c r="E651" s="31" t="str">
        <f t="shared" si="20"/>
        <v/>
      </c>
      <c r="F651" s="31" t="str">
        <f t="shared" si="21"/>
        <v/>
      </c>
      <c r="G651" s="31" t="str">
        <f>IFERROR(VLOOKUP(A651,部品コード!A:E,3,FALSE),"")</f>
        <v/>
      </c>
    </row>
    <row r="652" spans="1:7" x14ac:dyDescent="0.15">
      <c r="A652" s="17"/>
      <c r="B652" s="18"/>
      <c r="C652" s="19"/>
      <c r="D652" s="31" t="str">
        <f>IFERROR(VLOOKUP(A652,部品コード!A:E,2,FALSE),"")</f>
        <v/>
      </c>
      <c r="E652" s="31" t="str">
        <f t="shared" si="20"/>
        <v/>
      </c>
      <c r="F652" s="31" t="str">
        <f t="shared" si="21"/>
        <v/>
      </c>
      <c r="G652" s="31" t="str">
        <f>IFERROR(VLOOKUP(A652,部品コード!A:E,3,FALSE),"")</f>
        <v/>
      </c>
    </row>
    <row r="653" spans="1:7" x14ac:dyDescent="0.15">
      <c r="A653" s="17"/>
      <c r="B653" s="18"/>
      <c r="C653" s="19"/>
      <c r="D653" s="31" t="str">
        <f>IFERROR(VLOOKUP(A653,部品コード!A:E,2,FALSE),"")</f>
        <v/>
      </c>
      <c r="E653" s="31" t="str">
        <f t="shared" si="20"/>
        <v/>
      </c>
      <c r="F653" s="31" t="str">
        <f t="shared" si="21"/>
        <v/>
      </c>
      <c r="G653" s="31" t="str">
        <f>IFERROR(VLOOKUP(A653,部品コード!A:E,3,FALSE),"")</f>
        <v/>
      </c>
    </row>
    <row r="654" spans="1:7" x14ac:dyDescent="0.15">
      <c r="A654" s="17"/>
      <c r="B654" s="18"/>
      <c r="C654" s="19"/>
      <c r="D654" s="31" t="str">
        <f>IFERROR(VLOOKUP(A654,部品コード!A:E,2,FALSE),"")</f>
        <v/>
      </c>
      <c r="E654" s="31" t="str">
        <f t="shared" si="20"/>
        <v/>
      </c>
      <c r="F654" s="31" t="str">
        <f t="shared" si="21"/>
        <v/>
      </c>
      <c r="G654" s="31" t="str">
        <f>IFERROR(VLOOKUP(A654,部品コード!A:E,3,FALSE),"")</f>
        <v/>
      </c>
    </row>
    <row r="655" spans="1:7" x14ac:dyDescent="0.15">
      <c r="A655" s="17"/>
      <c r="B655" s="18"/>
      <c r="C655" s="19"/>
      <c r="D655" s="31" t="str">
        <f>IFERROR(VLOOKUP(A655,部品コード!A:E,2,FALSE),"")</f>
        <v/>
      </c>
      <c r="E655" s="31" t="str">
        <f t="shared" si="20"/>
        <v/>
      </c>
      <c r="F655" s="31" t="str">
        <f t="shared" si="21"/>
        <v/>
      </c>
      <c r="G655" s="31" t="str">
        <f>IFERROR(VLOOKUP(A655,部品コード!A:E,3,FALSE),"")</f>
        <v/>
      </c>
    </row>
    <row r="656" spans="1:7" x14ac:dyDescent="0.15">
      <c r="A656" s="17"/>
      <c r="B656" s="18"/>
      <c r="C656" s="19"/>
      <c r="D656" s="31" t="str">
        <f>IFERROR(VLOOKUP(A656,部品コード!A:E,2,FALSE),"")</f>
        <v/>
      </c>
      <c r="E656" s="31" t="str">
        <f t="shared" si="20"/>
        <v/>
      </c>
      <c r="F656" s="31" t="str">
        <f t="shared" si="21"/>
        <v/>
      </c>
      <c r="G656" s="31" t="str">
        <f>IFERROR(VLOOKUP(A656,部品コード!A:E,3,FALSE),"")</f>
        <v/>
      </c>
    </row>
    <row r="657" spans="1:7" x14ac:dyDescent="0.15">
      <c r="A657" s="17"/>
      <c r="B657" s="18"/>
      <c r="C657" s="19"/>
      <c r="D657" s="31" t="str">
        <f>IFERROR(VLOOKUP(A657,部品コード!A:E,2,FALSE),"")</f>
        <v/>
      </c>
      <c r="E657" s="31" t="str">
        <f t="shared" si="20"/>
        <v/>
      </c>
      <c r="F657" s="31" t="str">
        <f t="shared" si="21"/>
        <v/>
      </c>
      <c r="G657" s="31" t="str">
        <f>IFERROR(VLOOKUP(A657,部品コード!A:E,3,FALSE),"")</f>
        <v/>
      </c>
    </row>
    <row r="658" spans="1:7" x14ac:dyDescent="0.15">
      <c r="A658" s="17"/>
      <c r="B658" s="18"/>
      <c r="C658" s="19"/>
      <c r="D658" s="31" t="str">
        <f>IFERROR(VLOOKUP(A658,部品コード!A:E,2,FALSE),"")</f>
        <v/>
      </c>
      <c r="E658" s="31" t="str">
        <f t="shared" si="20"/>
        <v/>
      </c>
      <c r="F658" s="31" t="str">
        <f t="shared" si="21"/>
        <v/>
      </c>
      <c r="G658" s="31" t="str">
        <f>IFERROR(VLOOKUP(A658,部品コード!A:E,3,FALSE),"")</f>
        <v/>
      </c>
    </row>
    <row r="659" spans="1:7" x14ac:dyDescent="0.15">
      <c r="A659" s="17"/>
      <c r="B659" s="18"/>
      <c r="C659" s="19"/>
      <c r="D659" s="31" t="str">
        <f>IFERROR(VLOOKUP(A659,部品コード!A:E,2,FALSE),"")</f>
        <v/>
      </c>
      <c r="E659" s="31" t="str">
        <f t="shared" si="20"/>
        <v/>
      </c>
      <c r="F659" s="31" t="str">
        <f t="shared" si="21"/>
        <v/>
      </c>
      <c r="G659" s="31" t="str">
        <f>IFERROR(VLOOKUP(A659,部品コード!A:E,3,FALSE),"")</f>
        <v/>
      </c>
    </row>
    <row r="660" spans="1:7" x14ac:dyDescent="0.15">
      <c r="A660" s="17"/>
      <c r="B660" s="18"/>
      <c r="C660" s="19"/>
      <c r="D660" s="31" t="str">
        <f>IFERROR(VLOOKUP(A660,部品コード!A:E,2,FALSE),"")</f>
        <v/>
      </c>
      <c r="E660" s="31" t="str">
        <f t="shared" si="20"/>
        <v/>
      </c>
      <c r="F660" s="31" t="str">
        <f t="shared" si="21"/>
        <v/>
      </c>
      <c r="G660" s="31" t="str">
        <f>IFERROR(VLOOKUP(A660,部品コード!A:E,3,FALSE),"")</f>
        <v/>
      </c>
    </row>
    <row r="661" spans="1:7" x14ac:dyDescent="0.15">
      <c r="A661" s="17"/>
      <c r="B661" s="18"/>
      <c r="C661" s="19"/>
      <c r="D661" s="31" t="str">
        <f>IFERROR(VLOOKUP(A661,部品コード!A:E,2,FALSE),"")</f>
        <v/>
      </c>
      <c r="E661" s="31" t="str">
        <f t="shared" si="20"/>
        <v/>
      </c>
      <c r="F661" s="31" t="str">
        <f t="shared" si="21"/>
        <v/>
      </c>
      <c r="G661" s="31" t="str">
        <f>IFERROR(VLOOKUP(A661,部品コード!A:E,3,FALSE),"")</f>
        <v/>
      </c>
    </row>
    <row r="662" spans="1:7" x14ac:dyDescent="0.15">
      <c r="A662" s="17"/>
      <c r="B662" s="18"/>
      <c r="C662" s="19"/>
      <c r="D662" s="31" t="str">
        <f>IFERROR(VLOOKUP(A662,部品コード!A:E,2,FALSE),"")</f>
        <v/>
      </c>
      <c r="E662" s="31" t="str">
        <f t="shared" si="20"/>
        <v/>
      </c>
      <c r="F662" s="31" t="str">
        <f t="shared" si="21"/>
        <v/>
      </c>
      <c r="G662" s="31" t="str">
        <f>IFERROR(VLOOKUP(A662,部品コード!A:E,3,FALSE),"")</f>
        <v/>
      </c>
    </row>
    <row r="663" spans="1:7" x14ac:dyDescent="0.15">
      <c r="A663" s="17"/>
      <c r="B663" s="18"/>
      <c r="C663" s="19"/>
      <c r="D663" s="31" t="str">
        <f>IFERROR(VLOOKUP(A663,部品コード!A:E,2,FALSE),"")</f>
        <v/>
      </c>
      <c r="E663" s="31" t="str">
        <f t="shared" si="20"/>
        <v/>
      </c>
      <c r="F663" s="31" t="str">
        <f t="shared" si="21"/>
        <v/>
      </c>
      <c r="G663" s="31" t="str">
        <f>IFERROR(VLOOKUP(A663,部品コード!A:E,3,FALSE),"")</f>
        <v/>
      </c>
    </row>
    <row r="664" spans="1:7" x14ac:dyDescent="0.15">
      <c r="A664" s="17"/>
      <c r="B664" s="18"/>
      <c r="C664" s="19"/>
      <c r="D664" s="31" t="str">
        <f>IFERROR(VLOOKUP(A664,部品コード!A:E,2,FALSE),"")</f>
        <v/>
      </c>
      <c r="E664" s="31" t="str">
        <f t="shared" si="20"/>
        <v/>
      </c>
      <c r="F664" s="31" t="str">
        <f t="shared" si="21"/>
        <v/>
      </c>
      <c r="G664" s="31" t="str">
        <f>IFERROR(VLOOKUP(A664,部品コード!A:E,3,FALSE),"")</f>
        <v/>
      </c>
    </row>
    <row r="665" spans="1:7" x14ac:dyDescent="0.15">
      <c r="A665" s="17"/>
      <c r="B665" s="18"/>
      <c r="C665" s="19"/>
      <c r="D665" s="31" t="str">
        <f>IFERROR(VLOOKUP(A665,部品コード!A:E,2,FALSE),"")</f>
        <v/>
      </c>
      <c r="E665" s="31" t="str">
        <f t="shared" si="20"/>
        <v/>
      </c>
      <c r="F665" s="31" t="str">
        <f t="shared" si="21"/>
        <v/>
      </c>
      <c r="G665" s="31" t="str">
        <f>IFERROR(VLOOKUP(A665,部品コード!A:E,3,FALSE),"")</f>
        <v/>
      </c>
    </row>
    <row r="666" spans="1:7" x14ac:dyDescent="0.15">
      <c r="A666" s="17"/>
      <c r="B666" s="18"/>
      <c r="C666" s="19"/>
      <c r="D666" s="31" t="str">
        <f>IFERROR(VLOOKUP(A666,部品コード!A:E,2,FALSE),"")</f>
        <v/>
      </c>
      <c r="E666" s="31" t="str">
        <f t="shared" si="20"/>
        <v/>
      </c>
      <c r="F666" s="31" t="str">
        <f t="shared" si="21"/>
        <v/>
      </c>
      <c r="G666" s="31" t="str">
        <f>IFERROR(VLOOKUP(A666,部品コード!A:E,3,FALSE),"")</f>
        <v/>
      </c>
    </row>
    <row r="667" spans="1:7" x14ac:dyDescent="0.15">
      <c r="A667" s="17"/>
      <c r="B667" s="18"/>
      <c r="C667" s="19"/>
      <c r="D667" s="31" t="str">
        <f>IFERROR(VLOOKUP(A667,部品コード!A:E,2,FALSE),"")</f>
        <v/>
      </c>
      <c r="E667" s="31" t="str">
        <f t="shared" ref="E667:E730" si="22">IF(B667="","",(MONTH(B667)))</f>
        <v/>
      </c>
      <c r="F667" s="31" t="str">
        <f t="shared" ref="F667:F730" si="23">IF(B667="","",(DAY(B667)))</f>
        <v/>
      </c>
      <c r="G667" s="31" t="str">
        <f>IFERROR(VLOOKUP(A667,部品コード!A:E,3,FALSE),"")</f>
        <v/>
      </c>
    </row>
    <row r="668" spans="1:7" x14ac:dyDescent="0.15">
      <c r="A668" s="17"/>
      <c r="B668" s="18"/>
      <c r="C668" s="19"/>
      <c r="D668" s="31" t="str">
        <f>IFERROR(VLOOKUP(A668,部品コード!A:E,2,FALSE),"")</f>
        <v/>
      </c>
      <c r="E668" s="31" t="str">
        <f t="shared" si="22"/>
        <v/>
      </c>
      <c r="F668" s="31" t="str">
        <f t="shared" si="23"/>
        <v/>
      </c>
      <c r="G668" s="31" t="str">
        <f>IFERROR(VLOOKUP(A668,部品コード!A:E,3,FALSE),"")</f>
        <v/>
      </c>
    </row>
    <row r="669" spans="1:7" x14ac:dyDescent="0.15">
      <c r="A669" s="17"/>
      <c r="B669" s="18"/>
      <c r="C669" s="19"/>
      <c r="D669" s="31" t="str">
        <f>IFERROR(VLOOKUP(A669,部品コード!A:E,2,FALSE),"")</f>
        <v/>
      </c>
      <c r="E669" s="31" t="str">
        <f t="shared" si="22"/>
        <v/>
      </c>
      <c r="F669" s="31" t="str">
        <f t="shared" si="23"/>
        <v/>
      </c>
      <c r="G669" s="31" t="str">
        <f>IFERROR(VLOOKUP(A669,部品コード!A:E,3,FALSE),"")</f>
        <v/>
      </c>
    </row>
    <row r="670" spans="1:7" x14ac:dyDescent="0.15">
      <c r="A670" s="17"/>
      <c r="B670" s="18"/>
      <c r="C670" s="19"/>
      <c r="D670" s="31" t="str">
        <f>IFERROR(VLOOKUP(A670,部品コード!A:E,2,FALSE),"")</f>
        <v/>
      </c>
      <c r="E670" s="31" t="str">
        <f t="shared" si="22"/>
        <v/>
      </c>
      <c r="F670" s="31" t="str">
        <f t="shared" si="23"/>
        <v/>
      </c>
      <c r="G670" s="31" t="str">
        <f>IFERROR(VLOOKUP(A670,部品コード!A:E,3,FALSE),"")</f>
        <v/>
      </c>
    </row>
    <row r="671" spans="1:7" x14ac:dyDescent="0.15">
      <c r="A671" s="17"/>
      <c r="B671" s="18"/>
      <c r="C671" s="19"/>
      <c r="D671" s="31" t="str">
        <f>IFERROR(VLOOKUP(A671,部品コード!A:E,2,FALSE),"")</f>
        <v/>
      </c>
      <c r="E671" s="31" t="str">
        <f t="shared" si="22"/>
        <v/>
      </c>
      <c r="F671" s="31" t="str">
        <f t="shared" si="23"/>
        <v/>
      </c>
      <c r="G671" s="31" t="str">
        <f>IFERROR(VLOOKUP(A671,部品コード!A:E,3,FALSE),"")</f>
        <v/>
      </c>
    </row>
    <row r="672" spans="1:7" x14ac:dyDescent="0.15">
      <c r="A672" s="17"/>
      <c r="B672" s="18"/>
      <c r="C672" s="19"/>
      <c r="D672" s="31" t="str">
        <f>IFERROR(VLOOKUP(A672,部品コード!A:E,2,FALSE),"")</f>
        <v/>
      </c>
      <c r="E672" s="31" t="str">
        <f t="shared" si="22"/>
        <v/>
      </c>
      <c r="F672" s="31" t="str">
        <f t="shared" si="23"/>
        <v/>
      </c>
      <c r="G672" s="31" t="str">
        <f>IFERROR(VLOOKUP(A672,部品コード!A:E,3,FALSE),"")</f>
        <v/>
      </c>
    </row>
    <row r="673" spans="1:7" x14ac:dyDescent="0.15">
      <c r="A673" s="17"/>
      <c r="B673" s="18"/>
      <c r="C673" s="19"/>
      <c r="D673" s="31" t="str">
        <f>IFERROR(VLOOKUP(A673,部品コード!A:E,2,FALSE),"")</f>
        <v/>
      </c>
      <c r="E673" s="31" t="str">
        <f t="shared" si="22"/>
        <v/>
      </c>
      <c r="F673" s="31" t="str">
        <f t="shared" si="23"/>
        <v/>
      </c>
      <c r="G673" s="31" t="str">
        <f>IFERROR(VLOOKUP(A673,部品コード!A:E,3,FALSE),"")</f>
        <v/>
      </c>
    </row>
    <row r="674" spans="1:7" x14ac:dyDescent="0.15">
      <c r="A674" s="17"/>
      <c r="B674" s="18"/>
      <c r="C674" s="19"/>
      <c r="D674" s="31" t="str">
        <f>IFERROR(VLOOKUP(A674,部品コード!A:E,2,FALSE),"")</f>
        <v/>
      </c>
      <c r="E674" s="31" t="str">
        <f t="shared" si="22"/>
        <v/>
      </c>
      <c r="F674" s="31" t="str">
        <f t="shared" si="23"/>
        <v/>
      </c>
      <c r="G674" s="31" t="str">
        <f>IFERROR(VLOOKUP(A674,部品コード!A:E,3,FALSE),"")</f>
        <v/>
      </c>
    </row>
    <row r="675" spans="1:7" x14ac:dyDescent="0.15">
      <c r="A675" s="17"/>
      <c r="B675" s="18"/>
      <c r="C675" s="19"/>
      <c r="D675" s="31" t="str">
        <f>IFERROR(VLOOKUP(A675,部品コード!A:E,2,FALSE),"")</f>
        <v/>
      </c>
      <c r="E675" s="31" t="str">
        <f t="shared" si="22"/>
        <v/>
      </c>
      <c r="F675" s="31" t="str">
        <f t="shared" si="23"/>
        <v/>
      </c>
      <c r="G675" s="31" t="str">
        <f>IFERROR(VLOOKUP(A675,部品コード!A:E,3,FALSE),"")</f>
        <v/>
      </c>
    </row>
    <row r="676" spans="1:7" x14ac:dyDescent="0.15">
      <c r="A676" s="17"/>
      <c r="B676" s="18"/>
      <c r="C676" s="19"/>
      <c r="D676" s="31" t="str">
        <f>IFERROR(VLOOKUP(A676,部品コード!A:E,2,FALSE),"")</f>
        <v/>
      </c>
      <c r="E676" s="31" t="str">
        <f t="shared" si="22"/>
        <v/>
      </c>
      <c r="F676" s="31" t="str">
        <f t="shared" si="23"/>
        <v/>
      </c>
      <c r="G676" s="31" t="str">
        <f>IFERROR(VLOOKUP(A676,部品コード!A:E,3,FALSE),"")</f>
        <v/>
      </c>
    </row>
    <row r="677" spans="1:7" x14ac:dyDescent="0.15">
      <c r="A677" s="17"/>
      <c r="B677" s="18"/>
      <c r="C677" s="19"/>
      <c r="D677" s="31" t="str">
        <f>IFERROR(VLOOKUP(A677,部品コード!A:E,2,FALSE),"")</f>
        <v/>
      </c>
      <c r="E677" s="31" t="str">
        <f t="shared" si="22"/>
        <v/>
      </c>
      <c r="F677" s="31" t="str">
        <f t="shared" si="23"/>
        <v/>
      </c>
      <c r="G677" s="31" t="str">
        <f>IFERROR(VLOOKUP(A677,部品コード!A:E,3,FALSE),"")</f>
        <v/>
      </c>
    </row>
    <row r="678" spans="1:7" x14ac:dyDescent="0.15">
      <c r="A678" s="17"/>
      <c r="B678" s="18"/>
      <c r="C678" s="19"/>
      <c r="D678" s="31" t="str">
        <f>IFERROR(VLOOKUP(A678,部品コード!A:E,2,FALSE),"")</f>
        <v/>
      </c>
      <c r="E678" s="31" t="str">
        <f t="shared" si="22"/>
        <v/>
      </c>
      <c r="F678" s="31" t="str">
        <f t="shared" si="23"/>
        <v/>
      </c>
      <c r="G678" s="31" t="str">
        <f>IFERROR(VLOOKUP(A678,部品コード!A:E,3,FALSE),"")</f>
        <v/>
      </c>
    </row>
    <row r="679" spans="1:7" x14ac:dyDescent="0.15">
      <c r="A679" s="17"/>
      <c r="B679" s="18"/>
      <c r="C679" s="19"/>
      <c r="D679" s="31" t="str">
        <f>IFERROR(VLOOKUP(A679,部品コード!A:E,2,FALSE),"")</f>
        <v/>
      </c>
      <c r="E679" s="31" t="str">
        <f t="shared" si="22"/>
        <v/>
      </c>
      <c r="F679" s="31" t="str">
        <f t="shared" si="23"/>
        <v/>
      </c>
      <c r="G679" s="31" t="str">
        <f>IFERROR(VLOOKUP(A679,部品コード!A:E,3,FALSE),"")</f>
        <v/>
      </c>
    </row>
    <row r="680" spans="1:7" x14ac:dyDescent="0.15">
      <c r="A680" s="17"/>
      <c r="B680" s="18"/>
      <c r="C680" s="19"/>
      <c r="D680" s="31" t="str">
        <f>IFERROR(VLOOKUP(A680,部品コード!A:E,2,FALSE),"")</f>
        <v/>
      </c>
      <c r="E680" s="31" t="str">
        <f t="shared" si="22"/>
        <v/>
      </c>
      <c r="F680" s="31" t="str">
        <f t="shared" si="23"/>
        <v/>
      </c>
      <c r="G680" s="31" t="str">
        <f>IFERROR(VLOOKUP(A680,部品コード!A:E,3,FALSE),"")</f>
        <v/>
      </c>
    </row>
    <row r="681" spans="1:7" x14ac:dyDescent="0.15">
      <c r="A681" s="17"/>
      <c r="B681" s="18"/>
      <c r="C681" s="19"/>
      <c r="D681" s="31" t="str">
        <f>IFERROR(VLOOKUP(A681,部品コード!A:E,2,FALSE),"")</f>
        <v/>
      </c>
      <c r="E681" s="31" t="str">
        <f t="shared" si="22"/>
        <v/>
      </c>
      <c r="F681" s="31" t="str">
        <f t="shared" si="23"/>
        <v/>
      </c>
      <c r="G681" s="31" t="str">
        <f>IFERROR(VLOOKUP(A681,部品コード!A:E,3,FALSE),"")</f>
        <v/>
      </c>
    </row>
    <row r="682" spans="1:7" x14ac:dyDescent="0.15">
      <c r="A682" s="17"/>
      <c r="B682" s="18"/>
      <c r="C682" s="19"/>
      <c r="D682" s="31" t="str">
        <f>IFERROR(VLOOKUP(A682,部品コード!A:E,2,FALSE),"")</f>
        <v/>
      </c>
      <c r="E682" s="31" t="str">
        <f t="shared" si="22"/>
        <v/>
      </c>
      <c r="F682" s="31" t="str">
        <f t="shared" si="23"/>
        <v/>
      </c>
      <c r="G682" s="31" t="str">
        <f>IFERROR(VLOOKUP(A682,部品コード!A:E,3,FALSE),"")</f>
        <v/>
      </c>
    </row>
    <row r="683" spans="1:7" x14ac:dyDescent="0.15">
      <c r="A683" s="17"/>
      <c r="B683" s="18"/>
      <c r="C683" s="19"/>
      <c r="D683" s="31" t="str">
        <f>IFERROR(VLOOKUP(A683,部品コード!A:E,2,FALSE),"")</f>
        <v/>
      </c>
      <c r="E683" s="31" t="str">
        <f t="shared" si="22"/>
        <v/>
      </c>
      <c r="F683" s="31" t="str">
        <f t="shared" si="23"/>
        <v/>
      </c>
      <c r="G683" s="31" t="str">
        <f>IFERROR(VLOOKUP(A683,部品コード!A:E,3,FALSE),"")</f>
        <v/>
      </c>
    </row>
    <row r="684" spans="1:7" x14ac:dyDescent="0.15">
      <c r="A684" s="17"/>
      <c r="B684" s="18"/>
      <c r="C684" s="19"/>
      <c r="D684" s="31" t="str">
        <f>IFERROR(VLOOKUP(A684,部品コード!A:E,2,FALSE),"")</f>
        <v/>
      </c>
      <c r="E684" s="31" t="str">
        <f t="shared" si="22"/>
        <v/>
      </c>
      <c r="F684" s="31" t="str">
        <f t="shared" si="23"/>
        <v/>
      </c>
      <c r="G684" s="31" t="str">
        <f>IFERROR(VLOOKUP(A684,部品コード!A:E,3,FALSE),"")</f>
        <v/>
      </c>
    </row>
    <row r="685" spans="1:7" x14ac:dyDescent="0.15">
      <c r="A685" s="17"/>
      <c r="B685" s="18"/>
      <c r="C685" s="19"/>
      <c r="D685" s="31" t="str">
        <f>IFERROR(VLOOKUP(A685,部品コード!A:E,2,FALSE),"")</f>
        <v/>
      </c>
      <c r="E685" s="31" t="str">
        <f t="shared" si="22"/>
        <v/>
      </c>
      <c r="F685" s="31" t="str">
        <f t="shared" si="23"/>
        <v/>
      </c>
      <c r="G685" s="31" t="str">
        <f>IFERROR(VLOOKUP(A685,部品コード!A:E,3,FALSE),"")</f>
        <v/>
      </c>
    </row>
    <row r="686" spans="1:7" x14ac:dyDescent="0.15">
      <c r="A686" s="17"/>
      <c r="B686" s="18"/>
      <c r="C686" s="19"/>
      <c r="D686" s="31" t="str">
        <f>IFERROR(VLOOKUP(A686,部品コード!A:E,2,FALSE),"")</f>
        <v/>
      </c>
      <c r="E686" s="31" t="str">
        <f t="shared" si="22"/>
        <v/>
      </c>
      <c r="F686" s="31" t="str">
        <f t="shared" si="23"/>
        <v/>
      </c>
      <c r="G686" s="31" t="str">
        <f>IFERROR(VLOOKUP(A686,部品コード!A:E,3,FALSE),"")</f>
        <v/>
      </c>
    </row>
    <row r="687" spans="1:7" x14ac:dyDescent="0.15">
      <c r="A687" s="17"/>
      <c r="B687" s="18"/>
      <c r="C687" s="19"/>
      <c r="D687" s="31" t="str">
        <f>IFERROR(VLOOKUP(A687,部品コード!A:E,2,FALSE),"")</f>
        <v/>
      </c>
      <c r="E687" s="31" t="str">
        <f t="shared" si="22"/>
        <v/>
      </c>
      <c r="F687" s="31" t="str">
        <f t="shared" si="23"/>
        <v/>
      </c>
      <c r="G687" s="31" t="str">
        <f>IFERROR(VLOOKUP(A687,部品コード!A:E,3,FALSE),"")</f>
        <v/>
      </c>
    </row>
    <row r="688" spans="1:7" x14ac:dyDescent="0.15">
      <c r="A688" s="17"/>
      <c r="B688" s="18"/>
      <c r="C688" s="19"/>
      <c r="D688" s="31" t="str">
        <f>IFERROR(VLOOKUP(A688,部品コード!A:E,2,FALSE),"")</f>
        <v/>
      </c>
      <c r="E688" s="31" t="str">
        <f t="shared" si="22"/>
        <v/>
      </c>
      <c r="F688" s="31" t="str">
        <f t="shared" si="23"/>
        <v/>
      </c>
      <c r="G688" s="31" t="str">
        <f>IFERROR(VLOOKUP(A688,部品コード!A:E,3,FALSE),"")</f>
        <v/>
      </c>
    </row>
    <row r="689" spans="1:7" x14ac:dyDescent="0.15">
      <c r="A689" s="17"/>
      <c r="B689" s="18"/>
      <c r="C689" s="19"/>
      <c r="D689" s="31" t="str">
        <f>IFERROR(VLOOKUP(A689,部品コード!A:E,2,FALSE),"")</f>
        <v/>
      </c>
      <c r="E689" s="31" t="str">
        <f t="shared" si="22"/>
        <v/>
      </c>
      <c r="F689" s="31" t="str">
        <f t="shared" si="23"/>
        <v/>
      </c>
      <c r="G689" s="31" t="str">
        <f>IFERROR(VLOOKUP(A689,部品コード!A:E,3,FALSE),"")</f>
        <v/>
      </c>
    </row>
    <row r="690" spans="1:7" x14ac:dyDescent="0.15">
      <c r="A690" s="17"/>
      <c r="B690" s="18"/>
      <c r="C690" s="19"/>
      <c r="D690" s="31" t="str">
        <f>IFERROR(VLOOKUP(A690,部品コード!A:E,2,FALSE),"")</f>
        <v/>
      </c>
      <c r="E690" s="31" t="str">
        <f t="shared" si="22"/>
        <v/>
      </c>
      <c r="F690" s="31" t="str">
        <f t="shared" si="23"/>
        <v/>
      </c>
      <c r="G690" s="31" t="str">
        <f>IFERROR(VLOOKUP(A690,部品コード!A:E,3,FALSE),"")</f>
        <v/>
      </c>
    </row>
    <row r="691" spans="1:7" x14ac:dyDescent="0.15">
      <c r="A691" s="17"/>
      <c r="B691" s="18"/>
      <c r="C691" s="19"/>
      <c r="D691" s="31" t="str">
        <f>IFERROR(VLOOKUP(A691,部品コード!A:E,2,FALSE),"")</f>
        <v/>
      </c>
      <c r="E691" s="31" t="str">
        <f t="shared" si="22"/>
        <v/>
      </c>
      <c r="F691" s="31" t="str">
        <f t="shared" si="23"/>
        <v/>
      </c>
      <c r="G691" s="31" t="str">
        <f>IFERROR(VLOOKUP(A691,部品コード!A:E,3,FALSE),"")</f>
        <v/>
      </c>
    </row>
    <row r="692" spans="1:7" x14ac:dyDescent="0.15">
      <c r="A692" s="17"/>
      <c r="B692" s="18"/>
      <c r="C692" s="19"/>
      <c r="D692" s="31" t="str">
        <f>IFERROR(VLOOKUP(A692,部品コード!A:E,2,FALSE),"")</f>
        <v/>
      </c>
      <c r="E692" s="31" t="str">
        <f t="shared" si="22"/>
        <v/>
      </c>
      <c r="F692" s="31" t="str">
        <f t="shared" si="23"/>
        <v/>
      </c>
      <c r="G692" s="31" t="str">
        <f>IFERROR(VLOOKUP(A692,部品コード!A:E,3,FALSE),"")</f>
        <v/>
      </c>
    </row>
    <row r="693" spans="1:7" x14ac:dyDescent="0.15">
      <c r="A693" s="17"/>
      <c r="B693" s="18"/>
      <c r="C693" s="19"/>
      <c r="D693" s="31" t="str">
        <f>IFERROR(VLOOKUP(A693,部品コード!A:E,2,FALSE),"")</f>
        <v/>
      </c>
      <c r="E693" s="31" t="str">
        <f t="shared" si="22"/>
        <v/>
      </c>
      <c r="F693" s="31" t="str">
        <f t="shared" si="23"/>
        <v/>
      </c>
      <c r="G693" s="31" t="str">
        <f>IFERROR(VLOOKUP(A693,部品コード!A:E,3,FALSE),"")</f>
        <v/>
      </c>
    </row>
    <row r="694" spans="1:7" x14ac:dyDescent="0.15">
      <c r="A694" s="17"/>
      <c r="B694" s="18"/>
      <c r="C694" s="19"/>
      <c r="D694" s="31" t="str">
        <f>IFERROR(VLOOKUP(A694,部品コード!A:E,2,FALSE),"")</f>
        <v/>
      </c>
      <c r="E694" s="31" t="str">
        <f t="shared" si="22"/>
        <v/>
      </c>
      <c r="F694" s="31" t="str">
        <f t="shared" si="23"/>
        <v/>
      </c>
      <c r="G694" s="31" t="str">
        <f>IFERROR(VLOOKUP(A694,部品コード!A:E,3,FALSE),"")</f>
        <v/>
      </c>
    </row>
    <row r="695" spans="1:7" x14ac:dyDescent="0.15">
      <c r="A695" s="17"/>
      <c r="B695" s="18"/>
      <c r="C695" s="19"/>
      <c r="D695" s="31" t="str">
        <f>IFERROR(VLOOKUP(A695,部品コード!A:E,2,FALSE),"")</f>
        <v/>
      </c>
      <c r="E695" s="31" t="str">
        <f t="shared" si="22"/>
        <v/>
      </c>
      <c r="F695" s="31" t="str">
        <f t="shared" si="23"/>
        <v/>
      </c>
      <c r="G695" s="31" t="str">
        <f>IFERROR(VLOOKUP(A695,部品コード!A:E,3,FALSE),"")</f>
        <v/>
      </c>
    </row>
    <row r="696" spans="1:7" x14ac:dyDescent="0.15">
      <c r="A696" s="17"/>
      <c r="B696" s="18"/>
      <c r="C696" s="19"/>
      <c r="D696" s="31" t="str">
        <f>IFERROR(VLOOKUP(A696,部品コード!A:E,2,FALSE),"")</f>
        <v/>
      </c>
      <c r="E696" s="31" t="str">
        <f t="shared" si="22"/>
        <v/>
      </c>
      <c r="F696" s="31" t="str">
        <f t="shared" si="23"/>
        <v/>
      </c>
      <c r="G696" s="31" t="str">
        <f>IFERROR(VLOOKUP(A696,部品コード!A:E,3,FALSE),"")</f>
        <v/>
      </c>
    </row>
    <row r="697" spans="1:7" x14ac:dyDescent="0.15">
      <c r="A697" s="17"/>
      <c r="B697" s="18"/>
      <c r="C697" s="19"/>
      <c r="D697" s="31" t="str">
        <f>IFERROR(VLOOKUP(A697,部品コード!A:E,2,FALSE),"")</f>
        <v/>
      </c>
      <c r="E697" s="31" t="str">
        <f t="shared" si="22"/>
        <v/>
      </c>
      <c r="F697" s="31" t="str">
        <f t="shared" si="23"/>
        <v/>
      </c>
      <c r="G697" s="31" t="str">
        <f>IFERROR(VLOOKUP(A697,部品コード!A:E,3,FALSE),"")</f>
        <v/>
      </c>
    </row>
    <row r="698" spans="1:7" x14ac:dyDescent="0.15">
      <c r="A698" s="17"/>
      <c r="B698" s="18"/>
      <c r="C698" s="19"/>
      <c r="D698" s="31" t="str">
        <f>IFERROR(VLOOKUP(A698,部品コード!A:E,2,FALSE),"")</f>
        <v/>
      </c>
      <c r="E698" s="31" t="str">
        <f t="shared" si="22"/>
        <v/>
      </c>
      <c r="F698" s="31" t="str">
        <f t="shared" si="23"/>
        <v/>
      </c>
      <c r="G698" s="31" t="str">
        <f>IFERROR(VLOOKUP(A698,部品コード!A:E,3,FALSE),"")</f>
        <v/>
      </c>
    </row>
    <row r="699" spans="1:7" x14ac:dyDescent="0.15">
      <c r="A699" s="17"/>
      <c r="B699" s="18"/>
      <c r="C699" s="19"/>
      <c r="D699" s="31" t="str">
        <f>IFERROR(VLOOKUP(A699,部品コード!A:E,2,FALSE),"")</f>
        <v/>
      </c>
      <c r="E699" s="31" t="str">
        <f t="shared" si="22"/>
        <v/>
      </c>
      <c r="F699" s="31" t="str">
        <f t="shared" si="23"/>
        <v/>
      </c>
      <c r="G699" s="31" t="str">
        <f>IFERROR(VLOOKUP(A699,部品コード!A:E,3,FALSE),"")</f>
        <v/>
      </c>
    </row>
    <row r="700" spans="1:7" x14ac:dyDescent="0.15">
      <c r="A700" s="17"/>
      <c r="B700" s="18"/>
      <c r="C700" s="19"/>
      <c r="D700" s="31" t="str">
        <f>IFERROR(VLOOKUP(A700,部品コード!A:E,2,FALSE),"")</f>
        <v/>
      </c>
      <c r="E700" s="31" t="str">
        <f t="shared" si="22"/>
        <v/>
      </c>
      <c r="F700" s="31" t="str">
        <f t="shared" si="23"/>
        <v/>
      </c>
      <c r="G700" s="31" t="str">
        <f>IFERROR(VLOOKUP(A700,部品コード!A:E,3,FALSE),"")</f>
        <v/>
      </c>
    </row>
    <row r="701" spans="1:7" x14ac:dyDescent="0.15">
      <c r="A701" s="17"/>
      <c r="B701" s="18"/>
      <c r="C701" s="19"/>
      <c r="D701" s="31" t="str">
        <f>IFERROR(VLOOKUP(A701,部品コード!A:E,2,FALSE),"")</f>
        <v/>
      </c>
      <c r="E701" s="31" t="str">
        <f t="shared" si="22"/>
        <v/>
      </c>
      <c r="F701" s="31" t="str">
        <f t="shared" si="23"/>
        <v/>
      </c>
      <c r="G701" s="31" t="str">
        <f>IFERROR(VLOOKUP(A701,部品コード!A:E,3,FALSE),"")</f>
        <v/>
      </c>
    </row>
    <row r="702" spans="1:7" x14ac:dyDescent="0.15">
      <c r="A702" s="17"/>
      <c r="B702" s="18"/>
      <c r="C702" s="19"/>
      <c r="D702" s="31" t="str">
        <f>IFERROR(VLOOKUP(A702,部品コード!A:E,2,FALSE),"")</f>
        <v/>
      </c>
      <c r="E702" s="31" t="str">
        <f t="shared" si="22"/>
        <v/>
      </c>
      <c r="F702" s="31" t="str">
        <f t="shared" si="23"/>
        <v/>
      </c>
      <c r="G702" s="31" t="str">
        <f>IFERROR(VLOOKUP(A702,部品コード!A:E,3,FALSE),"")</f>
        <v/>
      </c>
    </row>
    <row r="703" spans="1:7" x14ac:dyDescent="0.15">
      <c r="A703" s="17"/>
      <c r="B703" s="18"/>
      <c r="C703" s="19"/>
      <c r="D703" s="31" t="str">
        <f>IFERROR(VLOOKUP(A703,部品コード!A:E,2,FALSE),"")</f>
        <v/>
      </c>
      <c r="E703" s="31" t="str">
        <f t="shared" si="22"/>
        <v/>
      </c>
      <c r="F703" s="31" t="str">
        <f t="shared" si="23"/>
        <v/>
      </c>
      <c r="G703" s="31" t="str">
        <f>IFERROR(VLOOKUP(A703,部品コード!A:E,3,FALSE),"")</f>
        <v/>
      </c>
    </row>
    <row r="704" spans="1:7" x14ac:dyDescent="0.15">
      <c r="A704" s="17"/>
      <c r="B704" s="18"/>
      <c r="C704" s="19"/>
      <c r="D704" s="31" t="str">
        <f>IFERROR(VLOOKUP(A704,部品コード!A:E,2,FALSE),"")</f>
        <v/>
      </c>
      <c r="E704" s="31" t="str">
        <f t="shared" si="22"/>
        <v/>
      </c>
      <c r="F704" s="31" t="str">
        <f t="shared" si="23"/>
        <v/>
      </c>
      <c r="G704" s="31" t="str">
        <f>IFERROR(VLOOKUP(A704,部品コード!A:E,3,FALSE),"")</f>
        <v/>
      </c>
    </row>
    <row r="705" spans="1:7" x14ac:dyDescent="0.15">
      <c r="A705" s="17"/>
      <c r="B705" s="18"/>
      <c r="C705" s="19"/>
      <c r="D705" s="31" t="str">
        <f>IFERROR(VLOOKUP(A705,部品コード!A:E,2,FALSE),"")</f>
        <v/>
      </c>
      <c r="E705" s="31" t="str">
        <f t="shared" si="22"/>
        <v/>
      </c>
      <c r="F705" s="31" t="str">
        <f t="shared" si="23"/>
        <v/>
      </c>
      <c r="G705" s="31" t="str">
        <f>IFERROR(VLOOKUP(A705,部品コード!A:E,3,FALSE),"")</f>
        <v/>
      </c>
    </row>
    <row r="706" spans="1:7" x14ac:dyDescent="0.15">
      <c r="A706" s="17"/>
      <c r="B706" s="18"/>
      <c r="C706" s="19"/>
      <c r="D706" s="31" t="str">
        <f>IFERROR(VLOOKUP(A706,部品コード!A:E,2,FALSE),"")</f>
        <v/>
      </c>
      <c r="E706" s="31" t="str">
        <f t="shared" si="22"/>
        <v/>
      </c>
      <c r="F706" s="31" t="str">
        <f t="shared" si="23"/>
        <v/>
      </c>
      <c r="G706" s="31" t="str">
        <f>IFERROR(VLOOKUP(A706,部品コード!A:E,3,FALSE),"")</f>
        <v/>
      </c>
    </row>
    <row r="707" spans="1:7" x14ac:dyDescent="0.15">
      <c r="A707" s="17"/>
      <c r="B707" s="18"/>
      <c r="C707" s="19"/>
      <c r="D707" s="31" t="str">
        <f>IFERROR(VLOOKUP(A707,部品コード!A:E,2,FALSE),"")</f>
        <v/>
      </c>
      <c r="E707" s="31" t="str">
        <f t="shared" si="22"/>
        <v/>
      </c>
      <c r="F707" s="31" t="str">
        <f t="shared" si="23"/>
        <v/>
      </c>
      <c r="G707" s="31" t="str">
        <f>IFERROR(VLOOKUP(A707,部品コード!A:E,3,FALSE),"")</f>
        <v/>
      </c>
    </row>
    <row r="708" spans="1:7" x14ac:dyDescent="0.15">
      <c r="A708" s="17"/>
      <c r="B708" s="18"/>
      <c r="C708" s="19"/>
      <c r="D708" s="31" t="str">
        <f>IFERROR(VLOOKUP(A708,部品コード!A:E,2,FALSE),"")</f>
        <v/>
      </c>
      <c r="E708" s="31" t="str">
        <f t="shared" si="22"/>
        <v/>
      </c>
      <c r="F708" s="31" t="str">
        <f t="shared" si="23"/>
        <v/>
      </c>
      <c r="G708" s="31" t="str">
        <f>IFERROR(VLOOKUP(A708,部品コード!A:E,3,FALSE),"")</f>
        <v/>
      </c>
    </row>
    <row r="709" spans="1:7" x14ac:dyDescent="0.15">
      <c r="A709" s="17"/>
      <c r="B709" s="18"/>
      <c r="C709" s="19"/>
      <c r="D709" s="31" t="str">
        <f>IFERROR(VLOOKUP(A709,部品コード!A:E,2,FALSE),"")</f>
        <v/>
      </c>
      <c r="E709" s="31" t="str">
        <f t="shared" si="22"/>
        <v/>
      </c>
      <c r="F709" s="31" t="str">
        <f t="shared" si="23"/>
        <v/>
      </c>
      <c r="G709" s="31" t="str">
        <f>IFERROR(VLOOKUP(A709,部品コード!A:E,3,FALSE),"")</f>
        <v/>
      </c>
    </row>
    <row r="710" spans="1:7" x14ac:dyDescent="0.15">
      <c r="A710" s="17"/>
      <c r="B710" s="18"/>
      <c r="C710" s="19"/>
      <c r="D710" s="31" t="str">
        <f>IFERROR(VLOOKUP(A710,部品コード!A:E,2,FALSE),"")</f>
        <v/>
      </c>
      <c r="E710" s="31" t="str">
        <f t="shared" si="22"/>
        <v/>
      </c>
      <c r="F710" s="31" t="str">
        <f t="shared" si="23"/>
        <v/>
      </c>
      <c r="G710" s="31" t="str">
        <f>IFERROR(VLOOKUP(A710,部品コード!A:E,3,FALSE),"")</f>
        <v/>
      </c>
    </row>
    <row r="711" spans="1:7" x14ac:dyDescent="0.15">
      <c r="A711" s="17"/>
      <c r="B711" s="18"/>
      <c r="C711" s="19"/>
      <c r="D711" s="31" t="str">
        <f>IFERROR(VLOOKUP(A711,部品コード!A:E,2,FALSE),"")</f>
        <v/>
      </c>
      <c r="E711" s="31" t="str">
        <f t="shared" si="22"/>
        <v/>
      </c>
      <c r="F711" s="31" t="str">
        <f t="shared" si="23"/>
        <v/>
      </c>
      <c r="G711" s="31" t="str">
        <f>IFERROR(VLOOKUP(A711,部品コード!A:E,3,FALSE),"")</f>
        <v/>
      </c>
    </row>
    <row r="712" spans="1:7" x14ac:dyDescent="0.15">
      <c r="A712" s="17"/>
      <c r="B712" s="18"/>
      <c r="C712" s="19"/>
      <c r="D712" s="31" t="str">
        <f>IFERROR(VLOOKUP(A712,部品コード!A:E,2,FALSE),"")</f>
        <v/>
      </c>
      <c r="E712" s="31" t="str">
        <f t="shared" si="22"/>
        <v/>
      </c>
      <c r="F712" s="31" t="str">
        <f t="shared" si="23"/>
        <v/>
      </c>
      <c r="G712" s="31" t="str">
        <f>IFERROR(VLOOKUP(A712,部品コード!A:E,3,FALSE),"")</f>
        <v/>
      </c>
    </row>
    <row r="713" spans="1:7" x14ac:dyDescent="0.15">
      <c r="A713" s="17"/>
      <c r="B713" s="18"/>
      <c r="C713" s="19"/>
      <c r="D713" s="31" t="str">
        <f>IFERROR(VLOOKUP(A713,部品コード!A:E,2,FALSE),"")</f>
        <v/>
      </c>
      <c r="E713" s="31" t="str">
        <f t="shared" si="22"/>
        <v/>
      </c>
      <c r="F713" s="31" t="str">
        <f t="shared" si="23"/>
        <v/>
      </c>
      <c r="G713" s="31" t="str">
        <f>IFERROR(VLOOKUP(A713,部品コード!A:E,3,FALSE),"")</f>
        <v/>
      </c>
    </row>
    <row r="714" spans="1:7" x14ac:dyDescent="0.15">
      <c r="A714" s="17"/>
      <c r="B714" s="18"/>
      <c r="C714" s="19"/>
      <c r="D714" s="31" t="str">
        <f>IFERROR(VLOOKUP(A714,部品コード!A:E,2,FALSE),"")</f>
        <v/>
      </c>
      <c r="E714" s="31" t="str">
        <f t="shared" si="22"/>
        <v/>
      </c>
      <c r="F714" s="31" t="str">
        <f t="shared" si="23"/>
        <v/>
      </c>
      <c r="G714" s="31" t="str">
        <f>IFERROR(VLOOKUP(A714,部品コード!A:E,3,FALSE),"")</f>
        <v/>
      </c>
    </row>
    <row r="715" spans="1:7" x14ac:dyDescent="0.15">
      <c r="A715" s="17"/>
      <c r="B715" s="18"/>
      <c r="C715" s="19"/>
      <c r="D715" s="31" t="str">
        <f>IFERROR(VLOOKUP(A715,部品コード!A:E,2,FALSE),"")</f>
        <v/>
      </c>
      <c r="E715" s="31" t="str">
        <f t="shared" si="22"/>
        <v/>
      </c>
      <c r="F715" s="31" t="str">
        <f t="shared" si="23"/>
        <v/>
      </c>
      <c r="G715" s="31" t="str">
        <f>IFERROR(VLOOKUP(A715,部品コード!A:E,3,FALSE),"")</f>
        <v/>
      </c>
    </row>
    <row r="716" spans="1:7" x14ac:dyDescent="0.15">
      <c r="A716" s="17"/>
      <c r="B716" s="18"/>
      <c r="C716" s="19"/>
      <c r="D716" s="31" t="str">
        <f>IFERROR(VLOOKUP(A716,部品コード!A:E,2,FALSE),"")</f>
        <v/>
      </c>
      <c r="E716" s="31" t="str">
        <f t="shared" si="22"/>
        <v/>
      </c>
      <c r="F716" s="31" t="str">
        <f t="shared" si="23"/>
        <v/>
      </c>
      <c r="G716" s="31" t="str">
        <f>IFERROR(VLOOKUP(A716,部品コード!A:E,3,FALSE),"")</f>
        <v/>
      </c>
    </row>
    <row r="717" spans="1:7" x14ac:dyDescent="0.15">
      <c r="A717" s="17"/>
      <c r="B717" s="18"/>
      <c r="C717" s="19"/>
      <c r="D717" s="31" t="str">
        <f>IFERROR(VLOOKUP(A717,部品コード!A:E,2,FALSE),"")</f>
        <v/>
      </c>
      <c r="E717" s="31" t="str">
        <f t="shared" si="22"/>
        <v/>
      </c>
      <c r="F717" s="31" t="str">
        <f t="shared" si="23"/>
        <v/>
      </c>
      <c r="G717" s="31" t="str">
        <f>IFERROR(VLOOKUP(A717,部品コード!A:E,3,FALSE),"")</f>
        <v/>
      </c>
    </row>
    <row r="718" spans="1:7" x14ac:dyDescent="0.15">
      <c r="A718" s="17"/>
      <c r="B718" s="18"/>
      <c r="C718" s="19"/>
      <c r="D718" s="31" t="str">
        <f>IFERROR(VLOOKUP(A718,部品コード!A:E,2,FALSE),"")</f>
        <v/>
      </c>
      <c r="E718" s="31" t="str">
        <f t="shared" si="22"/>
        <v/>
      </c>
      <c r="F718" s="31" t="str">
        <f t="shared" si="23"/>
        <v/>
      </c>
      <c r="G718" s="31" t="str">
        <f>IFERROR(VLOOKUP(A718,部品コード!A:E,3,FALSE),"")</f>
        <v/>
      </c>
    </row>
    <row r="719" spans="1:7" x14ac:dyDescent="0.15">
      <c r="A719" s="17"/>
      <c r="B719" s="18"/>
      <c r="C719" s="19"/>
      <c r="D719" s="31" t="str">
        <f>IFERROR(VLOOKUP(A719,部品コード!A:E,2,FALSE),"")</f>
        <v/>
      </c>
      <c r="E719" s="31" t="str">
        <f t="shared" si="22"/>
        <v/>
      </c>
      <c r="F719" s="31" t="str">
        <f t="shared" si="23"/>
        <v/>
      </c>
      <c r="G719" s="31" t="str">
        <f>IFERROR(VLOOKUP(A719,部品コード!A:E,3,FALSE),"")</f>
        <v/>
      </c>
    </row>
    <row r="720" spans="1:7" x14ac:dyDescent="0.15">
      <c r="A720" s="17"/>
      <c r="B720" s="18"/>
      <c r="C720" s="19"/>
      <c r="D720" s="31" t="str">
        <f>IFERROR(VLOOKUP(A720,部品コード!A:E,2,FALSE),"")</f>
        <v/>
      </c>
      <c r="E720" s="31" t="str">
        <f t="shared" si="22"/>
        <v/>
      </c>
      <c r="F720" s="31" t="str">
        <f t="shared" si="23"/>
        <v/>
      </c>
      <c r="G720" s="31" t="str">
        <f>IFERROR(VLOOKUP(A720,部品コード!A:E,3,FALSE),"")</f>
        <v/>
      </c>
    </row>
    <row r="721" spans="1:7" x14ac:dyDescent="0.15">
      <c r="A721" s="17"/>
      <c r="B721" s="18"/>
      <c r="C721" s="19"/>
      <c r="D721" s="31" t="str">
        <f>IFERROR(VLOOKUP(A721,部品コード!A:E,2,FALSE),"")</f>
        <v/>
      </c>
      <c r="E721" s="31" t="str">
        <f t="shared" si="22"/>
        <v/>
      </c>
      <c r="F721" s="31" t="str">
        <f t="shared" si="23"/>
        <v/>
      </c>
      <c r="G721" s="31" t="str">
        <f>IFERROR(VLOOKUP(A721,部品コード!A:E,3,FALSE),"")</f>
        <v/>
      </c>
    </row>
    <row r="722" spans="1:7" x14ac:dyDescent="0.15">
      <c r="A722" s="17"/>
      <c r="B722" s="18"/>
      <c r="C722" s="19"/>
      <c r="D722" s="31" t="str">
        <f>IFERROR(VLOOKUP(A722,部品コード!A:E,2,FALSE),"")</f>
        <v/>
      </c>
      <c r="E722" s="31" t="str">
        <f t="shared" si="22"/>
        <v/>
      </c>
      <c r="F722" s="31" t="str">
        <f t="shared" si="23"/>
        <v/>
      </c>
      <c r="G722" s="31" t="str">
        <f>IFERROR(VLOOKUP(A722,部品コード!A:E,3,FALSE),"")</f>
        <v/>
      </c>
    </row>
    <row r="723" spans="1:7" x14ac:dyDescent="0.15">
      <c r="A723" s="17"/>
      <c r="B723" s="18"/>
      <c r="C723" s="19"/>
      <c r="D723" s="31" t="str">
        <f>IFERROR(VLOOKUP(A723,部品コード!A:E,2,FALSE),"")</f>
        <v/>
      </c>
      <c r="E723" s="31" t="str">
        <f t="shared" si="22"/>
        <v/>
      </c>
      <c r="F723" s="31" t="str">
        <f t="shared" si="23"/>
        <v/>
      </c>
      <c r="G723" s="31" t="str">
        <f>IFERROR(VLOOKUP(A723,部品コード!A:E,3,FALSE),"")</f>
        <v/>
      </c>
    </row>
    <row r="724" spans="1:7" x14ac:dyDescent="0.15">
      <c r="A724" s="17"/>
      <c r="B724" s="18"/>
      <c r="C724" s="19"/>
      <c r="D724" s="31" t="str">
        <f>IFERROR(VLOOKUP(A724,部品コード!A:E,2,FALSE),"")</f>
        <v/>
      </c>
      <c r="E724" s="31" t="str">
        <f t="shared" si="22"/>
        <v/>
      </c>
      <c r="F724" s="31" t="str">
        <f t="shared" si="23"/>
        <v/>
      </c>
      <c r="G724" s="31" t="str">
        <f>IFERROR(VLOOKUP(A724,部品コード!A:E,3,FALSE),"")</f>
        <v/>
      </c>
    </row>
    <row r="725" spans="1:7" x14ac:dyDescent="0.15">
      <c r="A725" s="17"/>
      <c r="B725" s="18"/>
      <c r="C725" s="19"/>
      <c r="D725" s="31" t="str">
        <f>IFERROR(VLOOKUP(A725,部品コード!A:E,2,FALSE),"")</f>
        <v/>
      </c>
      <c r="E725" s="31" t="str">
        <f t="shared" si="22"/>
        <v/>
      </c>
      <c r="F725" s="31" t="str">
        <f t="shared" si="23"/>
        <v/>
      </c>
      <c r="G725" s="31" t="str">
        <f>IFERROR(VLOOKUP(A725,部品コード!A:E,3,FALSE),"")</f>
        <v/>
      </c>
    </row>
    <row r="726" spans="1:7" x14ac:dyDescent="0.15">
      <c r="A726" s="17"/>
      <c r="B726" s="18"/>
      <c r="C726" s="19"/>
      <c r="D726" s="31" t="str">
        <f>IFERROR(VLOOKUP(A726,部品コード!A:E,2,FALSE),"")</f>
        <v/>
      </c>
      <c r="E726" s="31" t="str">
        <f t="shared" si="22"/>
        <v/>
      </c>
      <c r="F726" s="31" t="str">
        <f t="shared" si="23"/>
        <v/>
      </c>
      <c r="G726" s="31" t="str">
        <f>IFERROR(VLOOKUP(A726,部品コード!A:E,3,FALSE),"")</f>
        <v/>
      </c>
    </row>
    <row r="727" spans="1:7" x14ac:dyDescent="0.15">
      <c r="A727" s="17"/>
      <c r="B727" s="18"/>
      <c r="C727" s="19"/>
      <c r="D727" s="31" t="str">
        <f>IFERROR(VLOOKUP(A727,部品コード!A:E,2,FALSE),"")</f>
        <v/>
      </c>
      <c r="E727" s="31" t="str">
        <f t="shared" si="22"/>
        <v/>
      </c>
      <c r="F727" s="31" t="str">
        <f t="shared" si="23"/>
        <v/>
      </c>
      <c r="G727" s="31" t="str">
        <f>IFERROR(VLOOKUP(A727,部品コード!A:E,3,FALSE),"")</f>
        <v/>
      </c>
    </row>
    <row r="728" spans="1:7" x14ac:dyDescent="0.15">
      <c r="A728" s="17"/>
      <c r="B728" s="18"/>
      <c r="C728" s="19"/>
      <c r="D728" s="31" t="str">
        <f>IFERROR(VLOOKUP(A728,部品コード!A:E,2,FALSE),"")</f>
        <v/>
      </c>
      <c r="E728" s="31" t="str">
        <f t="shared" si="22"/>
        <v/>
      </c>
      <c r="F728" s="31" t="str">
        <f t="shared" si="23"/>
        <v/>
      </c>
      <c r="G728" s="31" t="str">
        <f>IFERROR(VLOOKUP(A728,部品コード!A:E,3,FALSE),"")</f>
        <v/>
      </c>
    </row>
    <row r="729" spans="1:7" x14ac:dyDescent="0.15">
      <c r="A729" s="17"/>
      <c r="B729" s="18"/>
      <c r="C729" s="19"/>
      <c r="D729" s="31" t="str">
        <f>IFERROR(VLOOKUP(A729,部品コード!A:E,2,FALSE),"")</f>
        <v/>
      </c>
      <c r="E729" s="31" t="str">
        <f t="shared" si="22"/>
        <v/>
      </c>
      <c r="F729" s="31" t="str">
        <f t="shared" si="23"/>
        <v/>
      </c>
      <c r="G729" s="31" t="str">
        <f>IFERROR(VLOOKUP(A729,部品コード!A:E,3,FALSE),"")</f>
        <v/>
      </c>
    </row>
    <row r="730" spans="1:7" x14ac:dyDescent="0.15">
      <c r="A730" s="17"/>
      <c r="B730" s="18"/>
      <c r="C730" s="19"/>
      <c r="D730" s="31" t="str">
        <f>IFERROR(VLOOKUP(A730,部品コード!A:E,2,FALSE),"")</f>
        <v/>
      </c>
      <c r="E730" s="31" t="str">
        <f t="shared" si="22"/>
        <v/>
      </c>
      <c r="F730" s="31" t="str">
        <f t="shared" si="23"/>
        <v/>
      </c>
      <c r="G730" s="31" t="str">
        <f>IFERROR(VLOOKUP(A730,部品コード!A:E,3,FALSE),"")</f>
        <v/>
      </c>
    </row>
    <row r="731" spans="1:7" x14ac:dyDescent="0.15">
      <c r="A731" s="17"/>
      <c r="B731" s="18"/>
      <c r="C731" s="19"/>
      <c r="D731" s="31" t="str">
        <f>IFERROR(VLOOKUP(A731,部品コード!A:E,2,FALSE),"")</f>
        <v/>
      </c>
      <c r="E731" s="31" t="str">
        <f t="shared" ref="E731:E794" si="24">IF(B731="","",(MONTH(B731)))</f>
        <v/>
      </c>
      <c r="F731" s="31" t="str">
        <f t="shared" ref="F731:F794" si="25">IF(B731="","",(DAY(B731)))</f>
        <v/>
      </c>
      <c r="G731" s="31" t="str">
        <f>IFERROR(VLOOKUP(A731,部品コード!A:E,3,FALSE),"")</f>
        <v/>
      </c>
    </row>
    <row r="732" spans="1:7" x14ac:dyDescent="0.15">
      <c r="A732" s="17"/>
      <c r="B732" s="18"/>
      <c r="C732" s="19"/>
      <c r="D732" s="31" t="str">
        <f>IFERROR(VLOOKUP(A732,部品コード!A:E,2,FALSE),"")</f>
        <v/>
      </c>
      <c r="E732" s="31" t="str">
        <f t="shared" si="24"/>
        <v/>
      </c>
      <c r="F732" s="31" t="str">
        <f t="shared" si="25"/>
        <v/>
      </c>
      <c r="G732" s="31" t="str">
        <f>IFERROR(VLOOKUP(A732,部品コード!A:E,3,FALSE),"")</f>
        <v/>
      </c>
    </row>
    <row r="733" spans="1:7" x14ac:dyDescent="0.15">
      <c r="A733" s="17"/>
      <c r="B733" s="18"/>
      <c r="C733" s="19"/>
      <c r="D733" s="31" t="str">
        <f>IFERROR(VLOOKUP(A733,部品コード!A:E,2,FALSE),"")</f>
        <v/>
      </c>
      <c r="E733" s="31" t="str">
        <f t="shared" si="24"/>
        <v/>
      </c>
      <c r="F733" s="31" t="str">
        <f t="shared" si="25"/>
        <v/>
      </c>
      <c r="G733" s="31" t="str">
        <f>IFERROR(VLOOKUP(A733,部品コード!A:E,3,FALSE),"")</f>
        <v/>
      </c>
    </row>
    <row r="734" spans="1:7" x14ac:dyDescent="0.15">
      <c r="A734" s="17"/>
      <c r="B734" s="18"/>
      <c r="C734" s="19"/>
      <c r="D734" s="31" t="str">
        <f>IFERROR(VLOOKUP(A734,部品コード!A:E,2,FALSE),"")</f>
        <v/>
      </c>
      <c r="E734" s="31" t="str">
        <f t="shared" si="24"/>
        <v/>
      </c>
      <c r="F734" s="31" t="str">
        <f t="shared" si="25"/>
        <v/>
      </c>
      <c r="G734" s="31" t="str">
        <f>IFERROR(VLOOKUP(A734,部品コード!A:E,3,FALSE),"")</f>
        <v/>
      </c>
    </row>
    <row r="735" spans="1:7" x14ac:dyDescent="0.15">
      <c r="A735" s="17"/>
      <c r="B735" s="18"/>
      <c r="C735" s="19"/>
      <c r="D735" s="31" t="str">
        <f>IFERROR(VLOOKUP(A735,部品コード!A:E,2,FALSE),"")</f>
        <v/>
      </c>
      <c r="E735" s="31" t="str">
        <f t="shared" si="24"/>
        <v/>
      </c>
      <c r="F735" s="31" t="str">
        <f t="shared" si="25"/>
        <v/>
      </c>
      <c r="G735" s="31" t="str">
        <f>IFERROR(VLOOKUP(A735,部品コード!A:E,3,FALSE),"")</f>
        <v/>
      </c>
    </row>
    <row r="736" spans="1:7" x14ac:dyDescent="0.15">
      <c r="A736" s="17"/>
      <c r="B736" s="18"/>
      <c r="C736" s="19"/>
      <c r="D736" s="31" t="str">
        <f>IFERROR(VLOOKUP(A736,部品コード!A:E,2,FALSE),"")</f>
        <v/>
      </c>
      <c r="E736" s="31" t="str">
        <f t="shared" si="24"/>
        <v/>
      </c>
      <c r="F736" s="31" t="str">
        <f t="shared" si="25"/>
        <v/>
      </c>
      <c r="G736" s="31" t="str">
        <f>IFERROR(VLOOKUP(A736,部品コード!A:E,3,FALSE),"")</f>
        <v/>
      </c>
    </row>
    <row r="737" spans="1:7" x14ac:dyDescent="0.15">
      <c r="A737" s="17"/>
      <c r="B737" s="18"/>
      <c r="C737" s="19"/>
      <c r="D737" s="31" t="str">
        <f>IFERROR(VLOOKUP(A737,部品コード!A:E,2,FALSE),"")</f>
        <v/>
      </c>
      <c r="E737" s="31" t="str">
        <f t="shared" si="24"/>
        <v/>
      </c>
      <c r="F737" s="31" t="str">
        <f t="shared" si="25"/>
        <v/>
      </c>
      <c r="G737" s="31" t="str">
        <f>IFERROR(VLOOKUP(A737,部品コード!A:E,3,FALSE),"")</f>
        <v/>
      </c>
    </row>
    <row r="738" spans="1:7" x14ac:dyDescent="0.15">
      <c r="A738" s="17"/>
      <c r="B738" s="18"/>
      <c r="C738" s="19"/>
      <c r="D738" s="31" t="str">
        <f>IFERROR(VLOOKUP(A738,部品コード!A:E,2,FALSE),"")</f>
        <v/>
      </c>
      <c r="E738" s="31" t="str">
        <f t="shared" si="24"/>
        <v/>
      </c>
      <c r="F738" s="31" t="str">
        <f t="shared" si="25"/>
        <v/>
      </c>
      <c r="G738" s="31" t="str">
        <f>IFERROR(VLOOKUP(A738,部品コード!A:E,3,FALSE),"")</f>
        <v/>
      </c>
    </row>
    <row r="739" spans="1:7" x14ac:dyDescent="0.15">
      <c r="A739" s="17"/>
      <c r="B739" s="18"/>
      <c r="C739" s="19"/>
      <c r="D739" s="31" t="str">
        <f>IFERROR(VLOOKUP(A739,部品コード!A:E,2,FALSE),"")</f>
        <v/>
      </c>
      <c r="E739" s="31" t="str">
        <f t="shared" si="24"/>
        <v/>
      </c>
      <c r="F739" s="31" t="str">
        <f t="shared" si="25"/>
        <v/>
      </c>
      <c r="G739" s="31" t="str">
        <f>IFERROR(VLOOKUP(A739,部品コード!A:E,3,FALSE),"")</f>
        <v/>
      </c>
    </row>
    <row r="740" spans="1:7" x14ac:dyDescent="0.15">
      <c r="A740" s="17"/>
      <c r="B740" s="18"/>
      <c r="C740" s="19"/>
      <c r="D740" s="31" t="str">
        <f>IFERROR(VLOOKUP(A740,部品コード!A:E,2,FALSE),"")</f>
        <v/>
      </c>
      <c r="E740" s="31" t="str">
        <f t="shared" si="24"/>
        <v/>
      </c>
      <c r="F740" s="31" t="str">
        <f t="shared" si="25"/>
        <v/>
      </c>
      <c r="G740" s="31" t="str">
        <f>IFERROR(VLOOKUP(A740,部品コード!A:E,3,FALSE),"")</f>
        <v/>
      </c>
    </row>
    <row r="741" spans="1:7" x14ac:dyDescent="0.15">
      <c r="A741" s="17"/>
      <c r="B741" s="18"/>
      <c r="C741" s="19"/>
      <c r="D741" s="31" t="str">
        <f>IFERROR(VLOOKUP(A741,部品コード!A:E,2,FALSE),"")</f>
        <v/>
      </c>
      <c r="E741" s="31" t="str">
        <f t="shared" si="24"/>
        <v/>
      </c>
      <c r="F741" s="31" t="str">
        <f t="shared" si="25"/>
        <v/>
      </c>
      <c r="G741" s="31" t="str">
        <f>IFERROR(VLOOKUP(A741,部品コード!A:E,3,FALSE),"")</f>
        <v/>
      </c>
    </row>
    <row r="742" spans="1:7" x14ac:dyDescent="0.15">
      <c r="A742" s="17"/>
      <c r="B742" s="18"/>
      <c r="C742" s="19"/>
      <c r="D742" s="31" t="str">
        <f>IFERROR(VLOOKUP(A742,部品コード!A:E,2,FALSE),"")</f>
        <v/>
      </c>
      <c r="E742" s="31" t="str">
        <f t="shared" si="24"/>
        <v/>
      </c>
      <c r="F742" s="31" t="str">
        <f t="shared" si="25"/>
        <v/>
      </c>
      <c r="G742" s="31" t="str">
        <f>IFERROR(VLOOKUP(A742,部品コード!A:E,3,FALSE),"")</f>
        <v/>
      </c>
    </row>
    <row r="743" spans="1:7" x14ac:dyDescent="0.15">
      <c r="A743" s="17"/>
      <c r="B743" s="18"/>
      <c r="C743" s="19"/>
      <c r="D743" s="31" t="str">
        <f>IFERROR(VLOOKUP(A743,部品コード!A:E,2,FALSE),"")</f>
        <v/>
      </c>
      <c r="E743" s="31" t="str">
        <f t="shared" si="24"/>
        <v/>
      </c>
      <c r="F743" s="31" t="str">
        <f t="shared" si="25"/>
        <v/>
      </c>
      <c r="G743" s="31" t="str">
        <f>IFERROR(VLOOKUP(A743,部品コード!A:E,3,FALSE),"")</f>
        <v/>
      </c>
    </row>
    <row r="744" spans="1:7" x14ac:dyDescent="0.15">
      <c r="A744" s="17"/>
      <c r="B744" s="18"/>
      <c r="C744" s="19"/>
      <c r="D744" s="31" t="str">
        <f>IFERROR(VLOOKUP(A744,部品コード!A:E,2,FALSE),"")</f>
        <v/>
      </c>
      <c r="E744" s="31" t="str">
        <f t="shared" si="24"/>
        <v/>
      </c>
      <c r="F744" s="31" t="str">
        <f t="shared" si="25"/>
        <v/>
      </c>
      <c r="G744" s="31" t="str">
        <f>IFERROR(VLOOKUP(A744,部品コード!A:E,3,FALSE),"")</f>
        <v/>
      </c>
    </row>
    <row r="745" spans="1:7" x14ac:dyDescent="0.15">
      <c r="A745" s="17"/>
      <c r="B745" s="18"/>
      <c r="C745" s="19"/>
      <c r="D745" s="31" t="str">
        <f>IFERROR(VLOOKUP(A745,部品コード!A:E,2,FALSE),"")</f>
        <v/>
      </c>
      <c r="E745" s="31" t="str">
        <f t="shared" si="24"/>
        <v/>
      </c>
      <c r="F745" s="31" t="str">
        <f t="shared" si="25"/>
        <v/>
      </c>
      <c r="G745" s="31" t="str">
        <f>IFERROR(VLOOKUP(A745,部品コード!A:E,3,FALSE),"")</f>
        <v/>
      </c>
    </row>
    <row r="746" spans="1:7" x14ac:dyDescent="0.15">
      <c r="A746" s="17"/>
      <c r="B746" s="18"/>
      <c r="C746" s="19"/>
      <c r="D746" s="31" t="str">
        <f>IFERROR(VLOOKUP(A746,部品コード!A:E,2,FALSE),"")</f>
        <v/>
      </c>
      <c r="E746" s="31" t="str">
        <f t="shared" si="24"/>
        <v/>
      </c>
      <c r="F746" s="31" t="str">
        <f t="shared" si="25"/>
        <v/>
      </c>
      <c r="G746" s="31" t="str">
        <f>IFERROR(VLOOKUP(A746,部品コード!A:E,3,FALSE),"")</f>
        <v/>
      </c>
    </row>
    <row r="747" spans="1:7" x14ac:dyDescent="0.15">
      <c r="A747" s="17"/>
      <c r="B747" s="18"/>
      <c r="C747" s="19"/>
      <c r="D747" s="31" t="str">
        <f>IFERROR(VLOOKUP(A747,部品コード!A:E,2,FALSE),"")</f>
        <v/>
      </c>
      <c r="E747" s="31" t="str">
        <f t="shared" si="24"/>
        <v/>
      </c>
      <c r="F747" s="31" t="str">
        <f t="shared" si="25"/>
        <v/>
      </c>
      <c r="G747" s="31" t="str">
        <f>IFERROR(VLOOKUP(A747,部品コード!A:E,3,FALSE),"")</f>
        <v/>
      </c>
    </row>
    <row r="748" spans="1:7" x14ac:dyDescent="0.15">
      <c r="A748" s="17"/>
      <c r="B748" s="18"/>
      <c r="C748" s="19"/>
      <c r="D748" s="31" t="str">
        <f>IFERROR(VLOOKUP(A748,部品コード!A:E,2,FALSE),"")</f>
        <v/>
      </c>
      <c r="E748" s="31" t="str">
        <f t="shared" si="24"/>
        <v/>
      </c>
      <c r="F748" s="31" t="str">
        <f t="shared" si="25"/>
        <v/>
      </c>
      <c r="G748" s="31" t="str">
        <f>IFERROR(VLOOKUP(A748,部品コード!A:E,3,FALSE),"")</f>
        <v/>
      </c>
    </row>
    <row r="749" spans="1:7" x14ac:dyDescent="0.15">
      <c r="A749" s="17"/>
      <c r="B749" s="18"/>
      <c r="C749" s="19"/>
      <c r="D749" s="31" t="str">
        <f>IFERROR(VLOOKUP(A749,部品コード!A:E,2,FALSE),"")</f>
        <v/>
      </c>
      <c r="E749" s="31" t="str">
        <f t="shared" si="24"/>
        <v/>
      </c>
      <c r="F749" s="31" t="str">
        <f t="shared" si="25"/>
        <v/>
      </c>
      <c r="G749" s="31" t="str">
        <f>IFERROR(VLOOKUP(A749,部品コード!A:E,3,FALSE),"")</f>
        <v/>
      </c>
    </row>
    <row r="750" spans="1:7" x14ac:dyDescent="0.15">
      <c r="A750" s="17"/>
      <c r="B750" s="18"/>
      <c r="C750" s="19"/>
      <c r="D750" s="31" t="str">
        <f>IFERROR(VLOOKUP(A750,部品コード!A:E,2,FALSE),"")</f>
        <v/>
      </c>
      <c r="E750" s="31" t="str">
        <f t="shared" si="24"/>
        <v/>
      </c>
      <c r="F750" s="31" t="str">
        <f t="shared" si="25"/>
        <v/>
      </c>
      <c r="G750" s="31" t="str">
        <f>IFERROR(VLOOKUP(A750,部品コード!A:E,3,FALSE),"")</f>
        <v/>
      </c>
    </row>
    <row r="751" spans="1:7" x14ac:dyDescent="0.15">
      <c r="A751" s="17"/>
      <c r="B751" s="18"/>
      <c r="C751" s="19"/>
      <c r="D751" s="31" t="str">
        <f>IFERROR(VLOOKUP(A751,部品コード!A:E,2,FALSE),"")</f>
        <v/>
      </c>
      <c r="E751" s="31" t="str">
        <f t="shared" si="24"/>
        <v/>
      </c>
      <c r="F751" s="31" t="str">
        <f t="shared" si="25"/>
        <v/>
      </c>
      <c r="G751" s="31" t="str">
        <f>IFERROR(VLOOKUP(A751,部品コード!A:E,3,FALSE),"")</f>
        <v/>
      </c>
    </row>
    <row r="752" spans="1:7" x14ac:dyDescent="0.15">
      <c r="A752" s="17"/>
      <c r="B752" s="18"/>
      <c r="C752" s="19"/>
      <c r="D752" s="31" t="str">
        <f>IFERROR(VLOOKUP(A752,部品コード!A:E,2,FALSE),"")</f>
        <v/>
      </c>
      <c r="E752" s="31" t="str">
        <f t="shared" si="24"/>
        <v/>
      </c>
      <c r="F752" s="31" t="str">
        <f t="shared" si="25"/>
        <v/>
      </c>
      <c r="G752" s="31" t="str">
        <f>IFERROR(VLOOKUP(A752,部品コード!A:E,3,FALSE),"")</f>
        <v/>
      </c>
    </row>
    <row r="753" spans="1:7" x14ac:dyDescent="0.15">
      <c r="A753" s="17"/>
      <c r="B753" s="18"/>
      <c r="C753" s="19"/>
      <c r="D753" s="31" t="str">
        <f>IFERROR(VLOOKUP(A753,部品コード!A:E,2,FALSE),"")</f>
        <v/>
      </c>
      <c r="E753" s="31" t="str">
        <f t="shared" si="24"/>
        <v/>
      </c>
      <c r="F753" s="31" t="str">
        <f t="shared" si="25"/>
        <v/>
      </c>
      <c r="G753" s="31" t="str">
        <f>IFERROR(VLOOKUP(A753,部品コード!A:E,3,FALSE),"")</f>
        <v/>
      </c>
    </row>
    <row r="754" spans="1:7" x14ac:dyDescent="0.15">
      <c r="A754" s="17"/>
      <c r="B754" s="18"/>
      <c r="C754" s="19"/>
      <c r="D754" s="31" t="str">
        <f>IFERROR(VLOOKUP(A754,部品コード!A:E,2,FALSE),"")</f>
        <v/>
      </c>
      <c r="E754" s="31" t="str">
        <f t="shared" si="24"/>
        <v/>
      </c>
      <c r="F754" s="31" t="str">
        <f t="shared" si="25"/>
        <v/>
      </c>
      <c r="G754" s="31" t="str">
        <f>IFERROR(VLOOKUP(A754,部品コード!A:E,3,FALSE),"")</f>
        <v/>
      </c>
    </row>
    <row r="755" spans="1:7" x14ac:dyDescent="0.15">
      <c r="A755" s="17"/>
      <c r="B755" s="18"/>
      <c r="C755" s="19"/>
      <c r="D755" s="31" t="str">
        <f>IFERROR(VLOOKUP(A755,部品コード!A:E,2,FALSE),"")</f>
        <v/>
      </c>
      <c r="E755" s="31" t="str">
        <f t="shared" si="24"/>
        <v/>
      </c>
      <c r="F755" s="31" t="str">
        <f t="shared" si="25"/>
        <v/>
      </c>
      <c r="G755" s="31" t="str">
        <f>IFERROR(VLOOKUP(A755,部品コード!A:E,3,FALSE),"")</f>
        <v/>
      </c>
    </row>
    <row r="756" spans="1:7" x14ac:dyDescent="0.15">
      <c r="A756" s="17"/>
      <c r="B756" s="18"/>
      <c r="C756" s="19"/>
      <c r="D756" s="31" t="str">
        <f>IFERROR(VLOOKUP(A756,部品コード!A:E,2,FALSE),"")</f>
        <v/>
      </c>
      <c r="E756" s="31" t="str">
        <f t="shared" si="24"/>
        <v/>
      </c>
      <c r="F756" s="31" t="str">
        <f t="shared" si="25"/>
        <v/>
      </c>
      <c r="G756" s="31" t="str">
        <f>IFERROR(VLOOKUP(A756,部品コード!A:E,3,FALSE),"")</f>
        <v/>
      </c>
    </row>
    <row r="757" spans="1:7" x14ac:dyDescent="0.15">
      <c r="A757" s="17"/>
      <c r="B757" s="18"/>
      <c r="C757" s="19"/>
      <c r="D757" s="31" t="str">
        <f>IFERROR(VLOOKUP(A757,部品コード!A:E,2,FALSE),"")</f>
        <v/>
      </c>
      <c r="E757" s="31" t="str">
        <f t="shared" si="24"/>
        <v/>
      </c>
      <c r="F757" s="31" t="str">
        <f t="shared" si="25"/>
        <v/>
      </c>
      <c r="G757" s="31" t="str">
        <f>IFERROR(VLOOKUP(A757,部品コード!A:E,3,FALSE),"")</f>
        <v/>
      </c>
    </row>
    <row r="758" spans="1:7" x14ac:dyDescent="0.15">
      <c r="A758" s="17"/>
      <c r="B758" s="18"/>
      <c r="C758" s="19"/>
      <c r="D758" s="31" t="str">
        <f>IFERROR(VLOOKUP(A758,部品コード!A:E,2,FALSE),"")</f>
        <v/>
      </c>
      <c r="E758" s="31" t="str">
        <f t="shared" si="24"/>
        <v/>
      </c>
      <c r="F758" s="31" t="str">
        <f t="shared" si="25"/>
        <v/>
      </c>
      <c r="G758" s="31" t="str">
        <f>IFERROR(VLOOKUP(A758,部品コード!A:E,3,FALSE),"")</f>
        <v/>
      </c>
    </row>
    <row r="759" spans="1:7" x14ac:dyDescent="0.15">
      <c r="A759" s="17"/>
      <c r="B759" s="18"/>
      <c r="C759" s="19"/>
      <c r="D759" s="31" t="str">
        <f>IFERROR(VLOOKUP(A759,部品コード!A:E,2,FALSE),"")</f>
        <v/>
      </c>
      <c r="E759" s="31" t="str">
        <f t="shared" si="24"/>
        <v/>
      </c>
      <c r="F759" s="31" t="str">
        <f t="shared" si="25"/>
        <v/>
      </c>
      <c r="G759" s="31" t="str">
        <f>IFERROR(VLOOKUP(A759,部品コード!A:E,3,FALSE),"")</f>
        <v/>
      </c>
    </row>
    <row r="760" spans="1:7" x14ac:dyDescent="0.15">
      <c r="A760" s="17"/>
      <c r="B760" s="18"/>
      <c r="C760" s="19"/>
      <c r="D760" s="31" t="str">
        <f>IFERROR(VLOOKUP(A760,部品コード!A:E,2,FALSE),"")</f>
        <v/>
      </c>
      <c r="E760" s="31" t="str">
        <f t="shared" si="24"/>
        <v/>
      </c>
      <c r="F760" s="31" t="str">
        <f t="shared" si="25"/>
        <v/>
      </c>
      <c r="G760" s="31" t="str">
        <f>IFERROR(VLOOKUP(A760,部品コード!A:E,3,FALSE),"")</f>
        <v/>
      </c>
    </row>
    <row r="761" spans="1:7" x14ac:dyDescent="0.15">
      <c r="A761" s="17"/>
      <c r="B761" s="18"/>
      <c r="C761" s="19"/>
      <c r="D761" s="31" t="str">
        <f>IFERROR(VLOOKUP(A761,部品コード!A:E,2,FALSE),"")</f>
        <v/>
      </c>
      <c r="E761" s="31" t="str">
        <f t="shared" si="24"/>
        <v/>
      </c>
      <c r="F761" s="31" t="str">
        <f t="shared" si="25"/>
        <v/>
      </c>
      <c r="G761" s="31" t="str">
        <f>IFERROR(VLOOKUP(A761,部品コード!A:E,3,FALSE),"")</f>
        <v/>
      </c>
    </row>
    <row r="762" spans="1:7" x14ac:dyDescent="0.15">
      <c r="A762" s="17"/>
      <c r="B762" s="18"/>
      <c r="C762" s="19"/>
      <c r="D762" s="31" t="str">
        <f>IFERROR(VLOOKUP(A762,部品コード!A:E,2,FALSE),"")</f>
        <v/>
      </c>
      <c r="E762" s="31" t="str">
        <f t="shared" si="24"/>
        <v/>
      </c>
      <c r="F762" s="31" t="str">
        <f t="shared" si="25"/>
        <v/>
      </c>
      <c r="G762" s="31" t="str">
        <f>IFERROR(VLOOKUP(A762,部品コード!A:E,3,FALSE),"")</f>
        <v/>
      </c>
    </row>
    <row r="763" spans="1:7" x14ac:dyDescent="0.15">
      <c r="A763" s="17"/>
      <c r="B763" s="18"/>
      <c r="C763" s="19"/>
      <c r="D763" s="31" t="str">
        <f>IFERROR(VLOOKUP(A763,部品コード!A:E,2,FALSE),"")</f>
        <v/>
      </c>
      <c r="E763" s="31" t="str">
        <f t="shared" si="24"/>
        <v/>
      </c>
      <c r="F763" s="31" t="str">
        <f t="shared" si="25"/>
        <v/>
      </c>
      <c r="G763" s="31" t="str">
        <f>IFERROR(VLOOKUP(A763,部品コード!A:E,3,FALSE),"")</f>
        <v/>
      </c>
    </row>
    <row r="764" spans="1:7" x14ac:dyDescent="0.15">
      <c r="A764" s="17"/>
      <c r="B764" s="18"/>
      <c r="C764" s="19"/>
      <c r="D764" s="31" t="str">
        <f>IFERROR(VLOOKUP(A764,部品コード!A:E,2,FALSE),"")</f>
        <v/>
      </c>
      <c r="E764" s="31" t="str">
        <f t="shared" si="24"/>
        <v/>
      </c>
      <c r="F764" s="31" t="str">
        <f t="shared" si="25"/>
        <v/>
      </c>
      <c r="G764" s="31" t="str">
        <f>IFERROR(VLOOKUP(A764,部品コード!A:E,3,FALSE),"")</f>
        <v/>
      </c>
    </row>
    <row r="765" spans="1:7" x14ac:dyDescent="0.15">
      <c r="A765" s="17"/>
      <c r="B765" s="18"/>
      <c r="C765" s="19"/>
      <c r="D765" s="31" t="str">
        <f>IFERROR(VLOOKUP(A765,部品コード!A:E,2,FALSE),"")</f>
        <v/>
      </c>
      <c r="E765" s="31" t="str">
        <f t="shared" si="24"/>
        <v/>
      </c>
      <c r="F765" s="31" t="str">
        <f t="shared" si="25"/>
        <v/>
      </c>
      <c r="G765" s="31" t="str">
        <f>IFERROR(VLOOKUP(A765,部品コード!A:E,3,FALSE),"")</f>
        <v/>
      </c>
    </row>
    <row r="766" spans="1:7" x14ac:dyDescent="0.15">
      <c r="A766" s="17"/>
      <c r="B766" s="18"/>
      <c r="C766" s="19"/>
      <c r="D766" s="31" t="str">
        <f>IFERROR(VLOOKUP(A766,部品コード!A:E,2,FALSE),"")</f>
        <v/>
      </c>
      <c r="E766" s="31" t="str">
        <f t="shared" si="24"/>
        <v/>
      </c>
      <c r="F766" s="31" t="str">
        <f t="shared" si="25"/>
        <v/>
      </c>
      <c r="G766" s="31" t="str">
        <f>IFERROR(VLOOKUP(A766,部品コード!A:E,3,FALSE),"")</f>
        <v/>
      </c>
    </row>
    <row r="767" spans="1:7" x14ac:dyDescent="0.15">
      <c r="A767" s="17"/>
      <c r="B767" s="18"/>
      <c r="C767" s="19"/>
      <c r="D767" s="31" t="str">
        <f>IFERROR(VLOOKUP(A767,部品コード!A:E,2,FALSE),"")</f>
        <v/>
      </c>
      <c r="E767" s="31" t="str">
        <f t="shared" si="24"/>
        <v/>
      </c>
      <c r="F767" s="31" t="str">
        <f t="shared" si="25"/>
        <v/>
      </c>
      <c r="G767" s="31" t="str">
        <f>IFERROR(VLOOKUP(A767,部品コード!A:E,3,FALSE),"")</f>
        <v/>
      </c>
    </row>
    <row r="768" spans="1:7" x14ac:dyDescent="0.15">
      <c r="A768" s="17"/>
      <c r="B768" s="18"/>
      <c r="C768" s="19"/>
      <c r="D768" s="31" t="str">
        <f>IFERROR(VLOOKUP(A768,部品コード!A:E,2,FALSE),"")</f>
        <v/>
      </c>
      <c r="E768" s="31" t="str">
        <f t="shared" si="24"/>
        <v/>
      </c>
      <c r="F768" s="31" t="str">
        <f t="shared" si="25"/>
        <v/>
      </c>
      <c r="G768" s="31" t="str">
        <f>IFERROR(VLOOKUP(A768,部品コード!A:E,3,FALSE),"")</f>
        <v/>
      </c>
    </row>
    <row r="769" spans="1:7" x14ac:dyDescent="0.15">
      <c r="A769" s="17"/>
      <c r="B769" s="18"/>
      <c r="C769" s="19"/>
      <c r="D769" s="31" t="str">
        <f>IFERROR(VLOOKUP(A769,部品コード!A:E,2,FALSE),"")</f>
        <v/>
      </c>
      <c r="E769" s="31" t="str">
        <f t="shared" si="24"/>
        <v/>
      </c>
      <c r="F769" s="31" t="str">
        <f t="shared" si="25"/>
        <v/>
      </c>
      <c r="G769" s="31" t="str">
        <f>IFERROR(VLOOKUP(A769,部品コード!A:E,3,FALSE),"")</f>
        <v/>
      </c>
    </row>
    <row r="770" spans="1:7" x14ac:dyDescent="0.15">
      <c r="A770" s="17"/>
      <c r="B770" s="18"/>
      <c r="C770" s="19"/>
      <c r="D770" s="31" t="str">
        <f>IFERROR(VLOOKUP(A770,部品コード!A:E,2,FALSE),"")</f>
        <v/>
      </c>
      <c r="E770" s="31" t="str">
        <f t="shared" si="24"/>
        <v/>
      </c>
      <c r="F770" s="31" t="str">
        <f t="shared" si="25"/>
        <v/>
      </c>
      <c r="G770" s="31" t="str">
        <f>IFERROR(VLOOKUP(A770,部品コード!A:E,3,FALSE),"")</f>
        <v/>
      </c>
    </row>
    <row r="771" spans="1:7" x14ac:dyDescent="0.15">
      <c r="A771" s="17"/>
      <c r="B771" s="18"/>
      <c r="C771" s="19"/>
      <c r="D771" s="31" t="str">
        <f>IFERROR(VLOOKUP(A771,部品コード!A:E,2,FALSE),"")</f>
        <v/>
      </c>
      <c r="E771" s="31" t="str">
        <f t="shared" si="24"/>
        <v/>
      </c>
      <c r="F771" s="31" t="str">
        <f t="shared" si="25"/>
        <v/>
      </c>
      <c r="G771" s="31" t="str">
        <f>IFERROR(VLOOKUP(A771,部品コード!A:E,3,FALSE),"")</f>
        <v/>
      </c>
    </row>
    <row r="772" spans="1:7" x14ac:dyDescent="0.15">
      <c r="A772" s="17"/>
      <c r="B772" s="18"/>
      <c r="C772" s="19"/>
      <c r="D772" s="31" t="str">
        <f>IFERROR(VLOOKUP(A772,部品コード!A:E,2,FALSE),"")</f>
        <v/>
      </c>
      <c r="E772" s="31" t="str">
        <f t="shared" si="24"/>
        <v/>
      </c>
      <c r="F772" s="31" t="str">
        <f t="shared" si="25"/>
        <v/>
      </c>
      <c r="G772" s="31" t="str">
        <f>IFERROR(VLOOKUP(A772,部品コード!A:E,3,FALSE),"")</f>
        <v/>
      </c>
    </row>
    <row r="773" spans="1:7" x14ac:dyDescent="0.15">
      <c r="A773" s="17"/>
      <c r="B773" s="18"/>
      <c r="C773" s="19"/>
      <c r="D773" s="31" t="str">
        <f>IFERROR(VLOOKUP(A773,部品コード!A:E,2,FALSE),"")</f>
        <v/>
      </c>
      <c r="E773" s="31" t="str">
        <f t="shared" si="24"/>
        <v/>
      </c>
      <c r="F773" s="31" t="str">
        <f t="shared" si="25"/>
        <v/>
      </c>
      <c r="G773" s="31" t="str">
        <f>IFERROR(VLOOKUP(A773,部品コード!A:E,3,FALSE),"")</f>
        <v/>
      </c>
    </row>
    <row r="774" spans="1:7" x14ac:dyDescent="0.15">
      <c r="A774" s="17"/>
      <c r="B774" s="18"/>
      <c r="C774" s="19"/>
      <c r="D774" s="31" t="str">
        <f>IFERROR(VLOOKUP(A774,部品コード!A:E,2,FALSE),"")</f>
        <v/>
      </c>
      <c r="E774" s="31" t="str">
        <f t="shared" si="24"/>
        <v/>
      </c>
      <c r="F774" s="31" t="str">
        <f t="shared" si="25"/>
        <v/>
      </c>
      <c r="G774" s="31" t="str">
        <f>IFERROR(VLOOKUP(A774,部品コード!A:E,3,FALSE),"")</f>
        <v/>
      </c>
    </row>
    <row r="775" spans="1:7" x14ac:dyDescent="0.15">
      <c r="A775" s="17"/>
      <c r="B775" s="18"/>
      <c r="C775" s="19"/>
      <c r="D775" s="31" t="str">
        <f>IFERROR(VLOOKUP(A775,部品コード!A:E,2,FALSE),"")</f>
        <v/>
      </c>
      <c r="E775" s="31" t="str">
        <f t="shared" si="24"/>
        <v/>
      </c>
      <c r="F775" s="31" t="str">
        <f t="shared" si="25"/>
        <v/>
      </c>
      <c r="G775" s="31" t="str">
        <f>IFERROR(VLOOKUP(A775,部品コード!A:E,3,FALSE),"")</f>
        <v/>
      </c>
    </row>
    <row r="776" spans="1:7" x14ac:dyDescent="0.15">
      <c r="A776" s="17"/>
      <c r="B776" s="18"/>
      <c r="C776" s="19"/>
      <c r="D776" s="31" t="str">
        <f>IFERROR(VLOOKUP(A776,部品コード!A:E,2,FALSE),"")</f>
        <v/>
      </c>
      <c r="E776" s="31" t="str">
        <f t="shared" si="24"/>
        <v/>
      </c>
      <c r="F776" s="31" t="str">
        <f t="shared" si="25"/>
        <v/>
      </c>
      <c r="G776" s="31" t="str">
        <f>IFERROR(VLOOKUP(A776,部品コード!A:E,3,FALSE),"")</f>
        <v/>
      </c>
    </row>
    <row r="777" spans="1:7" x14ac:dyDescent="0.15">
      <c r="A777" s="17"/>
      <c r="B777" s="18"/>
      <c r="C777" s="19"/>
      <c r="D777" s="31" t="str">
        <f>IFERROR(VLOOKUP(A777,部品コード!A:E,2,FALSE),"")</f>
        <v/>
      </c>
      <c r="E777" s="31" t="str">
        <f t="shared" si="24"/>
        <v/>
      </c>
      <c r="F777" s="31" t="str">
        <f t="shared" si="25"/>
        <v/>
      </c>
      <c r="G777" s="31" t="str">
        <f>IFERROR(VLOOKUP(A777,部品コード!A:E,3,FALSE),"")</f>
        <v/>
      </c>
    </row>
    <row r="778" spans="1:7" x14ac:dyDescent="0.15">
      <c r="A778" s="17"/>
      <c r="B778" s="18"/>
      <c r="C778" s="19"/>
      <c r="D778" s="31" t="str">
        <f>IFERROR(VLOOKUP(A778,部品コード!A:E,2,FALSE),"")</f>
        <v/>
      </c>
      <c r="E778" s="31" t="str">
        <f t="shared" si="24"/>
        <v/>
      </c>
      <c r="F778" s="31" t="str">
        <f t="shared" si="25"/>
        <v/>
      </c>
      <c r="G778" s="31" t="str">
        <f>IFERROR(VLOOKUP(A778,部品コード!A:E,3,FALSE),"")</f>
        <v/>
      </c>
    </row>
    <row r="779" spans="1:7" x14ac:dyDescent="0.15">
      <c r="A779" s="17"/>
      <c r="B779" s="18"/>
      <c r="C779" s="19"/>
      <c r="D779" s="31" t="str">
        <f>IFERROR(VLOOKUP(A779,部品コード!A:E,2,FALSE),"")</f>
        <v/>
      </c>
      <c r="E779" s="31" t="str">
        <f t="shared" si="24"/>
        <v/>
      </c>
      <c r="F779" s="31" t="str">
        <f t="shared" si="25"/>
        <v/>
      </c>
      <c r="G779" s="31" t="str">
        <f>IFERROR(VLOOKUP(A779,部品コード!A:E,3,FALSE),"")</f>
        <v/>
      </c>
    </row>
    <row r="780" spans="1:7" x14ac:dyDescent="0.15">
      <c r="A780" s="17"/>
      <c r="B780" s="18"/>
      <c r="C780" s="19"/>
      <c r="D780" s="31" t="str">
        <f>IFERROR(VLOOKUP(A780,部品コード!A:E,2,FALSE),"")</f>
        <v/>
      </c>
      <c r="E780" s="31" t="str">
        <f t="shared" si="24"/>
        <v/>
      </c>
      <c r="F780" s="31" t="str">
        <f t="shared" si="25"/>
        <v/>
      </c>
      <c r="G780" s="31" t="str">
        <f>IFERROR(VLOOKUP(A780,部品コード!A:E,3,FALSE),"")</f>
        <v/>
      </c>
    </row>
    <row r="781" spans="1:7" x14ac:dyDescent="0.15">
      <c r="A781" s="17"/>
      <c r="B781" s="18"/>
      <c r="C781" s="19"/>
      <c r="D781" s="31" t="str">
        <f>IFERROR(VLOOKUP(A781,部品コード!A:E,2,FALSE),"")</f>
        <v/>
      </c>
      <c r="E781" s="31" t="str">
        <f t="shared" si="24"/>
        <v/>
      </c>
      <c r="F781" s="31" t="str">
        <f t="shared" si="25"/>
        <v/>
      </c>
      <c r="G781" s="31" t="str">
        <f>IFERROR(VLOOKUP(A781,部品コード!A:E,3,FALSE),"")</f>
        <v/>
      </c>
    </row>
    <row r="782" spans="1:7" x14ac:dyDescent="0.15">
      <c r="A782" s="17"/>
      <c r="B782" s="18"/>
      <c r="C782" s="19"/>
      <c r="D782" s="31" t="str">
        <f>IFERROR(VLOOKUP(A782,部品コード!A:E,2,FALSE),"")</f>
        <v/>
      </c>
      <c r="E782" s="31" t="str">
        <f t="shared" si="24"/>
        <v/>
      </c>
      <c r="F782" s="31" t="str">
        <f t="shared" si="25"/>
        <v/>
      </c>
      <c r="G782" s="31" t="str">
        <f>IFERROR(VLOOKUP(A782,部品コード!A:E,3,FALSE),"")</f>
        <v/>
      </c>
    </row>
    <row r="783" spans="1:7" x14ac:dyDescent="0.15">
      <c r="A783" s="17"/>
      <c r="B783" s="18"/>
      <c r="C783" s="19"/>
      <c r="D783" s="31" t="str">
        <f>IFERROR(VLOOKUP(A783,部品コード!A:E,2,FALSE),"")</f>
        <v/>
      </c>
      <c r="E783" s="31" t="str">
        <f t="shared" si="24"/>
        <v/>
      </c>
      <c r="F783" s="31" t="str">
        <f t="shared" si="25"/>
        <v/>
      </c>
      <c r="G783" s="31" t="str">
        <f>IFERROR(VLOOKUP(A783,部品コード!A:E,3,FALSE),"")</f>
        <v/>
      </c>
    </row>
    <row r="784" spans="1:7" x14ac:dyDescent="0.15">
      <c r="A784" s="17"/>
      <c r="B784" s="18"/>
      <c r="C784" s="19"/>
      <c r="D784" s="31" t="str">
        <f>IFERROR(VLOOKUP(A784,部品コード!A:E,2,FALSE),"")</f>
        <v/>
      </c>
      <c r="E784" s="31" t="str">
        <f t="shared" si="24"/>
        <v/>
      </c>
      <c r="F784" s="31" t="str">
        <f t="shared" si="25"/>
        <v/>
      </c>
      <c r="G784" s="31" t="str">
        <f>IFERROR(VLOOKUP(A784,部品コード!A:E,3,FALSE),"")</f>
        <v/>
      </c>
    </row>
    <row r="785" spans="1:7" x14ac:dyDescent="0.15">
      <c r="A785" s="17"/>
      <c r="B785" s="18"/>
      <c r="C785" s="19"/>
      <c r="D785" s="31" t="str">
        <f>IFERROR(VLOOKUP(A785,部品コード!A:E,2,FALSE),"")</f>
        <v/>
      </c>
      <c r="E785" s="31" t="str">
        <f t="shared" si="24"/>
        <v/>
      </c>
      <c r="F785" s="31" t="str">
        <f t="shared" si="25"/>
        <v/>
      </c>
      <c r="G785" s="31" t="str">
        <f>IFERROR(VLOOKUP(A785,部品コード!A:E,3,FALSE),"")</f>
        <v/>
      </c>
    </row>
    <row r="786" spans="1:7" x14ac:dyDescent="0.15">
      <c r="A786" s="17"/>
      <c r="B786" s="18"/>
      <c r="C786" s="19"/>
      <c r="D786" s="31" t="str">
        <f>IFERROR(VLOOKUP(A786,部品コード!A:E,2,FALSE),"")</f>
        <v/>
      </c>
      <c r="E786" s="31" t="str">
        <f t="shared" si="24"/>
        <v/>
      </c>
      <c r="F786" s="31" t="str">
        <f t="shared" si="25"/>
        <v/>
      </c>
      <c r="G786" s="31" t="str">
        <f>IFERROR(VLOOKUP(A786,部品コード!A:E,3,FALSE),"")</f>
        <v/>
      </c>
    </row>
    <row r="787" spans="1:7" x14ac:dyDescent="0.15">
      <c r="A787" s="17"/>
      <c r="B787" s="18"/>
      <c r="C787" s="19"/>
      <c r="D787" s="31" t="str">
        <f>IFERROR(VLOOKUP(A787,部品コード!A:E,2,FALSE),"")</f>
        <v/>
      </c>
      <c r="E787" s="31" t="str">
        <f t="shared" si="24"/>
        <v/>
      </c>
      <c r="F787" s="31" t="str">
        <f t="shared" si="25"/>
        <v/>
      </c>
      <c r="G787" s="31" t="str">
        <f>IFERROR(VLOOKUP(A787,部品コード!A:E,3,FALSE),"")</f>
        <v/>
      </c>
    </row>
    <row r="788" spans="1:7" x14ac:dyDescent="0.15">
      <c r="A788" s="17"/>
      <c r="B788" s="18"/>
      <c r="C788" s="19"/>
      <c r="D788" s="31" t="str">
        <f>IFERROR(VLOOKUP(A788,部品コード!A:E,2,FALSE),"")</f>
        <v/>
      </c>
      <c r="E788" s="31" t="str">
        <f t="shared" si="24"/>
        <v/>
      </c>
      <c r="F788" s="31" t="str">
        <f t="shared" si="25"/>
        <v/>
      </c>
      <c r="G788" s="31" t="str">
        <f>IFERROR(VLOOKUP(A788,部品コード!A:E,3,FALSE),"")</f>
        <v/>
      </c>
    </row>
    <row r="789" spans="1:7" x14ac:dyDescent="0.15">
      <c r="A789" s="17"/>
      <c r="B789" s="18"/>
      <c r="C789" s="19"/>
      <c r="D789" s="31" t="str">
        <f>IFERROR(VLOOKUP(A789,部品コード!A:E,2,FALSE),"")</f>
        <v/>
      </c>
      <c r="E789" s="31" t="str">
        <f t="shared" si="24"/>
        <v/>
      </c>
      <c r="F789" s="31" t="str">
        <f t="shared" si="25"/>
        <v/>
      </c>
      <c r="G789" s="31" t="str">
        <f>IFERROR(VLOOKUP(A789,部品コード!A:E,3,FALSE),"")</f>
        <v/>
      </c>
    </row>
    <row r="790" spans="1:7" x14ac:dyDescent="0.15">
      <c r="A790" s="17"/>
      <c r="B790" s="18"/>
      <c r="C790" s="19"/>
      <c r="D790" s="31" t="str">
        <f>IFERROR(VLOOKUP(A790,部品コード!A:E,2,FALSE),"")</f>
        <v/>
      </c>
      <c r="E790" s="31" t="str">
        <f t="shared" si="24"/>
        <v/>
      </c>
      <c r="F790" s="31" t="str">
        <f t="shared" si="25"/>
        <v/>
      </c>
      <c r="G790" s="31" t="str">
        <f>IFERROR(VLOOKUP(A790,部品コード!A:E,3,FALSE),"")</f>
        <v/>
      </c>
    </row>
    <row r="791" spans="1:7" x14ac:dyDescent="0.15">
      <c r="A791" s="17"/>
      <c r="B791" s="18"/>
      <c r="C791" s="19"/>
      <c r="D791" s="31" t="str">
        <f>IFERROR(VLOOKUP(A791,部品コード!A:E,2,FALSE),"")</f>
        <v/>
      </c>
      <c r="E791" s="31" t="str">
        <f t="shared" si="24"/>
        <v/>
      </c>
      <c r="F791" s="31" t="str">
        <f t="shared" si="25"/>
        <v/>
      </c>
      <c r="G791" s="31" t="str">
        <f>IFERROR(VLOOKUP(A791,部品コード!A:E,3,FALSE),"")</f>
        <v/>
      </c>
    </row>
    <row r="792" spans="1:7" x14ac:dyDescent="0.15">
      <c r="A792" s="17"/>
      <c r="B792" s="18"/>
      <c r="C792" s="19"/>
      <c r="D792" s="31" t="str">
        <f>IFERROR(VLOOKUP(A792,部品コード!A:E,2,FALSE),"")</f>
        <v/>
      </c>
      <c r="E792" s="31" t="str">
        <f t="shared" si="24"/>
        <v/>
      </c>
      <c r="F792" s="31" t="str">
        <f t="shared" si="25"/>
        <v/>
      </c>
      <c r="G792" s="31" t="str">
        <f>IFERROR(VLOOKUP(A792,部品コード!A:E,3,FALSE),"")</f>
        <v/>
      </c>
    </row>
    <row r="793" spans="1:7" x14ac:dyDescent="0.15">
      <c r="A793" s="17"/>
      <c r="B793" s="18"/>
      <c r="C793" s="19"/>
      <c r="D793" s="31" t="str">
        <f>IFERROR(VLOOKUP(A793,部品コード!A:E,2,FALSE),"")</f>
        <v/>
      </c>
      <c r="E793" s="31" t="str">
        <f t="shared" si="24"/>
        <v/>
      </c>
      <c r="F793" s="31" t="str">
        <f t="shared" si="25"/>
        <v/>
      </c>
      <c r="G793" s="31" t="str">
        <f>IFERROR(VLOOKUP(A793,部品コード!A:E,3,FALSE),"")</f>
        <v/>
      </c>
    </row>
    <row r="794" spans="1:7" x14ac:dyDescent="0.15">
      <c r="A794" s="17"/>
      <c r="B794" s="18"/>
      <c r="C794" s="19"/>
      <c r="D794" s="31" t="str">
        <f>IFERROR(VLOOKUP(A794,部品コード!A:E,2,FALSE),"")</f>
        <v/>
      </c>
      <c r="E794" s="31" t="str">
        <f t="shared" si="24"/>
        <v/>
      </c>
      <c r="F794" s="31" t="str">
        <f t="shared" si="25"/>
        <v/>
      </c>
      <c r="G794" s="31" t="str">
        <f>IFERROR(VLOOKUP(A794,部品コード!A:E,3,FALSE),"")</f>
        <v/>
      </c>
    </row>
    <row r="795" spans="1:7" x14ac:dyDescent="0.15">
      <c r="A795" s="17"/>
      <c r="B795" s="18"/>
      <c r="C795" s="19"/>
      <c r="D795" s="31" t="str">
        <f>IFERROR(VLOOKUP(A795,部品コード!A:E,2,FALSE),"")</f>
        <v/>
      </c>
      <c r="E795" s="31" t="str">
        <f t="shared" ref="E795:E858" si="26">IF(B795="","",(MONTH(B795)))</f>
        <v/>
      </c>
      <c r="F795" s="31" t="str">
        <f t="shared" ref="F795:F858" si="27">IF(B795="","",(DAY(B795)))</f>
        <v/>
      </c>
      <c r="G795" s="31" t="str">
        <f>IFERROR(VLOOKUP(A795,部品コード!A:E,3,FALSE),"")</f>
        <v/>
      </c>
    </row>
    <row r="796" spans="1:7" x14ac:dyDescent="0.15">
      <c r="A796" s="17"/>
      <c r="B796" s="18"/>
      <c r="C796" s="19"/>
      <c r="D796" s="31" t="str">
        <f>IFERROR(VLOOKUP(A796,部品コード!A:E,2,FALSE),"")</f>
        <v/>
      </c>
      <c r="E796" s="31" t="str">
        <f t="shared" si="26"/>
        <v/>
      </c>
      <c r="F796" s="31" t="str">
        <f t="shared" si="27"/>
        <v/>
      </c>
      <c r="G796" s="31" t="str">
        <f>IFERROR(VLOOKUP(A796,部品コード!A:E,3,FALSE),"")</f>
        <v/>
      </c>
    </row>
    <row r="797" spans="1:7" x14ac:dyDescent="0.15">
      <c r="A797" s="17"/>
      <c r="B797" s="18"/>
      <c r="C797" s="19"/>
      <c r="D797" s="31" t="str">
        <f>IFERROR(VLOOKUP(A797,部品コード!A:E,2,FALSE),"")</f>
        <v/>
      </c>
      <c r="E797" s="31" t="str">
        <f t="shared" si="26"/>
        <v/>
      </c>
      <c r="F797" s="31" t="str">
        <f t="shared" si="27"/>
        <v/>
      </c>
      <c r="G797" s="31" t="str">
        <f>IFERROR(VLOOKUP(A797,部品コード!A:E,3,FALSE),"")</f>
        <v/>
      </c>
    </row>
    <row r="798" spans="1:7" x14ac:dyDescent="0.15">
      <c r="A798" s="17"/>
      <c r="B798" s="18"/>
      <c r="C798" s="19"/>
      <c r="D798" s="31" t="str">
        <f>IFERROR(VLOOKUP(A798,部品コード!A:E,2,FALSE),"")</f>
        <v/>
      </c>
      <c r="E798" s="31" t="str">
        <f t="shared" si="26"/>
        <v/>
      </c>
      <c r="F798" s="31" t="str">
        <f t="shared" si="27"/>
        <v/>
      </c>
      <c r="G798" s="31" t="str">
        <f>IFERROR(VLOOKUP(A798,部品コード!A:E,3,FALSE),"")</f>
        <v/>
      </c>
    </row>
    <row r="799" spans="1:7" x14ac:dyDescent="0.15">
      <c r="A799" s="17"/>
      <c r="B799" s="18"/>
      <c r="C799" s="19"/>
      <c r="D799" s="31" t="str">
        <f>IFERROR(VLOOKUP(A799,部品コード!A:E,2,FALSE),"")</f>
        <v/>
      </c>
      <c r="E799" s="31" t="str">
        <f t="shared" si="26"/>
        <v/>
      </c>
      <c r="F799" s="31" t="str">
        <f t="shared" si="27"/>
        <v/>
      </c>
      <c r="G799" s="31" t="str">
        <f>IFERROR(VLOOKUP(A799,部品コード!A:E,3,FALSE),"")</f>
        <v/>
      </c>
    </row>
    <row r="800" spans="1:7" x14ac:dyDescent="0.15">
      <c r="A800" s="17"/>
      <c r="B800" s="18"/>
      <c r="C800" s="19"/>
      <c r="D800" s="31" t="str">
        <f>IFERROR(VLOOKUP(A800,部品コード!A:E,2,FALSE),"")</f>
        <v/>
      </c>
      <c r="E800" s="31" t="str">
        <f t="shared" si="26"/>
        <v/>
      </c>
      <c r="F800" s="31" t="str">
        <f t="shared" si="27"/>
        <v/>
      </c>
      <c r="G800" s="31" t="str">
        <f>IFERROR(VLOOKUP(A800,部品コード!A:E,3,FALSE),"")</f>
        <v/>
      </c>
    </row>
    <row r="801" spans="1:7" x14ac:dyDescent="0.15">
      <c r="A801" s="17"/>
      <c r="B801" s="18"/>
      <c r="C801" s="19"/>
      <c r="D801" s="31" t="str">
        <f>IFERROR(VLOOKUP(A801,部品コード!A:E,2,FALSE),"")</f>
        <v/>
      </c>
      <c r="E801" s="31" t="str">
        <f t="shared" si="26"/>
        <v/>
      </c>
      <c r="F801" s="31" t="str">
        <f t="shared" si="27"/>
        <v/>
      </c>
      <c r="G801" s="31" t="str">
        <f>IFERROR(VLOOKUP(A801,部品コード!A:E,3,FALSE),"")</f>
        <v/>
      </c>
    </row>
    <row r="802" spans="1:7" x14ac:dyDescent="0.15">
      <c r="A802" s="17"/>
      <c r="B802" s="18"/>
      <c r="C802" s="19"/>
      <c r="D802" s="31" t="str">
        <f>IFERROR(VLOOKUP(A802,部品コード!A:E,2,FALSE),"")</f>
        <v/>
      </c>
      <c r="E802" s="31" t="str">
        <f t="shared" si="26"/>
        <v/>
      </c>
      <c r="F802" s="31" t="str">
        <f t="shared" si="27"/>
        <v/>
      </c>
      <c r="G802" s="31" t="str">
        <f>IFERROR(VLOOKUP(A802,部品コード!A:E,3,FALSE),"")</f>
        <v/>
      </c>
    </row>
    <row r="803" spans="1:7" x14ac:dyDescent="0.15">
      <c r="A803" s="17"/>
      <c r="B803" s="18"/>
      <c r="C803" s="19"/>
      <c r="D803" s="31" t="str">
        <f>IFERROR(VLOOKUP(A803,部品コード!A:E,2,FALSE),"")</f>
        <v/>
      </c>
      <c r="E803" s="31" t="str">
        <f t="shared" si="26"/>
        <v/>
      </c>
      <c r="F803" s="31" t="str">
        <f t="shared" si="27"/>
        <v/>
      </c>
      <c r="G803" s="31" t="str">
        <f>IFERROR(VLOOKUP(A803,部品コード!A:E,3,FALSE),"")</f>
        <v/>
      </c>
    </row>
    <row r="804" spans="1:7" x14ac:dyDescent="0.15">
      <c r="A804" s="17"/>
      <c r="B804" s="18"/>
      <c r="C804" s="19"/>
      <c r="D804" s="31" t="str">
        <f>IFERROR(VLOOKUP(A804,部品コード!A:E,2,FALSE),"")</f>
        <v/>
      </c>
      <c r="E804" s="31" t="str">
        <f t="shared" si="26"/>
        <v/>
      </c>
      <c r="F804" s="31" t="str">
        <f t="shared" si="27"/>
        <v/>
      </c>
      <c r="G804" s="31" t="str">
        <f>IFERROR(VLOOKUP(A804,部品コード!A:E,3,FALSE),"")</f>
        <v/>
      </c>
    </row>
    <row r="805" spans="1:7" x14ac:dyDescent="0.15">
      <c r="A805" s="17"/>
      <c r="B805" s="18"/>
      <c r="C805" s="19"/>
      <c r="D805" s="31" t="str">
        <f>IFERROR(VLOOKUP(A805,部品コード!A:E,2,FALSE),"")</f>
        <v/>
      </c>
      <c r="E805" s="31" t="str">
        <f t="shared" si="26"/>
        <v/>
      </c>
      <c r="F805" s="31" t="str">
        <f t="shared" si="27"/>
        <v/>
      </c>
      <c r="G805" s="31" t="str">
        <f>IFERROR(VLOOKUP(A805,部品コード!A:E,3,FALSE),"")</f>
        <v/>
      </c>
    </row>
    <row r="806" spans="1:7" x14ac:dyDescent="0.15">
      <c r="A806" s="17"/>
      <c r="B806" s="18"/>
      <c r="C806" s="19"/>
      <c r="D806" s="31" t="str">
        <f>IFERROR(VLOOKUP(A806,部品コード!A:E,2,FALSE),"")</f>
        <v/>
      </c>
      <c r="E806" s="31" t="str">
        <f t="shared" si="26"/>
        <v/>
      </c>
      <c r="F806" s="31" t="str">
        <f t="shared" si="27"/>
        <v/>
      </c>
      <c r="G806" s="31" t="str">
        <f>IFERROR(VLOOKUP(A806,部品コード!A:E,3,FALSE),"")</f>
        <v/>
      </c>
    </row>
    <row r="807" spans="1:7" x14ac:dyDescent="0.15">
      <c r="A807" s="17"/>
      <c r="B807" s="18"/>
      <c r="C807" s="19"/>
      <c r="D807" s="31" t="str">
        <f>IFERROR(VLOOKUP(A807,部品コード!A:E,2,FALSE),"")</f>
        <v/>
      </c>
      <c r="E807" s="31" t="str">
        <f t="shared" si="26"/>
        <v/>
      </c>
      <c r="F807" s="31" t="str">
        <f t="shared" si="27"/>
        <v/>
      </c>
      <c r="G807" s="31" t="str">
        <f>IFERROR(VLOOKUP(A807,部品コード!A:E,3,FALSE),"")</f>
        <v/>
      </c>
    </row>
    <row r="808" spans="1:7" x14ac:dyDescent="0.15">
      <c r="A808" s="17"/>
      <c r="B808" s="18"/>
      <c r="C808" s="19"/>
      <c r="D808" s="31" t="str">
        <f>IFERROR(VLOOKUP(A808,部品コード!A:E,2,FALSE),"")</f>
        <v/>
      </c>
      <c r="E808" s="31" t="str">
        <f t="shared" si="26"/>
        <v/>
      </c>
      <c r="F808" s="31" t="str">
        <f t="shared" si="27"/>
        <v/>
      </c>
      <c r="G808" s="31" t="str">
        <f>IFERROR(VLOOKUP(A808,部品コード!A:E,3,FALSE),"")</f>
        <v/>
      </c>
    </row>
    <row r="809" spans="1:7" x14ac:dyDescent="0.15">
      <c r="A809" s="17"/>
      <c r="B809" s="18"/>
      <c r="C809" s="19"/>
      <c r="D809" s="31" t="str">
        <f>IFERROR(VLOOKUP(A809,部品コード!A:E,2,FALSE),"")</f>
        <v/>
      </c>
      <c r="E809" s="31" t="str">
        <f t="shared" si="26"/>
        <v/>
      </c>
      <c r="F809" s="31" t="str">
        <f t="shared" si="27"/>
        <v/>
      </c>
      <c r="G809" s="31" t="str">
        <f>IFERROR(VLOOKUP(A809,部品コード!A:E,3,FALSE),"")</f>
        <v/>
      </c>
    </row>
    <row r="810" spans="1:7" x14ac:dyDescent="0.15">
      <c r="A810" s="17"/>
      <c r="B810" s="18"/>
      <c r="C810" s="19"/>
      <c r="D810" s="31" t="str">
        <f>IFERROR(VLOOKUP(A810,部品コード!A:E,2,FALSE),"")</f>
        <v/>
      </c>
      <c r="E810" s="31" t="str">
        <f t="shared" si="26"/>
        <v/>
      </c>
      <c r="F810" s="31" t="str">
        <f t="shared" si="27"/>
        <v/>
      </c>
      <c r="G810" s="31" t="str">
        <f>IFERROR(VLOOKUP(A810,部品コード!A:E,3,FALSE),"")</f>
        <v/>
      </c>
    </row>
    <row r="811" spans="1:7" x14ac:dyDescent="0.15">
      <c r="A811" s="17"/>
      <c r="B811" s="18"/>
      <c r="C811" s="19"/>
      <c r="D811" s="31" t="str">
        <f>IFERROR(VLOOKUP(A811,部品コード!A:E,2,FALSE),"")</f>
        <v/>
      </c>
      <c r="E811" s="31" t="str">
        <f t="shared" si="26"/>
        <v/>
      </c>
      <c r="F811" s="31" t="str">
        <f t="shared" si="27"/>
        <v/>
      </c>
      <c r="G811" s="31" t="str">
        <f>IFERROR(VLOOKUP(A811,部品コード!A:E,3,FALSE),"")</f>
        <v/>
      </c>
    </row>
    <row r="812" spans="1:7" x14ac:dyDescent="0.15">
      <c r="A812" s="17"/>
      <c r="B812" s="18"/>
      <c r="C812" s="19"/>
      <c r="D812" s="31" t="str">
        <f>IFERROR(VLOOKUP(A812,部品コード!A:E,2,FALSE),"")</f>
        <v/>
      </c>
      <c r="E812" s="31" t="str">
        <f t="shared" si="26"/>
        <v/>
      </c>
      <c r="F812" s="31" t="str">
        <f t="shared" si="27"/>
        <v/>
      </c>
      <c r="G812" s="31" t="str">
        <f>IFERROR(VLOOKUP(A812,部品コード!A:E,3,FALSE),"")</f>
        <v/>
      </c>
    </row>
    <row r="813" spans="1:7" x14ac:dyDescent="0.15">
      <c r="A813" s="17"/>
      <c r="B813" s="18"/>
      <c r="C813" s="19"/>
      <c r="D813" s="31" t="str">
        <f>IFERROR(VLOOKUP(A813,部品コード!A:E,2,FALSE),"")</f>
        <v/>
      </c>
      <c r="E813" s="31" t="str">
        <f t="shared" si="26"/>
        <v/>
      </c>
      <c r="F813" s="31" t="str">
        <f t="shared" si="27"/>
        <v/>
      </c>
      <c r="G813" s="31" t="str">
        <f>IFERROR(VLOOKUP(A813,部品コード!A:E,3,FALSE),"")</f>
        <v/>
      </c>
    </row>
    <row r="814" spans="1:7" x14ac:dyDescent="0.15">
      <c r="A814" s="17"/>
      <c r="B814" s="18"/>
      <c r="C814" s="19"/>
      <c r="D814" s="31" t="str">
        <f>IFERROR(VLOOKUP(A814,部品コード!A:E,2,FALSE),"")</f>
        <v/>
      </c>
      <c r="E814" s="31" t="str">
        <f t="shared" si="26"/>
        <v/>
      </c>
      <c r="F814" s="31" t="str">
        <f t="shared" si="27"/>
        <v/>
      </c>
      <c r="G814" s="31" t="str">
        <f>IFERROR(VLOOKUP(A814,部品コード!A:E,3,FALSE),"")</f>
        <v/>
      </c>
    </row>
    <row r="815" spans="1:7" x14ac:dyDescent="0.15">
      <c r="A815" s="17"/>
      <c r="B815" s="18"/>
      <c r="C815" s="19"/>
      <c r="D815" s="31" t="str">
        <f>IFERROR(VLOOKUP(A815,部品コード!A:E,2,FALSE),"")</f>
        <v/>
      </c>
      <c r="E815" s="31" t="str">
        <f t="shared" si="26"/>
        <v/>
      </c>
      <c r="F815" s="31" t="str">
        <f t="shared" si="27"/>
        <v/>
      </c>
      <c r="G815" s="31" t="str">
        <f>IFERROR(VLOOKUP(A815,部品コード!A:E,3,FALSE),"")</f>
        <v/>
      </c>
    </row>
    <row r="816" spans="1:7" x14ac:dyDescent="0.15">
      <c r="A816" s="17"/>
      <c r="B816" s="18"/>
      <c r="C816" s="19"/>
      <c r="D816" s="31" t="str">
        <f>IFERROR(VLOOKUP(A816,部品コード!A:E,2,FALSE),"")</f>
        <v/>
      </c>
      <c r="E816" s="31" t="str">
        <f t="shared" si="26"/>
        <v/>
      </c>
      <c r="F816" s="31" t="str">
        <f t="shared" si="27"/>
        <v/>
      </c>
      <c r="G816" s="31" t="str">
        <f>IFERROR(VLOOKUP(A816,部品コード!A:E,3,FALSE),"")</f>
        <v/>
      </c>
    </row>
    <row r="817" spans="1:7" x14ac:dyDescent="0.15">
      <c r="A817" s="17"/>
      <c r="B817" s="18"/>
      <c r="C817" s="19"/>
      <c r="D817" s="31" t="str">
        <f>IFERROR(VLOOKUP(A817,部品コード!A:E,2,FALSE),"")</f>
        <v/>
      </c>
      <c r="E817" s="31" t="str">
        <f t="shared" si="26"/>
        <v/>
      </c>
      <c r="F817" s="31" t="str">
        <f t="shared" si="27"/>
        <v/>
      </c>
      <c r="G817" s="31" t="str">
        <f>IFERROR(VLOOKUP(A817,部品コード!A:E,3,FALSE),"")</f>
        <v/>
      </c>
    </row>
    <row r="818" spans="1:7" x14ac:dyDescent="0.15">
      <c r="A818" s="17"/>
      <c r="B818" s="18"/>
      <c r="C818" s="19"/>
      <c r="D818" s="31" t="str">
        <f>IFERROR(VLOOKUP(A818,部品コード!A:E,2,FALSE),"")</f>
        <v/>
      </c>
      <c r="E818" s="31" t="str">
        <f t="shared" si="26"/>
        <v/>
      </c>
      <c r="F818" s="31" t="str">
        <f t="shared" si="27"/>
        <v/>
      </c>
      <c r="G818" s="31" t="str">
        <f>IFERROR(VLOOKUP(A818,部品コード!A:E,3,FALSE),"")</f>
        <v/>
      </c>
    </row>
    <row r="819" spans="1:7" x14ac:dyDescent="0.15">
      <c r="A819" s="17"/>
      <c r="B819" s="18"/>
      <c r="C819" s="19"/>
      <c r="D819" s="31" t="str">
        <f>IFERROR(VLOOKUP(A819,部品コード!A:E,2,FALSE),"")</f>
        <v/>
      </c>
      <c r="E819" s="31" t="str">
        <f t="shared" si="26"/>
        <v/>
      </c>
      <c r="F819" s="31" t="str">
        <f t="shared" si="27"/>
        <v/>
      </c>
      <c r="G819" s="31" t="str">
        <f>IFERROR(VLOOKUP(A819,部品コード!A:E,3,FALSE),"")</f>
        <v/>
      </c>
    </row>
    <row r="820" spans="1:7" x14ac:dyDescent="0.15">
      <c r="A820" s="17"/>
      <c r="B820" s="18"/>
      <c r="C820" s="19"/>
      <c r="D820" s="31" t="str">
        <f>IFERROR(VLOOKUP(A820,部品コード!A:E,2,FALSE),"")</f>
        <v/>
      </c>
      <c r="E820" s="31" t="str">
        <f t="shared" si="26"/>
        <v/>
      </c>
      <c r="F820" s="31" t="str">
        <f t="shared" si="27"/>
        <v/>
      </c>
      <c r="G820" s="31" t="str">
        <f>IFERROR(VLOOKUP(A820,部品コード!A:E,3,FALSE),"")</f>
        <v/>
      </c>
    </row>
    <row r="821" spans="1:7" x14ac:dyDescent="0.15">
      <c r="A821" s="17"/>
      <c r="B821" s="18"/>
      <c r="C821" s="19"/>
      <c r="D821" s="31" t="str">
        <f>IFERROR(VLOOKUP(A821,部品コード!A:E,2,FALSE),"")</f>
        <v/>
      </c>
      <c r="E821" s="31" t="str">
        <f t="shared" si="26"/>
        <v/>
      </c>
      <c r="F821" s="31" t="str">
        <f t="shared" si="27"/>
        <v/>
      </c>
      <c r="G821" s="31" t="str">
        <f>IFERROR(VLOOKUP(A821,部品コード!A:E,3,FALSE),"")</f>
        <v/>
      </c>
    </row>
    <row r="822" spans="1:7" x14ac:dyDescent="0.15">
      <c r="A822" s="17"/>
      <c r="B822" s="18"/>
      <c r="C822" s="19"/>
      <c r="D822" s="31" t="str">
        <f>IFERROR(VLOOKUP(A822,部品コード!A:E,2,FALSE),"")</f>
        <v/>
      </c>
      <c r="E822" s="31" t="str">
        <f t="shared" si="26"/>
        <v/>
      </c>
      <c r="F822" s="31" t="str">
        <f t="shared" si="27"/>
        <v/>
      </c>
      <c r="G822" s="31" t="str">
        <f>IFERROR(VLOOKUP(A822,部品コード!A:E,3,FALSE),"")</f>
        <v/>
      </c>
    </row>
    <row r="823" spans="1:7" x14ac:dyDescent="0.15">
      <c r="A823" s="17"/>
      <c r="B823" s="18"/>
      <c r="C823" s="19"/>
      <c r="D823" s="31" t="str">
        <f>IFERROR(VLOOKUP(A823,部品コード!A:E,2,FALSE),"")</f>
        <v/>
      </c>
      <c r="E823" s="31" t="str">
        <f t="shared" si="26"/>
        <v/>
      </c>
      <c r="F823" s="31" t="str">
        <f t="shared" si="27"/>
        <v/>
      </c>
      <c r="G823" s="31" t="str">
        <f>IFERROR(VLOOKUP(A823,部品コード!A:E,3,FALSE),"")</f>
        <v/>
      </c>
    </row>
    <row r="824" spans="1:7" x14ac:dyDescent="0.15">
      <c r="A824" s="17"/>
      <c r="B824" s="18"/>
      <c r="C824" s="19"/>
      <c r="D824" s="31" t="str">
        <f>IFERROR(VLOOKUP(A824,部品コード!A:E,2,FALSE),"")</f>
        <v/>
      </c>
      <c r="E824" s="31" t="str">
        <f t="shared" si="26"/>
        <v/>
      </c>
      <c r="F824" s="31" t="str">
        <f t="shared" si="27"/>
        <v/>
      </c>
      <c r="G824" s="31" t="str">
        <f>IFERROR(VLOOKUP(A824,部品コード!A:E,3,FALSE),"")</f>
        <v/>
      </c>
    </row>
    <row r="825" spans="1:7" x14ac:dyDescent="0.15">
      <c r="A825" s="17"/>
      <c r="B825" s="18"/>
      <c r="C825" s="19"/>
      <c r="D825" s="31" t="str">
        <f>IFERROR(VLOOKUP(A825,部品コード!A:E,2,FALSE),"")</f>
        <v/>
      </c>
      <c r="E825" s="31" t="str">
        <f t="shared" si="26"/>
        <v/>
      </c>
      <c r="F825" s="31" t="str">
        <f t="shared" si="27"/>
        <v/>
      </c>
      <c r="G825" s="31" t="str">
        <f>IFERROR(VLOOKUP(A825,部品コード!A:E,3,FALSE),"")</f>
        <v/>
      </c>
    </row>
    <row r="826" spans="1:7" x14ac:dyDescent="0.15">
      <c r="A826" s="17"/>
      <c r="B826" s="18"/>
      <c r="C826" s="19"/>
      <c r="D826" s="31" t="str">
        <f>IFERROR(VLOOKUP(A826,部品コード!A:E,2,FALSE),"")</f>
        <v/>
      </c>
      <c r="E826" s="31" t="str">
        <f t="shared" si="26"/>
        <v/>
      </c>
      <c r="F826" s="31" t="str">
        <f t="shared" si="27"/>
        <v/>
      </c>
      <c r="G826" s="31" t="str">
        <f>IFERROR(VLOOKUP(A826,部品コード!A:E,3,FALSE),"")</f>
        <v/>
      </c>
    </row>
    <row r="827" spans="1:7" x14ac:dyDescent="0.15">
      <c r="A827" s="17"/>
      <c r="B827" s="18"/>
      <c r="C827" s="19"/>
      <c r="D827" s="31" t="str">
        <f>IFERROR(VLOOKUP(A827,部品コード!A:E,2,FALSE),"")</f>
        <v/>
      </c>
      <c r="E827" s="31" t="str">
        <f t="shared" si="26"/>
        <v/>
      </c>
      <c r="F827" s="31" t="str">
        <f t="shared" si="27"/>
        <v/>
      </c>
      <c r="G827" s="31" t="str">
        <f>IFERROR(VLOOKUP(A827,部品コード!A:E,3,FALSE),"")</f>
        <v/>
      </c>
    </row>
    <row r="828" spans="1:7" x14ac:dyDescent="0.15">
      <c r="A828" s="17"/>
      <c r="B828" s="18"/>
      <c r="C828" s="19"/>
      <c r="D828" s="31" t="str">
        <f>IFERROR(VLOOKUP(A828,部品コード!A:E,2,FALSE),"")</f>
        <v/>
      </c>
      <c r="E828" s="31" t="str">
        <f t="shared" si="26"/>
        <v/>
      </c>
      <c r="F828" s="31" t="str">
        <f t="shared" si="27"/>
        <v/>
      </c>
      <c r="G828" s="31" t="str">
        <f>IFERROR(VLOOKUP(A828,部品コード!A:E,3,FALSE),"")</f>
        <v/>
      </c>
    </row>
    <row r="829" spans="1:7" x14ac:dyDescent="0.15">
      <c r="A829" s="17"/>
      <c r="B829" s="18"/>
      <c r="C829" s="19"/>
      <c r="D829" s="31" t="str">
        <f>IFERROR(VLOOKUP(A829,部品コード!A:E,2,FALSE),"")</f>
        <v/>
      </c>
      <c r="E829" s="31" t="str">
        <f t="shared" si="26"/>
        <v/>
      </c>
      <c r="F829" s="31" t="str">
        <f t="shared" si="27"/>
        <v/>
      </c>
      <c r="G829" s="31" t="str">
        <f>IFERROR(VLOOKUP(A829,部品コード!A:E,3,FALSE),"")</f>
        <v/>
      </c>
    </row>
    <row r="830" spans="1:7" x14ac:dyDescent="0.15">
      <c r="A830" s="17"/>
      <c r="B830" s="18"/>
      <c r="C830" s="19"/>
      <c r="D830" s="31" t="str">
        <f>IFERROR(VLOOKUP(A830,部品コード!A:E,2,FALSE),"")</f>
        <v/>
      </c>
      <c r="E830" s="31" t="str">
        <f t="shared" si="26"/>
        <v/>
      </c>
      <c r="F830" s="31" t="str">
        <f t="shared" si="27"/>
        <v/>
      </c>
      <c r="G830" s="31" t="str">
        <f>IFERROR(VLOOKUP(A830,部品コード!A:E,3,FALSE),"")</f>
        <v/>
      </c>
    </row>
    <row r="831" spans="1:7" x14ac:dyDescent="0.15">
      <c r="A831" s="17"/>
      <c r="B831" s="18"/>
      <c r="C831" s="19"/>
      <c r="D831" s="31" t="str">
        <f>IFERROR(VLOOKUP(A831,部品コード!A:E,2,FALSE),"")</f>
        <v/>
      </c>
      <c r="E831" s="31" t="str">
        <f t="shared" si="26"/>
        <v/>
      </c>
      <c r="F831" s="31" t="str">
        <f t="shared" si="27"/>
        <v/>
      </c>
      <c r="G831" s="31" t="str">
        <f>IFERROR(VLOOKUP(A831,部品コード!A:E,3,FALSE),"")</f>
        <v/>
      </c>
    </row>
    <row r="832" spans="1:7" x14ac:dyDescent="0.15">
      <c r="A832" s="17"/>
      <c r="B832" s="18"/>
      <c r="C832" s="19"/>
      <c r="D832" s="31" t="str">
        <f>IFERROR(VLOOKUP(A832,部品コード!A:E,2,FALSE),"")</f>
        <v/>
      </c>
      <c r="E832" s="31" t="str">
        <f t="shared" si="26"/>
        <v/>
      </c>
      <c r="F832" s="31" t="str">
        <f t="shared" si="27"/>
        <v/>
      </c>
      <c r="G832" s="31" t="str">
        <f>IFERROR(VLOOKUP(A832,部品コード!A:E,3,FALSE),"")</f>
        <v/>
      </c>
    </row>
    <row r="833" spans="1:7" x14ac:dyDescent="0.15">
      <c r="A833" s="17"/>
      <c r="B833" s="18"/>
      <c r="C833" s="19"/>
      <c r="D833" s="31" t="str">
        <f>IFERROR(VLOOKUP(A833,部品コード!A:E,2,FALSE),"")</f>
        <v/>
      </c>
      <c r="E833" s="31" t="str">
        <f t="shared" si="26"/>
        <v/>
      </c>
      <c r="F833" s="31" t="str">
        <f t="shared" si="27"/>
        <v/>
      </c>
      <c r="G833" s="31" t="str">
        <f>IFERROR(VLOOKUP(A833,部品コード!A:E,3,FALSE),"")</f>
        <v/>
      </c>
    </row>
    <row r="834" spans="1:7" x14ac:dyDescent="0.15">
      <c r="A834" s="17"/>
      <c r="B834" s="18"/>
      <c r="C834" s="19"/>
      <c r="D834" s="31" t="str">
        <f>IFERROR(VLOOKUP(A834,部品コード!A:E,2,FALSE),"")</f>
        <v/>
      </c>
      <c r="E834" s="31" t="str">
        <f t="shared" si="26"/>
        <v/>
      </c>
      <c r="F834" s="31" t="str">
        <f t="shared" si="27"/>
        <v/>
      </c>
      <c r="G834" s="31" t="str">
        <f>IFERROR(VLOOKUP(A834,部品コード!A:E,3,FALSE),"")</f>
        <v/>
      </c>
    </row>
    <row r="835" spans="1:7" x14ac:dyDescent="0.15">
      <c r="A835" s="17"/>
      <c r="B835" s="18"/>
      <c r="C835" s="19"/>
      <c r="D835" s="31" t="str">
        <f>IFERROR(VLOOKUP(A835,部品コード!A:E,2,FALSE),"")</f>
        <v/>
      </c>
      <c r="E835" s="31" t="str">
        <f t="shared" si="26"/>
        <v/>
      </c>
      <c r="F835" s="31" t="str">
        <f t="shared" si="27"/>
        <v/>
      </c>
      <c r="G835" s="31" t="str">
        <f>IFERROR(VLOOKUP(A835,部品コード!A:E,3,FALSE),"")</f>
        <v/>
      </c>
    </row>
    <row r="836" spans="1:7" x14ac:dyDescent="0.15">
      <c r="A836" s="17"/>
      <c r="B836" s="18"/>
      <c r="C836" s="19"/>
      <c r="D836" s="31" t="str">
        <f>IFERROR(VLOOKUP(A836,部品コード!A:E,2,FALSE),"")</f>
        <v/>
      </c>
      <c r="E836" s="31" t="str">
        <f t="shared" si="26"/>
        <v/>
      </c>
      <c r="F836" s="31" t="str">
        <f t="shared" si="27"/>
        <v/>
      </c>
      <c r="G836" s="31" t="str">
        <f>IFERROR(VLOOKUP(A836,部品コード!A:E,3,FALSE),"")</f>
        <v/>
      </c>
    </row>
    <row r="837" spans="1:7" x14ac:dyDescent="0.15">
      <c r="A837" s="17"/>
      <c r="B837" s="18"/>
      <c r="C837" s="19"/>
      <c r="D837" s="31" t="str">
        <f>IFERROR(VLOOKUP(A837,部品コード!A:E,2,FALSE),"")</f>
        <v/>
      </c>
      <c r="E837" s="31" t="str">
        <f t="shared" si="26"/>
        <v/>
      </c>
      <c r="F837" s="31" t="str">
        <f t="shared" si="27"/>
        <v/>
      </c>
      <c r="G837" s="31" t="str">
        <f>IFERROR(VLOOKUP(A837,部品コード!A:E,3,FALSE),"")</f>
        <v/>
      </c>
    </row>
    <row r="838" spans="1:7" x14ac:dyDescent="0.15">
      <c r="A838" s="17"/>
      <c r="B838" s="18"/>
      <c r="C838" s="19"/>
      <c r="D838" s="31" t="str">
        <f>IFERROR(VLOOKUP(A838,部品コード!A:E,2,FALSE),"")</f>
        <v/>
      </c>
      <c r="E838" s="31" t="str">
        <f t="shared" si="26"/>
        <v/>
      </c>
      <c r="F838" s="31" t="str">
        <f t="shared" si="27"/>
        <v/>
      </c>
      <c r="G838" s="31" t="str">
        <f>IFERROR(VLOOKUP(A838,部品コード!A:E,3,FALSE),"")</f>
        <v/>
      </c>
    </row>
    <row r="839" spans="1:7" x14ac:dyDescent="0.15">
      <c r="A839" s="17"/>
      <c r="B839" s="18"/>
      <c r="C839" s="19"/>
      <c r="D839" s="31" t="str">
        <f>IFERROR(VLOOKUP(A839,部品コード!A:E,2,FALSE),"")</f>
        <v/>
      </c>
      <c r="E839" s="31" t="str">
        <f t="shared" si="26"/>
        <v/>
      </c>
      <c r="F839" s="31" t="str">
        <f t="shared" si="27"/>
        <v/>
      </c>
      <c r="G839" s="31" t="str">
        <f>IFERROR(VLOOKUP(A839,部品コード!A:E,3,FALSE),"")</f>
        <v/>
      </c>
    </row>
    <row r="840" spans="1:7" x14ac:dyDescent="0.15">
      <c r="A840" s="17"/>
      <c r="B840" s="18"/>
      <c r="C840" s="19"/>
      <c r="D840" s="31" t="str">
        <f>IFERROR(VLOOKUP(A840,部品コード!A:E,2,FALSE),"")</f>
        <v/>
      </c>
      <c r="E840" s="31" t="str">
        <f t="shared" si="26"/>
        <v/>
      </c>
      <c r="F840" s="31" t="str">
        <f t="shared" si="27"/>
        <v/>
      </c>
      <c r="G840" s="31" t="str">
        <f>IFERROR(VLOOKUP(A840,部品コード!A:E,3,FALSE),"")</f>
        <v/>
      </c>
    </row>
    <row r="841" spans="1:7" x14ac:dyDescent="0.15">
      <c r="A841" s="17"/>
      <c r="B841" s="18"/>
      <c r="C841" s="19"/>
      <c r="D841" s="31" t="str">
        <f>IFERROR(VLOOKUP(A841,部品コード!A:E,2,FALSE),"")</f>
        <v/>
      </c>
      <c r="E841" s="31" t="str">
        <f t="shared" si="26"/>
        <v/>
      </c>
      <c r="F841" s="31" t="str">
        <f t="shared" si="27"/>
        <v/>
      </c>
      <c r="G841" s="31" t="str">
        <f>IFERROR(VLOOKUP(A841,部品コード!A:E,3,FALSE),"")</f>
        <v/>
      </c>
    </row>
    <row r="842" spans="1:7" x14ac:dyDescent="0.15">
      <c r="A842" s="17"/>
      <c r="B842" s="18"/>
      <c r="C842" s="19"/>
      <c r="D842" s="31" t="str">
        <f>IFERROR(VLOOKUP(A842,部品コード!A:E,2,FALSE),"")</f>
        <v/>
      </c>
      <c r="E842" s="31" t="str">
        <f t="shared" si="26"/>
        <v/>
      </c>
      <c r="F842" s="31" t="str">
        <f t="shared" si="27"/>
        <v/>
      </c>
      <c r="G842" s="31" t="str">
        <f>IFERROR(VLOOKUP(A842,部品コード!A:E,3,FALSE),"")</f>
        <v/>
      </c>
    </row>
    <row r="843" spans="1:7" x14ac:dyDescent="0.15">
      <c r="A843" s="17"/>
      <c r="B843" s="18"/>
      <c r="C843" s="19"/>
      <c r="D843" s="31" t="str">
        <f>IFERROR(VLOOKUP(A843,部品コード!A:E,2,FALSE),"")</f>
        <v/>
      </c>
      <c r="E843" s="31" t="str">
        <f t="shared" si="26"/>
        <v/>
      </c>
      <c r="F843" s="31" t="str">
        <f t="shared" si="27"/>
        <v/>
      </c>
      <c r="G843" s="31" t="str">
        <f>IFERROR(VLOOKUP(A843,部品コード!A:E,3,FALSE),"")</f>
        <v/>
      </c>
    </row>
    <row r="844" spans="1:7" x14ac:dyDescent="0.15">
      <c r="A844" s="17"/>
      <c r="B844" s="18"/>
      <c r="C844" s="19"/>
      <c r="D844" s="31" t="str">
        <f>IFERROR(VLOOKUP(A844,部品コード!A:E,2,FALSE),"")</f>
        <v/>
      </c>
      <c r="E844" s="31" t="str">
        <f t="shared" si="26"/>
        <v/>
      </c>
      <c r="F844" s="31" t="str">
        <f t="shared" si="27"/>
        <v/>
      </c>
      <c r="G844" s="31" t="str">
        <f>IFERROR(VLOOKUP(A844,部品コード!A:E,3,FALSE),"")</f>
        <v/>
      </c>
    </row>
    <row r="845" spans="1:7" x14ac:dyDescent="0.15">
      <c r="A845" s="17"/>
      <c r="B845" s="18"/>
      <c r="C845" s="19"/>
      <c r="D845" s="31" t="str">
        <f>IFERROR(VLOOKUP(A845,部品コード!A:E,2,FALSE),"")</f>
        <v/>
      </c>
      <c r="E845" s="31" t="str">
        <f t="shared" si="26"/>
        <v/>
      </c>
      <c r="F845" s="31" t="str">
        <f t="shared" si="27"/>
        <v/>
      </c>
      <c r="G845" s="31" t="str">
        <f>IFERROR(VLOOKUP(A845,部品コード!A:E,3,FALSE),"")</f>
        <v/>
      </c>
    </row>
    <row r="846" spans="1:7" x14ac:dyDescent="0.15">
      <c r="A846" s="17"/>
      <c r="B846" s="18"/>
      <c r="C846" s="19"/>
      <c r="D846" s="31" t="str">
        <f>IFERROR(VLOOKUP(A846,部品コード!A:E,2,FALSE),"")</f>
        <v/>
      </c>
      <c r="E846" s="31" t="str">
        <f t="shared" si="26"/>
        <v/>
      </c>
      <c r="F846" s="31" t="str">
        <f t="shared" si="27"/>
        <v/>
      </c>
      <c r="G846" s="31" t="str">
        <f>IFERROR(VLOOKUP(A846,部品コード!A:E,3,FALSE),"")</f>
        <v/>
      </c>
    </row>
    <row r="847" spans="1:7" x14ac:dyDescent="0.15">
      <c r="A847" s="17"/>
      <c r="B847" s="18"/>
      <c r="C847" s="19"/>
      <c r="D847" s="31" t="str">
        <f>IFERROR(VLOOKUP(A847,部品コード!A:E,2,FALSE),"")</f>
        <v/>
      </c>
      <c r="E847" s="31" t="str">
        <f t="shared" si="26"/>
        <v/>
      </c>
      <c r="F847" s="31" t="str">
        <f t="shared" si="27"/>
        <v/>
      </c>
      <c r="G847" s="31" t="str">
        <f>IFERROR(VLOOKUP(A847,部品コード!A:E,3,FALSE),"")</f>
        <v/>
      </c>
    </row>
    <row r="848" spans="1:7" x14ac:dyDescent="0.15">
      <c r="A848" s="17"/>
      <c r="B848" s="18"/>
      <c r="C848" s="19"/>
      <c r="D848" s="31" t="str">
        <f>IFERROR(VLOOKUP(A848,部品コード!A:E,2,FALSE),"")</f>
        <v/>
      </c>
      <c r="E848" s="31" t="str">
        <f t="shared" si="26"/>
        <v/>
      </c>
      <c r="F848" s="31" t="str">
        <f t="shared" si="27"/>
        <v/>
      </c>
      <c r="G848" s="31" t="str">
        <f>IFERROR(VLOOKUP(A848,部品コード!A:E,3,FALSE),"")</f>
        <v/>
      </c>
    </row>
    <row r="849" spans="1:7" x14ac:dyDescent="0.15">
      <c r="A849" s="17"/>
      <c r="B849" s="18"/>
      <c r="C849" s="19"/>
      <c r="D849" s="31" t="str">
        <f>IFERROR(VLOOKUP(A849,部品コード!A:E,2,FALSE),"")</f>
        <v/>
      </c>
      <c r="E849" s="31" t="str">
        <f t="shared" si="26"/>
        <v/>
      </c>
      <c r="F849" s="31" t="str">
        <f t="shared" si="27"/>
        <v/>
      </c>
      <c r="G849" s="31" t="str">
        <f>IFERROR(VLOOKUP(A849,部品コード!A:E,3,FALSE),"")</f>
        <v/>
      </c>
    </row>
    <row r="850" spans="1:7" x14ac:dyDescent="0.15">
      <c r="A850" s="17"/>
      <c r="B850" s="18"/>
      <c r="C850" s="19"/>
      <c r="D850" s="31" t="str">
        <f>IFERROR(VLOOKUP(A850,部品コード!A:E,2,FALSE),"")</f>
        <v/>
      </c>
      <c r="E850" s="31" t="str">
        <f t="shared" si="26"/>
        <v/>
      </c>
      <c r="F850" s="31" t="str">
        <f t="shared" si="27"/>
        <v/>
      </c>
      <c r="G850" s="31" t="str">
        <f>IFERROR(VLOOKUP(A850,部品コード!A:E,3,FALSE),"")</f>
        <v/>
      </c>
    </row>
    <row r="851" spans="1:7" x14ac:dyDescent="0.15">
      <c r="A851" s="17"/>
      <c r="B851" s="18"/>
      <c r="C851" s="19"/>
      <c r="D851" s="31" t="str">
        <f>IFERROR(VLOOKUP(A851,部品コード!A:E,2,FALSE),"")</f>
        <v/>
      </c>
      <c r="E851" s="31" t="str">
        <f t="shared" si="26"/>
        <v/>
      </c>
      <c r="F851" s="31" t="str">
        <f t="shared" si="27"/>
        <v/>
      </c>
      <c r="G851" s="31" t="str">
        <f>IFERROR(VLOOKUP(A851,部品コード!A:E,3,FALSE),"")</f>
        <v/>
      </c>
    </row>
    <row r="852" spans="1:7" x14ac:dyDescent="0.15">
      <c r="A852" s="17"/>
      <c r="B852" s="18"/>
      <c r="C852" s="19"/>
      <c r="D852" s="31" t="str">
        <f>IFERROR(VLOOKUP(A852,部品コード!A:E,2,FALSE),"")</f>
        <v/>
      </c>
      <c r="E852" s="31" t="str">
        <f t="shared" si="26"/>
        <v/>
      </c>
      <c r="F852" s="31" t="str">
        <f t="shared" si="27"/>
        <v/>
      </c>
      <c r="G852" s="31" t="str">
        <f>IFERROR(VLOOKUP(A852,部品コード!A:E,3,FALSE),"")</f>
        <v/>
      </c>
    </row>
    <row r="853" spans="1:7" x14ac:dyDescent="0.15">
      <c r="A853" s="17"/>
      <c r="B853" s="18"/>
      <c r="C853" s="19"/>
      <c r="D853" s="31" t="str">
        <f>IFERROR(VLOOKUP(A853,部品コード!A:E,2,FALSE),"")</f>
        <v/>
      </c>
      <c r="E853" s="31" t="str">
        <f t="shared" si="26"/>
        <v/>
      </c>
      <c r="F853" s="31" t="str">
        <f t="shared" si="27"/>
        <v/>
      </c>
      <c r="G853" s="31" t="str">
        <f>IFERROR(VLOOKUP(A853,部品コード!A:E,3,FALSE),"")</f>
        <v/>
      </c>
    </row>
    <row r="854" spans="1:7" x14ac:dyDescent="0.15">
      <c r="A854" s="17"/>
      <c r="B854" s="18"/>
      <c r="C854" s="19"/>
      <c r="D854" s="31" t="str">
        <f>IFERROR(VLOOKUP(A854,部品コード!A:E,2,FALSE),"")</f>
        <v/>
      </c>
      <c r="E854" s="31" t="str">
        <f t="shared" si="26"/>
        <v/>
      </c>
      <c r="F854" s="31" t="str">
        <f t="shared" si="27"/>
        <v/>
      </c>
      <c r="G854" s="31" t="str">
        <f>IFERROR(VLOOKUP(A854,部品コード!A:E,3,FALSE),"")</f>
        <v/>
      </c>
    </row>
    <row r="855" spans="1:7" x14ac:dyDescent="0.15">
      <c r="A855" s="17"/>
      <c r="B855" s="18"/>
      <c r="C855" s="19"/>
      <c r="D855" s="31" t="str">
        <f>IFERROR(VLOOKUP(A855,部品コード!A:E,2,FALSE),"")</f>
        <v/>
      </c>
      <c r="E855" s="31" t="str">
        <f t="shared" si="26"/>
        <v/>
      </c>
      <c r="F855" s="31" t="str">
        <f t="shared" si="27"/>
        <v/>
      </c>
      <c r="G855" s="31" t="str">
        <f>IFERROR(VLOOKUP(A855,部品コード!A:E,3,FALSE),"")</f>
        <v/>
      </c>
    </row>
    <row r="856" spans="1:7" x14ac:dyDescent="0.15">
      <c r="A856" s="17"/>
      <c r="B856" s="18"/>
      <c r="C856" s="19"/>
      <c r="D856" s="31" t="str">
        <f>IFERROR(VLOOKUP(A856,部品コード!A:E,2,FALSE),"")</f>
        <v/>
      </c>
      <c r="E856" s="31" t="str">
        <f t="shared" si="26"/>
        <v/>
      </c>
      <c r="F856" s="31" t="str">
        <f t="shared" si="27"/>
        <v/>
      </c>
      <c r="G856" s="31" t="str">
        <f>IFERROR(VLOOKUP(A856,部品コード!A:E,3,FALSE),"")</f>
        <v/>
      </c>
    </row>
    <row r="857" spans="1:7" x14ac:dyDescent="0.15">
      <c r="A857" s="17"/>
      <c r="B857" s="18"/>
      <c r="C857" s="19"/>
      <c r="D857" s="31" t="str">
        <f>IFERROR(VLOOKUP(A857,部品コード!A:E,2,FALSE),"")</f>
        <v/>
      </c>
      <c r="E857" s="31" t="str">
        <f t="shared" si="26"/>
        <v/>
      </c>
      <c r="F857" s="31" t="str">
        <f t="shared" si="27"/>
        <v/>
      </c>
      <c r="G857" s="31" t="str">
        <f>IFERROR(VLOOKUP(A857,部品コード!A:E,3,FALSE),"")</f>
        <v/>
      </c>
    </row>
    <row r="858" spans="1:7" x14ac:dyDescent="0.15">
      <c r="A858" s="17"/>
      <c r="B858" s="18"/>
      <c r="C858" s="19"/>
      <c r="D858" s="31" t="str">
        <f>IFERROR(VLOOKUP(A858,部品コード!A:E,2,FALSE),"")</f>
        <v/>
      </c>
      <c r="E858" s="31" t="str">
        <f t="shared" si="26"/>
        <v/>
      </c>
      <c r="F858" s="31" t="str">
        <f t="shared" si="27"/>
        <v/>
      </c>
      <c r="G858" s="31" t="str">
        <f>IFERROR(VLOOKUP(A858,部品コード!A:E,3,FALSE),"")</f>
        <v/>
      </c>
    </row>
    <row r="859" spans="1:7" x14ac:dyDescent="0.15">
      <c r="A859" s="17"/>
      <c r="B859" s="18"/>
      <c r="C859" s="19"/>
      <c r="D859" s="31" t="str">
        <f>IFERROR(VLOOKUP(A859,部品コード!A:E,2,FALSE),"")</f>
        <v/>
      </c>
      <c r="E859" s="31" t="str">
        <f t="shared" ref="E859:E922" si="28">IF(B859="","",(MONTH(B859)))</f>
        <v/>
      </c>
      <c r="F859" s="31" t="str">
        <f t="shared" ref="F859:F922" si="29">IF(B859="","",(DAY(B859)))</f>
        <v/>
      </c>
      <c r="G859" s="31" t="str">
        <f>IFERROR(VLOOKUP(A859,部品コード!A:E,3,FALSE),"")</f>
        <v/>
      </c>
    </row>
    <row r="860" spans="1:7" x14ac:dyDescent="0.15">
      <c r="A860" s="17"/>
      <c r="B860" s="18"/>
      <c r="C860" s="19"/>
      <c r="D860" s="31" t="str">
        <f>IFERROR(VLOOKUP(A860,部品コード!A:E,2,FALSE),"")</f>
        <v/>
      </c>
      <c r="E860" s="31" t="str">
        <f t="shared" si="28"/>
        <v/>
      </c>
      <c r="F860" s="31" t="str">
        <f t="shared" si="29"/>
        <v/>
      </c>
      <c r="G860" s="31" t="str">
        <f>IFERROR(VLOOKUP(A860,部品コード!A:E,3,FALSE),"")</f>
        <v/>
      </c>
    </row>
    <row r="861" spans="1:7" x14ac:dyDescent="0.15">
      <c r="A861" s="17"/>
      <c r="B861" s="18"/>
      <c r="C861" s="19"/>
      <c r="D861" s="31" t="str">
        <f>IFERROR(VLOOKUP(A861,部品コード!A:E,2,FALSE),"")</f>
        <v/>
      </c>
      <c r="E861" s="31" t="str">
        <f t="shared" si="28"/>
        <v/>
      </c>
      <c r="F861" s="31" t="str">
        <f t="shared" si="29"/>
        <v/>
      </c>
      <c r="G861" s="31" t="str">
        <f>IFERROR(VLOOKUP(A861,部品コード!A:E,3,FALSE),"")</f>
        <v/>
      </c>
    </row>
    <row r="862" spans="1:7" x14ac:dyDescent="0.15">
      <c r="A862" s="17"/>
      <c r="B862" s="18"/>
      <c r="C862" s="19"/>
      <c r="D862" s="31" t="str">
        <f>IFERROR(VLOOKUP(A862,部品コード!A:E,2,FALSE),"")</f>
        <v/>
      </c>
      <c r="E862" s="31" t="str">
        <f t="shared" si="28"/>
        <v/>
      </c>
      <c r="F862" s="31" t="str">
        <f t="shared" si="29"/>
        <v/>
      </c>
      <c r="G862" s="31" t="str">
        <f>IFERROR(VLOOKUP(A862,部品コード!A:E,3,FALSE),"")</f>
        <v/>
      </c>
    </row>
    <row r="863" spans="1:7" x14ac:dyDescent="0.15">
      <c r="A863" s="17"/>
      <c r="B863" s="18"/>
      <c r="C863" s="19"/>
      <c r="D863" s="31" t="str">
        <f>IFERROR(VLOOKUP(A863,部品コード!A:E,2,FALSE),"")</f>
        <v/>
      </c>
      <c r="E863" s="31" t="str">
        <f t="shared" si="28"/>
        <v/>
      </c>
      <c r="F863" s="31" t="str">
        <f t="shared" si="29"/>
        <v/>
      </c>
      <c r="G863" s="31" t="str">
        <f>IFERROR(VLOOKUP(A863,部品コード!A:E,3,FALSE),"")</f>
        <v/>
      </c>
    </row>
    <row r="864" spans="1:7" x14ac:dyDescent="0.15">
      <c r="A864" s="17"/>
      <c r="B864" s="18"/>
      <c r="C864" s="19"/>
      <c r="D864" s="31" t="str">
        <f>IFERROR(VLOOKUP(A864,部品コード!A:E,2,FALSE),"")</f>
        <v/>
      </c>
      <c r="E864" s="31" t="str">
        <f t="shared" si="28"/>
        <v/>
      </c>
      <c r="F864" s="31" t="str">
        <f t="shared" si="29"/>
        <v/>
      </c>
      <c r="G864" s="31" t="str">
        <f>IFERROR(VLOOKUP(A864,部品コード!A:E,3,FALSE),"")</f>
        <v/>
      </c>
    </row>
    <row r="865" spans="1:7" x14ac:dyDescent="0.15">
      <c r="A865" s="17"/>
      <c r="B865" s="18"/>
      <c r="C865" s="19"/>
      <c r="D865" s="31" t="str">
        <f>IFERROR(VLOOKUP(A865,部品コード!A:E,2,FALSE),"")</f>
        <v/>
      </c>
      <c r="E865" s="31" t="str">
        <f t="shared" si="28"/>
        <v/>
      </c>
      <c r="F865" s="31" t="str">
        <f t="shared" si="29"/>
        <v/>
      </c>
      <c r="G865" s="31" t="str">
        <f>IFERROR(VLOOKUP(A865,部品コード!A:E,3,FALSE),"")</f>
        <v/>
      </c>
    </row>
    <row r="866" spans="1:7" x14ac:dyDescent="0.15">
      <c r="A866" s="17"/>
      <c r="B866" s="18"/>
      <c r="C866" s="19"/>
      <c r="D866" s="31" t="str">
        <f>IFERROR(VLOOKUP(A866,部品コード!A:E,2,FALSE),"")</f>
        <v/>
      </c>
      <c r="E866" s="31" t="str">
        <f t="shared" si="28"/>
        <v/>
      </c>
      <c r="F866" s="31" t="str">
        <f t="shared" si="29"/>
        <v/>
      </c>
      <c r="G866" s="31" t="str">
        <f>IFERROR(VLOOKUP(A866,部品コード!A:E,3,FALSE),"")</f>
        <v/>
      </c>
    </row>
    <row r="867" spans="1:7" x14ac:dyDescent="0.15">
      <c r="A867" s="17"/>
      <c r="B867" s="18"/>
      <c r="C867" s="19"/>
      <c r="D867" s="31" t="str">
        <f>IFERROR(VLOOKUP(A867,部品コード!A:E,2,FALSE),"")</f>
        <v/>
      </c>
      <c r="E867" s="31" t="str">
        <f t="shared" si="28"/>
        <v/>
      </c>
      <c r="F867" s="31" t="str">
        <f t="shared" si="29"/>
        <v/>
      </c>
      <c r="G867" s="31" t="str">
        <f>IFERROR(VLOOKUP(A867,部品コード!A:E,3,FALSE),"")</f>
        <v/>
      </c>
    </row>
    <row r="868" spans="1:7" x14ac:dyDescent="0.15">
      <c r="A868" s="17"/>
      <c r="B868" s="18"/>
      <c r="C868" s="19"/>
      <c r="D868" s="31" t="str">
        <f>IFERROR(VLOOKUP(A868,部品コード!A:E,2,FALSE),"")</f>
        <v/>
      </c>
      <c r="E868" s="31" t="str">
        <f t="shared" si="28"/>
        <v/>
      </c>
      <c r="F868" s="31" t="str">
        <f t="shared" si="29"/>
        <v/>
      </c>
      <c r="G868" s="31" t="str">
        <f>IFERROR(VLOOKUP(A868,部品コード!A:E,3,FALSE),"")</f>
        <v/>
      </c>
    </row>
    <row r="869" spans="1:7" x14ac:dyDescent="0.15">
      <c r="A869" s="17"/>
      <c r="B869" s="18"/>
      <c r="C869" s="19"/>
      <c r="D869" s="31" t="str">
        <f>IFERROR(VLOOKUP(A869,部品コード!A:E,2,FALSE),"")</f>
        <v/>
      </c>
      <c r="E869" s="31" t="str">
        <f t="shared" si="28"/>
        <v/>
      </c>
      <c r="F869" s="31" t="str">
        <f t="shared" si="29"/>
        <v/>
      </c>
      <c r="G869" s="31" t="str">
        <f>IFERROR(VLOOKUP(A869,部品コード!A:E,3,FALSE),"")</f>
        <v/>
      </c>
    </row>
    <row r="870" spans="1:7" x14ac:dyDescent="0.15">
      <c r="A870" s="17"/>
      <c r="B870" s="18"/>
      <c r="C870" s="19"/>
      <c r="D870" s="31" t="str">
        <f>IFERROR(VLOOKUP(A870,部品コード!A:E,2,FALSE),"")</f>
        <v/>
      </c>
      <c r="E870" s="31" t="str">
        <f t="shared" si="28"/>
        <v/>
      </c>
      <c r="F870" s="31" t="str">
        <f t="shared" si="29"/>
        <v/>
      </c>
      <c r="G870" s="31" t="str">
        <f>IFERROR(VLOOKUP(A870,部品コード!A:E,3,FALSE),"")</f>
        <v/>
      </c>
    </row>
    <row r="871" spans="1:7" x14ac:dyDescent="0.15">
      <c r="A871" s="17"/>
      <c r="B871" s="18"/>
      <c r="C871" s="19"/>
      <c r="D871" s="31" t="str">
        <f>IFERROR(VLOOKUP(A871,部品コード!A:E,2,FALSE),"")</f>
        <v/>
      </c>
      <c r="E871" s="31" t="str">
        <f t="shared" si="28"/>
        <v/>
      </c>
      <c r="F871" s="31" t="str">
        <f t="shared" si="29"/>
        <v/>
      </c>
      <c r="G871" s="31" t="str">
        <f>IFERROR(VLOOKUP(A871,部品コード!A:E,3,FALSE),"")</f>
        <v/>
      </c>
    </row>
    <row r="872" spans="1:7" x14ac:dyDescent="0.15">
      <c r="A872" s="17"/>
      <c r="B872" s="18"/>
      <c r="C872" s="19"/>
      <c r="D872" s="31" t="str">
        <f>IFERROR(VLOOKUP(A872,部品コード!A:E,2,FALSE),"")</f>
        <v/>
      </c>
      <c r="E872" s="31" t="str">
        <f t="shared" si="28"/>
        <v/>
      </c>
      <c r="F872" s="31" t="str">
        <f t="shared" si="29"/>
        <v/>
      </c>
      <c r="G872" s="31" t="str">
        <f>IFERROR(VLOOKUP(A872,部品コード!A:E,3,FALSE),"")</f>
        <v/>
      </c>
    </row>
    <row r="873" spans="1:7" x14ac:dyDescent="0.15">
      <c r="A873" s="17"/>
      <c r="B873" s="18"/>
      <c r="C873" s="19"/>
      <c r="D873" s="31" t="str">
        <f>IFERROR(VLOOKUP(A873,部品コード!A:E,2,FALSE),"")</f>
        <v/>
      </c>
      <c r="E873" s="31" t="str">
        <f t="shared" si="28"/>
        <v/>
      </c>
      <c r="F873" s="31" t="str">
        <f t="shared" si="29"/>
        <v/>
      </c>
      <c r="G873" s="31" t="str">
        <f>IFERROR(VLOOKUP(A873,部品コード!A:E,3,FALSE),"")</f>
        <v/>
      </c>
    </row>
    <row r="874" spans="1:7" x14ac:dyDescent="0.15">
      <c r="A874" s="17"/>
      <c r="B874" s="18"/>
      <c r="C874" s="19"/>
      <c r="D874" s="31" t="str">
        <f>IFERROR(VLOOKUP(A874,部品コード!A:E,2,FALSE),"")</f>
        <v/>
      </c>
      <c r="E874" s="31" t="str">
        <f t="shared" si="28"/>
        <v/>
      </c>
      <c r="F874" s="31" t="str">
        <f t="shared" si="29"/>
        <v/>
      </c>
      <c r="G874" s="31" t="str">
        <f>IFERROR(VLOOKUP(A874,部品コード!A:E,3,FALSE),"")</f>
        <v/>
      </c>
    </row>
    <row r="875" spans="1:7" x14ac:dyDescent="0.15">
      <c r="A875" s="17"/>
      <c r="B875" s="18"/>
      <c r="C875" s="19"/>
      <c r="D875" s="31" t="str">
        <f>IFERROR(VLOOKUP(A875,部品コード!A:E,2,FALSE),"")</f>
        <v/>
      </c>
      <c r="E875" s="31" t="str">
        <f t="shared" si="28"/>
        <v/>
      </c>
      <c r="F875" s="31" t="str">
        <f t="shared" si="29"/>
        <v/>
      </c>
      <c r="G875" s="31" t="str">
        <f>IFERROR(VLOOKUP(A875,部品コード!A:E,3,FALSE),"")</f>
        <v/>
      </c>
    </row>
    <row r="876" spans="1:7" x14ac:dyDescent="0.15">
      <c r="A876" s="17"/>
      <c r="B876" s="18"/>
      <c r="C876" s="19"/>
      <c r="D876" s="31" t="str">
        <f>IFERROR(VLOOKUP(A876,部品コード!A:E,2,FALSE),"")</f>
        <v/>
      </c>
      <c r="E876" s="31" t="str">
        <f t="shared" si="28"/>
        <v/>
      </c>
      <c r="F876" s="31" t="str">
        <f t="shared" si="29"/>
        <v/>
      </c>
      <c r="G876" s="31" t="str">
        <f>IFERROR(VLOOKUP(A876,部品コード!A:E,3,FALSE),"")</f>
        <v/>
      </c>
    </row>
    <row r="877" spans="1:7" x14ac:dyDescent="0.15">
      <c r="A877" s="17"/>
      <c r="B877" s="18"/>
      <c r="C877" s="19"/>
      <c r="D877" s="31" t="str">
        <f>IFERROR(VLOOKUP(A877,部品コード!A:E,2,FALSE),"")</f>
        <v/>
      </c>
      <c r="E877" s="31" t="str">
        <f t="shared" si="28"/>
        <v/>
      </c>
      <c r="F877" s="31" t="str">
        <f t="shared" si="29"/>
        <v/>
      </c>
      <c r="G877" s="31" t="str">
        <f>IFERROR(VLOOKUP(A877,部品コード!A:E,3,FALSE),"")</f>
        <v/>
      </c>
    </row>
    <row r="878" spans="1:7" x14ac:dyDescent="0.15">
      <c r="A878" s="17"/>
      <c r="B878" s="18"/>
      <c r="C878" s="19"/>
      <c r="D878" s="31" t="str">
        <f>IFERROR(VLOOKUP(A878,部品コード!A:E,2,FALSE),"")</f>
        <v/>
      </c>
      <c r="E878" s="31" t="str">
        <f t="shared" si="28"/>
        <v/>
      </c>
      <c r="F878" s="31" t="str">
        <f t="shared" si="29"/>
        <v/>
      </c>
      <c r="G878" s="31" t="str">
        <f>IFERROR(VLOOKUP(A878,部品コード!A:E,3,FALSE),"")</f>
        <v/>
      </c>
    </row>
    <row r="879" spans="1:7" x14ac:dyDescent="0.15">
      <c r="A879" s="17"/>
      <c r="B879" s="18"/>
      <c r="C879" s="19"/>
      <c r="D879" s="31" t="str">
        <f>IFERROR(VLOOKUP(A879,部品コード!A:E,2,FALSE),"")</f>
        <v/>
      </c>
      <c r="E879" s="31" t="str">
        <f t="shared" si="28"/>
        <v/>
      </c>
      <c r="F879" s="31" t="str">
        <f t="shared" si="29"/>
        <v/>
      </c>
      <c r="G879" s="31" t="str">
        <f>IFERROR(VLOOKUP(A879,部品コード!A:E,3,FALSE),"")</f>
        <v/>
      </c>
    </row>
    <row r="880" spans="1:7" x14ac:dyDescent="0.15">
      <c r="A880" s="17"/>
      <c r="B880" s="18"/>
      <c r="C880" s="19"/>
      <c r="D880" s="31" t="str">
        <f>IFERROR(VLOOKUP(A880,部品コード!A:E,2,FALSE),"")</f>
        <v/>
      </c>
      <c r="E880" s="31" t="str">
        <f t="shared" si="28"/>
        <v/>
      </c>
      <c r="F880" s="31" t="str">
        <f t="shared" si="29"/>
        <v/>
      </c>
      <c r="G880" s="31" t="str">
        <f>IFERROR(VLOOKUP(A880,部品コード!A:E,3,FALSE),"")</f>
        <v/>
      </c>
    </row>
    <row r="881" spans="1:7" x14ac:dyDescent="0.15">
      <c r="A881" s="17"/>
      <c r="B881" s="18"/>
      <c r="C881" s="19"/>
      <c r="D881" s="31" t="str">
        <f>IFERROR(VLOOKUP(A881,部品コード!A:E,2,FALSE),"")</f>
        <v/>
      </c>
      <c r="E881" s="31" t="str">
        <f t="shared" si="28"/>
        <v/>
      </c>
      <c r="F881" s="31" t="str">
        <f t="shared" si="29"/>
        <v/>
      </c>
      <c r="G881" s="31" t="str">
        <f>IFERROR(VLOOKUP(A881,部品コード!A:E,3,FALSE),"")</f>
        <v/>
      </c>
    </row>
    <row r="882" spans="1:7" x14ac:dyDescent="0.15">
      <c r="A882" s="17"/>
      <c r="B882" s="18"/>
      <c r="C882" s="19"/>
      <c r="D882" s="31" t="str">
        <f>IFERROR(VLOOKUP(A882,部品コード!A:E,2,FALSE),"")</f>
        <v/>
      </c>
      <c r="E882" s="31" t="str">
        <f t="shared" si="28"/>
        <v/>
      </c>
      <c r="F882" s="31" t="str">
        <f t="shared" si="29"/>
        <v/>
      </c>
      <c r="G882" s="31" t="str">
        <f>IFERROR(VLOOKUP(A882,部品コード!A:E,3,FALSE),"")</f>
        <v/>
      </c>
    </row>
    <row r="883" spans="1:7" x14ac:dyDescent="0.15">
      <c r="A883" s="17"/>
      <c r="B883" s="18"/>
      <c r="C883" s="19"/>
      <c r="D883" s="31" t="str">
        <f>IFERROR(VLOOKUP(A883,部品コード!A:E,2,FALSE),"")</f>
        <v/>
      </c>
      <c r="E883" s="31" t="str">
        <f t="shared" si="28"/>
        <v/>
      </c>
      <c r="F883" s="31" t="str">
        <f t="shared" si="29"/>
        <v/>
      </c>
      <c r="G883" s="31" t="str">
        <f>IFERROR(VLOOKUP(A883,部品コード!A:E,3,FALSE),"")</f>
        <v/>
      </c>
    </row>
    <row r="884" spans="1:7" x14ac:dyDescent="0.15">
      <c r="A884" s="17"/>
      <c r="B884" s="18"/>
      <c r="C884" s="19"/>
      <c r="D884" s="31" t="str">
        <f>IFERROR(VLOOKUP(A884,部品コード!A:E,2,FALSE),"")</f>
        <v/>
      </c>
      <c r="E884" s="31" t="str">
        <f t="shared" si="28"/>
        <v/>
      </c>
      <c r="F884" s="31" t="str">
        <f t="shared" si="29"/>
        <v/>
      </c>
      <c r="G884" s="31" t="str">
        <f>IFERROR(VLOOKUP(A884,部品コード!A:E,3,FALSE),"")</f>
        <v/>
      </c>
    </row>
    <row r="885" spans="1:7" x14ac:dyDescent="0.15">
      <c r="A885" s="17"/>
      <c r="B885" s="18"/>
      <c r="C885" s="19"/>
      <c r="D885" s="31" t="str">
        <f>IFERROR(VLOOKUP(A885,部品コード!A:E,2,FALSE),"")</f>
        <v/>
      </c>
      <c r="E885" s="31" t="str">
        <f t="shared" si="28"/>
        <v/>
      </c>
      <c r="F885" s="31" t="str">
        <f t="shared" si="29"/>
        <v/>
      </c>
      <c r="G885" s="31" t="str">
        <f>IFERROR(VLOOKUP(A885,部品コード!A:E,3,FALSE),"")</f>
        <v/>
      </c>
    </row>
    <row r="886" spans="1:7" x14ac:dyDescent="0.15">
      <c r="A886" s="17"/>
      <c r="B886" s="18"/>
      <c r="C886" s="19"/>
      <c r="D886" s="31" t="str">
        <f>IFERROR(VLOOKUP(A886,部品コード!A:E,2,FALSE),"")</f>
        <v/>
      </c>
      <c r="E886" s="31" t="str">
        <f t="shared" si="28"/>
        <v/>
      </c>
      <c r="F886" s="31" t="str">
        <f t="shared" si="29"/>
        <v/>
      </c>
      <c r="G886" s="31" t="str">
        <f>IFERROR(VLOOKUP(A886,部品コード!A:E,3,FALSE),"")</f>
        <v/>
      </c>
    </row>
    <row r="887" spans="1:7" x14ac:dyDescent="0.15">
      <c r="A887" s="17"/>
      <c r="B887" s="18"/>
      <c r="C887" s="19"/>
      <c r="D887" s="31" t="str">
        <f>IFERROR(VLOOKUP(A887,部品コード!A:E,2,FALSE),"")</f>
        <v/>
      </c>
      <c r="E887" s="31" t="str">
        <f t="shared" si="28"/>
        <v/>
      </c>
      <c r="F887" s="31" t="str">
        <f t="shared" si="29"/>
        <v/>
      </c>
      <c r="G887" s="31" t="str">
        <f>IFERROR(VLOOKUP(A887,部品コード!A:E,3,FALSE),"")</f>
        <v/>
      </c>
    </row>
    <row r="888" spans="1:7" x14ac:dyDescent="0.15">
      <c r="A888" s="17"/>
      <c r="B888" s="18"/>
      <c r="C888" s="19"/>
      <c r="D888" s="31" t="str">
        <f>IFERROR(VLOOKUP(A888,部品コード!A:E,2,FALSE),"")</f>
        <v/>
      </c>
      <c r="E888" s="31" t="str">
        <f t="shared" si="28"/>
        <v/>
      </c>
      <c r="F888" s="31" t="str">
        <f t="shared" si="29"/>
        <v/>
      </c>
      <c r="G888" s="31" t="str">
        <f>IFERROR(VLOOKUP(A888,部品コード!A:E,3,FALSE),"")</f>
        <v/>
      </c>
    </row>
    <row r="889" spans="1:7" x14ac:dyDescent="0.15">
      <c r="A889" s="17"/>
      <c r="B889" s="18"/>
      <c r="C889" s="19"/>
      <c r="D889" s="31" t="str">
        <f>IFERROR(VLOOKUP(A889,部品コード!A:E,2,FALSE),"")</f>
        <v/>
      </c>
      <c r="E889" s="31" t="str">
        <f t="shared" si="28"/>
        <v/>
      </c>
      <c r="F889" s="31" t="str">
        <f t="shared" si="29"/>
        <v/>
      </c>
      <c r="G889" s="31" t="str">
        <f>IFERROR(VLOOKUP(A889,部品コード!A:E,3,FALSE),"")</f>
        <v/>
      </c>
    </row>
    <row r="890" spans="1:7" x14ac:dyDescent="0.15">
      <c r="A890" s="17"/>
      <c r="B890" s="18"/>
      <c r="C890" s="19"/>
      <c r="D890" s="31" t="str">
        <f>IFERROR(VLOOKUP(A890,部品コード!A:E,2,FALSE),"")</f>
        <v/>
      </c>
      <c r="E890" s="31" t="str">
        <f t="shared" si="28"/>
        <v/>
      </c>
      <c r="F890" s="31" t="str">
        <f t="shared" si="29"/>
        <v/>
      </c>
      <c r="G890" s="31" t="str">
        <f>IFERROR(VLOOKUP(A890,部品コード!A:E,3,FALSE),"")</f>
        <v/>
      </c>
    </row>
    <row r="891" spans="1:7" x14ac:dyDescent="0.15">
      <c r="A891" s="17"/>
      <c r="B891" s="18"/>
      <c r="C891" s="19"/>
      <c r="D891" s="31" t="str">
        <f>IFERROR(VLOOKUP(A891,部品コード!A:E,2,FALSE),"")</f>
        <v/>
      </c>
      <c r="E891" s="31" t="str">
        <f t="shared" si="28"/>
        <v/>
      </c>
      <c r="F891" s="31" t="str">
        <f t="shared" si="29"/>
        <v/>
      </c>
      <c r="G891" s="31" t="str">
        <f>IFERROR(VLOOKUP(A891,部品コード!A:E,3,FALSE),"")</f>
        <v/>
      </c>
    </row>
    <row r="892" spans="1:7" x14ac:dyDescent="0.15">
      <c r="A892" s="17"/>
      <c r="B892" s="18"/>
      <c r="C892" s="19"/>
      <c r="D892" s="31" t="str">
        <f>IFERROR(VLOOKUP(A892,部品コード!A:E,2,FALSE),"")</f>
        <v/>
      </c>
      <c r="E892" s="31" t="str">
        <f t="shared" si="28"/>
        <v/>
      </c>
      <c r="F892" s="31" t="str">
        <f t="shared" si="29"/>
        <v/>
      </c>
      <c r="G892" s="31" t="str">
        <f>IFERROR(VLOOKUP(A892,部品コード!A:E,3,FALSE),"")</f>
        <v/>
      </c>
    </row>
    <row r="893" spans="1:7" x14ac:dyDescent="0.15">
      <c r="A893" s="17"/>
      <c r="B893" s="18"/>
      <c r="C893" s="19"/>
      <c r="D893" s="31" t="str">
        <f>IFERROR(VLOOKUP(A893,部品コード!A:E,2,FALSE),"")</f>
        <v/>
      </c>
      <c r="E893" s="31" t="str">
        <f t="shared" si="28"/>
        <v/>
      </c>
      <c r="F893" s="31" t="str">
        <f t="shared" si="29"/>
        <v/>
      </c>
      <c r="G893" s="31" t="str">
        <f>IFERROR(VLOOKUP(A893,部品コード!A:E,3,FALSE),"")</f>
        <v/>
      </c>
    </row>
    <row r="894" spans="1:7" x14ac:dyDescent="0.15">
      <c r="A894" s="17"/>
      <c r="B894" s="18"/>
      <c r="C894" s="19"/>
      <c r="D894" s="31" t="str">
        <f>IFERROR(VLOOKUP(A894,部品コード!A:E,2,FALSE),"")</f>
        <v/>
      </c>
      <c r="E894" s="31" t="str">
        <f t="shared" si="28"/>
        <v/>
      </c>
      <c r="F894" s="31" t="str">
        <f t="shared" si="29"/>
        <v/>
      </c>
      <c r="G894" s="31" t="str">
        <f>IFERROR(VLOOKUP(A894,部品コード!A:E,3,FALSE),"")</f>
        <v/>
      </c>
    </row>
    <row r="895" spans="1:7" x14ac:dyDescent="0.15">
      <c r="A895" s="17"/>
      <c r="B895" s="18"/>
      <c r="C895" s="19"/>
      <c r="D895" s="31" t="str">
        <f>IFERROR(VLOOKUP(A895,部品コード!A:E,2,FALSE),"")</f>
        <v/>
      </c>
      <c r="E895" s="31" t="str">
        <f t="shared" si="28"/>
        <v/>
      </c>
      <c r="F895" s="31" t="str">
        <f t="shared" si="29"/>
        <v/>
      </c>
      <c r="G895" s="31" t="str">
        <f>IFERROR(VLOOKUP(A895,部品コード!A:E,3,FALSE),"")</f>
        <v/>
      </c>
    </row>
    <row r="896" spans="1:7" x14ac:dyDescent="0.15">
      <c r="A896" s="17"/>
      <c r="B896" s="18"/>
      <c r="C896" s="19"/>
      <c r="D896" s="31" t="str">
        <f>IFERROR(VLOOKUP(A896,部品コード!A:E,2,FALSE),"")</f>
        <v/>
      </c>
      <c r="E896" s="31" t="str">
        <f t="shared" si="28"/>
        <v/>
      </c>
      <c r="F896" s="31" t="str">
        <f t="shared" si="29"/>
        <v/>
      </c>
      <c r="G896" s="31" t="str">
        <f>IFERROR(VLOOKUP(A896,部品コード!A:E,3,FALSE),"")</f>
        <v/>
      </c>
    </row>
    <row r="897" spans="1:7" x14ac:dyDescent="0.15">
      <c r="A897" s="17"/>
      <c r="B897" s="18"/>
      <c r="C897" s="19"/>
      <c r="D897" s="31" t="str">
        <f>IFERROR(VLOOKUP(A897,部品コード!A:E,2,FALSE),"")</f>
        <v/>
      </c>
      <c r="E897" s="31" t="str">
        <f t="shared" si="28"/>
        <v/>
      </c>
      <c r="F897" s="31" t="str">
        <f t="shared" si="29"/>
        <v/>
      </c>
      <c r="G897" s="31" t="str">
        <f>IFERROR(VLOOKUP(A897,部品コード!A:E,3,FALSE),"")</f>
        <v/>
      </c>
    </row>
    <row r="898" spans="1:7" x14ac:dyDescent="0.15">
      <c r="A898" s="17"/>
      <c r="B898" s="18"/>
      <c r="C898" s="19"/>
      <c r="D898" s="31" t="str">
        <f>IFERROR(VLOOKUP(A898,部品コード!A:E,2,FALSE),"")</f>
        <v/>
      </c>
      <c r="E898" s="31" t="str">
        <f t="shared" si="28"/>
        <v/>
      </c>
      <c r="F898" s="31" t="str">
        <f t="shared" si="29"/>
        <v/>
      </c>
      <c r="G898" s="31" t="str">
        <f>IFERROR(VLOOKUP(A898,部品コード!A:E,3,FALSE),"")</f>
        <v/>
      </c>
    </row>
    <row r="899" spans="1:7" x14ac:dyDescent="0.15">
      <c r="A899" s="17"/>
      <c r="B899" s="18"/>
      <c r="C899" s="19"/>
      <c r="D899" s="31" t="str">
        <f>IFERROR(VLOOKUP(A899,部品コード!A:E,2,FALSE),"")</f>
        <v/>
      </c>
      <c r="E899" s="31" t="str">
        <f t="shared" si="28"/>
        <v/>
      </c>
      <c r="F899" s="31" t="str">
        <f t="shared" si="29"/>
        <v/>
      </c>
      <c r="G899" s="31" t="str">
        <f>IFERROR(VLOOKUP(A899,部品コード!A:E,3,FALSE),"")</f>
        <v/>
      </c>
    </row>
    <row r="900" spans="1:7" x14ac:dyDescent="0.15">
      <c r="A900" s="17"/>
      <c r="B900" s="18"/>
      <c r="C900" s="19"/>
      <c r="D900" s="31" t="str">
        <f>IFERROR(VLOOKUP(A900,部品コード!A:E,2,FALSE),"")</f>
        <v/>
      </c>
      <c r="E900" s="31" t="str">
        <f t="shared" si="28"/>
        <v/>
      </c>
      <c r="F900" s="31" t="str">
        <f t="shared" si="29"/>
        <v/>
      </c>
      <c r="G900" s="31" t="str">
        <f>IFERROR(VLOOKUP(A900,部品コード!A:E,3,FALSE),"")</f>
        <v/>
      </c>
    </row>
    <row r="901" spans="1:7" x14ac:dyDescent="0.15">
      <c r="A901" s="17"/>
      <c r="B901" s="18"/>
      <c r="C901" s="19"/>
      <c r="D901" s="31" t="str">
        <f>IFERROR(VLOOKUP(A901,部品コード!A:E,2,FALSE),"")</f>
        <v/>
      </c>
      <c r="E901" s="31" t="str">
        <f t="shared" si="28"/>
        <v/>
      </c>
      <c r="F901" s="31" t="str">
        <f t="shared" si="29"/>
        <v/>
      </c>
      <c r="G901" s="31" t="str">
        <f>IFERROR(VLOOKUP(A901,部品コード!A:E,3,FALSE),"")</f>
        <v/>
      </c>
    </row>
    <row r="902" spans="1:7" x14ac:dyDescent="0.15">
      <c r="A902" s="17"/>
      <c r="B902" s="18"/>
      <c r="C902" s="19"/>
      <c r="D902" s="31" t="str">
        <f>IFERROR(VLOOKUP(A902,部品コード!A:E,2,FALSE),"")</f>
        <v/>
      </c>
      <c r="E902" s="31" t="str">
        <f t="shared" si="28"/>
        <v/>
      </c>
      <c r="F902" s="31" t="str">
        <f t="shared" si="29"/>
        <v/>
      </c>
      <c r="G902" s="31" t="str">
        <f>IFERROR(VLOOKUP(A902,部品コード!A:E,3,FALSE),"")</f>
        <v/>
      </c>
    </row>
    <row r="903" spans="1:7" x14ac:dyDescent="0.15">
      <c r="A903" s="17"/>
      <c r="B903" s="18"/>
      <c r="C903" s="19"/>
      <c r="D903" s="31" t="str">
        <f>IFERROR(VLOOKUP(A903,部品コード!A:E,2,FALSE),"")</f>
        <v/>
      </c>
      <c r="E903" s="31" t="str">
        <f t="shared" si="28"/>
        <v/>
      </c>
      <c r="F903" s="31" t="str">
        <f t="shared" si="29"/>
        <v/>
      </c>
      <c r="G903" s="31" t="str">
        <f>IFERROR(VLOOKUP(A903,部品コード!A:E,3,FALSE),"")</f>
        <v/>
      </c>
    </row>
    <row r="904" spans="1:7" x14ac:dyDescent="0.15">
      <c r="A904" s="17"/>
      <c r="B904" s="18"/>
      <c r="C904" s="19"/>
      <c r="D904" s="31" t="str">
        <f>IFERROR(VLOOKUP(A904,部品コード!A:E,2,FALSE),"")</f>
        <v/>
      </c>
      <c r="E904" s="31" t="str">
        <f t="shared" si="28"/>
        <v/>
      </c>
      <c r="F904" s="31" t="str">
        <f t="shared" si="29"/>
        <v/>
      </c>
      <c r="G904" s="31" t="str">
        <f>IFERROR(VLOOKUP(A904,部品コード!A:E,3,FALSE),"")</f>
        <v/>
      </c>
    </row>
    <row r="905" spans="1:7" x14ac:dyDescent="0.15">
      <c r="A905" s="17"/>
      <c r="B905" s="18"/>
      <c r="C905" s="19"/>
      <c r="D905" s="31" t="str">
        <f>IFERROR(VLOOKUP(A905,部品コード!A:E,2,FALSE),"")</f>
        <v/>
      </c>
      <c r="E905" s="31" t="str">
        <f t="shared" si="28"/>
        <v/>
      </c>
      <c r="F905" s="31" t="str">
        <f t="shared" si="29"/>
        <v/>
      </c>
      <c r="G905" s="31" t="str">
        <f>IFERROR(VLOOKUP(A905,部品コード!A:E,3,FALSE),"")</f>
        <v/>
      </c>
    </row>
    <row r="906" spans="1:7" x14ac:dyDescent="0.15">
      <c r="A906" s="17"/>
      <c r="B906" s="18"/>
      <c r="C906" s="19"/>
      <c r="D906" s="31" t="str">
        <f>IFERROR(VLOOKUP(A906,部品コード!A:E,2,FALSE),"")</f>
        <v/>
      </c>
      <c r="E906" s="31" t="str">
        <f t="shared" si="28"/>
        <v/>
      </c>
      <c r="F906" s="31" t="str">
        <f t="shared" si="29"/>
        <v/>
      </c>
      <c r="G906" s="31" t="str">
        <f>IFERROR(VLOOKUP(A906,部品コード!A:E,3,FALSE),"")</f>
        <v/>
      </c>
    </row>
    <row r="907" spans="1:7" x14ac:dyDescent="0.15">
      <c r="A907" s="17"/>
      <c r="B907" s="18"/>
      <c r="C907" s="19"/>
      <c r="D907" s="31" t="str">
        <f>IFERROR(VLOOKUP(A907,部品コード!A:E,2,FALSE),"")</f>
        <v/>
      </c>
      <c r="E907" s="31" t="str">
        <f t="shared" si="28"/>
        <v/>
      </c>
      <c r="F907" s="31" t="str">
        <f t="shared" si="29"/>
        <v/>
      </c>
      <c r="G907" s="31" t="str">
        <f>IFERROR(VLOOKUP(A907,部品コード!A:E,3,FALSE),"")</f>
        <v/>
      </c>
    </row>
    <row r="908" spans="1:7" x14ac:dyDescent="0.15">
      <c r="A908" s="17"/>
      <c r="B908" s="18"/>
      <c r="C908" s="19"/>
      <c r="D908" s="31" t="str">
        <f>IFERROR(VLOOKUP(A908,部品コード!A:E,2,FALSE),"")</f>
        <v/>
      </c>
      <c r="E908" s="31" t="str">
        <f t="shared" si="28"/>
        <v/>
      </c>
      <c r="F908" s="31" t="str">
        <f t="shared" si="29"/>
        <v/>
      </c>
      <c r="G908" s="31" t="str">
        <f>IFERROR(VLOOKUP(A908,部品コード!A:E,3,FALSE),"")</f>
        <v/>
      </c>
    </row>
    <row r="909" spans="1:7" x14ac:dyDescent="0.15">
      <c r="A909" s="17"/>
      <c r="B909" s="18"/>
      <c r="C909" s="19"/>
      <c r="D909" s="31" t="str">
        <f>IFERROR(VLOOKUP(A909,部品コード!A:E,2,FALSE),"")</f>
        <v/>
      </c>
      <c r="E909" s="31" t="str">
        <f t="shared" si="28"/>
        <v/>
      </c>
      <c r="F909" s="31" t="str">
        <f t="shared" si="29"/>
        <v/>
      </c>
      <c r="G909" s="31" t="str">
        <f>IFERROR(VLOOKUP(A909,部品コード!A:E,3,FALSE),"")</f>
        <v/>
      </c>
    </row>
    <row r="910" spans="1:7" x14ac:dyDescent="0.15">
      <c r="A910" s="17"/>
      <c r="B910" s="18"/>
      <c r="C910" s="19"/>
      <c r="D910" s="31" t="str">
        <f>IFERROR(VLOOKUP(A910,部品コード!A:E,2,FALSE),"")</f>
        <v/>
      </c>
      <c r="E910" s="31" t="str">
        <f t="shared" si="28"/>
        <v/>
      </c>
      <c r="F910" s="31" t="str">
        <f t="shared" si="29"/>
        <v/>
      </c>
      <c r="G910" s="31" t="str">
        <f>IFERROR(VLOOKUP(A910,部品コード!A:E,3,FALSE),"")</f>
        <v/>
      </c>
    </row>
    <row r="911" spans="1:7" x14ac:dyDescent="0.15">
      <c r="A911" s="17"/>
      <c r="B911" s="18"/>
      <c r="C911" s="19"/>
      <c r="D911" s="31" t="str">
        <f>IFERROR(VLOOKUP(A911,部品コード!A:E,2,FALSE),"")</f>
        <v/>
      </c>
      <c r="E911" s="31" t="str">
        <f t="shared" si="28"/>
        <v/>
      </c>
      <c r="F911" s="31" t="str">
        <f t="shared" si="29"/>
        <v/>
      </c>
      <c r="G911" s="31" t="str">
        <f>IFERROR(VLOOKUP(A911,部品コード!A:E,3,FALSE),"")</f>
        <v/>
      </c>
    </row>
    <row r="912" spans="1:7" x14ac:dyDescent="0.15">
      <c r="A912" s="17"/>
      <c r="B912" s="18"/>
      <c r="C912" s="19"/>
      <c r="D912" s="31" t="str">
        <f>IFERROR(VLOOKUP(A912,部品コード!A:E,2,FALSE),"")</f>
        <v/>
      </c>
      <c r="E912" s="31" t="str">
        <f t="shared" si="28"/>
        <v/>
      </c>
      <c r="F912" s="31" t="str">
        <f t="shared" si="29"/>
        <v/>
      </c>
      <c r="G912" s="31" t="str">
        <f>IFERROR(VLOOKUP(A912,部品コード!A:E,3,FALSE),"")</f>
        <v/>
      </c>
    </row>
    <row r="913" spans="1:7" x14ac:dyDescent="0.15">
      <c r="A913" s="17"/>
      <c r="B913" s="18"/>
      <c r="C913" s="19"/>
      <c r="D913" s="31" t="str">
        <f>IFERROR(VLOOKUP(A913,部品コード!A:E,2,FALSE),"")</f>
        <v/>
      </c>
      <c r="E913" s="31" t="str">
        <f t="shared" si="28"/>
        <v/>
      </c>
      <c r="F913" s="31" t="str">
        <f t="shared" si="29"/>
        <v/>
      </c>
      <c r="G913" s="31" t="str">
        <f>IFERROR(VLOOKUP(A913,部品コード!A:E,3,FALSE),"")</f>
        <v/>
      </c>
    </row>
    <row r="914" spans="1:7" x14ac:dyDescent="0.15">
      <c r="A914" s="17"/>
      <c r="B914" s="18"/>
      <c r="C914" s="19"/>
      <c r="D914" s="31" t="str">
        <f>IFERROR(VLOOKUP(A914,部品コード!A:E,2,FALSE),"")</f>
        <v/>
      </c>
      <c r="E914" s="31" t="str">
        <f t="shared" si="28"/>
        <v/>
      </c>
      <c r="F914" s="31" t="str">
        <f t="shared" si="29"/>
        <v/>
      </c>
      <c r="G914" s="31" t="str">
        <f>IFERROR(VLOOKUP(A914,部品コード!A:E,3,FALSE),"")</f>
        <v/>
      </c>
    </row>
    <row r="915" spans="1:7" x14ac:dyDescent="0.15">
      <c r="A915" s="17"/>
      <c r="B915" s="18"/>
      <c r="C915" s="19"/>
      <c r="D915" s="31" t="str">
        <f>IFERROR(VLOOKUP(A915,部品コード!A:E,2,FALSE),"")</f>
        <v/>
      </c>
      <c r="E915" s="31" t="str">
        <f t="shared" si="28"/>
        <v/>
      </c>
      <c r="F915" s="31" t="str">
        <f t="shared" si="29"/>
        <v/>
      </c>
      <c r="G915" s="31" t="str">
        <f>IFERROR(VLOOKUP(A915,部品コード!A:E,3,FALSE),"")</f>
        <v/>
      </c>
    </row>
    <row r="916" spans="1:7" x14ac:dyDescent="0.15">
      <c r="A916" s="17"/>
      <c r="B916" s="18"/>
      <c r="C916" s="19"/>
      <c r="D916" s="31" t="str">
        <f>IFERROR(VLOOKUP(A916,部品コード!A:E,2,FALSE),"")</f>
        <v/>
      </c>
      <c r="E916" s="31" t="str">
        <f t="shared" si="28"/>
        <v/>
      </c>
      <c r="F916" s="31" t="str">
        <f t="shared" si="29"/>
        <v/>
      </c>
      <c r="G916" s="31" t="str">
        <f>IFERROR(VLOOKUP(A916,部品コード!A:E,3,FALSE),"")</f>
        <v/>
      </c>
    </row>
    <row r="917" spans="1:7" x14ac:dyDescent="0.15">
      <c r="A917" s="17"/>
      <c r="B917" s="18"/>
      <c r="C917" s="19"/>
      <c r="D917" s="31" t="str">
        <f>IFERROR(VLOOKUP(A917,部品コード!A:E,2,FALSE),"")</f>
        <v/>
      </c>
      <c r="E917" s="31" t="str">
        <f t="shared" si="28"/>
        <v/>
      </c>
      <c r="F917" s="31" t="str">
        <f t="shared" si="29"/>
        <v/>
      </c>
      <c r="G917" s="31" t="str">
        <f>IFERROR(VLOOKUP(A917,部品コード!A:E,3,FALSE),"")</f>
        <v/>
      </c>
    </row>
    <row r="918" spans="1:7" x14ac:dyDescent="0.15">
      <c r="A918" s="17"/>
      <c r="B918" s="18"/>
      <c r="C918" s="19"/>
      <c r="D918" s="31" t="str">
        <f>IFERROR(VLOOKUP(A918,部品コード!A:E,2,FALSE),"")</f>
        <v/>
      </c>
      <c r="E918" s="31" t="str">
        <f t="shared" si="28"/>
        <v/>
      </c>
      <c r="F918" s="31" t="str">
        <f t="shared" si="29"/>
        <v/>
      </c>
      <c r="G918" s="31" t="str">
        <f>IFERROR(VLOOKUP(A918,部品コード!A:E,3,FALSE),"")</f>
        <v/>
      </c>
    </row>
    <row r="919" spans="1:7" x14ac:dyDescent="0.15">
      <c r="A919" s="17"/>
      <c r="B919" s="18"/>
      <c r="C919" s="19"/>
      <c r="D919" s="31" t="str">
        <f>IFERROR(VLOOKUP(A919,部品コード!A:E,2,FALSE),"")</f>
        <v/>
      </c>
      <c r="E919" s="31" t="str">
        <f t="shared" si="28"/>
        <v/>
      </c>
      <c r="F919" s="31" t="str">
        <f t="shared" si="29"/>
        <v/>
      </c>
      <c r="G919" s="31" t="str">
        <f>IFERROR(VLOOKUP(A919,部品コード!A:E,3,FALSE),"")</f>
        <v/>
      </c>
    </row>
    <row r="920" spans="1:7" x14ac:dyDescent="0.15">
      <c r="A920" s="17"/>
      <c r="B920" s="18"/>
      <c r="C920" s="19"/>
      <c r="D920" s="31" t="str">
        <f>IFERROR(VLOOKUP(A920,部品コード!A:E,2,FALSE),"")</f>
        <v/>
      </c>
      <c r="E920" s="31" t="str">
        <f t="shared" si="28"/>
        <v/>
      </c>
      <c r="F920" s="31" t="str">
        <f t="shared" si="29"/>
        <v/>
      </c>
      <c r="G920" s="31" t="str">
        <f>IFERROR(VLOOKUP(A920,部品コード!A:E,3,FALSE),"")</f>
        <v/>
      </c>
    </row>
    <row r="921" spans="1:7" x14ac:dyDescent="0.15">
      <c r="A921" s="17"/>
      <c r="B921" s="18"/>
      <c r="C921" s="19"/>
      <c r="D921" s="31" t="str">
        <f>IFERROR(VLOOKUP(A921,部品コード!A:E,2,FALSE),"")</f>
        <v/>
      </c>
      <c r="E921" s="31" t="str">
        <f t="shared" si="28"/>
        <v/>
      </c>
      <c r="F921" s="31" t="str">
        <f t="shared" si="29"/>
        <v/>
      </c>
      <c r="G921" s="31" t="str">
        <f>IFERROR(VLOOKUP(A921,部品コード!A:E,3,FALSE),"")</f>
        <v/>
      </c>
    </row>
    <row r="922" spans="1:7" x14ac:dyDescent="0.15">
      <c r="A922" s="17"/>
      <c r="B922" s="18"/>
      <c r="C922" s="19"/>
      <c r="D922" s="31" t="str">
        <f>IFERROR(VLOOKUP(A922,部品コード!A:E,2,FALSE),"")</f>
        <v/>
      </c>
      <c r="E922" s="31" t="str">
        <f t="shared" si="28"/>
        <v/>
      </c>
      <c r="F922" s="31" t="str">
        <f t="shared" si="29"/>
        <v/>
      </c>
      <c r="G922" s="31" t="str">
        <f>IFERROR(VLOOKUP(A922,部品コード!A:E,3,FALSE),"")</f>
        <v/>
      </c>
    </row>
    <row r="923" spans="1:7" x14ac:dyDescent="0.15">
      <c r="A923" s="17"/>
      <c r="B923" s="18"/>
      <c r="C923" s="19"/>
      <c r="D923" s="31" t="str">
        <f>IFERROR(VLOOKUP(A923,部品コード!A:E,2,FALSE),"")</f>
        <v/>
      </c>
      <c r="E923" s="31" t="str">
        <f t="shared" ref="E923:E986" si="30">IF(B923="","",(MONTH(B923)))</f>
        <v/>
      </c>
      <c r="F923" s="31" t="str">
        <f t="shared" ref="F923:F986" si="31">IF(B923="","",(DAY(B923)))</f>
        <v/>
      </c>
      <c r="G923" s="31" t="str">
        <f>IFERROR(VLOOKUP(A923,部品コード!A:E,3,FALSE),"")</f>
        <v/>
      </c>
    </row>
    <row r="924" spans="1:7" x14ac:dyDescent="0.15">
      <c r="A924" s="17"/>
      <c r="B924" s="18"/>
      <c r="C924" s="19"/>
      <c r="D924" s="31" t="str">
        <f>IFERROR(VLOOKUP(A924,部品コード!A:E,2,FALSE),"")</f>
        <v/>
      </c>
      <c r="E924" s="31" t="str">
        <f t="shared" si="30"/>
        <v/>
      </c>
      <c r="F924" s="31" t="str">
        <f t="shared" si="31"/>
        <v/>
      </c>
      <c r="G924" s="31" t="str">
        <f>IFERROR(VLOOKUP(A924,部品コード!A:E,3,FALSE),"")</f>
        <v/>
      </c>
    </row>
    <row r="925" spans="1:7" x14ac:dyDescent="0.15">
      <c r="A925" s="17"/>
      <c r="B925" s="18"/>
      <c r="C925" s="19"/>
      <c r="D925" s="31" t="str">
        <f>IFERROR(VLOOKUP(A925,部品コード!A:E,2,FALSE),"")</f>
        <v/>
      </c>
      <c r="E925" s="31" t="str">
        <f t="shared" si="30"/>
        <v/>
      </c>
      <c r="F925" s="31" t="str">
        <f t="shared" si="31"/>
        <v/>
      </c>
      <c r="G925" s="31" t="str">
        <f>IFERROR(VLOOKUP(A925,部品コード!A:E,3,FALSE),"")</f>
        <v/>
      </c>
    </row>
    <row r="926" spans="1:7" x14ac:dyDescent="0.15">
      <c r="A926" s="17"/>
      <c r="B926" s="18"/>
      <c r="C926" s="19"/>
      <c r="D926" s="31" t="str">
        <f>IFERROR(VLOOKUP(A926,部品コード!A:E,2,FALSE),"")</f>
        <v/>
      </c>
      <c r="E926" s="31" t="str">
        <f t="shared" si="30"/>
        <v/>
      </c>
      <c r="F926" s="31" t="str">
        <f t="shared" si="31"/>
        <v/>
      </c>
      <c r="G926" s="31" t="str">
        <f>IFERROR(VLOOKUP(A926,部品コード!A:E,3,FALSE),"")</f>
        <v/>
      </c>
    </row>
    <row r="927" spans="1:7" x14ac:dyDescent="0.15">
      <c r="A927" s="17"/>
      <c r="B927" s="18"/>
      <c r="C927" s="19"/>
      <c r="D927" s="31" t="str">
        <f>IFERROR(VLOOKUP(A927,部品コード!A:E,2,FALSE),"")</f>
        <v/>
      </c>
      <c r="E927" s="31" t="str">
        <f t="shared" si="30"/>
        <v/>
      </c>
      <c r="F927" s="31" t="str">
        <f t="shared" si="31"/>
        <v/>
      </c>
      <c r="G927" s="31" t="str">
        <f>IFERROR(VLOOKUP(A927,部品コード!A:E,3,FALSE),"")</f>
        <v/>
      </c>
    </row>
    <row r="928" spans="1:7" x14ac:dyDescent="0.15">
      <c r="A928" s="17"/>
      <c r="B928" s="18"/>
      <c r="C928" s="19"/>
      <c r="D928" s="31" t="str">
        <f>IFERROR(VLOOKUP(A928,部品コード!A:E,2,FALSE),"")</f>
        <v/>
      </c>
      <c r="E928" s="31" t="str">
        <f t="shared" si="30"/>
        <v/>
      </c>
      <c r="F928" s="31" t="str">
        <f t="shared" si="31"/>
        <v/>
      </c>
      <c r="G928" s="31" t="str">
        <f>IFERROR(VLOOKUP(A928,部品コード!A:E,3,FALSE),"")</f>
        <v/>
      </c>
    </row>
    <row r="929" spans="1:7" x14ac:dyDescent="0.15">
      <c r="A929" s="17"/>
      <c r="B929" s="18"/>
      <c r="C929" s="19"/>
      <c r="D929" s="31" t="str">
        <f>IFERROR(VLOOKUP(A929,部品コード!A:E,2,FALSE),"")</f>
        <v/>
      </c>
      <c r="E929" s="31" t="str">
        <f t="shared" si="30"/>
        <v/>
      </c>
      <c r="F929" s="31" t="str">
        <f t="shared" si="31"/>
        <v/>
      </c>
      <c r="G929" s="31" t="str">
        <f>IFERROR(VLOOKUP(A929,部品コード!A:E,3,FALSE),"")</f>
        <v/>
      </c>
    </row>
    <row r="930" spans="1:7" x14ac:dyDescent="0.15">
      <c r="A930" s="17"/>
      <c r="B930" s="18"/>
      <c r="C930" s="19"/>
      <c r="D930" s="31" t="str">
        <f>IFERROR(VLOOKUP(A930,部品コード!A:E,2,FALSE),"")</f>
        <v/>
      </c>
      <c r="E930" s="31" t="str">
        <f t="shared" si="30"/>
        <v/>
      </c>
      <c r="F930" s="31" t="str">
        <f t="shared" si="31"/>
        <v/>
      </c>
      <c r="G930" s="31" t="str">
        <f>IFERROR(VLOOKUP(A930,部品コード!A:E,3,FALSE),"")</f>
        <v/>
      </c>
    </row>
    <row r="931" spans="1:7" x14ac:dyDescent="0.15">
      <c r="A931" s="17"/>
      <c r="B931" s="18"/>
      <c r="C931" s="19"/>
      <c r="D931" s="31" t="str">
        <f>IFERROR(VLOOKUP(A931,部品コード!A:E,2,FALSE),"")</f>
        <v/>
      </c>
      <c r="E931" s="31" t="str">
        <f t="shared" si="30"/>
        <v/>
      </c>
      <c r="F931" s="31" t="str">
        <f t="shared" si="31"/>
        <v/>
      </c>
      <c r="G931" s="31" t="str">
        <f>IFERROR(VLOOKUP(A931,部品コード!A:E,3,FALSE),"")</f>
        <v/>
      </c>
    </row>
    <row r="932" spans="1:7" x14ac:dyDescent="0.15">
      <c r="A932" s="17"/>
      <c r="B932" s="18"/>
      <c r="C932" s="19"/>
      <c r="D932" s="31" t="str">
        <f>IFERROR(VLOOKUP(A932,部品コード!A:E,2,FALSE),"")</f>
        <v/>
      </c>
      <c r="E932" s="31" t="str">
        <f t="shared" si="30"/>
        <v/>
      </c>
      <c r="F932" s="31" t="str">
        <f t="shared" si="31"/>
        <v/>
      </c>
      <c r="G932" s="31" t="str">
        <f>IFERROR(VLOOKUP(A932,部品コード!A:E,3,FALSE),"")</f>
        <v/>
      </c>
    </row>
    <row r="933" spans="1:7" x14ac:dyDescent="0.15">
      <c r="A933" s="17"/>
      <c r="B933" s="18"/>
      <c r="C933" s="19"/>
      <c r="D933" s="31" t="str">
        <f>IFERROR(VLOOKUP(A933,部品コード!A:E,2,FALSE),"")</f>
        <v/>
      </c>
      <c r="E933" s="31" t="str">
        <f t="shared" si="30"/>
        <v/>
      </c>
      <c r="F933" s="31" t="str">
        <f t="shared" si="31"/>
        <v/>
      </c>
      <c r="G933" s="31" t="str">
        <f>IFERROR(VLOOKUP(A933,部品コード!A:E,3,FALSE),"")</f>
        <v/>
      </c>
    </row>
    <row r="934" spans="1:7" x14ac:dyDescent="0.15">
      <c r="A934" s="17"/>
      <c r="B934" s="18"/>
      <c r="C934" s="19"/>
      <c r="D934" s="31" t="str">
        <f>IFERROR(VLOOKUP(A934,部品コード!A:E,2,FALSE),"")</f>
        <v/>
      </c>
      <c r="E934" s="31" t="str">
        <f t="shared" si="30"/>
        <v/>
      </c>
      <c r="F934" s="31" t="str">
        <f t="shared" si="31"/>
        <v/>
      </c>
      <c r="G934" s="31" t="str">
        <f>IFERROR(VLOOKUP(A934,部品コード!A:E,3,FALSE),"")</f>
        <v/>
      </c>
    </row>
    <row r="935" spans="1:7" x14ac:dyDescent="0.15">
      <c r="A935" s="17"/>
      <c r="B935" s="18"/>
      <c r="C935" s="19"/>
      <c r="D935" s="31" t="str">
        <f>IFERROR(VLOOKUP(A935,部品コード!A:E,2,FALSE),"")</f>
        <v/>
      </c>
      <c r="E935" s="31" t="str">
        <f t="shared" si="30"/>
        <v/>
      </c>
      <c r="F935" s="31" t="str">
        <f t="shared" si="31"/>
        <v/>
      </c>
      <c r="G935" s="31" t="str">
        <f>IFERROR(VLOOKUP(A935,部品コード!A:E,3,FALSE),"")</f>
        <v/>
      </c>
    </row>
    <row r="936" spans="1:7" x14ac:dyDescent="0.15">
      <c r="A936" s="17"/>
      <c r="B936" s="18"/>
      <c r="C936" s="19"/>
      <c r="D936" s="31" t="str">
        <f>IFERROR(VLOOKUP(A936,部品コード!A:E,2,FALSE),"")</f>
        <v/>
      </c>
      <c r="E936" s="31" t="str">
        <f t="shared" si="30"/>
        <v/>
      </c>
      <c r="F936" s="31" t="str">
        <f t="shared" si="31"/>
        <v/>
      </c>
      <c r="G936" s="31" t="str">
        <f>IFERROR(VLOOKUP(A936,部品コード!A:E,3,FALSE),"")</f>
        <v/>
      </c>
    </row>
    <row r="937" spans="1:7" x14ac:dyDescent="0.15">
      <c r="A937" s="17"/>
      <c r="B937" s="18"/>
      <c r="C937" s="19"/>
      <c r="D937" s="31" t="str">
        <f>IFERROR(VLOOKUP(A937,部品コード!A:E,2,FALSE),"")</f>
        <v/>
      </c>
      <c r="E937" s="31" t="str">
        <f t="shared" si="30"/>
        <v/>
      </c>
      <c r="F937" s="31" t="str">
        <f t="shared" si="31"/>
        <v/>
      </c>
      <c r="G937" s="31" t="str">
        <f>IFERROR(VLOOKUP(A937,部品コード!A:E,3,FALSE),"")</f>
        <v/>
      </c>
    </row>
    <row r="938" spans="1:7" x14ac:dyDescent="0.15">
      <c r="A938" s="17"/>
      <c r="B938" s="18"/>
      <c r="C938" s="19"/>
      <c r="D938" s="31" t="str">
        <f>IFERROR(VLOOKUP(A938,部品コード!A:E,2,FALSE),"")</f>
        <v/>
      </c>
      <c r="E938" s="31" t="str">
        <f t="shared" si="30"/>
        <v/>
      </c>
      <c r="F938" s="31" t="str">
        <f t="shared" si="31"/>
        <v/>
      </c>
      <c r="G938" s="31" t="str">
        <f>IFERROR(VLOOKUP(A938,部品コード!A:E,3,FALSE),"")</f>
        <v/>
      </c>
    </row>
    <row r="939" spans="1:7" x14ac:dyDescent="0.15">
      <c r="A939" s="17"/>
      <c r="B939" s="18"/>
      <c r="C939" s="19"/>
      <c r="D939" s="31" t="str">
        <f>IFERROR(VLOOKUP(A939,部品コード!A:E,2,FALSE),"")</f>
        <v/>
      </c>
      <c r="E939" s="31" t="str">
        <f t="shared" si="30"/>
        <v/>
      </c>
      <c r="F939" s="31" t="str">
        <f t="shared" si="31"/>
        <v/>
      </c>
      <c r="G939" s="31" t="str">
        <f>IFERROR(VLOOKUP(A939,部品コード!A:E,3,FALSE),"")</f>
        <v/>
      </c>
    </row>
    <row r="940" spans="1:7" x14ac:dyDescent="0.15">
      <c r="A940" s="17"/>
      <c r="B940" s="18"/>
      <c r="C940" s="19"/>
      <c r="D940" s="31" t="str">
        <f>IFERROR(VLOOKUP(A940,部品コード!A:E,2,FALSE),"")</f>
        <v/>
      </c>
      <c r="E940" s="31" t="str">
        <f t="shared" si="30"/>
        <v/>
      </c>
      <c r="F940" s="31" t="str">
        <f t="shared" si="31"/>
        <v/>
      </c>
      <c r="G940" s="31" t="str">
        <f>IFERROR(VLOOKUP(A940,部品コード!A:E,3,FALSE),"")</f>
        <v/>
      </c>
    </row>
    <row r="941" spans="1:7" x14ac:dyDescent="0.15">
      <c r="A941" s="17"/>
      <c r="B941" s="18"/>
      <c r="C941" s="19"/>
      <c r="D941" s="31" t="str">
        <f>IFERROR(VLOOKUP(A941,部品コード!A:E,2,FALSE),"")</f>
        <v/>
      </c>
      <c r="E941" s="31" t="str">
        <f t="shared" si="30"/>
        <v/>
      </c>
      <c r="F941" s="31" t="str">
        <f t="shared" si="31"/>
        <v/>
      </c>
      <c r="G941" s="31" t="str">
        <f>IFERROR(VLOOKUP(A941,部品コード!A:E,3,FALSE),"")</f>
        <v/>
      </c>
    </row>
    <row r="942" spans="1:7" x14ac:dyDescent="0.15">
      <c r="A942" s="17"/>
      <c r="B942" s="18"/>
      <c r="C942" s="19"/>
      <c r="D942" s="31" t="str">
        <f>IFERROR(VLOOKUP(A942,部品コード!A:E,2,FALSE),"")</f>
        <v/>
      </c>
      <c r="E942" s="31" t="str">
        <f t="shared" si="30"/>
        <v/>
      </c>
      <c r="F942" s="31" t="str">
        <f t="shared" si="31"/>
        <v/>
      </c>
      <c r="G942" s="31" t="str">
        <f>IFERROR(VLOOKUP(A942,部品コード!A:E,3,FALSE),"")</f>
        <v/>
      </c>
    </row>
    <row r="943" spans="1:7" x14ac:dyDescent="0.15">
      <c r="A943" s="17"/>
      <c r="B943" s="18"/>
      <c r="C943" s="19"/>
      <c r="D943" s="31" t="str">
        <f>IFERROR(VLOOKUP(A943,部品コード!A:E,2,FALSE),"")</f>
        <v/>
      </c>
      <c r="E943" s="31" t="str">
        <f t="shared" si="30"/>
        <v/>
      </c>
      <c r="F943" s="31" t="str">
        <f t="shared" si="31"/>
        <v/>
      </c>
      <c r="G943" s="31" t="str">
        <f>IFERROR(VLOOKUP(A943,部品コード!A:E,3,FALSE),"")</f>
        <v/>
      </c>
    </row>
    <row r="944" spans="1:7" x14ac:dyDescent="0.15">
      <c r="A944" s="17"/>
      <c r="B944" s="18"/>
      <c r="C944" s="19"/>
      <c r="D944" s="31" t="str">
        <f>IFERROR(VLOOKUP(A944,部品コード!A:E,2,FALSE),"")</f>
        <v/>
      </c>
      <c r="E944" s="31" t="str">
        <f t="shared" si="30"/>
        <v/>
      </c>
      <c r="F944" s="31" t="str">
        <f t="shared" si="31"/>
        <v/>
      </c>
      <c r="G944" s="31" t="str">
        <f>IFERROR(VLOOKUP(A944,部品コード!A:E,3,FALSE),"")</f>
        <v/>
      </c>
    </row>
    <row r="945" spans="1:7" x14ac:dyDescent="0.15">
      <c r="A945" s="17"/>
      <c r="B945" s="18"/>
      <c r="C945" s="19"/>
      <c r="D945" s="31" t="str">
        <f>IFERROR(VLOOKUP(A945,部品コード!A:E,2,FALSE),"")</f>
        <v/>
      </c>
      <c r="E945" s="31" t="str">
        <f t="shared" si="30"/>
        <v/>
      </c>
      <c r="F945" s="31" t="str">
        <f t="shared" si="31"/>
        <v/>
      </c>
      <c r="G945" s="31" t="str">
        <f>IFERROR(VLOOKUP(A945,部品コード!A:E,3,FALSE),"")</f>
        <v/>
      </c>
    </row>
    <row r="946" spans="1:7" x14ac:dyDescent="0.15">
      <c r="A946" s="17"/>
      <c r="B946" s="18"/>
      <c r="C946" s="19"/>
      <c r="D946" s="31" t="str">
        <f>IFERROR(VLOOKUP(A946,部品コード!A:E,2,FALSE),"")</f>
        <v/>
      </c>
      <c r="E946" s="31" t="str">
        <f t="shared" si="30"/>
        <v/>
      </c>
      <c r="F946" s="31" t="str">
        <f t="shared" si="31"/>
        <v/>
      </c>
      <c r="G946" s="31" t="str">
        <f>IFERROR(VLOOKUP(A946,部品コード!A:E,3,FALSE),"")</f>
        <v/>
      </c>
    </row>
    <row r="947" spans="1:7" x14ac:dyDescent="0.15">
      <c r="A947" s="17"/>
      <c r="B947" s="18"/>
      <c r="C947" s="19"/>
      <c r="D947" s="31" t="str">
        <f>IFERROR(VLOOKUP(A947,部品コード!A:E,2,FALSE),"")</f>
        <v/>
      </c>
      <c r="E947" s="31" t="str">
        <f t="shared" si="30"/>
        <v/>
      </c>
      <c r="F947" s="31" t="str">
        <f t="shared" si="31"/>
        <v/>
      </c>
      <c r="G947" s="31" t="str">
        <f>IFERROR(VLOOKUP(A947,部品コード!A:E,3,FALSE),"")</f>
        <v/>
      </c>
    </row>
    <row r="948" spans="1:7" x14ac:dyDescent="0.15">
      <c r="A948" s="17"/>
      <c r="B948" s="18"/>
      <c r="C948" s="19"/>
      <c r="D948" s="31" t="str">
        <f>IFERROR(VLOOKUP(A948,部品コード!A:E,2,FALSE),"")</f>
        <v/>
      </c>
      <c r="E948" s="31" t="str">
        <f t="shared" si="30"/>
        <v/>
      </c>
      <c r="F948" s="31" t="str">
        <f t="shared" si="31"/>
        <v/>
      </c>
      <c r="G948" s="31" t="str">
        <f>IFERROR(VLOOKUP(A948,部品コード!A:E,3,FALSE),"")</f>
        <v/>
      </c>
    </row>
    <row r="949" spans="1:7" x14ac:dyDescent="0.15">
      <c r="A949" s="17"/>
      <c r="B949" s="18"/>
      <c r="C949" s="19"/>
      <c r="D949" s="31" t="str">
        <f>IFERROR(VLOOKUP(A949,部品コード!A:E,2,FALSE),"")</f>
        <v/>
      </c>
      <c r="E949" s="31" t="str">
        <f t="shared" si="30"/>
        <v/>
      </c>
      <c r="F949" s="31" t="str">
        <f t="shared" si="31"/>
        <v/>
      </c>
      <c r="G949" s="31" t="str">
        <f>IFERROR(VLOOKUP(A949,部品コード!A:E,3,FALSE),"")</f>
        <v/>
      </c>
    </row>
    <row r="950" spans="1:7" x14ac:dyDescent="0.15">
      <c r="A950" s="17"/>
      <c r="B950" s="18"/>
      <c r="C950" s="19"/>
      <c r="D950" s="31" t="str">
        <f>IFERROR(VLOOKUP(A950,部品コード!A:E,2,FALSE),"")</f>
        <v/>
      </c>
      <c r="E950" s="31" t="str">
        <f t="shared" si="30"/>
        <v/>
      </c>
      <c r="F950" s="31" t="str">
        <f t="shared" si="31"/>
        <v/>
      </c>
      <c r="G950" s="31" t="str">
        <f>IFERROR(VLOOKUP(A950,部品コード!A:E,3,FALSE),"")</f>
        <v/>
      </c>
    </row>
    <row r="951" spans="1:7" x14ac:dyDescent="0.15">
      <c r="A951" s="17"/>
      <c r="B951" s="18"/>
      <c r="C951" s="19"/>
      <c r="D951" s="31" t="str">
        <f>IFERROR(VLOOKUP(A951,部品コード!A:E,2,FALSE),"")</f>
        <v/>
      </c>
      <c r="E951" s="31" t="str">
        <f t="shared" si="30"/>
        <v/>
      </c>
      <c r="F951" s="31" t="str">
        <f t="shared" si="31"/>
        <v/>
      </c>
      <c r="G951" s="31" t="str">
        <f>IFERROR(VLOOKUP(A951,部品コード!A:E,3,FALSE),"")</f>
        <v/>
      </c>
    </row>
    <row r="952" spans="1:7" x14ac:dyDescent="0.15">
      <c r="A952" s="17"/>
      <c r="B952" s="18"/>
      <c r="C952" s="19"/>
      <c r="D952" s="31" t="str">
        <f>IFERROR(VLOOKUP(A952,部品コード!A:E,2,FALSE),"")</f>
        <v/>
      </c>
      <c r="E952" s="31" t="str">
        <f t="shared" si="30"/>
        <v/>
      </c>
      <c r="F952" s="31" t="str">
        <f t="shared" si="31"/>
        <v/>
      </c>
      <c r="G952" s="31" t="str">
        <f>IFERROR(VLOOKUP(A952,部品コード!A:E,3,FALSE),"")</f>
        <v/>
      </c>
    </row>
    <row r="953" spans="1:7" x14ac:dyDescent="0.15">
      <c r="A953" s="17"/>
      <c r="B953" s="18"/>
      <c r="C953" s="19"/>
      <c r="D953" s="31" t="str">
        <f>IFERROR(VLOOKUP(A953,部品コード!A:E,2,FALSE),"")</f>
        <v/>
      </c>
      <c r="E953" s="31" t="str">
        <f t="shared" si="30"/>
        <v/>
      </c>
      <c r="F953" s="31" t="str">
        <f t="shared" si="31"/>
        <v/>
      </c>
      <c r="G953" s="31" t="str">
        <f>IFERROR(VLOOKUP(A953,部品コード!A:E,3,FALSE),"")</f>
        <v/>
      </c>
    </row>
    <row r="954" spans="1:7" x14ac:dyDescent="0.15">
      <c r="A954" s="17"/>
      <c r="B954" s="18"/>
      <c r="C954" s="19"/>
      <c r="D954" s="31" t="str">
        <f>IFERROR(VLOOKUP(A954,部品コード!A:E,2,FALSE),"")</f>
        <v/>
      </c>
      <c r="E954" s="31" t="str">
        <f t="shared" si="30"/>
        <v/>
      </c>
      <c r="F954" s="31" t="str">
        <f t="shared" si="31"/>
        <v/>
      </c>
      <c r="G954" s="31" t="str">
        <f>IFERROR(VLOOKUP(A954,部品コード!A:E,3,FALSE),"")</f>
        <v/>
      </c>
    </row>
    <row r="955" spans="1:7" x14ac:dyDescent="0.15">
      <c r="A955" s="17"/>
      <c r="B955" s="18"/>
      <c r="C955" s="19"/>
      <c r="D955" s="31" t="str">
        <f>IFERROR(VLOOKUP(A955,部品コード!A:E,2,FALSE),"")</f>
        <v/>
      </c>
      <c r="E955" s="31" t="str">
        <f t="shared" si="30"/>
        <v/>
      </c>
      <c r="F955" s="31" t="str">
        <f t="shared" si="31"/>
        <v/>
      </c>
      <c r="G955" s="31" t="str">
        <f>IFERROR(VLOOKUP(A955,部品コード!A:E,3,FALSE),"")</f>
        <v/>
      </c>
    </row>
    <row r="956" spans="1:7" x14ac:dyDescent="0.15">
      <c r="A956" s="17"/>
      <c r="B956" s="18"/>
      <c r="C956" s="19"/>
      <c r="D956" s="31" t="str">
        <f>IFERROR(VLOOKUP(A956,部品コード!A:E,2,FALSE),"")</f>
        <v/>
      </c>
      <c r="E956" s="31" t="str">
        <f t="shared" si="30"/>
        <v/>
      </c>
      <c r="F956" s="31" t="str">
        <f t="shared" si="31"/>
        <v/>
      </c>
      <c r="G956" s="31" t="str">
        <f>IFERROR(VLOOKUP(A956,部品コード!A:E,3,FALSE),"")</f>
        <v/>
      </c>
    </row>
    <row r="957" spans="1:7" x14ac:dyDescent="0.15">
      <c r="A957" s="17"/>
      <c r="B957" s="18"/>
      <c r="C957" s="19"/>
      <c r="D957" s="31" t="str">
        <f>IFERROR(VLOOKUP(A957,部品コード!A:E,2,FALSE),"")</f>
        <v/>
      </c>
      <c r="E957" s="31" t="str">
        <f t="shared" si="30"/>
        <v/>
      </c>
      <c r="F957" s="31" t="str">
        <f t="shared" si="31"/>
        <v/>
      </c>
      <c r="G957" s="31" t="str">
        <f>IFERROR(VLOOKUP(A957,部品コード!A:E,3,FALSE),"")</f>
        <v/>
      </c>
    </row>
    <row r="958" spans="1:7" x14ac:dyDescent="0.15">
      <c r="A958" s="17"/>
      <c r="B958" s="18"/>
      <c r="C958" s="19"/>
      <c r="D958" s="31" t="str">
        <f>IFERROR(VLOOKUP(A958,部品コード!A:E,2,FALSE),"")</f>
        <v/>
      </c>
      <c r="E958" s="31" t="str">
        <f t="shared" si="30"/>
        <v/>
      </c>
      <c r="F958" s="31" t="str">
        <f t="shared" si="31"/>
        <v/>
      </c>
      <c r="G958" s="31" t="str">
        <f>IFERROR(VLOOKUP(A958,部品コード!A:E,3,FALSE),"")</f>
        <v/>
      </c>
    </row>
    <row r="959" spans="1:7" x14ac:dyDescent="0.15">
      <c r="A959" s="17"/>
      <c r="B959" s="18"/>
      <c r="C959" s="19"/>
      <c r="D959" s="31" t="str">
        <f>IFERROR(VLOOKUP(A959,部品コード!A:E,2,FALSE),"")</f>
        <v/>
      </c>
      <c r="E959" s="31" t="str">
        <f t="shared" si="30"/>
        <v/>
      </c>
      <c r="F959" s="31" t="str">
        <f t="shared" si="31"/>
        <v/>
      </c>
      <c r="G959" s="31" t="str">
        <f>IFERROR(VLOOKUP(A959,部品コード!A:E,3,FALSE),"")</f>
        <v/>
      </c>
    </row>
    <row r="960" spans="1:7" x14ac:dyDescent="0.15">
      <c r="A960" s="17"/>
      <c r="B960" s="18"/>
      <c r="C960" s="19"/>
      <c r="D960" s="31" t="str">
        <f>IFERROR(VLOOKUP(A960,部品コード!A:E,2,FALSE),"")</f>
        <v/>
      </c>
      <c r="E960" s="31" t="str">
        <f t="shared" si="30"/>
        <v/>
      </c>
      <c r="F960" s="31" t="str">
        <f t="shared" si="31"/>
        <v/>
      </c>
      <c r="G960" s="31" t="str">
        <f>IFERROR(VLOOKUP(A960,部品コード!A:E,3,FALSE),"")</f>
        <v/>
      </c>
    </row>
    <row r="961" spans="1:7" x14ac:dyDescent="0.15">
      <c r="A961" s="17"/>
      <c r="B961" s="18"/>
      <c r="C961" s="19"/>
      <c r="D961" s="31" t="str">
        <f>IFERROR(VLOOKUP(A961,部品コード!A:E,2,FALSE),"")</f>
        <v/>
      </c>
      <c r="E961" s="31" t="str">
        <f t="shared" si="30"/>
        <v/>
      </c>
      <c r="F961" s="31" t="str">
        <f t="shared" si="31"/>
        <v/>
      </c>
      <c r="G961" s="31" t="str">
        <f>IFERROR(VLOOKUP(A961,部品コード!A:E,3,FALSE),"")</f>
        <v/>
      </c>
    </row>
    <row r="962" spans="1:7" x14ac:dyDescent="0.15">
      <c r="A962" s="17"/>
      <c r="B962" s="18"/>
      <c r="C962" s="19"/>
      <c r="D962" s="31" t="str">
        <f>IFERROR(VLOOKUP(A962,部品コード!A:E,2,FALSE),"")</f>
        <v/>
      </c>
      <c r="E962" s="31" t="str">
        <f t="shared" si="30"/>
        <v/>
      </c>
      <c r="F962" s="31" t="str">
        <f t="shared" si="31"/>
        <v/>
      </c>
      <c r="G962" s="31" t="str">
        <f>IFERROR(VLOOKUP(A962,部品コード!A:E,3,FALSE),"")</f>
        <v/>
      </c>
    </row>
    <row r="963" spans="1:7" x14ac:dyDescent="0.15">
      <c r="A963" s="17"/>
      <c r="B963" s="18"/>
      <c r="C963" s="19"/>
      <c r="D963" s="31" t="str">
        <f>IFERROR(VLOOKUP(A963,部品コード!A:E,2,FALSE),"")</f>
        <v/>
      </c>
      <c r="E963" s="31" t="str">
        <f t="shared" si="30"/>
        <v/>
      </c>
      <c r="F963" s="31" t="str">
        <f t="shared" si="31"/>
        <v/>
      </c>
      <c r="G963" s="31" t="str">
        <f>IFERROR(VLOOKUP(A963,部品コード!A:E,3,FALSE),"")</f>
        <v/>
      </c>
    </row>
    <row r="964" spans="1:7" x14ac:dyDescent="0.15">
      <c r="A964" s="17"/>
      <c r="B964" s="18"/>
      <c r="C964" s="19"/>
      <c r="D964" s="31" t="str">
        <f>IFERROR(VLOOKUP(A964,部品コード!A:E,2,FALSE),"")</f>
        <v/>
      </c>
      <c r="E964" s="31" t="str">
        <f t="shared" si="30"/>
        <v/>
      </c>
      <c r="F964" s="31" t="str">
        <f t="shared" si="31"/>
        <v/>
      </c>
      <c r="G964" s="31" t="str">
        <f>IFERROR(VLOOKUP(A964,部品コード!A:E,3,FALSE),"")</f>
        <v/>
      </c>
    </row>
    <row r="965" spans="1:7" x14ac:dyDescent="0.15">
      <c r="A965" s="17"/>
      <c r="B965" s="18"/>
      <c r="C965" s="19"/>
      <c r="D965" s="31" t="str">
        <f>IFERROR(VLOOKUP(A965,部品コード!A:E,2,FALSE),"")</f>
        <v/>
      </c>
      <c r="E965" s="31" t="str">
        <f t="shared" si="30"/>
        <v/>
      </c>
      <c r="F965" s="31" t="str">
        <f t="shared" si="31"/>
        <v/>
      </c>
      <c r="G965" s="31" t="str">
        <f>IFERROR(VLOOKUP(A965,部品コード!A:E,3,FALSE),"")</f>
        <v/>
      </c>
    </row>
    <row r="966" spans="1:7" x14ac:dyDescent="0.15">
      <c r="A966" s="17"/>
      <c r="B966" s="18"/>
      <c r="C966" s="19"/>
      <c r="D966" s="31" t="str">
        <f>IFERROR(VLOOKUP(A966,部品コード!A:E,2,FALSE),"")</f>
        <v/>
      </c>
      <c r="E966" s="31" t="str">
        <f t="shared" si="30"/>
        <v/>
      </c>
      <c r="F966" s="31" t="str">
        <f t="shared" si="31"/>
        <v/>
      </c>
      <c r="G966" s="31" t="str">
        <f>IFERROR(VLOOKUP(A966,部品コード!A:E,3,FALSE),"")</f>
        <v/>
      </c>
    </row>
    <row r="967" spans="1:7" x14ac:dyDescent="0.15">
      <c r="A967" s="17"/>
      <c r="B967" s="18"/>
      <c r="C967" s="19"/>
      <c r="D967" s="31" t="str">
        <f>IFERROR(VLOOKUP(A967,部品コード!A:E,2,FALSE),"")</f>
        <v/>
      </c>
      <c r="E967" s="31" t="str">
        <f t="shared" si="30"/>
        <v/>
      </c>
      <c r="F967" s="31" t="str">
        <f t="shared" si="31"/>
        <v/>
      </c>
      <c r="G967" s="31" t="str">
        <f>IFERROR(VLOOKUP(A967,部品コード!A:E,3,FALSE),"")</f>
        <v/>
      </c>
    </row>
    <row r="968" spans="1:7" x14ac:dyDescent="0.15">
      <c r="A968" s="17"/>
      <c r="B968" s="18"/>
      <c r="C968" s="19"/>
      <c r="D968" s="31" t="str">
        <f>IFERROR(VLOOKUP(A968,部品コード!A:E,2,FALSE),"")</f>
        <v/>
      </c>
      <c r="E968" s="31" t="str">
        <f t="shared" si="30"/>
        <v/>
      </c>
      <c r="F968" s="31" t="str">
        <f t="shared" si="31"/>
        <v/>
      </c>
      <c r="G968" s="31" t="str">
        <f>IFERROR(VLOOKUP(A968,部品コード!A:E,3,FALSE),"")</f>
        <v/>
      </c>
    </row>
    <row r="969" spans="1:7" x14ac:dyDescent="0.15">
      <c r="A969" s="17"/>
      <c r="B969" s="18"/>
      <c r="C969" s="19"/>
      <c r="D969" s="31" t="str">
        <f>IFERROR(VLOOKUP(A969,部品コード!A:E,2,FALSE),"")</f>
        <v/>
      </c>
      <c r="E969" s="31" t="str">
        <f t="shared" si="30"/>
        <v/>
      </c>
      <c r="F969" s="31" t="str">
        <f t="shared" si="31"/>
        <v/>
      </c>
      <c r="G969" s="31" t="str">
        <f>IFERROR(VLOOKUP(A969,部品コード!A:E,3,FALSE),"")</f>
        <v/>
      </c>
    </row>
    <row r="970" spans="1:7" x14ac:dyDescent="0.15">
      <c r="A970" s="17"/>
      <c r="B970" s="18"/>
      <c r="C970" s="19"/>
      <c r="D970" s="31" t="str">
        <f>IFERROR(VLOOKUP(A970,部品コード!A:E,2,FALSE),"")</f>
        <v/>
      </c>
      <c r="E970" s="31" t="str">
        <f t="shared" si="30"/>
        <v/>
      </c>
      <c r="F970" s="31" t="str">
        <f t="shared" si="31"/>
        <v/>
      </c>
      <c r="G970" s="31" t="str">
        <f>IFERROR(VLOOKUP(A970,部品コード!A:E,3,FALSE),"")</f>
        <v/>
      </c>
    </row>
    <row r="971" spans="1:7" x14ac:dyDescent="0.15">
      <c r="A971" s="17"/>
      <c r="B971" s="18"/>
      <c r="C971" s="19"/>
      <c r="D971" s="31" t="str">
        <f>IFERROR(VLOOKUP(A971,部品コード!A:E,2,FALSE),"")</f>
        <v/>
      </c>
      <c r="E971" s="31" t="str">
        <f t="shared" si="30"/>
        <v/>
      </c>
      <c r="F971" s="31" t="str">
        <f t="shared" si="31"/>
        <v/>
      </c>
      <c r="G971" s="31" t="str">
        <f>IFERROR(VLOOKUP(A971,部品コード!A:E,3,FALSE),"")</f>
        <v/>
      </c>
    </row>
    <row r="972" spans="1:7" x14ac:dyDescent="0.15">
      <c r="A972" s="17"/>
      <c r="B972" s="18"/>
      <c r="C972" s="19"/>
      <c r="D972" s="31" t="str">
        <f>IFERROR(VLOOKUP(A972,部品コード!A:E,2,FALSE),"")</f>
        <v/>
      </c>
      <c r="E972" s="31" t="str">
        <f t="shared" si="30"/>
        <v/>
      </c>
      <c r="F972" s="31" t="str">
        <f t="shared" si="31"/>
        <v/>
      </c>
      <c r="G972" s="31" t="str">
        <f>IFERROR(VLOOKUP(A972,部品コード!A:E,3,FALSE),"")</f>
        <v/>
      </c>
    </row>
    <row r="973" spans="1:7" x14ac:dyDescent="0.15">
      <c r="A973" s="17"/>
      <c r="B973" s="18"/>
      <c r="C973" s="19"/>
      <c r="D973" s="31" t="str">
        <f>IFERROR(VLOOKUP(A973,部品コード!A:E,2,FALSE),"")</f>
        <v/>
      </c>
      <c r="E973" s="31" t="str">
        <f t="shared" si="30"/>
        <v/>
      </c>
      <c r="F973" s="31" t="str">
        <f t="shared" si="31"/>
        <v/>
      </c>
      <c r="G973" s="31" t="str">
        <f>IFERROR(VLOOKUP(A973,部品コード!A:E,3,FALSE),"")</f>
        <v/>
      </c>
    </row>
    <row r="974" spans="1:7" x14ac:dyDescent="0.15">
      <c r="A974" s="17"/>
      <c r="B974" s="18"/>
      <c r="C974" s="19"/>
      <c r="D974" s="31" t="str">
        <f>IFERROR(VLOOKUP(A974,部品コード!A:E,2,FALSE),"")</f>
        <v/>
      </c>
      <c r="E974" s="31" t="str">
        <f t="shared" si="30"/>
        <v/>
      </c>
      <c r="F974" s="31" t="str">
        <f t="shared" si="31"/>
        <v/>
      </c>
      <c r="G974" s="31" t="str">
        <f>IFERROR(VLOOKUP(A974,部品コード!A:E,3,FALSE),"")</f>
        <v/>
      </c>
    </row>
    <row r="975" spans="1:7" x14ac:dyDescent="0.15">
      <c r="A975" s="17"/>
      <c r="B975" s="18"/>
      <c r="C975" s="19"/>
      <c r="D975" s="31" t="str">
        <f>IFERROR(VLOOKUP(A975,部品コード!A:E,2,FALSE),"")</f>
        <v/>
      </c>
      <c r="E975" s="31" t="str">
        <f t="shared" si="30"/>
        <v/>
      </c>
      <c r="F975" s="31" t="str">
        <f t="shared" si="31"/>
        <v/>
      </c>
      <c r="G975" s="31" t="str">
        <f>IFERROR(VLOOKUP(A975,部品コード!A:E,3,FALSE),"")</f>
        <v/>
      </c>
    </row>
    <row r="976" spans="1:7" x14ac:dyDescent="0.15">
      <c r="A976" s="17"/>
      <c r="B976" s="18"/>
      <c r="C976" s="19"/>
      <c r="D976" s="31" t="str">
        <f>IFERROR(VLOOKUP(A976,部品コード!A:E,2,FALSE),"")</f>
        <v/>
      </c>
      <c r="E976" s="31" t="str">
        <f t="shared" si="30"/>
        <v/>
      </c>
      <c r="F976" s="31" t="str">
        <f t="shared" si="31"/>
        <v/>
      </c>
      <c r="G976" s="31" t="str">
        <f>IFERROR(VLOOKUP(A976,部品コード!A:E,3,FALSE),"")</f>
        <v/>
      </c>
    </row>
    <row r="977" spans="1:7" x14ac:dyDescent="0.15">
      <c r="A977" s="17"/>
      <c r="B977" s="18"/>
      <c r="C977" s="19"/>
      <c r="D977" s="31" t="str">
        <f>IFERROR(VLOOKUP(A977,部品コード!A:E,2,FALSE),"")</f>
        <v/>
      </c>
      <c r="E977" s="31" t="str">
        <f t="shared" si="30"/>
        <v/>
      </c>
      <c r="F977" s="31" t="str">
        <f t="shared" si="31"/>
        <v/>
      </c>
      <c r="G977" s="31" t="str">
        <f>IFERROR(VLOOKUP(A977,部品コード!A:E,3,FALSE),"")</f>
        <v/>
      </c>
    </row>
    <row r="978" spans="1:7" x14ac:dyDescent="0.15">
      <c r="A978" s="17"/>
      <c r="B978" s="18"/>
      <c r="C978" s="19"/>
      <c r="D978" s="31" t="str">
        <f>IFERROR(VLOOKUP(A978,部品コード!A:E,2,FALSE),"")</f>
        <v/>
      </c>
      <c r="E978" s="31" t="str">
        <f t="shared" si="30"/>
        <v/>
      </c>
      <c r="F978" s="31" t="str">
        <f t="shared" si="31"/>
        <v/>
      </c>
      <c r="G978" s="31" t="str">
        <f>IFERROR(VLOOKUP(A978,部品コード!A:E,3,FALSE),"")</f>
        <v/>
      </c>
    </row>
    <row r="979" spans="1:7" x14ac:dyDescent="0.15">
      <c r="A979" s="17"/>
      <c r="B979" s="18"/>
      <c r="C979" s="19"/>
      <c r="D979" s="31" t="str">
        <f>IFERROR(VLOOKUP(A979,部品コード!A:E,2,FALSE),"")</f>
        <v/>
      </c>
      <c r="E979" s="31" t="str">
        <f t="shared" si="30"/>
        <v/>
      </c>
      <c r="F979" s="31" t="str">
        <f t="shared" si="31"/>
        <v/>
      </c>
      <c r="G979" s="31" t="str">
        <f>IFERROR(VLOOKUP(A979,部品コード!A:E,3,FALSE),"")</f>
        <v/>
      </c>
    </row>
    <row r="980" spans="1:7" x14ac:dyDescent="0.15">
      <c r="A980" s="17"/>
      <c r="B980" s="18"/>
      <c r="C980" s="19"/>
      <c r="D980" s="31" t="str">
        <f>IFERROR(VLOOKUP(A980,部品コード!A:E,2,FALSE),"")</f>
        <v/>
      </c>
      <c r="E980" s="31" t="str">
        <f t="shared" si="30"/>
        <v/>
      </c>
      <c r="F980" s="31" t="str">
        <f t="shared" si="31"/>
        <v/>
      </c>
      <c r="G980" s="31" t="str">
        <f>IFERROR(VLOOKUP(A980,部品コード!A:E,3,FALSE),"")</f>
        <v/>
      </c>
    </row>
    <row r="981" spans="1:7" x14ac:dyDescent="0.15">
      <c r="A981" s="17"/>
      <c r="B981" s="18"/>
      <c r="C981" s="19"/>
      <c r="D981" s="31" t="str">
        <f>IFERROR(VLOOKUP(A981,部品コード!A:E,2,FALSE),"")</f>
        <v/>
      </c>
      <c r="E981" s="31" t="str">
        <f t="shared" si="30"/>
        <v/>
      </c>
      <c r="F981" s="31" t="str">
        <f t="shared" si="31"/>
        <v/>
      </c>
      <c r="G981" s="31" t="str">
        <f>IFERROR(VLOOKUP(A981,部品コード!A:E,3,FALSE),"")</f>
        <v/>
      </c>
    </row>
    <row r="982" spans="1:7" x14ac:dyDescent="0.15">
      <c r="A982" s="17"/>
      <c r="B982" s="18"/>
      <c r="C982" s="19"/>
      <c r="D982" s="31" t="str">
        <f>IFERROR(VLOOKUP(A982,部品コード!A:E,2,FALSE),"")</f>
        <v/>
      </c>
      <c r="E982" s="31" t="str">
        <f t="shared" si="30"/>
        <v/>
      </c>
      <c r="F982" s="31" t="str">
        <f t="shared" si="31"/>
        <v/>
      </c>
      <c r="G982" s="31" t="str">
        <f>IFERROR(VLOOKUP(A982,部品コード!A:E,3,FALSE),"")</f>
        <v/>
      </c>
    </row>
    <row r="983" spans="1:7" x14ac:dyDescent="0.15">
      <c r="A983" s="17"/>
      <c r="B983" s="18"/>
      <c r="C983" s="19"/>
      <c r="D983" s="31" t="str">
        <f>IFERROR(VLOOKUP(A983,部品コード!A:E,2,FALSE),"")</f>
        <v/>
      </c>
      <c r="E983" s="31" t="str">
        <f t="shared" si="30"/>
        <v/>
      </c>
      <c r="F983" s="31" t="str">
        <f t="shared" si="31"/>
        <v/>
      </c>
      <c r="G983" s="31" t="str">
        <f>IFERROR(VLOOKUP(A983,部品コード!A:E,3,FALSE),"")</f>
        <v/>
      </c>
    </row>
    <row r="984" spans="1:7" x14ac:dyDescent="0.15">
      <c r="A984" s="17"/>
      <c r="B984" s="18"/>
      <c r="C984" s="19"/>
      <c r="D984" s="31" t="str">
        <f>IFERROR(VLOOKUP(A984,部品コード!A:E,2,FALSE),"")</f>
        <v/>
      </c>
      <c r="E984" s="31" t="str">
        <f t="shared" si="30"/>
        <v/>
      </c>
      <c r="F984" s="31" t="str">
        <f t="shared" si="31"/>
        <v/>
      </c>
      <c r="G984" s="31" t="str">
        <f>IFERROR(VLOOKUP(A984,部品コード!A:E,3,FALSE),"")</f>
        <v/>
      </c>
    </row>
    <row r="985" spans="1:7" x14ac:dyDescent="0.15">
      <c r="A985" s="17"/>
      <c r="B985" s="18"/>
      <c r="C985" s="19"/>
      <c r="D985" s="31" t="str">
        <f>IFERROR(VLOOKUP(A985,部品コード!A:E,2,FALSE),"")</f>
        <v/>
      </c>
      <c r="E985" s="31" t="str">
        <f t="shared" si="30"/>
        <v/>
      </c>
      <c r="F985" s="31" t="str">
        <f t="shared" si="31"/>
        <v/>
      </c>
      <c r="G985" s="31" t="str">
        <f>IFERROR(VLOOKUP(A985,部品コード!A:E,3,FALSE),"")</f>
        <v/>
      </c>
    </row>
    <row r="986" spans="1:7" x14ac:dyDescent="0.15">
      <c r="A986" s="17"/>
      <c r="B986" s="18"/>
      <c r="C986" s="19"/>
      <c r="D986" s="31" t="str">
        <f>IFERROR(VLOOKUP(A986,部品コード!A:E,2,FALSE),"")</f>
        <v/>
      </c>
      <c r="E986" s="31" t="str">
        <f t="shared" si="30"/>
        <v/>
      </c>
      <c r="F986" s="31" t="str">
        <f t="shared" si="31"/>
        <v/>
      </c>
      <c r="G986" s="31" t="str">
        <f>IFERROR(VLOOKUP(A986,部品コード!A:E,3,FALSE),"")</f>
        <v/>
      </c>
    </row>
    <row r="987" spans="1:7" x14ac:dyDescent="0.15">
      <c r="A987" s="17"/>
      <c r="B987" s="18"/>
      <c r="C987" s="19"/>
      <c r="D987" s="31" t="str">
        <f>IFERROR(VLOOKUP(A987,部品コード!A:E,2,FALSE),"")</f>
        <v/>
      </c>
      <c r="E987" s="31" t="str">
        <f t="shared" ref="E987:E1000" si="32">IF(B987="","",(MONTH(B987)))</f>
        <v/>
      </c>
      <c r="F987" s="31" t="str">
        <f t="shared" ref="F987:F1000" si="33">IF(B987="","",(DAY(B987)))</f>
        <v/>
      </c>
      <c r="G987" s="31" t="str">
        <f>IFERROR(VLOOKUP(A987,部品コード!A:E,3,FALSE),"")</f>
        <v/>
      </c>
    </row>
    <row r="988" spans="1:7" x14ac:dyDescent="0.15">
      <c r="A988" s="17"/>
      <c r="B988" s="18"/>
      <c r="C988" s="19"/>
      <c r="D988" s="31" t="str">
        <f>IFERROR(VLOOKUP(A988,部品コード!A:E,2,FALSE),"")</f>
        <v/>
      </c>
      <c r="E988" s="31" t="str">
        <f t="shared" si="32"/>
        <v/>
      </c>
      <c r="F988" s="31" t="str">
        <f t="shared" si="33"/>
        <v/>
      </c>
      <c r="G988" s="31" t="str">
        <f>IFERROR(VLOOKUP(A988,部品コード!A:E,3,FALSE),"")</f>
        <v/>
      </c>
    </row>
    <row r="989" spans="1:7" x14ac:dyDescent="0.15">
      <c r="A989" s="17"/>
      <c r="B989" s="18"/>
      <c r="C989" s="19"/>
      <c r="D989" s="31" t="str">
        <f>IFERROR(VLOOKUP(A989,部品コード!A:E,2,FALSE),"")</f>
        <v/>
      </c>
      <c r="E989" s="31" t="str">
        <f t="shared" si="32"/>
        <v/>
      </c>
      <c r="F989" s="31" t="str">
        <f t="shared" si="33"/>
        <v/>
      </c>
      <c r="G989" s="31" t="str">
        <f>IFERROR(VLOOKUP(A989,部品コード!A:E,3,FALSE),"")</f>
        <v/>
      </c>
    </row>
    <row r="990" spans="1:7" x14ac:dyDescent="0.15">
      <c r="A990" s="17"/>
      <c r="B990" s="18"/>
      <c r="C990" s="19"/>
      <c r="D990" s="31" t="str">
        <f>IFERROR(VLOOKUP(A990,部品コード!A:E,2,FALSE),"")</f>
        <v/>
      </c>
      <c r="E990" s="31" t="str">
        <f t="shared" si="32"/>
        <v/>
      </c>
      <c r="F990" s="31" t="str">
        <f t="shared" si="33"/>
        <v/>
      </c>
      <c r="G990" s="31" t="str">
        <f>IFERROR(VLOOKUP(A990,部品コード!A:E,3,FALSE),"")</f>
        <v/>
      </c>
    </row>
    <row r="991" spans="1:7" x14ac:dyDescent="0.15">
      <c r="A991" s="17"/>
      <c r="B991" s="18"/>
      <c r="C991" s="19"/>
      <c r="D991" s="31" t="str">
        <f>IFERROR(VLOOKUP(A991,部品コード!A:E,2,FALSE),"")</f>
        <v/>
      </c>
      <c r="E991" s="31" t="str">
        <f t="shared" si="32"/>
        <v/>
      </c>
      <c r="F991" s="31" t="str">
        <f t="shared" si="33"/>
        <v/>
      </c>
      <c r="G991" s="31" t="str">
        <f>IFERROR(VLOOKUP(A991,部品コード!A:E,3,FALSE),"")</f>
        <v/>
      </c>
    </row>
    <row r="992" spans="1:7" x14ac:dyDescent="0.15">
      <c r="A992" s="17"/>
      <c r="B992" s="18"/>
      <c r="C992" s="19"/>
      <c r="D992" s="31" t="str">
        <f>IFERROR(VLOOKUP(A992,部品コード!A:E,2,FALSE),"")</f>
        <v/>
      </c>
      <c r="E992" s="31" t="str">
        <f t="shared" si="32"/>
        <v/>
      </c>
      <c r="F992" s="31" t="str">
        <f t="shared" si="33"/>
        <v/>
      </c>
      <c r="G992" s="31" t="str">
        <f>IFERROR(VLOOKUP(A992,部品コード!A:E,3,FALSE),"")</f>
        <v/>
      </c>
    </row>
    <row r="993" spans="1:7" x14ac:dyDescent="0.15">
      <c r="A993" s="17"/>
      <c r="B993" s="18"/>
      <c r="C993" s="19"/>
      <c r="D993" s="31" t="str">
        <f>IFERROR(VLOOKUP(A993,部品コード!A:E,2,FALSE),"")</f>
        <v/>
      </c>
      <c r="E993" s="31" t="str">
        <f t="shared" si="32"/>
        <v/>
      </c>
      <c r="F993" s="31" t="str">
        <f t="shared" si="33"/>
        <v/>
      </c>
      <c r="G993" s="31" t="str">
        <f>IFERROR(VLOOKUP(A993,部品コード!A:E,3,FALSE),"")</f>
        <v/>
      </c>
    </row>
    <row r="994" spans="1:7" x14ac:dyDescent="0.15">
      <c r="A994" s="17"/>
      <c r="B994" s="18"/>
      <c r="C994" s="19"/>
      <c r="D994" s="31" t="str">
        <f>IFERROR(VLOOKUP(A994,部品コード!A:E,2,FALSE),"")</f>
        <v/>
      </c>
      <c r="E994" s="31" t="str">
        <f t="shared" si="32"/>
        <v/>
      </c>
      <c r="F994" s="31" t="str">
        <f t="shared" si="33"/>
        <v/>
      </c>
      <c r="G994" s="31" t="str">
        <f>IFERROR(VLOOKUP(A994,部品コード!A:E,3,FALSE),"")</f>
        <v/>
      </c>
    </row>
    <row r="995" spans="1:7" x14ac:dyDescent="0.15">
      <c r="A995" s="17"/>
      <c r="B995" s="18"/>
      <c r="C995" s="19"/>
      <c r="D995" s="31" t="str">
        <f>IFERROR(VLOOKUP(A995,部品コード!A:E,2,FALSE),"")</f>
        <v/>
      </c>
      <c r="E995" s="31" t="str">
        <f t="shared" si="32"/>
        <v/>
      </c>
      <c r="F995" s="31" t="str">
        <f t="shared" si="33"/>
        <v/>
      </c>
      <c r="G995" s="31" t="str">
        <f>IFERROR(VLOOKUP(A995,部品コード!A:E,3,FALSE),"")</f>
        <v/>
      </c>
    </row>
    <row r="996" spans="1:7" x14ac:dyDescent="0.15">
      <c r="A996" s="17"/>
      <c r="B996" s="18"/>
      <c r="C996" s="19"/>
      <c r="D996" s="31" t="str">
        <f>IFERROR(VLOOKUP(A996,部品コード!A:E,2,FALSE),"")</f>
        <v/>
      </c>
      <c r="E996" s="31" t="str">
        <f t="shared" si="32"/>
        <v/>
      </c>
      <c r="F996" s="31" t="str">
        <f t="shared" si="33"/>
        <v/>
      </c>
      <c r="G996" s="31" t="str">
        <f>IFERROR(VLOOKUP(A996,部品コード!A:E,3,FALSE),"")</f>
        <v/>
      </c>
    </row>
    <row r="997" spans="1:7" x14ac:dyDescent="0.15">
      <c r="A997" s="17"/>
      <c r="B997" s="18"/>
      <c r="C997" s="19"/>
      <c r="D997" s="31" t="str">
        <f>IFERROR(VLOOKUP(A997,部品コード!A:E,2,FALSE),"")</f>
        <v/>
      </c>
      <c r="E997" s="31" t="str">
        <f t="shared" si="32"/>
        <v/>
      </c>
      <c r="F997" s="31" t="str">
        <f t="shared" si="33"/>
        <v/>
      </c>
      <c r="G997" s="31" t="str">
        <f>IFERROR(VLOOKUP(A997,部品コード!A:E,3,FALSE),"")</f>
        <v/>
      </c>
    </row>
    <row r="998" spans="1:7" x14ac:dyDescent="0.15">
      <c r="A998" s="17"/>
      <c r="B998" s="18"/>
      <c r="C998" s="19"/>
      <c r="D998" s="31" t="str">
        <f>IFERROR(VLOOKUP(A998,部品コード!A:E,2,FALSE),"")</f>
        <v/>
      </c>
      <c r="E998" s="31" t="str">
        <f t="shared" si="32"/>
        <v/>
      </c>
      <c r="F998" s="31" t="str">
        <f t="shared" si="33"/>
        <v/>
      </c>
      <c r="G998" s="31" t="str">
        <f>IFERROR(VLOOKUP(A998,部品コード!A:E,3,FALSE),"")</f>
        <v/>
      </c>
    </row>
    <row r="999" spans="1:7" x14ac:dyDescent="0.15">
      <c r="A999" s="17"/>
      <c r="B999" s="18"/>
      <c r="C999" s="19"/>
      <c r="D999" s="31" t="str">
        <f>IFERROR(VLOOKUP(A999,部品コード!A:E,2,FALSE),"")</f>
        <v/>
      </c>
      <c r="E999" s="31" t="str">
        <f t="shared" si="32"/>
        <v/>
      </c>
      <c r="F999" s="31" t="str">
        <f t="shared" si="33"/>
        <v/>
      </c>
      <c r="G999" s="31" t="str">
        <f>IFERROR(VLOOKUP(A999,部品コード!A:E,3,FALSE),"")</f>
        <v/>
      </c>
    </row>
    <row r="1000" spans="1:7" x14ac:dyDescent="0.15">
      <c r="A1000" s="17"/>
      <c r="B1000" s="18"/>
      <c r="C1000" s="19"/>
      <c r="D1000" s="31" t="str">
        <f>IFERROR(VLOOKUP(A1000,部品コード!A:E,2,FALSE),"")</f>
        <v/>
      </c>
      <c r="E1000" s="31" t="str">
        <f t="shared" si="32"/>
        <v/>
      </c>
      <c r="F1000" s="31" t="str">
        <f t="shared" si="33"/>
        <v/>
      </c>
      <c r="G1000" s="31" t="str">
        <f>IFERROR(VLOOKUP(A1000,部品コード!A:E,3,FALSE),"")</f>
        <v/>
      </c>
    </row>
    <row r="1001" spans="1:7" x14ac:dyDescent="0.15">
      <c r="A1001" s="17"/>
      <c r="B1001" s="18" t="s">
        <v>143</v>
      </c>
      <c r="C1001" s="19">
        <f>SUM(C3:C1000)</f>
        <v>0</v>
      </c>
      <c r="D1001" s="31" t="str">
        <f>IFERROR(VLOOKUP(A1001,#REF!,2,FALSE),"")</f>
        <v/>
      </c>
      <c r="E1001" s="31"/>
      <c r="F1001" s="31"/>
      <c r="G1001" s="31" t="str">
        <f>IFERROR(VLOOKUP(A1001,#REF!,3,FALSE),"")</f>
        <v/>
      </c>
    </row>
  </sheetData>
  <autoFilter ref="A2:G2" xr:uid="{7DDEA780-F287-443F-BEFA-13D3048F506A}"/>
  <phoneticPr fontId="3"/>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17807" r:id="rId4" name="Button 15">
              <controlPr defaultSize="0" print="0" autoFill="0" autoPict="0" macro="[1]!STCデータ削除生産計画表所要データ">
                <anchor moveWithCells="1" sizeWithCells="1">
                  <from>
                    <xdr:col>10</xdr:col>
                    <xdr:colOff>161925</xdr:colOff>
                    <xdr:row>1</xdr:row>
                    <xdr:rowOff>47625</xdr:rowOff>
                  </from>
                  <to>
                    <xdr:col>11</xdr:col>
                    <xdr:colOff>238125</xdr:colOff>
                    <xdr:row>1</xdr:row>
                    <xdr:rowOff>457200</xdr:rowOff>
                  </to>
                </anchor>
              </controlPr>
            </control>
          </mc:Choice>
        </mc:AlternateContent>
        <mc:AlternateContent xmlns:mc="http://schemas.openxmlformats.org/markup-compatibility/2006">
          <mc:Choice Requires="x14">
            <control shapeId="417808" r:id="rId5" name="Button 16">
              <controlPr defaultSize="0" print="0" autoFill="0" autoPict="0" macro="[1]!STC所要データ選択">
                <anchor moveWithCells="1" sizeWithCells="1">
                  <from>
                    <xdr:col>11</xdr:col>
                    <xdr:colOff>542925</xdr:colOff>
                    <xdr:row>1</xdr:row>
                    <xdr:rowOff>57150</xdr:rowOff>
                  </from>
                  <to>
                    <xdr:col>13</xdr:col>
                    <xdr:colOff>504825</xdr:colOff>
                    <xdr:row>1</xdr:row>
                    <xdr:rowOff>419100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0773E-2FCA-4CA3-A290-8F10BE68EE68}">
  <sheetPr codeName="Sheet9"/>
  <dimension ref="A1:L1513"/>
  <sheetViews>
    <sheetView showZeros="0" workbookViewId="0">
      <pane ySplit="2" topLeftCell="A1291" activePane="bottomLeft" state="frozen"/>
      <selection activeCell="F1005" sqref="F1005"/>
      <selection pane="bottomLeft" activeCell="A3" sqref="A3:C1000"/>
    </sheetView>
  </sheetViews>
  <sheetFormatPr defaultRowHeight="13.5" x14ac:dyDescent="0.15"/>
  <cols>
    <col min="1" max="1" width="25.75" style="6" customWidth="1"/>
    <col min="2" max="2" width="15.75" style="8" customWidth="1"/>
    <col min="4" max="4" width="20.75" style="27" customWidth="1"/>
    <col min="5" max="5" width="9.5" style="27" bestFit="1" customWidth="1"/>
    <col min="6" max="7" width="9" style="27" customWidth="1"/>
    <col min="8" max="8" width="5.75" customWidth="1"/>
    <col min="9" max="9" width="10.5" bestFit="1" customWidth="1"/>
    <col min="10" max="10" width="13.25" bestFit="1" customWidth="1"/>
    <col min="11" max="11" width="11.125" customWidth="1"/>
  </cols>
  <sheetData>
    <row r="1" spans="1:12" s="403" customFormat="1" ht="14.25" thickBot="1" x14ac:dyDescent="0.2">
      <c r="A1" s="404"/>
      <c r="B1" s="405"/>
      <c r="I1" s="392" t="s">
        <v>143</v>
      </c>
      <c r="J1" s="392" t="s">
        <v>144</v>
      </c>
      <c r="L1" s="367" t="s">
        <v>89</v>
      </c>
    </row>
    <row r="2" spans="1:12" ht="39.950000000000003" customHeight="1" thickBot="1" x14ac:dyDescent="0.2">
      <c r="A2" s="368" t="s">
        <v>50</v>
      </c>
      <c r="B2" s="369" t="s">
        <v>0</v>
      </c>
      <c r="C2" s="370" t="s">
        <v>77</v>
      </c>
      <c r="D2" s="371" t="s">
        <v>78</v>
      </c>
      <c r="E2" s="371" t="s">
        <v>79</v>
      </c>
      <c r="F2" s="371" t="s">
        <v>80</v>
      </c>
      <c r="G2" s="371" t="s">
        <v>70</v>
      </c>
      <c r="H2" s="4"/>
      <c r="I2" s="392">
        <f>C1001</f>
        <v>0</v>
      </c>
      <c r="J2" s="366">
        <v>45864</v>
      </c>
      <c r="K2" s="1181"/>
      <c r="L2" s="1181"/>
    </row>
    <row r="3" spans="1:12" x14ac:dyDescent="0.15">
      <c r="A3" s="14"/>
      <c r="B3" s="15"/>
      <c r="C3" s="16"/>
      <c r="D3" s="32" t="str">
        <f>IFERROR(VLOOKUP(A3,部品コード!A:E,2,FALSE),"")</f>
        <v/>
      </c>
      <c r="E3" s="32" t="str">
        <f t="shared" ref="E3:E53" si="0">IF(B3="","",(MONTH(B3)))</f>
        <v/>
      </c>
      <c r="F3" s="32" t="str">
        <f>IF(B3="","",(DAY(B3)))</f>
        <v/>
      </c>
      <c r="G3" s="32" t="str">
        <f>IFERROR(VLOOKUP(所用データ③!A3,部品コード!A:E,3,FALSE),"")</f>
        <v/>
      </c>
      <c r="J3" s="313"/>
      <c r="K3" s="314"/>
      <c r="L3" s="314"/>
    </row>
    <row r="4" spans="1:12" x14ac:dyDescent="0.15">
      <c r="A4" s="14"/>
      <c r="B4" s="15"/>
      <c r="C4" s="16"/>
      <c r="D4" s="32" t="str">
        <f>IFERROR(VLOOKUP(A4,部品コード!A:E,2,FALSE),"")</f>
        <v/>
      </c>
      <c r="E4" s="32" t="str">
        <f t="shared" si="0"/>
        <v/>
      </c>
      <c r="F4" s="32" t="str">
        <f t="shared" ref="F4:F67" si="1">IF(B4="","",(DAY(B4)))</f>
        <v/>
      </c>
      <c r="G4" s="32" t="str">
        <f>IFERROR(VLOOKUP(所用データ③!A4,部品コード!A:E,3,FALSE),"")</f>
        <v/>
      </c>
      <c r="J4" s="4"/>
    </row>
    <row r="5" spans="1:12" x14ac:dyDescent="0.15">
      <c r="A5" s="14"/>
      <c r="B5" s="15"/>
      <c r="C5" s="16"/>
      <c r="D5" s="32" t="str">
        <f>IFERROR(VLOOKUP(A5,部品コード!A:E,2,FALSE),"")</f>
        <v/>
      </c>
      <c r="E5" s="32" t="str">
        <f t="shared" si="0"/>
        <v/>
      </c>
      <c r="F5" s="32" t="str">
        <f t="shared" si="1"/>
        <v/>
      </c>
      <c r="G5" s="32" t="str">
        <f>IFERROR(VLOOKUP(所用データ③!A5,部品コード!A:E,3,FALSE),"")</f>
        <v/>
      </c>
    </row>
    <row r="6" spans="1:12" x14ac:dyDescent="0.15">
      <c r="A6" s="14"/>
      <c r="B6" s="15"/>
      <c r="C6" s="16"/>
      <c r="D6" s="32" t="str">
        <f>IFERROR(VLOOKUP(A6,部品コード!A:E,2,FALSE),"")</f>
        <v/>
      </c>
      <c r="E6" s="32" t="str">
        <f t="shared" si="0"/>
        <v/>
      </c>
      <c r="F6" s="32" t="str">
        <f t="shared" si="1"/>
        <v/>
      </c>
      <c r="G6" s="32" t="str">
        <f>IFERROR(VLOOKUP(所用データ③!A6,部品コード!A:E,3,FALSE),"")</f>
        <v/>
      </c>
    </row>
    <row r="7" spans="1:12" x14ac:dyDescent="0.15">
      <c r="A7" s="14"/>
      <c r="B7" s="15"/>
      <c r="C7" s="16"/>
      <c r="D7" s="32" t="str">
        <f>IFERROR(VLOOKUP(A7,部品コード!A:E,2,FALSE),"")</f>
        <v/>
      </c>
      <c r="E7" s="32" t="str">
        <f t="shared" si="0"/>
        <v/>
      </c>
      <c r="F7" s="32" t="str">
        <f t="shared" si="1"/>
        <v/>
      </c>
      <c r="G7" s="32" t="str">
        <f>IFERROR(VLOOKUP(所用データ③!A7,部品コード!A:E,3,FALSE),"")</f>
        <v/>
      </c>
    </row>
    <row r="8" spans="1:12" x14ac:dyDescent="0.15">
      <c r="A8" s="14"/>
      <c r="B8" s="15"/>
      <c r="C8" s="16"/>
      <c r="D8" s="32" t="str">
        <f>IFERROR(VLOOKUP(A8,部品コード!A:E,2,FALSE),"")</f>
        <v/>
      </c>
      <c r="E8" s="32" t="str">
        <f t="shared" si="0"/>
        <v/>
      </c>
      <c r="F8" s="32" t="str">
        <f t="shared" si="1"/>
        <v/>
      </c>
      <c r="G8" s="32" t="str">
        <f>IFERROR(VLOOKUP(所用データ③!A8,部品コード!A:E,3,FALSE),"")</f>
        <v/>
      </c>
    </row>
    <row r="9" spans="1:12" x14ac:dyDescent="0.15">
      <c r="A9" s="14"/>
      <c r="B9" s="15"/>
      <c r="C9" s="16"/>
      <c r="D9" s="32" t="str">
        <f>IFERROR(VLOOKUP(A9,部品コード!A:E,2,FALSE),"")</f>
        <v/>
      </c>
      <c r="E9" s="32" t="str">
        <f t="shared" si="0"/>
        <v/>
      </c>
      <c r="F9" s="32" t="str">
        <f t="shared" si="1"/>
        <v/>
      </c>
      <c r="G9" s="32" t="str">
        <f>IFERROR(VLOOKUP(所用データ③!A9,部品コード!A:E,3,FALSE),"")</f>
        <v/>
      </c>
    </row>
    <row r="10" spans="1:12" x14ac:dyDescent="0.15">
      <c r="A10" s="14"/>
      <c r="B10" s="15"/>
      <c r="C10" s="16"/>
      <c r="D10" s="32" t="str">
        <f>IFERROR(VLOOKUP(A10,部品コード!A:E,2,FALSE),"")</f>
        <v/>
      </c>
      <c r="E10" s="32" t="str">
        <f t="shared" si="0"/>
        <v/>
      </c>
      <c r="F10" s="32" t="str">
        <f t="shared" si="1"/>
        <v/>
      </c>
      <c r="G10" s="32" t="str">
        <f>IFERROR(VLOOKUP(所用データ③!A10,部品コード!A:E,3,FALSE),"")</f>
        <v/>
      </c>
    </row>
    <row r="11" spans="1:12" x14ac:dyDescent="0.15">
      <c r="A11" s="14"/>
      <c r="B11" s="15"/>
      <c r="C11" s="16"/>
      <c r="D11" s="32" t="str">
        <f>IFERROR(VLOOKUP(A11,部品コード!A:E,2,FALSE),"")</f>
        <v/>
      </c>
      <c r="E11" s="32" t="str">
        <f t="shared" si="0"/>
        <v/>
      </c>
      <c r="F11" s="32" t="str">
        <f t="shared" si="1"/>
        <v/>
      </c>
      <c r="G11" s="32" t="str">
        <f>IFERROR(VLOOKUP(所用データ③!A11,部品コード!A:E,3,FALSE),"")</f>
        <v/>
      </c>
    </row>
    <row r="12" spans="1:12" x14ac:dyDescent="0.15">
      <c r="A12" s="14"/>
      <c r="B12" s="15"/>
      <c r="C12" s="16"/>
      <c r="D12" s="32" t="str">
        <f>IFERROR(VLOOKUP(A12,部品コード!A:E,2,FALSE),"")</f>
        <v/>
      </c>
      <c r="E12" s="32" t="str">
        <f t="shared" si="0"/>
        <v/>
      </c>
      <c r="F12" s="32" t="str">
        <f t="shared" si="1"/>
        <v/>
      </c>
      <c r="G12" s="32" t="str">
        <f>IFERROR(VLOOKUP(所用データ③!A12,部品コード!A:E,3,FALSE),"")</f>
        <v/>
      </c>
    </row>
    <row r="13" spans="1:12" x14ac:dyDescent="0.15">
      <c r="A13" s="14"/>
      <c r="B13" s="15"/>
      <c r="C13" s="16"/>
      <c r="D13" s="32" t="str">
        <f>IFERROR(VLOOKUP(A13,部品コード!A:E,2,FALSE),"")</f>
        <v/>
      </c>
      <c r="E13" s="32" t="str">
        <f t="shared" si="0"/>
        <v/>
      </c>
      <c r="F13" s="32" t="str">
        <f t="shared" si="1"/>
        <v/>
      </c>
      <c r="G13" s="32" t="str">
        <f>IFERROR(VLOOKUP(所用データ③!A13,部品コード!A:E,3,FALSE),"")</f>
        <v/>
      </c>
    </row>
    <row r="14" spans="1:12" x14ac:dyDescent="0.15">
      <c r="A14" s="14"/>
      <c r="B14" s="15"/>
      <c r="C14" s="16"/>
      <c r="D14" s="32" t="str">
        <f>IFERROR(VLOOKUP(A14,部品コード!A:E,2,FALSE),"")</f>
        <v/>
      </c>
      <c r="E14" s="32" t="str">
        <f t="shared" si="0"/>
        <v/>
      </c>
      <c r="F14" s="32" t="str">
        <f t="shared" si="1"/>
        <v/>
      </c>
      <c r="G14" s="32" t="str">
        <f>IFERROR(VLOOKUP(所用データ③!A14,部品コード!A:E,3,FALSE),"")</f>
        <v/>
      </c>
    </row>
    <row r="15" spans="1:12" x14ac:dyDescent="0.15">
      <c r="A15" s="14"/>
      <c r="B15" s="15"/>
      <c r="C15" s="16"/>
      <c r="D15" s="32" t="str">
        <f>IFERROR(VLOOKUP(A15,部品コード!A:E,2,FALSE),"")</f>
        <v/>
      </c>
      <c r="E15" s="32" t="str">
        <f t="shared" si="0"/>
        <v/>
      </c>
      <c r="F15" s="32" t="str">
        <f t="shared" si="1"/>
        <v/>
      </c>
      <c r="G15" s="32" t="str">
        <f>IFERROR(VLOOKUP(所用データ③!A15,部品コード!A:E,3,FALSE),"")</f>
        <v/>
      </c>
    </row>
    <row r="16" spans="1:12" x14ac:dyDescent="0.15">
      <c r="A16" s="14"/>
      <c r="B16" s="15"/>
      <c r="C16" s="16"/>
      <c r="D16" s="32" t="str">
        <f>IFERROR(VLOOKUP(A16,部品コード!A:E,2,FALSE),"")</f>
        <v/>
      </c>
      <c r="E16" s="32" t="str">
        <f t="shared" si="0"/>
        <v/>
      </c>
      <c r="F16" s="32" t="str">
        <f t="shared" si="1"/>
        <v/>
      </c>
      <c r="G16" s="32" t="str">
        <f>IFERROR(VLOOKUP(所用データ③!A16,部品コード!A:E,3,FALSE),"")</f>
        <v/>
      </c>
    </row>
    <row r="17" spans="1:7" x14ac:dyDescent="0.15">
      <c r="A17" s="14"/>
      <c r="B17" s="15"/>
      <c r="C17" s="16"/>
      <c r="D17" s="32" t="str">
        <f>IFERROR(VLOOKUP(A17,部品コード!A:E,2,FALSE),"")</f>
        <v/>
      </c>
      <c r="E17" s="32" t="str">
        <f t="shared" si="0"/>
        <v/>
      </c>
      <c r="F17" s="32" t="str">
        <f t="shared" si="1"/>
        <v/>
      </c>
      <c r="G17" s="32" t="str">
        <f>IFERROR(VLOOKUP(所用データ③!A17,部品コード!A:E,3,FALSE),"")</f>
        <v/>
      </c>
    </row>
    <row r="18" spans="1:7" x14ac:dyDescent="0.15">
      <c r="A18" s="14"/>
      <c r="B18" s="15"/>
      <c r="C18" s="16"/>
      <c r="D18" s="32" t="str">
        <f>IFERROR(VLOOKUP(A18,部品コード!A:E,2,FALSE),"")</f>
        <v/>
      </c>
      <c r="E18" s="32" t="str">
        <f t="shared" si="0"/>
        <v/>
      </c>
      <c r="F18" s="32" t="str">
        <f t="shared" si="1"/>
        <v/>
      </c>
      <c r="G18" s="32" t="str">
        <f>IFERROR(VLOOKUP(所用データ③!A18,部品コード!A:E,3,FALSE),"")</f>
        <v/>
      </c>
    </row>
    <row r="19" spans="1:7" x14ac:dyDescent="0.15">
      <c r="A19" s="14"/>
      <c r="B19" s="15"/>
      <c r="C19" s="16"/>
      <c r="D19" s="32" t="str">
        <f>IFERROR(VLOOKUP(A19,部品コード!A:E,2,FALSE),"")</f>
        <v/>
      </c>
      <c r="E19" s="32" t="str">
        <f t="shared" si="0"/>
        <v/>
      </c>
      <c r="F19" s="32" t="str">
        <f t="shared" si="1"/>
        <v/>
      </c>
      <c r="G19" s="32" t="str">
        <f>IFERROR(VLOOKUP(所用データ③!A19,部品コード!A:E,3,FALSE),"")</f>
        <v/>
      </c>
    </row>
    <row r="20" spans="1:7" x14ac:dyDescent="0.15">
      <c r="A20" s="14"/>
      <c r="B20" s="15"/>
      <c r="C20" s="16"/>
      <c r="D20" s="32" t="str">
        <f>IFERROR(VLOOKUP(A20,部品コード!A:E,2,FALSE),"")</f>
        <v/>
      </c>
      <c r="E20" s="32" t="str">
        <f t="shared" si="0"/>
        <v/>
      </c>
      <c r="F20" s="32" t="str">
        <f t="shared" si="1"/>
        <v/>
      </c>
      <c r="G20" s="32" t="str">
        <f>IFERROR(VLOOKUP(所用データ③!A20,部品コード!A:E,3,FALSE),"")</f>
        <v/>
      </c>
    </row>
    <row r="21" spans="1:7" x14ac:dyDescent="0.15">
      <c r="A21" s="14"/>
      <c r="B21" s="15"/>
      <c r="C21" s="16"/>
      <c r="D21" s="32" t="str">
        <f>IFERROR(VLOOKUP(A21,部品コード!A:E,2,FALSE),"")</f>
        <v/>
      </c>
      <c r="E21" s="32" t="str">
        <f t="shared" si="0"/>
        <v/>
      </c>
      <c r="F21" s="32" t="str">
        <f t="shared" si="1"/>
        <v/>
      </c>
      <c r="G21" s="32" t="str">
        <f>IFERROR(VLOOKUP(所用データ③!A21,部品コード!A:E,3,FALSE),"")</f>
        <v/>
      </c>
    </row>
    <row r="22" spans="1:7" x14ac:dyDescent="0.15">
      <c r="A22" s="14"/>
      <c r="B22" s="15"/>
      <c r="C22" s="16"/>
      <c r="D22" s="32" t="str">
        <f>IFERROR(VLOOKUP(A22,部品コード!A:E,2,FALSE),"")</f>
        <v/>
      </c>
      <c r="E22" s="32" t="str">
        <f t="shared" si="0"/>
        <v/>
      </c>
      <c r="F22" s="32" t="str">
        <f t="shared" si="1"/>
        <v/>
      </c>
      <c r="G22" s="32" t="str">
        <f>IFERROR(VLOOKUP(所用データ③!A22,部品コード!A:E,3,FALSE),"")</f>
        <v/>
      </c>
    </row>
    <row r="23" spans="1:7" x14ac:dyDescent="0.15">
      <c r="A23" s="14"/>
      <c r="B23" s="15"/>
      <c r="C23" s="16"/>
      <c r="D23" s="32" t="str">
        <f>IFERROR(VLOOKUP(A23,部品コード!A:E,2,FALSE),"")</f>
        <v/>
      </c>
      <c r="E23" s="32" t="str">
        <f t="shared" si="0"/>
        <v/>
      </c>
      <c r="F23" s="32" t="str">
        <f t="shared" si="1"/>
        <v/>
      </c>
      <c r="G23" s="32" t="str">
        <f>IFERROR(VLOOKUP(所用データ③!A23,部品コード!A:E,3,FALSE),"")</f>
        <v/>
      </c>
    </row>
    <row r="24" spans="1:7" x14ac:dyDescent="0.15">
      <c r="A24" s="14"/>
      <c r="B24" s="15"/>
      <c r="C24" s="16"/>
      <c r="D24" s="32" t="str">
        <f>IFERROR(VLOOKUP(A24,部品コード!A:E,2,FALSE),"")</f>
        <v/>
      </c>
      <c r="E24" s="32" t="str">
        <f t="shared" si="0"/>
        <v/>
      </c>
      <c r="F24" s="32" t="str">
        <f t="shared" si="1"/>
        <v/>
      </c>
      <c r="G24" s="32" t="str">
        <f>IFERROR(VLOOKUP(所用データ③!A24,部品コード!A:E,3,FALSE),"")</f>
        <v/>
      </c>
    </row>
    <row r="25" spans="1:7" x14ac:dyDescent="0.15">
      <c r="A25" s="14"/>
      <c r="B25" s="15"/>
      <c r="C25" s="16"/>
      <c r="D25" s="32" t="str">
        <f>IFERROR(VLOOKUP(A25,部品コード!A:E,2,FALSE),"")</f>
        <v/>
      </c>
      <c r="E25" s="32" t="str">
        <f t="shared" si="0"/>
        <v/>
      </c>
      <c r="F25" s="32" t="str">
        <f t="shared" si="1"/>
        <v/>
      </c>
      <c r="G25" s="32" t="str">
        <f>IFERROR(VLOOKUP(所用データ③!A25,部品コード!A:E,3,FALSE),"")</f>
        <v/>
      </c>
    </row>
    <row r="26" spans="1:7" x14ac:dyDescent="0.15">
      <c r="A26" s="14"/>
      <c r="B26" s="15"/>
      <c r="C26" s="16"/>
      <c r="D26" s="32" t="str">
        <f>IFERROR(VLOOKUP(A26,部品コード!A:E,2,FALSE),"")</f>
        <v/>
      </c>
      <c r="E26" s="32" t="str">
        <f t="shared" si="0"/>
        <v/>
      </c>
      <c r="F26" s="32" t="str">
        <f t="shared" si="1"/>
        <v/>
      </c>
      <c r="G26" s="32" t="str">
        <f>IFERROR(VLOOKUP(所用データ③!A26,部品コード!A:E,3,FALSE),"")</f>
        <v/>
      </c>
    </row>
    <row r="27" spans="1:7" x14ac:dyDescent="0.15">
      <c r="A27" s="14"/>
      <c r="B27" s="15"/>
      <c r="C27" s="16"/>
      <c r="D27" s="32" t="str">
        <f>IFERROR(VLOOKUP(A27,部品コード!A:E,2,FALSE),"")</f>
        <v/>
      </c>
      <c r="E27" s="32" t="str">
        <f t="shared" si="0"/>
        <v/>
      </c>
      <c r="F27" s="32" t="str">
        <f t="shared" si="1"/>
        <v/>
      </c>
      <c r="G27" s="32" t="str">
        <f>IFERROR(VLOOKUP(所用データ③!A27,部品コード!A:E,3,FALSE),"")</f>
        <v/>
      </c>
    </row>
    <row r="28" spans="1:7" x14ac:dyDescent="0.15">
      <c r="A28" s="14"/>
      <c r="B28" s="15"/>
      <c r="C28" s="16"/>
      <c r="D28" s="32" t="str">
        <f>IFERROR(VLOOKUP(A28,部品コード!A:E,2,FALSE),"")</f>
        <v/>
      </c>
      <c r="E28" s="32" t="str">
        <f t="shared" si="0"/>
        <v/>
      </c>
      <c r="F28" s="32" t="str">
        <f t="shared" si="1"/>
        <v/>
      </c>
      <c r="G28" s="32" t="str">
        <f>IFERROR(VLOOKUP(所用データ③!A28,部品コード!A:E,3,FALSE),"")</f>
        <v/>
      </c>
    </row>
    <row r="29" spans="1:7" x14ac:dyDescent="0.15">
      <c r="A29" s="14"/>
      <c r="B29" s="15"/>
      <c r="C29" s="16"/>
      <c r="D29" s="32" t="str">
        <f>IFERROR(VLOOKUP(A29,部品コード!A:E,2,FALSE),"")</f>
        <v/>
      </c>
      <c r="E29" s="32" t="str">
        <f t="shared" si="0"/>
        <v/>
      </c>
      <c r="F29" s="32" t="str">
        <f t="shared" si="1"/>
        <v/>
      </c>
      <c r="G29" s="32" t="str">
        <f>IFERROR(VLOOKUP(所用データ③!A29,部品コード!A:E,3,FALSE),"")</f>
        <v/>
      </c>
    </row>
    <row r="30" spans="1:7" x14ac:dyDescent="0.15">
      <c r="A30" s="14"/>
      <c r="B30" s="15"/>
      <c r="C30" s="16"/>
      <c r="D30" s="32" t="str">
        <f>IFERROR(VLOOKUP(A30,部品コード!A:E,2,FALSE),"")</f>
        <v/>
      </c>
      <c r="E30" s="32" t="str">
        <f t="shared" si="0"/>
        <v/>
      </c>
      <c r="F30" s="32" t="str">
        <f t="shared" si="1"/>
        <v/>
      </c>
      <c r="G30" s="32" t="str">
        <f>IFERROR(VLOOKUP(所用データ③!A30,部品コード!A:E,3,FALSE),"")</f>
        <v/>
      </c>
    </row>
    <row r="31" spans="1:7" x14ac:dyDescent="0.15">
      <c r="A31" s="14"/>
      <c r="B31" s="15"/>
      <c r="C31" s="16"/>
      <c r="D31" s="32" t="str">
        <f>IFERROR(VLOOKUP(A31,部品コード!A:E,2,FALSE),"")</f>
        <v/>
      </c>
      <c r="E31" s="32" t="str">
        <f t="shared" si="0"/>
        <v/>
      </c>
      <c r="F31" s="32" t="str">
        <f t="shared" si="1"/>
        <v/>
      </c>
      <c r="G31" s="32" t="str">
        <f>IFERROR(VLOOKUP(所用データ③!A31,部品コード!A:E,3,FALSE),"")</f>
        <v/>
      </c>
    </row>
    <row r="32" spans="1:7" x14ac:dyDescent="0.15">
      <c r="A32" s="14"/>
      <c r="B32" s="15"/>
      <c r="C32" s="16"/>
      <c r="D32" s="32" t="str">
        <f>IFERROR(VLOOKUP(A32,部品コード!A:E,2,FALSE),"")</f>
        <v/>
      </c>
      <c r="E32" s="32" t="str">
        <f t="shared" si="0"/>
        <v/>
      </c>
      <c r="F32" s="32" t="str">
        <f t="shared" si="1"/>
        <v/>
      </c>
      <c r="G32" s="32" t="str">
        <f>IFERROR(VLOOKUP(所用データ③!A32,部品コード!A:E,3,FALSE),"")</f>
        <v/>
      </c>
    </row>
    <row r="33" spans="1:7" x14ac:dyDescent="0.15">
      <c r="A33" s="14"/>
      <c r="B33" s="15"/>
      <c r="C33" s="16"/>
      <c r="D33" s="32" t="str">
        <f>IFERROR(VLOOKUP(A33,部品コード!A:E,2,FALSE),"")</f>
        <v/>
      </c>
      <c r="E33" s="32" t="str">
        <f t="shared" si="0"/>
        <v/>
      </c>
      <c r="F33" s="32" t="str">
        <f t="shared" si="1"/>
        <v/>
      </c>
      <c r="G33" s="32" t="str">
        <f>IFERROR(VLOOKUP(所用データ③!A33,部品コード!A:E,3,FALSE),"")</f>
        <v/>
      </c>
    </row>
    <row r="34" spans="1:7" x14ac:dyDescent="0.15">
      <c r="A34" s="14"/>
      <c r="B34" s="15"/>
      <c r="C34" s="16"/>
      <c r="D34" s="32" t="str">
        <f>IFERROR(VLOOKUP(A34,部品コード!A:E,2,FALSE),"")</f>
        <v/>
      </c>
      <c r="E34" s="32" t="str">
        <f t="shared" si="0"/>
        <v/>
      </c>
      <c r="F34" s="32" t="str">
        <f t="shared" si="1"/>
        <v/>
      </c>
      <c r="G34" s="32" t="str">
        <f>IFERROR(VLOOKUP(所用データ③!A34,部品コード!A:E,3,FALSE),"")</f>
        <v/>
      </c>
    </row>
    <row r="35" spans="1:7" x14ac:dyDescent="0.15">
      <c r="A35" s="14"/>
      <c r="B35" s="15"/>
      <c r="C35" s="16"/>
      <c r="D35" s="32" t="str">
        <f>IFERROR(VLOOKUP(A35,部品コード!A:E,2,FALSE),"")</f>
        <v/>
      </c>
      <c r="E35" s="32" t="str">
        <f t="shared" si="0"/>
        <v/>
      </c>
      <c r="F35" s="32" t="str">
        <f t="shared" si="1"/>
        <v/>
      </c>
      <c r="G35" s="32" t="str">
        <f>IFERROR(VLOOKUP(所用データ③!A35,部品コード!A:E,3,FALSE),"")</f>
        <v/>
      </c>
    </row>
    <row r="36" spans="1:7" x14ac:dyDescent="0.15">
      <c r="A36" s="14"/>
      <c r="B36" s="15"/>
      <c r="C36" s="16"/>
      <c r="D36" s="32" t="str">
        <f>IFERROR(VLOOKUP(A36,部品コード!A:E,2,FALSE),"")</f>
        <v/>
      </c>
      <c r="E36" s="32" t="str">
        <f t="shared" si="0"/>
        <v/>
      </c>
      <c r="F36" s="32" t="str">
        <f t="shared" si="1"/>
        <v/>
      </c>
      <c r="G36" s="32" t="str">
        <f>IFERROR(VLOOKUP(所用データ③!A36,部品コード!A:E,3,FALSE),"")</f>
        <v/>
      </c>
    </row>
    <row r="37" spans="1:7" x14ac:dyDescent="0.15">
      <c r="A37" s="14"/>
      <c r="B37" s="15"/>
      <c r="C37" s="16"/>
      <c r="D37" s="32" t="str">
        <f>IFERROR(VLOOKUP(A37,部品コード!A:E,2,FALSE),"")</f>
        <v/>
      </c>
      <c r="E37" s="32" t="str">
        <f t="shared" si="0"/>
        <v/>
      </c>
      <c r="F37" s="32" t="str">
        <f t="shared" si="1"/>
        <v/>
      </c>
      <c r="G37" s="32" t="str">
        <f>IFERROR(VLOOKUP(所用データ③!A37,部品コード!A:E,3,FALSE),"")</f>
        <v/>
      </c>
    </row>
    <row r="38" spans="1:7" x14ac:dyDescent="0.15">
      <c r="A38" s="14"/>
      <c r="B38" s="15"/>
      <c r="C38" s="16"/>
      <c r="D38" s="32" t="str">
        <f>IFERROR(VLOOKUP(A38,部品コード!A:E,2,FALSE),"")</f>
        <v/>
      </c>
      <c r="E38" s="32" t="str">
        <f t="shared" si="0"/>
        <v/>
      </c>
      <c r="F38" s="32" t="str">
        <f t="shared" si="1"/>
        <v/>
      </c>
      <c r="G38" s="32" t="str">
        <f>IFERROR(VLOOKUP(所用データ③!A38,部品コード!A:E,3,FALSE),"")</f>
        <v/>
      </c>
    </row>
    <row r="39" spans="1:7" x14ac:dyDescent="0.15">
      <c r="A39" s="14"/>
      <c r="B39" s="15"/>
      <c r="C39" s="16"/>
      <c r="D39" s="32" t="str">
        <f>IFERROR(VLOOKUP(A39,部品コード!A:E,2,FALSE),"")</f>
        <v/>
      </c>
      <c r="E39" s="32" t="str">
        <f t="shared" si="0"/>
        <v/>
      </c>
      <c r="F39" s="32" t="str">
        <f t="shared" si="1"/>
        <v/>
      </c>
      <c r="G39" s="32" t="str">
        <f>IFERROR(VLOOKUP(所用データ③!A39,部品コード!A:E,3,FALSE),"")</f>
        <v/>
      </c>
    </row>
    <row r="40" spans="1:7" x14ac:dyDescent="0.15">
      <c r="A40" s="14"/>
      <c r="B40" s="15"/>
      <c r="C40" s="16"/>
      <c r="D40" s="32" t="str">
        <f>IFERROR(VLOOKUP(A40,部品コード!A:E,2,FALSE),"")</f>
        <v/>
      </c>
      <c r="E40" s="32" t="str">
        <f t="shared" si="0"/>
        <v/>
      </c>
      <c r="F40" s="32" t="str">
        <f t="shared" si="1"/>
        <v/>
      </c>
      <c r="G40" s="32" t="str">
        <f>IFERROR(VLOOKUP(所用データ③!A40,部品コード!A:E,3,FALSE),"")</f>
        <v/>
      </c>
    </row>
    <row r="41" spans="1:7" x14ac:dyDescent="0.15">
      <c r="A41" s="14"/>
      <c r="B41" s="15"/>
      <c r="C41" s="16"/>
      <c r="D41" s="32" t="str">
        <f>IFERROR(VLOOKUP(A41,部品コード!A:E,2,FALSE),"")</f>
        <v/>
      </c>
      <c r="E41" s="32" t="str">
        <f t="shared" si="0"/>
        <v/>
      </c>
      <c r="F41" s="32" t="str">
        <f t="shared" si="1"/>
        <v/>
      </c>
      <c r="G41" s="32" t="str">
        <f>IFERROR(VLOOKUP(所用データ③!A41,部品コード!A:E,3,FALSE),"")</f>
        <v/>
      </c>
    </row>
    <row r="42" spans="1:7" x14ac:dyDescent="0.15">
      <c r="A42" s="14"/>
      <c r="B42" s="15"/>
      <c r="C42" s="16"/>
      <c r="D42" s="32" t="str">
        <f>IFERROR(VLOOKUP(A42,部品コード!A:E,2,FALSE),"")</f>
        <v/>
      </c>
      <c r="E42" s="32" t="str">
        <f t="shared" si="0"/>
        <v/>
      </c>
      <c r="F42" s="32" t="str">
        <f t="shared" si="1"/>
        <v/>
      </c>
      <c r="G42" s="32" t="str">
        <f>IFERROR(VLOOKUP(所用データ③!A42,部品コード!A:E,3,FALSE),"")</f>
        <v/>
      </c>
    </row>
    <row r="43" spans="1:7" x14ac:dyDescent="0.15">
      <c r="A43" s="14"/>
      <c r="B43" s="15"/>
      <c r="C43" s="16"/>
      <c r="D43" s="32" t="str">
        <f>IFERROR(VLOOKUP(A43,部品コード!A:E,2,FALSE),"")</f>
        <v/>
      </c>
      <c r="E43" s="32" t="str">
        <f t="shared" si="0"/>
        <v/>
      </c>
      <c r="F43" s="32" t="str">
        <f t="shared" si="1"/>
        <v/>
      </c>
      <c r="G43" s="32" t="str">
        <f>IFERROR(VLOOKUP(所用データ③!A43,部品コード!A:E,3,FALSE),"")</f>
        <v/>
      </c>
    </row>
    <row r="44" spans="1:7" x14ac:dyDescent="0.15">
      <c r="A44" s="14"/>
      <c r="B44" s="15"/>
      <c r="C44" s="16"/>
      <c r="D44" s="32" t="str">
        <f>IFERROR(VLOOKUP(A44,部品コード!A:E,2,FALSE),"")</f>
        <v/>
      </c>
      <c r="E44" s="32" t="str">
        <f t="shared" si="0"/>
        <v/>
      </c>
      <c r="F44" s="32" t="str">
        <f t="shared" si="1"/>
        <v/>
      </c>
      <c r="G44" s="32" t="str">
        <f>IFERROR(VLOOKUP(所用データ③!A44,部品コード!A:E,3,FALSE),"")</f>
        <v/>
      </c>
    </row>
    <row r="45" spans="1:7" x14ac:dyDescent="0.15">
      <c r="A45" s="14"/>
      <c r="B45" s="15"/>
      <c r="C45" s="16"/>
      <c r="D45" s="32" t="str">
        <f>IFERROR(VLOOKUP(A45,部品コード!A:E,2,FALSE),"")</f>
        <v/>
      </c>
      <c r="E45" s="32" t="str">
        <f t="shared" si="0"/>
        <v/>
      </c>
      <c r="F45" s="32" t="str">
        <f t="shared" si="1"/>
        <v/>
      </c>
      <c r="G45" s="32" t="str">
        <f>IFERROR(VLOOKUP(所用データ③!A45,部品コード!A:E,3,FALSE),"")</f>
        <v/>
      </c>
    </row>
    <row r="46" spans="1:7" x14ac:dyDescent="0.15">
      <c r="A46" s="14"/>
      <c r="B46" s="15"/>
      <c r="C46" s="16"/>
      <c r="D46" s="32" t="str">
        <f>IFERROR(VLOOKUP(A46,部品コード!A:E,2,FALSE),"")</f>
        <v/>
      </c>
      <c r="E46" s="32" t="str">
        <f t="shared" si="0"/>
        <v/>
      </c>
      <c r="F46" s="32" t="str">
        <f t="shared" si="1"/>
        <v/>
      </c>
      <c r="G46" s="32" t="str">
        <f>IFERROR(VLOOKUP(所用データ③!A46,部品コード!A:E,3,FALSE),"")</f>
        <v/>
      </c>
    </row>
    <row r="47" spans="1:7" x14ac:dyDescent="0.15">
      <c r="A47" s="14"/>
      <c r="B47" s="15"/>
      <c r="C47" s="16"/>
      <c r="D47" s="32" t="str">
        <f>IFERROR(VLOOKUP(A47,部品コード!A:E,2,FALSE),"")</f>
        <v/>
      </c>
      <c r="E47" s="32" t="str">
        <f t="shared" si="0"/>
        <v/>
      </c>
      <c r="F47" s="32" t="str">
        <f t="shared" si="1"/>
        <v/>
      </c>
      <c r="G47" s="32" t="str">
        <f>IFERROR(VLOOKUP(所用データ③!A47,部品コード!A:E,3,FALSE),"")</f>
        <v/>
      </c>
    </row>
    <row r="48" spans="1:7" x14ac:dyDescent="0.15">
      <c r="A48" s="14"/>
      <c r="B48" s="15"/>
      <c r="C48" s="16"/>
      <c r="D48" s="32" t="str">
        <f>IFERROR(VLOOKUP(A48,部品コード!A:E,2,FALSE),"")</f>
        <v/>
      </c>
      <c r="E48" s="32" t="str">
        <f t="shared" si="0"/>
        <v/>
      </c>
      <c r="F48" s="32" t="str">
        <f t="shared" si="1"/>
        <v/>
      </c>
      <c r="G48" s="32" t="str">
        <f>IFERROR(VLOOKUP(所用データ③!A48,部品コード!A:E,3,FALSE),"")</f>
        <v/>
      </c>
    </row>
    <row r="49" spans="1:7" x14ac:dyDescent="0.15">
      <c r="A49" s="14"/>
      <c r="B49" s="15"/>
      <c r="C49" s="16"/>
      <c r="D49" s="32" t="str">
        <f>IFERROR(VLOOKUP(A49,部品コード!A:E,2,FALSE),"")</f>
        <v/>
      </c>
      <c r="E49" s="32" t="str">
        <f t="shared" si="0"/>
        <v/>
      </c>
      <c r="F49" s="32" t="str">
        <f t="shared" si="1"/>
        <v/>
      </c>
      <c r="G49" s="32" t="str">
        <f>IFERROR(VLOOKUP(所用データ③!A49,部品コード!A:E,3,FALSE),"")</f>
        <v/>
      </c>
    </row>
    <row r="50" spans="1:7" x14ac:dyDescent="0.15">
      <c r="A50" s="14"/>
      <c r="B50" s="15"/>
      <c r="C50" s="16"/>
      <c r="D50" s="32" t="str">
        <f>IFERROR(VLOOKUP(A50,部品コード!A:E,2,FALSE),"")</f>
        <v/>
      </c>
      <c r="E50" s="32" t="str">
        <f t="shared" si="0"/>
        <v/>
      </c>
      <c r="F50" s="32" t="str">
        <f t="shared" si="1"/>
        <v/>
      </c>
      <c r="G50" s="32" t="str">
        <f>IFERROR(VLOOKUP(所用データ③!A50,部品コード!A:E,3,FALSE),"")</f>
        <v/>
      </c>
    </row>
    <row r="51" spans="1:7" x14ac:dyDescent="0.15">
      <c r="A51" s="14"/>
      <c r="B51" s="15"/>
      <c r="C51" s="16"/>
      <c r="D51" s="32" t="str">
        <f>IFERROR(VLOOKUP(A51,部品コード!A:E,2,FALSE),"")</f>
        <v/>
      </c>
      <c r="E51" s="32" t="str">
        <f t="shared" si="0"/>
        <v/>
      </c>
      <c r="F51" s="32" t="str">
        <f t="shared" si="1"/>
        <v/>
      </c>
      <c r="G51" s="32" t="str">
        <f>IFERROR(VLOOKUP(所用データ③!A51,部品コード!A:E,3,FALSE),"")</f>
        <v/>
      </c>
    </row>
    <row r="52" spans="1:7" x14ac:dyDescent="0.15">
      <c r="A52" s="14"/>
      <c r="B52" s="15"/>
      <c r="C52" s="16"/>
      <c r="D52" s="32" t="str">
        <f>IFERROR(VLOOKUP(A52,部品コード!A:E,2,FALSE),"")</f>
        <v/>
      </c>
      <c r="E52" s="32" t="str">
        <f t="shared" si="0"/>
        <v/>
      </c>
      <c r="F52" s="32" t="str">
        <f t="shared" si="1"/>
        <v/>
      </c>
      <c r="G52" s="32" t="str">
        <f>IFERROR(VLOOKUP(所用データ③!A52,部品コード!A:E,3,FALSE),"")</f>
        <v/>
      </c>
    </row>
    <row r="53" spans="1:7" x14ac:dyDescent="0.15">
      <c r="A53" s="14"/>
      <c r="B53" s="15"/>
      <c r="C53" s="16"/>
      <c r="D53" s="32" t="str">
        <f>IFERROR(VLOOKUP(A53,部品コード!A:E,2,FALSE),"")</f>
        <v/>
      </c>
      <c r="E53" s="32" t="str">
        <f t="shared" si="0"/>
        <v/>
      </c>
      <c r="F53" s="32" t="str">
        <f t="shared" si="1"/>
        <v/>
      </c>
      <c r="G53" s="32" t="str">
        <f>IFERROR(VLOOKUP(所用データ③!A53,部品コード!A:E,3,FALSE),"")</f>
        <v/>
      </c>
    </row>
    <row r="54" spans="1:7" x14ac:dyDescent="0.15">
      <c r="A54" s="14"/>
      <c r="B54" s="15"/>
      <c r="C54" s="16"/>
      <c r="D54" s="32" t="str">
        <f>IFERROR(VLOOKUP(A54,部品コード!A:E,2,FALSE),"")</f>
        <v/>
      </c>
      <c r="E54" s="32" t="str">
        <f t="shared" ref="E54:E117" si="2">IF(B54="","",(MONTH(B54)))</f>
        <v/>
      </c>
      <c r="F54" s="32" t="str">
        <f t="shared" si="1"/>
        <v/>
      </c>
      <c r="G54" s="32" t="str">
        <f>IFERROR(VLOOKUP(所用データ③!A54,部品コード!A:E,3,FALSE),"")</f>
        <v/>
      </c>
    </row>
    <row r="55" spans="1:7" x14ac:dyDescent="0.15">
      <c r="A55" s="14"/>
      <c r="B55" s="15"/>
      <c r="C55" s="16"/>
      <c r="D55" s="32" t="str">
        <f>IFERROR(VLOOKUP(A55,部品コード!A:E,2,FALSE),"")</f>
        <v/>
      </c>
      <c r="E55" s="32" t="str">
        <f t="shared" si="2"/>
        <v/>
      </c>
      <c r="F55" s="32" t="str">
        <f t="shared" si="1"/>
        <v/>
      </c>
      <c r="G55" s="32" t="str">
        <f>IFERROR(VLOOKUP(所用データ③!A55,部品コード!A:E,3,FALSE),"")</f>
        <v/>
      </c>
    </row>
    <row r="56" spans="1:7" x14ac:dyDescent="0.15">
      <c r="A56" s="14"/>
      <c r="B56" s="15"/>
      <c r="C56" s="16"/>
      <c r="D56" s="32" t="str">
        <f>IFERROR(VLOOKUP(A56,部品コード!A:E,2,FALSE),"")</f>
        <v/>
      </c>
      <c r="E56" s="32" t="str">
        <f t="shared" si="2"/>
        <v/>
      </c>
      <c r="F56" s="32" t="str">
        <f t="shared" si="1"/>
        <v/>
      </c>
      <c r="G56" s="32" t="str">
        <f>IFERROR(VLOOKUP(所用データ③!A56,部品コード!A:E,3,FALSE),"")</f>
        <v/>
      </c>
    </row>
    <row r="57" spans="1:7" x14ac:dyDescent="0.15">
      <c r="A57" s="14"/>
      <c r="B57" s="15"/>
      <c r="C57" s="16"/>
      <c r="D57" s="32" t="str">
        <f>IFERROR(VLOOKUP(A57,部品コード!A:E,2,FALSE),"")</f>
        <v/>
      </c>
      <c r="E57" s="32" t="str">
        <f t="shared" si="2"/>
        <v/>
      </c>
      <c r="F57" s="32" t="str">
        <f t="shared" si="1"/>
        <v/>
      </c>
      <c r="G57" s="32" t="str">
        <f>IFERROR(VLOOKUP(所用データ③!A57,部品コード!A:E,3,FALSE),"")</f>
        <v/>
      </c>
    </row>
    <row r="58" spans="1:7" x14ac:dyDescent="0.15">
      <c r="A58" s="14"/>
      <c r="B58" s="15"/>
      <c r="C58" s="16"/>
      <c r="D58" s="32" t="str">
        <f>IFERROR(VLOOKUP(A58,部品コード!A:E,2,FALSE),"")</f>
        <v/>
      </c>
      <c r="E58" s="32" t="str">
        <f t="shared" si="2"/>
        <v/>
      </c>
      <c r="F58" s="32" t="str">
        <f t="shared" si="1"/>
        <v/>
      </c>
      <c r="G58" s="32" t="str">
        <f>IFERROR(VLOOKUP(所用データ③!A58,部品コード!A:E,3,FALSE),"")</f>
        <v/>
      </c>
    </row>
    <row r="59" spans="1:7" x14ac:dyDescent="0.15">
      <c r="A59" s="14"/>
      <c r="B59" s="15"/>
      <c r="C59" s="16"/>
      <c r="D59" s="32" t="str">
        <f>IFERROR(VLOOKUP(A59,部品コード!A:E,2,FALSE),"")</f>
        <v/>
      </c>
      <c r="E59" s="32" t="str">
        <f t="shared" si="2"/>
        <v/>
      </c>
      <c r="F59" s="32" t="str">
        <f t="shared" si="1"/>
        <v/>
      </c>
      <c r="G59" s="32" t="str">
        <f>IFERROR(VLOOKUP(所用データ③!A59,部品コード!A:E,3,FALSE),"")</f>
        <v/>
      </c>
    </row>
    <row r="60" spans="1:7" x14ac:dyDescent="0.15">
      <c r="A60" s="14"/>
      <c r="B60" s="15"/>
      <c r="C60" s="16"/>
      <c r="D60" s="32" t="str">
        <f>IFERROR(VLOOKUP(A60,部品コード!A:E,2,FALSE),"")</f>
        <v/>
      </c>
      <c r="E60" s="32" t="str">
        <f t="shared" si="2"/>
        <v/>
      </c>
      <c r="F60" s="32" t="str">
        <f t="shared" si="1"/>
        <v/>
      </c>
      <c r="G60" s="32" t="str">
        <f>IFERROR(VLOOKUP(所用データ③!A60,部品コード!A:E,3,FALSE),"")</f>
        <v/>
      </c>
    </row>
    <row r="61" spans="1:7" x14ac:dyDescent="0.15">
      <c r="A61" s="14"/>
      <c r="B61" s="15"/>
      <c r="C61" s="16"/>
      <c r="D61" s="32" t="str">
        <f>IFERROR(VLOOKUP(A61,部品コード!A:E,2,FALSE),"")</f>
        <v/>
      </c>
      <c r="E61" s="32" t="str">
        <f t="shared" si="2"/>
        <v/>
      </c>
      <c r="F61" s="32" t="str">
        <f t="shared" si="1"/>
        <v/>
      </c>
      <c r="G61" s="32" t="str">
        <f>IFERROR(VLOOKUP(所用データ③!A61,部品コード!A:E,3,FALSE),"")</f>
        <v/>
      </c>
    </row>
    <row r="62" spans="1:7" x14ac:dyDescent="0.15">
      <c r="A62" s="14"/>
      <c r="B62" s="15"/>
      <c r="C62" s="16"/>
      <c r="D62" s="32" t="str">
        <f>IFERROR(VLOOKUP(A62,部品コード!A:E,2,FALSE),"")</f>
        <v/>
      </c>
      <c r="E62" s="32" t="str">
        <f t="shared" si="2"/>
        <v/>
      </c>
      <c r="F62" s="32" t="str">
        <f t="shared" si="1"/>
        <v/>
      </c>
      <c r="G62" s="32" t="str">
        <f>IFERROR(VLOOKUP(所用データ③!A62,部品コード!A:E,3,FALSE),"")</f>
        <v/>
      </c>
    </row>
    <row r="63" spans="1:7" x14ac:dyDescent="0.15">
      <c r="A63" s="14"/>
      <c r="B63" s="15"/>
      <c r="C63" s="16"/>
      <c r="D63" s="32" t="str">
        <f>IFERROR(VLOOKUP(A63,部品コード!A:E,2,FALSE),"")</f>
        <v/>
      </c>
      <c r="E63" s="32" t="str">
        <f t="shared" si="2"/>
        <v/>
      </c>
      <c r="F63" s="32" t="str">
        <f t="shared" si="1"/>
        <v/>
      </c>
      <c r="G63" s="32" t="str">
        <f>IFERROR(VLOOKUP(所用データ③!A63,部品コード!A:E,3,FALSE),"")</f>
        <v/>
      </c>
    </row>
    <row r="64" spans="1:7" x14ac:dyDescent="0.15">
      <c r="A64" s="14"/>
      <c r="B64" s="15"/>
      <c r="C64" s="16"/>
      <c r="D64" s="32" t="str">
        <f>IFERROR(VLOOKUP(A64,部品コード!A:E,2,FALSE),"")</f>
        <v/>
      </c>
      <c r="E64" s="32" t="str">
        <f t="shared" si="2"/>
        <v/>
      </c>
      <c r="F64" s="32" t="str">
        <f t="shared" si="1"/>
        <v/>
      </c>
      <c r="G64" s="32" t="str">
        <f>IFERROR(VLOOKUP(所用データ③!A64,部品コード!A:E,3,FALSE),"")</f>
        <v/>
      </c>
    </row>
    <row r="65" spans="1:7" x14ac:dyDescent="0.15">
      <c r="A65" s="14"/>
      <c r="B65" s="15"/>
      <c r="C65" s="16"/>
      <c r="D65" s="32" t="str">
        <f>IFERROR(VLOOKUP(A65,部品コード!A:E,2,FALSE),"")</f>
        <v/>
      </c>
      <c r="E65" s="32" t="str">
        <f t="shared" si="2"/>
        <v/>
      </c>
      <c r="F65" s="32" t="str">
        <f t="shared" si="1"/>
        <v/>
      </c>
      <c r="G65" s="32" t="str">
        <f>IFERROR(VLOOKUP(所用データ③!A65,部品コード!A:E,3,FALSE),"")</f>
        <v/>
      </c>
    </row>
    <row r="66" spans="1:7" x14ac:dyDescent="0.15">
      <c r="A66" s="14"/>
      <c r="B66" s="15"/>
      <c r="C66" s="16"/>
      <c r="D66" s="32" t="str">
        <f>IFERROR(VLOOKUP(A66,部品コード!A:E,2,FALSE),"")</f>
        <v/>
      </c>
      <c r="E66" s="32" t="str">
        <f t="shared" si="2"/>
        <v/>
      </c>
      <c r="F66" s="32" t="str">
        <f t="shared" si="1"/>
        <v/>
      </c>
      <c r="G66" s="32" t="str">
        <f>IFERROR(VLOOKUP(所用データ③!A66,部品コード!A:E,3,FALSE),"")</f>
        <v/>
      </c>
    </row>
    <row r="67" spans="1:7" x14ac:dyDescent="0.15">
      <c r="A67" s="14"/>
      <c r="B67" s="15"/>
      <c r="C67" s="16"/>
      <c r="D67" s="32" t="str">
        <f>IFERROR(VLOOKUP(A67,部品コード!A:E,2,FALSE),"")</f>
        <v/>
      </c>
      <c r="E67" s="32" t="str">
        <f t="shared" si="2"/>
        <v/>
      </c>
      <c r="F67" s="32" t="str">
        <f t="shared" si="1"/>
        <v/>
      </c>
      <c r="G67" s="32" t="str">
        <f>IFERROR(VLOOKUP(所用データ③!A67,部品コード!A:E,3,FALSE),"")</f>
        <v/>
      </c>
    </row>
    <row r="68" spans="1:7" x14ac:dyDescent="0.15">
      <c r="A68" s="14"/>
      <c r="B68" s="15"/>
      <c r="C68" s="16"/>
      <c r="D68" s="32" t="str">
        <f>IFERROR(VLOOKUP(A68,部品コード!A:E,2,FALSE),"")</f>
        <v/>
      </c>
      <c r="E68" s="32" t="str">
        <f t="shared" si="2"/>
        <v/>
      </c>
      <c r="F68" s="32" t="str">
        <f t="shared" ref="F68:F131" si="3">IF(B68="","",(DAY(B68)))</f>
        <v/>
      </c>
      <c r="G68" s="32" t="str">
        <f>IFERROR(VLOOKUP(所用データ③!A68,部品コード!A:E,3,FALSE),"")</f>
        <v/>
      </c>
    </row>
    <row r="69" spans="1:7" x14ac:dyDescent="0.15">
      <c r="A69" s="14"/>
      <c r="B69" s="15"/>
      <c r="C69" s="16"/>
      <c r="D69" s="32" t="str">
        <f>IFERROR(VLOOKUP(A69,部品コード!A:E,2,FALSE),"")</f>
        <v/>
      </c>
      <c r="E69" s="32" t="str">
        <f t="shared" si="2"/>
        <v/>
      </c>
      <c r="F69" s="32" t="str">
        <f t="shared" si="3"/>
        <v/>
      </c>
      <c r="G69" s="32" t="str">
        <f>IFERROR(VLOOKUP(所用データ③!A69,部品コード!A:E,3,FALSE),"")</f>
        <v/>
      </c>
    </row>
    <row r="70" spans="1:7" x14ac:dyDescent="0.15">
      <c r="A70" s="14"/>
      <c r="B70" s="15"/>
      <c r="C70" s="16"/>
      <c r="D70" s="32" t="str">
        <f>IFERROR(VLOOKUP(A70,部品コード!A:E,2,FALSE),"")</f>
        <v/>
      </c>
      <c r="E70" s="32" t="str">
        <f t="shared" si="2"/>
        <v/>
      </c>
      <c r="F70" s="32" t="str">
        <f t="shared" si="3"/>
        <v/>
      </c>
      <c r="G70" s="32" t="str">
        <f>IFERROR(VLOOKUP(所用データ③!A70,部品コード!A:E,3,FALSE),"")</f>
        <v/>
      </c>
    </row>
    <row r="71" spans="1:7" x14ac:dyDescent="0.15">
      <c r="A71" s="14"/>
      <c r="B71" s="15"/>
      <c r="C71" s="16"/>
      <c r="D71" s="32" t="str">
        <f>IFERROR(VLOOKUP(A71,部品コード!A:E,2,FALSE),"")</f>
        <v/>
      </c>
      <c r="E71" s="32" t="str">
        <f t="shared" si="2"/>
        <v/>
      </c>
      <c r="F71" s="32" t="str">
        <f t="shared" si="3"/>
        <v/>
      </c>
      <c r="G71" s="32" t="str">
        <f>IFERROR(VLOOKUP(所用データ③!A71,部品コード!A:E,3,FALSE),"")</f>
        <v/>
      </c>
    </row>
    <row r="72" spans="1:7" x14ac:dyDescent="0.15">
      <c r="A72" s="14"/>
      <c r="B72" s="15"/>
      <c r="C72" s="16"/>
      <c r="D72" s="32" t="str">
        <f>IFERROR(VLOOKUP(A72,部品コード!A:E,2,FALSE),"")</f>
        <v/>
      </c>
      <c r="E72" s="32" t="str">
        <f t="shared" si="2"/>
        <v/>
      </c>
      <c r="F72" s="32" t="str">
        <f t="shared" si="3"/>
        <v/>
      </c>
      <c r="G72" s="32" t="str">
        <f>IFERROR(VLOOKUP(所用データ③!A72,部品コード!A:E,3,FALSE),"")</f>
        <v/>
      </c>
    </row>
    <row r="73" spans="1:7" x14ac:dyDescent="0.15">
      <c r="A73" s="14"/>
      <c r="B73" s="15"/>
      <c r="C73" s="16"/>
      <c r="D73" s="32" t="str">
        <f>IFERROR(VLOOKUP(A73,部品コード!A:E,2,FALSE),"")</f>
        <v/>
      </c>
      <c r="E73" s="32" t="str">
        <f t="shared" si="2"/>
        <v/>
      </c>
      <c r="F73" s="32" t="str">
        <f t="shared" si="3"/>
        <v/>
      </c>
      <c r="G73" s="32" t="str">
        <f>IFERROR(VLOOKUP(所用データ③!A73,部品コード!A:E,3,FALSE),"")</f>
        <v/>
      </c>
    </row>
    <row r="74" spans="1:7" x14ac:dyDescent="0.15">
      <c r="A74" s="14"/>
      <c r="B74" s="15"/>
      <c r="C74" s="16"/>
      <c r="D74" s="32" t="str">
        <f>IFERROR(VLOOKUP(A74,部品コード!A:E,2,FALSE),"")</f>
        <v/>
      </c>
      <c r="E74" s="32" t="str">
        <f t="shared" si="2"/>
        <v/>
      </c>
      <c r="F74" s="32" t="str">
        <f t="shared" si="3"/>
        <v/>
      </c>
      <c r="G74" s="32" t="str">
        <f>IFERROR(VLOOKUP(所用データ③!A74,部品コード!A:E,3,FALSE),"")</f>
        <v/>
      </c>
    </row>
    <row r="75" spans="1:7" x14ac:dyDescent="0.15">
      <c r="A75" s="14"/>
      <c r="B75" s="15"/>
      <c r="C75" s="16"/>
      <c r="D75" s="32" t="str">
        <f>IFERROR(VLOOKUP(A75,部品コード!A:E,2,FALSE),"")</f>
        <v/>
      </c>
      <c r="E75" s="32" t="str">
        <f t="shared" si="2"/>
        <v/>
      </c>
      <c r="F75" s="32" t="str">
        <f t="shared" si="3"/>
        <v/>
      </c>
      <c r="G75" s="32" t="str">
        <f>IFERROR(VLOOKUP(所用データ③!A75,部品コード!A:E,3,FALSE),"")</f>
        <v/>
      </c>
    </row>
    <row r="76" spans="1:7" x14ac:dyDescent="0.15">
      <c r="A76" s="14"/>
      <c r="B76" s="15"/>
      <c r="C76" s="16"/>
      <c r="D76" s="32" t="str">
        <f>IFERROR(VLOOKUP(A76,部品コード!A:E,2,FALSE),"")</f>
        <v/>
      </c>
      <c r="E76" s="32" t="str">
        <f t="shared" si="2"/>
        <v/>
      </c>
      <c r="F76" s="32" t="str">
        <f t="shared" si="3"/>
        <v/>
      </c>
      <c r="G76" s="32" t="str">
        <f>IFERROR(VLOOKUP(所用データ③!A76,部品コード!A:E,3,FALSE),"")</f>
        <v/>
      </c>
    </row>
    <row r="77" spans="1:7" x14ac:dyDescent="0.15">
      <c r="A77" s="14"/>
      <c r="B77" s="15"/>
      <c r="C77" s="16"/>
      <c r="D77" s="32" t="str">
        <f>IFERROR(VLOOKUP(A77,部品コード!A:E,2,FALSE),"")</f>
        <v/>
      </c>
      <c r="E77" s="32" t="str">
        <f t="shared" si="2"/>
        <v/>
      </c>
      <c r="F77" s="32" t="str">
        <f t="shared" si="3"/>
        <v/>
      </c>
      <c r="G77" s="32" t="str">
        <f>IFERROR(VLOOKUP(所用データ③!A77,部品コード!A:E,3,FALSE),"")</f>
        <v/>
      </c>
    </row>
    <row r="78" spans="1:7" x14ac:dyDescent="0.15">
      <c r="A78" s="14"/>
      <c r="B78" s="15"/>
      <c r="C78" s="16"/>
      <c r="D78" s="32" t="str">
        <f>IFERROR(VLOOKUP(A78,部品コード!A:E,2,FALSE),"")</f>
        <v/>
      </c>
      <c r="E78" s="32" t="str">
        <f t="shared" si="2"/>
        <v/>
      </c>
      <c r="F78" s="32" t="str">
        <f t="shared" si="3"/>
        <v/>
      </c>
      <c r="G78" s="32" t="str">
        <f>IFERROR(VLOOKUP(所用データ③!A78,部品コード!A:E,3,FALSE),"")</f>
        <v/>
      </c>
    </row>
    <row r="79" spans="1:7" x14ac:dyDescent="0.15">
      <c r="A79" s="14"/>
      <c r="B79" s="15"/>
      <c r="C79" s="16"/>
      <c r="D79" s="32" t="str">
        <f>IFERROR(VLOOKUP(A79,部品コード!A:E,2,FALSE),"")</f>
        <v/>
      </c>
      <c r="E79" s="32" t="str">
        <f t="shared" si="2"/>
        <v/>
      </c>
      <c r="F79" s="32" t="str">
        <f t="shared" si="3"/>
        <v/>
      </c>
      <c r="G79" s="32" t="str">
        <f>IFERROR(VLOOKUP(所用データ③!A79,部品コード!A:E,3,FALSE),"")</f>
        <v/>
      </c>
    </row>
    <row r="80" spans="1:7" x14ac:dyDescent="0.15">
      <c r="A80" s="14"/>
      <c r="B80" s="15"/>
      <c r="C80" s="16"/>
      <c r="D80" s="32" t="str">
        <f>IFERROR(VLOOKUP(A80,部品コード!A:E,2,FALSE),"")</f>
        <v/>
      </c>
      <c r="E80" s="32" t="str">
        <f t="shared" si="2"/>
        <v/>
      </c>
      <c r="F80" s="32" t="str">
        <f t="shared" si="3"/>
        <v/>
      </c>
      <c r="G80" s="32" t="str">
        <f>IFERROR(VLOOKUP(所用データ③!A80,部品コード!A:E,3,FALSE),"")</f>
        <v/>
      </c>
    </row>
    <row r="81" spans="1:7" x14ac:dyDescent="0.15">
      <c r="A81" s="14"/>
      <c r="B81" s="15"/>
      <c r="C81" s="16"/>
      <c r="D81" s="32" t="str">
        <f>IFERROR(VLOOKUP(A81,部品コード!A:E,2,FALSE),"")</f>
        <v/>
      </c>
      <c r="E81" s="32" t="str">
        <f t="shared" si="2"/>
        <v/>
      </c>
      <c r="F81" s="32" t="str">
        <f t="shared" si="3"/>
        <v/>
      </c>
      <c r="G81" s="32" t="str">
        <f>IFERROR(VLOOKUP(所用データ③!A81,部品コード!A:E,3,FALSE),"")</f>
        <v/>
      </c>
    </row>
    <row r="82" spans="1:7" x14ac:dyDescent="0.15">
      <c r="A82" s="14"/>
      <c r="B82" s="15"/>
      <c r="C82" s="16"/>
      <c r="D82" s="32" t="str">
        <f>IFERROR(VLOOKUP(A82,部品コード!A:E,2,FALSE),"")</f>
        <v/>
      </c>
      <c r="E82" s="32" t="str">
        <f t="shared" si="2"/>
        <v/>
      </c>
      <c r="F82" s="32" t="str">
        <f t="shared" si="3"/>
        <v/>
      </c>
      <c r="G82" s="32" t="str">
        <f>IFERROR(VLOOKUP(所用データ③!A82,部品コード!A:E,3,FALSE),"")</f>
        <v/>
      </c>
    </row>
    <row r="83" spans="1:7" x14ac:dyDescent="0.15">
      <c r="A83" s="14"/>
      <c r="B83" s="15"/>
      <c r="C83" s="16"/>
      <c r="D83" s="32" t="str">
        <f>IFERROR(VLOOKUP(A83,部品コード!A:E,2,FALSE),"")</f>
        <v/>
      </c>
      <c r="E83" s="32" t="str">
        <f t="shared" si="2"/>
        <v/>
      </c>
      <c r="F83" s="32" t="str">
        <f t="shared" si="3"/>
        <v/>
      </c>
      <c r="G83" s="32" t="str">
        <f>IFERROR(VLOOKUP(所用データ③!A83,部品コード!A:E,3,FALSE),"")</f>
        <v/>
      </c>
    </row>
    <row r="84" spans="1:7" x14ac:dyDescent="0.15">
      <c r="A84" s="14"/>
      <c r="B84" s="15"/>
      <c r="C84" s="16"/>
      <c r="D84" s="32" t="str">
        <f>IFERROR(VLOOKUP(A84,部品コード!A:E,2,FALSE),"")</f>
        <v/>
      </c>
      <c r="E84" s="32" t="str">
        <f t="shared" si="2"/>
        <v/>
      </c>
      <c r="F84" s="32" t="str">
        <f t="shared" si="3"/>
        <v/>
      </c>
      <c r="G84" s="32" t="str">
        <f>IFERROR(VLOOKUP(所用データ③!A84,部品コード!A:E,3,FALSE),"")</f>
        <v/>
      </c>
    </row>
    <row r="85" spans="1:7" x14ac:dyDescent="0.15">
      <c r="A85" s="14"/>
      <c r="B85" s="15"/>
      <c r="C85" s="16"/>
      <c r="D85" s="32" t="str">
        <f>IFERROR(VLOOKUP(A85,部品コード!A:E,2,FALSE),"")</f>
        <v/>
      </c>
      <c r="E85" s="32" t="str">
        <f t="shared" si="2"/>
        <v/>
      </c>
      <c r="F85" s="32" t="str">
        <f t="shared" si="3"/>
        <v/>
      </c>
      <c r="G85" s="32" t="str">
        <f>IFERROR(VLOOKUP(所用データ③!A85,部品コード!A:E,3,FALSE),"")</f>
        <v/>
      </c>
    </row>
    <row r="86" spans="1:7" x14ac:dyDescent="0.15">
      <c r="A86" s="14"/>
      <c r="B86" s="15"/>
      <c r="C86" s="16"/>
      <c r="D86" s="32" t="str">
        <f>IFERROR(VLOOKUP(A86,部品コード!A:E,2,FALSE),"")</f>
        <v/>
      </c>
      <c r="E86" s="32" t="str">
        <f t="shared" si="2"/>
        <v/>
      </c>
      <c r="F86" s="32" t="str">
        <f t="shared" si="3"/>
        <v/>
      </c>
      <c r="G86" s="32" t="str">
        <f>IFERROR(VLOOKUP(所用データ③!A86,部品コード!A:E,3,FALSE),"")</f>
        <v/>
      </c>
    </row>
    <row r="87" spans="1:7" x14ac:dyDescent="0.15">
      <c r="A87" s="14"/>
      <c r="B87" s="15"/>
      <c r="C87" s="16"/>
      <c r="D87" s="32" t="str">
        <f>IFERROR(VLOOKUP(A87,部品コード!A:E,2,FALSE),"")</f>
        <v/>
      </c>
      <c r="E87" s="32" t="str">
        <f t="shared" si="2"/>
        <v/>
      </c>
      <c r="F87" s="32" t="str">
        <f t="shared" si="3"/>
        <v/>
      </c>
      <c r="G87" s="32" t="str">
        <f>IFERROR(VLOOKUP(所用データ③!A87,部品コード!A:E,3,FALSE),"")</f>
        <v/>
      </c>
    </row>
    <row r="88" spans="1:7" x14ac:dyDescent="0.15">
      <c r="A88" s="14"/>
      <c r="B88" s="15"/>
      <c r="C88" s="16"/>
      <c r="D88" s="32" t="str">
        <f>IFERROR(VLOOKUP(A88,部品コード!A:E,2,FALSE),"")</f>
        <v/>
      </c>
      <c r="E88" s="32" t="str">
        <f t="shared" si="2"/>
        <v/>
      </c>
      <c r="F88" s="32" t="str">
        <f t="shared" si="3"/>
        <v/>
      </c>
      <c r="G88" s="32" t="str">
        <f>IFERROR(VLOOKUP(所用データ③!A88,部品コード!A:E,3,FALSE),"")</f>
        <v/>
      </c>
    </row>
    <row r="89" spans="1:7" x14ac:dyDescent="0.15">
      <c r="A89" s="14"/>
      <c r="B89" s="15"/>
      <c r="C89" s="16"/>
      <c r="D89" s="32" t="str">
        <f>IFERROR(VLOOKUP(A89,部品コード!A:E,2,FALSE),"")</f>
        <v/>
      </c>
      <c r="E89" s="32" t="str">
        <f t="shared" si="2"/>
        <v/>
      </c>
      <c r="F89" s="32" t="str">
        <f t="shared" si="3"/>
        <v/>
      </c>
      <c r="G89" s="32" t="str">
        <f>IFERROR(VLOOKUP(所用データ③!A89,部品コード!A:E,3,FALSE),"")</f>
        <v/>
      </c>
    </row>
    <row r="90" spans="1:7" x14ac:dyDescent="0.15">
      <c r="A90" s="14"/>
      <c r="B90" s="15"/>
      <c r="C90" s="16"/>
      <c r="D90" s="32" t="str">
        <f>IFERROR(VLOOKUP(A90,部品コード!A:E,2,FALSE),"")</f>
        <v/>
      </c>
      <c r="E90" s="32" t="str">
        <f t="shared" si="2"/>
        <v/>
      </c>
      <c r="F90" s="32" t="str">
        <f t="shared" si="3"/>
        <v/>
      </c>
      <c r="G90" s="32" t="str">
        <f>IFERROR(VLOOKUP(所用データ③!A90,部品コード!A:E,3,FALSE),"")</f>
        <v/>
      </c>
    </row>
    <row r="91" spans="1:7" x14ac:dyDescent="0.15">
      <c r="A91" s="14"/>
      <c r="B91" s="15"/>
      <c r="C91" s="16"/>
      <c r="D91" s="32" t="str">
        <f>IFERROR(VLOOKUP(A91,部品コード!A:E,2,FALSE),"")</f>
        <v/>
      </c>
      <c r="E91" s="32" t="str">
        <f t="shared" si="2"/>
        <v/>
      </c>
      <c r="F91" s="32" t="str">
        <f t="shared" si="3"/>
        <v/>
      </c>
      <c r="G91" s="32" t="str">
        <f>IFERROR(VLOOKUP(所用データ③!A91,部品コード!A:E,3,FALSE),"")</f>
        <v/>
      </c>
    </row>
    <row r="92" spans="1:7" x14ac:dyDescent="0.15">
      <c r="A92" s="14"/>
      <c r="B92" s="15"/>
      <c r="C92" s="16"/>
      <c r="D92" s="32" t="str">
        <f>IFERROR(VLOOKUP(A92,部品コード!A:E,2,FALSE),"")</f>
        <v/>
      </c>
      <c r="E92" s="32" t="str">
        <f t="shared" si="2"/>
        <v/>
      </c>
      <c r="F92" s="32" t="str">
        <f t="shared" si="3"/>
        <v/>
      </c>
      <c r="G92" s="32" t="str">
        <f>IFERROR(VLOOKUP(所用データ③!A92,部品コード!A:E,3,FALSE),"")</f>
        <v/>
      </c>
    </row>
    <row r="93" spans="1:7" x14ac:dyDescent="0.15">
      <c r="A93" s="14"/>
      <c r="B93" s="15"/>
      <c r="C93" s="16"/>
      <c r="D93" s="32" t="str">
        <f>IFERROR(VLOOKUP(A93,部品コード!A:E,2,FALSE),"")</f>
        <v/>
      </c>
      <c r="E93" s="32" t="str">
        <f t="shared" si="2"/>
        <v/>
      </c>
      <c r="F93" s="32" t="str">
        <f t="shared" si="3"/>
        <v/>
      </c>
      <c r="G93" s="32" t="str">
        <f>IFERROR(VLOOKUP(所用データ③!A93,部品コード!A:E,3,FALSE),"")</f>
        <v/>
      </c>
    </row>
    <row r="94" spans="1:7" x14ac:dyDescent="0.15">
      <c r="A94" s="14"/>
      <c r="B94" s="15"/>
      <c r="C94" s="16"/>
      <c r="D94" s="32" t="str">
        <f>IFERROR(VLOOKUP(A94,部品コード!A:E,2,FALSE),"")</f>
        <v/>
      </c>
      <c r="E94" s="32" t="str">
        <f t="shared" si="2"/>
        <v/>
      </c>
      <c r="F94" s="32" t="str">
        <f t="shared" si="3"/>
        <v/>
      </c>
      <c r="G94" s="32" t="str">
        <f>IFERROR(VLOOKUP(所用データ③!A94,部品コード!A:E,3,FALSE),"")</f>
        <v/>
      </c>
    </row>
    <row r="95" spans="1:7" x14ac:dyDescent="0.15">
      <c r="A95" s="14"/>
      <c r="B95" s="15"/>
      <c r="C95" s="16"/>
      <c r="D95" s="32" t="str">
        <f>IFERROR(VLOOKUP(A95,部品コード!A:E,2,FALSE),"")</f>
        <v/>
      </c>
      <c r="E95" s="32" t="str">
        <f t="shared" si="2"/>
        <v/>
      </c>
      <c r="F95" s="32" t="str">
        <f t="shared" si="3"/>
        <v/>
      </c>
      <c r="G95" s="32" t="str">
        <f>IFERROR(VLOOKUP(所用データ③!A95,部品コード!A:E,3,FALSE),"")</f>
        <v/>
      </c>
    </row>
    <row r="96" spans="1:7" x14ac:dyDescent="0.15">
      <c r="A96" s="14"/>
      <c r="B96" s="15"/>
      <c r="C96" s="16"/>
      <c r="D96" s="32" t="str">
        <f>IFERROR(VLOOKUP(A96,部品コード!A:E,2,FALSE),"")</f>
        <v/>
      </c>
      <c r="E96" s="32" t="str">
        <f t="shared" si="2"/>
        <v/>
      </c>
      <c r="F96" s="32" t="str">
        <f t="shared" si="3"/>
        <v/>
      </c>
      <c r="G96" s="32" t="str">
        <f>IFERROR(VLOOKUP(所用データ③!A96,部品コード!A:E,3,FALSE),"")</f>
        <v/>
      </c>
    </row>
    <row r="97" spans="1:7" x14ac:dyDescent="0.15">
      <c r="A97" s="14"/>
      <c r="B97" s="15"/>
      <c r="C97" s="16"/>
      <c r="D97" s="32" t="str">
        <f>IFERROR(VLOOKUP(A97,部品コード!A:E,2,FALSE),"")</f>
        <v/>
      </c>
      <c r="E97" s="32" t="str">
        <f t="shared" si="2"/>
        <v/>
      </c>
      <c r="F97" s="32" t="str">
        <f t="shared" si="3"/>
        <v/>
      </c>
      <c r="G97" s="32" t="str">
        <f>IFERROR(VLOOKUP(所用データ③!A97,部品コード!A:E,3,FALSE),"")</f>
        <v/>
      </c>
    </row>
    <row r="98" spans="1:7" x14ac:dyDescent="0.15">
      <c r="A98" s="14"/>
      <c r="B98" s="15"/>
      <c r="C98" s="16"/>
      <c r="D98" s="32" t="str">
        <f>IFERROR(VLOOKUP(A98,部品コード!A:E,2,FALSE),"")</f>
        <v/>
      </c>
      <c r="E98" s="32" t="str">
        <f t="shared" si="2"/>
        <v/>
      </c>
      <c r="F98" s="32" t="str">
        <f t="shared" si="3"/>
        <v/>
      </c>
      <c r="G98" s="32" t="str">
        <f>IFERROR(VLOOKUP(所用データ③!A98,部品コード!A:E,3,FALSE),"")</f>
        <v/>
      </c>
    </row>
    <row r="99" spans="1:7" x14ac:dyDescent="0.15">
      <c r="A99" s="14"/>
      <c r="B99" s="15"/>
      <c r="C99" s="16"/>
      <c r="D99" s="32" t="str">
        <f>IFERROR(VLOOKUP(A99,部品コード!A:E,2,FALSE),"")</f>
        <v/>
      </c>
      <c r="E99" s="32" t="str">
        <f t="shared" si="2"/>
        <v/>
      </c>
      <c r="F99" s="32" t="str">
        <f t="shared" si="3"/>
        <v/>
      </c>
      <c r="G99" s="32" t="str">
        <f>IFERROR(VLOOKUP(所用データ③!A99,部品コード!A:E,3,FALSE),"")</f>
        <v/>
      </c>
    </row>
    <row r="100" spans="1:7" x14ac:dyDescent="0.15">
      <c r="A100" s="14"/>
      <c r="B100" s="15"/>
      <c r="C100" s="16"/>
      <c r="D100" s="32" t="str">
        <f>IFERROR(VLOOKUP(A100,部品コード!A:E,2,FALSE),"")</f>
        <v/>
      </c>
      <c r="E100" s="32" t="str">
        <f t="shared" si="2"/>
        <v/>
      </c>
      <c r="F100" s="32" t="str">
        <f t="shared" si="3"/>
        <v/>
      </c>
      <c r="G100" s="32" t="str">
        <f>IFERROR(VLOOKUP(所用データ③!A100,部品コード!A:E,3,FALSE),"")</f>
        <v/>
      </c>
    </row>
    <row r="101" spans="1:7" x14ac:dyDescent="0.15">
      <c r="A101" s="14"/>
      <c r="B101" s="15"/>
      <c r="C101" s="16"/>
      <c r="D101" s="32" t="str">
        <f>IFERROR(VLOOKUP(A101,部品コード!A:E,2,FALSE),"")</f>
        <v/>
      </c>
      <c r="E101" s="32" t="str">
        <f t="shared" si="2"/>
        <v/>
      </c>
      <c r="F101" s="32" t="str">
        <f t="shared" si="3"/>
        <v/>
      </c>
      <c r="G101" s="32" t="str">
        <f>IFERROR(VLOOKUP(所用データ③!A101,部品コード!A:E,3,FALSE),"")</f>
        <v/>
      </c>
    </row>
    <row r="102" spans="1:7" x14ac:dyDescent="0.15">
      <c r="A102" s="14"/>
      <c r="B102" s="15"/>
      <c r="C102" s="16"/>
      <c r="D102" s="32" t="str">
        <f>IFERROR(VLOOKUP(A102,部品コード!A:E,2,FALSE),"")</f>
        <v/>
      </c>
      <c r="E102" s="32" t="str">
        <f t="shared" si="2"/>
        <v/>
      </c>
      <c r="F102" s="32" t="str">
        <f t="shared" si="3"/>
        <v/>
      </c>
      <c r="G102" s="32" t="str">
        <f>IFERROR(VLOOKUP(所用データ③!A102,部品コード!A:E,3,FALSE),"")</f>
        <v/>
      </c>
    </row>
    <row r="103" spans="1:7" x14ac:dyDescent="0.15">
      <c r="A103" s="14"/>
      <c r="B103" s="15"/>
      <c r="C103" s="16"/>
      <c r="D103" s="32" t="str">
        <f>IFERROR(VLOOKUP(A103,部品コード!A:E,2,FALSE),"")</f>
        <v/>
      </c>
      <c r="E103" s="32" t="str">
        <f t="shared" si="2"/>
        <v/>
      </c>
      <c r="F103" s="32" t="str">
        <f t="shared" si="3"/>
        <v/>
      </c>
      <c r="G103" s="32" t="str">
        <f>IFERROR(VLOOKUP(所用データ③!A103,部品コード!A:E,3,FALSE),"")</f>
        <v/>
      </c>
    </row>
    <row r="104" spans="1:7" x14ac:dyDescent="0.15">
      <c r="A104" s="14"/>
      <c r="B104" s="15"/>
      <c r="C104" s="16"/>
      <c r="D104" s="32" t="str">
        <f>IFERROR(VLOOKUP(A104,部品コード!A:E,2,FALSE),"")</f>
        <v/>
      </c>
      <c r="E104" s="32" t="str">
        <f t="shared" si="2"/>
        <v/>
      </c>
      <c r="F104" s="32" t="str">
        <f t="shared" si="3"/>
        <v/>
      </c>
      <c r="G104" s="32" t="str">
        <f>IFERROR(VLOOKUP(所用データ③!A104,部品コード!A:E,3,FALSE),"")</f>
        <v/>
      </c>
    </row>
    <row r="105" spans="1:7" x14ac:dyDescent="0.15">
      <c r="A105" s="14"/>
      <c r="B105" s="15"/>
      <c r="C105" s="16"/>
      <c r="D105" s="32" t="str">
        <f>IFERROR(VLOOKUP(A105,部品コード!A:E,2,FALSE),"")</f>
        <v/>
      </c>
      <c r="E105" s="32" t="str">
        <f t="shared" si="2"/>
        <v/>
      </c>
      <c r="F105" s="32" t="str">
        <f t="shared" si="3"/>
        <v/>
      </c>
      <c r="G105" s="32" t="str">
        <f>IFERROR(VLOOKUP(所用データ③!A105,部品コード!A:E,3,FALSE),"")</f>
        <v/>
      </c>
    </row>
    <row r="106" spans="1:7" x14ac:dyDescent="0.15">
      <c r="A106" s="14"/>
      <c r="B106" s="15"/>
      <c r="C106" s="16"/>
      <c r="D106" s="32" t="str">
        <f>IFERROR(VLOOKUP(A106,部品コード!A:E,2,FALSE),"")</f>
        <v/>
      </c>
      <c r="E106" s="32" t="str">
        <f t="shared" si="2"/>
        <v/>
      </c>
      <c r="F106" s="32" t="str">
        <f t="shared" si="3"/>
        <v/>
      </c>
      <c r="G106" s="32" t="str">
        <f>IFERROR(VLOOKUP(所用データ③!A106,部品コード!A:E,3,FALSE),"")</f>
        <v/>
      </c>
    </row>
    <row r="107" spans="1:7" x14ac:dyDescent="0.15">
      <c r="A107" s="14"/>
      <c r="B107" s="15"/>
      <c r="C107" s="16"/>
      <c r="D107" s="32" t="str">
        <f>IFERROR(VLOOKUP(A107,部品コード!A:E,2,FALSE),"")</f>
        <v/>
      </c>
      <c r="E107" s="32" t="str">
        <f t="shared" si="2"/>
        <v/>
      </c>
      <c r="F107" s="32" t="str">
        <f t="shared" si="3"/>
        <v/>
      </c>
      <c r="G107" s="32" t="str">
        <f>IFERROR(VLOOKUP(所用データ③!A107,部品コード!A:E,3,FALSE),"")</f>
        <v/>
      </c>
    </row>
    <row r="108" spans="1:7" x14ac:dyDescent="0.15">
      <c r="A108" s="14"/>
      <c r="B108" s="15"/>
      <c r="C108" s="16"/>
      <c r="D108" s="32" t="str">
        <f>IFERROR(VLOOKUP(A108,部品コード!A:E,2,FALSE),"")</f>
        <v/>
      </c>
      <c r="E108" s="32" t="str">
        <f t="shared" si="2"/>
        <v/>
      </c>
      <c r="F108" s="32" t="str">
        <f t="shared" si="3"/>
        <v/>
      </c>
      <c r="G108" s="32" t="str">
        <f>IFERROR(VLOOKUP(所用データ③!A108,部品コード!A:E,3,FALSE),"")</f>
        <v/>
      </c>
    </row>
    <row r="109" spans="1:7" x14ac:dyDescent="0.15">
      <c r="A109" s="14"/>
      <c r="B109" s="15"/>
      <c r="C109" s="16"/>
      <c r="D109" s="32" t="str">
        <f>IFERROR(VLOOKUP(A109,部品コード!A:E,2,FALSE),"")</f>
        <v/>
      </c>
      <c r="E109" s="32" t="str">
        <f t="shared" si="2"/>
        <v/>
      </c>
      <c r="F109" s="32" t="str">
        <f t="shared" si="3"/>
        <v/>
      </c>
      <c r="G109" s="32" t="str">
        <f>IFERROR(VLOOKUP(所用データ③!A109,部品コード!A:E,3,FALSE),"")</f>
        <v/>
      </c>
    </row>
    <row r="110" spans="1:7" x14ac:dyDescent="0.15">
      <c r="A110" s="14"/>
      <c r="B110" s="15"/>
      <c r="C110" s="16"/>
      <c r="D110" s="32" t="str">
        <f>IFERROR(VLOOKUP(A110,部品コード!A:E,2,FALSE),"")</f>
        <v/>
      </c>
      <c r="E110" s="32" t="str">
        <f t="shared" si="2"/>
        <v/>
      </c>
      <c r="F110" s="32" t="str">
        <f t="shared" si="3"/>
        <v/>
      </c>
      <c r="G110" s="32" t="str">
        <f>IFERROR(VLOOKUP(所用データ③!A110,部品コード!A:E,3,FALSE),"")</f>
        <v/>
      </c>
    </row>
    <row r="111" spans="1:7" x14ac:dyDescent="0.15">
      <c r="A111" s="14"/>
      <c r="B111" s="15"/>
      <c r="C111" s="16"/>
      <c r="D111" s="32" t="str">
        <f>IFERROR(VLOOKUP(A111,部品コード!A:E,2,FALSE),"")</f>
        <v/>
      </c>
      <c r="E111" s="32" t="str">
        <f t="shared" si="2"/>
        <v/>
      </c>
      <c r="F111" s="32" t="str">
        <f t="shared" si="3"/>
        <v/>
      </c>
      <c r="G111" s="32" t="str">
        <f>IFERROR(VLOOKUP(所用データ③!A111,部品コード!A:E,3,FALSE),"")</f>
        <v/>
      </c>
    </row>
    <row r="112" spans="1:7" x14ac:dyDescent="0.15">
      <c r="A112" s="14"/>
      <c r="B112" s="15"/>
      <c r="C112" s="16"/>
      <c r="D112" s="32" t="str">
        <f>IFERROR(VLOOKUP(A112,部品コード!A:E,2,FALSE),"")</f>
        <v/>
      </c>
      <c r="E112" s="32" t="str">
        <f t="shared" si="2"/>
        <v/>
      </c>
      <c r="F112" s="32" t="str">
        <f t="shared" si="3"/>
        <v/>
      </c>
      <c r="G112" s="32" t="str">
        <f>IFERROR(VLOOKUP(所用データ③!A112,部品コード!A:E,3,FALSE),"")</f>
        <v/>
      </c>
    </row>
    <row r="113" spans="1:7" x14ac:dyDescent="0.15">
      <c r="A113" s="14"/>
      <c r="B113" s="15"/>
      <c r="C113" s="16"/>
      <c r="D113" s="32" t="str">
        <f>IFERROR(VLOOKUP(A113,部品コード!A:E,2,FALSE),"")</f>
        <v/>
      </c>
      <c r="E113" s="32" t="str">
        <f t="shared" si="2"/>
        <v/>
      </c>
      <c r="F113" s="32" t="str">
        <f t="shared" si="3"/>
        <v/>
      </c>
      <c r="G113" s="32" t="str">
        <f>IFERROR(VLOOKUP(所用データ③!A113,部品コード!A:E,3,FALSE),"")</f>
        <v/>
      </c>
    </row>
    <row r="114" spans="1:7" x14ac:dyDescent="0.15">
      <c r="A114" s="14"/>
      <c r="B114" s="15"/>
      <c r="C114" s="16"/>
      <c r="D114" s="32" t="str">
        <f>IFERROR(VLOOKUP(A114,部品コード!A:E,2,FALSE),"")</f>
        <v/>
      </c>
      <c r="E114" s="32" t="str">
        <f t="shared" si="2"/>
        <v/>
      </c>
      <c r="F114" s="32" t="str">
        <f t="shared" si="3"/>
        <v/>
      </c>
      <c r="G114" s="32" t="str">
        <f>IFERROR(VLOOKUP(所用データ③!A114,部品コード!A:E,3,FALSE),"")</f>
        <v/>
      </c>
    </row>
    <row r="115" spans="1:7" x14ac:dyDescent="0.15">
      <c r="A115" s="14"/>
      <c r="B115" s="15"/>
      <c r="C115" s="16"/>
      <c r="D115" s="32" t="str">
        <f>IFERROR(VLOOKUP(A115,部品コード!A:E,2,FALSE),"")</f>
        <v/>
      </c>
      <c r="E115" s="32" t="str">
        <f t="shared" si="2"/>
        <v/>
      </c>
      <c r="F115" s="32" t="str">
        <f t="shared" si="3"/>
        <v/>
      </c>
      <c r="G115" s="32" t="str">
        <f>IFERROR(VLOOKUP(所用データ③!A115,部品コード!A:E,3,FALSE),"")</f>
        <v/>
      </c>
    </row>
    <row r="116" spans="1:7" x14ac:dyDescent="0.15">
      <c r="A116" s="14"/>
      <c r="B116" s="15"/>
      <c r="C116" s="16"/>
      <c r="D116" s="32" t="str">
        <f>IFERROR(VLOOKUP(A116,部品コード!A:E,2,FALSE),"")</f>
        <v/>
      </c>
      <c r="E116" s="32" t="str">
        <f t="shared" si="2"/>
        <v/>
      </c>
      <c r="F116" s="32" t="str">
        <f t="shared" si="3"/>
        <v/>
      </c>
      <c r="G116" s="32" t="str">
        <f>IFERROR(VLOOKUP(所用データ③!A116,部品コード!A:E,3,FALSE),"")</f>
        <v/>
      </c>
    </row>
    <row r="117" spans="1:7" x14ac:dyDescent="0.15">
      <c r="A117" s="14"/>
      <c r="B117" s="15"/>
      <c r="C117" s="16"/>
      <c r="D117" s="32" t="str">
        <f>IFERROR(VLOOKUP(A117,部品コード!A:E,2,FALSE),"")</f>
        <v/>
      </c>
      <c r="E117" s="32" t="str">
        <f t="shared" si="2"/>
        <v/>
      </c>
      <c r="F117" s="32" t="str">
        <f t="shared" si="3"/>
        <v/>
      </c>
      <c r="G117" s="32" t="str">
        <f>IFERROR(VLOOKUP(所用データ③!A117,部品コード!A:E,3,FALSE),"")</f>
        <v/>
      </c>
    </row>
    <row r="118" spans="1:7" x14ac:dyDescent="0.15">
      <c r="A118" s="14"/>
      <c r="B118" s="15"/>
      <c r="C118" s="16"/>
      <c r="D118" s="32" t="str">
        <f>IFERROR(VLOOKUP(A118,部品コード!A:E,2,FALSE),"")</f>
        <v/>
      </c>
      <c r="E118" s="32" t="str">
        <f t="shared" ref="E118:E181" si="4">IF(B118="","",(MONTH(B118)))</f>
        <v/>
      </c>
      <c r="F118" s="32" t="str">
        <f t="shared" si="3"/>
        <v/>
      </c>
      <c r="G118" s="32" t="str">
        <f>IFERROR(VLOOKUP(所用データ③!A118,部品コード!A:E,3,FALSE),"")</f>
        <v/>
      </c>
    </row>
    <row r="119" spans="1:7" x14ac:dyDescent="0.15">
      <c r="A119" s="14"/>
      <c r="B119" s="15"/>
      <c r="C119" s="16"/>
      <c r="D119" s="32" t="str">
        <f>IFERROR(VLOOKUP(A119,部品コード!A:E,2,FALSE),"")</f>
        <v/>
      </c>
      <c r="E119" s="32" t="str">
        <f t="shared" si="4"/>
        <v/>
      </c>
      <c r="F119" s="32" t="str">
        <f t="shared" si="3"/>
        <v/>
      </c>
      <c r="G119" s="32" t="str">
        <f>IFERROR(VLOOKUP(所用データ③!A119,部品コード!A:E,3,FALSE),"")</f>
        <v/>
      </c>
    </row>
    <row r="120" spans="1:7" x14ac:dyDescent="0.15">
      <c r="A120" s="14"/>
      <c r="B120" s="15"/>
      <c r="C120" s="16"/>
      <c r="D120" s="32" t="str">
        <f>IFERROR(VLOOKUP(A120,部品コード!A:E,2,FALSE),"")</f>
        <v/>
      </c>
      <c r="E120" s="32" t="str">
        <f t="shared" si="4"/>
        <v/>
      </c>
      <c r="F120" s="32" t="str">
        <f t="shared" si="3"/>
        <v/>
      </c>
      <c r="G120" s="32" t="str">
        <f>IFERROR(VLOOKUP(所用データ③!A120,部品コード!A:E,3,FALSE),"")</f>
        <v/>
      </c>
    </row>
    <row r="121" spans="1:7" x14ac:dyDescent="0.15">
      <c r="A121" s="14"/>
      <c r="B121" s="15"/>
      <c r="C121" s="16"/>
      <c r="D121" s="32" t="str">
        <f>IFERROR(VLOOKUP(A121,部品コード!A:E,2,FALSE),"")</f>
        <v/>
      </c>
      <c r="E121" s="32" t="str">
        <f t="shared" si="4"/>
        <v/>
      </c>
      <c r="F121" s="32" t="str">
        <f t="shared" si="3"/>
        <v/>
      </c>
      <c r="G121" s="32" t="str">
        <f>IFERROR(VLOOKUP(所用データ③!A121,部品コード!A:E,3,FALSE),"")</f>
        <v/>
      </c>
    </row>
    <row r="122" spans="1:7" x14ac:dyDescent="0.15">
      <c r="A122" s="14"/>
      <c r="B122" s="15"/>
      <c r="C122" s="16"/>
      <c r="D122" s="32" t="str">
        <f>IFERROR(VLOOKUP(A122,部品コード!A:E,2,FALSE),"")</f>
        <v/>
      </c>
      <c r="E122" s="32" t="str">
        <f t="shared" si="4"/>
        <v/>
      </c>
      <c r="F122" s="32" t="str">
        <f t="shared" si="3"/>
        <v/>
      </c>
      <c r="G122" s="32" t="str">
        <f>IFERROR(VLOOKUP(所用データ③!A122,部品コード!A:E,3,FALSE),"")</f>
        <v/>
      </c>
    </row>
    <row r="123" spans="1:7" x14ac:dyDescent="0.15">
      <c r="A123" s="14"/>
      <c r="B123" s="15"/>
      <c r="C123" s="16"/>
      <c r="D123" s="32" t="str">
        <f>IFERROR(VLOOKUP(A123,部品コード!A:E,2,FALSE),"")</f>
        <v/>
      </c>
      <c r="E123" s="32" t="str">
        <f t="shared" si="4"/>
        <v/>
      </c>
      <c r="F123" s="32" t="str">
        <f t="shared" si="3"/>
        <v/>
      </c>
      <c r="G123" s="32" t="str">
        <f>IFERROR(VLOOKUP(所用データ③!A123,部品コード!A:E,3,FALSE),"")</f>
        <v/>
      </c>
    </row>
    <row r="124" spans="1:7" x14ac:dyDescent="0.15">
      <c r="A124" s="14"/>
      <c r="B124" s="15"/>
      <c r="C124" s="16"/>
      <c r="D124" s="32" t="str">
        <f>IFERROR(VLOOKUP(A124,部品コード!A:E,2,FALSE),"")</f>
        <v/>
      </c>
      <c r="E124" s="32" t="str">
        <f t="shared" si="4"/>
        <v/>
      </c>
      <c r="F124" s="32" t="str">
        <f t="shared" si="3"/>
        <v/>
      </c>
      <c r="G124" s="32" t="str">
        <f>IFERROR(VLOOKUP(所用データ③!A124,部品コード!A:E,3,FALSE),"")</f>
        <v/>
      </c>
    </row>
    <row r="125" spans="1:7" x14ac:dyDescent="0.15">
      <c r="A125" s="14"/>
      <c r="B125" s="15"/>
      <c r="C125" s="16"/>
      <c r="D125" s="32" t="str">
        <f>IFERROR(VLOOKUP(A125,部品コード!A:E,2,FALSE),"")</f>
        <v/>
      </c>
      <c r="E125" s="32" t="str">
        <f t="shared" si="4"/>
        <v/>
      </c>
      <c r="F125" s="32" t="str">
        <f t="shared" si="3"/>
        <v/>
      </c>
      <c r="G125" s="32" t="str">
        <f>IFERROR(VLOOKUP(所用データ③!A125,部品コード!A:E,3,FALSE),"")</f>
        <v/>
      </c>
    </row>
    <row r="126" spans="1:7" x14ac:dyDescent="0.15">
      <c r="A126" s="14"/>
      <c r="B126" s="15"/>
      <c r="C126" s="16"/>
      <c r="D126" s="32" t="str">
        <f>IFERROR(VLOOKUP(A126,部品コード!A:E,2,FALSE),"")</f>
        <v/>
      </c>
      <c r="E126" s="32" t="str">
        <f t="shared" si="4"/>
        <v/>
      </c>
      <c r="F126" s="32" t="str">
        <f t="shared" si="3"/>
        <v/>
      </c>
      <c r="G126" s="32" t="str">
        <f>IFERROR(VLOOKUP(所用データ③!A126,部品コード!A:E,3,FALSE),"")</f>
        <v/>
      </c>
    </row>
    <row r="127" spans="1:7" x14ac:dyDescent="0.15">
      <c r="A127" s="14"/>
      <c r="B127" s="15"/>
      <c r="C127" s="16"/>
      <c r="D127" s="32" t="str">
        <f>IFERROR(VLOOKUP(A127,部品コード!A:E,2,FALSE),"")</f>
        <v/>
      </c>
      <c r="E127" s="32" t="str">
        <f t="shared" si="4"/>
        <v/>
      </c>
      <c r="F127" s="32" t="str">
        <f t="shared" si="3"/>
        <v/>
      </c>
      <c r="G127" s="32" t="str">
        <f>IFERROR(VLOOKUP(所用データ③!A127,部品コード!A:E,3,FALSE),"")</f>
        <v/>
      </c>
    </row>
    <row r="128" spans="1:7" x14ac:dyDescent="0.15">
      <c r="A128" s="14"/>
      <c r="B128" s="15"/>
      <c r="C128" s="16"/>
      <c r="D128" s="32" t="str">
        <f>IFERROR(VLOOKUP(A128,部品コード!A:E,2,FALSE),"")</f>
        <v/>
      </c>
      <c r="E128" s="32" t="str">
        <f t="shared" si="4"/>
        <v/>
      </c>
      <c r="F128" s="32" t="str">
        <f t="shared" si="3"/>
        <v/>
      </c>
      <c r="G128" s="32" t="str">
        <f>IFERROR(VLOOKUP(所用データ③!A128,部品コード!A:E,3,FALSE),"")</f>
        <v/>
      </c>
    </row>
    <row r="129" spans="1:7" x14ac:dyDescent="0.15">
      <c r="A129" s="14"/>
      <c r="B129" s="15"/>
      <c r="C129" s="16"/>
      <c r="D129" s="32" t="str">
        <f>IFERROR(VLOOKUP(A129,部品コード!A:E,2,FALSE),"")</f>
        <v/>
      </c>
      <c r="E129" s="32" t="str">
        <f t="shared" si="4"/>
        <v/>
      </c>
      <c r="F129" s="32" t="str">
        <f t="shared" si="3"/>
        <v/>
      </c>
      <c r="G129" s="32" t="str">
        <f>IFERROR(VLOOKUP(所用データ③!A129,部品コード!A:E,3,FALSE),"")</f>
        <v/>
      </c>
    </row>
    <row r="130" spans="1:7" x14ac:dyDescent="0.15">
      <c r="A130" s="14"/>
      <c r="B130" s="15"/>
      <c r="C130" s="16"/>
      <c r="D130" s="32" t="str">
        <f>IFERROR(VLOOKUP(A130,部品コード!A:E,2,FALSE),"")</f>
        <v/>
      </c>
      <c r="E130" s="32" t="str">
        <f t="shared" si="4"/>
        <v/>
      </c>
      <c r="F130" s="32" t="str">
        <f t="shared" si="3"/>
        <v/>
      </c>
      <c r="G130" s="32" t="str">
        <f>IFERROR(VLOOKUP(所用データ③!A130,部品コード!A:E,3,FALSE),"")</f>
        <v/>
      </c>
    </row>
    <row r="131" spans="1:7" x14ac:dyDescent="0.15">
      <c r="A131" s="14"/>
      <c r="B131" s="15"/>
      <c r="C131" s="16"/>
      <c r="D131" s="32" t="str">
        <f>IFERROR(VLOOKUP(A131,部品コード!A:E,2,FALSE),"")</f>
        <v/>
      </c>
      <c r="E131" s="32" t="str">
        <f t="shared" si="4"/>
        <v/>
      </c>
      <c r="F131" s="32" t="str">
        <f t="shared" si="3"/>
        <v/>
      </c>
      <c r="G131" s="32" t="str">
        <f>IFERROR(VLOOKUP(所用データ③!A131,部品コード!A:E,3,FALSE),"")</f>
        <v/>
      </c>
    </row>
    <row r="132" spans="1:7" x14ac:dyDescent="0.15">
      <c r="A132" s="14"/>
      <c r="B132" s="15"/>
      <c r="C132" s="16"/>
      <c r="D132" s="32" t="str">
        <f>IFERROR(VLOOKUP(A132,部品コード!A:E,2,FALSE),"")</f>
        <v/>
      </c>
      <c r="E132" s="32" t="str">
        <f t="shared" si="4"/>
        <v/>
      </c>
      <c r="F132" s="32" t="str">
        <f t="shared" ref="F132:F195" si="5">IF(B132="","",(DAY(B132)))</f>
        <v/>
      </c>
      <c r="G132" s="32" t="str">
        <f>IFERROR(VLOOKUP(所用データ③!A132,部品コード!A:E,3,FALSE),"")</f>
        <v/>
      </c>
    </row>
    <row r="133" spans="1:7" x14ac:dyDescent="0.15">
      <c r="A133" s="14"/>
      <c r="B133" s="15"/>
      <c r="C133" s="16"/>
      <c r="D133" s="32" t="str">
        <f>IFERROR(VLOOKUP(A133,部品コード!A:E,2,FALSE),"")</f>
        <v/>
      </c>
      <c r="E133" s="32" t="str">
        <f t="shared" si="4"/>
        <v/>
      </c>
      <c r="F133" s="32" t="str">
        <f t="shared" si="5"/>
        <v/>
      </c>
      <c r="G133" s="32" t="str">
        <f>IFERROR(VLOOKUP(所用データ③!A133,部品コード!A:E,3,FALSE),"")</f>
        <v/>
      </c>
    </row>
    <row r="134" spans="1:7" x14ac:dyDescent="0.15">
      <c r="A134" s="14"/>
      <c r="B134" s="15"/>
      <c r="C134" s="16"/>
      <c r="D134" s="32" t="str">
        <f>IFERROR(VLOOKUP(A134,部品コード!A:E,2,FALSE),"")</f>
        <v/>
      </c>
      <c r="E134" s="32" t="str">
        <f t="shared" si="4"/>
        <v/>
      </c>
      <c r="F134" s="32" t="str">
        <f t="shared" si="5"/>
        <v/>
      </c>
      <c r="G134" s="32" t="str">
        <f>IFERROR(VLOOKUP(所用データ③!A134,部品コード!A:E,3,FALSE),"")</f>
        <v/>
      </c>
    </row>
    <row r="135" spans="1:7" x14ac:dyDescent="0.15">
      <c r="A135" s="14"/>
      <c r="B135" s="15"/>
      <c r="C135" s="16"/>
      <c r="D135" s="32" t="str">
        <f>IFERROR(VLOOKUP(A135,部品コード!A:E,2,FALSE),"")</f>
        <v/>
      </c>
      <c r="E135" s="32" t="str">
        <f t="shared" si="4"/>
        <v/>
      </c>
      <c r="F135" s="32" t="str">
        <f t="shared" si="5"/>
        <v/>
      </c>
      <c r="G135" s="32" t="str">
        <f>IFERROR(VLOOKUP(所用データ③!A135,部品コード!A:E,3,FALSE),"")</f>
        <v/>
      </c>
    </row>
    <row r="136" spans="1:7" x14ac:dyDescent="0.15">
      <c r="A136" s="14"/>
      <c r="B136" s="15"/>
      <c r="C136" s="16"/>
      <c r="D136" s="32" t="str">
        <f>IFERROR(VLOOKUP(A136,部品コード!A:E,2,FALSE),"")</f>
        <v/>
      </c>
      <c r="E136" s="32" t="str">
        <f t="shared" si="4"/>
        <v/>
      </c>
      <c r="F136" s="32" t="str">
        <f t="shared" si="5"/>
        <v/>
      </c>
      <c r="G136" s="32" t="str">
        <f>IFERROR(VLOOKUP(所用データ③!A136,部品コード!A:E,3,FALSE),"")</f>
        <v/>
      </c>
    </row>
    <row r="137" spans="1:7" x14ac:dyDescent="0.15">
      <c r="A137" s="14"/>
      <c r="B137" s="15"/>
      <c r="C137" s="16"/>
      <c r="D137" s="32" t="str">
        <f>IFERROR(VLOOKUP(A137,部品コード!A:E,2,FALSE),"")</f>
        <v/>
      </c>
      <c r="E137" s="32" t="str">
        <f t="shared" si="4"/>
        <v/>
      </c>
      <c r="F137" s="32" t="str">
        <f t="shared" si="5"/>
        <v/>
      </c>
      <c r="G137" s="32" t="str">
        <f>IFERROR(VLOOKUP(所用データ③!A137,部品コード!A:E,3,FALSE),"")</f>
        <v/>
      </c>
    </row>
    <row r="138" spans="1:7" x14ac:dyDescent="0.15">
      <c r="A138" s="14"/>
      <c r="B138" s="15"/>
      <c r="C138" s="16"/>
      <c r="D138" s="32" t="str">
        <f>IFERROR(VLOOKUP(A138,部品コード!A:E,2,FALSE),"")</f>
        <v/>
      </c>
      <c r="E138" s="32" t="str">
        <f t="shared" si="4"/>
        <v/>
      </c>
      <c r="F138" s="32" t="str">
        <f t="shared" si="5"/>
        <v/>
      </c>
      <c r="G138" s="32" t="str">
        <f>IFERROR(VLOOKUP(所用データ③!A138,部品コード!A:E,3,FALSE),"")</f>
        <v/>
      </c>
    </row>
    <row r="139" spans="1:7" x14ac:dyDescent="0.15">
      <c r="A139" s="14"/>
      <c r="B139" s="15"/>
      <c r="C139" s="16"/>
      <c r="D139" s="32" t="str">
        <f>IFERROR(VLOOKUP(A139,部品コード!A:E,2,FALSE),"")</f>
        <v/>
      </c>
      <c r="E139" s="32" t="str">
        <f t="shared" si="4"/>
        <v/>
      </c>
      <c r="F139" s="32" t="str">
        <f t="shared" si="5"/>
        <v/>
      </c>
      <c r="G139" s="32" t="str">
        <f>IFERROR(VLOOKUP(所用データ③!A139,部品コード!A:E,3,FALSE),"")</f>
        <v/>
      </c>
    </row>
    <row r="140" spans="1:7" x14ac:dyDescent="0.15">
      <c r="A140" s="14"/>
      <c r="B140" s="15"/>
      <c r="C140" s="16"/>
      <c r="D140" s="32" t="str">
        <f>IFERROR(VLOOKUP(A140,部品コード!A:E,2,FALSE),"")</f>
        <v/>
      </c>
      <c r="E140" s="32" t="str">
        <f t="shared" si="4"/>
        <v/>
      </c>
      <c r="F140" s="32" t="str">
        <f t="shared" si="5"/>
        <v/>
      </c>
      <c r="G140" s="32" t="str">
        <f>IFERROR(VLOOKUP(所用データ③!A140,部品コード!A:E,3,FALSE),"")</f>
        <v/>
      </c>
    </row>
    <row r="141" spans="1:7" x14ac:dyDescent="0.15">
      <c r="A141" s="14"/>
      <c r="B141" s="15"/>
      <c r="C141" s="16"/>
      <c r="D141" s="32" t="str">
        <f>IFERROR(VLOOKUP(A141,部品コード!A:E,2,FALSE),"")</f>
        <v/>
      </c>
      <c r="E141" s="32" t="str">
        <f t="shared" si="4"/>
        <v/>
      </c>
      <c r="F141" s="32" t="str">
        <f t="shared" si="5"/>
        <v/>
      </c>
      <c r="G141" s="32" t="str">
        <f>IFERROR(VLOOKUP(所用データ③!A141,部品コード!A:E,3,FALSE),"")</f>
        <v/>
      </c>
    </row>
    <row r="142" spans="1:7" x14ac:dyDescent="0.15">
      <c r="A142" s="14"/>
      <c r="B142" s="15"/>
      <c r="C142" s="16"/>
      <c r="D142" s="32" t="str">
        <f>IFERROR(VLOOKUP(A142,部品コード!A:E,2,FALSE),"")</f>
        <v/>
      </c>
      <c r="E142" s="32" t="str">
        <f t="shared" si="4"/>
        <v/>
      </c>
      <c r="F142" s="32" t="str">
        <f t="shared" si="5"/>
        <v/>
      </c>
      <c r="G142" s="32" t="str">
        <f>IFERROR(VLOOKUP(所用データ③!A142,部品コード!A:E,3,FALSE),"")</f>
        <v/>
      </c>
    </row>
    <row r="143" spans="1:7" x14ac:dyDescent="0.15">
      <c r="A143" s="14"/>
      <c r="B143" s="15"/>
      <c r="C143" s="16"/>
      <c r="D143" s="32" t="str">
        <f>IFERROR(VLOOKUP(A143,部品コード!A:E,2,FALSE),"")</f>
        <v/>
      </c>
      <c r="E143" s="32" t="str">
        <f t="shared" si="4"/>
        <v/>
      </c>
      <c r="F143" s="32" t="str">
        <f t="shared" si="5"/>
        <v/>
      </c>
      <c r="G143" s="32" t="str">
        <f>IFERROR(VLOOKUP(所用データ③!A143,部品コード!A:E,3,FALSE),"")</f>
        <v/>
      </c>
    </row>
    <row r="144" spans="1:7" x14ac:dyDescent="0.15">
      <c r="A144" s="14"/>
      <c r="B144" s="15"/>
      <c r="C144" s="16"/>
      <c r="D144" s="32" t="str">
        <f>IFERROR(VLOOKUP(A144,部品コード!A:E,2,FALSE),"")</f>
        <v/>
      </c>
      <c r="E144" s="32" t="str">
        <f t="shared" si="4"/>
        <v/>
      </c>
      <c r="F144" s="32" t="str">
        <f t="shared" si="5"/>
        <v/>
      </c>
      <c r="G144" s="32" t="str">
        <f>IFERROR(VLOOKUP(所用データ③!A144,部品コード!A:E,3,FALSE),"")</f>
        <v/>
      </c>
    </row>
    <row r="145" spans="1:7" x14ac:dyDescent="0.15">
      <c r="A145" s="14"/>
      <c r="B145" s="15"/>
      <c r="C145" s="16"/>
      <c r="D145" s="32" t="str">
        <f>IFERROR(VLOOKUP(A145,部品コード!A:E,2,FALSE),"")</f>
        <v/>
      </c>
      <c r="E145" s="32" t="str">
        <f t="shared" si="4"/>
        <v/>
      </c>
      <c r="F145" s="32" t="str">
        <f t="shared" si="5"/>
        <v/>
      </c>
      <c r="G145" s="32" t="str">
        <f>IFERROR(VLOOKUP(所用データ③!A145,部品コード!A:E,3,FALSE),"")</f>
        <v/>
      </c>
    </row>
    <row r="146" spans="1:7" x14ac:dyDescent="0.15">
      <c r="A146" s="14"/>
      <c r="B146" s="15"/>
      <c r="C146" s="16"/>
      <c r="D146" s="32" t="str">
        <f>IFERROR(VLOOKUP(A146,部品コード!A:E,2,FALSE),"")</f>
        <v/>
      </c>
      <c r="E146" s="32" t="str">
        <f t="shared" si="4"/>
        <v/>
      </c>
      <c r="F146" s="32" t="str">
        <f t="shared" si="5"/>
        <v/>
      </c>
      <c r="G146" s="32" t="str">
        <f>IFERROR(VLOOKUP(所用データ③!A146,部品コード!A:E,3,FALSE),"")</f>
        <v/>
      </c>
    </row>
    <row r="147" spans="1:7" x14ac:dyDescent="0.15">
      <c r="A147" s="14"/>
      <c r="B147" s="15"/>
      <c r="C147" s="16"/>
      <c r="D147" s="32" t="str">
        <f>IFERROR(VLOOKUP(A147,部品コード!A:E,2,FALSE),"")</f>
        <v/>
      </c>
      <c r="E147" s="32" t="str">
        <f t="shared" si="4"/>
        <v/>
      </c>
      <c r="F147" s="32" t="str">
        <f t="shared" si="5"/>
        <v/>
      </c>
      <c r="G147" s="32" t="str">
        <f>IFERROR(VLOOKUP(所用データ③!A147,部品コード!A:E,3,FALSE),"")</f>
        <v/>
      </c>
    </row>
    <row r="148" spans="1:7" x14ac:dyDescent="0.15">
      <c r="A148" s="14"/>
      <c r="B148" s="15"/>
      <c r="C148" s="16"/>
      <c r="D148" s="32" t="str">
        <f>IFERROR(VLOOKUP(A148,部品コード!A:E,2,FALSE),"")</f>
        <v/>
      </c>
      <c r="E148" s="32" t="str">
        <f t="shared" si="4"/>
        <v/>
      </c>
      <c r="F148" s="32" t="str">
        <f t="shared" si="5"/>
        <v/>
      </c>
      <c r="G148" s="32" t="str">
        <f>IFERROR(VLOOKUP(所用データ③!A148,部品コード!A:E,3,FALSE),"")</f>
        <v/>
      </c>
    </row>
    <row r="149" spans="1:7" x14ac:dyDescent="0.15">
      <c r="A149" s="14"/>
      <c r="B149" s="15"/>
      <c r="C149" s="16"/>
      <c r="D149" s="32" t="str">
        <f>IFERROR(VLOOKUP(A149,部品コード!A:E,2,FALSE),"")</f>
        <v/>
      </c>
      <c r="E149" s="32" t="str">
        <f t="shared" si="4"/>
        <v/>
      </c>
      <c r="F149" s="32" t="str">
        <f t="shared" si="5"/>
        <v/>
      </c>
      <c r="G149" s="32" t="str">
        <f>IFERROR(VLOOKUP(所用データ③!A149,部品コード!A:E,3,FALSE),"")</f>
        <v/>
      </c>
    </row>
    <row r="150" spans="1:7" x14ac:dyDescent="0.15">
      <c r="A150" s="14"/>
      <c r="B150" s="15"/>
      <c r="C150" s="16"/>
      <c r="D150" s="32" t="str">
        <f>IFERROR(VLOOKUP(A150,部品コード!A:E,2,FALSE),"")</f>
        <v/>
      </c>
      <c r="E150" s="32" t="str">
        <f t="shared" si="4"/>
        <v/>
      </c>
      <c r="F150" s="32" t="str">
        <f t="shared" si="5"/>
        <v/>
      </c>
      <c r="G150" s="32" t="str">
        <f>IFERROR(VLOOKUP(所用データ③!A150,部品コード!A:E,3,FALSE),"")</f>
        <v/>
      </c>
    </row>
    <row r="151" spans="1:7" x14ac:dyDescent="0.15">
      <c r="A151" s="14"/>
      <c r="B151" s="15"/>
      <c r="C151" s="16"/>
      <c r="D151" s="32" t="str">
        <f>IFERROR(VLOOKUP(A151,部品コード!A:E,2,FALSE),"")</f>
        <v/>
      </c>
      <c r="E151" s="32" t="str">
        <f t="shared" si="4"/>
        <v/>
      </c>
      <c r="F151" s="32" t="str">
        <f t="shared" si="5"/>
        <v/>
      </c>
      <c r="G151" s="32" t="str">
        <f>IFERROR(VLOOKUP(所用データ③!A151,部品コード!A:E,3,FALSE),"")</f>
        <v/>
      </c>
    </row>
    <row r="152" spans="1:7" x14ac:dyDescent="0.15">
      <c r="A152" s="14"/>
      <c r="B152" s="15"/>
      <c r="C152" s="16"/>
      <c r="D152" s="32" t="str">
        <f>IFERROR(VLOOKUP(A152,部品コード!A:E,2,FALSE),"")</f>
        <v/>
      </c>
      <c r="E152" s="32" t="str">
        <f t="shared" si="4"/>
        <v/>
      </c>
      <c r="F152" s="32" t="str">
        <f t="shared" si="5"/>
        <v/>
      </c>
      <c r="G152" s="32" t="str">
        <f>IFERROR(VLOOKUP(所用データ③!A152,部品コード!A:E,3,FALSE),"")</f>
        <v/>
      </c>
    </row>
    <row r="153" spans="1:7" x14ac:dyDescent="0.15">
      <c r="A153" s="14"/>
      <c r="B153" s="15"/>
      <c r="C153" s="16"/>
      <c r="D153" s="32" t="str">
        <f>IFERROR(VLOOKUP(A153,部品コード!A:E,2,FALSE),"")</f>
        <v/>
      </c>
      <c r="E153" s="32" t="str">
        <f t="shared" si="4"/>
        <v/>
      </c>
      <c r="F153" s="32" t="str">
        <f t="shared" si="5"/>
        <v/>
      </c>
      <c r="G153" s="32" t="str">
        <f>IFERROR(VLOOKUP(所用データ③!A153,部品コード!A:E,3,FALSE),"")</f>
        <v/>
      </c>
    </row>
    <row r="154" spans="1:7" x14ac:dyDescent="0.15">
      <c r="A154" s="14"/>
      <c r="B154" s="15"/>
      <c r="C154" s="16"/>
      <c r="D154" s="32" t="str">
        <f>IFERROR(VLOOKUP(A154,部品コード!A:E,2,FALSE),"")</f>
        <v/>
      </c>
      <c r="E154" s="32" t="str">
        <f t="shared" si="4"/>
        <v/>
      </c>
      <c r="F154" s="32" t="str">
        <f t="shared" si="5"/>
        <v/>
      </c>
      <c r="G154" s="32" t="str">
        <f>IFERROR(VLOOKUP(所用データ③!A154,部品コード!A:E,3,FALSE),"")</f>
        <v/>
      </c>
    </row>
    <row r="155" spans="1:7" x14ac:dyDescent="0.15">
      <c r="A155" s="14"/>
      <c r="B155" s="15"/>
      <c r="C155" s="16"/>
      <c r="D155" s="32" t="str">
        <f>IFERROR(VLOOKUP(A155,部品コード!A:E,2,FALSE),"")</f>
        <v/>
      </c>
      <c r="E155" s="32" t="str">
        <f t="shared" si="4"/>
        <v/>
      </c>
      <c r="F155" s="32" t="str">
        <f t="shared" si="5"/>
        <v/>
      </c>
      <c r="G155" s="32" t="str">
        <f>IFERROR(VLOOKUP(所用データ③!A155,部品コード!A:E,3,FALSE),"")</f>
        <v/>
      </c>
    </row>
    <row r="156" spans="1:7" x14ac:dyDescent="0.15">
      <c r="A156" s="14"/>
      <c r="B156" s="15"/>
      <c r="C156" s="16"/>
      <c r="D156" s="32" t="str">
        <f>IFERROR(VLOOKUP(A156,部品コード!A:E,2,FALSE),"")</f>
        <v/>
      </c>
      <c r="E156" s="32" t="str">
        <f t="shared" si="4"/>
        <v/>
      </c>
      <c r="F156" s="32" t="str">
        <f t="shared" si="5"/>
        <v/>
      </c>
      <c r="G156" s="32" t="str">
        <f>IFERROR(VLOOKUP(所用データ③!A156,部品コード!A:E,3,FALSE),"")</f>
        <v/>
      </c>
    </row>
    <row r="157" spans="1:7" x14ac:dyDescent="0.15">
      <c r="A157" s="14"/>
      <c r="B157" s="15"/>
      <c r="C157" s="16"/>
      <c r="D157" s="32" t="str">
        <f>IFERROR(VLOOKUP(A157,部品コード!A:E,2,FALSE),"")</f>
        <v/>
      </c>
      <c r="E157" s="32" t="str">
        <f t="shared" si="4"/>
        <v/>
      </c>
      <c r="F157" s="32" t="str">
        <f t="shared" si="5"/>
        <v/>
      </c>
      <c r="G157" s="32" t="str">
        <f>IFERROR(VLOOKUP(所用データ③!A157,部品コード!A:E,3,FALSE),"")</f>
        <v/>
      </c>
    </row>
    <row r="158" spans="1:7" x14ac:dyDescent="0.15">
      <c r="A158" s="14"/>
      <c r="B158" s="15"/>
      <c r="C158" s="16"/>
      <c r="D158" s="32" t="str">
        <f>IFERROR(VLOOKUP(A158,部品コード!A:E,2,FALSE),"")</f>
        <v/>
      </c>
      <c r="E158" s="32" t="str">
        <f t="shared" si="4"/>
        <v/>
      </c>
      <c r="F158" s="32" t="str">
        <f t="shared" si="5"/>
        <v/>
      </c>
      <c r="G158" s="32" t="str">
        <f>IFERROR(VLOOKUP(所用データ③!A158,部品コード!A:E,3,FALSE),"")</f>
        <v/>
      </c>
    </row>
    <row r="159" spans="1:7" x14ac:dyDescent="0.15">
      <c r="A159" s="14"/>
      <c r="B159" s="15"/>
      <c r="C159" s="16"/>
      <c r="D159" s="32" t="str">
        <f>IFERROR(VLOOKUP(A159,部品コード!A:E,2,FALSE),"")</f>
        <v/>
      </c>
      <c r="E159" s="32" t="str">
        <f t="shared" si="4"/>
        <v/>
      </c>
      <c r="F159" s="32" t="str">
        <f t="shared" si="5"/>
        <v/>
      </c>
      <c r="G159" s="32" t="str">
        <f>IFERROR(VLOOKUP(所用データ③!A159,部品コード!A:E,3,FALSE),"")</f>
        <v/>
      </c>
    </row>
    <row r="160" spans="1:7" x14ac:dyDescent="0.15">
      <c r="A160" s="14"/>
      <c r="B160" s="15"/>
      <c r="C160" s="16"/>
      <c r="D160" s="32" t="str">
        <f>IFERROR(VLOOKUP(A160,部品コード!A:E,2,FALSE),"")</f>
        <v/>
      </c>
      <c r="E160" s="32" t="str">
        <f t="shared" si="4"/>
        <v/>
      </c>
      <c r="F160" s="32" t="str">
        <f t="shared" si="5"/>
        <v/>
      </c>
      <c r="G160" s="32" t="str">
        <f>IFERROR(VLOOKUP(所用データ③!A160,部品コード!A:E,3,FALSE),"")</f>
        <v/>
      </c>
    </row>
    <row r="161" spans="1:7" x14ac:dyDescent="0.15">
      <c r="A161" s="14"/>
      <c r="B161" s="15"/>
      <c r="C161" s="16"/>
      <c r="D161" s="32" t="str">
        <f>IFERROR(VLOOKUP(A161,部品コード!A:E,2,FALSE),"")</f>
        <v/>
      </c>
      <c r="E161" s="32" t="str">
        <f t="shared" si="4"/>
        <v/>
      </c>
      <c r="F161" s="32" t="str">
        <f t="shared" si="5"/>
        <v/>
      </c>
      <c r="G161" s="32" t="str">
        <f>IFERROR(VLOOKUP(所用データ③!A161,部品コード!A:E,3,FALSE),"")</f>
        <v/>
      </c>
    </row>
    <row r="162" spans="1:7" x14ac:dyDescent="0.15">
      <c r="A162" s="14"/>
      <c r="B162" s="15"/>
      <c r="C162" s="16"/>
      <c r="D162" s="32" t="str">
        <f>IFERROR(VLOOKUP(A162,部品コード!A:E,2,FALSE),"")</f>
        <v/>
      </c>
      <c r="E162" s="32" t="str">
        <f t="shared" si="4"/>
        <v/>
      </c>
      <c r="F162" s="32" t="str">
        <f t="shared" si="5"/>
        <v/>
      </c>
      <c r="G162" s="32" t="str">
        <f>IFERROR(VLOOKUP(所用データ③!A162,部品コード!A:E,3,FALSE),"")</f>
        <v/>
      </c>
    </row>
    <row r="163" spans="1:7" x14ac:dyDescent="0.15">
      <c r="A163" s="14"/>
      <c r="B163" s="15"/>
      <c r="C163" s="16"/>
      <c r="D163" s="32" t="str">
        <f>IFERROR(VLOOKUP(A163,部品コード!A:E,2,FALSE),"")</f>
        <v/>
      </c>
      <c r="E163" s="32" t="str">
        <f t="shared" si="4"/>
        <v/>
      </c>
      <c r="F163" s="32" t="str">
        <f t="shared" si="5"/>
        <v/>
      </c>
      <c r="G163" s="32" t="str">
        <f>IFERROR(VLOOKUP(所用データ③!A163,部品コード!A:E,3,FALSE),"")</f>
        <v/>
      </c>
    </row>
    <row r="164" spans="1:7" x14ac:dyDescent="0.15">
      <c r="A164" s="14"/>
      <c r="B164" s="15"/>
      <c r="C164" s="16"/>
      <c r="D164" s="32" t="str">
        <f>IFERROR(VLOOKUP(A164,部品コード!A:E,2,FALSE),"")</f>
        <v/>
      </c>
      <c r="E164" s="32" t="str">
        <f t="shared" si="4"/>
        <v/>
      </c>
      <c r="F164" s="32" t="str">
        <f t="shared" si="5"/>
        <v/>
      </c>
      <c r="G164" s="32" t="str">
        <f>IFERROR(VLOOKUP(所用データ③!A164,部品コード!A:E,3,FALSE),"")</f>
        <v/>
      </c>
    </row>
    <row r="165" spans="1:7" x14ac:dyDescent="0.15">
      <c r="A165" s="14"/>
      <c r="B165" s="15"/>
      <c r="C165" s="16"/>
      <c r="D165" s="32" t="str">
        <f>IFERROR(VLOOKUP(A165,部品コード!A:E,2,FALSE),"")</f>
        <v/>
      </c>
      <c r="E165" s="32" t="str">
        <f t="shared" si="4"/>
        <v/>
      </c>
      <c r="F165" s="32" t="str">
        <f t="shared" si="5"/>
        <v/>
      </c>
      <c r="G165" s="32" t="str">
        <f>IFERROR(VLOOKUP(所用データ③!A165,部品コード!A:E,3,FALSE),"")</f>
        <v/>
      </c>
    </row>
    <row r="166" spans="1:7" x14ac:dyDescent="0.15">
      <c r="A166" s="14"/>
      <c r="B166" s="15"/>
      <c r="C166" s="16"/>
      <c r="D166" s="32" t="str">
        <f>IFERROR(VLOOKUP(A166,部品コード!A:E,2,FALSE),"")</f>
        <v/>
      </c>
      <c r="E166" s="32" t="str">
        <f t="shared" si="4"/>
        <v/>
      </c>
      <c r="F166" s="32" t="str">
        <f t="shared" si="5"/>
        <v/>
      </c>
      <c r="G166" s="32" t="str">
        <f>IFERROR(VLOOKUP(所用データ③!A166,部品コード!A:E,3,FALSE),"")</f>
        <v/>
      </c>
    </row>
    <row r="167" spans="1:7" x14ac:dyDescent="0.15">
      <c r="A167" s="14"/>
      <c r="B167" s="15"/>
      <c r="C167" s="16"/>
      <c r="D167" s="32" t="str">
        <f>IFERROR(VLOOKUP(A167,部品コード!A:E,2,FALSE),"")</f>
        <v/>
      </c>
      <c r="E167" s="32" t="str">
        <f t="shared" si="4"/>
        <v/>
      </c>
      <c r="F167" s="32" t="str">
        <f t="shared" si="5"/>
        <v/>
      </c>
      <c r="G167" s="32" t="str">
        <f>IFERROR(VLOOKUP(所用データ③!A167,部品コード!A:E,3,FALSE),"")</f>
        <v/>
      </c>
    </row>
    <row r="168" spans="1:7" x14ac:dyDescent="0.15">
      <c r="A168" s="14"/>
      <c r="B168" s="15"/>
      <c r="C168" s="16"/>
      <c r="D168" s="32" t="str">
        <f>IFERROR(VLOOKUP(A168,部品コード!A:E,2,FALSE),"")</f>
        <v/>
      </c>
      <c r="E168" s="32" t="str">
        <f t="shared" si="4"/>
        <v/>
      </c>
      <c r="F168" s="32" t="str">
        <f t="shared" si="5"/>
        <v/>
      </c>
      <c r="G168" s="32" t="str">
        <f>IFERROR(VLOOKUP(所用データ③!A168,部品コード!A:E,3,FALSE),"")</f>
        <v/>
      </c>
    </row>
    <row r="169" spans="1:7" x14ac:dyDescent="0.15">
      <c r="A169" s="14"/>
      <c r="B169" s="15"/>
      <c r="C169" s="16"/>
      <c r="D169" s="32" t="str">
        <f>IFERROR(VLOOKUP(A169,部品コード!A:E,2,FALSE),"")</f>
        <v/>
      </c>
      <c r="E169" s="32" t="str">
        <f t="shared" si="4"/>
        <v/>
      </c>
      <c r="F169" s="32" t="str">
        <f t="shared" si="5"/>
        <v/>
      </c>
      <c r="G169" s="32" t="str">
        <f>IFERROR(VLOOKUP(所用データ③!A169,部品コード!A:E,3,FALSE),"")</f>
        <v/>
      </c>
    </row>
    <row r="170" spans="1:7" x14ac:dyDescent="0.15">
      <c r="A170" s="14"/>
      <c r="B170" s="15"/>
      <c r="C170" s="16"/>
      <c r="D170" s="32" t="str">
        <f>IFERROR(VLOOKUP(A170,部品コード!A:E,2,FALSE),"")</f>
        <v/>
      </c>
      <c r="E170" s="32" t="str">
        <f t="shared" si="4"/>
        <v/>
      </c>
      <c r="F170" s="32" t="str">
        <f t="shared" si="5"/>
        <v/>
      </c>
      <c r="G170" s="32" t="str">
        <f>IFERROR(VLOOKUP(所用データ③!A170,部品コード!A:E,3,FALSE),"")</f>
        <v/>
      </c>
    </row>
    <row r="171" spans="1:7" x14ac:dyDescent="0.15">
      <c r="A171" s="14"/>
      <c r="B171" s="15"/>
      <c r="C171" s="16"/>
      <c r="D171" s="32" t="str">
        <f>IFERROR(VLOOKUP(A171,部品コード!A:E,2,FALSE),"")</f>
        <v/>
      </c>
      <c r="E171" s="32" t="str">
        <f t="shared" si="4"/>
        <v/>
      </c>
      <c r="F171" s="32" t="str">
        <f t="shared" si="5"/>
        <v/>
      </c>
      <c r="G171" s="32" t="str">
        <f>IFERROR(VLOOKUP(所用データ③!A171,部品コード!A:E,3,FALSE),"")</f>
        <v/>
      </c>
    </row>
    <row r="172" spans="1:7" x14ac:dyDescent="0.15">
      <c r="A172" s="14"/>
      <c r="B172" s="15"/>
      <c r="C172" s="16"/>
      <c r="D172" s="32" t="str">
        <f>IFERROR(VLOOKUP(A172,部品コード!A:E,2,FALSE),"")</f>
        <v/>
      </c>
      <c r="E172" s="32" t="str">
        <f t="shared" si="4"/>
        <v/>
      </c>
      <c r="F172" s="32" t="str">
        <f t="shared" si="5"/>
        <v/>
      </c>
      <c r="G172" s="32" t="str">
        <f>IFERROR(VLOOKUP(所用データ③!A172,部品コード!A:E,3,FALSE),"")</f>
        <v/>
      </c>
    </row>
    <row r="173" spans="1:7" x14ac:dyDescent="0.15">
      <c r="A173" s="14"/>
      <c r="B173" s="15"/>
      <c r="C173" s="16"/>
      <c r="D173" s="32" t="str">
        <f>IFERROR(VLOOKUP(A173,部品コード!A:E,2,FALSE),"")</f>
        <v/>
      </c>
      <c r="E173" s="32" t="str">
        <f t="shared" si="4"/>
        <v/>
      </c>
      <c r="F173" s="32" t="str">
        <f t="shared" si="5"/>
        <v/>
      </c>
      <c r="G173" s="32" t="str">
        <f>IFERROR(VLOOKUP(所用データ③!A173,部品コード!A:E,3,FALSE),"")</f>
        <v/>
      </c>
    </row>
    <row r="174" spans="1:7" x14ac:dyDescent="0.15">
      <c r="A174" s="14"/>
      <c r="B174" s="15"/>
      <c r="C174" s="16"/>
      <c r="D174" s="32" t="str">
        <f>IFERROR(VLOOKUP(A174,部品コード!A:E,2,FALSE),"")</f>
        <v/>
      </c>
      <c r="E174" s="32" t="str">
        <f t="shared" si="4"/>
        <v/>
      </c>
      <c r="F174" s="32" t="str">
        <f t="shared" si="5"/>
        <v/>
      </c>
      <c r="G174" s="32" t="str">
        <f>IFERROR(VLOOKUP(所用データ③!A174,部品コード!A:E,3,FALSE),"")</f>
        <v/>
      </c>
    </row>
    <row r="175" spans="1:7" x14ac:dyDescent="0.15">
      <c r="A175" s="14"/>
      <c r="B175" s="15"/>
      <c r="C175" s="16"/>
      <c r="D175" s="32" t="str">
        <f>IFERROR(VLOOKUP(A175,部品コード!A:E,2,FALSE),"")</f>
        <v/>
      </c>
      <c r="E175" s="32" t="str">
        <f t="shared" si="4"/>
        <v/>
      </c>
      <c r="F175" s="32" t="str">
        <f t="shared" si="5"/>
        <v/>
      </c>
      <c r="G175" s="32" t="str">
        <f>IFERROR(VLOOKUP(所用データ③!A175,部品コード!A:E,3,FALSE),"")</f>
        <v/>
      </c>
    </row>
    <row r="176" spans="1:7" x14ac:dyDescent="0.15">
      <c r="A176" s="14"/>
      <c r="B176" s="15"/>
      <c r="C176" s="16"/>
      <c r="D176" s="32" t="str">
        <f>IFERROR(VLOOKUP(A176,部品コード!A:E,2,FALSE),"")</f>
        <v/>
      </c>
      <c r="E176" s="32" t="str">
        <f t="shared" si="4"/>
        <v/>
      </c>
      <c r="F176" s="32" t="str">
        <f t="shared" si="5"/>
        <v/>
      </c>
      <c r="G176" s="32" t="str">
        <f>IFERROR(VLOOKUP(所用データ③!A176,部品コード!A:E,3,FALSE),"")</f>
        <v/>
      </c>
    </row>
    <row r="177" spans="1:7" x14ac:dyDescent="0.15">
      <c r="A177" s="14"/>
      <c r="B177" s="15"/>
      <c r="C177" s="16"/>
      <c r="D177" s="32" t="str">
        <f>IFERROR(VLOOKUP(A177,部品コード!A:E,2,FALSE),"")</f>
        <v/>
      </c>
      <c r="E177" s="32" t="str">
        <f t="shared" si="4"/>
        <v/>
      </c>
      <c r="F177" s="32" t="str">
        <f t="shared" si="5"/>
        <v/>
      </c>
      <c r="G177" s="32" t="str">
        <f>IFERROR(VLOOKUP(所用データ③!A177,部品コード!A:E,3,FALSE),"")</f>
        <v/>
      </c>
    </row>
    <row r="178" spans="1:7" x14ac:dyDescent="0.15">
      <c r="A178" s="14"/>
      <c r="B178" s="15"/>
      <c r="C178" s="16"/>
      <c r="D178" s="32" t="str">
        <f>IFERROR(VLOOKUP(A178,部品コード!A:E,2,FALSE),"")</f>
        <v/>
      </c>
      <c r="E178" s="32" t="str">
        <f t="shared" si="4"/>
        <v/>
      </c>
      <c r="F178" s="32" t="str">
        <f t="shared" si="5"/>
        <v/>
      </c>
      <c r="G178" s="32" t="str">
        <f>IFERROR(VLOOKUP(所用データ③!A178,部品コード!A:E,3,FALSE),"")</f>
        <v/>
      </c>
    </row>
    <row r="179" spans="1:7" x14ac:dyDescent="0.15">
      <c r="A179" s="14"/>
      <c r="B179" s="15"/>
      <c r="C179" s="16"/>
      <c r="D179" s="32" t="str">
        <f>IFERROR(VLOOKUP(A179,部品コード!A:E,2,FALSE),"")</f>
        <v/>
      </c>
      <c r="E179" s="32" t="str">
        <f t="shared" si="4"/>
        <v/>
      </c>
      <c r="F179" s="32" t="str">
        <f t="shared" si="5"/>
        <v/>
      </c>
      <c r="G179" s="32" t="str">
        <f>IFERROR(VLOOKUP(所用データ③!A179,部品コード!A:E,3,FALSE),"")</f>
        <v/>
      </c>
    </row>
    <row r="180" spans="1:7" x14ac:dyDescent="0.15">
      <c r="A180" s="14"/>
      <c r="B180" s="15"/>
      <c r="C180" s="16"/>
      <c r="D180" s="32" t="str">
        <f>IFERROR(VLOOKUP(A180,部品コード!A:E,2,FALSE),"")</f>
        <v/>
      </c>
      <c r="E180" s="32" t="str">
        <f t="shared" si="4"/>
        <v/>
      </c>
      <c r="F180" s="32" t="str">
        <f t="shared" si="5"/>
        <v/>
      </c>
      <c r="G180" s="32" t="str">
        <f>IFERROR(VLOOKUP(所用データ③!A180,部品コード!A:E,3,FALSE),"")</f>
        <v/>
      </c>
    </row>
    <row r="181" spans="1:7" x14ac:dyDescent="0.15">
      <c r="A181" s="14"/>
      <c r="B181" s="15"/>
      <c r="C181" s="16"/>
      <c r="D181" s="32" t="str">
        <f>IFERROR(VLOOKUP(A181,部品コード!A:E,2,FALSE),"")</f>
        <v/>
      </c>
      <c r="E181" s="32" t="str">
        <f t="shared" si="4"/>
        <v/>
      </c>
      <c r="F181" s="32" t="str">
        <f t="shared" si="5"/>
        <v/>
      </c>
      <c r="G181" s="32" t="str">
        <f>IFERROR(VLOOKUP(所用データ③!A181,部品コード!A:E,3,FALSE),"")</f>
        <v/>
      </c>
    </row>
    <row r="182" spans="1:7" x14ac:dyDescent="0.15">
      <c r="A182" s="14"/>
      <c r="B182" s="15"/>
      <c r="C182" s="16"/>
      <c r="D182" s="32" t="str">
        <f>IFERROR(VLOOKUP(A182,部品コード!A:E,2,FALSE),"")</f>
        <v/>
      </c>
      <c r="E182" s="32" t="str">
        <f t="shared" ref="E182:E245" si="6">IF(B182="","",(MONTH(B182)))</f>
        <v/>
      </c>
      <c r="F182" s="32" t="str">
        <f t="shared" si="5"/>
        <v/>
      </c>
      <c r="G182" s="32" t="str">
        <f>IFERROR(VLOOKUP(所用データ③!A182,部品コード!A:E,3,FALSE),"")</f>
        <v/>
      </c>
    </row>
    <row r="183" spans="1:7" x14ac:dyDescent="0.15">
      <c r="A183" s="14"/>
      <c r="B183" s="15"/>
      <c r="C183" s="16"/>
      <c r="D183" s="32" t="str">
        <f>IFERROR(VLOOKUP(A183,部品コード!A:E,2,FALSE),"")</f>
        <v/>
      </c>
      <c r="E183" s="32" t="str">
        <f t="shared" si="6"/>
        <v/>
      </c>
      <c r="F183" s="32" t="str">
        <f t="shared" si="5"/>
        <v/>
      </c>
      <c r="G183" s="32" t="str">
        <f>IFERROR(VLOOKUP(所用データ③!A183,部品コード!A:E,3,FALSE),"")</f>
        <v/>
      </c>
    </row>
    <row r="184" spans="1:7" x14ac:dyDescent="0.15">
      <c r="A184" s="14"/>
      <c r="B184" s="15"/>
      <c r="C184" s="16"/>
      <c r="D184" s="32" t="str">
        <f>IFERROR(VLOOKUP(A184,部品コード!A:E,2,FALSE),"")</f>
        <v/>
      </c>
      <c r="E184" s="32" t="str">
        <f t="shared" si="6"/>
        <v/>
      </c>
      <c r="F184" s="32" t="str">
        <f t="shared" si="5"/>
        <v/>
      </c>
      <c r="G184" s="32" t="str">
        <f>IFERROR(VLOOKUP(所用データ③!A184,部品コード!A:E,3,FALSE),"")</f>
        <v/>
      </c>
    </row>
    <row r="185" spans="1:7" x14ac:dyDescent="0.15">
      <c r="A185" s="14"/>
      <c r="B185" s="15"/>
      <c r="C185" s="16"/>
      <c r="D185" s="32" t="str">
        <f>IFERROR(VLOOKUP(A185,部品コード!A:E,2,FALSE),"")</f>
        <v/>
      </c>
      <c r="E185" s="32" t="str">
        <f t="shared" si="6"/>
        <v/>
      </c>
      <c r="F185" s="32" t="str">
        <f t="shared" si="5"/>
        <v/>
      </c>
      <c r="G185" s="32" t="str">
        <f>IFERROR(VLOOKUP(所用データ③!A185,部品コード!A:E,3,FALSE),"")</f>
        <v/>
      </c>
    </row>
    <row r="186" spans="1:7" x14ac:dyDescent="0.15">
      <c r="A186" s="14"/>
      <c r="B186" s="15"/>
      <c r="C186" s="16"/>
      <c r="D186" s="32" t="str">
        <f>IFERROR(VLOOKUP(A186,部品コード!A:E,2,FALSE),"")</f>
        <v/>
      </c>
      <c r="E186" s="32" t="str">
        <f t="shared" si="6"/>
        <v/>
      </c>
      <c r="F186" s="32" t="str">
        <f t="shared" si="5"/>
        <v/>
      </c>
      <c r="G186" s="32" t="str">
        <f>IFERROR(VLOOKUP(所用データ③!A186,部品コード!A:E,3,FALSE),"")</f>
        <v/>
      </c>
    </row>
    <row r="187" spans="1:7" x14ac:dyDescent="0.15">
      <c r="A187" s="14"/>
      <c r="B187" s="15"/>
      <c r="C187" s="16"/>
      <c r="D187" s="32" t="str">
        <f>IFERROR(VLOOKUP(A187,部品コード!A:E,2,FALSE),"")</f>
        <v/>
      </c>
      <c r="E187" s="32" t="str">
        <f t="shared" si="6"/>
        <v/>
      </c>
      <c r="F187" s="32" t="str">
        <f t="shared" si="5"/>
        <v/>
      </c>
      <c r="G187" s="32" t="str">
        <f>IFERROR(VLOOKUP(所用データ③!A187,部品コード!A:E,3,FALSE),"")</f>
        <v/>
      </c>
    </row>
    <row r="188" spans="1:7" x14ac:dyDescent="0.15">
      <c r="A188" s="14"/>
      <c r="B188" s="15"/>
      <c r="C188" s="16"/>
      <c r="D188" s="32" t="str">
        <f>IFERROR(VLOOKUP(A188,部品コード!A:E,2,FALSE),"")</f>
        <v/>
      </c>
      <c r="E188" s="32" t="str">
        <f t="shared" si="6"/>
        <v/>
      </c>
      <c r="F188" s="32" t="str">
        <f t="shared" si="5"/>
        <v/>
      </c>
      <c r="G188" s="32" t="str">
        <f>IFERROR(VLOOKUP(所用データ③!A188,部品コード!A:E,3,FALSE),"")</f>
        <v/>
      </c>
    </row>
    <row r="189" spans="1:7" x14ac:dyDescent="0.15">
      <c r="A189" s="14"/>
      <c r="B189" s="15"/>
      <c r="C189" s="16"/>
      <c r="D189" s="32" t="str">
        <f>IFERROR(VLOOKUP(A189,部品コード!A:E,2,FALSE),"")</f>
        <v/>
      </c>
      <c r="E189" s="32" t="str">
        <f t="shared" si="6"/>
        <v/>
      </c>
      <c r="F189" s="32" t="str">
        <f t="shared" si="5"/>
        <v/>
      </c>
      <c r="G189" s="32" t="str">
        <f>IFERROR(VLOOKUP(所用データ③!A189,部品コード!A:E,3,FALSE),"")</f>
        <v/>
      </c>
    </row>
    <row r="190" spans="1:7" x14ac:dyDescent="0.15">
      <c r="A190" s="14"/>
      <c r="B190" s="15"/>
      <c r="C190" s="16"/>
      <c r="D190" s="32" t="str">
        <f>IFERROR(VLOOKUP(A190,部品コード!A:E,2,FALSE),"")</f>
        <v/>
      </c>
      <c r="E190" s="32" t="str">
        <f t="shared" si="6"/>
        <v/>
      </c>
      <c r="F190" s="32" t="str">
        <f t="shared" si="5"/>
        <v/>
      </c>
      <c r="G190" s="32" t="str">
        <f>IFERROR(VLOOKUP(所用データ③!A190,部品コード!A:E,3,FALSE),"")</f>
        <v/>
      </c>
    </row>
    <row r="191" spans="1:7" x14ac:dyDescent="0.15">
      <c r="A191" s="14"/>
      <c r="B191" s="15"/>
      <c r="C191" s="16"/>
      <c r="D191" s="32" t="str">
        <f>IFERROR(VLOOKUP(A191,部品コード!A:E,2,FALSE),"")</f>
        <v/>
      </c>
      <c r="E191" s="32" t="str">
        <f t="shared" si="6"/>
        <v/>
      </c>
      <c r="F191" s="32" t="str">
        <f t="shared" si="5"/>
        <v/>
      </c>
      <c r="G191" s="32" t="str">
        <f>IFERROR(VLOOKUP(所用データ③!A191,部品コード!A:E,3,FALSE),"")</f>
        <v/>
      </c>
    </row>
    <row r="192" spans="1:7" x14ac:dyDescent="0.15">
      <c r="A192" s="14"/>
      <c r="B192" s="15"/>
      <c r="C192" s="16"/>
      <c r="D192" s="32" t="str">
        <f>IFERROR(VLOOKUP(A192,部品コード!A:E,2,FALSE),"")</f>
        <v/>
      </c>
      <c r="E192" s="32" t="str">
        <f t="shared" si="6"/>
        <v/>
      </c>
      <c r="F192" s="32" t="str">
        <f t="shared" si="5"/>
        <v/>
      </c>
      <c r="G192" s="32" t="str">
        <f>IFERROR(VLOOKUP(所用データ③!A192,部品コード!A:E,3,FALSE),"")</f>
        <v/>
      </c>
    </row>
    <row r="193" spans="1:7" x14ac:dyDescent="0.15">
      <c r="A193" s="14"/>
      <c r="B193" s="15"/>
      <c r="C193" s="16"/>
      <c r="D193" s="32" t="str">
        <f>IFERROR(VLOOKUP(A193,部品コード!A:E,2,FALSE),"")</f>
        <v/>
      </c>
      <c r="E193" s="32" t="str">
        <f t="shared" si="6"/>
        <v/>
      </c>
      <c r="F193" s="32" t="str">
        <f t="shared" si="5"/>
        <v/>
      </c>
      <c r="G193" s="32" t="str">
        <f>IFERROR(VLOOKUP(所用データ③!A193,部品コード!A:E,3,FALSE),"")</f>
        <v/>
      </c>
    </row>
    <row r="194" spans="1:7" x14ac:dyDescent="0.15">
      <c r="A194" s="14"/>
      <c r="B194" s="15"/>
      <c r="C194" s="16"/>
      <c r="D194" s="32" t="str">
        <f>IFERROR(VLOOKUP(A194,部品コード!A:E,2,FALSE),"")</f>
        <v/>
      </c>
      <c r="E194" s="32" t="str">
        <f t="shared" si="6"/>
        <v/>
      </c>
      <c r="F194" s="32" t="str">
        <f t="shared" si="5"/>
        <v/>
      </c>
      <c r="G194" s="32" t="str">
        <f>IFERROR(VLOOKUP(所用データ③!A194,部品コード!A:E,3,FALSE),"")</f>
        <v/>
      </c>
    </row>
    <row r="195" spans="1:7" x14ac:dyDescent="0.15">
      <c r="A195" s="14"/>
      <c r="B195" s="15"/>
      <c r="C195" s="16"/>
      <c r="D195" s="32" t="str">
        <f>IFERROR(VLOOKUP(A195,部品コード!A:E,2,FALSE),"")</f>
        <v/>
      </c>
      <c r="E195" s="32" t="str">
        <f t="shared" si="6"/>
        <v/>
      </c>
      <c r="F195" s="32" t="str">
        <f t="shared" si="5"/>
        <v/>
      </c>
      <c r="G195" s="32" t="str">
        <f>IFERROR(VLOOKUP(所用データ③!A195,部品コード!A:E,3,FALSE),"")</f>
        <v/>
      </c>
    </row>
    <row r="196" spans="1:7" x14ac:dyDescent="0.15">
      <c r="A196" s="14"/>
      <c r="B196" s="15"/>
      <c r="C196" s="16"/>
      <c r="D196" s="32" t="str">
        <f>IFERROR(VLOOKUP(A196,部品コード!A:E,2,FALSE),"")</f>
        <v/>
      </c>
      <c r="E196" s="32" t="str">
        <f t="shared" si="6"/>
        <v/>
      </c>
      <c r="F196" s="32" t="str">
        <f t="shared" ref="F196:F259" si="7">IF(B196="","",(DAY(B196)))</f>
        <v/>
      </c>
      <c r="G196" s="32" t="str">
        <f>IFERROR(VLOOKUP(所用データ③!A196,部品コード!A:E,3,FALSE),"")</f>
        <v/>
      </c>
    </row>
    <row r="197" spans="1:7" x14ac:dyDescent="0.15">
      <c r="A197" s="14"/>
      <c r="B197" s="15"/>
      <c r="C197" s="16"/>
      <c r="D197" s="32" t="str">
        <f>IFERROR(VLOOKUP(A197,部品コード!A:E,2,FALSE),"")</f>
        <v/>
      </c>
      <c r="E197" s="32" t="str">
        <f t="shared" si="6"/>
        <v/>
      </c>
      <c r="F197" s="32" t="str">
        <f t="shared" si="7"/>
        <v/>
      </c>
      <c r="G197" s="32" t="str">
        <f>IFERROR(VLOOKUP(所用データ③!A197,部品コード!A:E,3,FALSE),"")</f>
        <v/>
      </c>
    </row>
    <row r="198" spans="1:7" x14ac:dyDescent="0.15">
      <c r="A198" s="14"/>
      <c r="B198" s="15"/>
      <c r="C198" s="16"/>
      <c r="D198" s="32" t="str">
        <f>IFERROR(VLOOKUP(A198,部品コード!A:E,2,FALSE),"")</f>
        <v/>
      </c>
      <c r="E198" s="32" t="str">
        <f t="shared" si="6"/>
        <v/>
      </c>
      <c r="F198" s="32" t="str">
        <f t="shared" si="7"/>
        <v/>
      </c>
      <c r="G198" s="32" t="str">
        <f>IFERROR(VLOOKUP(所用データ③!A198,部品コード!A:E,3,FALSE),"")</f>
        <v/>
      </c>
    </row>
    <row r="199" spans="1:7" x14ac:dyDescent="0.15">
      <c r="A199" s="14"/>
      <c r="B199" s="15"/>
      <c r="C199" s="16"/>
      <c r="D199" s="32" t="str">
        <f>IFERROR(VLOOKUP(A199,部品コード!A:E,2,FALSE),"")</f>
        <v/>
      </c>
      <c r="E199" s="32" t="str">
        <f t="shared" si="6"/>
        <v/>
      </c>
      <c r="F199" s="32" t="str">
        <f t="shared" si="7"/>
        <v/>
      </c>
      <c r="G199" s="32" t="str">
        <f>IFERROR(VLOOKUP(所用データ③!A199,部品コード!A:E,3,FALSE),"")</f>
        <v/>
      </c>
    </row>
    <row r="200" spans="1:7" x14ac:dyDescent="0.15">
      <c r="A200" s="14"/>
      <c r="B200" s="15"/>
      <c r="C200" s="16"/>
      <c r="D200" s="32" t="str">
        <f>IFERROR(VLOOKUP(A200,部品コード!A:E,2,FALSE),"")</f>
        <v/>
      </c>
      <c r="E200" s="32" t="str">
        <f t="shared" si="6"/>
        <v/>
      </c>
      <c r="F200" s="32" t="str">
        <f t="shared" si="7"/>
        <v/>
      </c>
      <c r="G200" s="32" t="str">
        <f>IFERROR(VLOOKUP(所用データ③!A200,部品コード!A:E,3,FALSE),"")</f>
        <v/>
      </c>
    </row>
    <row r="201" spans="1:7" x14ac:dyDescent="0.15">
      <c r="A201" s="14"/>
      <c r="B201" s="15"/>
      <c r="C201" s="16"/>
      <c r="D201" s="32" t="str">
        <f>IFERROR(VLOOKUP(A201,部品コード!A:E,2,FALSE),"")</f>
        <v/>
      </c>
      <c r="E201" s="32" t="str">
        <f t="shared" si="6"/>
        <v/>
      </c>
      <c r="F201" s="32" t="str">
        <f t="shared" si="7"/>
        <v/>
      </c>
      <c r="G201" s="32" t="str">
        <f>IFERROR(VLOOKUP(所用データ③!A201,部品コード!A:E,3,FALSE),"")</f>
        <v/>
      </c>
    </row>
    <row r="202" spans="1:7" x14ac:dyDescent="0.15">
      <c r="A202" s="14"/>
      <c r="B202" s="15"/>
      <c r="C202" s="16"/>
      <c r="D202" s="32" t="str">
        <f>IFERROR(VLOOKUP(A202,部品コード!A:E,2,FALSE),"")</f>
        <v/>
      </c>
      <c r="E202" s="32" t="str">
        <f t="shared" si="6"/>
        <v/>
      </c>
      <c r="F202" s="32" t="str">
        <f t="shared" si="7"/>
        <v/>
      </c>
      <c r="G202" s="32" t="str">
        <f>IFERROR(VLOOKUP(所用データ③!A202,部品コード!A:E,3,FALSE),"")</f>
        <v/>
      </c>
    </row>
    <row r="203" spans="1:7" x14ac:dyDescent="0.15">
      <c r="A203" s="14"/>
      <c r="B203" s="15"/>
      <c r="C203" s="16"/>
      <c r="D203" s="32" t="str">
        <f>IFERROR(VLOOKUP(A203,部品コード!A:E,2,FALSE),"")</f>
        <v/>
      </c>
      <c r="E203" s="32" t="str">
        <f t="shared" si="6"/>
        <v/>
      </c>
      <c r="F203" s="32" t="str">
        <f t="shared" si="7"/>
        <v/>
      </c>
      <c r="G203" s="32" t="str">
        <f>IFERROR(VLOOKUP(所用データ③!A203,部品コード!A:E,3,FALSE),"")</f>
        <v/>
      </c>
    </row>
    <row r="204" spans="1:7" x14ac:dyDescent="0.15">
      <c r="A204" s="14"/>
      <c r="B204" s="15"/>
      <c r="C204" s="16"/>
      <c r="D204" s="32" t="str">
        <f>IFERROR(VLOOKUP(A204,部品コード!A:E,2,FALSE),"")</f>
        <v/>
      </c>
      <c r="E204" s="32" t="str">
        <f t="shared" si="6"/>
        <v/>
      </c>
      <c r="F204" s="32" t="str">
        <f t="shared" si="7"/>
        <v/>
      </c>
      <c r="G204" s="32" t="str">
        <f>IFERROR(VLOOKUP(所用データ③!A204,部品コード!A:E,3,FALSE),"")</f>
        <v/>
      </c>
    </row>
    <row r="205" spans="1:7" x14ac:dyDescent="0.15">
      <c r="A205" s="14"/>
      <c r="B205" s="15"/>
      <c r="C205" s="16"/>
      <c r="D205" s="32" t="str">
        <f>IFERROR(VLOOKUP(A205,部品コード!A:E,2,FALSE),"")</f>
        <v/>
      </c>
      <c r="E205" s="32" t="str">
        <f t="shared" si="6"/>
        <v/>
      </c>
      <c r="F205" s="32" t="str">
        <f t="shared" si="7"/>
        <v/>
      </c>
      <c r="G205" s="32" t="str">
        <f>IFERROR(VLOOKUP(所用データ③!A205,部品コード!A:E,3,FALSE),"")</f>
        <v/>
      </c>
    </row>
    <row r="206" spans="1:7" x14ac:dyDescent="0.15">
      <c r="A206" s="14"/>
      <c r="B206" s="15"/>
      <c r="C206" s="16"/>
      <c r="D206" s="32" t="str">
        <f>IFERROR(VLOOKUP(A206,部品コード!A:E,2,FALSE),"")</f>
        <v/>
      </c>
      <c r="E206" s="32" t="str">
        <f t="shared" si="6"/>
        <v/>
      </c>
      <c r="F206" s="32" t="str">
        <f t="shared" si="7"/>
        <v/>
      </c>
      <c r="G206" s="32" t="str">
        <f>IFERROR(VLOOKUP(所用データ③!A206,部品コード!A:E,3,FALSE),"")</f>
        <v/>
      </c>
    </row>
    <row r="207" spans="1:7" x14ac:dyDescent="0.15">
      <c r="A207" s="14"/>
      <c r="B207" s="15"/>
      <c r="C207" s="16"/>
      <c r="D207" s="32" t="str">
        <f>IFERROR(VLOOKUP(A207,部品コード!A:E,2,FALSE),"")</f>
        <v/>
      </c>
      <c r="E207" s="32" t="str">
        <f t="shared" si="6"/>
        <v/>
      </c>
      <c r="F207" s="32" t="str">
        <f t="shared" si="7"/>
        <v/>
      </c>
      <c r="G207" s="32" t="str">
        <f>IFERROR(VLOOKUP(所用データ③!A207,部品コード!A:E,3,FALSE),"")</f>
        <v/>
      </c>
    </row>
    <row r="208" spans="1:7" x14ac:dyDescent="0.15">
      <c r="A208" s="14"/>
      <c r="B208" s="15"/>
      <c r="C208" s="16"/>
      <c r="D208" s="32" t="str">
        <f>IFERROR(VLOOKUP(A208,部品コード!A:E,2,FALSE),"")</f>
        <v/>
      </c>
      <c r="E208" s="32" t="str">
        <f t="shared" si="6"/>
        <v/>
      </c>
      <c r="F208" s="32" t="str">
        <f t="shared" si="7"/>
        <v/>
      </c>
      <c r="G208" s="32" t="str">
        <f>IFERROR(VLOOKUP(所用データ③!A208,部品コード!A:E,3,FALSE),"")</f>
        <v/>
      </c>
    </row>
    <row r="209" spans="1:7" x14ac:dyDescent="0.15">
      <c r="A209" s="14"/>
      <c r="B209" s="15"/>
      <c r="C209" s="16"/>
      <c r="D209" s="32" t="str">
        <f>IFERROR(VLOOKUP(A209,部品コード!A:E,2,FALSE),"")</f>
        <v/>
      </c>
      <c r="E209" s="32" t="str">
        <f t="shared" si="6"/>
        <v/>
      </c>
      <c r="F209" s="32" t="str">
        <f t="shared" si="7"/>
        <v/>
      </c>
      <c r="G209" s="32" t="str">
        <f>IFERROR(VLOOKUP(所用データ③!A209,部品コード!A:E,3,FALSE),"")</f>
        <v/>
      </c>
    </row>
    <row r="210" spans="1:7" x14ac:dyDescent="0.15">
      <c r="A210" s="14"/>
      <c r="B210" s="15"/>
      <c r="C210" s="16"/>
      <c r="D210" s="32" t="str">
        <f>IFERROR(VLOOKUP(A210,部品コード!A:E,2,FALSE),"")</f>
        <v/>
      </c>
      <c r="E210" s="32" t="str">
        <f t="shared" si="6"/>
        <v/>
      </c>
      <c r="F210" s="32" t="str">
        <f t="shared" si="7"/>
        <v/>
      </c>
      <c r="G210" s="32" t="str">
        <f>IFERROR(VLOOKUP(所用データ③!A210,部品コード!A:E,3,FALSE),"")</f>
        <v/>
      </c>
    </row>
    <row r="211" spans="1:7" x14ac:dyDescent="0.15">
      <c r="A211" s="14"/>
      <c r="B211" s="15"/>
      <c r="C211" s="16"/>
      <c r="D211" s="32" t="str">
        <f>IFERROR(VLOOKUP(A211,部品コード!A:E,2,FALSE),"")</f>
        <v/>
      </c>
      <c r="E211" s="32" t="str">
        <f t="shared" si="6"/>
        <v/>
      </c>
      <c r="F211" s="32" t="str">
        <f t="shared" si="7"/>
        <v/>
      </c>
      <c r="G211" s="32" t="str">
        <f>IFERROR(VLOOKUP(所用データ③!A211,部品コード!A:E,3,FALSE),"")</f>
        <v/>
      </c>
    </row>
    <row r="212" spans="1:7" x14ac:dyDescent="0.15">
      <c r="A212" s="14"/>
      <c r="B212" s="15"/>
      <c r="C212" s="16"/>
      <c r="D212" s="32" t="str">
        <f>IFERROR(VLOOKUP(A212,部品コード!A:E,2,FALSE),"")</f>
        <v/>
      </c>
      <c r="E212" s="32" t="str">
        <f t="shared" si="6"/>
        <v/>
      </c>
      <c r="F212" s="32" t="str">
        <f t="shared" si="7"/>
        <v/>
      </c>
      <c r="G212" s="32" t="str">
        <f>IFERROR(VLOOKUP(所用データ③!A212,部品コード!A:E,3,FALSE),"")</f>
        <v/>
      </c>
    </row>
    <row r="213" spans="1:7" x14ac:dyDescent="0.15">
      <c r="A213" s="14"/>
      <c r="B213" s="15"/>
      <c r="C213" s="16"/>
      <c r="D213" s="32" t="str">
        <f>IFERROR(VLOOKUP(A213,部品コード!A:E,2,FALSE),"")</f>
        <v/>
      </c>
      <c r="E213" s="32" t="str">
        <f t="shared" si="6"/>
        <v/>
      </c>
      <c r="F213" s="32" t="str">
        <f t="shared" si="7"/>
        <v/>
      </c>
      <c r="G213" s="32" t="str">
        <f>IFERROR(VLOOKUP(所用データ③!A213,部品コード!A:E,3,FALSE),"")</f>
        <v/>
      </c>
    </row>
    <row r="214" spans="1:7" x14ac:dyDescent="0.15">
      <c r="A214" s="14"/>
      <c r="B214" s="15"/>
      <c r="C214" s="16"/>
      <c r="D214" s="32" t="str">
        <f>IFERROR(VLOOKUP(A214,部品コード!A:E,2,FALSE),"")</f>
        <v/>
      </c>
      <c r="E214" s="32" t="str">
        <f t="shared" si="6"/>
        <v/>
      </c>
      <c r="F214" s="32" t="str">
        <f t="shared" si="7"/>
        <v/>
      </c>
      <c r="G214" s="32" t="str">
        <f>IFERROR(VLOOKUP(所用データ③!A214,部品コード!A:E,3,FALSE),"")</f>
        <v/>
      </c>
    </row>
    <row r="215" spans="1:7" x14ac:dyDescent="0.15">
      <c r="A215" s="14"/>
      <c r="B215" s="15"/>
      <c r="C215" s="16"/>
      <c r="D215" s="32" t="str">
        <f>IFERROR(VLOOKUP(A215,部品コード!A:E,2,FALSE),"")</f>
        <v/>
      </c>
      <c r="E215" s="32" t="str">
        <f t="shared" si="6"/>
        <v/>
      </c>
      <c r="F215" s="32" t="str">
        <f t="shared" si="7"/>
        <v/>
      </c>
      <c r="G215" s="32" t="str">
        <f>IFERROR(VLOOKUP(所用データ③!A215,部品コード!A:E,3,FALSE),"")</f>
        <v/>
      </c>
    </row>
    <row r="216" spans="1:7" x14ac:dyDescent="0.15">
      <c r="A216" s="14"/>
      <c r="B216" s="15"/>
      <c r="C216" s="16"/>
      <c r="D216" s="32" t="str">
        <f>IFERROR(VLOOKUP(A216,部品コード!A:E,2,FALSE),"")</f>
        <v/>
      </c>
      <c r="E216" s="32" t="str">
        <f t="shared" si="6"/>
        <v/>
      </c>
      <c r="F216" s="32" t="str">
        <f t="shared" si="7"/>
        <v/>
      </c>
      <c r="G216" s="32" t="str">
        <f>IFERROR(VLOOKUP(所用データ③!A216,部品コード!A:E,3,FALSE),"")</f>
        <v/>
      </c>
    </row>
    <row r="217" spans="1:7" x14ac:dyDescent="0.15">
      <c r="A217" s="14"/>
      <c r="B217" s="15"/>
      <c r="C217" s="16"/>
      <c r="D217" s="32" t="str">
        <f>IFERROR(VLOOKUP(A217,部品コード!A:E,2,FALSE),"")</f>
        <v/>
      </c>
      <c r="E217" s="32" t="str">
        <f t="shared" si="6"/>
        <v/>
      </c>
      <c r="F217" s="32" t="str">
        <f t="shared" si="7"/>
        <v/>
      </c>
      <c r="G217" s="32" t="str">
        <f>IFERROR(VLOOKUP(所用データ③!A217,部品コード!A:E,3,FALSE),"")</f>
        <v/>
      </c>
    </row>
    <row r="218" spans="1:7" x14ac:dyDescent="0.15">
      <c r="A218" s="14"/>
      <c r="B218" s="15"/>
      <c r="C218" s="16"/>
      <c r="D218" s="32" t="str">
        <f>IFERROR(VLOOKUP(A218,部品コード!A:E,2,FALSE),"")</f>
        <v/>
      </c>
      <c r="E218" s="32" t="str">
        <f t="shared" si="6"/>
        <v/>
      </c>
      <c r="F218" s="32" t="str">
        <f t="shared" si="7"/>
        <v/>
      </c>
      <c r="G218" s="32" t="str">
        <f>IFERROR(VLOOKUP(所用データ③!A218,部品コード!A:E,3,FALSE),"")</f>
        <v/>
      </c>
    </row>
    <row r="219" spans="1:7" x14ac:dyDescent="0.15">
      <c r="A219" s="14"/>
      <c r="B219" s="15"/>
      <c r="C219" s="16"/>
      <c r="D219" s="32" t="str">
        <f>IFERROR(VLOOKUP(A219,部品コード!A:E,2,FALSE),"")</f>
        <v/>
      </c>
      <c r="E219" s="32" t="str">
        <f t="shared" si="6"/>
        <v/>
      </c>
      <c r="F219" s="32" t="str">
        <f t="shared" si="7"/>
        <v/>
      </c>
      <c r="G219" s="32" t="str">
        <f>IFERROR(VLOOKUP(所用データ③!A219,部品コード!A:E,3,FALSE),"")</f>
        <v/>
      </c>
    </row>
    <row r="220" spans="1:7" x14ac:dyDescent="0.15">
      <c r="A220" s="14"/>
      <c r="B220" s="15"/>
      <c r="C220" s="16"/>
      <c r="D220" s="32" t="str">
        <f>IFERROR(VLOOKUP(A220,部品コード!A:E,2,FALSE),"")</f>
        <v/>
      </c>
      <c r="E220" s="32" t="str">
        <f t="shared" si="6"/>
        <v/>
      </c>
      <c r="F220" s="32" t="str">
        <f t="shared" si="7"/>
        <v/>
      </c>
      <c r="G220" s="32" t="str">
        <f>IFERROR(VLOOKUP(所用データ③!A220,部品コード!A:E,3,FALSE),"")</f>
        <v/>
      </c>
    </row>
    <row r="221" spans="1:7" x14ac:dyDescent="0.15">
      <c r="A221" s="14"/>
      <c r="B221" s="15"/>
      <c r="C221" s="16"/>
      <c r="D221" s="32" t="str">
        <f>IFERROR(VLOOKUP(A221,部品コード!A:E,2,FALSE),"")</f>
        <v/>
      </c>
      <c r="E221" s="32" t="str">
        <f t="shared" si="6"/>
        <v/>
      </c>
      <c r="F221" s="32" t="str">
        <f t="shared" si="7"/>
        <v/>
      </c>
      <c r="G221" s="32" t="str">
        <f>IFERROR(VLOOKUP(所用データ③!A221,部品コード!A:E,3,FALSE),"")</f>
        <v/>
      </c>
    </row>
    <row r="222" spans="1:7" x14ac:dyDescent="0.15">
      <c r="A222" s="14"/>
      <c r="B222" s="15"/>
      <c r="C222" s="16"/>
      <c r="D222" s="32" t="str">
        <f>IFERROR(VLOOKUP(A222,部品コード!A:E,2,FALSE),"")</f>
        <v/>
      </c>
      <c r="E222" s="32" t="str">
        <f t="shared" si="6"/>
        <v/>
      </c>
      <c r="F222" s="32" t="str">
        <f t="shared" si="7"/>
        <v/>
      </c>
      <c r="G222" s="32" t="str">
        <f>IFERROR(VLOOKUP(所用データ③!A222,部品コード!A:E,3,FALSE),"")</f>
        <v/>
      </c>
    </row>
    <row r="223" spans="1:7" x14ac:dyDescent="0.15">
      <c r="A223" s="14"/>
      <c r="B223" s="15"/>
      <c r="C223" s="16"/>
      <c r="D223" s="32" t="str">
        <f>IFERROR(VLOOKUP(A223,部品コード!A:E,2,FALSE),"")</f>
        <v/>
      </c>
      <c r="E223" s="32" t="str">
        <f t="shared" si="6"/>
        <v/>
      </c>
      <c r="F223" s="32" t="str">
        <f t="shared" si="7"/>
        <v/>
      </c>
      <c r="G223" s="32" t="str">
        <f>IFERROR(VLOOKUP(所用データ③!A223,部品コード!A:E,3,FALSE),"")</f>
        <v/>
      </c>
    </row>
    <row r="224" spans="1:7" x14ac:dyDescent="0.15">
      <c r="A224" s="14"/>
      <c r="B224" s="15"/>
      <c r="C224" s="16"/>
      <c r="D224" s="32" t="str">
        <f>IFERROR(VLOOKUP(A224,部品コード!A:E,2,FALSE),"")</f>
        <v/>
      </c>
      <c r="E224" s="32" t="str">
        <f t="shared" si="6"/>
        <v/>
      </c>
      <c r="F224" s="32" t="str">
        <f t="shared" si="7"/>
        <v/>
      </c>
      <c r="G224" s="32" t="str">
        <f>IFERROR(VLOOKUP(所用データ③!A224,部品コード!A:E,3,FALSE),"")</f>
        <v/>
      </c>
    </row>
    <row r="225" spans="1:7" x14ac:dyDescent="0.15">
      <c r="A225" s="14"/>
      <c r="B225" s="15"/>
      <c r="C225" s="16"/>
      <c r="D225" s="32" t="str">
        <f>IFERROR(VLOOKUP(A225,部品コード!A:E,2,FALSE),"")</f>
        <v/>
      </c>
      <c r="E225" s="32" t="str">
        <f t="shared" si="6"/>
        <v/>
      </c>
      <c r="F225" s="32" t="str">
        <f t="shared" si="7"/>
        <v/>
      </c>
      <c r="G225" s="32" t="str">
        <f>IFERROR(VLOOKUP(所用データ③!A225,部品コード!A:E,3,FALSE),"")</f>
        <v/>
      </c>
    </row>
    <row r="226" spans="1:7" x14ac:dyDescent="0.15">
      <c r="A226" s="14"/>
      <c r="B226" s="15"/>
      <c r="C226" s="16"/>
      <c r="D226" s="32" t="str">
        <f>IFERROR(VLOOKUP(A226,部品コード!A:E,2,FALSE),"")</f>
        <v/>
      </c>
      <c r="E226" s="32" t="str">
        <f t="shared" si="6"/>
        <v/>
      </c>
      <c r="F226" s="32" t="str">
        <f t="shared" si="7"/>
        <v/>
      </c>
      <c r="G226" s="32" t="str">
        <f>IFERROR(VLOOKUP(所用データ③!A226,部品コード!A:E,3,FALSE),"")</f>
        <v/>
      </c>
    </row>
    <row r="227" spans="1:7" x14ac:dyDescent="0.15">
      <c r="A227" s="14"/>
      <c r="B227" s="15"/>
      <c r="C227" s="16"/>
      <c r="D227" s="32" t="str">
        <f>IFERROR(VLOOKUP(A227,部品コード!A:E,2,FALSE),"")</f>
        <v/>
      </c>
      <c r="E227" s="32" t="str">
        <f t="shared" si="6"/>
        <v/>
      </c>
      <c r="F227" s="32" t="str">
        <f t="shared" si="7"/>
        <v/>
      </c>
      <c r="G227" s="32" t="str">
        <f>IFERROR(VLOOKUP(所用データ③!A227,部品コード!A:E,3,FALSE),"")</f>
        <v/>
      </c>
    </row>
    <row r="228" spans="1:7" x14ac:dyDescent="0.15">
      <c r="A228" s="14"/>
      <c r="B228" s="15"/>
      <c r="C228" s="16"/>
      <c r="D228" s="32" t="str">
        <f>IFERROR(VLOOKUP(A228,部品コード!A:E,2,FALSE),"")</f>
        <v/>
      </c>
      <c r="E228" s="32" t="str">
        <f t="shared" si="6"/>
        <v/>
      </c>
      <c r="F228" s="32" t="str">
        <f t="shared" si="7"/>
        <v/>
      </c>
      <c r="G228" s="32" t="str">
        <f>IFERROR(VLOOKUP(所用データ③!A228,部品コード!A:E,3,FALSE),"")</f>
        <v/>
      </c>
    </row>
    <row r="229" spans="1:7" x14ac:dyDescent="0.15">
      <c r="A229" s="14"/>
      <c r="B229" s="15"/>
      <c r="C229" s="16"/>
      <c r="D229" s="32" t="str">
        <f>IFERROR(VLOOKUP(A229,部品コード!A:E,2,FALSE),"")</f>
        <v/>
      </c>
      <c r="E229" s="32" t="str">
        <f t="shared" si="6"/>
        <v/>
      </c>
      <c r="F229" s="32" t="str">
        <f t="shared" si="7"/>
        <v/>
      </c>
      <c r="G229" s="32" t="str">
        <f>IFERROR(VLOOKUP(所用データ③!A229,部品コード!A:E,3,FALSE),"")</f>
        <v/>
      </c>
    </row>
    <row r="230" spans="1:7" x14ac:dyDescent="0.15">
      <c r="A230" s="14"/>
      <c r="B230" s="15"/>
      <c r="C230" s="16"/>
      <c r="D230" s="32" t="str">
        <f>IFERROR(VLOOKUP(A230,部品コード!A:E,2,FALSE),"")</f>
        <v/>
      </c>
      <c r="E230" s="32" t="str">
        <f t="shared" si="6"/>
        <v/>
      </c>
      <c r="F230" s="32" t="str">
        <f t="shared" si="7"/>
        <v/>
      </c>
      <c r="G230" s="32" t="str">
        <f>IFERROR(VLOOKUP(所用データ③!A230,部品コード!A:E,3,FALSE),"")</f>
        <v/>
      </c>
    </row>
    <row r="231" spans="1:7" x14ac:dyDescent="0.15">
      <c r="A231" s="14"/>
      <c r="B231" s="15"/>
      <c r="C231" s="16"/>
      <c r="D231" s="32" t="str">
        <f>IFERROR(VLOOKUP(A231,部品コード!A:E,2,FALSE),"")</f>
        <v/>
      </c>
      <c r="E231" s="32" t="str">
        <f t="shared" si="6"/>
        <v/>
      </c>
      <c r="F231" s="32" t="str">
        <f t="shared" si="7"/>
        <v/>
      </c>
      <c r="G231" s="32" t="str">
        <f>IFERROR(VLOOKUP(所用データ③!A231,部品コード!A:E,3,FALSE),"")</f>
        <v/>
      </c>
    </row>
    <row r="232" spans="1:7" x14ac:dyDescent="0.15">
      <c r="A232" s="14"/>
      <c r="B232" s="15"/>
      <c r="C232" s="16"/>
      <c r="D232" s="32" t="str">
        <f>IFERROR(VLOOKUP(A232,部品コード!A:E,2,FALSE),"")</f>
        <v/>
      </c>
      <c r="E232" s="32" t="str">
        <f t="shared" si="6"/>
        <v/>
      </c>
      <c r="F232" s="32" t="str">
        <f t="shared" si="7"/>
        <v/>
      </c>
      <c r="G232" s="32" t="str">
        <f>IFERROR(VLOOKUP(所用データ③!A232,部品コード!A:E,3,FALSE),"")</f>
        <v/>
      </c>
    </row>
    <row r="233" spans="1:7" x14ac:dyDescent="0.15">
      <c r="A233" s="14"/>
      <c r="B233" s="15"/>
      <c r="C233" s="16"/>
      <c r="D233" s="32" t="str">
        <f>IFERROR(VLOOKUP(A233,部品コード!A:E,2,FALSE),"")</f>
        <v/>
      </c>
      <c r="E233" s="32" t="str">
        <f t="shared" si="6"/>
        <v/>
      </c>
      <c r="F233" s="32" t="str">
        <f t="shared" si="7"/>
        <v/>
      </c>
      <c r="G233" s="32" t="str">
        <f>IFERROR(VLOOKUP(所用データ③!A233,部品コード!A:E,3,FALSE),"")</f>
        <v/>
      </c>
    </row>
    <row r="234" spans="1:7" x14ac:dyDescent="0.15">
      <c r="A234" s="14"/>
      <c r="B234" s="15"/>
      <c r="C234" s="16"/>
      <c r="D234" s="32" t="str">
        <f>IFERROR(VLOOKUP(A234,部品コード!A:E,2,FALSE),"")</f>
        <v/>
      </c>
      <c r="E234" s="32" t="str">
        <f t="shared" si="6"/>
        <v/>
      </c>
      <c r="F234" s="32" t="str">
        <f t="shared" si="7"/>
        <v/>
      </c>
      <c r="G234" s="32" t="str">
        <f>IFERROR(VLOOKUP(所用データ③!A234,部品コード!A:E,3,FALSE),"")</f>
        <v/>
      </c>
    </row>
    <row r="235" spans="1:7" x14ac:dyDescent="0.15">
      <c r="A235" s="14"/>
      <c r="B235" s="15"/>
      <c r="C235" s="16"/>
      <c r="D235" s="32" t="str">
        <f>IFERROR(VLOOKUP(A235,部品コード!A:E,2,FALSE),"")</f>
        <v/>
      </c>
      <c r="E235" s="32" t="str">
        <f t="shared" si="6"/>
        <v/>
      </c>
      <c r="F235" s="32" t="str">
        <f t="shared" si="7"/>
        <v/>
      </c>
      <c r="G235" s="32" t="str">
        <f>IFERROR(VLOOKUP(所用データ③!A235,部品コード!A:E,3,FALSE),"")</f>
        <v/>
      </c>
    </row>
    <row r="236" spans="1:7" x14ac:dyDescent="0.15">
      <c r="A236" s="14"/>
      <c r="B236" s="15"/>
      <c r="C236" s="16"/>
      <c r="D236" s="32" t="str">
        <f>IFERROR(VLOOKUP(A236,部品コード!A:E,2,FALSE),"")</f>
        <v/>
      </c>
      <c r="E236" s="32" t="str">
        <f t="shared" si="6"/>
        <v/>
      </c>
      <c r="F236" s="32" t="str">
        <f t="shared" si="7"/>
        <v/>
      </c>
      <c r="G236" s="32" t="str">
        <f>IFERROR(VLOOKUP(所用データ③!A236,部品コード!A:E,3,FALSE),"")</f>
        <v/>
      </c>
    </row>
    <row r="237" spans="1:7" x14ac:dyDescent="0.15">
      <c r="A237" s="14"/>
      <c r="B237" s="15"/>
      <c r="C237" s="16"/>
      <c r="D237" s="32" t="str">
        <f>IFERROR(VLOOKUP(A237,部品コード!A:E,2,FALSE),"")</f>
        <v/>
      </c>
      <c r="E237" s="32" t="str">
        <f t="shared" si="6"/>
        <v/>
      </c>
      <c r="F237" s="32" t="str">
        <f t="shared" si="7"/>
        <v/>
      </c>
      <c r="G237" s="32" t="str">
        <f>IFERROR(VLOOKUP(所用データ③!A237,部品コード!A:E,3,FALSE),"")</f>
        <v/>
      </c>
    </row>
    <row r="238" spans="1:7" x14ac:dyDescent="0.15">
      <c r="A238" s="14"/>
      <c r="B238" s="15"/>
      <c r="C238" s="16"/>
      <c r="D238" s="32" t="str">
        <f>IFERROR(VLOOKUP(A238,部品コード!A:E,2,FALSE),"")</f>
        <v/>
      </c>
      <c r="E238" s="32" t="str">
        <f t="shared" si="6"/>
        <v/>
      </c>
      <c r="F238" s="32" t="str">
        <f t="shared" si="7"/>
        <v/>
      </c>
      <c r="G238" s="32" t="str">
        <f>IFERROR(VLOOKUP(所用データ③!A238,部品コード!A:E,3,FALSE),"")</f>
        <v/>
      </c>
    </row>
    <row r="239" spans="1:7" x14ac:dyDescent="0.15">
      <c r="A239" s="14"/>
      <c r="B239" s="15"/>
      <c r="C239" s="16"/>
      <c r="D239" s="32" t="str">
        <f>IFERROR(VLOOKUP(A239,部品コード!A:E,2,FALSE),"")</f>
        <v/>
      </c>
      <c r="E239" s="32" t="str">
        <f t="shared" si="6"/>
        <v/>
      </c>
      <c r="F239" s="32" t="str">
        <f t="shared" si="7"/>
        <v/>
      </c>
      <c r="G239" s="32" t="str">
        <f>IFERROR(VLOOKUP(所用データ③!A239,部品コード!A:E,3,FALSE),"")</f>
        <v/>
      </c>
    </row>
    <row r="240" spans="1:7" x14ac:dyDescent="0.15">
      <c r="A240" s="14"/>
      <c r="B240" s="15"/>
      <c r="C240" s="16"/>
      <c r="D240" s="32" t="str">
        <f>IFERROR(VLOOKUP(A240,部品コード!A:E,2,FALSE),"")</f>
        <v/>
      </c>
      <c r="E240" s="32" t="str">
        <f t="shared" si="6"/>
        <v/>
      </c>
      <c r="F240" s="32" t="str">
        <f t="shared" si="7"/>
        <v/>
      </c>
      <c r="G240" s="32" t="str">
        <f>IFERROR(VLOOKUP(所用データ③!A240,部品コード!A:E,3,FALSE),"")</f>
        <v/>
      </c>
    </row>
    <row r="241" spans="1:7" x14ac:dyDescent="0.15">
      <c r="A241" s="14"/>
      <c r="B241" s="15"/>
      <c r="C241" s="16"/>
      <c r="D241" s="32" t="str">
        <f>IFERROR(VLOOKUP(A241,部品コード!A:E,2,FALSE),"")</f>
        <v/>
      </c>
      <c r="E241" s="32" t="str">
        <f t="shared" si="6"/>
        <v/>
      </c>
      <c r="F241" s="32" t="str">
        <f t="shared" si="7"/>
        <v/>
      </c>
      <c r="G241" s="32" t="str">
        <f>IFERROR(VLOOKUP(所用データ③!A241,部品コード!A:E,3,FALSE),"")</f>
        <v/>
      </c>
    </row>
    <row r="242" spans="1:7" x14ac:dyDescent="0.15">
      <c r="A242" s="14"/>
      <c r="B242" s="15"/>
      <c r="C242" s="16"/>
      <c r="D242" s="32" t="str">
        <f>IFERROR(VLOOKUP(A242,部品コード!A:E,2,FALSE),"")</f>
        <v/>
      </c>
      <c r="E242" s="32" t="str">
        <f t="shared" si="6"/>
        <v/>
      </c>
      <c r="F242" s="32" t="str">
        <f t="shared" si="7"/>
        <v/>
      </c>
      <c r="G242" s="32" t="str">
        <f>IFERROR(VLOOKUP(所用データ③!A242,部品コード!A:E,3,FALSE),"")</f>
        <v/>
      </c>
    </row>
    <row r="243" spans="1:7" x14ac:dyDescent="0.15">
      <c r="A243" s="14"/>
      <c r="B243" s="15"/>
      <c r="C243" s="16"/>
      <c r="D243" s="32" t="str">
        <f>IFERROR(VLOOKUP(A243,部品コード!A:E,2,FALSE),"")</f>
        <v/>
      </c>
      <c r="E243" s="32" t="str">
        <f t="shared" si="6"/>
        <v/>
      </c>
      <c r="F243" s="32" t="str">
        <f t="shared" si="7"/>
        <v/>
      </c>
      <c r="G243" s="32" t="str">
        <f>IFERROR(VLOOKUP(所用データ③!A243,部品コード!A:E,3,FALSE),"")</f>
        <v/>
      </c>
    </row>
    <row r="244" spans="1:7" x14ac:dyDescent="0.15">
      <c r="A244" s="14"/>
      <c r="B244" s="15"/>
      <c r="C244" s="16"/>
      <c r="D244" s="32" t="str">
        <f>IFERROR(VLOOKUP(A244,部品コード!A:E,2,FALSE),"")</f>
        <v/>
      </c>
      <c r="E244" s="32" t="str">
        <f t="shared" si="6"/>
        <v/>
      </c>
      <c r="F244" s="32" t="str">
        <f t="shared" si="7"/>
        <v/>
      </c>
      <c r="G244" s="32" t="str">
        <f>IFERROR(VLOOKUP(所用データ③!A244,部品コード!A:E,3,FALSE),"")</f>
        <v/>
      </c>
    </row>
    <row r="245" spans="1:7" x14ac:dyDescent="0.15">
      <c r="A245" s="14"/>
      <c r="B245" s="15"/>
      <c r="C245" s="16"/>
      <c r="D245" s="32" t="str">
        <f>IFERROR(VLOOKUP(A245,部品コード!A:E,2,FALSE),"")</f>
        <v/>
      </c>
      <c r="E245" s="32" t="str">
        <f t="shared" si="6"/>
        <v/>
      </c>
      <c r="F245" s="32" t="str">
        <f t="shared" si="7"/>
        <v/>
      </c>
      <c r="G245" s="32" t="str">
        <f>IFERROR(VLOOKUP(所用データ③!A245,部品コード!A:E,3,FALSE),"")</f>
        <v/>
      </c>
    </row>
    <row r="246" spans="1:7" x14ac:dyDescent="0.15">
      <c r="A246" s="14"/>
      <c r="B246" s="15"/>
      <c r="C246" s="16"/>
      <c r="D246" s="32" t="str">
        <f>IFERROR(VLOOKUP(A246,部品コード!A:E,2,FALSE),"")</f>
        <v/>
      </c>
      <c r="E246" s="32" t="str">
        <f t="shared" ref="E246:E278" si="8">IF(B246="","",(MONTH(B246)))</f>
        <v/>
      </c>
      <c r="F246" s="32" t="str">
        <f t="shared" si="7"/>
        <v/>
      </c>
      <c r="G246" s="32" t="str">
        <f>IFERROR(VLOOKUP(所用データ③!A246,部品コード!A:E,3,FALSE),"")</f>
        <v/>
      </c>
    </row>
    <row r="247" spans="1:7" x14ac:dyDescent="0.15">
      <c r="A247" s="14"/>
      <c r="B247" s="15"/>
      <c r="C247" s="16"/>
      <c r="D247" s="32" t="str">
        <f>IFERROR(VLOOKUP(A247,部品コード!A:E,2,FALSE),"")</f>
        <v/>
      </c>
      <c r="E247" s="32" t="str">
        <f t="shared" si="8"/>
        <v/>
      </c>
      <c r="F247" s="32" t="str">
        <f t="shared" si="7"/>
        <v/>
      </c>
      <c r="G247" s="32" t="str">
        <f>IFERROR(VLOOKUP(所用データ③!A247,部品コード!A:E,3,FALSE),"")</f>
        <v/>
      </c>
    </row>
    <row r="248" spans="1:7" x14ac:dyDescent="0.15">
      <c r="A248" s="14"/>
      <c r="B248" s="15"/>
      <c r="C248" s="16"/>
      <c r="D248" s="32" t="str">
        <f>IFERROR(VLOOKUP(A248,部品コード!A:E,2,FALSE),"")</f>
        <v/>
      </c>
      <c r="E248" s="32" t="str">
        <f t="shared" si="8"/>
        <v/>
      </c>
      <c r="F248" s="32" t="str">
        <f t="shared" si="7"/>
        <v/>
      </c>
      <c r="G248" s="32" t="str">
        <f>IFERROR(VLOOKUP(所用データ③!A248,部品コード!A:E,3,FALSE),"")</f>
        <v/>
      </c>
    </row>
    <row r="249" spans="1:7" x14ac:dyDescent="0.15">
      <c r="A249" s="14"/>
      <c r="B249" s="15"/>
      <c r="C249" s="16"/>
      <c r="D249" s="32" t="str">
        <f>IFERROR(VLOOKUP(A249,部品コード!A:E,2,FALSE),"")</f>
        <v/>
      </c>
      <c r="E249" s="32" t="str">
        <f t="shared" si="8"/>
        <v/>
      </c>
      <c r="F249" s="32" t="str">
        <f t="shared" si="7"/>
        <v/>
      </c>
      <c r="G249" s="32" t="str">
        <f>IFERROR(VLOOKUP(所用データ③!A249,部品コード!A:E,3,FALSE),"")</f>
        <v/>
      </c>
    </row>
    <row r="250" spans="1:7" x14ac:dyDescent="0.15">
      <c r="A250" s="14"/>
      <c r="B250" s="15"/>
      <c r="C250" s="16"/>
      <c r="D250" s="32" t="str">
        <f>IFERROR(VLOOKUP(A250,部品コード!A:E,2,FALSE),"")</f>
        <v/>
      </c>
      <c r="E250" s="32" t="str">
        <f t="shared" si="8"/>
        <v/>
      </c>
      <c r="F250" s="32" t="str">
        <f t="shared" si="7"/>
        <v/>
      </c>
      <c r="G250" s="32" t="str">
        <f>IFERROR(VLOOKUP(所用データ③!A250,部品コード!A:E,3,FALSE),"")</f>
        <v/>
      </c>
    </row>
    <row r="251" spans="1:7" x14ac:dyDescent="0.15">
      <c r="A251" s="14"/>
      <c r="B251" s="15"/>
      <c r="C251" s="16"/>
      <c r="D251" s="32" t="str">
        <f>IFERROR(VLOOKUP(A251,部品コード!A:E,2,FALSE),"")</f>
        <v/>
      </c>
      <c r="E251" s="32" t="str">
        <f t="shared" si="8"/>
        <v/>
      </c>
      <c r="F251" s="32" t="str">
        <f t="shared" si="7"/>
        <v/>
      </c>
      <c r="G251" s="32" t="str">
        <f>IFERROR(VLOOKUP(所用データ③!A251,部品コード!A:E,3,FALSE),"")</f>
        <v/>
      </c>
    </row>
    <row r="252" spans="1:7" x14ac:dyDescent="0.15">
      <c r="A252" s="14"/>
      <c r="B252" s="15"/>
      <c r="C252" s="16"/>
      <c r="D252" s="32" t="str">
        <f>IFERROR(VLOOKUP(A252,部品コード!A:E,2,FALSE),"")</f>
        <v/>
      </c>
      <c r="E252" s="32" t="str">
        <f t="shared" si="8"/>
        <v/>
      </c>
      <c r="F252" s="32" t="str">
        <f t="shared" si="7"/>
        <v/>
      </c>
      <c r="G252" s="32" t="str">
        <f>IFERROR(VLOOKUP(所用データ③!A252,部品コード!A:E,3,FALSE),"")</f>
        <v/>
      </c>
    </row>
    <row r="253" spans="1:7" x14ac:dyDescent="0.15">
      <c r="A253" s="14"/>
      <c r="B253" s="15"/>
      <c r="C253" s="16"/>
      <c r="D253" s="32" t="str">
        <f>IFERROR(VLOOKUP(A253,部品コード!A:E,2,FALSE),"")</f>
        <v/>
      </c>
      <c r="E253" s="32" t="str">
        <f t="shared" si="8"/>
        <v/>
      </c>
      <c r="F253" s="32" t="str">
        <f t="shared" si="7"/>
        <v/>
      </c>
      <c r="G253" s="32" t="str">
        <f>IFERROR(VLOOKUP(所用データ③!A253,部品コード!A:E,3,FALSE),"")</f>
        <v/>
      </c>
    </row>
    <row r="254" spans="1:7" x14ac:dyDescent="0.15">
      <c r="A254" s="14"/>
      <c r="B254" s="15"/>
      <c r="C254" s="16"/>
      <c r="D254" s="32" t="str">
        <f>IFERROR(VLOOKUP(A254,部品コード!A:E,2,FALSE),"")</f>
        <v/>
      </c>
      <c r="E254" s="32" t="str">
        <f t="shared" si="8"/>
        <v/>
      </c>
      <c r="F254" s="32" t="str">
        <f t="shared" si="7"/>
        <v/>
      </c>
      <c r="G254" s="32" t="str">
        <f>IFERROR(VLOOKUP(所用データ③!A254,部品コード!A:E,3,FALSE),"")</f>
        <v/>
      </c>
    </row>
    <row r="255" spans="1:7" x14ac:dyDescent="0.15">
      <c r="A255" s="14"/>
      <c r="B255" s="15"/>
      <c r="C255" s="16"/>
      <c r="D255" s="32" t="str">
        <f>IFERROR(VLOOKUP(A255,部品コード!A:E,2,FALSE),"")</f>
        <v/>
      </c>
      <c r="E255" s="32" t="str">
        <f t="shared" si="8"/>
        <v/>
      </c>
      <c r="F255" s="32" t="str">
        <f t="shared" si="7"/>
        <v/>
      </c>
      <c r="G255" s="32" t="str">
        <f>IFERROR(VLOOKUP(所用データ③!A255,部品コード!A:E,3,FALSE),"")</f>
        <v/>
      </c>
    </row>
    <row r="256" spans="1:7" x14ac:dyDescent="0.15">
      <c r="A256" s="14"/>
      <c r="B256" s="15"/>
      <c r="C256" s="16"/>
      <c r="D256" s="32" t="str">
        <f>IFERROR(VLOOKUP(A256,部品コード!A:E,2,FALSE),"")</f>
        <v/>
      </c>
      <c r="E256" s="32" t="str">
        <f t="shared" si="8"/>
        <v/>
      </c>
      <c r="F256" s="32" t="str">
        <f t="shared" si="7"/>
        <v/>
      </c>
      <c r="G256" s="32" t="str">
        <f>IFERROR(VLOOKUP(所用データ③!A256,部品コード!A:E,3,FALSE),"")</f>
        <v/>
      </c>
    </row>
    <row r="257" spans="1:7" x14ac:dyDescent="0.15">
      <c r="A257" s="14"/>
      <c r="B257" s="15"/>
      <c r="C257" s="16"/>
      <c r="D257" s="32" t="str">
        <f>IFERROR(VLOOKUP(A257,部品コード!A:E,2,FALSE),"")</f>
        <v/>
      </c>
      <c r="E257" s="32" t="str">
        <f t="shared" si="8"/>
        <v/>
      </c>
      <c r="F257" s="32" t="str">
        <f t="shared" si="7"/>
        <v/>
      </c>
      <c r="G257" s="32" t="str">
        <f>IFERROR(VLOOKUP(所用データ③!A257,部品コード!A:E,3,FALSE),"")</f>
        <v/>
      </c>
    </row>
    <row r="258" spans="1:7" x14ac:dyDescent="0.15">
      <c r="A258" s="14"/>
      <c r="B258" s="15"/>
      <c r="C258" s="16"/>
      <c r="D258" s="32" t="str">
        <f>IFERROR(VLOOKUP(A258,部品コード!A:E,2,FALSE),"")</f>
        <v/>
      </c>
      <c r="E258" s="32" t="str">
        <f t="shared" si="8"/>
        <v/>
      </c>
      <c r="F258" s="32" t="str">
        <f t="shared" si="7"/>
        <v/>
      </c>
      <c r="G258" s="32" t="str">
        <f>IFERROR(VLOOKUP(所用データ③!A258,部品コード!A:E,3,FALSE),"")</f>
        <v/>
      </c>
    </row>
    <row r="259" spans="1:7" x14ac:dyDescent="0.15">
      <c r="A259" s="14"/>
      <c r="B259" s="15"/>
      <c r="C259" s="16"/>
      <c r="D259" s="32" t="str">
        <f>IFERROR(VLOOKUP(A259,部品コード!A:E,2,FALSE),"")</f>
        <v/>
      </c>
      <c r="E259" s="32" t="str">
        <f t="shared" si="8"/>
        <v/>
      </c>
      <c r="F259" s="32" t="str">
        <f t="shared" si="7"/>
        <v/>
      </c>
      <c r="G259" s="32" t="str">
        <f>IFERROR(VLOOKUP(所用データ③!A259,部品コード!A:E,3,FALSE),"")</f>
        <v/>
      </c>
    </row>
    <row r="260" spans="1:7" x14ac:dyDescent="0.15">
      <c r="A260" s="14"/>
      <c r="B260" s="15"/>
      <c r="C260" s="16"/>
      <c r="D260" s="32" t="str">
        <f>IFERROR(VLOOKUP(A260,部品コード!A:E,2,FALSE),"")</f>
        <v/>
      </c>
      <c r="E260" s="32" t="str">
        <f t="shared" si="8"/>
        <v/>
      </c>
      <c r="F260" s="32" t="str">
        <f t="shared" ref="F260:F278" si="9">IF(B260="","",(DAY(B260)))</f>
        <v/>
      </c>
      <c r="G260" s="32" t="str">
        <f>IFERROR(VLOOKUP(所用データ③!A260,部品コード!A:E,3,FALSE),"")</f>
        <v/>
      </c>
    </row>
    <row r="261" spans="1:7" x14ac:dyDescent="0.15">
      <c r="A261" s="14"/>
      <c r="B261" s="15"/>
      <c r="C261" s="16"/>
      <c r="D261" s="32" t="str">
        <f>IFERROR(VLOOKUP(A261,部品コード!A:E,2,FALSE),"")</f>
        <v/>
      </c>
      <c r="E261" s="32" t="str">
        <f t="shared" si="8"/>
        <v/>
      </c>
      <c r="F261" s="32" t="str">
        <f t="shared" si="9"/>
        <v/>
      </c>
      <c r="G261" s="32" t="str">
        <f>IFERROR(VLOOKUP(所用データ③!A261,部品コード!A:E,3,FALSE),"")</f>
        <v/>
      </c>
    </row>
    <row r="262" spans="1:7" x14ac:dyDescent="0.15">
      <c r="A262" s="14"/>
      <c r="B262" s="15"/>
      <c r="C262" s="16"/>
      <c r="D262" s="32" t="str">
        <f>IFERROR(VLOOKUP(A262,部品コード!A:E,2,FALSE),"")</f>
        <v/>
      </c>
      <c r="E262" s="32" t="str">
        <f t="shared" si="8"/>
        <v/>
      </c>
      <c r="F262" s="32" t="str">
        <f t="shared" si="9"/>
        <v/>
      </c>
      <c r="G262" s="32" t="str">
        <f>IFERROR(VLOOKUP(所用データ③!A262,部品コード!A:E,3,FALSE),"")</f>
        <v/>
      </c>
    </row>
    <row r="263" spans="1:7" x14ac:dyDescent="0.15">
      <c r="A263" s="14"/>
      <c r="B263" s="15"/>
      <c r="C263" s="16"/>
      <c r="D263" s="32" t="str">
        <f>IFERROR(VLOOKUP(A263,部品コード!A:E,2,FALSE),"")</f>
        <v/>
      </c>
      <c r="E263" s="32" t="str">
        <f t="shared" si="8"/>
        <v/>
      </c>
      <c r="F263" s="32" t="str">
        <f t="shared" si="9"/>
        <v/>
      </c>
      <c r="G263" s="32" t="str">
        <f>IFERROR(VLOOKUP(所用データ③!A263,部品コード!A:E,3,FALSE),"")</f>
        <v/>
      </c>
    </row>
    <row r="264" spans="1:7" x14ac:dyDescent="0.15">
      <c r="A264" s="14"/>
      <c r="B264" s="15"/>
      <c r="C264" s="16"/>
      <c r="D264" s="32" t="str">
        <f>IFERROR(VLOOKUP(A264,部品コード!A:E,2,FALSE),"")</f>
        <v/>
      </c>
      <c r="E264" s="32" t="str">
        <f t="shared" si="8"/>
        <v/>
      </c>
      <c r="F264" s="32" t="str">
        <f t="shared" si="9"/>
        <v/>
      </c>
      <c r="G264" s="32" t="str">
        <f>IFERROR(VLOOKUP(所用データ③!A264,部品コード!A:E,3,FALSE),"")</f>
        <v/>
      </c>
    </row>
    <row r="265" spans="1:7" x14ac:dyDescent="0.15">
      <c r="A265" s="14"/>
      <c r="B265" s="15"/>
      <c r="C265" s="16"/>
      <c r="D265" s="32" t="str">
        <f>IFERROR(VLOOKUP(A265,部品コード!A:E,2,FALSE),"")</f>
        <v/>
      </c>
      <c r="E265" s="32" t="str">
        <f t="shared" si="8"/>
        <v/>
      </c>
      <c r="F265" s="32" t="str">
        <f t="shared" si="9"/>
        <v/>
      </c>
      <c r="G265" s="32" t="str">
        <f>IFERROR(VLOOKUP(所用データ③!A265,部品コード!A:E,3,FALSE),"")</f>
        <v/>
      </c>
    </row>
    <row r="266" spans="1:7" x14ac:dyDescent="0.15">
      <c r="A266" s="14"/>
      <c r="B266" s="15"/>
      <c r="C266" s="16"/>
      <c r="D266" s="32" t="str">
        <f>IFERROR(VLOOKUP(A266,部品コード!A:E,2,FALSE),"")</f>
        <v/>
      </c>
      <c r="E266" s="32" t="str">
        <f t="shared" si="8"/>
        <v/>
      </c>
      <c r="F266" s="32" t="str">
        <f t="shared" si="9"/>
        <v/>
      </c>
      <c r="G266" s="32" t="str">
        <f>IFERROR(VLOOKUP(所用データ③!A266,部品コード!A:E,3,FALSE),"")</f>
        <v/>
      </c>
    </row>
    <row r="267" spans="1:7" x14ac:dyDescent="0.15">
      <c r="A267" s="14"/>
      <c r="B267" s="15"/>
      <c r="C267" s="16"/>
      <c r="D267" s="32" t="str">
        <f>IFERROR(VLOOKUP(A267,部品コード!A:E,2,FALSE),"")</f>
        <v/>
      </c>
      <c r="E267" s="32" t="str">
        <f t="shared" si="8"/>
        <v/>
      </c>
      <c r="F267" s="32" t="str">
        <f t="shared" si="9"/>
        <v/>
      </c>
      <c r="G267" s="32" t="str">
        <f>IFERROR(VLOOKUP(所用データ③!A267,部品コード!A:E,3,FALSE),"")</f>
        <v/>
      </c>
    </row>
    <row r="268" spans="1:7" x14ac:dyDescent="0.15">
      <c r="A268" s="14"/>
      <c r="B268" s="15"/>
      <c r="C268" s="16"/>
      <c r="D268" s="32" t="str">
        <f>IFERROR(VLOOKUP(A268,部品コード!A:E,2,FALSE),"")</f>
        <v/>
      </c>
      <c r="E268" s="32" t="str">
        <f t="shared" si="8"/>
        <v/>
      </c>
      <c r="F268" s="32" t="str">
        <f t="shared" si="9"/>
        <v/>
      </c>
      <c r="G268" s="32" t="str">
        <f>IFERROR(VLOOKUP(所用データ③!A268,部品コード!A:E,3,FALSE),"")</f>
        <v/>
      </c>
    </row>
    <row r="269" spans="1:7" x14ac:dyDescent="0.15">
      <c r="A269" s="14"/>
      <c r="B269" s="15"/>
      <c r="C269" s="16"/>
      <c r="D269" s="32" t="str">
        <f>IFERROR(VLOOKUP(A269,部品コード!A:E,2,FALSE),"")</f>
        <v/>
      </c>
      <c r="E269" s="32" t="str">
        <f t="shared" si="8"/>
        <v/>
      </c>
      <c r="F269" s="32" t="str">
        <f t="shared" si="9"/>
        <v/>
      </c>
      <c r="G269" s="32" t="str">
        <f>IFERROR(VLOOKUP(所用データ③!A269,部品コード!A:E,3,FALSE),"")</f>
        <v/>
      </c>
    </row>
    <row r="270" spans="1:7" x14ac:dyDescent="0.15">
      <c r="A270" s="14"/>
      <c r="B270" s="15"/>
      <c r="C270" s="16"/>
      <c r="D270" s="32" t="str">
        <f>IFERROR(VLOOKUP(A270,部品コード!A:E,2,FALSE),"")</f>
        <v/>
      </c>
      <c r="E270" s="32" t="str">
        <f t="shared" si="8"/>
        <v/>
      </c>
      <c r="F270" s="32" t="str">
        <f t="shared" si="9"/>
        <v/>
      </c>
      <c r="G270" s="32" t="str">
        <f>IFERROR(VLOOKUP(所用データ③!A270,部品コード!A:E,3,FALSE),"")</f>
        <v/>
      </c>
    </row>
    <row r="271" spans="1:7" x14ac:dyDescent="0.15">
      <c r="A271" s="14"/>
      <c r="B271" s="15"/>
      <c r="C271" s="16"/>
      <c r="D271" s="32" t="str">
        <f>IFERROR(VLOOKUP(A271,部品コード!A:E,2,FALSE),"")</f>
        <v/>
      </c>
      <c r="E271" s="32" t="str">
        <f t="shared" si="8"/>
        <v/>
      </c>
      <c r="F271" s="32" t="str">
        <f t="shared" si="9"/>
        <v/>
      </c>
      <c r="G271" s="32" t="str">
        <f>IFERROR(VLOOKUP(所用データ③!A271,部品コード!A:E,3,FALSE),"")</f>
        <v/>
      </c>
    </row>
    <row r="272" spans="1:7" x14ac:dyDescent="0.15">
      <c r="A272" s="14"/>
      <c r="B272" s="15"/>
      <c r="C272" s="16"/>
      <c r="D272" s="32" t="str">
        <f>IFERROR(VLOOKUP(A272,部品コード!A:E,2,FALSE),"")</f>
        <v/>
      </c>
      <c r="E272" s="32" t="str">
        <f t="shared" si="8"/>
        <v/>
      </c>
      <c r="F272" s="32" t="str">
        <f t="shared" si="9"/>
        <v/>
      </c>
      <c r="G272" s="32" t="str">
        <f>IFERROR(VLOOKUP(所用データ③!A272,部品コード!A:E,3,FALSE),"")</f>
        <v/>
      </c>
    </row>
    <row r="273" spans="1:7" x14ac:dyDescent="0.15">
      <c r="A273" s="14"/>
      <c r="B273" s="15"/>
      <c r="C273" s="16"/>
      <c r="D273" s="32" t="str">
        <f>IFERROR(VLOOKUP(A273,部品コード!A:E,2,FALSE),"")</f>
        <v/>
      </c>
      <c r="E273" s="32" t="str">
        <f t="shared" si="8"/>
        <v/>
      </c>
      <c r="F273" s="32" t="str">
        <f t="shared" si="9"/>
        <v/>
      </c>
      <c r="G273" s="32" t="str">
        <f>IFERROR(VLOOKUP(所用データ③!A273,部品コード!A:E,3,FALSE),"")</f>
        <v/>
      </c>
    </row>
    <row r="274" spans="1:7" x14ac:dyDescent="0.15">
      <c r="A274" s="14"/>
      <c r="B274" s="15"/>
      <c r="C274" s="16"/>
      <c r="D274" s="32" t="str">
        <f>IFERROR(VLOOKUP(A274,部品コード!A:E,2,FALSE),"")</f>
        <v/>
      </c>
      <c r="E274" s="32" t="str">
        <f t="shared" si="8"/>
        <v/>
      </c>
      <c r="F274" s="32" t="str">
        <f t="shared" si="9"/>
        <v/>
      </c>
      <c r="G274" s="32" t="str">
        <f>IFERROR(VLOOKUP(所用データ③!A274,部品コード!A:E,3,FALSE),"")</f>
        <v/>
      </c>
    </row>
    <row r="275" spans="1:7" x14ac:dyDescent="0.15">
      <c r="A275" s="14"/>
      <c r="B275" s="15"/>
      <c r="C275" s="16"/>
      <c r="D275" s="32" t="str">
        <f>IFERROR(VLOOKUP(A275,部品コード!A:E,2,FALSE),"")</f>
        <v/>
      </c>
      <c r="E275" s="32" t="str">
        <f t="shared" si="8"/>
        <v/>
      </c>
      <c r="F275" s="32" t="str">
        <f t="shared" si="9"/>
        <v/>
      </c>
      <c r="G275" s="32" t="str">
        <f>IFERROR(VLOOKUP(所用データ③!A275,部品コード!A:E,3,FALSE),"")</f>
        <v/>
      </c>
    </row>
    <row r="276" spans="1:7" x14ac:dyDescent="0.15">
      <c r="A276" s="14"/>
      <c r="B276" s="15"/>
      <c r="C276" s="16"/>
      <c r="D276" s="32" t="str">
        <f>IFERROR(VLOOKUP(A276,部品コード!A:E,2,FALSE),"")</f>
        <v/>
      </c>
      <c r="E276" s="32" t="str">
        <f t="shared" si="8"/>
        <v/>
      </c>
      <c r="F276" s="32" t="str">
        <f t="shared" si="9"/>
        <v/>
      </c>
      <c r="G276" s="32" t="str">
        <f>IFERROR(VLOOKUP(所用データ③!A276,部品コード!A:E,3,FALSE),"")</f>
        <v/>
      </c>
    </row>
    <row r="277" spans="1:7" x14ac:dyDescent="0.15">
      <c r="A277" s="14"/>
      <c r="B277" s="15"/>
      <c r="C277" s="16"/>
      <c r="D277" s="32" t="str">
        <f>IFERROR(VLOOKUP(A277,部品コード!A:E,2,FALSE),"")</f>
        <v/>
      </c>
      <c r="E277" s="32" t="str">
        <f t="shared" si="8"/>
        <v/>
      </c>
      <c r="F277" s="32" t="str">
        <f t="shared" si="9"/>
        <v/>
      </c>
      <c r="G277" s="32" t="str">
        <f>IFERROR(VLOOKUP(所用データ③!A277,部品コード!A:E,3,FALSE),"")</f>
        <v/>
      </c>
    </row>
    <row r="278" spans="1:7" x14ac:dyDescent="0.15">
      <c r="A278" s="14"/>
      <c r="B278" s="15"/>
      <c r="C278" s="16"/>
      <c r="D278" s="32" t="str">
        <f>IFERROR(VLOOKUP(A278,部品コード!A:E,2,FALSE),"")</f>
        <v/>
      </c>
      <c r="E278" s="32" t="str">
        <f t="shared" si="8"/>
        <v/>
      </c>
      <c r="F278" s="32" t="str">
        <f t="shared" si="9"/>
        <v/>
      </c>
      <c r="G278" s="32" t="str">
        <f>IFERROR(VLOOKUP(所用データ③!A278,部品コード!A:E,3,FALSE),"")</f>
        <v/>
      </c>
    </row>
    <row r="279" spans="1:7" x14ac:dyDescent="0.15">
      <c r="A279" s="14"/>
      <c r="B279" s="15"/>
      <c r="C279" s="16"/>
      <c r="D279" s="32" t="str">
        <f>IFERROR(VLOOKUP(A279,部品コード!A:E,2,FALSE),"")</f>
        <v/>
      </c>
      <c r="E279" s="32" t="str">
        <f t="shared" ref="E279:E342" si="10">IF(B279="","",(MONTH(B279)))</f>
        <v/>
      </c>
      <c r="F279" s="32" t="str">
        <f t="shared" ref="F279:F342" si="11">IF(B279="","",(DAY(B279)))</f>
        <v/>
      </c>
      <c r="G279" s="32" t="str">
        <f>IFERROR(VLOOKUP(所用データ③!A279,部品コード!A:E,3,FALSE),"")</f>
        <v/>
      </c>
    </row>
    <row r="280" spans="1:7" x14ac:dyDescent="0.15">
      <c r="A280" s="14"/>
      <c r="B280" s="15"/>
      <c r="C280" s="16"/>
      <c r="D280" s="32" t="str">
        <f>IFERROR(VLOOKUP(A280,部品コード!A:E,2,FALSE),"")</f>
        <v/>
      </c>
      <c r="E280" s="32" t="str">
        <f t="shared" si="10"/>
        <v/>
      </c>
      <c r="F280" s="32" t="str">
        <f t="shared" si="11"/>
        <v/>
      </c>
      <c r="G280" s="32" t="str">
        <f>IFERROR(VLOOKUP(所用データ③!A280,部品コード!A:E,3,FALSE),"")</f>
        <v/>
      </c>
    </row>
    <row r="281" spans="1:7" x14ac:dyDescent="0.15">
      <c r="A281" s="14"/>
      <c r="B281" s="15"/>
      <c r="C281" s="16"/>
      <c r="D281" s="32" t="str">
        <f>IFERROR(VLOOKUP(A281,部品コード!A:E,2,FALSE),"")</f>
        <v/>
      </c>
      <c r="E281" s="32" t="str">
        <f t="shared" si="10"/>
        <v/>
      </c>
      <c r="F281" s="32" t="str">
        <f t="shared" si="11"/>
        <v/>
      </c>
      <c r="G281" s="32" t="str">
        <f>IFERROR(VLOOKUP(所用データ③!A281,部品コード!A:E,3,FALSE),"")</f>
        <v/>
      </c>
    </row>
    <row r="282" spans="1:7" x14ac:dyDescent="0.15">
      <c r="A282" s="14"/>
      <c r="B282" s="15"/>
      <c r="C282" s="16"/>
      <c r="D282" s="32" t="str">
        <f>IFERROR(VLOOKUP(A282,部品コード!A:E,2,FALSE),"")</f>
        <v/>
      </c>
      <c r="E282" s="32" t="str">
        <f t="shared" si="10"/>
        <v/>
      </c>
      <c r="F282" s="32" t="str">
        <f t="shared" si="11"/>
        <v/>
      </c>
      <c r="G282" s="32" t="str">
        <f>IFERROR(VLOOKUP(所用データ③!A282,部品コード!A:E,3,FALSE),"")</f>
        <v/>
      </c>
    </row>
    <row r="283" spans="1:7" x14ac:dyDescent="0.15">
      <c r="A283" s="14"/>
      <c r="B283" s="15"/>
      <c r="C283" s="16"/>
      <c r="D283" s="32" t="str">
        <f>IFERROR(VLOOKUP(A283,部品コード!A:E,2,FALSE),"")</f>
        <v/>
      </c>
      <c r="E283" s="32" t="str">
        <f t="shared" si="10"/>
        <v/>
      </c>
      <c r="F283" s="32" t="str">
        <f t="shared" si="11"/>
        <v/>
      </c>
      <c r="G283" s="32" t="str">
        <f>IFERROR(VLOOKUP(所用データ③!A283,部品コード!A:E,3,FALSE),"")</f>
        <v/>
      </c>
    </row>
    <row r="284" spans="1:7" x14ac:dyDescent="0.15">
      <c r="A284" s="14"/>
      <c r="B284" s="15"/>
      <c r="C284" s="16"/>
      <c r="D284" s="32" t="str">
        <f>IFERROR(VLOOKUP(A284,部品コード!A:E,2,FALSE),"")</f>
        <v/>
      </c>
      <c r="E284" s="32" t="str">
        <f t="shared" si="10"/>
        <v/>
      </c>
      <c r="F284" s="32" t="str">
        <f t="shared" si="11"/>
        <v/>
      </c>
      <c r="G284" s="32" t="str">
        <f>IFERROR(VLOOKUP(所用データ③!A284,部品コード!A:E,3,FALSE),"")</f>
        <v/>
      </c>
    </row>
    <row r="285" spans="1:7" x14ac:dyDescent="0.15">
      <c r="A285" s="14"/>
      <c r="B285" s="15"/>
      <c r="C285" s="16"/>
      <c r="D285" s="32" t="str">
        <f>IFERROR(VLOOKUP(A285,部品コード!A:E,2,FALSE),"")</f>
        <v/>
      </c>
      <c r="E285" s="32" t="str">
        <f t="shared" si="10"/>
        <v/>
      </c>
      <c r="F285" s="32" t="str">
        <f t="shared" si="11"/>
        <v/>
      </c>
      <c r="G285" s="32" t="str">
        <f>IFERROR(VLOOKUP(所用データ③!A285,部品コード!A:E,3,FALSE),"")</f>
        <v/>
      </c>
    </row>
    <row r="286" spans="1:7" x14ac:dyDescent="0.15">
      <c r="A286" s="14"/>
      <c r="B286" s="15"/>
      <c r="C286" s="16"/>
      <c r="D286" s="32" t="str">
        <f>IFERROR(VLOOKUP(A286,部品コード!A:E,2,FALSE),"")</f>
        <v/>
      </c>
      <c r="E286" s="32" t="str">
        <f t="shared" si="10"/>
        <v/>
      </c>
      <c r="F286" s="32" t="str">
        <f t="shared" si="11"/>
        <v/>
      </c>
      <c r="G286" s="32" t="str">
        <f>IFERROR(VLOOKUP(所用データ③!A286,部品コード!A:E,3,FALSE),"")</f>
        <v/>
      </c>
    </row>
    <row r="287" spans="1:7" x14ac:dyDescent="0.15">
      <c r="A287" s="14"/>
      <c r="B287" s="15"/>
      <c r="C287" s="16"/>
      <c r="D287" s="32" t="str">
        <f>IFERROR(VLOOKUP(A287,部品コード!A:E,2,FALSE),"")</f>
        <v/>
      </c>
      <c r="E287" s="32" t="str">
        <f t="shared" si="10"/>
        <v/>
      </c>
      <c r="F287" s="32" t="str">
        <f t="shared" si="11"/>
        <v/>
      </c>
      <c r="G287" s="32" t="str">
        <f>IFERROR(VLOOKUP(所用データ③!A287,部品コード!A:E,3,FALSE),"")</f>
        <v/>
      </c>
    </row>
    <row r="288" spans="1:7" x14ac:dyDescent="0.15">
      <c r="A288" s="14"/>
      <c r="B288" s="15"/>
      <c r="C288" s="16"/>
      <c r="D288" s="32" t="str">
        <f>IFERROR(VLOOKUP(A288,部品コード!A:E,2,FALSE),"")</f>
        <v/>
      </c>
      <c r="E288" s="32" t="str">
        <f t="shared" si="10"/>
        <v/>
      </c>
      <c r="F288" s="32" t="str">
        <f t="shared" si="11"/>
        <v/>
      </c>
      <c r="G288" s="32" t="str">
        <f>IFERROR(VLOOKUP(所用データ③!A288,部品コード!A:E,3,FALSE),"")</f>
        <v/>
      </c>
    </row>
    <row r="289" spans="1:7" x14ac:dyDescent="0.15">
      <c r="A289" s="14"/>
      <c r="B289" s="15"/>
      <c r="C289" s="16"/>
      <c r="D289" s="32" t="str">
        <f>IFERROR(VLOOKUP(A289,部品コード!A:E,2,FALSE),"")</f>
        <v/>
      </c>
      <c r="E289" s="32" t="str">
        <f t="shared" si="10"/>
        <v/>
      </c>
      <c r="F289" s="32" t="str">
        <f t="shared" si="11"/>
        <v/>
      </c>
      <c r="G289" s="32" t="str">
        <f>IFERROR(VLOOKUP(所用データ③!A289,部品コード!A:E,3,FALSE),"")</f>
        <v/>
      </c>
    </row>
    <row r="290" spans="1:7" x14ac:dyDescent="0.15">
      <c r="A290" s="14"/>
      <c r="B290" s="15"/>
      <c r="C290" s="16"/>
      <c r="D290" s="32" t="str">
        <f>IFERROR(VLOOKUP(A290,部品コード!A:E,2,FALSE),"")</f>
        <v/>
      </c>
      <c r="E290" s="32" t="str">
        <f t="shared" si="10"/>
        <v/>
      </c>
      <c r="F290" s="32" t="str">
        <f t="shared" si="11"/>
        <v/>
      </c>
      <c r="G290" s="32" t="str">
        <f>IFERROR(VLOOKUP(所用データ③!A290,部品コード!A:E,3,FALSE),"")</f>
        <v/>
      </c>
    </row>
    <row r="291" spans="1:7" x14ac:dyDescent="0.15">
      <c r="A291" s="14"/>
      <c r="B291" s="15"/>
      <c r="C291" s="16"/>
      <c r="D291" s="32" t="str">
        <f>IFERROR(VLOOKUP(A291,部品コード!A:E,2,FALSE),"")</f>
        <v/>
      </c>
      <c r="E291" s="32" t="str">
        <f t="shared" si="10"/>
        <v/>
      </c>
      <c r="F291" s="32" t="str">
        <f t="shared" si="11"/>
        <v/>
      </c>
      <c r="G291" s="32" t="str">
        <f>IFERROR(VLOOKUP(所用データ③!A291,部品コード!A:E,3,FALSE),"")</f>
        <v/>
      </c>
    </row>
    <row r="292" spans="1:7" x14ac:dyDescent="0.15">
      <c r="A292" s="14"/>
      <c r="B292" s="15"/>
      <c r="C292" s="16"/>
      <c r="D292" s="32" t="str">
        <f>IFERROR(VLOOKUP(A292,部品コード!A:E,2,FALSE),"")</f>
        <v/>
      </c>
      <c r="E292" s="32" t="str">
        <f t="shared" si="10"/>
        <v/>
      </c>
      <c r="F292" s="32" t="str">
        <f t="shared" si="11"/>
        <v/>
      </c>
      <c r="G292" s="32" t="str">
        <f>IFERROR(VLOOKUP(所用データ③!A292,部品コード!A:E,3,FALSE),"")</f>
        <v/>
      </c>
    </row>
    <row r="293" spans="1:7" x14ac:dyDescent="0.15">
      <c r="A293" s="14"/>
      <c r="B293" s="15"/>
      <c r="C293" s="16"/>
      <c r="D293" s="32" t="str">
        <f>IFERROR(VLOOKUP(A293,部品コード!A:E,2,FALSE),"")</f>
        <v/>
      </c>
      <c r="E293" s="32" t="str">
        <f t="shared" si="10"/>
        <v/>
      </c>
      <c r="F293" s="32" t="str">
        <f t="shared" si="11"/>
        <v/>
      </c>
      <c r="G293" s="32" t="str">
        <f>IFERROR(VLOOKUP(所用データ③!A293,部品コード!A:E,3,FALSE),"")</f>
        <v/>
      </c>
    </row>
    <row r="294" spans="1:7" x14ac:dyDescent="0.15">
      <c r="A294" s="14"/>
      <c r="B294" s="15"/>
      <c r="C294" s="16"/>
      <c r="D294" s="32" t="str">
        <f>IFERROR(VLOOKUP(A294,部品コード!A:E,2,FALSE),"")</f>
        <v/>
      </c>
      <c r="E294" s="32" t="str">
        <f t="shared" si="10"/>
        <v/>
      </c>
      <c r="F294" s="32" t="str">
        <f t="shared" si="11"/>
        <v/>
      </c>
      <c r="G294" s="32" t="str">
        <f>IFERROR(VLOOKUP(所用データ③!A294,部品コード!A:E,3,FALSE),"")</f>
        <v/>
      </c>
    </row>
    <row r="295" spans="1:7" x14ac:dyDescent="0.15">
      <c r="A295" s="14"/>
      <c r="B295" s="15"/>
      <c r="C295" s="16"/>
      <c r="D295" s="32" t="str">
        <f>IFERROR(VLOOKUP(A295,部品コード!A:E,2,FALSE),"")</f>
        <v/>
      </c>
      <c r="E295" s="32" t="str">
        <f t="shared" si="10"/>
        <v/>
      </c>
      <c r="F295" s="32" t="str">
        <f t="shared" si="11"/>
        <v/>
      </c>
      <c r="G295" s="32" t="str">
        <f>IFERROR(VLOOKUP(所用データ③!A295,部品コード!A:E,3,FALSE),"")</f>
        <v/>
      </c>
    </row>
    <row r="296" spans="1:7" x14ac:dyDescent="0.15">
      <c r="A296" s="14"/>
      <c r="B296" s="15"/>
      <c r="C296" s="16"/>
      <c r="D296" s="32" t="str">
        <f>IFERROR(VLOOKUP(A296,部品コード!A:E,2,FALSE),"")</f>
        <v/>
      </c>
      <c r="E296" s="32" t="str">
        <f t="shared" si="10"/>
        <v/>
      </c>
      <c r="F296" s="32" t="str">
        <f t="shared" si="11"/>
        <v/>
      </c>
      <c r="G296" s="32" t="str">
        <f>IFERROR(VLOOKUP(所用データ③!A296,部品コード!A:E,3,FALSE),"")</f>
        <v/>
      </c>
    </row>
    <row r="297" spans="1:7" x14ac:dyDescent="0.15">
      <c r="A297" s="14"/>
      <c r="B297" s="15"/>
      <c r="C297" s="16"/>
      <c r="D297" s="32" t="str">
        <f>IFERROR(VLOOKUP(A297,部品コード!A:E,2,FALSE),"")</f>
        <v/>
      </c>
      <c r="E297" s="32" t="str">
        <f t="shared" si="10"/>
        <v/>
      </c>
      <c r="F297" s="32" t="str">
        <f t="shared" si="11"/>
        <v/>
      </c>
      <c r="G297" s="32" t="str">
        <f>IFERROR(VLOOKUP(所用データ③!A297,部品コード!A:E,3,FALSE),"")</f>
        <v/>
      </c>
    </row>
    <row r="298" spans="1:7" x14ac:dyDescent="0.15">
      <c r="A298" s="14"/>
      <c r="B298" s="15"/>
      <c r="C298" s="16"/>
      <c r="D298" s="32" t="str">
        <f>IFERROR(VLOOKUP(A298,部品コード!A:E,2,FALSE),"")</f>
        <v/>
      </c>
      <c r="E298" s="32" t="str">
        <f t="shared" si="10"/>
        <v/>
      </c>
      <c r="F298" s="32" t="str">
        <f t="shared" si="11"/>
        <v/>
      </c>
      <c r="G298" s="32" t="str">
        <f>IFERROR(VLOOKUP(所用データ③!A298,部品コード!A:E,3,FALSE),"")</f>
        <v/>
      </c>
    </row>
    <row r="299" spans="1:7" x14ac:dyDescent="0.15">
      <c r="A299" s="14"/>
      <c r="B299" s="15"/>
      <c r="C299" s="16"/>
      <c r="D299" s="32" t="str">
        <f>IFERROR(VLOOKUP(A299,部品コード!A:E,2,FALSE),"")</f>
        <v/>
      </c>
      <c r="E299" s="32" t="str">
        <f t="shared" si="10"/>
        <v/>
      </c>
      <c r="F299" s="32" t="str">
        <f t="shared" si="11"/>
        <v/>
      </c>
      <c r="G299" s="32" t="str">
        <f>IFERROR(VLOOKUP(所用データ③!A299,部品コード!A:E,3,FALSE),"")</f>
        <v/>
      </c>
    </row>
    <row r="300" spans="1:7" x14ac:dyDescent="0.15">
      <c r="A300" s="14"/>
      <c r="B300" s="15"/>
      <c r="C300" s="16"/>
      <c r="D300" s="32" t="str">
        <f>IFERROR(VLOOKUP(A300,部品コード!A:E,2,FALSE),"")</f>
        <v/>
      </c>
      <c r="E300" s="32" t="str">
        <f t="shared" si="10"/>
        <v/>
      </c>
      <c r="F300" s="32" t="str">
        <f t="shared" si="11"/>
        <v/>
      </c>
      <c r="G300" s="32" t="str">
        <f>IFERROR(VLOOKUP(所用データ③!A300,部品コード!A:E,3,FALSE),"")</f>
        <v/>
      </c>
    </row>
    <row r="301" spans="1:7" x14ac:dyDescent="0.15">
      <c r="A301" s="14"/>
      <c r="B301" s="15"/>
      <c r="C301" s="16"/>
      <c r="D301" s="32" t="str">
        <f>IFERROR(VLOOKUP(A301,部品コード!A:E,2,FALSE),"")</f>
        <v/>
      </c>
      <c r="E301" s="32" t="str">
        <f t="shared" si="10"/>
        <v/>
      </c>
      <c r="F301" s="32" t="str">
        <f t="shared" si="11"/>
        <v/>
      </c>
      <c r="G301" s="32" t="str">
        <f>IFERROR(VLOOKUP(所用データ③!A301,部品コード!A:E,3,FALSE),"")</f>
        <v/>
      </c>
    </row>
    <row r="302" spans="1:7" x14ac:dyDescent="0.15">
      <c r="A302" s="14"/>
      <c r="B302" s="15"/>
      <c r="C302" s="16"/>
      <c r="D302" s="32" t="str">
        <f>IFERROR(VLOOKUP(A302,部品コード!A:E,2,FALSE),"")</f>
        <v/>
      </c>
      <c r="E302" s="32" t="str">
        <f t="shared" si="10"/>
        <v/>
      </c>
      <c r="F302" s="32" t="str">
        <f t="shared" si="11"/>
        <v/>
      </c>
      <c r="G302" s="32" t="str">
        <f>IFERROR(VLOOKUP(所用データ③!A302,部品コード!A:E,3,FALSE),"")</f>
        <v/>
      </c>
    </row>
    <row r="303" spans="1:7" x14ac:dyDescent="0.15">
      <c r="A303" s="14"/>
      <c r="B303" s="15"/>
      <c r="C303" s="16"/>
      <c r="D303" s="32" t="str">
        <f>IFERROR(VLOOKUP(A303,部品コード!A:E,2,FALSE),"")</f>
        <v/>
      </c>
      <c r="E303" s="32" t="str">
        <f t="shared" si="10"/>
        <v/>
      </c>
      <c r="F303" s="32" t="str">
        <f t="shared" si="11"/>
        <v/>
      </c>
      <c r="G303" s="32" t="str">
        <f>IFERROR(VLOOKUP(所用データ③!A303,部品コード!A:E,3,FALSE),"")</f>
        <v/>
      </c>
    </row>
    <row r="304" spans="1:7" x14ac:dyDescent="0.15">
      <c r="A304" s="14"/>
      <c r="B304" s="15"/>
      <c r="C304" s="16"/>
      <c r="D304" s="32" t="str">
        <f>IFERROR(VLOOKUP(A304,部品コード!A:E,2,FALSE),"")</f>
        <v/>
      </c>
      <c r="E304" s="32" t="str">
        <f t="shared" si="10"/>
        <v/>
      </c>
      <c r="F304" s="32" t="str">
        <f t="shared" si="11"/>
        <v/>
      </c>
      <c r="G304" s="32" t="str">
        <f>IFERROR(VLOOKUP(所用データ③!A304,部品コード!A:E,3,FALSE),"")</f>
        <v/>
      </c>
    </row>
    <row r="305" spans="1:7" x14ac:dyDescent="0.15">
      <c r="A305" s="14"/>
      <c r="B305" s="15"/>
      <c r="C305" s="16"/>
      <c r="D305" s="32" t="str">
        <f>IFERROR(VLOOKUP(A305,部品コード!A:E,2,FALSE),"")</f>
        <v/>
      </c>
      <c r="E305" s="32" t="str">
        <f t="shared" si="10"/>
        <v/>
      </c>
      <c r="F305" s="32" t="str">
        <f t="shared" si="11"/>
        <v/>
      </c>
      <c r="G305" s="32" t="str">
        <f>IFERROR(VLOOKUP(所用データ③!A305,部品コード!A:E,3,FALSE),"")</f>
        <v/>
      </c>
    </row>
    <row r="306" spans="1:7" x14ac:dyDescent="0.15">
      <c r="A306" s="14"/>
      <c r="B306" s="15"/>
      <c r="C306" s="16"/>
      <c r="D306" s="32" t="str">
        <f>IFERROR(VLOOKUP(A306,部品コード!A:E,2,FALSE),"")</f>
        <v/>
      </c>
      <c r="E306" s="32" t="str">
        <f t="shared" si="10"/>
        <v/>
      </c>
      <c r="F306" s="32" t="str">
        <f t="shared" si="11"/>
        <v/>
      </c>
      <c r="G306" s="32" t="str">
        <f>IFERROR(VLOOKUP(所用データ③!A306,部品コード!A:E,3,FALSE),"")</f>
        <v/>
      </c>
    </row>
    <row r="307" spans="1:7" x14ac:dyDescent="0.15">
      <c r="A307" s="14"/>
      <c r="B307" s="15"/>
      <c r="C307" s="16"/>
      <c r="D307" s="32" t="str">
        <f>IFERROR(VLOOKUP(A307,部品コード!A:E,2,FALSE),"")</f>
        <v/>
      </c>
      <c r="E307" s="32" t="str">
        <f t="shared" si="10"/>
        <v/>
      </c>
      <c r="F307" s="32" t="str">
        <f t="shared" si="11"/>
        <v/>
      </c>
      <c r="G307" s="32" t="str">
        <f>IFERROR(VLOOKUP(所用データ③!A307,部品コード!A:E,3,FALSE),"")</f>
        <v/>
      </c>
    </row>
    <row r="308" spans="1:7" x14ac:dyDescent="0.15">
      <c r="A308" s="14"/>
      <c r="B308" s="15"/>
      <c r="C308" s="16"/>
      <c r="D308" s="32" t="str">
        <f>IFERROR(VLOOKUP(A308,部品コード!A:E,2,FALSE),"")</f>
        <v/>
      </c>
      <c r="E308" s="32" t="str">
        <f t="shared" si="10"/>
        <v/>
      </c>
      <c r="F308" s="32" t="str">
        <f t="shared" si="11"/>
        <v/>
      </c>
      <c r="G308" s="32" t="str">
        <f>IFERROR(VLOOKUP(所用データ③!A308,部品コード!A:E,3,FALSE),"")</f>
        <v/>
      </c>
    </row>
    <row r="309" spans="1:7" x14ac:dyDescent="0.15">
      <c r="A309" s="14"/>
      <c r="B309" s="15"/>
      <c r="C309" s="16"/>
      <c r="D309" s="32" t="str">
        <f>IFERROR(VLOOKUP(A309,部品コード!A:E,2,FALSE),"")</f>
        <v/>
      </c>
      <c r="E309" s="32" t="str">
        <f t="shared" si="10"/>
        <v/>
      </c>
      <c r="F309" s="32" t="str">
        <f t="shared" si="11"/>
        <v/>
      </c>
      <c r="G309" s="32" t="str">
        <f>IFERROR(VLOOKUP(所用データ③!A309,部品コード!A:E,3,FALSE),"")</f>
        <v/>
      </c>
    </row>
    <row r="310" spans="1:7" x14ac:dyDescent="0.15">
      <c r="A310" s="14"/>
      <c r="B310" s="15"/>
      <c r="C310" s="16"/>
      <c r="D310" s="32" t="str">
        <f>IFERROR(VLOOKUP(A310,部品コード!A:E,2,FALSE),"")</f>
        <v/>
      </c>
      <c r="E310" s="32" t="str">
        <f t="shared" si="10"/>
        <v/>
      </c>
      <c r="F310" s="32" t="str">
        <f t="shared" si="11"/>
        <v/>
      </c>
      <c r="G310" s="32" t="str">
        <f>IFERROR(VLOOKUP(所用データ③!A310,部品コード!A:E,3,FALSE),"")</f>
        <v/>
      </c>
    </row>
    <row r="311" spans="1:7" x14ac:dyDescent="0.15">
      <c r="A311" s="14"/>
      <c r="B311" s="15"/>
      <c r="C311" s="16"/>
      <c r="D311" s="32" t="str">
        <f>IFERROR(VLOOKUP(A311,部品コード!A:E,2,FALSE),"")</f>
        <v/>
      </c>
      <c r="E311" s="32" t="str">
        <f t="shared" si="10"/>
        <v/>
      </c>
      <c r="F311" s="32" t="str">
        <f t="shared" si="11"/>
        <v/>
      </c>
      <c r="G311" s="32" t="str">
        <f>IFERROR(VLOOKUP(所用データ③!A311,部品コード!A:E,3,FALSE),"")</f>
        <v/>
      </c>
    </row>
    <row r="312" spans="1:7" x14ac:dyDescent="0.15">
      <c r="A312" s="14"/>
      <c r="B312" s="15"/>
      <c r="C312" s="16"/>
      <c r="D312" s="32" t="str">
        <f>IFERROR(VLOOKUP(A312,部品コード!A:E,2,FALSE),"")</f>
        <v/>
      </c>
      <c r="E312" s="32" t="str">
        <f t="shared" si="10"/>
        <v/>
      </c>
      <c r="F312" s="32" t="str">
        <f t="shared" si="11"/>
        <v/>
      </c>
      <c r="G312" s="32" t="str">
        <f>IFERROR(VLOOKUP(所用データ③!A312,部品コード!A:E,3,FALSE),"")</f>
        <v/>
      </c>
    </row>
    <row r="313" spans="1:7" x14ac:dyDescent="0.15">
      <c r="A313" s="14"/>
      <c r="B313" s="15"/>
      <c r="C313" s="16"/>
      <c r="D313" s="32" t="str">
        <f>IFERROR(VLOOKUP(A313,部品コード!A:E,2,FALSE),"")</f>
        <v/>
      </c>
      <c r="E313" s="32" t="str">
        <f t="shared" si="10"/>
        <v/>
      </c>
      <c r="F313" s="32" t="str">
        <f t="shared" si="11"/>
        <v/>
      </c>
      <c r="G313" s="32" t="str">
        <f>IFERROR(VLOOKUP(所用データ③!A313,部品コード!A:E,3,FALSE),"")</f>
        <v/>
      </c>
    </row>
    <row r="314" spans="1:7" x14ac:dyDescent="0.15">
      <c r="A314" s="14"/>
      <c r="B314" s="15"/>
      <c r="C314" s="16"/>
      <c r="D314" s="32" t="str">
        <f>IFERROR(VLOOKUP(A314,部品コード!A:E,2,FALSE),"")</f>
        <v/>
      </c>
      <c r="E314" s="32" t="str">
        <f t="shared" si="10"/>
        <v/>
      </c>
      <c r="F314" s="32" t="str">
        <f t="shared" si="11"/>
        <v/>
      </c>
      <c r="G314" s="32" t="str">
        <f>IFERROR(VLOOKUP(所用データ③!A314,部品コード!A:E,3,FALSE),"")</f>
        <v/>
      </c>
    </row>
    <row r="315" spans="1:7" x14ac:dyDescent="0.15">
      <c r="A315" s="14"/>
      <c r="B315" s="15"/>
      <c r="C315" s="16"/>
      <c r="D315" s="32" t="str">
        <f>IFERROR(VLOOKUP(A315,部品コード!A:E,2,FALSE),"")</f>
        <v/>
      </c>
      <c r="E315" s="32" t="str">
        <f t="shared" si="10"/>
        <v/>
      </c>
      <c r="F315" s="32" t="str">
        <f t="shared" si="11"/>
        <v/>
      </c>
      <c r="G315" s="32" t="str">
        <f>IFERROR(VLOOKUP(所用データ③!A315,部品コード!A:E,3,FALSE),"")</f>
        <v/>
      </c>
    </row>
    <row r="316" spans="1:7" x14ac:dyDescent="0.15">
      <c r="A316" s="14"/>
      <c r="B316" s="15"/>
      <c r="C316" s="16"/>
      <c r="D316" s="32" t="str">
        <f>IFERROR(VLOOKUP(A316,部品コード!A:E,2,FALSE),"")</f>
        <v/>
      </c>
      <c r="E316" s="32" t="str">
        <f t="shared" si="10"/>
        <v/>
      </c>
      <c r="F316" s="32" t="str">
        <f t="shared" si="11"/>
        <v/>
      </c>
      <c r="G316" s="32" t="str">
        <f>IFERROR(VLOOKUP(所用データ③!A316,部品コード!A:E,3,FALSE),"")</f>
        <v/>
      </c>
    </row>
    <row r="317" spans="1:7" x14ac:dyDescent="0.15">
      <c r="A317" s="14"/>
      <c r="B317" s="15"/>
      <c r="C317" s="16"/>
      <c r="D317" s="32" t="str">
        <f>IFERROR(VLOOKUP(A317,部品コード!A:E,2,FALSE),"")</f>
        <v/>
      </c>
      <c r="E317" s="32" t="str">
        <f t="shared" si="10"/>
        <v/>
      </c>
      <c r="F317" s="32" t="str">
        <f t="shared" si="11"/>
        <v/>
      </c>
      <c r="G317" s="32" t="str">
        <f>IFERROR(VLOOKUP(所用データ③!A317,部品コード!A:E,3,FALSE),"")</f>
        <v/>
      </c>
    </row>
    <row r="318" spans="1:7" x14ac:dyDescent="0.15">
      <c r="A318" s="14"/>
      <c r="B318" s="15"/>
      <c r="C318" s="16"/>
      <c r="D318" s="32" t="str">
        <f>IFERROR(VLOOKUP(A318,部品コード!A:E,2,FALSE),"")</f>
        <v/>
      </c>
      <c r="E318" s="32" t="str">
        <f t="shared" si="10"/>
        <v/>
      </c>
      <c r="F318" s="32" t="str">
        <f t="shared" si="11"/>
        <v/>
      </c>
      <c r="G318" s="32" t="str">
        <f>IFERROR(VLOOKUP(所用データ③!A318,部品コード!A:E,3,FALSE),"")</f>
        <v/>
      </c>
    </row>
    <row r="319" spans="1:7" x14ac:dyDescent="0.15">
      <c r="A319" s="14"/>
      <c r="B319" s="15"/>
      <c r="C319" s="16"/>
      <c r="D319" s="32" t="str">
        <f>IFERROR(VLOOKUP(A319,部品コード!A:E,2,FALSE),"")</f>
        <v/>
      </c>
      <c r="E319" s="32" t="str">
        <f t="shared" si="10"/>
        <v/>
      </c>
      <c r="F319" s="32" t="str">
        <f t="shared" si="11"/>
        <v/>
      </c>
      <c r="G319" s="32" t="str">
        <f>IFERROR(VLOOKUP(所用データ③!A319,部品コード!A:E,3,FALSE),"")</f>
        <v/>
      </c>
    </row>
    <row r="320" spans="1:7" x14ac:dyDescent="0.15">
      <c r="A320" s="14"/>
      <c r="B320" s="15"/>
      <c r="C320" s="16"/>
      <c r="D320" s="32" t="str">
        <f>IFERROR(VLOOKUP(A320,部品コード!A:E,2,FALSE),"")</f>
        <v/>
      </c>
      <c r="E320" s="32" t="str">
        <f t="shared" si="10"/>
        <v/>
      </c>
      <c r="F320" s="32" t="str">
        <f t="shared" si="11"/>
        <v/>
      </c>
      <c r="G320" s="32" t="str">
        <f>IFERROR(VLOOKUP(所用データ③!A320,部品コード!A:E,3,FALSE),"")</f>
        <v/>
      </c>
    </row>
    <row r="321" spans="1:7" x14ac:dyDescent="0.15">
      <c r="A321" s="14"/>
      <c r="B321" s="15"/>
      <c r="C321" s="16"/>
      <c r="D321" s="32" t="str">
        <f>IFERROR(VLOOKUP(A321,部品コード!A:E,2,FALSE),"")</f>
        <v/>
      </c>
      <c r="E321" s="32" t="str">
        <f t="shared" si="10"/>
        <v/>
      </c>
      <c r="F321" s="32" t="str">
        <f t="shared" si="11"/>
        <v/>
      </c>
      <c r="G321" s="32" t="str">
        <f>IFERROR(VLOOKUP(所用データ③!A321,部品コード!A:E,3,FALSE),"")</f>
        <v/>
      </c>
    </row>
    <row r="322" spans="1:7" x14ac:dyDescent="0.15">
      <c r="A322" s="14"/>
      <c r="B322" s="15"/>
      <c r="C322" s="16"/>
      <c r="D322" s="32" t="str">
        <f>IFERROR(VLOOKUP(A322,部品コード!A:E,2,FALSE),"")</f>
        <v/>
      </c>
      <c r="E322" s="32" t="str">
        <f t="shared" si="10"/>
        <v/>
      </c>
      <c r="F322" s="32" t="str">
        <f t="shared" si="11"/>
        <v/>
      </c>
      <c r="G322" s="32" t="str">
        <f>IFERROR(VLOOKUP(所用データ③!A322,部品コード!A:E,3,FALSE),"")</f>
        <v/>
      </c>
    </row>
    <row r="323" spans="1:7" x14ac:dyDescent="0.15">
      <c r="A323" s="14"/>
      <c r="B323" s="15"/>
      <c r="C323" s="16"/>
      <c r="D323" s="32" t="str">
        <f>IFERROR(VLOOKUP(A323,部品コード!A:E,2,FALSE),"")</f>
        <v/>
      </c>
      <c r="E323" s="32" t="str">
        <f t="shared" si="10"/>
        <v/>
      </c>
      <c r="F323" s="32" t="str">
        <f t="shared" si="11"/>
        <v/>
      </c>
      <c r="G323" s="32" t="str">
        <f>IFERROR(VLOOKUP(所用データ③!A323,部品コード!A:E,3,FALSE),"")</f>
        <v/>
      </c>
    </row>
    <row r="324" spans="1:7" x14ac:dyDescent="0.15">
      <c r="A324" s="14"/>
      <c r="B324" s="15"/>
      <c r="C324" s="16"/>
      <c r="D324" s="32" t="str">
        <f>IFERROR(VLOOKUP(A324,部品コード!A:E,2,FALSE),"")</f>
        <v/>
      </c>
      <c r="E324" s="32" t="str">
        <f t="shared" si="10"/>
        <v/>
      </c>
      <c r="F324" s="32" t="str">
        <f t="shared" si="11"/>
        <v/>
      </c>
      <c r="G324" s="32" t="str">
        <f>IFERROR(VLOOKUP(所用データ③!A324,部品コード!A:E,3,FALSE),"")</f>
        <v/>
      </c>
    </row>
    <row r="325" spans="1:7" x14ac:dyDescent="0.15">
      <c r="A325" s="14"/>
      <c r="B325" s="15"/>
      <c r="C325" s="16"/>
      <c r="D325" s="32" t="str">
        <f>IFERROR(VLOOKUP(A325,部品コード!A:E,2,FALSE),"")</f>
        <v/>
      </c>
      <c r="E325" s="32" t="str">
        <f t="shared" si="10"/>
        <v/>
      </c>
      <c r="F325" s="32" t="str">
        <f t="shared" si="11"/>
        <v/>
      </c>
      <c r="G325" s="32" t="str">
        <f>IFERROR(VLOOKUP(所用データ③!A325,部品コード!A:E,3,FALSE),"")</f>
        <v/>
      </c>
    </row>
    <row r="326" spans="1:7" x14ac:dyDescent="0.15">
      <c r="A326" s="14"/>
      <c r="B326" s="15"/>
      <c r="C326" s="16"/>
      <c r="D326" s="32" t="str">
        <f>IFERROR(VLOOKUP(A326,部品コード!A:E,2,FALSE),"")</f>
        <v/>
      </c>
      <c r="E326" s="32" t="str">
        <f t="shared" si="10"/>
        <v/>
      </c>
      <c r="F326" s="32" t="str">
        <f t="shared" si="11"/>
        <v/>
      </c>
      <c r="G326" s="32" t="str">
        <f>IFERROR(VLOOKUP(所用データ③!A326,部品コード!A:E,3,FALSE),"")</f>
        <v/>
      </c>
    </row>
    <row r="327" spans="1:7" x14ac:dyDescent="0.15">
      <c r="A327" s="14"/>
      <c r="B327" s="15"/>
      <c r="C327" s="16"/>
      <c r="D327" s="32" t="str">
        <f>IFERROR(VLOOKUP(A327,部品コード!A:E,2,FALSE),"")</f>
        <v/>
      </c>
      <c r="E327" s="32" t="str">
        <f t="shared" si="10"/>
        <v/>
      </c>
      <c r="F327" s="32" t="str">
        <f t="shared" si="11"/>
        <v/>
      </c>
      <c r="G327" s="32" t="str">
        <f>IFERROR(VLOOKUP(所用データ③!A327,部品コード!A:E,3,FALSE),"")</f>
        <v/>
      </c>
    </row>
    <row r="328" spans="1:7" x14ac:dyDescent="0.15">
      <c r="A328" s="14"/>
      <c r="B328" s="15"/>
      <c r="C328" s="16"/>
      <c r="D328" s="32" t="str">
        <f>IFERROR(VLOOKUP(A328,部品コード!A:E,2,FALSE),"")</f>
        <v/>
      </c>
      <c r="E328" s="32" t="str">
        <f t="shared" si="10"/>
        <v/>
      </c>
      <c r="F328" s="32" t="str">
        <f t="shared" si="11"/>
        <v/>
      </c>
      <c r="G328" s="32" t="str">
        <f>IFERROR(VLOOKUP(所用データ③!A328,部品コード!A:E,3,FALSE),"")</f>
        <v/>
      </c>
    </row>
    <row r="329" spans="1:7" x14ac:dyDescent="0.15">
      <c r="A329" s="14"/>
      <c r="B329" s="15"/>
      <c r="C329" s="16"/>
      <c r="D329" s="32" t="str">
        <f>IFERROR(VLOOKUP(A329,部品コード!A:E,2,FALSE),"")</f>
        <v/>
      </c>
      <c r="E329" s="32" t="str">
        <f t="shared" si="10"/>
        <v/>
      </c>
      <c r="F329" s="32" t="str">
        <f t="shared" si="11"/>
        <v/>
      </c>
      <c r="G329" s="32" t="str">
        <f>IFERROR(VLOOKUP(所用データ③!A329,部品コード!A:E,3,FALSE),"")</f>
        <v/>
      </c>
    </row>
    <row r="330" spans="1:7" x14ac:dyDescent="0.15">
      <c r="A330" s="14"/>
      <c r="B330" s="15"/>
      <c r="C330" s="16"/>
      <c r="D330" s="32" t="str">
        <f>IFERROR(VLOOKUP(A330,部品コード!A:E,2,FALSE),"")</f>
        <v/>
      </c>
      <c r="E330" s="32" t="str">
        <f t="shared" si="10"/>
        <v/>
      </c>
      <c r="F330" s="32" t="str">
        <f t="shared" si="11"/>
        <v/>
      </c>
      <c r="G330" s="32" t="str">
        <f>IFERROR(VLOOKUP(所用データ③!A330,部品コード!A:E,3,FALSE),"")</f>
        <v/>
      </c>
    </row>
    <row r="331" spans="1:7" x14ac:dyDescent="0.15">
      <c r="A331" s="14"/>
      <c r="B331" s="15"/>
      <c r="C331" s="16"/>
      <c r="D331" s="32" t="str">
        <f>IFERROR(VLOOKUP(A331,部品コード!A:E,2,FALSE),"")</f>
        <v/>
      </c>
      <c r="E331" s="32" t="str">
        <f t="shared" si="10"/>
        <v/>
      </c>
      <c r="F331" s="32" t="str">
        <f t="shared" si="11"/>
        <v/>
      </c>
      <c r="G331" s="32" t="str">
        <f>IFERROR(VLOOKUP(所用データ③!A331,部品コード!A:E,3,FALSE),"")</f>
        <v/>
      </c>
    </row>
    <row r="332" spans="1:7" x14ac:dyDescent="0.15">
      <c r="A332" s="14"/>
      <c r="B332" s="15"/>
      <c r="C332" s="16"/>
      <c r="D332" s="32" t="str">
        <f>IFERROR(VLOOKUP(A332,部品コード!A:E,2,FALSE),"")</f>
        <v/>
      </c>
      <c r="E332" s="32" t="str">
        <f t="shared" si="10"/>
        <v/>
      </c>
      <c r="F332" s="32" t="str">
        <f t="shared" si="11"/>
        <v/>
      </c>
      <c r="G332" s="32" t="str">
        <f>IFERROR(VLOOKUP(所用データ③!A332,部品コード!A:E,3,FALSE),"")</f>
        <v/>
      </c>
    </row>
    <row r="333" spans="1:7" x14ac:dyDescent="0.15">
      <c r="A333" s="14"/>
      <c r="B333" s="15"/>
      <c r="C333" s="16"/>
      <c r="D333" s="32" t="str">
        <f>IFERROR(VLOOKUP(A333,部品コード!A:E,2,FALSE),"")</f>
        <v/>
      </c>
      <c r="E333" s="32" t="str">
        <f t="shared" si="10"/>
        <v/>
      </c>
      <c r="F333" s="32" t="str">
        <f t="shared" si="11"/>
        <v/>
      </c>
      <c r="G333" s="32" t="str">
        <f>IFERROR(VLOOKUP(所用データ③!A333,部品コード!A:E,3,FALSE),"")</f>
        <v/>
      </c>
    </row>
    <row r="334" spans="1:7" x14ac:dyDescent="0.15">
      <c r="A334" s="14"/>
      <c r="B334" s="15"/>
      <c r="C334" s="16"/>
      <c r="D334" s="32" t="str">
        <f>IFERROR(VLOOKUP(A334,部品コード!A:E,2,FALSE),"")</f>
        <v/>
      </c>
      <c r="E334" s="32" t="str">
        <f t="shared" si="10"/>
        <v/>
      </c>
      <c r="F334" s="32" t="str">
        <f t="shared" si="11"/>
        <v/>
      </c>
      <c r="G334" s="32" t="str">
        <f>IFERROR(VLOOKUP(所用データ③!A334,部品コード!A:E,3,FALSE),"")</f>
        <v/>
      </c>
    </row>
    <row r="335" spans="1:7" x14ac:dyDescent="0.15">
      <c r="A335" s="14"/>
      <c r="B335" s="15"/>
      <c r="C335" s="16"/>
      <c r="D335" s="32" t="str">
        <f>IFERROR(VLOOKUP(A335,部品コード!A:E,2,FALSE),"")</f>
        <v/>
      </c>
      <c r="E335" s="32" t="str">
        <f t="shared" si="10"/>
        <v/>
      </c>
      <c r="F335" s="32" t="str">
        <f t="shared" si="11"/>
        <v/>
      </c>
      <c r="G335" s="32" t="str">
        <f>IFERROR(VLOOKUP(所用データ③!A335,部品コード!A:E,3,FALSE),"")</f>
        <v/>
      </c>
    </row>
    <row r="336" spans="1:7" x14ac:dyDescent="0.15">
      <c r="A336" s="14"/>
      <c r="B336" s="15"/>
      <c r="C336" s="16"/>
      <c r="D336" s="32" t="str">
        <f>IFERROR(VLOOKUP(A336,部品コード!A:E,2,FALSE),"")</f>
        <v/>
      </c>
      <c r="E336" s="32" t="str">
        <f t="shared" si="10"/>
        <v/>
      </c>
      <c r="F336" s="32" t="str">
        <f t="shared" si="11"/>
        <v/>
      </c>
      <c r="G336" s="32" t="str">
        <f>IFERROR(VLOOKUP(所用データ③!A336,部品コード!A:E,3,FALSE),"")</f>
        <v/>
      </c>
    </row>
    <row r="337" spans="1:7" x14ac:dyDescent="0.15">
      <c r="A337" s="14"/>
      <c r="B337" s="15"/>
      <c r="C337" s="16"/>
      <c r="D337" s="32" t="str">
        <f>IFERROR(VLOOKUP(A337,部品コード!A:E,2,FALSE),"")</f>
        <v/>
      </c>
      <c r="E337" s="32" t="str">
        <f t="shared" si="10"/>
        <v/>
      </c>
      <c r="F337" s="32" t="str">
        <f t="shared" si="11"/>
        <v/>
      </c>
      <c r="G337" s="32" t="str">
        <f>IFERROR(VLOOKUP(所用データ③!A337,部品コード!A:E,3,FALSE),"")</f>
        <v/>
      </c>
    </row>
    <row r="338" spans="1:7" x14ac:dyDescent="0.15">
      <c r="A338" s="14"/>
      <c r="B338" s="15"/>
      <c r="C338" s="16"/>
      <c r="D338" s="32" t="str">
        <f>IFERROR(VLOOKUP(A338,部品コード!A:E,2,FALSE),"")</f>
        <v/>
      </c>
      <c r="E338" s="32" t="str">
        <f t="shared" si="10"/>
        <v/>
      </c>
      <c r="F338" s="32" t="str">
        <f t="shared" si="11"/>
        <v/>
      </c>
      <c r="G338" s="32" t="str">
        <f>IFERROR(VLOOKUP(所用データ③!A338,部品コード!A:E,3,FALSE),"")</f>
        <v/>
      </c>
    </row>
    <row r="339" spans="1:7" x14ac:dyDescent="0.15">
      <c r="A339" s="14"/>
      <c r="B339" s="15"/>
      <c r="C339" s="16"/>
      <c r="D339" s="32" t="str">
        <f>IFERROR(VLOOKUP(A339,部品コード!A:E,2,FALSE),"")</f>
        <v/>
      </c>
      <c r="E339" s="32" t="str">
        <f t="shared" si="10"/>
        <v/>
      </c>
      <c r="F339" s="32" t="str">
        <f t="shared" si="11"/>
        <v/>
      </c>
      <c r="G339" s="32" t="str">
        <f>IFERROR(VLOOKUP(所用データ③!A339,部品コード!A:E,3,FALSE),"")</f>
        <v/>
      </c>
    </row>
    <row r="340" spans="1:7" x14ac:dyDescent="0.15">
      <c r="A340" s="14"/>
      <c r="B340" s="15"/>
      <c r="C340" s="16"/>
      <c r="D340" s="32" t="str">
        <f>IFERROR(VLOOKUP(A340,部品コード!A:E,2,FALSE),"")</f>
        <v/>
      </c>
      <c r="E340" s="32" t="str">
        <f t="shared" si="10"/>
        <v/>
      </c>
      <c r="F340" s="32" t="str">
        <f t="shared" si="11"/>
        <v/>
      </c>
      <c r="G340" s="32" t="str">
        <f>IFERROR(VLOOKUP(所用データ③!A340,部品コード!A:E,3,FALSE),"")</f>
        <v/>
      </c>
    </row>
    <row r="341" spans="1:7" x14ac:dyDescent="0.15">
      <c r="A341" s="14"/>
      <c r="B341" s="15"/>
      <c r="C341" s="16"/>
      <c r="D341" s="32" t="str">
        <f>IFERROR(VLOOKUP(A341,部品コード!A:E,2,FALSE),"")</f>
        <v/>
      </c>
      <c r="E341" s="32" t="str">
        <f t="shared" si="10"/>
        <v/>
      </c>
      <c r="F341" s="32" t="str">
        <f t="shared" si="11"/>
        <v/>
      </c>
      <c r="G341" s="32" t="str">
        <f>IFERROR(VLOOKUP(所用データ③!A341,部品コード!A:E,3,FALSE),"")</f>
        <v/>
      </c>
    </row>
    <row r="342" spans="1:7" x14ac:dyDescent="0.15">
      <c r="A342" s="14"/>
      <c r="B342" s="15"/>
      <c r="C342" s="16"/>
      <c r="D342" s="32" t="str">
        <f>IFERROR(VLOOKUP(A342,部品コード!A:E,2,FALSE),"")</f>
        <v/>
      </c>
      <c r="E342" s="32" t="str">
        <f t="shared" si="10"/>
        <v/>
      </c>
      <c r="F342" s="32" t="str">
        <f t="shared" si="11"/>
        <v/>
      </c>
      <c r="G342" s="32" t="str">
        <f>IFERROR(VLOOKUP(所用データ③!A342,部品コード!A:E,3,FALSE),"")</f>
        <v/>
      </c>
    </row>
    <row r="343" spans="1:7" x14ac:dyDescent="0.15">
      <c r="A343" s="14"/>
      <c r="B343" s="15"/>
      <c r="C343" s="16"/>
      <c r="D343" s="32" t="str">
        <f>IFERROR(VLOOKUP(A343,部品コード!A:E,2,FALSE),"")</f>
        <v/>
      </c>
      <c r="E343" s="32" t="str">
        <f t="shared" ref="E343:E406" si="12">IF(B343="","",(MONTH(B343)))</f>
        <v/>
      </c>
      <c r="F343" s="32" t="str">
        <f t="shared" ref="F343:F406" si="13">IF(B343="","",(DAY(B343)))</f>
        <v/>
      </c>
      <c r="G343" s="32" t="str">
        <f>IFERROR(VLOOKUP(所用データ③!A343,部品コード!A:E,3,FALSE),"")</f>
        <v/>
      </c>
    </row>
    <row r="344" spans="1:7" x14ac:dyDescent="0.15">
      <c r="A344" s="14"/>
      <c r="B344" s="15"/>
      <c r="C344" s="16"/>
      <c r="D344" s="32" t="str">
        <f>IFERROR(VLOOKUP(A344,部品コード!A:E,2,FALSE),"")</f>
        <v/>
      </c>
      <c r="E344" s="32" t="str">
        <f t="shared" si="12"/>
        <v/>
      </c>
      <c r="F344" s="32" t="str">
        <f t="shared" si="13"/>
        <v/>
      </c>
      <c r="G344" s="32" t="str">
        <f>IFERROR(VLOOKUP(所用データ③!A344,部品コード!A:E,3,FALSE),"")</f>
        <v/>
      </c>
    </row>
    <row r="345" spans="1:7" x14ac:dyDescent="0.15">
      <c r="A345" s="14"/>
      <c r="B345" s="15"/>
      <c r="C345" s="16"/>
      <c r="D345" s="32" t="str">
        <f>IFERROR(VLOOKUP(A345,部品コード!A:E,2,FALSE),"")</f>
        <v/>
      </c>
      <c r="E345" s="32" t="str">
        <f t="shared" si="12"/>
        <v/>
      </c>
      <c r="F345" s="32" t="str">
        <f t="shared" si="13"/>
        <v/>
      </c>
      <c r="G345" s="32" t="str">
        <f>IFERROR(VLOOKUP(所用データ③!A345,部品コード!A:E,3,FALSE),"")</f>
        <v/>
      </c>
    </row>
    <row r="346" spans="1:7" x14ac:dyDescent="0.15">
      <c r="A346" s="14"/>
      <c r="B346" s="15"/>
      <c r="C346" s="16"/>
      <c r="D346" s="32" t="str">
        <f>IFERROR(VLOOKUP(A346,部品コード!A:E,2,FALSE),"")</f>
        <v/>
      </c>
      <c r="E346" s="32" t="str">
        <f t="shared" si="12"/>
        <v/>
      </c>
      <c r="F346" s="32" t="str">
        <f t="shared" si="13"/>
        <v/>
      </c>
      <c r="G346" s="32" t="str">
        <f>IFERROR(VLOOKUP(所用データ③!A346,部品コード!A:E,3,FALSE),"")</f>
        <v/>
      </c>
    </row>
    <row r="347" spans="1:7" x14ac:dyDescent="0.15">
      <c r="A347" s="14"/>
      <c r="B347" s="15"/>
      <c r="C347" s="16"/>
      <c r="D347" s="32" t="str">
        <f>IFERROR(VLOOKUP(A347,部品コード!A:E,2,FALSE),"")</f>
        <v/>
      </c>
      <c r="E347" s="32" t="str">
        <f t="shared" si="12"/>
        <v/>
      </c>
      <c r="F347" s="32" t="str">
        <f t="shared" si="13"/>
        <v/>
      </c>
      <c r="G347" s="32" t="str">
        <f>IFERROR(VLOOKUP(所用データ③!A347,部品コード!A:E,3,FALSE),"")</f>
        <v/>
      </c>
    </row>
    <row r="348" spans="1:7" x14ac:dyDescent="0.15">
      <c r="A348" s="14"/>
      <c r="B348" s="15"/>
      <c r="C348" s="16"/>
      <c r="D348" s="32" t="str">
        <f>IFERROR(VLOOKUP(A348,部品コード!A:E,2,FALSE),"")</f>
        <v/>
      </c>
      <c r="E348" s="32" t="str">
        <f t="shared" si="12"/>
        <v/>
      </c>
      <c r="F348" s="32" t="str">
        <f t="shared" si="13"/>
        <v/>
      </c>
      <c r="G348" s="32" t="str">
        <f>IFERROR(VLOOKUP(所用データ③!A348,部品コード!A:E,3,FALSE),"")</f>
        <v/>
      </c>
    </row>
    <row r="349" spans="1:7" x14ac:dyDescent="0.15">
      <c r="A349" s="14"/>
      <c r="B349" s="15"/>
      <c r="C349" s="16"/>
      <c r="D349" s="32" t="str">
        <f>IFERROR(VLOOKUP(A349,部品コード!A:E,2,FALSE),"")</f>
        <v/>
      </c>
      <c r="E349" s="32" t="str">
        <f t="shared" si="12"/>
        <v/>
      </c>
      <c r="F349" s="32" t="str">
        <f t="shared" si="13"/>
        <v/>
      </c>
      <c r="G349" s="32" t="str">
        <f>IFERROR(VLOOKUP(所用データ③!A349,部品コード!A:E,3,FALSE),"")</f>
        <v/>
      </c>
    </row>
    <row r="350" spans="1:7" x14ac:dyDescent="0.15">
      <c r="A350" s="14"/>
      <c r="B350" s="15"/>
      <c r="C350" s="16"/>
      <c r="D350" s="32" t="str">
        <f>IFERROR(VLOOKUP(A350,部品コード!A:E,2,FALSE),"")</f>
        <v/>
      </c>
      <c r="E350" s="32" t="str">
        <f t="shared" si="12"/>
        <v/>
      </c>
      <c r="F350" s="32" t="str">
        <f t="shared" si="13"/>
        <v/>
      </c>
      <c r="G350" s="32" t="str">
        <f>IFERROR(VLOOKUP(所用データ③!A350,部品コード!A:E,3,FALSE),"")</f>
        <v/>
      </c>
    </row>
    <row r="351" spans="1:7" x14ac:dyDescent="0.15">
      <c r="A351" s="14"/>
      <c r="B351" s="15"/>
      <c r="C351" s="16"/>
      <c r="D351" s="32" t="str">
        <f>IFERROR(VLOOKUP(A351,部品コード!A:E,2,FALSE),"")</f>
        <v/>
      </c>
      <c r="E351" s="32" t="str">
        <f t="shared" si="12"/>
        <v/>
      </c>
      <c r="F351" s="32" t="str">
        <f t="shared" si="13"/>
        <v/>
      </c>
      <c r="G351" s="32" t="str">
        <f>IFERROR(VLOOKUP(所用データ③!A351,部品コード!A:E,3,FALSE),"")</f>
        <v/>
      </c>
    </row>
    <row r="352" spans="1:7" x14ac:dyDescent="0.15">
      <c r="A352" s="14"/>
      <c r="B352" s="15"/>
      <c r="C352" s="16"/>
      <c r="D352" s="32" t="str">
        <f>IFERROR(VLOOKUP(A352,部品コード!A:E,2,FALSE),"")</f>
        <v/>
      </c>
      <c r="E352" s="32" t="str">
        <f t="shared" si="12"/>
        <v/>
      </c>
      <c r="F352" s="32" t="str">
        <f t="shared" si="13"/>
        <v/>
      </c>
      <c r="G352" s="32" t="str">
        <f>IFERROR(VLOOKUP(所用データ③!A352,部品コード!A:E,3,FALSE),"")</f>
        <v/>
      </c>
    </row>
    <row r="353" spans="1:7" x14ac:dyDescent="0.15">
      <c r="A353" s="14"/>
      <c r="B353" s="15"/>
      <c r="C353" s="16"/>
      <c r="D353" s="32" t="str">
        <f>IFERROR(VLOOKUP(A353,部品コード!A:E,2,FALSE),"")</f>
        <v/>
      </c>
      <c r="E353" s="32" t="str">
        <f t="shared" si="12"/>
        <v/>
      </c>
      <c r="F353" s="32" t="str">
        <f t="shared" si="13"/>
        <v/>
      </c>
      <c r="G353" s="32" t="str">
        <f>IFERROR(VLOOKUP(所用データ③!A353,部品コード!A:E,3,FALSE),"")</f>
        <v/>
      </c>
    </row>
    <row r="354" spans="1:7" x14ac:dyDescent="0.15">
      <c r="A354" s="14"/>
      <c r="B354" s="15"/>
      <c r="C354" s="16"/>
      <c r="D354" s="32" t="str">
        <f>IFERROR(VLOOKUP(A354,部品コード!A:E,2,FALSE),"")</f>
        <v/>
      </c>
      <c r="E354" s="32" t="str">
        <f t="shared" si="12"/>
        <v/>
      </c>
      <c r="F354" s="32" t="str">
        <f t="shared" si="13"/>
        <v/>
      </c>
      <c r="G354" s="32" t="str">
        <f>IFERROR(VLOOKUP(所用データ③!A354,部品コード!A:E,3,FALSE),"")</f>
        <v/>
      </c>
    </row>
    <row r="355" spans="1:7" x14ac:dyDescent="0.15">
      <c r="A355" s="14"/>
      <c r="B355" s="15"/>
      <c r="C355" s="16"/>
      <c r="D355" s="32" t="str">
        <f>IFERROR(VLOOKUP(A355,部品コード!A:E,2,FALSE),"")</f>
        <v/>
      </c>
      <c r="E355" s="32" t="str">
        <f t="shared" si="12"/>
        <v/>
      </c>
      <c r="F355" s="32" t="str">
        <f t="shared" si="13"/>
        <v/>
      </c>
      <c r="G355" s="32" t="str">
        <f>IFERROR(VLOOKUP(所用データ③!A355,部品コード!A:E,3,FALSE),"")</f>
        <v/>
      </c>
    </row>
    <row r="356" spans="1:7" x14ac:dyDescent="0.15">
      <c r="A356" s="14"/>
      <c r="B356" s="15"/>
      <c r="C356" s="16"/>
      <c r="D356" s="32" t="str">
        <f>IFERROR(VLOOKUP(A356,部品コード!A:E,2,FALSE),"")</f>
        <v/>
      </c>
      <c r="E356" s="32" t="str">
        <f t="shared" si="12"/>
        <v/>
      </c>
      <c r="F356" s="32" t="str">
        <f t="shared" si="13"/>
        <v/>
      </c>
      <c r="G356" s="32" t="str">
        <f>IFERROR(VLOOKUP(所用データ③!A356,部品コード!A:E,3,FALSE),"")</f>
        <v/>
      </c>
    </row>
    <row r="357" spans="1:7" x14ac:dyDescent="0.15">
      <c r="A357" s="14"/>
      <c r="B357" s="15"/>
      <c r="C357" s="16"/>
      <c r="D357" s="32" t="str">
        <f>IFERROR(VLOOKUP(A357,部品コード!A:E,2,FALSE),"")</f>
        <v/>
      </c>
      <c r="E357" s="32" t="str">
        <f t="shared" si="12"/>
        <v/>
      </c>
      <c r="F357" s="32" t="str">
        <f t="shared" si="13"/>
        <v/>
      </c>
      <c r="G357" s="32" t="str">
        <f>IFERROR(VLOOKUP(所用データ③!A357,部品コード!A:E,3,FALSE),"")</f>
        <v/>
      </c>
    </row>
    <row r="358" spans="1:7" x14ac:dyDescent="0.15">
      <c r="A358" s="14"/>
      <c r="B358" s="15"/>
      <c r="C358" s="16"/>
      <c r="D358" s="32" t="str">
        <f>IFERROR(VLOOKUP(A358,部品コード!A:E,2,FALSE),"")</f>
        <v/>
      </c>
      <c r="E358" s="32" t="str">
        <f t="shared" si="12"/>
        <v/>
      </c>
      <c r="F358" s="32" t="str">
        <f t="shared" si="13"/>
        <v/>
      </c>
      <c r="G358" s="32" t="str">
        <f>IFERROR(VLOOKUP(所用データ③!A358,部品コード!A:E,3,FALSE),"")</f>
        <v/>
      </c>
    </row>
    <row r="359" spans="1:7" x14ac:dyDescent="0.15">
      <c r="A359" s="14"/>
      <c r="B359" s="15"/>
      <c r="C359" s="16"/>
      <c r="D359" s="32" t="str">
        <f>IFERROR(VLOOKUP(A359,部品コード!A:E,2,FALSE),"")</f>
        <v/>
      </c>
      <c r="E359" s="32" t="str">
        <f t="shared" si="12"/>
        <v/>
      </c>
      <c r="F359" s="32" t="str">
        <f t="shared" si="13"/>
        <v/>
      </c>
      <c r="G359" s="32" t="str">
        <f>IFERROR(VLOOKUP(所用データ③!A359,部品コード!A:E,3,FALSE),"")</f>
        <v/>
      </c>
    </row>
    <row r="360" spans="1:7" x14ac:dyDescent="0.15">
      <c r="A360" s="14"/>
      <c r="B360" s="15"/>
      <c r="C360" s="16"/>
      <c r="D360" s="32" t="str">
        <f>IFERROR(VLOOKUP(A360,部品コード!A:E,2,FALSE),"")</f>
        <v/>
      </c>
      <c r="E360" s="32" t="str">
        <f t="shared" si="12"/>
        <v/>
      </c>
      <c r="F360" s="32" t="str">
        <f t="shared" si="13"/>
        <v/>
      </c>
      <c r="G360" s="32" t="str">
        <f>IFERROR(VLOOKUP(所用データ③!A360,部品コード!A:E,3,FALSE),"")</f>
        <v/>
      </c>
    </row>
    <row r="361" spans="1:7" x14ac:dyDescent="0.15">
      <c r="A361" s="14"/>
      <c r="B361" s="15"/>
      <c r="C361" s="16"/>
      <c r="D361" s="32" t="str">
        <f>IFERROR(VLOOKUP(A361,部品コード!A:E,2,FALSE),"")</f>
        <v/>
      </c>
      <c r="E361" s="32" t="str">
        <f t="shared" si="12"/>
        <v/>
      </c>
      <c r="F361" s="32" t="str">
        <f t="shared" si="13"/>
        <v/>
      </c>
      <c r="G361" s="32" t="str">
        <f>IFERROR(VLOOKUP(所用データ③!A361,部品コード!A:E,3,FALSE),"")</f>
        <v/>
      </c>
    </row>
    <row r="362" spans="1:7" x14ac:dyDescent="0.15">
      <c r="A362" s="14"/>
      <c r="B362" s="15"/>
      <c r="C362" s="16"/>
      <c r="D362" s="32" t="str">
        <f>IFERROR(VLOOKUP(A362,部品コード!A:E,2,FALSE),"")</f>
        <v/>
      </c>
      <c r="E362" s="32" t="str">
        <f t="shared" si="12"/>
        <v/>
      </c>
      <c r="F362" s="32" t="str">
        <f t="shared" si="13"/>
        <v/>
      </c>
      <c r="G362" s="32" t="str">
        <f>IFERROR(VLOOKUP(所用データ③!A362,部品コード!A:E,3,FALSE),"")</f>
        <v/>
      </c>
    </row>
    <row r="363" spans="1:7" x14ac:dyDescent="0.15">
      <c r="A363" s="14"/>
      <c r="B363" s="15"/>
      <c r="C363" s="16"/>
      <c r="D363" s="32" t="str">
        <f>IFERROR(VLOOKUP(A363,部品コード!A:E,2,FALSE),"")</f>
        <v/>
      </c>
      <c r="E363" s="32" t="str">
        <f t="shared" si="12"/>
        <v/>
      </c>
      <c r="F363" s="32" t="str">
        <f t="shared" si="13"/>
        <v/>
      </c>
      <c r="G363" s="32" t="str">
        <f>IFERROR(VLOOKUP(所用データ③!A363,部品コード!A:E,3,FALSE),"")</f>
        <v/>
      </c>
    </row>
    <row r="364" spans="1:7" x14ac:dyDescent="0.15">
      <c r="A364" s="14"/>
      <c r="B364" s="15"/>
      <c r="C364" s="16"/>
      <c r="D364" s="32" t="str">
        <f>IFERROR(VLOOKUP(A364,部品コード!A:E,2,FALSE),"")</f>
        <v/>
      </c>
      <c r="E364" s="32" t="str">
        <f t="shared" si="12"/>
        <v/>
      </c>
      <c r="F364" s="32" t="str">
        <f t="shared" si="13"/>
        <v/>
      </c>
      <c r="G364" s="32" t="str">
        <f>IFERROR(VLOOKUP(所用データ③!A364,部品コード!A:E,3,FALSE),"")</f>
        <v/>
      </c>
    </row>
    <row r="365" spans="1:7" x14ac:dyDescent="0.15">
      <c r="A365" s="14"/>
      <c r="B365" s="15"/>
      <c r="C365" s="16"/>
      <c r="D365" s="32" t="str">
        <f>IFERROR(VLOOKUP(A365,部品コード!A:E,2,FALSE),"")</f>
        <v/>
      </c>
      <c r="E365" s="32" t="str">
        <f t="shared" si="12"/>
        <v/>
      </c>
      <c r="F365" s="32" t="str">
        <f t="shared" si="13"/>
        <v/>
      </c>
      <c r="G365" s="32" t="str">
        <f>IFERROR(VLOOKUP(所用データ③!A365,部品コード!A:E,3,FALSE),"")</f>
        <v/>
      </c>
    </row>
    <row r="366" spans="1:7" x14ac:dyDescent="0.15">
      <c r="A366" s="14"/>
      <c r="B366" s="15"/>
      <c r="C366" s="16"/>
      <c r="D366" s="32" t="str">
        <f>IFERROR(VLOOKUP(A366,部品コード!A:E,2,FALSE),"")</f>
        <v/>
      </c>
      <c r="E366" s="32" t="str">
        <f t="shared" si="12"/>
        <v/>
      </c>
      <c r="F366" s="32" t="str">
        <f t="shared" si="13"/>
        <v/>
      </c>
      <c r="G366" s="32" t="str">
        <f>IFERROR(VLOOKUP(所用データ③!A366,部品コード!A:E,3,FALSE),"")</f>
        <v/>
      </c>
    </row>
    <row r="367" spans="1:7" x14ac:dyDescent="0.15">
      <c r="A367" s="14"/>
      <c r="B367" s="15"/>
      <c r="C367" s="16"/>
      <c r="D367" s="32" t="str">
        <f>IFERROR(VLOOKUP(A367,部品コード!A:E,2,FALSE),"")</f>
        <v/>
      </c>
      <c r="E367" s="32" t="str">
        <f t="shared" si="12"/>
        <v/>
      </c>
      <c r="F367" s="32" t="str">
        <f t="shared" si="13"/>
        <v/>
      </c>
      <c r="G367" s="32" t="str">
        <f>IFERROR(VLOOKUP(所用データ③!A367,部品コード!A:E,3,FALSE),"")</f>
        <v/>
      </c>
    </row>
    <row r="368" spans="1:7" x14ac:dyDescent="0.15">
      <c r="A368" s="14"/>
      <c r="B368" s="15"/>
      <c r="C368" s="16"/>
      <c r="D368" s="32" t="str">
        <f>IFERROR(VLOOKUP(A368,部品コード!A:E,2,FALSE),"")</f>
        <v/>
      </c>
      <c r="E368" s="32" t="str">
        <f t="shared" si="12"/>
        <v/>
      </c>
      <c r="F368" s="32" t="str">
        <f t="shared" si="13"/>
        <v/>
      </c>
      <c r="G368" s="32" t="str">
        <f>IFERROR(VLOOKUP(所用データ③!A368,部品コード!A:E,3,FALSE),"")</f>
        <v/>
      </c>
    </row>
    <row r="369" spans="1:7" x14ac:dyDescent="0.15">
      <c r="A369" s="14"/>
      <c r="B369" s="15"/>
      <c r="C369" s="16"/>
      <c r="D369" s="32" t="str">
        <f>IFERROR(VLOOKUP(A369,部品コード!A:E,2,FALSE),"")</f>
        <v/>
      </c>
      <c r="E369" s="32" t="str">
        <f t="shared" si="12"/>
        <v/>
      </c>
      <c r="F369" s="32" t="str">
        <f t="shared" si="13"/>
        <v/>
      </c>
      <c r="G369" s="32" t="str">
        <f>IFERROR(VLOOKUP(所用データ③!A369,部品コード!A:E,3,FALSE),"")</f>
        <v/>
      </c>
    </row>
    <row r="370" spans="1:7" x14ac:dyDescent="0.15">
      <c r="A370" s="14"/>
      <c r="B370" s="15"/>
      <c r="C370" s="16"/>
      <c r="D370" s="32" t="str">
        <f>IFERROR(VLOOKUP(A370,部品コード!A:E,2,FALSE),"")</f>
        <v/>
      </c>
      <c r="E370" s="32" t="str">
        <f t="shared" si="12"/>
        <v/>
      </c>
      <c r="F370" s="32" t="str">
        <f t="shared" si="13"/>
        <v/>
      </c>
      <c r="G370" s="32" t="str">
        <f>IFERROR(VLOOKUP(所用データ③!A370,部品コード!A:E,3,FALSE),"")</f>
        <v/>
      </c>
    </row>
    <row r="371" spans="1:7" x14ac:dyDescent="0.15">
      <c r="A371" s="14"/>
      <c r="B371" s="15"/>
      <c r="C371" s="16"/>
      <c r="D371" s="32" t="str">
        <f>IFERROR(VLOOKUP(A371,部品コード!A:E,2,FALSE),"")</f>
        <v/>
      </c>
      <c r="E371" s="32" t="str">
        <f t="shared" si="12"/>
        <v/>
      </c>
      <c r="F371" s="32" t="str">
        <f t="shared" si="13"/>
        <v/>
      </c>
      <c r="G371" s="32" t="str">
        <f>IFERROR(VLOOKUP(所用データ③!A371,部品コード!A:E,3,FALSE),"")</f>
        <v/>
      </c>
    </row>
    <row r="372" spans="1:7" x14ac:dyDescent="0.15">
      <c r="A372" s="14"/>
      <c r="B372" s="15"/>
      <c r="C372" s="16"/>
      <c r="D372" s="32" t="str">
        <f>IFERROR(VLOOKUP(A372,部品コード!A:E,2,FALSE),"")</f>
        <v/>
      </c>
      <c r="E372" s="32" t="str">
        <f t="shared" si="12"/>
        <v/>
      </c>
      <c r="F372" s="32" t="str">
        <f t="shared" si="13"/>
        <v/>
      </c>
      <c r="G372" s="32" t="str">
        <f>IFERROR(VLOOKUP(所用データ③!A372,部品コード!A:E,3,FALSE),"")</f>
        <v/>
      </c>
    </row>
    <row r="373" spans="1:7" x14ac:dyDescent="0.15">
      <c r="A373" s="14"/>
      <c r="B373" s="15"/>
      <c r="C373" s="16"/>
      <c r="D373" s="32" t="str">
        <f>IFERROR(VLOOKUP(A373,部品コード!A:E,2,FALSE),"")</f>
        <v/>
      </c>
      <c r="E373" s="32" t="str">
        <f t="shared" si="12"/>
        <v/>
      </c>
      <c r="F373" s="32" t="str">
        <f t="shared" si="13"/>
        <v/>
      </c>
      <c r="G373" s="32" t="str">
        <f>IFERROR(VLOOKUP(所用データ③!A373,部品コード!A:E,3,FALSE),"")</f>
        <v/>
      </c>
    </row>
    <row r="374" spans="1:7" x14ac:dyDescent="0.15">
      <c r="A374" s="14"/>
      <c r="B374" s="15"/>
      <c r="C374" s="16"/>
      <c r="D374" s="32" t="str">
        <f>IFERROR(VLOOKUP(A374,部品コード!A:E,2,FALSE),"")</f>
        <v/>
      </c>
      <c r="E374" s="32" t="str">
        <f t="shared" si="12"/>
        <v/>
      </c>
      <c r="F374" s="32" t="str">
        <f t="shared" si="13"/>
        <v/>
      </c>
      <c r="G374" s="32" t="str">
        <f>IFERROR(VLOOKUP(所用データ③!A374,部品コード!A:E,3,FALSE),"")</f>
        <v/>
      </c>
    </row>
    <row r="375" spans="1:7" x14ac:dyDescent="0.15">
      <c r="A375" s="14"/>
      <c r="B375" s="15"/>
      <c r="C375" s="16"/>
      <c r="D375" s="32" t="str">
        <f>IFERROR(VLOOKUP(A375,部品コード!A:E,2,FALSE),"")</f>
        <v/>
      </c>
      <c r="E375" s="32" t="str">
        <f t="shared" si="12"/>
        <v/>
      </c>
      <c r="F375" s="32" t="str">
        <f t="shared" si="13"/>
        <v/>
      </c>
      <c r="G375" s="32" t="str">
        <f>IFERROR(VLOOKUP(所用データ③!A375,部品コード!A:E,3,FALSE),"")</f>
        <v/>
      </c>
    </row>
    <row r="376" spans="1:7" x14ac:dyDescent="0.15">
      <c r="A376" s="14"/>
      <c r="B376" s="15"/>
      <c r="C376" s="16"/>
      <c r="D376" s="32" t="str">
        <f>IFERROR(VLOOKUP(A376,部品コード!A:E,2,FALSE),"")</f>
        <v/>
      </c>
      <c r="E376" s="32" t="str">
        <f t="shared" si="12"/>
        <v/>
      </c>
      <c r="F376" s="32" t="str">
        <f t="shared" si="13"/>
        <v/>
      </c>
      <c r="G376" s="32" t="str">
        <f>IFERROR(VLOOKUP(所用データ③!A376,部品コード!A:E,3,FALSE),"")</f>
        <v/>
      </c>
    </row>
    <row r="377" spans="1:7" x14ac:dyDescent="0.15">
      <c r="A377" s="14"/>
      <c r="B377" s="15"/>
      <c r="C377" s="16"/>
      <c r="D377" s="32" t="str">
        <f>IFERROR(VLOOKUP(A377,部品コード!A:E,2,FALSE),"")</f>
        <v/>
      </c>
      <c r="E377" s="32" t="str">
        <f t="shared" si="12"/>
        <v/>
      </c>
      <c r="F377" s="32" t="str">
        <f t="shared" si="13"/>
        <v/>
      </c>
      <c r="G377" s="32" t="str">
        <f>IFERROR(VLOOKUP(所用データ③!A377,部品コード!A:E,3,FALSE),"")</f>
        <v/>
      </c>
    </row>
    <row r="378" spans="1:7" x14ac:dyDescent="0.15">
      <c r="A378" s="14"/>
      <c r="B378" s="15"/>
      <c r="C378" s="16"/>
      <c r="D378" s="32" t="str">
        <f>IFERROR(VLOOKUP(A378,部品コード!A:E,2,FALSE),"")</f>
        <v/>
      </c>
      <c r="E378" s="32" t="str">
        <f t="shared" si="12"/>
        <v/>
      </c>
      <c r="F378" s="32" t="str">
        <f t="shared" si="13"/>
        <v/>
      </c>
      <c r="G378" s="32" t="str">
        <f>IFERROR(VLOOKUP(所用データ③!A378,部品コード!A:E,3,FALSE),"")</f>
        <v/>
      </c>
    </row>
    <row r="379" spans="1:7" x14ac:dyDescent="0.15">
      <c r="A379" s="14"/>
      <c r="B379" s="15"/>
      <c r="C379" s="16"/>
      <c r="D379" s="32" t="str">
        <f>IFERROR(VLOOKUP(A379,部品コード!A:E,2,FALSE),"")</f>
        <v/>
      </c>
      <c r="E379" s="32" t="str">
        <f t="shared" si="12"/>
        <v/>
      </c>
      <c r="F379" s="32" t="str">
        <f t="shared" si="13"/>
        <v/>
      </c>
      <c r="G379" s="32" t="str">
        <f>IFERROR(VLOOKUP(所用データ③!A379,部品コード!A:E,3,FALSE),"")</f>
        <v/>
      </c>
    </row>
    <row r="380" spans="1:7" x14ac:dyDescent="0.15">
      <c r="A380" s="14"/>
      <c r="B380" s="15"/>
      <c r="C380" s="16"/>
      <c r="D380" s="32" t="str">
        <f>IFERROR(VLOOKUP(A380,部品コード!A:E,2,FALSE),"")</f>
        <v/>
      </c>
      <c r="E380" s="32" t="str">
        <f t="shared" si="12"/>
        <v/>
      </c>
      <c r="F380" s="32" t="str">
        <f t="shared" si="13"/>
        <v/>
      </c>
      <c r="G380" s="32" t="str">
        <f>IFERROR(VLOOKUP(所用データ③!A380,部品コード!A:E,3,FALSE),"")</f>
        <v/>
      </c>
    </row>
    <row r="381" spans="1:7" x14ac:dyDescent="0.15">
      <c r="A381" s="14"/>
      <c r="B381" s="15"/>
      <c r="C381" s="16"/>
      <c r="D381" s="32" t="str">
        <f>IFERROR(VLOOKUP(A381,部品コード!A:E,2,FALSE),"")</f>
        <v/>
      </c>
      <c r="E381" s="32" t="str">
        <f t="shared" si="12"/>
        <v/>
      </c>
      <c r="F381" s="32" t="str">
        <f t="shared" si="13"/>
        <v/>
      </c>
      <c r="G381" s="32" t="str">
        <f>IFERROR(VLOOKUP(所用データ③!A381,部品コード!A:E,3,FALSE),"")</f>
        <v/>
      </c>
    </row>
    <row r="382" spans="1:7" x14ac:dyDescent="0.15">
      <c r="A382" s="14"/>
      <c r="B382" s="15"/>
      <c r="C382" s="16"/>
      <c r="D382" s="32" t="str">
        <f>IFERROR(VLOOKUP(A382,部品コード!A:E,2,FALSE),"")</f>
        <v/>
      </c>
      <c r="E382" s="32" t="str">
        <f t="shared" si="12"/>
        <v/>
      </c>
      <c r="F382" s="32" t="str">
        <f t="shared" si="13"/>
        <v/>
      </c>
      <c r="G382" s="32" t="str">
        <f>IFERROR(VLOOKUP(所用データ③!A382,部品コード!A:E,3,FALSE),"")</f>
        <v/>
      </c>
    </row>
    <row r="383" spans="1:7" x14ac:dyDescent="0.15">
      <c r="A383" s="14"/>
      <c r="B383" s="15"/>
      <c r="C383" s="16"/>
      <c r="D383" s="32" t="str">
        <f>IFERROR(VLOOKUP(A383,部品コード!A:E,2,FALSE),"")</f>
        <v/>
      </c>
      <c r="E383" s="32" t="str">
        <f t="shared" si="12"/>
        <v/>
      </c>
      <c r="F383" s="32" t="str">
        <f t="shared" si="13"/>
        <v/>
      </c>
      <c r="G383" s="32" t="str">
        <f>IFERROR(VLOOKUP(所用データ③!A383,部品コード!A:E,3,FALSE),"")</f>
        <v/>
      </c>
    </row>
    <row r="384" spans="1:7" x14ac:dyDescent="0.15">
      <c r="A384" s="14"/>
      <c r="B384" s="15"/>
      <c r="C384" s="16"/>
      <c r="D384" s="32" t="str">
        <f>IFERROR(VLOOKUP(A384,部品コード!A:E,2,FALSE),"")</f>
        <v/>
      </c>
      <c r="E384" s="32" t="str">
        <f t="shared" si="12"/>
        <v/>
      </c>
      <c r="F384" s="32" t="str">
        <f t="shared" si="13"/>
        <v/>
      </c>
      <c r="G384" s="32" t="str">
        <f>IFERROR(VLOOKUP(所用データ③!A384,部品コード!A:E,3,FALSE),"")</f>
        <v/>
      </c>
    </row>
    <row r="385" spans="1:7" x14ac:dyDescent="0.15">
      <c r="A385" s="14"/>
      <c r="B385" s="15"/>
      <c r="C385" s="16"/>
      <c r="D385" s="32" t="str">
        <f>IFERROR(VLOOKUP(A385,部品コード!A:E,2,FALSE),"")</f>
        <v/>
      </c>
      <c r="E385" s="32" t="str">
        <f t="shared" si="12"/>
        <v/>
      </c>
      <c r="F385" s="32" t="str">
        <f t="shared" si="13"/>
        <v/>
      </c>
      <c r="G385" s="32" t="str">
        <f>IFERROR(VLOOKUP(所用データ③!A385,部品コード!A:E,3,FALSE),"")</f>
        <v/>
      </c>
    </row>
    <row r="386" spans="1:7" x14ac:dyDescent="0.15">
      <c r="A386" s="14"/>
      <c r="B386" s="15"/>
      <c r="C386" s="16"/>
      <c r="D386" s="32" t="str">
        <f>IFERROR(VLOOKUP(A386,部品コード!A:E,2,FALSE),"")</f>
        <v/>
      </c>
      <c r="E386" s="32" t="str">
        <f t="shared" si="12"/>
        <v/>
      </c>
      <c r="F386" s="32" t="str">
        <f t="shared" si="13"/>
        <v/>
      </c>
      <c r="G386" s="32" t="str">
        <f>IFERROR(VLOOKUP(所用データ③!A386,部品コード!A:E,3,FALSE),"")</f>
        <v/>
      </c>
    </row>
    <row r="387" spans="1:7" x14ac:dyDescent="0.15">
      <c r="A387" s="14"/>
      <c r="B387" s="15"/>
      <c r="C387" s="16"/>
      <c r="D387" s="32" t="str">
        <f>IFERROR(VLOOKUP(A387,部品コード!A:E,2,FALSE),"")</f>
        <v/>
      </c>
      <c r="E387" s="32" t="str">
        <f t="shared" si="12"/>
        <v/>
      </c>
      <c r="F387" s="32" t="str">
        <f t="shared" si="13"/>
        <v/>
      </c>
      <c r="G387" s="32" t="str">
        <f>IFERROR(VLOOKUP(所用データ③!A387,部品コード!A:E,3,FALSE),"")</f>
        <v/>
      </c>
    </row>
    <row r="388" spans="1:7" x14ac:dyDescent="0.15">
      <c r="A388" s="14"/>
      <c r="B388" s="15"/>
      <c r="C388" s="16"/>
      <c r="D388" s="32" t="str">
        <f>IFERROR(VLOOKUP(A388,部品コード!A:E,2,FALSE),"")</f>
        <v/>
      </c>
      <c r="E388" s="32" t="str">
        <f t="shared" si="12"/>
        <v/>
      </c>
      <c r="F388" s="32" t="str">
        <f t="shared" si="13"/>
        <v/>
      </c>
      <c r="G388" s="32" t="str">
        <f>IFERROR(VLOOKUP(所用データ③!A388,部品コード!A:E,3,FALSE),"")</f>
        <v/>
      </c>
    </row>
    <row r="389" spans="1:7" x14ac:dyDescent="0.15">
      <c r="A389" s="14"/>
      <c r="B389" s="15"/>
      <c r="C389" s="16"/>
      <c r="D389" s="32" t="str">
        <f>IFERROR(VLOOKUP(A389,部品コード!A:E,2,FALSE),"")</f>
        <v/>
      </c>
      <c r="E389" s="32" t="str">
        <f t="shared" si="12"/>
        <v/>
      </c>
      <c r="F389" s="32" t="str">
        <f t="shared" si="13"/>
        <v/>
      </c>
      <c r="G389" s="32" t="str">
        <f>IFERROR(VLOOKUP(所用データ③!A389,部品コード!A:E,3,FALSE),"")</f>
        <v/>
      </c>
    </row>
    <row r="390" spans="1:7" x14ac:dyDescent="0.15">
      <c r="A390" s="14"/>
      <c r="B390" s="15"/>
      <c r="C390" s="16"/>
      <c r="D390" s="32" t="str">
        <f>IFERROR(VLOOKUP(A390,部品コード!A:E,2,FALSE),"")</f>
        <v/>
      </c>
      <c r="E390" s="32" t="str">
        <f t="shared" si="12"/>
        <v/>
      </c>
      <c r="F390" s="32" t="str">
        <f t="shared" si="13"/>
        <v/>
      </c>
      <c r="G390" s="32" t="str">
        <f>IFERROR(VLOOKUP(所用データ③!A390,部品コード!A:E,3,FALSE),"")</f>
        <v/>
      </c>
    </row>
    <row r="391" spans="1:7" x14ac:dyDescent="0.15">
      <c r="A391" s="14"/>
      <c r="B391" s="15"/>
      <c r="C391" s="16"/>
      <c r="D391" s="32" t="str">
        <f>IFERROR(VLOOKUP(A391,部品コード!A:E,2,FALSE),"")</f>
        <v/>
      </c>
      <c r="E391" s="32" t="str">
        <f t="shared" si="12"/>
        <v/>
      </c>
      <c r="F391" s="32" t="str">
        <f t="shared" si="13"/>
        <v/>
      </c>
      <c r="G391" s="32" t="str">
        <f>IFERROR(VLOOKUP(所用データ③!A391,部品コード!A:E,3,FALSE),"")</f>
        <v/>
      </c>
    </row>
    <row r="392" spans="1:7" x14ac:dyDescent="0.15">
      <c r="A392" s="14"/>
      <c r="B392" s="15"/>
      <c r="C392" s="16"/>
      <c r="D392" s="32" t="str">
        <f>IFERROR(VLOOKUP(A392,部品コード!A:E,2,FALSE),"")</f>
        <v/>
      </c>
      <c r="E392" s="32" t="str">
        <f t="shared" si="12"/>
        <v/>
      </c>
      <c r="F392" s="32" t="str">
        <f t="shared" si="13"/>
        <v/>
      </c>
      <c r="G392" s="32" t="str">
        <f>IFERROR(VLOOKUP(所用データ③!A392,部品コード!A:E,3,FALSE),"")</f>
        <v/>
      </c>
    </row>
    <row r="393" spans="1:7" x14ac:dyDescent="0.15">
      <c r="A393" s="14"/>
      <c r="B393" s="15"/>
      <c r="C393" s="16"/>
      <c r="D393" s="32" t="str">
        <f>IFERROR(VLOOKUP(A393,部品コード!A:E,2,FALSE),"")</f>
        <v/>
      </c>
      <c r="E393" s="32" t="str">
        <f t="shared" si="12"/>
        <v/>
      </c>
      <c r="F393" s="32" t="str">
        <f t="shared" si="13"/>
        <v/>
      </c>
      <c r="G393" s="32" t="str">
        <f>IFERROR(VLOOKUP(所用データ③!A393,部品コード!A:E,3,FALSE),"")</f>
        <v/>
      </c>
    </row>
    <row r="394" spans="1:7" x14ac:dyDescent="0.15">
      <c r="A394" s="14"/>
      <c r="B394" s="15"/>
      <c r="C394" s="16"/>
      <c r="D394" s="32" t="str">
        <f>IFERROR(VLOOKUP(A394,部品コード!A:E,2,FALSE),"")</f>
        <v/>
      </c>
      <c r="E394" s="32" t="str">
        <f t="shared" si="12"/>
        <v/>
      </c>
      <c r="F394" s="32" t="str">
        <f t="shared" si="13"/>
        <v/>
      </c>
      <c r="G394" s="32" t="str">
        <f>IFERROR(VLOOKUP(所用データ③!A394,部品コード!A:E,3,FALSE),"")</f>
        <v/>
      </c>
    </row>
    <row r="395" spans="1:7" x14ac:dyDescent="0.15">
      <c r="A395" s="14"/>
      <c r="B395" s="15"/>
      <c r="C395" s="16"/>
      <c r="D395" s="32" t="str">
        <f>IFERROR(VLOOKUP(A395,部品コード!A:E,2,FALSE),"")</f>
        <v/>
      </c>
      <c r="E395" s="32" t="str">
        <f t="shared" si="12"/>
        <v/>
      </c>
      <c r="F395" s="32" t="str">
        <f t="shared" si="13"/>
        <v/>
      </c>
      <c r="G395" s="32" t="str">
        <f>IFERROR(VLOOKUP(所用データ③!A395,部品コード!A:E,3,FALSE),"")</f>
        <v/>
      </c>
    </row>
    <row r="396" spans="1:7" x14ac:dyDescent="0.15">
      <c r="A396" s="14"/>
      <c r="B396" s="15"/>
      <c r="C396" s="16"/>
      <c r="D396" s="32" t="str">
        <f>IFERROR(VLOOKUP(A396,部品コード!A:E,2,FALSE),"")</f>
        <v/>
      </c>
      <c r="E396" s="32" t="str">
        <f t="shared" si="12"/>
        <v/>
      </c>
      <c r="F396" s="32" t="str">
        <f t="shared" si="13"/>
        <v/>
      </c>
      <c r="G396" s="32" t="str">
        <f>IFERROR(VLOOKUP(所用データ③!A396,部品コード!A:E,3,FALSE),"")</f>
        <v/>
      </c>
    </row>
    <row r="397" spans="1:7" x14ac:dyDescent="0.15">
      <c r="A397" s="14"/>
      <c r="B397" s="15"/>
      <c r="C397" s="16"/>
      <c r="D397" s="32" t="str">
        <f>IFERROR(VLOOKUP(A397,部品コード!A:E,2,FALSE),"")</f>
        <v/>
      </c>
      <c r="E397" s="32" t="str">
        <f t="shared" si="12"/>
        <v/>
      </c>
      <c r="F397" s="32" t="str">
        <f t="shared" si="13"/>
        <v/>
      </c>
      <c r="G397" s="32" t="str">
        <f>IFERROR(VLOOKUP(所用データ③!A397,部品コード!A:E,3,FALSE),"")</f>
        <v/>
      </c>
    </row>
    <row r="398" spans="1:7" x14ac:dyDescent="0.15">
      <c r="A398" s="14"/>
      <c r="B398" s="15"/>
      <c r="C398" s="16"/>
      <c r="D398" s="32" t="str">
        <f>IFERROR(VLOOKUP(A398,部品コード!A:E,2,FALSE),"")</f>
        <v/>
      </c>
      <c r="E398" s="32" t="str">
        <f t="shared" si="12"/>
        <v/>
      </c>
      <c r="F398" s="32" t="str">
        <f t="shared" si="13"/>
        <v/>
      </c>
      <c r="G398" s="32" t="str">
        <f>IFERROR(VLOOKUP(所用データ③!A398,部品コード!A:E,3,FALSE),"")</f>
        <v/>
      </c>
    </row>
    <row r="399" spans="1:7" x14ac:dyDescent="0.15">
      <c r="A399" s="14"/>
      <c r="B399" s="15"/>
      <c r="C399" s="16"/>
      <c r="D399" s="32" t="str">
        <f>IFERROR(VLOOKUP(A399,部品コード!A:E,2,FALSE),"")</f>
        <v/>
      </c>
      <c r="E399" s="32" t="str">
        <f t="shared" si="12"/>
        <v/>
      </c>
      <c r="F399" s="32" t="str">
        <f t="shared" si="13"/>
        <v/>
      </c>
      <c r="G399" s="32" t="str">
        <f>IFERROR(VLOOKUP(所用データ③!A399,部品コード!A:E,3,FALSE),"")</f>
        <v/>
      </c>
    </row>
    <row r="400" spans="1:7" x14ac:dyDescent="0.15">
      <c r="A400" s="14"/>
      <c r="B400" s="15"/>
      <c r="C400" s="16"/>
      <c r="D400" s="32" t="str">
        <f>IFERROR(VLOOKUP(A400,部品コード!A:E,2,FALSE),"")</f>
        <v/>
      </c>
      <c r="E400" s="32" t="str">
        <f t="shared" si="12"/>
        <v/>
      </c>
      <c r="F400" s="32" t="str">
        <f t="shared" si="13"/>
        <v/>
      </c>
      <c r="G400" s="32" t="str">
        <f>IFERROR(VLOOKUP(所用データ③!A400,部品コード!A:E,3,FALSE),"")</f>
        <v/>
      </c>
    </row>
    <row r="401" spans="1:7" x14ac:dyDescent="0.15">
      <c r="A401" s="14"/>
      <c r="B401" s="15"/>
      <c r="C401" s="16"/>
      <c r="D401" s="32" t="str">
        <f>IFERROR(VLOOKUP(A401,部品コード!A:E,2,FALSE),"")</f>
        <v/>
      </c>
      <c r="E401" s="32" t="str">
        <f t="shared" si="12"/>
        <v/>
      </c>
      <c r="F401" s="32" t="str">
        <f t="shared" si="13"/>
        <v/>
      </c>
      <c r="G401" s="32" t="str">
        <f>IFERROR(VLOOKUP(所用データ③!A401,部品コード!A:E,3,FALSE),"")</f>
        <v/>
      </c>
    </row>
    <row r="402" spans="1:7" x14ac:dyDescent="0.15">
      <c r="A402" s="14"/>
      <c r="B402" s="15"/>
      <c r="C402" s="16"/>
      <c r="D402" s="32" t="str">
        <f>IFERROR(VLOOKUP(A402,部品コード!A:E,2,FALSE),"")</f>
        <v/>
      </c>
      <c r="E402" s="32" t="str">
        <f t="shared" si="12"/>
        <v/>
      </c>
      <c r="F402" s="32" t="str">
        <f t="shared" si="13"/>
        <v/>
      </c>
      <c r="G402" s="32" t="str">
        <f>IFERROR(VLOOKUP(所用データ③!A402,部品コード!A:E,3,FALSE),"")</f>
        <v/>
      </c>
    </row>
    <row r="403" spans="1:7" x14ac:dyDescent="0.15">
      <c r="A403" s="14"/>
      <c r="B403" s="15"/>
      <c r="C403" s="16"/>
      <c r="D403" s="32" t="str">
        <f>IFERROR(VLOOKUP(A403,部品コード!A:E,2,FALSE),"")</f>
        <v/>
      </c>
      <c r="E403" s="32" t="str">
        <f t="shared" si="12"/>
        <v/>
      </c>
      <c r="F403" s="32" t="str">
        <f t="shared" si="13"/>
        <v/>
      </c>
      <c r="G403" s="32" t="str">
        <f>IFERROR(VLOOKUP(所用データ③!A403,部品コード!A:E,3,FALSE),"")</f>
        <v/>
      </c>
    </row>
    <row r="404" spans="1:7" x14ac:dyDescent="0.15">
      <c r="A404" s="14"/>
      <c r="B404" s="15"/>
      <c r="C404" s="16"/>
      <c r="D404" s="32" t="str">
        <f>IFERROR(VLOOKUP(A404,部品コード!A:E,2,FALSE),"")</f>
        <v/>
      </c>
      <c r="E404" s="32" t="str">
        <f t="shared" si="12"/>
        <v/>
      </c>
      <c r="F404" s="32" t="str">
        <f t="shared" si="13"/>
        <v/>
      </c>
      <c r="G404" s="32" t="str">
        <f>IFERROR(VLOOKUP(所用データ③!A404,部品コード!A:E,3,FALSE),"")</f>
        <v/>
      </c>
    </row>
    <row r="405" spans="1:7" x14ac:dyDescent="0.15">
      <c r="A405" s="14"/>
      <c r="B405" s="15"/>
      <c r="C405" s="16"/>
      <c r="D405" s="32" t="str">
        <f>IFERROR(VLOOKUP(A405,部品コード!A:E,2,FALSE),"")</f>
        <v/>
      </c>
      <c r="E405" s="32" t="str">
        <f t="shared" si="12"/>
        <v/>
      </c>
      <c r="F405" s="32" t="str">
        <f t="shared" si="13"/>
        <v/>
      </c>
      <c r="G405" s="32" t="str">
        <f>IFERROR(VLOOKUP(所用データ③!A405,部品コード!A:E,3,FALSE),"")</f>
        <v/>
      </c>
    </row>
    <row r="406" spans="1:7" x14ac:dyDescent="0.15">
      <c r="A406" s="14"/>
      <c r="B406" s="15"/>
      <c r="C406" s="16"/>
      <c r="D406" s="32" t="str">
        <f>IFERROR(VLOOKUP(A406,部品コード!A:E,2,FALSE),"")</f>
        <v/>
      </c>
      <c r="E406" s="32" t="str">
        <f t="shared" si="12"/>
        <v/>
      </c>
      <c r="F406" s="32" t="str">
        <f t="shared" si="13"/>
        <v/>
      </c>
      <c r="G406" s="32" t="str">
        <f>IFERROR(VLOOKUP(所用データ③!A406,部品コード!A:E,3,FALSE),"")</f>
        <v/>
      </c>
    </row>
    <row r="407" spans="1:7" x14ac:dyDescent="0.15">
      <c r="A407" s="14"/>
      <c r="B407" s="15"/>
      <c r="C407" s="16"/>
      <c r="D407" s="32" t="str">
        <f>IFERROR(VLOOKUP(A407,部品コード!A:E,2,FALSE),"")</f>
        <v/>
      </c>
      <c r="E407" s="32" t="str">
        <f t="shared" ref="E407:E470" si="14">IF(B407="","",(MONTH(B407)))</f>
        <v/>
      </c>
      <c r="F407" s="32" t="str">
        <f t="shared" ref="F407:F470" si="15">IF(B407="","",(DAY(B407)))</f>
        <v/>
      </c>
      <c r="G407" s="32" t="str">
        <f>IFERROR(VLOOKUP(所用データ③!A407,部品コード!A:E,3,FALSE),"")</f>
        <v/>
      </c>
    </row>
    <row r="408" spans="1:7" x14ac:dyDescent="0.15">
      <c r="A408" s="14"/>
      <c r="B408" s="15"/>
      <c r="C408" s="16"/>
      <c r="D408" s="32" t="str">
        <f>IFERROR(VLOOKUP(A408,部品コード!A:E,2,FALSE),"")</f>
        <v/>
      </c>
      <c r="E408" s="32" t="str">
        <f t="shared" si="14"/>
        <v/>
      </c>
      <c r="F408" s="32" t="str">
        <f t="shared" si="15"/>
        <v/>
      </c>
      <c r="G408" s="32" t="str">
        <f>IFERROR(VLOOKUP(所用データ③!A408,部品コード!A:E,3,FALSE),"")</f>
        <v/>
      </c>
    </row>
    <row r="409" spans="1:7" x14ac:dyDescent="0.15">
      <c r="A409" s="14"/>
      <c r="B409" s="15"/>
      <c r="C409" s="16"/>
      <c r="D409" s="32" t="str">
        <f>IFERROR(VLOOKUP(A409,部品コード!A:E,2,FALSE),"")</f>
        <v/>
      </c>
      <c r="E409" s="32" t="str">
        <f t="shared" si="14"/>
        <v/>
      </c>
      <c r="F409" s="32" t="str">
        <f t="shared" si="15"/>
        <v/>
      </c>
      <c r="G409" s="32" t="str">
        <f>IFERROR(VLOOKUP(所用データ③!A409,部品コード!A:E,3,FALSE),"")</f>
        <v/>
      </c>
    </row>
    <row r="410" spans="1:7" x14ac:dyDescent="0.15">
      <c r="A410" s="14"/>
      <c r="B410" s="15"/>
      <c r="C410" s="16"/>
      <c r="D410" s="32" t="str">
        <f>IFERROR(VLOOKUP(A410,部品コード!A:E,2,FALSE),"")</f>
        <v/>
      </c>
      <c r="E410" s="32" t="str">
        <f t="shared" si="14"/>
        <v/>
      </c>
      <c r="F410" s="32" t="str">
        <f t="shared" si="15"/>
        <v/>
      </c>
      <c r="G410" s="32" t="str">
        <f>IFERROR(VLOOKUP(所用データ③!A410,部品コード!A:E,3,FALSE),"")</f>
        <v/>
      </c>
    </row>
    <row r="411" spans="1:7" x14ac:dyDescent="0.15">
      <c r="A411" s="14"/>
      <c r="B411" s="15"/>
      <c r="C411" s="16"/>
      <c r="D411" s="32" t="str">
        <f>IFERROR(VLOOKUP(A411,部品コード!A:E,2,FALSE),"")</f>
        <v/>
      </c>
      <c r="E411" s="32" t="str">
        <f t="shared" si="14"/>
        <v/>
      </c>
      <c r="F411" s="32" t="str">
        <f t="shared" si="15"/>
        <v/>
      </c>
      <c r="G411" s="32" t="str">
        <f>IFERROR(VLOOKUP(所用データ③!A411,部品コード!A:E,3,FALSE),"")</f>
        <v/>
      </c>
    </row>
    <row r="412" spans="1:7" x14ac:dyDescent="0.15">
      <c r="A412" s="14"/>
      <c r="B412" s="15"/>
      <c r="C412" s="16"/>
      <c r="D412" s="32" t="str">
        <f>IFERROR(VLOOKUP(A412,部品コード!A:E,2,FALSE),"")</f>
        <v/>
      </c>
      <c r="E412" s="32" t="str">
        <f t="shared" si="14"/>
        <v/>
      </c>
      <c r="F412" s="32" t="str">
        <f t="shared" si="15"/>
        <v/>
      </c>
      <c r="G412" s="32" t="str">
        <f>IFERROR(VLOOKUP(所用データ③!A412,部品コード!A:E,3,FALSE),"")</f>
        <v/>
      </c>
    </row>
    <row r="413" spans="1:7" x14ac:dyDescent="0.15">
      <c r="A413" s="14"/>
      <c r="B413" s="15"/>
      <c r="C413" s="16"/>
      <c r="D413" s="32" t="str">
        <f>IFERROR(VLOOKUP(A413,部品コード!A:E,2,FALSE),"")</f>
        <v/>
      </c>
      <c r="E413" s="32" t="str">
        <f t="shared" si="14"/>
        <v/>
      </c>
      <c r="F413" s="32" t="str">
        <f t="shared" si="15"/>
        <v/>
      </c>
      <c r="G413" s="32" t="str">
        <f>IFERROR(VLOOKUP(所用データ③!A413,部品コード!A:E,3,FALSE),"")</f>
        <v/>
      </c>
    </row>
    <row r="414" spans="1:7" x14ac:dyDescent="0.15">
      <c r="A414" s="14"/>
      <c r="B414" s="15"/>
      <c r="C414" s="16"/>
      <c r="D414" s="32" t="str">
        <f>IFERROR(VLOOKUP(A414,部品コード!A:E,2,FALSE),"")</f>
        <v/>
      </c>
      <c r="E414" s="32" t="str">
        <f t="shared" si="14"/>
        <v/>
      </c>
      <c r="F414" s="32" t="str">
        <f t="shared" si="15"/>
        <v/>
      </c>
      <c r="G414" s="32" t="str">
        <f>IFERROR(VLOOKUP(所用データ③!A414,部品コード!A:E,3,FALSE),"")</f>
        <v/>
      </c>
    </row>
    <row r="415" spans="1:7" x14ac:dyDescent="0.15">
      <c r="A415" s="14"/>
      <c r="B415" s="15"/>
      <c r="C415" s="16"/>
      <c r="D415" s="32" t="str">
        <f>IFERROR(VLOOKUP(A415,部品コード!A:E,2,FALSE),"")</f>
        <v/>
      </c>
      <c r="E415" s="32" t="str">
        <f t="shared" si="14"/>
        <v/>
      </c>
      <c r="F415" s="32" t="str">
        <f t="shared" si="15"/>
        <v/>
      </c>
      <c r="G415" s="32" t="str">
        <f>IFERROR(VLOOKUP(所用データ③!A415,部品コード!A:E,3,FALSE),"")</f>
        <v/>
      </c>
    </row>
    <row r="416" spans="1:7" x14ac:dyDescent="0.15">
      <c r="A416" s="14"/>
      <c r="B416" s="15"/>
      <c r="C416" s="16"/>
      <c r="D416" s="32" t="str">
        <f>IFERROR(VLOOKUP(A416,部品コード!A:E,2,FALSE),"")</f>
        <v/>
      </c>
      <c r="E416" s="32" t="str">
        <f t="shared" si="14"/>
        <v/>
      </c>
      <c r="F416" s="32" t="str">
        <f t="shared" si="15"/>
        <v/>
      </c>
      <c r="G416" s="32" t="str">
        <f>IFERROR(VLOOKUP(所用データ③!A416,部品コード!A:E,3,FALSE),"")</f>
        <v/>
      </c>
    </row>
    <row r="417" spans="1:7" x14ac:dyDescent="0.15">
      <c r="A417" s="14"/>
      <c r="B417" s="15"/>
      <c r="C417" s="16"/>
      <c r="D417" s="32" t="str">
        <f>IFERROR(VLOOKUP(A417,部品コード!A:E,2,FALSE),"")</f>
        <v/>
      </c>
      <c r="E417" s="32" t="str">
        <f t="shared" si="14"/>
        <v/>
      </c>
      <c r="F417" s="32" t="str">
        <f t="shared" si="15"/>
        <v/>
      </c>
      <c r="G417" s="32" t="str">
        <f>IFERROR(VLOOKUP(所用データ③!A417,部品コード!A:E,3,FALSE),"")</f>
        <v/>
      </c>
    </row>
    <row r="418" spans="1:7" x14ac:dyDescent="0.15">
      <c r="A418" s="14"/>
      <c r="B418" s="15"/>
      <c r="C418" s="16"/>
      <c r="D418" s="32" t="str">
        <f>IFERROR(VLOOKUP(A418,部品コード!A:E,2,FALSE),"")</f>
        <v/>
      </c>
      <c r="E418" s="32" t="str">
        <f t="shared" si="14"/>
        <v/>
      </c>
      <c r="F418" s="32" t="str">
        <f t="shared" si="15"/>
        <v/>
      </c>
      <c r="G418" s="32" t="str">
        <f>IFERROR(VLOOKUP(所用データ③!A418,部品コード!A:E,3,FALSE),"")</f>
        <v/>
      </c>
    </row>
    <row r="419" spans="1:7" x14ac:dyDescent="0.15">
      <c r="A419" s="14"/>
      <c r="B419" s="15"/>
      <c r="C419" s="16"/>
      <c r="D419" s="32" t="str">
        <f>IFERROR(VLOOKUP(A419,部品コード!A:E,2,FALSE),"")</f>
        <v/>
      </c>
      <c r="E419" s="32" t="str">
        <f t="shared" si="14"/>
        <v/>
      </c>
      <c r="F419" s="32" t="str">
        <f t="shared" si="15"/>
        <v/>
      </c>
      <c r="G419" s="32" t="str">
        <f>IFERROR(VLOOKUP(所用データ③!A419,部品コード!A:E,3,FALSE),"")</f>
        <v/>
      </c>
    </row>
    <row r="420" spans="1:7" x14ac:dyDescent="0.15">
      <c r="A420" s="14"/>
      <c r="B420" s="15"/>
      <c r="C420" s="16"/>
      <c r="D420" s="32" t="str">
        <f>IFERROR(VLOOKUP(A420,部品コード!A:E,2,FALSE),"")</f>
        <v/>
      </c>
      <c r="E420" s="32" t="str">
        <f t="shared" si="14"/>
        <v/>
      </c>
      <c r="F420" s="32" t="str">
        <f t="shared" si="15"/>
        <v/>
      </c>
      <c r="G420" s="32" t="str">
        <f>IFERROR(VLOOKUP(所用データ③!A420,部品コード!A:E,3,FALSE),"")</f>
        <v/>
      </c>
    </row>
    <row r="421" spans="1:7" x14ac:dyDescent="0.15">
      <c r="A421" s="14"/>
      <c r="B421" s="15"/>
      <c r="C421" s="16"/>
      <c r="D421" s="32" t="str">
        <f>IFERROR(VLOOKUP(A421,部品コード!A:E,2,FALSE),"")</f>
        <v/>
      </c>
      <c r="E421" s="32" t="str">
        <f t="shared" si="14"/>
        <v/>
      </c>
      <c r="F421" s="32" t="str">
        <f t="shared" si="15"/>
        <v/>
      </c>
      <c r="G421" s="32" t="str">
        <f>IFERROR(VLOOKUP(所用データ③!A421,部品コード!A:E,3,FALSE),"")</f>
        <v/>
      </c>
    </row>
    <row r="422" spans="1:7" x14ac:dyDescent="0.15">
      <c r="A422" s="14"/>
      <c r="B422" s="15"/>
      <c r="C422" s="16"/>
      <c r="D422" s="32" t="str">
        <f>IFERROR(VLOOKUP(A422,部品コード!A:E,2,FALSE),"")</f>
        <v/>
      </c>
      <c r="E422" s="32" t="str">
        <f t="shared" si="14"/>
        <v/>
      </c>
      <c r="F422" s="32" t="str">
        <f t="shared" si="15"/>
        <v/>
      </c>
      <c r="G422" s="32" t="str">
        <f>IFERROR(VLOOKUP(所用データ③!A422,部品コード!A:E,3,FALSE),"")</f>
        <v/>
      </c>
    </row>
    <row r="423" spans="1:7" x14ac:dyDescent="0.15">
      <c r="A423" s="14"/>
      <c r="B423" s="15"/>
      <c r="C423" s="16"/>
      <c r="D423" s="32" t="str">
        <f>IFERROR(VLOOKUP(A423,部品コード!A:E,2,FALSE),"")</f>
        <v/>
      </c>
      <c r="E423" s="32" t="str">
        <f t="shared" si="14"/>
        <v/>
      </c>
      <c r="F423" s="32" t="str">
        <f t="shared" si="15"/>
        <v/>
      </c>
      <c r="G423" s="32" t="str">
        <f>IFERROR(VLOOKUP(所用データ③!A423,部品コード!A:E,3,FALSE),"")</f>
        <v/>
      </c>
    </row>
    <row r="424" spans="1:7" x14ac:dyDescent="0.15">
      <c r="A424" s="14"/>
      <c r="B424" s="15"/>
      <c r="C424" s="16"/>
      <c r="D424" s="32" t="str">
        <f>IFERROR(VLOOKUP(A424,部品コード!A:E,2,FALSE),"")</f>
        <v/>
      </c>
      <c r="E424" s="32" t="str">
        <f t="shared" si="14"/>
        <v/>
      </c>
      <c r="F424" s="32" t="str">
        <f t="shared" si="15"/>
        <v/>
      </c>
      <c r="G424" s="32" t="str">
        <f>IFERROR(VLOOKUP(所用データ③!A424,部品コード!A:E,3,FALSE),"")</f>
        <v/>
      </c>
    </row>
    <row r="425" spans="1:7" x14ac:dyDescent="0.15">
      <c r="A425" s="14"/>
      <c r="B425" s="15"/>
      <c r="C425" s="16"/>
      <c r="D425" s="32" t="str">
        <f>IFERROR(VLOOKUP(A425,部品コード!A:E,2,FALSE),"")</f>
        <v/>
      </c>
      <c r="E425" s="32" t="str">
        <f t="shared" si="14"/>
        <v/>
      </c>
      <c r="F425" s="32" t="str">
        <f t="shared" si="15"/>
        <v/>
      </c>
      <c r="G425" s="32" t="str">
        <f>IFERROR(VLOOKUP(所用データ③!A425,部品コード!A:E,3,FALSE),"")</f>
        <v/>
      </c>
    </row>
    <row r="426" spans="1:7" x14ac:dyDescent="0.15">
      <c r="A426" s="14"/>
      <c r="B426" s="15"/>
      <c r="C426" s="16"/>
      <c r="D426" s="32" t="str">
        <f>IFERROR(VLOOKUP(A426,部品コード!A:E,2,FALSE),"")</f>
        <v/>
      </c>
      <c r="E426" s="32" t="str">
        <f t="shared" si="14"/>
        <v/>
      </c>
      <c r="F426" s="32" t="str">
        <f t="shared" si="15"/>
        <v/>
      </c>
      <c r="G426" s="32" t="str">
        <f>IFERROR(VLOOKUP(所用データ③!A426,部品コード!A:E,3,FALSE),"")</f>
        <v/>
      </c>
    </row>
    <row r="427" spans="1:7" x14ac:dyDescent="0.15">
      <c r="A427" s="14"/>
      <c r="B427" s="15"/>
      <c r="C427" s="16"/>
      <c r="D427" s="32" t="str">
        <f>IFERROR(VLOOKUP(A427,部品コード!A:E,2,FALSE),"")</f>
        <v/>
      </c>
      <c r="E427" s="32" t="str">
        <f t="shared" si="14"/>
        <v/>
      </c>
      <c r="F427" s="32" t="str">
        <f t="shared" si="15"/>
        <v/>
      </c>
      <c r="G427" s="32" t="str">
        <f>IFERROR(VLOOKUP(所用データ③!A427,部品コード!A:E,3,FALSE),"")</f>
        <v/>
      </c>
    </row>
    <row r="428" spans="1:7" x14ac:dyDescent="0.15">
      <c r="A428" s="14"/>
      <c r="B428" s="15"/>
      <c r="C428" s="16"/>
      <c r="D428" s="32" t="str">
        <f>IFERROR(VLOOKUP(A428,部品コード!A:E,2,FALSE),"")</f>
        <v/>
      </c>
      <c r="E428" s="32" t="str">
        <f t="shared" si="14"/>
        <v/>
      </c>
      <c r="F428" s="32" t="str">
        <f t="shared" si="15"/>
        <v/>
      </c>
      <c r="G428" s="32" t="str">
        <f>IFERROR(VLOOKUP(所用データ③!A428,部品コード!A:E,3,FALSE),"")</f>
        <v/>
      </c>
    </row>
    <row r="429" spans="1:7" x14ac:dyDescent="0.15">
      <c r="A429" s="14"/>
      <c r="B429" s="15"/>
      <c r="C429" s="16"/>
      <c r="D429" s="32" t="str">
        <f>IFERROR(VLOOKUP(A429,部品コード!A:E,2,FALSE),"")</f>
        <v/>
      </c>
      <c r="E429" s="32" t="str">
        <f t="shared" si="14"/>
        <v/>
      </c>
      <c r="F429" s="32" t="str">
        <f t="shared" si="15"/>
        <v/>
      </c>
      <c r="G429" s="32" t="str">
        <f>IFERROR(VLOOKUP(所用データ③!A429,部品コード!A:E,3,FALSE),"")</f>
        <v/>
      </c>
    </row>
    <row r="430" spans="1:7" x14ac:dyDescent="0.15">
      <c r="A430" s="14"/>
      <c r="B430" s="15"/>
      <c r="C430" s="16"/>
      <c r="D430" s="32" t="str">
        <f>IFERROR(VLOOKUP(A430,部品コード!A:E,2,FALSE),"")</f>
        <v/>
      </c>
      <c r="E430" s="32" t="str">
        <f t="shared" si="14"/>
        <v/>
      </c>
      <c r="F430" s="32" t="str">
        <f t="shared" si="15"/>
        <v/>
      </c>
      <c r="G430" s="32" t="str">
        <f>IFERROR(VLOOKUP(所用データ③!A430,部品コード!A:E,3,FALSE),"")</f>
        <v/>
      </c>
    </row>
    <row r="431" spans="1:7" x14ac:dyDescent="0.15">
      <c r="A431" s="14"/>
      <c r="B431" s="15"/>
      <c r="C431" s="16"/>
      <c r="D431" s="32" t="str">
        <f>IFERROR(VLOOKUP(A431,部品コード!A:E,2,FALSE),"")</f>
        <v/>
      </c>
      <c r="E431" s="32" t="str">
        <f t="shared" si="14"/>
        <v/>
      </c>
      <c r="F431" s="32" t="str">
        <f t="shared" si="15"/>
        <v/>
      </c>
      <c r="G431" s="32" t="str">
        <f>IFERROR(VLOOKUP(所用データ③!A431,部品コード!A:E,3,FALSE),"")</f>
        <v/>
      </c>
    </row>
    <row r="432" spans="1:7" x14ac:dyDescent="0.15">
      <c r="A432" s="14"/>
      <c r="B432" s="15"/>
      <c r="C432" s="16"/>
      <c r="D432" s="32" t="str">
        <f>IFERROR(VLOOKUP(A432,部品コード!A:E,2,FALSE),"")</f>
        <v/>
      </c>
      <c r="E432" s="32" t="str">
        <f t="shared" si="14"/>
        <v/>
      </c>
      <c r="F432" s="32" t="str">
        <f t="shared" si="15"/>
        <v/>
      </c>
      <c r="G432" s="32" t="str">
        <f>IFERROR(VLOOKUP(所用データ③!A432,部品コード!A:E,3,FALSE),"")</f>
        <v/>
      </c>
    </row>
    <row r="433" spans="1:7" x14ac:dyDescent="0.15">
      <c r="A433" s="14"/>
      <c r="B433" s="15"/>
      <c r="C433" s="16"/>
      <c r="D433" s="32" t="str">
        <f>IFERROR(VLOOKUP(A433,部品コード!A:E,2,FALSE),"")</f>
        <v/>
      </c>
      <c r="E433" s="32" t="str">
        <f t="shared" si="14"/>
        <v/>
      </c>
      <c r="F433" s="32" t="str">
        <f t="shared" si="15"/>
        <v/>
      </c>
      <c r="G433" s="32" t="str">
        <f>IFERROR(VLOOKUP(所用データ③!A433,部品コード!A:E,3,FALSE),"")</f>
        <v/>
      </c>
    </row>
    <row r="434" spans="1:7" x14ac:dyDescent="0.15">
      <c r="A434" s="14"/>
      <c r="B434" s="15"/>
      <c r="C434" s="16"/>
      <c r="D434" s="32" t="str">
        <f>IFERROR(VLOOKUP(A434,部品コード!A:E,2,FALSE),"")</f>
        <v/>
      </c>
      <c r="E434" s="32" t="str">
        <f t="shared" si="14"/>
        <v/>
      </c>
      <c r="F434" s="32" t="str">
        <f t="shared" si="15"/>
        <v/>
      </c>
      <c r="G434" s="32" t="str">
        <f>IFERROR(VLOOKUP(所用データ③!A434,部品コード!A:E,3,FALSE),"")</f>
        <v/>
      </c>
    </row>
    <row r="435" spans="1:7" x14ac:dyDescent="0.15">
      <c r="A435" s="14"/>
      <c r="B435" s="15"/>
      <c r="C435" s="16"/>
      <c r="D435" s="32" t="str">
        <f>IFERROR(VLOOKUP(A435,部品コード!A:E,2,FALSE),"")</f>
        <v/>
      </c>
      <c r="E435" s="32" t="str">
        <f t="shared" si="14"/>
        <v/>
      </c>
      <c r="F435" s="32" t="str">
        <f t="shared" si="15"/>
        <v/>
      </c>
      <c r="G435" s="32" t="str">
        <f>IFERROR(VLOOKUP(所用データ③!A435,部品コード!A:E,3,FALSE),"")</f>
        <v/>
      </c>
    </row>
    <row r="436" spans="1:7" x14ac:dyDescent="0.15">
      <c r="A436" s="14"/>
      <c r="B436" s="15"/>
      <c r="C436" s="16"/>
      <c r="D436" s="32" t="str">
        <f>IFERROR(VLOOKUP(A436,部品コード!A:E,2,FALSE),"")</f>
        <v/>
      </c>
      <c r="E436" s="32" t="str">
        <f t="shared" si="14"/>
        <v/>
      </c>
      <c r="F436" s="32" t="str">
        <f t="shared" si="15"/>
        <v/>
      </c>
      <c r="G436" s="32" t="str">
        <f>IFERROR(VLOOKUP(所用データ③!A436,部品コード!A:E,3,FALSE),"")</f>
        <v/>
      </c>
    </row>
    <row r="437" spans="1:7" x14ac:dyDescent="0.15">
      <c r="A437" s="14"/>
      <c r="B437" s="15"/>
      <c r="C437" s="16"/>
      <c r="D437" s="32" t="str">
        <f>IFERROR(VLOOKUP(A437,部品コード!A:E,2,FALSE),"")</f>
        <v/>
      </c>
      <c r="E437" s="32" t="str">
        <f t="shared" si="14"/>
        <v/>
      </c>
      <c r="F437" s="32" t="str">
        <f t="shared" si="15"/>
        <v/>
      </c>
      <c r="G437" s="32" t="str">
        <f>IFERROR(VLOOKUP(所用データ③!A437,部品コード!A:E,3,FALSE),"")</f>
        <v/>
      </c>
    </row>
    <row r="438" spans="1:7" x14ac:dyDescent="0.15">
      <c r="A438" s="14"/>
      <c r="B438" s="15"/>
      <c r="C438" s="16"/>
      <c r="D438" s="32" t="str">
        <f>IFERROR(VLOOKUP(A438,部品コード!A:E,2,FALSE),"")</f>
        <v/>
      </c>
      <c r="E438" s="32" t="str">
        <f t="shared" si="14"/>
        <v/>
      </c>
      <c r="F438" s="32" t="str">
        <f t="shared" si="15"/>
        <v/>
      </c>
      <c r="G438" s="32" t="str">
        <f>IFERROR(VLOOKUP(所用データ③!A438,部品コード!A:E,3,FALSE),"")</f>
        <v/>
      </c>
    </row>
    <row r="439" spans="1:7" x14ac:dyDescent="0.15">
      <c r="A439" s="14"/>
      <c r="B439" s="15"/>
      <c r="C439" s="16"/>
      <c r="D439" s="32" t="str">
        <f>IFERROR(VLOOKUP(A439,部品コード!A:E,2,FALSE),"")</f>
        <v/>
      </c>
      <c r="E439" s="32" t="str">
        <f t="shared" si="14"/>
        <v/>
      </c>
      <c r="F439" s="32" t="str">
        <f t="shared" si="15"/>
        <v/>
      </c>
      <c r="G439" s="32" t="str">
        <f>IFERROR(VLOOKUP(所用データ③!A439,部品コード!A:E,3,FALSE),"")</f>
        <v/>
      </c>
    </row>
    <row r="440" spans="1:7" x14ac:dyDescent="0.15">
      <c r="A440" s="14"/>
      <c r="B440" s="15"/>
      <c r="C440" s="16"/>
      <c r="D440" s="32" t="str">
        <f>IFERROR(VLOOKUP(A440,部品コード!A:E,2,FALSE),"")</f>
        <v/>
      </c>
      <c r="E440" s="32" t="str">
        <f t="shared" si="14"/>
        <v/>
      </c>
      <c r="F440" s="32" t="str">
        <f t="shared" si="15"/>
        <v/>
      </c>
      <c r="G440" s="32" t="str">
        <f>IFERROR(VLOOKUP(所用データ③!A440,部品コード!A:E,3,FALSE),"")</f>
        <v/>
      </c>
    </row>
    <row r="441" spans="1:7" x14ac:dyDescent="0.15">
      <c r="A441" s="14"/>
      <c r="B441" s="15"/>
      <c r="C441" s="16"/>
      <c r="D441" s="32" t="str">
        <f>IFERROR(VLOOKUP(A441,部品コード!A:E,2,FALSE),"")</f>
        <v/>
      </c>
      <c r="E441" s="32" t="str">
        <f t="shared" si="14"/>
        <v/>
      </c>
      <c r="F441" s="32" t="str">
        <f t="shared" si="15"/>
        <v/>
      </c>
      <c r="G441" s="32" t="str">
        <f>IFERROR(VLOOKUP(所用データ③!A441,部品コード!A:E,3,FALSE),"")</f>
        <v/>
      </c>
    </row>
    <row r="442" spans="1:7" x14ac:dyDescent="0.15">
      <c r="A442" s="14"/>
      <c r="B442" s="15"/>
      <c r="C442" s="16"/>
      <c r="D442" s="32" t="str">
        <f>IFERROR(VLOOKUP(A442,部品コード!A:E,2,FALSE),"")</f>
        <v/>
      </c>
      <c r="E442" s="32" t="str">
        <f t="shared" si="14"/>
        <v/>
      </c>
      <c r="F442" s="32" t="str">
        <f t="shared" si="15"/>
        <v/>
      </c>
      <c r="G442" s="32" t="str">
        <f>IFERROR(VLOOKUP(所用データ③!A442,部品コード!A:E,3,FALSE),"")</f>
        <v/>
      </c>
    </row>
    <row r="443" spans="1:7" x14ac:dyDescent="0.15">
      <c r="A443" s="14"/>
      <c r="B443" s="15"/>
      <c r="C443" s="16"/>
      <c r="D443" s="32" t="str">
        <f>IFERROR(VLOOKUP(A443,部品コード!A:E,2,FALSE),"")</f>
        <v/>
      </c>
      <c r="E443" s="32" t="str">
        <f t="shared" si="14"/>
        <v/>
      </c>
      <c r="F443" s="32" t="str">
        <f t="shared" si="15"/>
        <v/>
      </c>
      <c r="G443" s="32" t="str">
        <f>IFERROR(VLOOKUP(所用データ③!A443,部品コード!A:E,3,FALSE),"")</f>
        <v/>
      </c>
    </row>
    <row r="444" spans="1:7" x14ac:dyDescent="0.15">
      <c r="A444" s="14"/>
      <c r="B444" s="15"/>
      <c r="C444" s="16"/>
      <c r="D444" s="32" t="str">
        <f>IFERROR(VLOOKUP(A444,部品コード!A:E,2,FALSE),"")</f>
        <v/>
      </c>
      <c r="E444" s="32" t="str">
        <f t="shared" si="14"/>
        <v/>
      </c>
      <c r="F444" s="32" t="str">
        <f t="shared" si="15"/>
        <v/>
      </c>
      <c r="G444" s="32" t="str">
        <f>IFERROR(VLOOKUP(所用データ③!A444,部品コード!A:E,3,FALSE),"")</f>
        <v/>
      </c>
    </row>
    <row r="445" spans="1:7" x14ac:dyDescent="0.15">
      <c r="A445" s="14"/>
      <c r="B445" s="15"/>
      <c r="C445" s="16"/>
      <c r="D445" s="32" t="str">
        <f>IFERROR(VLOOKUP(A445,部品コード!A:E,2,FALSE),"")</f>
        <v/>
      </c>
      <c r="E445" s="32" t="str">
        <f t="shared" si="14"/>
        <v/>
      </c>
      <c r="F445" s="32" t="str">
        <f t="shared" si="15"/>
        <v/>
      </c>
      <c r="G445" s="32" t="str">
        <f>IFERROR(VLOOKUP(所用データ③!A445,部品コード!A:E,3,FALSE),"")</f>
        <v/>
      </c>
    </row>
    <row r="446" spans="1:7" x14ac:dyDescent="0.15">
      <c r="A446" s="14"/>
      <c r="B446" s="15"/>
      <c r="C446" s="16"/>
      <c r="D446" s="32" t="str">
        <f>IFERROR(VLOOKUP(A446,部品コード!A:E,2,FALSE),"")</f>
        <v/>
      </c>
      <c r="E446" s="32" t="str">
        <f t="shared" si="14"/>
        <v/>
      </c>
      <c r="F446" s="32" t="str">
        <f t="shared" si="15"/>
        <v/>
      </c>
      <c r="G446" s="32" t="str">
        <f>IFERROR(VLOOKUP(所用データ③!A446,部品コード!A:E,3,FALSE),"")</f>
        <v/>
      </c>
    </row>
    <row r="447" spans="1:7" x14ac:dyDescent="0.15">
      <c r="A447" s="14"/>
      <c r="B447" s="15"/>
      <c r="C447" s="16"/>
      <c r="D447" s="32" t="str">
        <f>IFERROR(VLOOKUP(A447,部品コード!A:E,2,FALSE),"")</f>
        <v/>
      </c>
      <c r="E447" s="32" t="str">
        <f t="shared" si="14"/>
        <v/>
      </c>
      <c r="F447" s="32" t="str">
        <f t="shared" si="15"/>
        <v/>
      </c>
      <c r="G447" s="32" t="str">
        <f>IFERROR(VLOOKUP(所用データ③!A447,部品コード!A:E,3,FALSE),"")</f>
        <v/>
      </c>
    </row>
    <row r="448" spans="1:7" x14ac:dyDescent="0.15">
      <c r="A448" s="14"/>
      <c r="B448" s="15"/>
      <c r="C448" s="16"/>
      <c r="D448" s="32" t="str">
        <f>IFERROR(VLOOKUP(A448,部品コード!A:E,2,FALSE),"")</f>
        <v/>
      </c>
      <c r="E448" s="32" t="str">
        <f t="shared" si="14"/>
        <v/>
      </c>
      <c r="F448" s="32" t="str">
        <f t="shared" si="15"/>
        <v/>
      </c>
      <c r="G448" s="32" t="str">
        <f>IFERROR(VLOOKUP(所用データ③!A448,部品コード!A:E,3,FALSE),"")</f>
        <v/>
      </c>
    </row>
    <row r="449" spans="1:7" x14ac:dyDescent="0.15">
      <c r="A449" s="14"/>
      <c r="B449" s="15"/>
      <c r="C449" s="16"/>
      <c r="D449" s="32" t="str">
        <f>IFERROR(VLOOKUP(A449,部品コード!A:E,2,FALSE),"")</f>
        <v/>
      </c>
      <c r="E449" s="32" t="str">
        <f t="shared" si="14"/>
        <v/>
      </c>
      <c r="F449" s="32" t="str">
        <f t="shared" si="15"/>
        <v/>
      </c>
      <c r="G449" s="32" t="str">
        <f>IFERROR(VLOOKUP(所用データ③!A449,部品コード!A:E,3,FALSE),"")</f>
        <v/>
      </c>
    </row>
    <row r="450" spans="1:7" x14ac:dyDescent="0.15">
      <c r="A450" s="14"/>
      <c r="B450" s="15"/>
      <c r="C450" s="16"/>
      <c r="D450" s="32" t="str">
        <f>IFERROR(VLOOKUP(A450,部品コード!A:E,2,FALSE),"")</f>
        <v/>
      </c>
      <c r="E450" s="32" t="str">
        <f t="shared" si="14"/>
        <v/>
      </c>
      <c r="F450" s="32" t="str">
        <f t="shared" si="15"/>
        <v/>
      </c>
      <c r="G450" s="32" t="str">
        <f>IFERROR(VLOOKUP(所用データ③!A450,部品コード!A:E,3,FALSE),"")</f>
        <v/>
      </c>
    </row>
    <row r="451" spans="1:7" x14ac:dyDescent="0.15">
      <c r="A451" s="14"/>
      <c r="B451" s="15"/>
      <c r="C451" s="16"/>
      <c r="D451" s="32" t="str">
        <f>IFERROR(VLOOKUP(A451,部品コード!A:E,2,FALSE),"")</f>
        <v/>
      </c>
      <c r="E451" s="32" t="str">
        <f t="shared" si="14"/>
        <v/>
      </c>
      <c r="F451" s="32" t="str">
        <f t="shared" si="15"/>
        <v/>
      </c>
      <c r="G451" s="32" t="str">
        <f>IFERROR(VLOOKUP(所用データ③!A451,部品コード!A:E,3,FALSE),"")</f>
        <v/>
      </c>
    </row>
    <row r="452" spans="1:7" x14ac:dyDescent="0.15">
      <c r="A452" s="14"/>
      <c r="B452" s="15"/>
      <c r="C452" s="16"/>
      <c r="D452" s="32" t="str">
        <f>IFERROR(VLOOKUP(A452,部品コード!A:E,2,FALSE),"")</f>
        <v/>
      </c>
      <c r="E452" s="32" t="str">
        <f t="shared" si="14"/>
        <v/>
      </c>
      <c r="F452" s="32" t="str">
        <f t="shared" si="15"/>
        <v/>
      </c>
      <c r="G452" s="32" t="str">
        <f>IFERROR(VLOOKUP(所用データ③!A452,部品コード!A:E,3,FALSE),"")</f>
        <v/>
      </c>
    </row>
    <row r="453" spans="1:7" x14ac:dyDescent="0.15">
      <c r="A453" s="14"/>
      <c r="B453" s="15"/>
      <c r="C453" s="16"/>
      <c r="D453" s="32" t="str">
        <f>IFERROR(VLOOKUP(A453,部品コード!A:E,2,FALSE),"")</f>
        <v/>
      </c>
      <c r="E453" s="32" t="str">
        <f t="shared" si="14"/>
        <v/>
      </c>
      <c r="F453" s="32" t="str">
        <f t="shared" si="15"/>
        <v/>
      </c>
      <c r="G453" s="32" t="str">
        <f>IFERROR(VLOOKUP(所用データ③!A453,部品コード!A:E,3,FALSE),"")</f>
        <v/>
      </c>
    </row>
    <row r="454" spans="1:7" x14ac:dyDescent="0.15">
      <c r="A454" s="14"/>
      <c r="B454" s="15"/>
      <c r="C454" s="16"/>
      <c r="D454" s="32" t="str">
        <f>IFERROR(VLOOKUP(A454,部品コード!A:E,2,FALSE),"")</f>
        <v/>
      </c>
      <c r="E454" s="32" t="str">
        <f t="shared" si="14"/>
        <v/>
      </c>
      <c r="F454" s="32" t="str">
        <f t="shared" si="15"/>
        <v/>
      </c>
      <c r="G454" s="32" t="str">
        <f>IFERROR(VLOOKUP(所用データ③!A454,部品コード!A:E,3,FALSE),"")</f>
        <v/>
      </c>
    </row>
    <row r="455" spans="1:7" x14ac:dyDescent="0.15">
      <c r="A455" s="14"/>
      <c r="B455" s="15"/>
      <c r="C455" s="16"/>
      <c r="D455" s="32" t="str">
        <f>IFERROR(VLOOKUP(A455,部品コード!A:E,2,FALSE),"")</f>
        <v/>
      </c>
      <c r="E455" s="32" t="str">
        <f t="shared" si="14"/>
        <v/>
      </c>
      <c r="F455" s="32" t="str">
        <f t="shared" si="15"/>
        <v/>
      </c>
      <c r="G455" s="32" t="str">
        <f>IFERROR(VLOOKUP(所用データ③!A455,部品コード!A:E,3,FALSE),"")</f>
        <v/>
      </c>
    </row>
    <row r="456" spans="1:7" x14ac:dyDescent="0.15">
      <c r="A456" s="14"/>
      <c r="B456" s="15"/>
      <c r="C456" s="16"/>
      <c r="D456" s="32" t="str">
        <f>IFERROR(VLOOKUP(A456,部品コード!A:E,2,FALSE),"")</f>
        <v/>
      </c>
      <c r="E456" s="32" t="str">
        <f t="shared" si="14"/>
        <v/>
      </c>
      <c r="F456" s="32" t="str">
        <f t="shared" si="15"/>
        <v/>
      </c>
      <c r="G456" s="32" t="str">
        <f>IFERROR(VLOOKUP(所用データ③!A456,部品コード!A:E,3,FALSE),"")</f>
        <v/>
      </c>
    </row>
    <row r="457" spans="1:7" x14ac:dyDescent="0.15">
      <c r="A457" s="14"/>
      <c r="B457" s="15"/>
      <c r="C457" s="16"/>
      <c r="D457" s="32" t="str">
        <f>IFERROR(VLOOKUP(A457,部品コード!A:E,2,FALSE),"")</f>
        <v/>
      </c>
      <c r="E457" s="32" t="str">
        <f t="shared" si="14"/>
        <v/>
      </c>
      <c r="F457" s="32" t="str">
        <f t="shared" si="15"/>
        <v/>
      </c>
      <c r="G457" s="32" t="str">
        <f>IFERROR(VLOOKUP(所用データ③!A457,部品コード!A:E,3,FALSE),"")</f>
        <v/>
      </c>
    </row>
    <row r="458" spans="1:7" x14ac:dyDescent="0.15">
      <c r="A458" s="14"/>
      <c r="B458" s="15"/>
      <c r="C458" s="16"/>
      <c r="D458" s="32" t="str">
        <f>IFERROR(VLOOKUP(A458,部品コード!A:E,2,FALSE),"")</f>
        <v/>
      </c>
      <c r="E458" s="32" t="str">
        <f t="shared" si="14"/>
        <v/>
      </c>
      <c r="F458" s="32" t="str">
        <f t="shared" si="15"/>
        <v/>
      </c>
      <c r="G458" s="32" t="str">
        <f>IFERROR(VLOOKUP(所用データ③!A458,部品コード!A:E,3,FALSE),"")</f>
        <v/>
      </c>
    </row>
    <row r="459" spans="1:7" x14ac:dyDescent="0.15">
      <c r="A459" s="14"/>
      <c r="B459" s="15"/>
      <c r="C459" s="16"/>
      <c r="D459" s="32" t="str">
        <f>IFERROR(VLOOKUP(A459,部品コード!A:E,2,FALSE),"")</f>
        <v/>
      </c>
      <c r="E459" s="32" t="str">
        <f t="shared" si="14"/>
        <v/>
      </c>
      <c r="F459" s="32" t="str">
        <f t="shared" si="15"/>
        <v/>
      </c>
      <c r="G459" s="32" t="str">
        <f>IFERROR(VLOOKUP(所用データ③!A459,部品コード!A:E,3,FALSE),"")</f>
        <v/>
      </c>
    </row>
    <row r="460" spans="1:7" x14ac:dyDescent="0.15">
      <c r="A460" s="14"/>
      <c r="B460" s="15"/>
      <c r="C460" s="16"/>
      <c r="D460" s="32" t="str">
        <f>IFERROR(VLOOKUP(A460,部品コード!A:E,2,FALSE),"")</f>
        <v/>
      </c>
      <c r="E460" s="32" t="str">
        <f t="shared" si="14"/>
        <v/>
      </c>
      <c r="F460" s="32" t="str">
        <f t="shared" si="15"/>
        <v/>
      </c>
      <c r="G460" s="32" t="str">
        <f>IFERROR(VLOOKUP(所用データ③!A460,部品コード!A:E,3,FALSE),"")</f>
        <v/>
      </c>
    </row>
    <row r="461" spans="1:7" x14ac:dyDescent="0.15">
      <c r="A461" s="14"/>
      <c r="B461" s="15"/>
      <c r="C461" s="16"/>
      <c r="D461" s="32" t="str">
        <f>IFERROR(VLOOKUP(A461,部品コード!A:E,2,FALSE),"")</f>
        <v/>
      </c>
      <c r="E461" s="32" t="str">
        <f t="shared" si="14"/>
        <v/>
      </c>
      <c r="F461" s="32" t="str">
        <f t="shared" si="15"/>
        <v/>
      </c>
      <c r="G461" s="32" t="str">
        <f>IFERROR(VLOOKUP(所用データ③!A461,部品コード!A:E,3,FALSE),"")</f>
        <v/>
      </c>
    </row>
    <row r="462" spans="1:7" x14ac:dyDescent="0.15">
      <c r="A462" s="14"/>
      <c r="B462" s="15"/>
      <c r="C462" s="16"/>
      <c r="D462" s="32" t="str">
        <f>IFERROR(VLOOKUP(A462,部品コード!A:E,2,FALSE),"")</f>
        <v/>
      </c>
      <c r="E462" s="32" t="str">
        <f t="shared" si="14"/>
        <v/>
      </c>
      <c r="F462" s="32" t="str">
        <f t="shared" si="15"/>
        <v/>
      </c>
      <c r="G462" s="32" t="str">
        <f>IFERROR(VLOOKUP(所用データ③!A462,部品コード!A:E,3,FALSE),"")</f>
        <v/>
      </c>
    </row>
    <row r="463" spans="1:7" x14ac:dyDescent="0.15">
      <c r="A463" s="14"/>
      <c r="B463" s="15"/>
      <c r="C463" s="16"/>
      <c r="D463" s="32" t="str">
        <f>IFERROR(VLOOKUP(A463,部品コード!A:E,2,FALSE),"")</f>
        <v/>
      </c>
      <c r="E463" s="32" t="str">
        <f t="shared" si="14"/>
        <v/>
      </c>
      <c r="F463" s="32" t="str">
        <f t="shared" si="15"/>
        <v/>
      </c>
      <c r="G463" s="32" t="str">
        <f>IFERROR(VLOOKUP(所用データ③!A463,部品コード!A:E,3,FALSE),"")</f>
        <v/>
      </c>
    </row>
    <row r="464" spans="1:7" x14ac:dyDescent="0.15">
      <c r="A464" s="14"/>
      <c r="B464" s="15"/>
      <c r="C464" s="16"/>
      <c r="D464" s="32" t="str">
        <f>IFERROR(VLOOKUP(A464,部品コード!A:E,2,FALSE),"")</f>
        <v/>
      </c>
      <c r="E464" s="32" t="str">
        <f t="shared" si="14"/>
        <v/>
      </c>
      <c r="F464" s="32" t="str">
        <f t="shared" si="15"/>
        <v/>
      </c>
      <c r="G464" s="32" t="str">
        <f>IFERROR(VLOOKUP(所用データ③!A464,部品コード!A:E,3,FALSE),"")</f>
        <v/>
      </c>
    </row>
    <row r="465" spans="1:7" x14ac:dyDescent="0.15">
      <c r="A465" s="14"/>
      <c r="B465" s="15"/>
      <c r="C465" s="16"/>
      <c r="D465" s="32" t="str">
        <f>IFERROR(VLOOKUP(A465,部品コード!A:E,2,FALSE),"")</f>
        <v/>
      </c>
      <c r="E465" s="32" t="str">
        <f t="shared" si="14"/>
        <v/>
      </c>
      <c r="F465" s="32" t="str">
        <f t="shared" si="15"/>
        <v/>
      </c>
      <c r="G465" s="32" t="str">
        <f>IFERROR(VLOOKUP(所用データ③!A465,部品コード!A:E,3,FALSE),"")</f>
        <v/>
      </c>
    </row>
    <row r="466" spans="1:7" x14ac:dyDescent="0.15">
      <c r="A466" s="14"/>
      <c r="B466" s="15"/>
      <c r="C466" s="16"/>
      <c r="D466" s="32" t="str">
        <f>IFERROR(VLOOKUP(A466,部品コード!A:E,2,FALSE),"")</f>
        <v/>
      </c>
      <c r="E466" s="32" t="str">
        <f t="shared" si="14"/>
        <v/>
      </c>
      <c r="F466" s="32" t="str">
        <f t="shared" si="15"/>
        <v/>
      </c>
      <c r="G466" s="32" t="str">
        <f>IFERROR(VLOOKUP(所用データ③!A466,部品コード!A:E,3,FALSE),"")</f>
        <v/>
      </c>
    </row>
    <row r="467" spans="1:7" x14ac:dyDescent="0.15">
      <c r="A467" s="14"/>
      <c r="B467" s="15"/>
      <c r="C467" s="16"/>
      <c r="D467" s="32" t="str">
        <f>IFERROR(VLOOKUP(A467,部品コード!A:E,2,FALSE),"")</f>
        <v/>
      </c>
      <c r="E467" s="32" t="str">
        <f t="shared" si="14"/>
        <v/>
      </c>
      <c r="F467" s="32" t="str">
        <f t="shared" si="15"/>
        <v/>
      </c>
      <c r="G467" s="32" t="str">
        <f>IFERROR(VLOOKUP(所用データ③!A467,部品コード!A:E,3,FALSE),"")</f>
        <v/>
      </c>
    </row>
    <row r="468" spans="1:7" x14ac:dyDescent="0.15">
      <c r="A468" s="14"/>
      <c r="B468" s="15"/>
      <c r="C468" s="16"/>
      <c r="D468" s="32" t="str">
        <f>IFERROR(VLOOKUP(A468,部品コード!A:E,2,FALSE),"")</f>
        <v/>
      </c>
      <c r="E468" s="32" t="str">
        <f t="shared" si="14"/>
        <v/>
      </c>
      <c r="F468" s="32" t="str">
        <f t="shared" si="15"/>
        <v/>
      </c>
      <c r="G468" s="32" t="str">
        <f>IFERROR(VLOOKUP(所用データ③!A468,部品コード!A:E,3,FALSE),"")</f>
        <v/>
      </c>
    </row>
    <row r="469" spans="1:7" x14ac:dyDescent="0.15">
      <c r="A469" s="14"/>
      <c r="B469" s="15"/>
      <c r="C469" s="16"/>
      <c r="D469" s="32" t="str">
        <f>IFERROR(VLOOKUP(A469,部品コード!A:E,2,FALSE),"")</f>
        <v/>
      </c>
      <c r="E469" s="32" t="str">
        <f t="shared" si="14"/>
        <v/>
      </c>
      <c r="F469" s="32" t="str">
        <f t="shared" si="15"/>
        <v/>
      </c>
      <c r="G469" s="32" t="str">
        <f>IFERROR(VLOOKUP(所用データ③!A469,部品コード!A:E,3,FALSE),"")</f>
        <v/>
      </c>
    </row>
    <row r="470" spans="1:7" x14ac:dyDescent="0.15">
      <c r="A470" s="14"/>
      <c r="B470" s="15"/>
      <c r="C470" s="16"/>
      <c r="D470" s="32" t="str">
        <f>IFERROR(VLOOKUP(A470,部品コード!A:E,2,FALSE),"")</f>
        <v/>
      </c>
      <c r="E470" s="32" t="str">
        <f t="shared" si="14"/>
        <v/>
      </c>
      <c r="F470" s="32" t="str">
        <f t="shared" si="15"/>
        <v/>
      </c>
      <c r="G470" s="32" t="str">
        <f>IFERROR(VLOOKUP(所用データ③!A470,部品コード!A:E,3,FALSE),"")</f>
        <v/>
      </c>
    </row>
    <row r="471" spans="1:7" x14ac:dyDescent="0.15">
      <c r="A471" s="14"/>
      <c r="B471" s="15"/>
      <c r="C471" s="16"/>
      <c r="D471" s="32" t="str">
        <f>IFERROR(VLOOKUP(A471,部品コード!A:E,2,FALSE),"")</f>
        <v/>
      </c>
      <c r="E471" s="32" t="str">
        <f t="shared" ref="E471:E534" si="16">IF(B471="","",(MONTH(B471)))</f>
        <v/>
      </c>
      <c r="F471" s="32" t="str">
        <f t="shared" ref="F471:F534" si="17">IF(B471="","",(DAY(B471)))</f>
        <v/>
      </c>
      <c r="G471" s="32" t="str">
        <f>IFERROR(VLOOKUP(所用データ③!A471,部品コード!A:E,3,FALSE),"")</f>
        <v/>
      </c>
    </row>
    <row r="472" spans="1:7" x14ac:dyDescent="0.15">
      <c r="A472" s="14"/>
      <c r="B472" s="15"/>
      <c r="C472" s="16"/>
      <c r="D472" s="32" t="str">
        <f>IFERROR(VLOOKUP(A472,部品コード!A:E,2,FALSE),"")</f>
        <v/>
      </c>
      <c r="E472" s="32" t="str">
        <f t="shared" si="16"/>
        <v/>
      </c>
      <c r="F472" s="32" t="str">
        <f t="shared" si="17"/>
        <v/>
      </c>
      <c r="G472" s="32" t="str">
        <f>IFERROR(VLOOKUP(所用データ③!A472,部品コード!A:E,3,FALSE),"")</f>
        <v/>
      </c>
    </row>
    <row r="473" spans="1:7" x14ac:dyDescent="0.15">
      <c r="A473" s="14"/>
      <c r="B473" s="15"/>
      <c r="C473" s="16"/>
      <c r="D473" s="32" t="str">
        <f>IFERROR(VLOOKUP(A473,部品コード!A:E,2,FALSE),"")</f>
        <v/>
      </c>
      <c r="E473" s="32" t="str">
        <f t="shared" si="16"/>
        <v/>
      </c>
      <c r="F473" s="32" t="str">
        <f t="shared" si="17"/>
        <v/>
      </c>
      <c r="G473" s="32" t="str">
        <f>IFERROR(VLOOKUP(所用データ③!A473,部品コード!A:E,3,FALSE),"")</f>
        <v/>
      </c>
    </row>
    <row r="474" spans="1:7" x14ac:dyDescent="0.15">
      <c r="A474" s="14"/>
      <c r="B474" s="15"/>
      <c r="C474" s="16"/>
      <c r="D474" s="32" t="str">
        <f>IFERROR(VLOOKUP(A474,部品コード!A:E,2,FALSE),"")</f>
        <v/>
      </c>
      <c r="E474" s="32" t="str">
        <f t="shared" si="16"/>
        <v/>
      </c>
      <c r="F474" s="32" t="str">
        <f t="shared" si="17"/>
        <v/>
      </c>
      <c r="G474" s="32" t="str">
        <f>IFERROR(VLOOKUP(所用データ③!A474,部品コード!A:E,3,FALSE),"")</f>
        <v/>
      </c>
    </row>
    <row r="475" spans="1:7" x14ac:dyDescent="0.15">
      <c r="A475" s="14"/>
      <c r="B475" s="15"/>
      <c r="C475" s="16"/>
      <c r="D475" s="32" t="str">
        <f>IFERROR(VLOOKUP(A475,部品コード!A:E,2,FALSE),"")</f>
        <v/>
      </c>
      <c r="E475" s="32" t="str">
        <f t="shared" si="16"/>
        <v/>
      </c>
      <c r="F475" s="32" t="str">
        <f t="shared" si="17"/>
        <v/>
      </c>
      <c r="G475" s="32" t="str">
        <f>IFERROR(VLOOKUP(所用データ③!A475,部品コード!A:E,3,FALSE),"")</f>
        <v/>
      </c>
    </row>
    <row r="476" spans="1:7" x14ac:dyDescent="0.15">
      <c r="A476" s="14"/>
      <c r="B476" s="15"/>
      <c r="C476" s="16"/>
      <c r="D476" s="32" t="str">
        <f>IFERROR(VLOOKUP(A476,部品コード!A:E,2,FALSE),"")</f>
        <v/>
      </c>
      <c r="E476" s="32" t="str">
        <f t="shared" si="16"/>
        <v/>
      </c>
      <c r="F476" s="32" t="str">
        <f t="shared" si="17"/>
        <v/>
      </c>
      <c r="G476" s="32" t="str">
        <f>IFERROR(VLOOKUP(所用データ③!A476,部品コード!A:E,3,FALSE),"")</f>
        <v/>
      </c>
    </row>
    <row r="477" spans="1:7" x14ac:dyDescent="0.15">
      <c r="A477" s="14"/>
      <c r="B477" s="15"/>
      <c r="C477" s="16"/>
      <c r="D477" s="32" t="str">
        <f>IFERROR(VLOOKUP(A477,部品コード!A:E,2,FALSE),"")</f>
        <v/>
      </c>
      <c r="E477" s="32" t="str">
        <f t="shared" si="16"/>
        <v/>
      </c>
      <c r="F477" s="32" t="str">
        <f t="shared" si="17"/>
        <v/>
      </c>
      <c r="G477" s="32" t="str">
        <f>IFERROR(VLOOKUP(所用データ③!A477,部品コード!A:E,3,FALSE),"")</f>
        <v/>
      </c>
    </row>
    <row r="478" spans="1:7" x14ac:dyDescent="0.15">
      <c r="A478" s="14"/>
      <c r="B478" s="15"/>
      <c r="C478" s="16"/>
      <c r="D478" s="32" t="str">
        <f>IFERROR(VLOOKUP(A478,部品コード!A:E,2,FALSE),"")</f>
        <v/>
      </c>
      <c r="E478" s="32" t="str">
        <f t="shared" si="16"/>
        <v/>
      </c>
      <c r="F478" s="32" t="str">
        <f t="shared" si="17"/>
        <v/>
      </c>
      <c r="G478" s="32" t="str">
        <f>IFERROR(VLOOKUP(所用データ③!A478,部品コード!A:E,3,FALSE),"")</f>
        <v/>
      </c>
    </row>
    <row r="479" spans="1:7" x14ac:dyDescent="0.15">
      <c r="A479" s="14"/>
      <c r="B479" s="15"/>
      <c r="C479" s="16"/>
      <c r="D479" s="32" t="str">
        <f>IFERROR(VLOOKUP(A479,部品コード!A:E,2,FALSE),"")</f>
        <v/>
      </c>
      <c r="E479" s="32" t="str">
        <f t="shared" si="16"/>
        <v/>
      </c>
      <c r="F479" s="32" t="str">
        <f t="shared" si="17"/>
        <v/>
      </c>
      <c r="G479" s="32" t="str">
        <f>IFERROR(VLOOKUP(所用データ③!A479,部品コード!A:E,3,FALSE),"")</f>
        <v/>
      </c>
    </row>
    <row r="480" spans="1:7" x14ac:dyDescent="0.15">
      <c r="A480" s="14"/>
      <c r="B480" s="15"/>
      <c r="C480" s="16"/>
      <c r="D480" s="32" t="str">
        <f>IFERROR(VLOOKUP(A480,部品コード!A:E,2,FALSE),"")</f>
        <v/>
      </c>
      <c r="E480" s="32" t="str">
        <f t="shared" si="16"/>
        <v/>
      </c>
      <c r="F480" s="32" t="str">
        <f t="shared" si="17"/>
        <v/>
      </c>
      <c r="G480" s="32" t="str">
        <f>IFERROR(VLOOKUP(所用データ③!A480,部品コード!A:E,3,FALSE),"")</f>
        <v/>
      </c>
    </row>
    <row r="481" spans="1:7" x14ac:dyDescent="0.15">
      <c r="A481" s="14"/>
      <c r="B481" s="15"/>
      <c r="C481" s="16"/>
      <c r="D481" s="32" t="str">
        <f>IFERROR(VLOOKUP(A481,部品コード!A:E,2,FALSE),"")</f>
        <v/>
      </c>
      <c r="E481" s="32" t="str">
        <f t="shared" si="16"/>
        <v/>
      </c>
      <c r="F481" s="32" t="str">
        <f t="shared" si="17"/>
        <v/>
      </c>
      <c r="G481" s="32" t="str">
        <f>IFERROR(VLOOKUP(所用データ③!A481,部品コード!A:E,3,FALSE),"")</f>
        <v/>
      </c>
    </row>
    <row r="482" spans="1:7" x14ac:dyDescent="0.15">
      <c r="A482" s="14"/>
      <c r="B482" s="15"/>
      <c r="C482" s="16"/>
      <c r="D482" s="32" t="str">
        <f>IFERROR(VLOOKUP(A482,部品コード!A:E,2,FALSE),"")</f>
        <v/>
      </c>
      <c r="E482" s="32" t="str">
        <f t="shared" si="16"/>
        <v/>
      </c>
      <c r="F482" s="32" t="str">
        <f t="shared" si="17"/>
        <v/>
      </c>
      <c r="G482" s="32" t="str">
        <f>IFERROR(VLOOKUP(所用データ③!A482,部品コード!A:E,3,FALSE),"")</f>
        <v/>
      </c>
    </row>
    <row r="483" spans="1:7" x14ac:dyDescent="0.15">
      <c r="A483" s="14"/>
      <c r="B483" s="15"/>
      <c r="C483" s="16"/>
      <c r="D483" s="32" t="str">
        <f>IFERROR(VLOOKUP(A483,部品コード!A:E,2,FALSE),"")</f>
        <v/>
      </c>
      <c r="E483" s="32" t="str">
        <f t="shared" si="16"/>
        <v/>
      </c>
      <c r="F483" s="32" t="str">
        <f t="shared" si="17"/>
        <v/>
      </c>
      <c r="G483" s="32" t="str">
        <f>IFERROR(VLOOKUP(所用データ③!A483,部品コード!A:E,3,FALSE),"")</f>
        <v/>
      </c>
    </row>
    <row r="484" spans="1:7" x14ac:dyDescent="0.15">
      <c r="A484" s="14"/>
      <c r="B484" s="15"/>
      <c r="C484" s="16"/>
      <c r="D484" s="32" t="str">
        <f>IFERROR(VLOOKUP(A484,部品コード!A:E,2,FALSE),"")</f>
        <v/>
      </c>
      <c r="E484" s="32" t="str">
        <f t="shared" si="16"/>
        <v/>
      </c>
      <c r="F484" s="32" t="str">
        <f t="shared" si="17"/>
        <v/>
      </c>
      <c r="G484" s="32" t="str">
        <f>IFERROR(VLOOKUP(所用データ③!A484,部品コード!A:E,3,FALSE),"")</f>
        <v/>
      </c>
    </row>
    <row r="485" spans="1:7" x14ac:dyDescent="0.15">
      <c r="A485" s="14"/>
      <c r="B485" s="15"/>
      <c r="C485" s="16"/>
      <c r="D485" s="32" t="str">
        <f>IFERROR(VLOOKUP(A485,部品コード!A:E,2,FALSE),"")</f>
        <v/>
      </c>
      <c r="E485" s="32" t="str">
        <f t="shared" si="16"/>
        <v/>
      </c>
      <c r="F485" s="32" t="str">
        <f t="shared" si="17"/>
        <v/>
      </c>
      <c r="G485" s="32" t="str">
        <f>IFERROR(VLOOKUP(所用データ③!A485,部品コード!A:E,3,FALSE),"")</f>
        <v/>
      </c>
    </row>
    <row r="486" spans="1:7" x14ac:dyDescent="0.15">
      <c r="A486" s="14"/>
      <c r="B486" s="15"/>
      <c r="C486" s="16"/>
      <c r="D486" s="32" t="str">
        <f>IFERROR(VLOOKUP(A486,部品コード!A:E,2,FALSE),"")</f>
        <v/>
      </c>
      <c r="E486" s="32" t="str">
        <f t="shared" si="16"/>
        <v/>
      </c>
      <c r="F486" s="32" t="str">
        <f t="shared" si="17"/>
        <v/>
      </c>
      <c r="G486" s="32" t="str">
        <f>IFERROR(VLOOKUP(所用データ③!A486,部品コード!A:E,3,FALSE),"")</f>
        <v/>
      </c>
    </row>
    <row r="487" spans="1:7" x14ac:dyDescent="0.15">
      <c r="A487" s="14"/>
      <c r="B487" s="15"/>
      <c r="C487" s="16"/>
      <c r="D487" s="32" t="str">
        <f>IFERROR(VLOOKUP(A487,部品コード!A:E,2,FALSE),"")</f>
        <v/>
      </c>
      <c r="E487" s="32" t="str">
        <f t="shared" si="16"/>
        <v/>
      </c>
      <c r="F487" s="32" t="str">
        <f t="shared" si="17"/>
        <v/>
      </c>
      <c r="G487" s="32" t="str">
        <f>IFERROR(VLOOKUP(所用データ③!A487,部品コード!A:E,3,FALSE),"")</f>
        <v/>
      </c>
    </row>
    <row r="488" spans="1:7" x14ac:dyDescent="0.15">
      <c r="A488" s="14"/>
      <c r="B488" s="15"/>
      <c r="C488" s="16"/>
      <c r="D488" s="32" t="str">
        <f>IFERROR(VLOOKUP(A488,部品コード!A:E,2,FALSE),"")</f>
        <v/>
      </c>
      <c r="E488" s="32" t="str">
        <f t="shared" si="16"/>
        <v/>
      </c>
      <c r="F488" s="32" t="str">
        <f t="shared" si="17"/>
        <v/>
      </c>
      <c r="G488" s="32" t="str">
        <f>IFERROR(VLOOKUP(所用データ③!A488,部品コード!A:E,3,FALSE),"")</f>
        <v/>
      </c>
    </row>
    <row r="489" spans="1:7" x14ac:dyDescent="0.15">
      <c r="A489" s="14"/>
      <c r="B489" s="15"/>
      <c r="C489" s="16"/>
      <c r="D489" s="32" t="str">
        <f>IFERROR(VLOOKUP(A489,部品コード!A:E,2,FALSE),"")</f>
        <v/>
      </c>
      <c r="E489" s="32" t="str">
        <f t="shared" si="16"/>
        <v/>
      </c>
      <c r="F489" s="32" t="str">
        <f t="shared" si="17"/>
        <v/>
      </c>
      <c r="G489" s="32" t="str">
        <f>IFERROR(VLOOKUP(所用データ③!A489,部品コード!A:E,3,FALSE),"")</f>
        <v/>
      </c>
    </row>
    <row r="490" spans="1:7" x14ac:dyDescent="0.15">
      <c r="A490" s="14"/>
      <c r="B490" s="15"/>
      <c r="C490" s="16"/>
      <c r="D490" s="32" t="str">
        <f>IFERROR(VLOOKUP(A490,部品コード!A:E,2,FALSE),"")</f>
        <v/>
      </c>
      <c r="E490" s="32" t="str">
        <f t="shared" si="16"/>
        <v/>
      </c>
      <c r="F490" s="32" t="str">
        <f t="shared" si="17"/>
        <v/>
      </c>
      <c r="G490" s="32" t="str">
        <f>IFERROR(VLOOKUP(所用データ③!A490,部品コード!A:E,3,FALSE),"")</f>
        <v/>
      </c>
    </row>
    <row r="491" spans="1:7" x14ac:dyDescent="0.15">
      <c r="A491" s="14"/>
      <c r="B491" s="15"/>
      <c r="C491" s="16"/>
      <c r="D491" s="32" t="str">
        <f>IFERROR(VLOOKUP(A491,部品コード!A:E,2,FALSE),"")</f>
        <v/>
      </c>
      <c r="E491" s="32" t="str">
        <f t="shared" si="16"/>
        <v/>
      </c>
      <c r="F491" s="32" t="str">
        <f t="shared" si="17"/>
        <v/>
      </c>
      <c r="G491" s="32" t="str">
        <f>IFERROR(VLOOKUP(所用データ③!A491,部品コード!A:E,3,FALSE),"")</f>
        <v/>
      </c>
    </row>
    <row r="492" spans="1:7" x14ac:dyDescent="0.15">
      <c r="A492" s="14"/>
      <c r="B492" s="15"/>
      <c r="C492" s="16"/>
      <c r="D492" s="32" t="str">
        <f>IFERROR(VLOOKUP(A492,部品コード!A:E,2,FALSE),"")</f>
        <v/>
      </c>
      <c r="E492" s="32" t="str">
        <f t="shared" si="16"/>
        <v/>
      </c>
      <c r="F492" s="32" t="str">
        <f t="shared" si="17"/>
        <v/>
      </c>
      <c r="G492" s="32" t="str">
        <f>IFERROR(VLOOKUP(所用データ③!A492,部品コード!A:E,3,FALSE),"")</f>
        <v/>
      </c>
    </row>
    <row r="493" spans="1:7" x14ac:dyDescent="0.15">
      <c r="A493" s="14"/>
      <c r="B493" s="15"/>
      <c r="C493" s="16"/>
      <c r="D493" s="32" t="str">
        <f>IFERROR(VLOOKUP(A493,部品コード!A:E,2,FALSE),"")</f>
        <v/>
      </c>
      <c r="E493" s="32" t="str">
        <f t="shared" si="16"/>
        <v/>
      </c>
      <c r="F493" s="32" t="str">
        <f t="shared" si="17"/>
        <v/>
      </c>
      <c r="G493" s="32" t="str">
        <f>IFERROR(VLOOKUP(所用データ③!A493,部品コード!A:E,3,FALSE),"")</f>
        <v/>
      </c>
    </row>
    <row r="494" spans="1:7" x14ac:dyDescent="0.15">
      <c r="A494" s="14"/>
      <c r="B494" s="15"/>
      <c r="C494" s="16"/>
      <c r="D494" s="32" t="str">
        <f>IFERROR(VLOOKUP(A494,部品コード!A:E,2,FALSE),"")</f>
        <v/>
      </c>
      <c r="E494" s="32" t="str">
        <f t="shared" si="16"/>
        <v/>
      </c>
      <c r="F494" s="32" t="str">
        <f t="shared" si="17"/>
        <v/>
      </c>
      <c r="G494" s="32" t="str">
        <f>IFERROR(VLOOKUP(所用データ③!A494,部品コード!A:E,3,FALSE),"")</f>
        <v/>
      </c>
    </row>
    <row r="495" spans="1:7" x14ac:dyDescent="0.15">
      <c r="A495" s="14"/>
      <c r="B495" s="15"/>
      <c r="C495" s="16"/>
      <c r="D495" s="32" t="str">
        <f>IFERROR(VLOOKUP(A495,部品コード!A:E,2,FALSE),"")</f>
        <v/>
      </c>
      <c r="E495" s="32" t="str">
        <f t="shared" si="16"/>
        <v/>
      </c>
      <c r="F495" s="32" t="str">
        <f t="shared" si="17"/>
        <v/>
      </c>
      <c r="G495" s="32" t="str">
        <f>IFERROR(VLOOKUP(所用データ③!A495,部品コード!A:E,3,FALSE),"")</f>
        <v/>
      </c>
    </row>
    <row r="496" spans="1:7" x14ac:dyDescent="0.15">
      <c r="A496" s="14"/>
      <c r="B496" s="15"/>
      <c r="C496" s="16"/>
      <c r="D496" s="32" t="str">
        <f>IFERROR(VLOOKUP(A496,部品コード!A:E,2,FALSE),"")</f>
        <v/>
      </c>
      <c r="E496" s="32" t="str">
        <f t="shared" si="16"/>
        <v/>
      </c>
      <c r="F496" s="32" t="str">
        <f t="shared" si="17"/>
        <v/>
      </c>
      <c r="G496" s="32" t="str">
        <f>IFERROR(VLOOKUP(所用データ③!A496,部品コード!A:E,3,FALSE),"")</f>
        <v/>
      </c>
    </row>
    <row r="497" spans="1:7" x14ac:dyDescent="0.15">
      <c r="A497" s="14"/>
      <c r="B497" s="15"/>
      <c r="C497" s="16"/>
      <c r="D497" s="32" t="str">
        <f>IFERROR(VLOOKUP(A497,部品コード!A:E,2,FALSE),"")</f>
        <v/>
      </c>
      <c r="E497" s="32" t="str">
        <f t="shared" si="16"/>
        <v/>
      </c>
      <c r="F497" s="32" t="str">
        <f t="shared" si="17"/>
        <v/>
      </c>
      <c r="G497" s="32" t="str">
        <f>IFERROR(VLOOKUP(所用データ③!A497,部品コード!A:E,3,FALSE),"")</f>
        <v/>
      </c>
    </row>
    <row r="498" spans="1:7" x14ac:dyDescent="0.15">
      <c r="A498" s="14"/>
      <c r="B498" s="15"/>
      <c r="C498" s="16"/>
      <c r="D498" s="32" t="str">
        <f>IFERROR(VLOOKUP(A498,部品コード!A:E,2,FALSE),"")</f>
        <v/>
      </c>
      <c r="E498" s="32" t="str">
        <f t="shared" si="16"/>
        <v/>
      </c>
      <c r="F498" s="32" t="str">
        <f t="shared" si="17"/>
        <v/>
      </c>
      <c r="G498" s="32" t="str">
        <f>IFERROR(VLOOKUP(所用データ③!A498,部品コード!A:E,3,FALSE),"")</f>
        <v/>
      </c>
    </row>
    <row r="499" spans="1:7" x14ac:dyDescent="0.15">
      <c r="A499" s="14"/>
      <c r="B499" s="15"/>
      <c r="C499" s="16"/>
      <c r="D499" s="32" t="str">
        <f>IFERROR(VLOOKUP(A499,部品コード!A:E,2,FALSE),"")</f>
        <v/>
      </c>
      <c r="E499" s="32" t="str">
        <f t="shared" si="16"/>
        <v/>
      </c>
      <c r="F499" s="32" t="str">
        <f t="shared" si="17"/>
        <v/>
      </c>
      <c r="G499" s="32" t="str">
        <f>IFERROR(VLOOKUP(所用データ③!A499,部品コード!A:E,3,FALSE),"")</f>
        <v/>
      </c>
    </row>
    <row r="500" spans="1:7" x14ac:dyDescent="0.15">
      <c r="A500" s="14"/>
      <c r="B500" s="15"/>
      <c r="C500" s="16"/>
      <c r="D500" s="32" t="str">
        <f>IFERROR(VLOOKUP(A500,部品コード!A:E,2,FALSE),"")</f>
        <v/>
      </c>
      <c r="E500" s="32" t="str">
        <f t="shared" si="16"/>
        <v/>
      </c>
      <c r="F500" s="32" t="str">
        <f t="shared" si="17"/>
        <v/>
      </c>
      <c r="G500" s="32" t="str">
        <f>IFERROR(VLOOKUP(所用データ③!A500,部品コード!A:E,3,FALSE),"")</f>
        <v/>
      </c>
    </row>
    <row r="501" spans="1:7" x14ac:dyDescent="0.15">
      <c r="A501" s="14"/>
      <c r="B501" s="15"/>
      <c r="C501" s="16"/>
      <c r="D501" s="32" t="str">
        <f>IFERROR(VLOOKUP(A501,部品コード!A:E,2,FALSE),"")</f>
        <v/>
      </c>
      <c r="E501" s="32" t="str">
        <f t="shared" si="16"/>
        <v/>
      </c>
      <c r="F501" s="32" t="str">
        <f t="shared" si="17"/>
        <v/>
      </c>
      <c r="G501" s="32" t="str">
        <f>IFERROR(VLOOKUP(所用データ③!A501,部品コード!A:E,3,FALSE),"")</f>
        <v/>
      </c>
    </row>
    <row r="502" spans="1:7" x14ac:dyDescent="0.15">
      <c r="A502" s="14"/>
      <c r="B502" s="15"/>
      <c r="C502" s="16"/>
      <c r="D502" s="32" t="str">
        <f>IFERROR(VLOOKUP(A502,部品コード!A:E,2,FALSE),"")</f>
        <v/>
      </c>
      <c r="E502" s="32" t="str">
        <f t="shared" si="16"/>
        <v/>
      </c>
      <c r="F502" s="32" t="str">
        <f t="shared" si="17"/>
        <v/>
      </c>
      <c r="G502" s="32" t="str">
        <f>IFERROR(VLOOKUP(所用データ③!A502,部品コード!A:E,3,FALSE),"")</f>
        <v/>
      </c>
    </row>
    <row r="503" spans="1:7" x14ac:dyDescent="0.15">
      <c r="A503" s="14"/>
      <c r="B503" s="15"/>
      <c r="C503" s="16"/>
      <c r="D503" s="32" t="str">
        <f>IFERROR(VLOOKUP(A503,部品コード!A:E,2,FALSE),"")</f>
        <v/>
      </c>
      <c r="E503" s="32" t="str">
        <f t="shared" si="16"/>
        <v/>
      </c>
      <c r="F503" s="32" t="str">
        <f t="shared" si="17"/>
        <v/>
      </c>
      <c r="G503" s="32" t="str">
        <f>IFERROR(VLOOKUP(所用データ③!A503,部品コード!A:E,3,FALSE),"")</f>
        <v/>
      </c>
    </row>
    <row r="504" spans="1:7" x14ac:dyDescent="0.15">
      <c r="A504" s="14"/>
      <c r="B504" s="15"/>
      <c r="C504" s="16"/>
      <c r="D504" s="32" t="str">
        <f>IFERROR(VLOOKUP(A504,部品コード!A:E,2,FALSE),"")</f>
        <v/>
      </c>
      <c r="E504" s="32" t="str">
        <f t="shared" si="16"/>
        <v/>
      </c>
      <c r="F504" s="32" t="str">
        <f t="shared" si="17"/>
        <v/>
      </c>
      <c r="G504" s="32" t="str">
        <f>IFERROR(VLOOKUP(所用データ③!A504,部品コード!A:E,3,FALSE),"")</f>
        <v/>
      </c>
    </row>
    <row r="505" spans="1:7" x14ac:dyDescent="0.15">
      <c r="A505" s="14"/>
      <c r="B505" s="15"/>
      <c r="C505" s="16"/>
      <c r="D505" s="32" t="str">
        <f>IFERROR(VLOOKUP(A505,部品コード!A:E,2,FALSE),"")</f>
        <v/>
      </c>
      <c r="E505" s="32" t="str">
        <f t="shared" si="16"/>
        <v/>
      </c>
      <c r="F505" s="32" t="str">
        <f t="shared" si="17"/>
        <v/>
      </c>
      <c r="G505" s="32" t="str">
        <f>IFERROR(VLOOKUP(所用データ③!A505,部品コード!A:E,3,FALSE),"")</f>
        <v/>
      </c>
    </row>
    <row r="506" spans="1:7" x14ac:dyDescent="0.15">
      <c r="A506" s="14"/>
      <c r="B506" s="15"/>
      <c r="C506" s="16"/>
      <c r="D506" s="32" t="str">
        <f>IFERROR(VLOOKUP(A506,部品コード!A:E,2,FALSE),"")</f>
        <v/>
      </c>
      <c r="E506" s="32" t="str">
        <f t="shared" si="16"/>
        <v/>
      </c>
      <c r="F506" s="32" t="str">
        <f t="shared" si="17"/>
        <v/>
      </c>
      <c r="G506" s="32" t="str">
        <f>IFERROR(VLOOKUP(所用データ③!A506,部品コード!A:E,3,FALSE),"")</f>
        <v/>
      </c>
    </row>
    <row r="507" spans="1:7" x14ac:dyDescent="0.15">
      <c r="A507" s="14"/>
      <c r="B507" s="15"/>
      <c r="C507" s="16"/>
      <c r="D507" s="32" t="str">
        <f>IFERROR(VLOOKUP(A507,部品コード!A:E,2,FALSE),"")</f>
        <v/>
      </c>
      <c r="E507" s="32" t="str">
        <f t="shared" si="16"/>
        <v/>
      </c>
      <c r="F507" s="32" t="str">
        <f t="shared" si="17"/>
        <v/>
      </c>
      <c r="G507" s="32" t="str">
        <f>IFERROR(VLOOKUP(所用データ③!A507,部品コード!A:E,3,FALSE),"")</f>
        <v/>
      </c>
    </row>
    <row r="508" spans="1:7" x14ac:dyDescent="0.15">
      <c r="A508" s="14"/>
      <c r="B508" s="15"/>
      <c r="C508" s="16"/>
      <c r="D508" s="32" t="str">
        <f>IFERROR(VLOOKUP(A508,部品コード!A:E,2,FALSE),"")</f>
        <v/>
      </c>
      <c r="E508" s="32" t="str">
        <f t="shared" si="16"/>
        <v/>
      </c>
      <c r="F508" s="32" t="str">
        <f t="shared" si="17"/>
        <v/>
      </c>
      <c r="G508" s="32" t="str">
        <f>IFERROR(VLOOKUP(所用データ③!A508,部品コード!A:E,3,FALSE),"")</f>
        <v/>
      </c>
    </row>
    <row r="509" spans="1:7" x14ac:dyDescent="0.15">
      <c r="A509" s="14"/>
      <c r="B509" s="15"/>
      <c r="C509" s="16"/>
      <c r="D509" s="32" t="str">
        <f>IFERROR(VLOOKUP(A509,部品コード!A:E,2,FALSE),"")</f>
        <v/>
      </c>
      <c r="E509" s="32" t="str">
        <f t="shared" si="16"/>
        <v/>
      </c>
      <c r="F509" s="32" t="str">
        <f t="shared" si="17"/>
        <v/>
      </c>
      <c r="G509" s="32" t="str">
        <f>IFERROR(VLOOKUP(所用データ③!A509,部品コード!A:E,3,FALSE),"")</f>
        <v/>
      </c>
    </row>
    <row r="510" spans="1:7" x14ac:dyDescent="0.15">
      <c r="A510" s="14"/>
      <c r="B510" s="15"/>
      <c r="C510" s="16"/>
      <c r="D510" s="32" t="str">
        <f>IFERROR(VLOOKUP(A510,部品コード!A:E,2,FALSE),"")</f>
        <v/>
      </c>
      <c r="E510" s="32" t="str">
        <f t="shared" si="16"/>
        <v/>
      </c>
      <c r="F510" s="32" t="str">
        <f t="shared" si="17"/>
        <v/>
      </c>
      <c r="G510" s="32" t="str">
        <f>IFERROR(VLOOKUP(所用データ③!A510,部品コード!A:E,3,FALSE),"")</f>
        <v/>
      </c>
    </row>
    <row r="511" spans="1:7" x14ac:dyDescent="0.15">
      <c r="A511" s="14"/>
      <c r="B511" s="15"/>
      <c r="C511" s="16"/>
      <c r="D511" s="32" t="str">
        <f>IFERROR(VLOOKUP(A511,部品コード!A:E,2,FALSE),"")</f>
        <v/>
      </c>
      <c r="E511" s="32" t="str">
        <f t="shared" si="16"/>
        <v/>
      </c>
      <c r="F511" s="32" t="str">
        <f t="shared" si="17"/>
        <v/>
      </c>
      <c r="G511" s="32" t="str">
        <f>IFERROR(VLOOKUP(所用データ③!A511,部品コード!A:E,3,FALSE),"")</f>
        <v/>
      </c>
    </row>
    <row r="512" spans="1:7" x14ac:dyDescent="0.15">
      <c r="A512" s="14"/>
      <c r="B512" s="15"/>
      <c r="C512" s="16"/>
      <c r="D512" s="32" t="str">
        <f>IFERROR(VLOOKUP(A512,部品コード!A:E,2,FALSE),"")</f>
        <v/>
      </c>
      <c r="E512" s="32" t="str">
        <f t="shared" si="16"/>
        <v/>
      </c>
      <c r="F512" s="32" t="str">
        <f t="shared" si="17"/>
        <v/>
      </c>
      <c r="G512" s="32" t="str">
        <f>IFERROR(VLOOKUP(所用データ③!A512,部品コード!A:E,3,FALSE),"")</f>
        <v/>
      </c>
    </row>
    <row r="513" spans="1:7" x14ac:dyDescent="0.15">
      <c r="A513" s="14"/>
      <c r="B513" s="15"/>
      <c r="C513" s="16"/>
      <c r="D513" s="32" t="str">
        <f>IFERROR(VLOOKUP(A513,部品コード!A:E,2,FALSE),"")</f>
        <v/>
      </c>
      <c r="E513" s="32" t="str">
        <f t="shared" si="16"/>
        <v/>
      </c>
      <c r="F513" s="32" t="str">
        <f t="shared" si="17"/>
        <v/>
      </c>
      <c r="G513" s="32" t="str">
        <f>IFERROR(VLOOKUP(所用データ③!A513,部品コード!A:E,3,FALSE),"")</f>
        <v/>
      </c>
    </row>
    <row r="514" spans="1:7" x14ac:dyDescent="0.15">
      <c r="A514" s="14"/>
      <c r="B514" s="15"/>
      <c r="C514" s="16"/>
      <c r="D514" s="32" t="str">
        <f>IFERROR(VLOOKUP(A514,部品コード!A:E,2,FALSE),"")</f>
        <v/>
      </c>
      <c r="E514" s="32" t="str">
        <f t="shared" si="16"/>
        <v/>
      </c>
      <c r="F514" s="32" t="str">
        <f t="shared" si="17"/>
        <v/>
      </c>
      <c r="G514" s="32" t="str">
        <f>IFERROR(VLOOKUP(所用データ③!A514,部品コード!A:E,3,FALSE),"")</f>
        <v/>
      </c>
    </row>
    <row r="515" spans="1:7" x14ac:dyDescent="0.15">
      <c r="A515" s="14"/>
      <c r="B515" s="15"/>
      <c r="C515" s="16"/>
      <c r="D515" s="32" t="str">
        <f>IFERROR(VLOOKUP(A515,部品コード!A:E,2,FALSE),"")</f>
        <v/>
      </c>
      <c r="E515" s="32" t="str">
        <f t="shared" si="16"/>
        <v/>
      </c>
      <c r="F515" s="32" t="str">
        <f t="shared" si="17"/>
        <v/>
      </c>
      <c r="G515" s="32" t="str">
        <f>IFERROR(VLOOKUP(所用データ③!A515,部品コード!A:E,3,FALSE),"")</f>
        <v/>
      </c>
    </row>
    <row r="516" spans="1:7" x14ac:dyDescent="0.15">
      <c r="A516" s="14"/>
      <c r="B516" s="15"/>
      <c r="C516" s="16"/>
      <c r="D516" s="32" t="str">
        <f>IFERROR(VLOOKUP(A516,部品コード!A:E,2,FALSE),"")</f>
        <v/>
      </c>
      <c r="E516" s="32" t="str">
        <f t="shared" si="16"/>
        <v/>
      </c>
      <c r="F516" s="32" t="str">
        <f t="shared" si="17"/>
        <v/>
      </c>
      <c r="G516" s="32" t="str">
        <f>IFERROR(VLOOKUP(所用データ③!A516,部品コード!A:E,3,FALSE),"")</f>
        <v/>
      </c>
    </row>
    <row r="517" spans="1:7" x14ac:dyDescent="0.15">
      <c r="A517" s="14"/>
      <c r="B517" s="15"/>
      <c r="C517" s="16"/>
      <c r="D517" s="32" t="str">
        <f>IFERROR(VLOOKUP(A517,部品コード!A:E,2,FALSE),"")</f>
        <v/>
      </c>
      <c r="E517" s="32" t="str">
        <f t="shared" si="16"/>
        <v/>
      </c>
      <c r="F517" s="32" t="str">
        <f t="shared" si="17"/>
        <v/>
      </c>
      <c r="G517" s="32" t="str">
        <f>IFERROR(VLOOKUP(所用データ③!A517,部品コード!A:E,3,FALSE),"")</f>
        <v/>
      </c>
    </row>
    <row r="518" spans="1:7" x14ac:dyDescent="0.15">
      <c r="A518" s="14"/>
      <c r="B518" s="15"/>
      <c r="C518" s="16"/>
      <c r="D518" s="32" t="str">
        <f>IFERROR(VLOOKUP(A518,部品コード!A:E,2,FALSE),"")</f>
        <v/>
      </c>
      <c r="E518" s="32" t="str">
        <f t="shared" si="16"/>
        <v/>
      </c>
      <c r="F518" s="32" t="str">
        <f t="shared" si="17"/>
        <v/>
      </c>
      <c r="G518" s="32" t="str">
        <f>IFERROR(VLOOKUP(所用データ③!A518,部品コード!A:E,3,FALSE),"")</f>
        <v/>
      </c>
    </row>
    <row r="519" spans="1:7" x14ac:dyDescent="0.15">
      <c r="A519" s="14"/>
      <c r="B519" s="15"/>
      <c r="C519" s="16"/>
      <c r="D519" s="32" t="str">
        <f>IFERROR(VLOOKUP(A519,部品コード!A:E,2,FALSE),"")</f>
        <v/>
      </c>
      <c r="E519" s="32" t="str">
        <f t="shared" si="16"/>
        <v/>
      </c>
      <c r="F519" s="32" t="str">
        <f t="shared" si="17"/>
        <v/>
      </c>
      <c r="G519" s="32" t="str">
        <f>IFERROR(VLOOKUP(所用データ③!A519,部品コード!A:E,3,FALSE),"")</f>
        <v/>
      </c>
    </row>
    <row r="520" spans="1:7" x14ac:dyDescent="0.15">
      <c r="A520" s="14"/>
      <c r="B520" s="15"/>
      <c r="C520" s="16"/>
      <c r="D520" s="32" t="str">
        <f>IFERROR(VLOOKUP(A520,部品コード!A:E,2,FALSE),"")</f>
        <v/>
      </c>
      <c r="E520" s="32" t="str">
        <f t="shared" si="16"/>
        <v/>
      </c>
      <c r="F520" s="32" t="str">
        <f t="shared" si="17"/>
        <v/>
      </c>
      <c r="G520" s="32" t="str">
        <f>IFERROR(VLOOKUP(所用データ③!A520,部品コード!A:E,3,FALSE),"")</f>
        <v/>
      </c>
    </row>
    <row r="521" spans="1:7" x14ac:dyDescent="0.15">
      <c r="A521" s="14"/>
      <c r="B521" s="15"/>
      <c r="C521" s="16"/>
      <c r="D521" s="32" t="str">
        <f>IFERROR(VLOOKUP(A521,部品コード!A:E,2,FALSE),"")</f>
        <v/>
      </c>
      <c r="E521" s="32" t="str">
        <f t="shared" si="16"/>
        <v/>
      </c>
      <c r="F521" s="32" t="str">
        <f t="shared" si="17"/>
        <v/>
      </c>
      <c r="G521" s="32" t="str">
        <f>IFERROR(VLOOKUP(所用データ③!A521,部品コード!A:E,3,FALSE),"")</f>
        <v/>
      </c>
    </row>
    <row r="522" spans="1:7" x14ac:dyDescent="0.15">
      <c r="A522" s="14"/>
      <c r="B522" s="15"/>
      <c r="C522" s="16"/>
      <c r="D522" s="32" t="str">
        <f>IFERROR(VLOOKUP(A522,部品コード!A:E,2,FALSE),"")</f>
        <v/>
      </c>
      <c r="E522" s="32" t="str">
        <f t="shared" si="16"/>
        <v/>
      </c>
      <c r="F522" s="32" t="str">
        <f t="shared" si="17"/>
        <v/>
      </c>
      <c r="G522" s="32" t="str">
        <f>IFERROR(VLOOKUP(所用データ③!A522,部品コード!A:E,3,FALSE),"")</f>
        <v/>
      </c>
    </row>
    <row r="523" spans="1:7" x14ac:dyDescent="0.15">
      <c r="A523" s="14"/>
      <c r="B523" s="15"/>
      <c r="C523" s="16"/>
      <c r="D523" s="32" t="str">
        <f>IFERROR(VLOOKUP(A523,部品コード!A:E,2,FALSE),"")</f>
        <v/>
      </c>
      <c r="E523" s="32" t="str">
        <f t="shared" si="16"/>
        <v/>
      </c>
      <c r="F523" s="32" t="str">
        <f t="shared" si="17"/>
        <v/>
      </c>
      <c r="G523" s="32" t="str">
        <f>IFERROR(VLOOKUP(所用データ③!A523,部品コード!A:E,3,FALSE),"")</f>
        <v/>
      </c>
    </row>
    <row r="524" spans="1:7" x14ac:dyDescent="0.15">
      <c r="A524" s="14"/>
      <c r="B524" s="15"/>
      <c r="C524" s="16"/>
      <c r="D524" s="32" t="str">
        <f>IFERROR(VLOOKUP(A524,部品コード!A:E,2,FALSE),"")</f>
        <v/>
      </c>
      <c r="E524" s="32" t="str">
        <f t="shared" si="16"/>
        <v/>
      </c>
      <c r="F524" s="32" t="str">
        <f t="shared" si="17"/>
        <v/>
      </c>
      <c r="G524" s="32" t="str">
        <f>IFERROR(VLOOKUP(所用データ③!A524,部品コード!A:E,3,FALSE),"")</f>
        <v/>
      </c>
    </row>
    <row r="525" spans="1:7" x14ac:dyDescent="0.15">
      <c r="A525" s="14"/>
      <c r="B525" s="15"/>
      <c r="C525" s="16"/>
      <c r="D525" s="32" t="str">
        <f>IFERROR(VLOOKUP(A525,部品コード!A:E,2,FALSE),"")</f>
        <v/>
      </c>
      <c r="E525" s="32" t="str">
        <f t="shared" si="16"/>
        <v/>
      </c>
      <c r="F525" s="32" t="str">
        <f t="shared" si="17"/>
        <v/>
      </c>
      <c r="G525" s="32" t="str">
        <f>IFERROR(VLOOKUP(所用データ③!A525,部品コード!A:E,3,FALSE),"")</f>
        <v/>
      </c>
    </row>
    <row r="526" spans="1:7" x14ac:dyDescent="0.15">
      <c r="A526" s="14"/>
      <c r="B526" s="15"/>
      <c r="C526" s="16"/>
      <c r="D526" s="32" t="str">
        <f>IFERROR(VLOOKUP(A526,部品コード!A:E,2,FALSE),"")</f>
        <v/>
      </c>
      <c r="E526" s="32" t="str">
        <f t="shared" si="16"/>
        <v/>
      </c>
      <c r="F526" s="32" t="str">
        <f t="shared" si="17"/>
        <v/>
      </c>
      <c r="G526" s="32" t="str">
        <f>IFERROR(VLOOKUP(所用データ③!A526,部品コード!A:E,3,FALSE),"")</f>
        <v/>
      </c>
    </row>
    <row r="527" spans="1:7" x14ac:dyDescent="0.15">
      <c r="A527" s="14"/>
      <c r="B527" s="15"/>
      <c r="C527" s="16"/>
      <c r="D527" s="32" t="str">
        <f>IFERROR(VLOOKUP(A527,部品コード!A:E,2,FALSE),"")</f>
        <v/>
      </c>
      <c r="E527" s="32" t="str">
        <f t="shared" si="16"/>
        <v/>
      </c>
      <c r="F527" s="32" t="str">
        <f t="shared" si="17"/>
        <v/>
      </c>
      <c r="G527" s="32" t="str">
        <f>IFERROR(VLOOKUP(所用データ③!A527,部品コード!A:E,3,FALSE),"")</f>
        <v/>
      </c>
    </row>
    <row r="528" spans="1:7" x14ac:dyDescent="0.15">
      <c r="A528" s="14"/>
      <c r="B528" s="15"/>
      <c r="C528" s="16"/>
      <c r="D528" s="32" t="str">
        <f>IFERROR(VLOOKUP(A528,部品コード!A:E,2,FALSE),"")</f>
        <v/>
      </c>
      <c r="E528" s="32" t="str">
        <f t="shared" si="16"/>
        <v/>
      </c>
      <c r="F528" s="32" t="str">
        <f t="shared" si="17"/>
        <v/>
      </c>
      <c r="G528" s="32" t="str">
        <f>IFERROR(VLOOKUP(所用データ③!A528,部品コード!A:E,3,FALSE),"")</f>
        <v/>
      </c>
    </row>
    <row r="529" spans="1:7" x14ac:dyDescent="0.15">
      <c r="A529" s="14"/>
      <c r="B529" s="15"/>
      <c r="C529" s="16"/>
      <c r="D529" s="32" t="str">
        <f>IFERROR(VLOOKUP(A529,部品コード!A:E,2,FALSE),"")</f>
        <v/>
      </c>
      <c r="E529" s="32" t="str">
        <f t="shared" si="16"/>
        <v/>
      </c>
      <c r="F529" s="32" t="str">
        <f t="shared" si="17"/>
        <v/>
      </c>
      <c r="G529" s="32" t="str">
        <f>IFERROR(VLOOKUP(所用データ③!A529,部品コード!A:E,3,FALSE),"")</f>
        <v/>
      </c>
    </row>
    <row r="530" spans="1:7" x14ac:dyDescent="0.15">
      <c r="A530" s="14"/>
      <c r="B530" s="15"/>
      <c r="C530" s="16"/>
      <c r="D530" s="32" t="str">
        <f>IFERROR(VLOOKUP(A530,部品コード!A:E,2,FALSE),"")</f>
        <v/>
      </c>
      <c r="E530" s="32" t="str">
        <f t="shared" si="16"/>
        <v/>
      </c>
      <c r="F530" s="32" t="str">
        <f t="shared" si="17"/>
        <v/>
      </c>
      <c r="G530" s="32" t="str">
        <f>IFERROR(VLOOKUP(所用データ③!A530,部品コード!A:E,3,FALSE),"")</f>
        <v/>
      </c>
    </row>
    <row r="531" spans="1:7" x14ac:dyDescent="0.15">
      <c r="A531" s="14"/>
      <c r="B531" s="15"/>
      <c r="C531" s="16"/>
      <c r="D531" s="32" t="str">
        <f>IFERROR(VLOOKUP(A531,部品コード!A:E,2,FALSE),"")</f>
        <v/>
      </c>
      <c r="E531" s="32" t="str">
        <f t="shared" si="16"/>
        <v/>
      </c>
      <c r="F531" s="32" t="str">
        <f t="shared" si="17"/>
        <v/>
      </c>
      <c r="G531" s="32" t="str">
        <f>IFERROR(VLOOKUP(所用データ③!A531,部品コード!A:E,3,FALSE),"")</f>
        <v/>
      </c>
    </row>
    <row r="532" spans="1:7" x14ac:dyDescent="0.15">
      <c r="A532" s="14"/>
      <c r="B532" s="15"/>
      <c r="C532" s="16"/>
      <c r="D532" s="32" t="str">
        <f>IFERROR(VLOOKUP(A532,部品コード!A:E,2,FALSE),"")</f>
        <v/>
      </c>
      <c r="E532" s="32" t="str">
        <f t="shared" si="16"/>
        <v/>
      </c>
      <c r="F532" s="32" t="str">
        <f t="shared" si="17"/>
        <v/>
      </c>
      <c r="G532" s="32" t="str">
        <f>IFERROR(VLOOKUP(所用データ③!A532,部品コード!A:E,3,FALSE),"")</f>
        <v/>
      </c>
    </row>
    <row r="533" spans="1:7" x14ac:dyDescent="0.15">
      <c r="A533" s="14"/>
      <c r="B533" s="15"/>
      <c r="C533" s="16"/>
      <c r="D533" s="32" t="str">
        <f>IFERROR(VLOOKUP(A533,部品コード!A:E,2,FALSE),"")</f>
        <v/>
      </c>
      <c r="E533" s="32" t="str">
        <f t="shared" si="16"/>
        <v/>
      </c>
      <c r="F533" s="32" t="str">
        <f t="shared" si="17"/>
        <v/>
      </c>
      <c r="G533" s="32" t="str">
        <f>IFERROR(VLOOKUP(所用データ③!A533,部品コード!A:E,3,FALSE),"")</f>
        <v/>
      </c>
    </row>
    <row r="534" spans="1:7" x14ac:dyDescent="0.15">
      <c r="A534" s="14"/>
      <c r="B534" s="15"/>
      <c r="C534" s="16"/>
      <c r="D534" s="32" t="str">
        <f>IFERROR(VLOOKUP(A534,部品コード!A:E,2,FALSE),"")</f>
        <v/>
      </c>
      <c r="E534" s="32" t="str">
        <f t="shared" si="16"/>
        <v/>
      </c>
      <c r="F534" s="32" t="str">
        <f t="shared" si="17"/>
        <v/>
      </c>
      <c r="G534" s="32" t="str">
        <f>IFERROR(VLOOKUP(所用データ③!A534,部品コード!A:E,3,FALSE),"")</f>
        <v/>
      </c>
    </row>
    <row r="535" spans="1:7" x14ac:dyDescent="0.15">
      <c r="A535" s="14"/>
      <c r="B535" s="15"/>
      <c r="C535" s="16"/>
      <c r="D535" s="32" t="str">
        <f>IFERROR(VLOOKUP(A535,部品コード!A:E,2,FALSE),"")</f>
        <v/>
      </c>
      <c r="E535" s="32" t="str">
        <f t="shared" ref="E535:E598" si="18">IF(B535="","",(MONTH(B535)))</f>
        <v/>
      </c>
      <c r="F535" s="32" t="str">
        <f t="shared" ref="F535:F598" si="19">IF(B535="","",(DAY(B535)))</f>
        <v/>
      </c>
      <c r="G535" s="32" t="str">
        <f>IFERROR(VLOOKUP(所用データ③!A535,部品コード!A:E,3,FALSE),"")</f>
        <v/>
      </c>
    </row>
    <row r="536" spans="1:7" x14ac:dyDescent="0.15">
      <c r="A536" s="14"/>
      <c r="B536" s="15"/>
      <c r="C536" s="16"/>
      <c r="D536" s="32" t="str">
        <f>IFERROR(VLOOKUP(A536,部品コード!A:E,2,FALSE),"")</f>
        <v/>
      </c>
      <c r="E536" s="32" t="str">
        <f t="shared" si="18"/>
        <v/>
      </c>
      <c r="F536" s="32" t="str">
        <f t="shared" si="19"/>
        <v/>
      </c>
      <c r="G536" s="32" t="str">
        <f>IFERROR(VLOOKUP(所用データ③!A536,部品コード!A:E,3,FALSE),"")</f>
        <v/>
      </c>
    </row>
    <row r="537" spans="1:7" x14ac:dyDescent="0.15">
      <c r="A537" s="14"/>
      <c r="B537" s="15"/>
      <c r="C537" s="16"/>
      <c r="D537" s="32" t="str">
        <f>IFERROR(VLOOKUP(A537,部品コード!A:E,2,FALSE),"")</f>
        <v/>
      </c>
      <c r="E537" s="32" t="str">
        <f t="shared" si="18"/>
        <v/>
      </c>
      <c r="F537" s="32" t="str">
        <f t="shared" si="19"/>
        <v/>
      </c>
      <c r="G537" s="32" t="str">
        <f>IFERROR(VLOOKUP(所用データ③!A537,部品コード!A:E,3,FALSE),"")</f>
        <v/>
      </c>
    </row>
    <row r="538" spans="1:7" x14ac:dyDescent="0.15">
      <c r="A538" s="14"/>
      <c r="B538" s="15"/>
      <c r="C538" s="16"/>
      <c r="D538" s="32" t="str">
        <f>IFERROR(VLOOKUP(A538,部品コード!A:E,2,FALSE),"")</f>
        <v/>
      </c>
      <c r="E538" s="32" t="str">
        <f t="shared" si="18"/>
        <v/>
      </c>
      <c r="F538" s="32" t="str">
        <f t="shared" si="19"/>
        <v/>
      </c>
      <c r="G538" s="32" t="str">
        <f>IFERROR(VLOOKUP(所用データ③!A538,部品コード!A:E,3,FALSE),"")</f>
        <v/>
      </c>
    </row>
    <row r="539" spans="1:7" x14ac:dyDescent="0.15">
      <c r="A539" s="14"/>
      <c r="B539" s="15"/>
      <c r="C539" s="16"/>
      <c r="D539" s="32" t="str">
        <f>IFERROR(VLOOKUP(A539,部品コード!A:E,2,FALSE),"")</f>
        <v/>
      </c>
      <c r="E539" s="32" t="str">
        <f t="shared" si="18"/>
        <v/>
      </c>
      <c r="F539" s="32" t="str">
        <f t="shared" si="19"/>
        <v/>
      </c>
      <c r="G539" s="32" t="str">
        <f>IFERROR(VLOOKUP(所用データ③!A539,部品コード!A:E,3,FALSE),"")</f>
        <v/>
      </c>
    </row>
    <row r="540" spans="1:7" x14ac:dyDescent="0.15">
      <c r="A540" s="14"/>
      <c r="B540" s="15"/>
      <c r="C540" s="16"/>
      <c r="D540" s="32" t="str">
        <f>IFERROR(VLOOKUP(A540,部品コード!A:E,2,FALSE),"")</f>
        <v/>
      </c>
      <c r="E540" s="32" t="str">
        <f t="shared" si="18"/>
        <v/>
      </c>
      <c r="F540" s="32" t="str">
        <f t="shared" si="19"/>
        <v/>
      </c>
      <c r="G540" s="32" t="str">
        <f>IFERROR(VLOOKUP(所用データ③!A540,部品コード!A:E,3,FALSE),"")</f>
        <v/>
      </c>
    </row>
    <row r="541" spans="1:7" x14ac:dyDescent="0.15">
      <c r="A541" s="14"/>
      <c r="B541" s="15"/>
      <c r="C541" s="16"/>
      <c r="D541" s="32" t="str">
        <f>IFERROR(VLOOKUP(A541,部品コード!A:E,2,FALSE),"")</f>
        <v/>
      </c>
      <c r="E541" s="32" t="str">
        <f t="shared" si="18"/>
        <v/>
      </c>
      <c r="F541" s="32" t="str">
        <f t="shared" si="19"/>
        <v/>
      </c>
      <c r="G541" s="32" t="str">
        <f>IFERROR(VLOOKUP(所用データ③!A541,部品コード!A:E,3,FALSE),"")</f>
        <v/>
      </c>
    </row>
    <row r="542" spans="1:7" x14ac:dyDescent="0.15">
      <c r="A542" s="14"/>
      <c r="B542" s="15"/>
      <c r="C542" s="16"/>
      <c r="D542" s="32" t="str">
        <f>IFERROR(VLOOKUP(A542,部品コード!A:E,2,FALSE),"")</f>
        <v/>
      </c>
      <c r="E542" s="32" t="str">
        <f t="shared" si="18"/>
        <v/>
      </c>
      <c r="F542" s="32" t="str">
        <f t="shared" si="19"/>
        <v/>
      </c>
      <c r="G542" s="32" t="str">
        <f>IFERROR(VLOOKUP(所用データ③!A542,部品コード!A:E,3,FALSE),"")</f>
        <v/>
      </c>
    </row>
    <row r="543" spans="1:7" x14ac:dyDescent="0.15">
      <c r="A543" s="14"/>
      <c r="B543" s="15"/>
      <c r="C543" s="16"/>
      <c r="D543" s="32" t="str">
        <f>IFERROR(VLOOKUP(A543,部品コード!A:E,2,FALSE),"")</f>
        <v/>
      </c>
      <c r="E543" s="32" t="str">
        <f t="shared" si="18"/>
        <v/>
      </c>
      <c r="F543" s="32" t="str">
        <f t="shared" si="19"/>
        <v/>
      </c>
      <c r="G543" s="32" t="str">
        <f>IFERROR(VLOOKUP(所用データ③!A543,部品コード!A:E,3,FALSE),"")</f>
        <v/>
      </c>
    </row>
    <row r="544" spans="1:7" x14ac:dyDescent="0.15">
      <c r="A544" s="14"/>
      <c r="B544" s="15"/>
      <c r="C544" s="16"/>
      <c r="D544" s="32" t="str">
        <f>IFERROR(VLOOKUP(A544,部品コード!A:E,2,FALSE),"")</f>
        <v/>
      </c>
      <c r="E544" s="32" t="str">
        <f t="shared" si="18"/>
        <v/>
      </c>
      <c r="F544" s="32" t="str">
        <f t="shared" si="19"/>
        <v/>
      </c>
      <c r="G544" s="32" t="str">
        <f>IFERROR(VLOOKUP(所用データ③!A544,部品コード!A:E,3,FALSE),"")</f>
        <v/>
      </c>
    </row>
    <row r="545" spans="1:7" x14ac:dyDescent="0.15">
      <c r="A545" s="14"/>
      <c r="B545" s="15"/>
      <c r="C545" s="16"/>
      <c r="D545" s="32" t="str">
        <f>IFERROR(VLOOKUP(A545,部品コード!A:E,2,FALSE),"")</f>
        <v/>
      </c>
      <c r="E545" s="32" t="str">
        <f t="shared" si="18"/>
        <v/>
      </c>
      <c r="F545" s="32" t="str">
        <f t="shared" si="19"/>
        <v/>
      </c>
      <c r="G545" s="32" t="str">
        <f>IFERROR(VLOOKUP(所用データ③!A545,部品コード!A:E,3,FALSE),"")</f>
        <v/>
      </c>
    </row>
    <row r="546" spans="1:7" x14ac:dyDescent="0.15">
      <c r="A546" s="14"/>
      <c r="B546" s="15"/>
      <c r="C546" s="16"/>
      <c r="D546" s="32" t="str">
        <f>IFERROR(VLOOKUP(A546,部品コード!A:E,2,FALSE),"")</f>
        <v/>
      </c>
      <c r="E546" s="32" t="str">
        <f t="shared" si="18"/>
        <v/>
      </c>
      <c r="F546" s="32" t="str">
        <f t="shared" si="19"/>
        <v/>
      </c>
      <c r="G546" s="32" t="str">
        <f>IFERROR(VLOOKUP(所用データ③!A546,部品コード!A:E,3,FALSE),"")</f>
        <v/>
      </c>
    </row>
    <row r="547" spans="1:7" x14ac:dyDescent="0.15">
      <c r="A547" s="14"/>
      <c r="B547" s="15"/>
      <c r="C547" s="16"/>
      <c r="D547" s="32" t="str">
        <f>IFERROR(VLOOKUP(A547,部品コード!A:E,2,FALSE),"")</f>
        <v/>
      </c>
      <c r="E547" s="32" t="str">
        <f t="shared" si="18"/>
        <v/>
      </c>
      <c r="F547" s="32" t="str">
        <f t="shared" si="19"/>
        <v/>
      </c>
      <c r="G547" s="32" t="str">
        <f>IFERROR(VLOOKUP(所用データ③!A547,部品コード!A:E,3,FALSE),"")</f>
        <v/>
      </c>
    </row>
    <row r="548" spans="1:7" x14ac:dyDescent="0.15">
      <c r="A548" s="14"/>
      <c r="B548" s="15"/>
      <c r="C548" s="16"/>
      <c r="D548" s="32" t="str">
        <f>IFERROR(VLOOKUP(A548,部品コード!A:E,2,FALSE),"")</f>
        <v/>
      </c>
      <c r="E548" s="32" t="str">
        <f t="shared" si="18"/>
        <v/>
      </c>
      <c r="F548" s="32" t="str">
        <f t="shared" si="19"/>
        <v/>
      </c>
      <c r="G548" s="32" t="str">
        <f>IFERROR(VLOOKUP(所用データ③!A548,部品コード!A:E,3,FALSE),"")</f>
        <v/>
      </c>
    </row>
    <row r="549" spans="1:7" x14ac:dyDescent="0.15">
      <c r="A549" s="14"/>
      <c r="B549" s="15"/>
      <c r="C549" s="16"/>
      <c r="D549" s="32" t="str">
        <f>IFERROR(VLOOKUP(A549,部品コード!A:E,2,FALSE),"")</f>
        <v/>
      </c>
      <c r="E549" s="32" t="str">
        <f t="shared" si="18"/>
        <v/>
      </c>
      <c r="F549" s="32" t="str">
        <f t="shared" si="19"/>
        <v/>
      </c>
      <c r="G549" s="32" t="str">
        <f>IFERROR(VLOOKUP(所用データ③!A549,部品コード!A:E,3,FALSE),"")</f>
        <v/>
      </c>
    </row>
    <row r="550" spans="1:7" x14ac:dyDescent="0.15">
      <c r="A550" s="14"/>
      <c r="B550" s="15"/>
      <c r="C550" s="16"/>
      <c r="D550" s="32" t="str">
        <f>IFERROR(VLOOKUP(A550,部品コード!A:E,2,FALSE),"")</f>
        <v/>
      </c>
      <c r="E550" s="32" t="str">
        <f t="shared" si="18"/>
        <v/>
      </c>
      <c r="F550" s="32" t="str">
        <f t="shared" si="19"/>
        <v/>
      </c>
      <c r="G550" s="32" t="str">
        <f>IFERROR(VLOOKUP(所用データ③!A550,部品コード!A:E,3,FALSE),"")</f>
        <v/>
      </c>
    </row>
    <row r="551" spans="1:7" x14ac:dyDescent="0.15">
      <c r="A551" s="14"/>
      <c r="B551" s="15"/>
      <c r="C551" s="16"/>
      <c r="D551" s="32" t="str">
        <f>IFERROR(VLOOKUP(A551,部品コード!A:E,2,FALSE),"")</f>
        <v/>
      </c>
      <c r="E551" s="32" t="str">
        <f t="shared" si="18"/>
        <v/>
      </c>
      <c r="F551" s="32" t="str">
        <f t="shared" si="19"/>
        <v/>
      </c>
      <c r="G551" s="32" t="str">
        <f>IFERROR(VLOOKUP(所用データ③!A551,部品コード!A:E,3,FALSE),"")</f>
        <v/>
      </c>
    </row>
    <row r="552" spans="1:7" x14ac:dyDescent="0.15">
      <c r="A552" s="14"/>
      <c r="B552" s="15"/>
      <c r="C552" s="16"/>
      <c r="D552" s="32" t="str">
        <f>IFERROR(VLOOKUP(A552,部品コード!A:E,2,FALSE),"")</f>
        <v/>
      </c>
      <c r="E552" s="32" t="str">
        <f t="shared" si="18"/>
        <v/>
      </c>
      <c r="F552" s="32" t="str">
        <f t="shared" si="19"/>
        <v/>
      </c>
      <c r="G552" s="32" t="str">
        <f>IFERROR(VLOOKUP(所用データ③!A552,部品コード!A:E,3,FALSE),"")</f>
        <v/>
      </c>
    </row>
    <row r="553" spans="1:7" x14ac:dyDescent="0.15">
      <c r="A553" s="14"/>
      <c r="B553" s="15"/>
      <c r="C553" s="16"/>
      <c r="D553" s="32" t="str">
        <f>IFERROR(VLOOKUP(A553,部品コード!A:E,2,FALSE),"")</f>
        <v/>
      </c>
      <c r="E553" s="32" t="str">
        <f t="shared" si="18"/>
        <v/>
      </c>
      <c r="F553" s="32" t="str">
        <f t="shared" si="19"/>
        <v/>
      </c>
      <c r="G553" s="32" t="str">
        <f>IFERROR(VLOOKUP(所用データ③!A553,部品コード!A:E,3,FALSE),"")</f>
        <v/>
      </c>
    </row>
    <row r="554" spans="1:7" x14ac:dyDescent="0.15">
      <c r="A554" s="14"/>
      <c r="B554" s="15"/>
      <c r="C554" s="16"/>
      <c r="D554" s="32" t="str">
        <f>IFERROR(VLOOKUP(A554,部品コード!A:E,2,FALSE),"")</f>
        <v/>
      </c>
      <c r="E554" s="32" t="str">
        <f t="shared" si="18"/>
        <v/>
      </c>
      <c r="F554" s="32" t="str">
        <f t="shared" si="19"/>
        <v/>
      </c>
      <c r="G554" s="32" t="str">
        <f>IFERROR(VLOOKUP(所用データ③!A554,部品コード!A:E,3,FALSE),"")</f>
        <v/>
      </c>
    </row>
    <row r="555" spans="1:7" x14ac:dyDescent="0.15">
      <c r="A555" s="14"/>
      <c r="B555" s="15"/>
      <c r="C555" s="16"/>
      <c r="D555" s="32" t="str">
        <f>IFERROR(VLOOKUP(A555,部品コード!A:E,2,FALSE),"")</f>
        <v/>
      </c>
      <c r="E555" s="32" t="str">
        <f t="shared" si="18"/>
        <v/>
      </c>
      <c r="F555" s="32" t="str">
        <f t="shared" si="19"/>
        <v/>
      </c>
      <c r="G555" s="32" t="str">
        <f>IFERROR(VLOOKUP(所用データ③!A555,部品コード!A:E,3,FALSE),"")</f>
        <v/>
      </c>
    </row>
    <row r="556" spans="1:7" x14ac:dyDescent="0.15">
      <c r="A556" s="14"/>
      <c r="B556" s="15"/>
      <c r="C556" s="16"/>
      <c r="D556" s="32" t="str">
        <f>IFERROR(VLOOKUP(A556,部品コード!A:E,2,FALSE),"")</f>
        <v/>
      </c>
      <c r="E556" s="32" t="str">
        <f t="shared" si="18"/>
        <v/>
      </c>
      <c r="F556" s="32" t="str">
        <f t="shared" si="19"/>
        <v/>
      </c>
      <c r="G556" s="32" t="str">
        <f>IFERROR(VLOOKUP(所用データ③!A556,部品コード!A:E,3,FALSE),"")</f>
        <v/>
      </c>
    </row>
    <row r="557" spans="1:7" x14ac:dyDescent="0.15">
      <c r="A557" s="14"/>
      <c r="B557" s="15"/>
      <c r="C557" s="16"/>
      <c r="D557" s="32" t="str">
        <f>IFERROR(VLOOKUP(A557,部品コード!A:E,2,FALSE),"")</f>
        <v/>
      </c>
      <c r="E557" s="32" t="str">
        <f t="shared" si="18"/>
        <v/>
      </c>
      <c r="F557" s="32" t="str">
        <f t="shared" si="19"/>
        <v/>
      </c>
      <c r="G557" s="32" t="str">
        <f>IFERROR(VLOOKUP(所用データ③!A557,部品コード!A:E,3,FALSE),"")</f>
        <v/>
      </c>
    </row>
    <row r="558" spans="1:7" x14ac:dyDescent="0.15">
      <c r="A558" s="14"/>
      <c r="B558" s="15"/>
      <c r="C558" s="16"/>
      <c r="D558" s="32" t="str">
        <f>IFERROR(VLOOKUP(A558,部品コード!A:E,2,FALSE),"")</f>
        <v/>
      </c>
      <c r="E558" s="32" t="str">
        <f t="shared" si="18"/>
        <v/>
      </c>
      <c r="F558" s="32" t="str">
        <f t="shared" si="19"/>
        <v/>
      </c>
      <c r="G558" s="32" t="str">
        <f>IFERROR(VLOOKUP(所用データ③!A558,部品コード!A:E,3,FALSE),"")</f>
        <v/>
      </c>
    </row>
    <row r="559" spans="1:7" x14ac:dyDescent="0.15">
      <c r="A559" s="14"/>
      <c r="B559" s="15"/>
      <c r="C559" s="16"/>
      <c r="D559" s="32" t="str">
        <f>IFERROR(VLOOKUP(A559,部品コード!A:E,2,FALSE),"")</f>
        <v/>
      </c>
      <c r="E559" s="32" t="str">
        <f t="shared" si="18"/>
        <v/>
      </c>
      <c r="F559" s="32" t="str">
        <f t="shared" si="19"/>
        <v/>
      </c>
      <c r="G559" s="32" t="str">
        <f>IFERROR(VLOOKUP(所用データ③!A559,部品コード!A:E,3,FALSE),"")</f>
        <v/>
      </c>
    </row>
    <row r="560" spans="1:7" x14ac:dyDescent="0.15">
      <c r="A560" s="14"/>
      <c r="B560" s="15"/>
      <c r="C560" s="16"/>
      <c r="D560" s="32" t="str">
        <f>IFERROR(VLOOKUP(A560,部品コード!A:E,2,FALSE),"")</f>
        <v/>
      </c>
      <c r="E560" s="32" t="str">
        <f t="shared" si="18"/>
        <v/>
      </c>
      <c r="F560" s="32" t="str">
        <f t="shared" si="19"/>
        <v/>
      </c>
      <c r="G560" s="32" t="str">
        <f>IFERROR(VLOOKUP(所用データ③!A560,部品コード!A:E,3,FALSE),"")</f>
        <v/>
      </c>
    </row>
    <row r="561" spans="1:7" x14ac:dyDescent="0.15">
      <c r="A561" s="14"/>
      <c r="B561" s="15"/>
      <c r="C561" s="16"/>
      <c r="D561" s="32" t="str">
        <f>IFERROR(VLOOKUP(A561,部品コード!A:E,2,FALSE),"")</f>
        <v/>
      </c>
      <c r="E561" s="32" t="str">
        <f t="shared" si="18"/>
        <v/>
      </c>
      <c r="F561" s="32" t="str">
        <f t="shared" si="19"/>
        <v/>
      </c>
      <c r="G561" s="32" t="str">
        <f>IFERROR(VLOOKUP(所用データ③!A561,部品コード!A:E,3,FALSE),"")</f>
        <v/>
      </c>
    </row>
    <row r="562" spans="1:7" x14ac:dyDescent="0.15">
      <c r="A562" s="14"/>
      <c r="B562" s="15"/>
      <c r="C562" s="16"/>
      <c r="D562" s="32" t="str">
        <f>IFERROR(VLOOKUP(A562,部品コード!A:E,2,FALSE),"")</f>
        <v/>
      </c>
      <c r="E562" s="32" t="str">
        <f t="shared" si="18"/>
        <v/>
      </c>
      <c r="F562" s="32" t="str">
        <f t="shared" si="19"/>
        <v/>
      </c>
      <c r="G562" s="32" t="str">
        <f>IFERROR(VLOOKUP(所用データ③!A562,部品コード!A:E,3,FALSE),"")</f>
        <v/>
      </c>
    </row>
    <row r="563" spans="1:7" x14ac:dyDescent="0.15">
      <c r="A563" s="14"/>
      <c r="B563" s="15"/>
      <c r="C563" s="16"/>
      <c r="D563" s="32" t="str">
        <f>IFERROR(VLOOKUP(A563,部品コード!A:E,2,FALSE),"")</f>
        <v/>
      </c>
      <c r="E563" s="32" t="str">
        <f t="shared" si="18"/>
        <v/>
      </c>
      <c r="F563" s="32" t="str">
        <f t="shared" si="19"/>
        <v/>
      </c>
      <c r="G563" s="32" t="str">
        <f>IFERROR(VLOOKUP(所用データ③!A563,部品コード!A:E,3,FALSE),"")</f>
        <v/>
      </c>
    </row>
    <row r="564" spans="1:7" x14ac:dyDescent="0.15">
      <c r="A564" s="14"/>
      <c r="B564" s="15"/>
      <c r="C564" s="16"/>
      <c r="D564" s="32" t="str">
        <f>IFERROR(VLOOKUP(A564,部品コード!A:E,2,FALSE),"")</f>
        <v/>
      </c>
      <c r="E564" s="32" t="str">
        <f t="shared" si="18"/>
        <v/>
      </c>
      <c r="F564" s="32" t="str">
        <f t="shared" si="19"/>
        <v/>
      </c>
      <c r="G564" s="32" t="str">
        <f>IFERROR(VLOOKUP(所用データ③!A564,部品コード!A:E,3,FALSE),"")</f>
        <v/>
      </c>
    </row>
    <row r="565" spans="1:7" x14ac:dyDescent="0.15">
      <c r="A565" s="14"/>
      <c r="B565" s="15"/>
      <c r="C565" s="16"/>
      <c r="D565" s="32" t="str">
        <f>IFERROR(VLOOKUP(A565,部品コード!A:E,2,FALSE),"")</f>
        <v/>
      </c>
      <c r="E565" s="32" t="str">
        <f t="shared" si="18"/>
        <v/>
      </c>
      <c r="F565" s="32" t="str">
        <f t="shared" si="19"/>
        <v/>
      </c>
      <c r="G565" s="32" t="str">
        <f>IFERROR(VLOOKUP(所用データ③!A565,部品コード!A:E,3,FALSE),"")</f>
        <v/>
      </c>
    </row>
    <row r="566" spans="1:7" x14ac:dyDescent="0.15">
      <c r="A566" s="14"/>
      <c r="B566" s="15"/>
      <c r="C566" s="16"/>
      <c r="D566" s="32" t="str">
        <f>IFERROR(VLOOKUP(A566,部品コード!A:E,2,FALSE),"")</f>
        <v/>
      </c>
      <c r="E566" s="32" t="str">
        <f t="shared" si="18"/>
        <v/>
      </c>
      <c r="F566" s="32" t="str">
        <f t="shared" si="19"/>
        <v/>
      </c>
      <c r="G566" s="32" t="str">
        <f>IFERROR(VLOOKUP(所用データ③!A566,部品コード!A:E,3,FALSE),"")</f>
        <v/>
      </c>
    </row>
    <row r="567" spans="1:7" x14ac:dyDescent="0.15">
      <c r="A567" s="14"/>
      <c r="B567" s="15"/>
      <c r="C567" s="16"/>
      <c r="D567" s="32" t="str">
        <f>IFERROR(VLOOKUP(A567,部品コード!A:E,2,FALSE),"")</f>
        <v/>
      </c>
      <c r="E567" s="32" t="str">
        <f t="shared" si="18"/>
        <v/>
      </c>
      <c r="F567" s="32" t="str">
        <f t="shared" si="19"/>
        <v/>
      </c>
      <c r="G567" s="32" t="str">
        <f>IFERROR(VLOOKUP(所用データ③!A567,部品コード!A:E,3,FALSE),"")</f>
        <v/>
      </c>
    </row>
    <row r="568" spans="1:7" x14ac:dyDescent="0.15">
      <c r="A568" s="14"/>
      <c r="B568" s="15"/>
      <c r="C568" s="16"/>
      <c r="D568" s="32" t="str">
        <f>IFERROR(VLOOKUP(A568,部品コード!A:E,2,FALSE),"")</f>
        <v/>
      </c>
      <c r="E568" s="32" t="str">
        <f t="shared" si="18"/>
        <v/>
      </c>
      <c r="F568" s="32" t="str">
        <f t="shared" si="19"/>
        <v/>
      </c>
      <c r="G568" s="32" t="str">
        <f>IFERROR(VLOOKUP(所用データ③!A568,部品コード!A:E,3,FALSE),"")</f>
        <v/>
      </c>
    </row>
    <row r="569" spans="1:7" x14ac:dyDescent="0.15">
      <c r="A569" s="14"/>
      <c r="B569" s="15"/>
      <c r="C569" s="16"/>
      <c r="D569" s="32" t="str">
        <f>IFERROR(VLOOKUP(A569,部品コード!A:E,2,FALSE),"")</f>
        <v/>
      </c>
      <c r="E569" s="32" t="str">
        <f t="shared" si="18"/>
        <v/>
      </c>
      <c r="F569" s="32" t="str">
        <f t="shared" si="19"/>
        <v/>
      </c>
      <c r="G569" s="32" t="str">
        <f>IFERROR(VLOOKUP(所用データ③!A569,部品コード!A:E,3,FALSE),"")</f>
        <v/>
      </c>
    </row>
    <row r="570" spans="1:7" x14ac:dyDescent="0.15">
      <c r="A570" s="14"/>
      <c r="B570" s="15"/>
      <c r="C570" s="16"/>
      <c r="D570" s="32" t="str">
        <f>IFERROR(VLOOKUP(A570,部品コード!A:E,2,FALSE),"")</f>
        <v/>
      </c>
      <c r="E570" s="32" t="str">
        <f t="shared" si="18"/>
        <v/>
      </c>
      <c r="F570" s="32" t="str">
        <f t="shared" si="19"/>
        <v/>
      </c>
      <c r="G570" s="32" t="str">
        <f>IFERROR(VLOOKUP(所用データ③!A570,部品コード!A:E,3,FALSE),"")</f>
        <v/>
      </c>
    </row>
    <row r="571" spans="1:7" x14ac:dyDescent="0.15">
      <c r="A571" s="14"/>
      <c r="B571" s="15"/>
      <c r="C571" s="16"/>
      <c r="D571" s="32" t="str">
        <f>IFERROR(VLOOKUP(A571,部品コード!A:E,2,FALSE),"")</f>
        <v/>
      </c>
      <c r="E571" s="32" t="str">
        <f t="shared" si="18"/>
        <v/>
      </c>
      <c r="F571" s="32" t="str">
        <f t="shared" si="19"/>
        <v/>
      </c>
      <c r="G571" s="32" t="str">
        <f>IFERROR(VLOOKUP(所用データ③!A571,部品コード!A:E,3,FALSE),"")</f>
        <v/>
      </c>
    </row>
    <row r="572" spans="1:7" x14ac:dyDescent="0.15">
      <c r="A572" s="14"/>
      <c r="B572" s="15"/>
      <c r="C572" s="16"/>
      <c r="D572" s="32" t="str">
        <f>IFERROR(VLOOKUP(A572,部品コード!A:E,2,FALSE),"")</f>
        <v/>
      </c>
      <c r="E572" s="32" t="str">
        <f t="shared" si="18"/>
        <v/>
      </c>
      <c r="F572" s="32" t="str">
        <f t="shared" si="19"/>
        <v/>
      </c>
      <c r="G572" s="32" t="str">
        <f>IFERROR(VLOOKUP(所用データ③!A572,部品コード!A:E,3,FALSE),"")</f>
        <v/>
      </c>
    </row>
    <row r="573" spans="1:7" x14ac:dyDescent="0.15">
      <c r="A573" s="14"/>
      <c r="B573" s="15"/>
      <c r="C573" s="16"/>
      <c r="D573" s="32" t="str">
        <f>IFERROR(VLOOKUP(A573,部品コード!A:E,2,FALSE),"")</f>
        <v/>
      </c>
      <c r="E573" s="32" t="str">
        <f t="shared" si="18"/>
        <v/>
      </c>
      <c r="F573" s="32" t="str">
        <f t="shared" si="19"/>
        <v/>
      </c>
      <c r="G573" s="32" t="str">
        <f>IFERROR(VLOOKUP(所用データ③!A573,部品コード!A:E,3,FALSE),"")</f>
        <v/>
      </c>
    </row>
    <row r="574" spans="1:7" x14ac:dyDescent="0.15">
      <c r="A574" s="14"/>
      <c r="B574" s="15"/>
      <c r="C574" s="16"/>
      <c r="D574" s="32" t="str">
        <f>IFERROR(VLOOKUP(A574,部品コード!A:E,2,FALSE),"")</f>
        <v/>
      </c>
      <c r="E574" s="32" t="str">
        <f t="shared" si="18"/>
        <v/>
      </c>
      <c r="F574" s="32" t="str">
        <f t="shared" si="19"/>
        <v/>
      </c>
      <c r="G574" s="32" t="str">
        <f>IFERROR(VLOOKUP(所用データ③!A574,部品コード!A:E,3,FALSE),"")</f>
        <v/>
      </c>
    </row>
    <row r="575" spans="1:7" x14ac:dyDescent="0.15">
      <c r="A575" s="14"/>
      <c r="B575" s="15"/>
      <c r="C575" s="16"/>
      <c r="D575" s="32" t="str">
        <f>IFERROR(VLOOKUP(A575,部品コード!A:E,2,FALSE),"")</f>
        <v/>
      </c>
      <c r="E575" s="32" t="str">
        <f t="shared" si="18"/>
        <v/>
      </c>
      <c r="F575" s="32" t="str">
        <f t="shared" si="19"/>
        <v/>
      </c>
      <c r="G575" s="32" t="str">
        <f>IFERROR(VLOOKUP(所用データ③!A575,部品コード!A:E,3,FALSE),"")</f>
        <v/>
      </c>
    </row>
    <row r="576" spans="1:7" x14ac:dyDescent="0.15">
      <c r="A576" s="14"/>
      <c r="B576" s="15"/>
      <c r="C576" s="16"/>
      <c r="D576" s="32" t="str">
        <f>IFERROR(VLOOKUP(A576,部品コード!A:E,2,FALSE),"")</f>
        <v/>
      </c>
      <c r="E576" s="32" t="str">
        <f t="shared" si="18"/>
        <v/>
      </c>
      <c r="F576" s="32" t="str">
        <f t="shared" si="19"/>
        <v/>
      </c>
      <c r="G576" s="32" t="str">
        <f>IFERROR(VLOOKUP(所用データ③!A576,部品コード!A:E,3,FALSE),"")</f>
        <v/>
      </c>
    </row>
    <row r="577" spans="1:7" x14ac:dyDescent="0.15">
      <c r="A577" s="14"/>
      <c r="B577" s="15"/>
      <c r="C577" s="16"/>
      <c r="D577" s="32" t="str">
        <f>IFERROR(VLOOKUP(A577,部品コード!A:E,2,FALSE),"")</f>
        <v/>
      </c>
      <c r="E577" s="32" t="str">
        <f t="shared" si="18"/>
        <v/>
      </c>
      <c r="F577" s="32" t="str">
        <f t="shared" si="19"/>
        <v/>
      </c>
      <c r="G577" s="32" t="str">
        <f>IFERROR(VLOOKUP(所用データ③!A577,部品コード!A:E,3,FALSE),"")</f>
        <v/>
      </c>
    </row>
    <row r="578" spans="1:7" x14ac:dyDescent="0.15">
      <c r="A578" s="14"/>
      <c r="B578" s="15"/>
      <c r="C578" s="16"/>
      <c r="D578" s="32" t="str">
        <f>IFERROR(VLOOKUP(A578,部品コード!A:E,2,FALSE),"")</f>
        <v/>
      </c>
      <c r="E578" s="32" t="str">
        <f t="shared" si="18"/>
        <v/>
      </c>
      <c r="F578" s="32" t="str">
        <f t="shared" si="19"/>
        <v/>
      </c>
      <c r="G578" s="32" t="str">
        <f>IFERROR(VLOOKUP(所用データ③!A578,部品コード!A:E,3,FALSE),"")</f>
        <v/>
      </c>
    </row>
    <row r="579" spans="1:7" x14ac:dyDescent="0.15">
      <c r="A579" s="14"/>
      <c r="B579" s="15"/>
      <c r="C579" s="16"/>
      <c r="D579" s="32" t="str">
        <f>IFERROR(VLOOKUP(A579,部品コード!A:E,2,FALSE),"")</f>
        <v/>
      </c>
      <c r="E579" s="32" t="str">
        <f t="shared" si="18"/>
        <v/>
      </c>
      <c r="F579" s="32" t="str">
        <f t="shared" si="19"/>
        <v/>
      </c>
      <c r="G579" s="32" t="str">
        <f>IFERROR(VLOOKUP(所用データ③!A579,部品コード!A:E,3,FALSE),"")</f>
        <v/>
      </c>
    </row>
    <row r="580" spans="1:7" x14ac:dyDescent="0.15">
      <c r="A580" s="14"/>
      <c r="B580" s="15"/>
      <c r="C580" s="16"/>
      <c r="D580" s="32" t="str">
        <f>IFERROR(VLOOKUP(A580,部品コード!A:E,2,FALSE),"")</f>
        <v/>
      </c>
      <c r="E580" s="32" t="str">
        <f t="shared" si="18"/>
        <v/>
      </c>
      <c r="F580" s="32" t="str">
        <f t="shared" si="19"/>
        <v/>
      </c>
      <c r="G580" s="32" t="str">
        <f>IFERROR(VLOOKUP(所用データ③!A580,部品コード!A:E,3,FALSE),"")</f>
        <v/>
      </c>
    </row>
    <row r="581" spans="1:7" x14ac:dyDescent="0.15">
      <c r="A581" s="14"/>
      <c r="B581" s="15"/>
      <c r="C581" s="16"/>
      <c r="D581" s="32" t="str">
        <f>IFERROR(VLOOKUP(A581,部品コード!A:E,2,FALSE),"")</f>
        <v/>
      </c>
      <c r="E581" s="32" t="str">
        <f t="shared" si="18"/>
        <v/>
      </c>
      <c r="F581" s="32" t="str">
        <f t="shared" si="19"/>
        <v/>
      </c>
      <c r="G581" s="32" t="str">
        <f>IFERROR(VLOOKUP(所用データ③!A581,部品コード!A:E,3,FALSE),"")</f>
        <v/>
      </c>
    </row>
    <row r="582" spans="1:7" x14ac:dyDescent="0.15">
      <c r="A582" s="14"/>
      <c r="B582" s="15"/>
      <c r="C582" s="16"/>
      <c r="D582" s="32" t="str">
        <f>IFERROR(VLOOKUP(A582,部品コード!A:E,2,FALSE),"")</f>
        <v/>
      </c>
      <c r="E582" s="32" t="str">
        <f t="shared" si="18"/>
        <v/>
      </c>
      <c r="F582" s="32" t="str">
        <f t="shared" si="19"/>
        <v/>
      </c>
      <c r="G582" s="32" t="str">
        <f>IFERROR(VLOOKUP(所用データ③!A582,部品コード!A:E,3,FALSE),"")</f>
        <v/>
      </c>
    </row>
    <row r="583" spans="1:7" x14ac:dyDescent="0.15">
      <c r="A583" s="14"/>
      <c r="B583" s="15"/>
      <c r="C583" s="16"/>
      <c r="D583" s="32" t="str">
        <f>IFERROR(VLOOKUP(A583,部品コード!A:E,2,FALSE),"")</f>
        <v/>
      </c>
      <c r="E583" s="32" t="str">
        <f t="shared" si="18"/>
        <v/>
      </c>
      <c r="F583" s="32" t="str">
        <f t="shared" si="19"/>
        <v/>
      </c>
      <c r="G583" s="32" t="str">
        <f>IFERROR(VLOOKUP(所用データ③!A583,部品コード!A:E,3,FALSE),"")</f>
        <v/>
      </c>
    </row>
    <row r="584" spans="1:7" x14ac:dyDescent="0.15">
      <c r="A584" s="14"/>
      <c r="B584" s="15"/>
      <c r="C584" s="16"/>
      <c r="D584" s="32" t="str">
        <f>IFERROR(VLOOKUP(A584,部品コード!A:E,2,FALSE),"")</f>
        <v/>
      </c>
      <c r="E584" s="32" t="str">
        <f t="shared" si="18"/>
        <v/>
      </c>
      <c r="F584" s="32" t="str">
        <f t="shared" si="19"/>
        <v/>
      </c>
      <c r="G584" s="32" t="str">
        <f>IFERROR(VLOOKUP(所用データ③!A584,部品コード!A:E,3,FALSE),"")</f>
        <v/>
      </c>
    </row>
    <row r="585" spans="1:7" x14ac:dyDescent="0.15">
      <c r="A585" s="14"/>
      <c r="B585" s="15"/>
      <c r="C585" s="16"/>
      <c r="D585" s="32" t="str">
        <f>IFERROR(VLOOKUP(A585,部品コード!A:E,2,FALSE),"")</f>
        <v/>
      </c>
      <c r="E585" s="32" t="str">
        <f t="shared" si="18"/>
        <v/>
      </c>
      <c r="F585" s="32" t="str">
        <f t="shared" si="19"/>
        <v/>
      </c>
      <c r="G585" s="32" t="str">
        <f>IFERROR(VLOOKUP(所用データ③!A585,部品コード!A:E,3,FALSE),"")</f>
        <v/>
      </c>
    </row>
    <row r="586" spans="1:7" x14ac:dyDescent="0.15">
      <c r="A586" s="14"/>
      <c r="B586" s="15"/>
      <c r="C586" s="16"/>
      <c r="D586" s="32" t="str">
        <f>IFERROR(VLOOKUP(A586,部品コード!A:E,2,FALSE),"")</f>
        <v/>
      </c>
      <c r="E586" s="32" t="str">
        <f t="shared" si="18"/>
        <v/>
      </c>
      <c r="F586" s="32" t="str">
        <f t="shared" si="19"/>
        <v/>
      </c>
      <c r="G586" s="32" t="str">
        <f>IFERROR(VLOOKUP(所用データ③!A586,部品コード!A:E,3,FALSE),"")</f>
        <v/>
      </c>
    </row>
    <row r="587" spans="1:7" x14ac:dyDescent="0.15">
      <c r="A587" s="14"/>
      <c r="B587" s="15"/>
      <c r="C587" s="16"/>
      <c r="D587" s="32" t="str">
        <f>IFERROR(VLOOKUP(A587,部品コード!A:E,2,FALSE),"")</f>
        <v/>
      </c>
      <c r="E587" s="32" t="str">
        <f t="shared" si="18"/>
        <v/>
      </c>
      <c r="F587" s="32" t="str">
        <f t="shared" si="19"/>
        <v/>
      </c>
      <c r="G587" s="32" t="str">
        <f>IFERROR(VLOOKUP(所用データ③!A587,部品コード!A:E,3,FALSE),"")</f>
        <v/>
      </c>
    </row>
    <row r="588" spans="1:7" x14ac:dyDescent="0.15">
      <c r="A588" s="14"/>
      <c r="B588" s="15"/>
      <c r="C588" s="16"/>
      <c r="D588" s="32" t="str">
        <f>IFERROR(VLOOKUP(A588,部品コード!A:E,2,FALSE),"")</f>
        <v/>
      </c>
      <c r="E588" s="32" t="str">
        <f t="shared" si="18"/>
        <v/>
      </c>
      <c r="F588" s="32" t="str">
        <f t="shared" si="19"/>
        <v/>
      </c>
      <c r="G588" s="32" t="str">
        <f>IFERROR(VLOOKUP(所用データ③!A588,部品コード!A:E,3,FALSE),"")</f>
        <v/>
      </c>
    </row>
    <row r="589" spans="1:7" x14ac:dyDescent="0.15">
      <c r="A589" s="14"/>
      <c r="B589" s="15"/>
      <c r="C589" s="16"/>
      <c r="D589" s="32" t="str">
        <f>IFERROR(VLOOKUP(A589,部品コード!A:E,2,FALSE),"")</f>
        <v/>
      </c>
      <c r="E589" s="32" t="str">
        <f t="shared" si="18"/>
        <v/>
      </c>
      <c r="F589" s="32" t="str">
        <f t="shared" si="19"/>
        <v/>
      </c>
      <c r="G589" s="32" t="str">
        <f>IFERROR(VLOOKUP(所用データ③!A589,部品コード!A:E,3,FALSE),"")</f>
        <v/>
      </c>
    </row>
    <row r="590" spans="1:7" x14ac:dyDescent="0.15">
      <c r="A590" s="14"/>
      <c r="B590" s="15"/>
      <c r="C590" s="16"/>
      <c r="D590" s="32" t="str">
        <f>IFERROR(VLOOKUP(A590,部品コード!A:E,2,FALSE),"")</f>
        <v/>
      </c>
      <c r="E590" s="32" t="str">
        <f t="shared" si="18"/>
        <v/>
      </c>
      <c r="F590" s="32" t="str">
        <f t="shared" si="19"/>
        <v/>
      </c>
      <c r="G590" s="32" t="str">
        <f>IFERROR(VLOOKUP(所用データ③!A590,部品コード!A:E,3,FALSE),"")</f>
        <v/>
      </c>
    </row>
    <row r="591" spans="1:7" x14ac:dyDescent="0.15">
      <c r="A591" s="14"/>
      <c r="B591" s="15"/>
      <c r="C591" s="16"/>
      <c r="D591" s="32" t="str">
        <f>IFERROR(VLOOKUP(A591,部品コード!A:E,2,FALSE),"")</f>
        <v/>
      </c>
      <c r="E591" s="32" t="str">
        <f t="shared" si="18"/>
        <v/>
      </c>
      <c r="F591" s="32" t="str">
        <f t="shared" si="19"/>
        <v/>
      </c>
      <c r="G591" s="32" t="str">
        <f>IFERROR(VLOOKUP(所用データ③!A591,部品コード!A:E,3,FALSE),"")</f>
        <v/>
      </c>
    </row>
    <row r="592" spans="1:7" x14ac:dyDescent="0.15">
      <c r="A592" s="14"/>
      <c r="B592" s="15"/>
      <c r="C592" s="16"/>
      <c r="D592" s="32" t="str">
        <f>IFERROR(VLOOKUP(A592,部品コード!A:E,2,FALSE),"")</f>
        <v/>
      </c>
      <c r="E592" s="32" t="str">
        <f t="shared" si="18"/>
        <v/>
      </c>
      <c r="F592" s="32" t="str">
        <f t="shared" si="19"/>
        <v/>
      </c>
      <c r="G592" s="32" t="str">
        <f>IFERROR(VLOOKUP(所用データ③!A592,部品コード!A:E,3,FALSE),"")</f>
        <v/>
      </c>
    </row>
    <row r="593" spans="1:7" x14ac:dyDescent="0.15">
      <c r="A593" s="14"/>
      <c r="B593" s="15"/>
      <c r="C593" s="16"/>
      <c r="D593" s="32" t="str">
        <f>IFERROR(VLOOKUP(A593,部品コード!A:E,2,FALSE),"")</f>
        <v/>
      </c>
      <c r="E593" s="32" t="str">
        <f t="shared" si="18"/>
        <v/>
      </c>
      <c r="F593" s="32" t="str">
        <f t="shared" si="19"/>
        <v/>
      </c>
      <c r="G593" s="32" t="str">
        <f>IFERROR(VLOOKUP(所用データ③!A593,部品コード!A:E,3,FALSE),"")</f>
        <v/>
      </c>
    </row>
    <row r="594" spans="1:7" x14ac:dyDescent="0.15">
      <c r="A594" s="14"/>
      <c r="B594" s="15"/>
      <c r="C594" s="16"/>
      <c r="D594" s="32" t="str">
        <f>IFERROR(VLOOKUP(A594,部品コード!A:E,2,FALSE),"")</f>
        <v/>
      </c>
      <c r="E594" s="32" t="str">
        <f t="shared" si="18"/>
        <v/>
      </c>
      <c r="F594" s="32" t="str">
        <f t="shared" si="19"/>
        <v/>
      </c>
      <c r="G594" s="32" t="str">
        <f>IFERROR(VLOOKUP(所用データ③!A594,部品コード!A:E,3,FALSE),"")</f>
        <v/>
      </c>
    </row>
    <row r="595" spans="1:7" x14ac:dyDescent="0.15">
      <c r="A595" s="14"/>
      <c r="B595" s="15"/>
      <c r="C595" s="16"/>
      <c r="D595" s="32" t="str">
        <f>IFERROR(VLOOKUP(A595,部品コード!A:E,2,FALSE),"")</f>
        <v/>
      </c>
      <c r="E595" s="32" t="str">
        <f t="shared" si="18"/>
        <v/>
      </c>
      <c r="F595" s="32" t="str">
        <f t="shared" si="19"/>
        <v/>
      </c>
      <c r="G595" s="32" t="str">
        <f>IFERROR(VLOOKUP(所用データ③!A595,部品コード!A:E,3,FALSE),"")</f>
        <v/>
      </c>
    </row>
    <row r="596" spans="1:7" x14ac:dyDescent="0.15">
      <c r="A596" s="14"/>
      <c r="B596" s="15"/>
      <c r="C596" s="16"/>
      <c r="D596" s="32" t="str">
        <f>IFERROR(VLOOKUP(A596,部品コード!A:E,2,FALSE),"")</f>
        <v/>
      </c>
      <c r="E596" s="32" t="str">
        <f t="shared" si="18"/>
        <v/>
      </c>
      <c r="F596" s="32" t="str">
        <f t="shared" si="19"/>
        <v/>
      </c>
      <c r="G596" s="32" t="str">
        <f>IFERROR(VLOOKUP(所用データ③!A596,部品コード!A:E,3,FALSE),"")</f>
        <v/>
      </c>
    </row>
    <row r="597" spans="1:7" x14ac:dyDescent="0.15">
      <c r="A597" s="14"/>
      <c r="B597" s="15"/>
      <c r="C597" s="16"/>
      <c r="D597" s="32" t="str">
        <f>IFERROR(VLOOKUP(A597,部品コード!A:E,2,FALSE),"")</f>
        <v/>
      </c>
      <c r="E597" s="32" t="str">
        <f t="shared" si="18"/>
        <v/>
      </c>
      <c r="F597" s="32" t="str">
        <f t="shared" si="19"/>
        <v/>
      </c>
      <c r="G597" s="32" t="str">
        <f>IFERROR(VLOOKUP(所用データ③!A597,部品コード!A:E,3,FALSE),"")</f>
        <v/>
      </c>
    </row>
    <row r="598" spans="1:7" x14ac:dyDescent="0.15">
      <c r="A598" s="14"/>
      <c r="B598" s="15"/>
      <c r="C598" s="16"/>
      <c r="D598" s="32" t="str">
        <f>IFERROR(VLOOKUP(A598,部品コード!A:E,2,FALSE),"")</f>
        <v/>
      </c>
      <c r="E598" s="32" t="str">
        <f t="shared" si="18"/>
        <v/>
      </c>
      <c r="F598" s="32" t="str">
        <f t="shared" si="19"/>
        <v/>
      </c>
      <c r="G598" s="32" t="str">
        <f>IFERROR(VLOOKUP(所用データ③!A598,部品コード!A:E,3,FALSE),"")</f>
        <v/>
      </c>
    </row>
    <row r="599" spans="1:7" x14ac:dyDescent="0.15">
      <c r="A599" s="14"/>
      <c r="B599" s="15"/>
      <c r="C599" s="16"/>
      <c r="D599" s="32" t="str">
        <f>IFERROR(VLOOKUP(A599,部品コード!A:E,2,FALSE),"")</f>
        <v/>
      </c>
      <c r="E599" s="32" t="str">
        <f t="shared" ref="E599:E662" si="20">IF(B599="","",(MONTH(B599)))</f>
        <v/>
      </c>
      <c r="F599" s="32" t="str">
        <f t="shared" ref="F599:F662" si="21">IF(B599="","",(DAY(B599)))</f>
        <v/>
      </c>
      <c r="G599" s="32" t="str">
        <f>IFERROR(VLOOKUP(所用データ③!A599,部品コード!A:E,3,FALSE),"")</f>
        <v/>
      </c>
    </row>
    <row r="600" spans="1:7" x14ac:dyDescent="0.15">
      <c r="A600" s="14"/>
      <c r="B600" s="15"/>
      <c r="C600" s="16"/>
      <c r="D600" s="32" t="str">
        <f>IFERROR(VLOOKUP(A600,部品コード!A:E,2,FALSE),"")</f>
        <v/>
      </c>
      <c r="E600" s="32" t="str">
        <f t="shared" si="20"/>
        <v/>
      </c>
      <c r="F600" s="32" t="str">
        <f t="shared" si="21"/>
        <v/>
      </c>
      <c r="G600" s="32" t="str">
        <f>IFERROR(VLOOKUP(所用データ③!A600,部品コード!A:E,3,FALSE),"")</f>
        <v/>
      </c>
    </row>
    <row r="601" spans="1:7" x14ac:dyDescent="0.15">
      <c r="A601" s="14"/>
      <c r="B601" s="15"/>
      <c r="C601" s="16"/>
      <c r="D601" s="32" t="str">
        <f>IFERROR(VLOOKUP(A601,部品コード!A:E,2,FALSE),"")</f>
        <v/>
      </c>
      <c r="E601" s="32" t="str">
        <f t="shared" si="20"/>
        <v/>
      </c>
      <c r="F601" s="32" t="str">
        <f t="shared" si="21"/>
        <v/>
      </c>
      <c r="G601" s="32" t="str">
        <f>IFERROR(VLOOKUP(所用データ③!A601,部品コード!A:E,3,FALSE),"")</f>
        <v/>
      </c>
    </row>
    <row r="602" spans="1:7" x14ac:dyDescent="0.15">
      <c r="A602" s="14"/>
      <c r="B602" s="15"/>
      <c r="C602" s="16"/>
      <c r="D602" s="32" t="str">
        <f>IFERROR(VLOOKUP(A602,部品コード!A:E,2,FALSE),"")</f>
        <v/>
      </c>
      <c r="E602" s="32" t="str">
        <f t="shared" si="20"/>
        <v/>
      </c>
      <c r="F602" s="32" t="str">
        <f t="shared" si="21"/>
        <v/>
      </c>
      <c r="G602" s="32" t="str">
        <f>IFERROR(VLOOKUP(所用データ③!A602,部品コード!A:E,3,FALSE),"")</f>
        <v/>
      </c>
    </row>
    <row r="603" spans="1:7" x14ac:dyDescent="0.15">
      <c r="A603" s="14"/>
      <c r="B603" s="15"/>
      <c r="C603" s="16"/>
      <c r="D603" s="32" t="str">
        <f>IFERROR(VLOOKUP(A603,部品コード!A:E,2,FALSE),"")</f>
        <v/>
      </c>
      <c r="E603" s="32" t="str">
        <f t="shared" si="20"/>
        <v/>
      </c>
      <c r="F603" s="32" t="str">
        <f t="shared" si="21"/>
        <v/>
      </c>
      <c r="G603" s="32" t="str">
        <f>IFERROR(VLOOKUP(所用データ③!A603,部品コード!A:E,3,FALSE),"")</f>
        <v/>
      </c>
    </row>
    <row r="604" spans="1:7" x14ac:dyDescent="0.15">
      <c r="A604" s="14"/>
      <c r="B604" s="15"/>
      <c r="C604" s="16"/>
      <c r="D604" s="32" t="str">
        <f>IFERROR(VLOOKUP(A604,部品コード!A:E,2,FALSE),"")</f>
        <v/>
      </c>
      <c r="E604" s="32" t="str">
        <f t="shared" si="20"/>
        <v/>
      </c>
      <c r="F604" s="32" t="str">
        <f t="shared" si="21"/>
        <v/>
      </c>
      <c r="G604" s="32" t="str">
        <f>IFERROR(VLOOKUP(所用データ③!A604,部品コード!A:E,3,FALSE),"")</f>
        <v/>
      </c>
    </row>
    <row r="605" spans="1:7" x14ac:dyDescent="0.15">
      <c r="A605" s="14"/>
      <c r="B605" s="15"/>
      <c r="C605" s="16"/>
      <c r="D605" s="32" t="str">
        <f>IFERROR(VLOOKUP(A605,部品コード!A:E,2,FALSE),"")</f>
        <v/>
      </c>
      <c r="E605" s="32" t="str">
        <f t="shared" si="20"/>
        <v/>
      </c>
      <c r="F605" s="32" t="str">
        <f t="shared" si="21"/>
        <v/>
      </c>
      <c r="G605" s="32" t="str">
        <f>IFERROR(VLOOKUP(所用データ③!A605,部品コード!A:E,3,FALSE),"")</f>
        <v/>
      </c>
    </row>
    <row r="606" spans="1:7" x14ac:dyDescent="0.15">
      <c r="A606" s="14"/>
      <c r="B606" s="15"/>
      <c r="C606" s="16"/>
      <c r="D606" s="32" t="str">
        <f>IFERROR(VLOOKUP(A606,部品コード!A:E,2,FALSE),"")</f>
        <v/>
      </c>
      <c r="E606" s="32" t="str">
        <f t="shared" si="20"/>
        <v/>
      </c>
      <c r="F606" s="32" t="str">
        <f t="shared" si="21"/>
        <v/>
      </c>
      <c r="G606" s="32" t="str">
        <f>IFERROR(VLOOKUP(所用データ③!A606,部品コード!A:E,3,FALSE),"")</f>
        <v/>
      </c>
    </row>
    <row r="607" spans="1:7" x14ac:dyDescent="0.15">
      <c r="A607" s="14"/>
      <c r="B607" s="15"/>
      <c r="C607" s="16"/>
      <c r="D607" s="32" t="str">
        <f>IFERROR(VLOOKUP(A607,部品コード!A:E,2,FALSE),"")</f>
        <v/>
      </c>
      <c r="E607" s="32" t="str">
        <f t="shared" si="20"/>
        <v/>
      </c>
      <c r="F607" s="32" t="str">
        <f t="shared" si="21"/>
        <v/>
      </c>
      <c r="G607" s="32" t="str">
        <f>IFERROR(VLOOKUP(所用データ③!A607,部品コード!A:E,3,FALSE),"")</f>
        <v/>
      </c>
    </row>
    <row r="608" spans="1:7" x14ac:dyDescent="0.15">
      <c r="A608" s="14"/>
      <c r="B608" s="15"/>
      <c r="C608" s="16"/>
      <c r="D608" s="32" t="str">
        <f>IFERROR(VLOOKUP(A608,部品コード!A:E,2,FALSE),"")</f>
        <v/>
      </c>
      <c r="E608" s="32" t="str">
        <f t="shared" si="20"/>
        <v/>
      </c>
      <c r="F608" s="32" t="str">
        <f t="shared" si="21"/>
        <v/>
      </c>
      <c r="G608" s="32" t="str">
        <f>IFERROR(VLOOKUP(所用データ③!A608,部品コード!A:E,3,FALSE),"")</f>
        <v/>
      </c>
    </row>
    <row r="609" spans="1:7" x14ac:dyDescent="0.15">
      <c r="A609" s="14"/>
      <c r="B609" s="15"/>
      <c r="C609" s="16"/>
      <c r="D609" s="32" t="str">
        <f>IFERROR(VLOOKUP(A609,部品コード!A:E,2,FALSE),"")</f>
        <v/>
      </c>
      <c r="E609" s="32" t="str">
        <f t="shared" si="20"/>
        <v/>
      </c>
      <c r="F609" s="32" t="str">
        <f t="shared" si="21"/>
        <v/>
      </c>
      <c r="G609" s="32" t="str">
        <f>IFERROR(VLOOKUP(所用データ③!A609,部品コード!A:E,3,FALSE),"")</f>
        <v/>
      </c>
    </row>
    <row r="610" spans="1:7" x14ac:dyDescent="0.15">
      <c r="A610" s="14"/>
      <c r="B610" s="15"/>
      <c r="C610" s="16"/>
      <c r="D610" s="32" t="str">
        <f>IFERROR(VLOOKUP(A610,部品コード!A:E,2,FALSE),"")</f>
        <v/>
      </c>
      <c r="E610" s="32" t="str">
        <f t="shared" si="20"/>
        <v/>
      </c>
      <c r="F610" s="32" t="str">
        <f t="shared" si="21"/>
        <v/>
      </c>
      <c r="G610" s="32" t="str">
        <f>IFERROR(VLOOKUP(所用データ③!A610,部品コード!A:E,3,FALSE),"")</f>
        <v/>
      </c>
    </row>
    <row r="611" spans="1:7" x14ac:dyDescent="0.15">
      <c r="A611" s="14"/>
      <c r="B611" s="15"/>
      <c r="C611" s="16"/>
      <c r="D611" s="32" t="str">
        <f>IFERROR(VLOOKUP(A611,部品コード!A:E,2,FALSE),"")</f>
        <v/>
      </c>
      <c r="E611" s="32" t="str">
        <f t="shared" si="20"/>
        <v/>
      </c>
      <c r="F611" s="32" t="str">
        <f t="shared" si="21"/>
        <v/>
      </c>
      <c r="G611" s="32" t="str">
        <f>IFERROR(VLOOKUP(所用データ③!A611,部品コード!A:E,3,FALSE),"")</f>
        <v/>
      </c>
    </row>
    <row r="612" spans="1:7" x14ac:dyDescent="0.15">
      <c r="A612" s="14"/>
      <c r="B612" s="15"/>
      <c r="C612" s="16"/>
      <c r="D612" s="32" t="str">
        <f>IFERROR(VLOOKUP(A612,部品コード!A:E,2,FALSE),"")</f>
        <v/>
      </c>
      <c r="E612" s="32" t="str">
        <f t="shared" si="20"/>
        <v/>
      </c>
      <c r="F612" s="32" t="str">
        <f t="shared" si="21"/>
        <v/>
      </c>
      <c r="G612" s="32" t="str">
        <f>IFERROR(VLOOKUP(所用データ③!A612,部品コード!A:E,3,FALSE),"")</f>
        <v/>
      </c>
    </row>
    <row r="613" spans="1:7" x14ac:dyDescent="0.15">
      <c r="A613" s="14"/>
      <c r="B613" s="15"/>
      <c r="C613" s="16"/>
      <c r="D613" s="32" t="str">
        <f>IFERROR(VLOOKUP(A613,部品コード!A:E,2,FALSE),"")</f>
        <v/>
      </c>
      <c r="E613" s="32" t="str">
        <f t="shared" si="20"/>
        <v/>
      </c>
      <c r="F613" s="32" t="str">
        <f t="shared" si="21"/>
        <v/>
      </c>
      <c r="G613" s="32" t="str">
        <f>IFERROR(VLOOKUP(所用データ③!A613,部品コード!A:E,3,FALSE),"")</f>
        <v/>
      </c>
    </row>
    <row r="614" spans="1:7" x14ac:dyDescent="0.15">
      <c r="A614" s="14"/>
      <c r="B614" s="15"/>
      <c r="C614" s="16"/>
      <c r="D614" s="32" t="str">
        <f>IFERROR(VLOOKUP(A614,部品コード!A:E,2,FALSE),"")</f>
        <v/>
      </c>
      <c r="E614" s="32" t="str">
        <f t="shared" si="20"/>
        <v/>
      </c>
      <c r="F614" s="32" t="str">
        <f t="shared" si="21"/>
        <v/>
      </c>
      <c r="G614" s="32" t="str">
        <f>IFERROR(VLOOKUP(所用データ③!A614,部品コード!A:E,3,FALSE),"")</f>
        <v/>
      </c>
    </row>
    <row r="615" spans="1:7" x14ac:dyDescent="0.15">
      <c r="A615" s="14"/>
      <c r="B615" s="15"/>
      <c r="C615" s="16"/>
      <c r="D615" s="32" t="str">
        <f>IFERROR(VLOOKUP(A615,部品コード!A:E,2,FALSE),"")</f>
        <v/>
      </c>
      <c r="E615" s="32" t="str">
        <f t="shared" si="20"/>
        <v/>
      </c>
      <c r="F615" s="32" t="str">
        <f t="shared" si="21"/>
        <v/>
      </c>
      <c r="G615" s="32" t="str">
        <f>IFERROR(VLOOKUP(所用データ③!A615,部品コード!A:E,3,FALSE),"")</f>
        <v/>
      </c>
    </row>
    <row r="616" spans="1:7" x14ac:dyDescent="0.15">
      <c r="A616" s="14"/>
      <c r="B616" s="15"/>
      <c r="C616" s="16"/>
      <c r="D616" s="32" t="str">
        <f>IFERROR(VLOOKUP(A616,部品コード!A:E,2,FALSE),"")</f>
        <v/>
      </c>
      <c r="E616" s="32" t="str">
        <f t="shared" si="20"/>
        <v/>
      </c>
      <c r="F616" s="32" t="str">
        <f t="shared" si="21"/>
        <v/>
      </c>
      <c r="G616" s="32" t="str">
        <f>IFERROR(VLOOKUP(所用データ③!A616,部品コード!A:E,3,FALSE),"")</f>
        <v/>
      </c>
    </row>
    <row r="617" spans="1:7" x14ac:dyDescent="0.15">
      <c r="A617" s="14"/>
      <c r="B617" s="15"/>
      <c r="C617" s="16"/>
      <c r="D617" s="32" t="str">
        <f>IFERROR(VLOOKUP(A617,部品コード!A:E,2,FALSE),"")</f>
        <v/>
      </c>
      <c r="E617" s="32" t="str">
        <f t="shared" si="20"/>
        <v/>
      </c>
      <c r="F617" s="32" t="str">
        <f t="shared" si="21"/>
        <v/>
      </c>
      <c r="G617" s="32" t="str">
        <f>IFERROR(VLOOKUP(所用データ③!A617,部品コード!A:E,3,FALSE),"")</f>
        <v/>
      </c>
    </row>
    <row r="618" spans="1:7" x14ac:dyDescent="0.15">
      <c r="A618" s="14"/>
      <c r="B618" s="15"/>
      <c r="C618" s="16"/>
      <c r="D618" s="32" t="str">
        <f>IFERROR(VLOOKUP(A618,部品コード!A:E,2,FALSE),"")</f>
        <v/>
      </c>
      <c r="E618" s="32" t="str">
        <f t="shared" si="20"/>
        <v/>
      </c>
      <c r="F618" s="32" t="str">
        <f t="shared" si="21"/>
        <v/>
      </c>
      <c r="G618" s="32" t="str">
        <f>IFERROR(VLOOKUP(所用データ③!A618,部品コード!A:E,3,FALSE),"")</f>
        <v/>
      </c>
    </row>
    <row r="619" spans="1:7" x14ac:dyDescent="0.15">
      <c r="A619" s="14"/>
      <c r="B619" s="15"/>
      <c r="C619" s="16"/>
      <c r="D619" s="32" t="str">
        <f>IFERROR(VLOOKUP(A619,部品コード!A:E,2,FALSE),"")</f>
        <v/>
      </c>
      <c r="E619" s="32" t="str">
        <f t="shared" si="20"/>
        <v/>
      </c>
      <c r="F619" s="32" t="str">
        <f t="shared" si="21"/>
        <v/>
      </c>
      <c r="G619" s="32" t="str">
        <f>IFERROR(VLOOKUP(所用データ③!A619,部品コード!A:E,3,FALSE),"")</f>
        <v/>
      </c>
    </row>
    <row r="620" spans="1:7" x14ac:dyDescent="0.15">
      <c r="A620" s="14"/>
      <c r="B620" s="15"/>
      <c r="C620" s="16"/>
      <c r="D620" s="32" t="str">
        <f>IFERROR(VLOOKUP(A620,部品コード!A:E,2,FALSE),"")</f>
        <v/>
      </c>
      <c r="E620" s="32" t="str">
        <f t="shared" si="20"/>
        <v/>
      </c>
      <c r="F620" s="32" t="str">
        <f t="shared" si="21"/>
        <v/>
      </c>
      <c r="G620" s="32" t="str">
        <f>IFERROR(VLOOKUP(所用データ③!A620,部品コード!A:E,3,FALSE),"")</f>
        <v/>
      </c>
    </row>
    <row r="621" spans="1:7" x14ac:dyDescent="0.15">
      <c r="A621" s="14"/>
      <c r="B621" s="15"/>
      <c r="C621" s="16"/>
      <c r="D621" s="32" t="str">
        <f>IFERROR(VLOOKUP(A621,部品コード!A:E,2,FALSE),"")</f>
        <v/>
      </c>
      <c r="E621" s="32" t="str">
        <f t="shared" si="20"/>
        <v/>
      </c>
      <c r="F621" s="32" t="str">
        <f t="shared" si="21"/>
        <v/>
      </c>
      <c r="G621" s="32" t="str">
        <f>IFERROR(VLOOKUP(所用データ③!A621,部品コード!A:E,3,FALSE),"")</f>
        <v/>
      </c>
    </row>
    <row r="622" spans="1:7" x14ac:dyDescent="0.15">
      <c r="A622" s="14"/>
      <c r="B622" s="15"/>
      <c r="C622" s="16"/>
      <c r="D622" s="32" t="str">
        <f>IFERROR(VLOOKUP(A622,部品コード!A:E,2,FALSE),"")</f>
        <v/>
      </c>
      <c r="E622" s="32" t="str">
        <f t="shared" si="20"/>
        <v/>
      </c>
      <c r="F622" s="32" t="str">
        <f t="shared" si="21"/>
        <v/>
      </c>
      <c r="G622" s="32" t="str">
        <f>IFERROR(VLOOKUP(所用データ③!A622,部品コード!A:E,3,FALSE),"")</f>
        <v/>
      </c>
    </row>
    <row r="623" spans="1:7" x14ac:dyDescent="0.15">
      <c r="A623" s="14"/>
      <c r="B623" s="15"/>
      <c r="C623" s="16"/>
      <c r="D623" s="32" t="str">
        <f>IFERROR(VLOOKUP(A623,部品コード!A:E,2,FALSE),"")</f>
        <v/>
      </c>
      <c r="E623" s="32" t="str">
        <f t="shared" si="20"/>
        <v/>
      </c>
      <c r="F623" s="32" t="str">
        <f t="shared" si="21"/>
        <v/>
      </c>
      <c r="G623" s="32" t="str">
        <f>IFERROR(VLOOKUP(所用データ③!A623,部品コード!A:E,3,FALSE),"")</f>
        <v/>
      </c>
    </row>
    <row r="624" spans="1:7" x14ac:dyDescent="0.15">
      <c r="A624" s="14"/>
      <c r="B624" s="15"/>
      <c r="C624" s="16"/>
      <c r="D624" s="32" t="str">
        <f>IFERROR(VLOOKUP(A624,部品コード!A:E,2,FALSE),"")</f>
        <v/>
      </c>
      <c r="E624" s="32" t="str">
        <f t="shared" si="20"/>
        <v/>
      </c>
      <c r="F624" s="32" t="str">
        <f t="shared" si="21"/>
        <v/>
      </c>
      <c r="G624" s="32" t="str">
        <f>IFERROR(VLOOKUP(所用データ③!A624,部品コード!A:E,3,FALSE),"")</f>
        <v/>
      </c>
    </row>
    <row r="625" spans="1:7" x14ac:dyDescent="0.15">
      <c r="A625" s="14"/>
      <c r="B625" s="15"/>
      <c r="C625" s="16"/>
      <c r="D625" s="32" t="str">
        <f>IFERROR(VLOOKUP(A625,部品コード!A:E,2,FALSE),"")</f>
        <v/>
      </c>
      <c r="E625" s="32" t="str">
        <f t="shared" si="20"/>
        <v/>
      </c>
      <c r="F625" s="32" t="str">
        <f t="shared" si="21"/>
        <v/>
      </c>
      <c r="G625" s="32" t="str">
        <f>IFERROR(VLOOKUP(所用データ③!A625,部品コード!A:E,3,FALSE),"")</f>
        <v/>
      </c>
    </row>
    <row r="626" spans="1:7" x14ac:dyDescent="0.15">
      <c r="A626" s="14"/>
      <c r="B626" s="15"/>
      <c r="C626" s="16"/>
      <c r="D626" s="32" t="str">
        <f>IFERROR(VLOOKUP(A626,部品コード!A:E,2,FALSE),"")</f>
        <v/>
      </c>
      <c r="E626" s="32" t="str">
        <f t="shared" si="20"/>
        <v/>
      </c>
      <c r="F626" s="32" t="str">
        <f t="shared" si="21"/>
        <v/>
      </c>
      <c r="G626" s="32" t="str">
        <f>IFERROR(VLOOKUP(所用データ③!A626,部品コード!A:E,3,FALSE),"")</f>
        <v/>
      </c>
    </row>
    <row r="627" spans="1:7" x14ac:dyDescent="0.15">
      <c r="A627" s="14"/>
      <c r="B627" s="15"/>
      <c r="C627" s="16"/>
      <c r="D627" s="32" t="str">
        <f>IFERROR(VLOOKUP(A627,部品コード!A:E,2,FALSE),"")</f>
        <v/>
      </c>
      <c r="E627" s="32" t="str">
        <f t="shared" si="20"/>
        <v/>
      </c>
      <c r="F627" s="32" t="str">
        <f t="shared" si="21"/>
        <v/>
      </c>
      <c r="G627" s="32" t="str">
        <f>IFERROR(VLOOKUP(所用データ③!A627,部品コード!A:E,3,FALSE),"")</f>
        <v/>
      </c>
    </row>
    <row r="628" spans="1:7" x14ac:dyDescent="0.15">
      <c r="A628" s="14"/>
      <c r="B628" s="15"/>
      <c r="C628" s="16"/>
      <c r="D628" s="32" t="str">
        <f>IFERROR(VLOOKUP(A628,部品コード!A:E,2,FALSE),"")</f>
        <v/>
      </c>
      <c r="E628" s="32" t="str">
        <f t="shared" si="20"/>
        <v/>
      </c>
      <c r="F628" s="32" t="str">
        <f t="shared" si="21"/>
        <v/>
      </c>
      <c r="G628" s="32" t="str">
        <f>IFERROR(VLOOKUP(所用データ③!A628,部品コード!A:E,3,FALSE),"")</f>
        <v/>
      </c>
    </row>
    <row r="629" spans="1:7" x14ac:dyDescent="0.15">
      <c r="A629" s="14"/>
      <c r="B629" s="15"/>
      <c r="C629" s="16"/>
      <c r="D629" s="32" t="str">
        <f>IFERROR(VLOOKUP(A629,部品コード!A:E,2,FALSE),"")</f>
        <v/>
      </c>
      <c r="E629" s="32" t="str">
        <f t="shared" si="20"/>
        <v/>
      </c>
      <c r="F629" s="32" t="str">
        <f t="shared" si="21"/>
        <v/>
      </c>
      <c r="G629" s="32" t="str">
        <f>IFERROR(VLOOKUP(所用データ③!A629,部品コード!A:E,3,FALSE),"")</f>
        <v/>
      </c>
    </row>
    <row r="630" spans="1:7" x14ac:dyDescent="0.15">
      <c r="A630" s="14"/>
      <c r="B630" s="15"/>
      <c r="C630" s="16"/>
      <c r="D630" s="32" t="str">
        <f>IFERROR(VLOOKUP(A630,部品コード!A:E,2,FALSE),"")</f>
        <v/>
      </c>
      <c r="E630" s="32" t="str">
        <f t="shared" si="20"/>
        <v/>
      </c>
      <c r="F630" s="32" t="str">
        <f t="shared" si="21"/>
        <v/>
      </c>
      <c r="G630" s="32" t="str">
        <f>IFERROR(VLOOKUP(所用データ③!A630,部品コード!A:E,3,FALSE),"")</f>
        <v/>
      </c>
    </row>
    <row r="631" spans="1:7" x14ac:dyDescent="0.15">
      <c r="A631" s="14"/>
      <c r="B631" s="15"/>
      <c r="C631" s="16"/>
      <c r="D631" s="32" t="str">
        <f>IFERROR(VLOOKUP(A631,部品コード!A:E,2,FALSE),"")</f>
        <v/>
      </c>
      <c r="E631" s="32" t="str">
        <f t="shared" si="20"/>
        <v/>
      </c>
      <c r="F631" s="32" t="str">
        <f t="shared" si="21"/>
        <v/>
      </c>
      <c r="G631" s="32" t="str">
        <f>IFERROR(VLOOKUP(所用データ③!A631,部品コード!A:E,3,FALSE),"")</f>
        <v/>
      </c>
    </row>
    <row r="632" spans="1:7" x14ac:dyDescent="0.15">
      <c r="A632" s="14"/>
      <c r="B632" s="15"/>
      <c r="C632" s="16"/>
      <c r="D632" s="32" t="str">
        <f>IFERROR(VLOOKUP(A632,部品コード!A:E,2,FALSE),"")</f>
        <v/>
      </c>
      <c r="E632" s="32" t="str">
        <f t="shared" si="20"/>
        <v/>
      </c>
      <c r="F632" s="32" t="str">
        <f t="shared" si="21"/>
        <v/>
      </c>
      <c r="G632" s="32" t="str">
        <f>IFERROR(VLOOKUP(所用データ③!A632,部品コード!A:E,3,FALSE),"")</f>
        <v/>
      </c>
    </row>
    <row r="633" spans="1:7" x14ac:dyDescent="0.15">
      <c r="A633" s="14"/>
      <c r="B633" s="15"/>
      <c r="C633" s="16"/>
      <c r="D633" s="32" t="str">
        <f>IFERROR(VLOOKUP(A633,部品コード!A:E,2,FALSE),"")</f>
        <v/>
      </c>
      <c r="E633" s="32" t="str">
        <f t="shared" si="20"/>
        <v/>
      </c>
      <c r="F633" s="32" t="str">
        <f t="shared" si="21"/>
        <v/>
      </c>
      <c r="G633" s="32" t="str">
        <f>IFERROR(VLOOKUP(所用データ③!A633,部品コード!A:E,3,FALSE),"")</f>
        <v/>
      </c>
    </row>
    <row r="634" spans="1:7" x14ac:dyDescent="0.15">
      <c r="A634" s="14"/>
      <c r="B634" s="15"/>
      <c r="C634" s="16"/>
      <c r="D634" s="32" t="str">
        <f>IFERROR(VLOOKUP(A634,部品コード!A:E,2,FALSE),"")</f>
        <v/>
      </c>
      <c r="E634" s="32" t="str">
        <f t="shared" si="20"/>
        <v/>
      </c>
      <c r="F634" s="32" t="str">
        <f t="shared" si="21"/>
        <v/>
      </c>
      <c r="G634" s="32" t="str">
        <f>IFERROR(VLOOKUP(所用データ③!A634,部品コード!A:E,3,FALSE),"")</f>
        <v/>
      </c>
    </row>
    <row r="635" spans="1:7" x14ac:dyDescent="0.15">
      <c r="A635" s="14"/>
      <c r="B635" s="15"/>
      <c r="C635" s="16"/>
      <c r="D635" s="32" t="str">
        <f>IFERROR(VLOOKUP(A635,部品コード!A:E,2,FALSE),"")</f>
        <v/>
      </c>
      <c r="E635" s="32" t="str">
        <f t="shared" si="20"/>
        <v/>
      </c>
      <c r="F635" s="32" t="str">
        <f t="shared" si="21"/>
        <v/>
      </c>
      <c r="G635" s="32" t="str">
        <f>IFERROR(VLOOKUP(所用データ③!A635,部品コード!A:E,3,FALSE),"")</f>
        <v/>
      </c>
    </row>
    <row r="636" spans="1:7" x14ac:dyDescent="0.15">
      <c r="A636" s="14"/>
      <c r="B636" s="15"/>
      <c r="C636" s="16"/>
      <c r="D636" s="32" t="str">
        <f>IFERROR(VLOOKUP(A636,部品コード!A:E,2,FALSE),"")</f>
        <v/>
      </c>
      <c r="E636" s="32" t="str">
        <f t="shared" si="20"/>
        <v/>
      </c>
      <c r="F636" s="32" t="str">
        <f t="shared" si="21"/>
        <v/>
      </c>
      <c r="G636" s="32" t="str">
        <f>IFERROR(VLOOKUP(所用データ③!A636,部品コード!A:E,3,FALSE),"")</f>
        <v/>
      </c>
    </row>
    <row r="637" spans="1:7" x14ac:dyDescent="0.15">
      <c r="A637" s="14"/>
      <c r="B637" s="15"/>
      <c r="C637" s="16"/>
      <c r="D637" s="32" t="str">
        <f>IFERROR(VLOOKUP(A637,部品コード!A:E,2,FALSE),"")</f>
        <v/>
      </c>
      <c r="E637" s="32" t="str">
        <f t="shared" si="20"/>
        <v/>
      </c>
      <c r="F637" s="32" t="str">
        <f t="shared" si="21"/>
        <v/>
      </c>
      <c r="G637" s="32" t="str">
        <f>IFERROR(VLOOKUP(所用データ③!A637,部品コード!A:E,3,FALSE),"")</f>
        <v/>
      </c>
    </row>
    <row r="638" spans="1:7" x14ac:dyDescent="0.15">
      <c r="A638" s="14"/>
      <c r="B638" s="15"/>
      <c r="C638" s="16"/>
      <c r="D638" s="32" t="str">
        <f>IFERROR(VLOOKUP(A638,部品コード!A:E,2,FALSE),"")</f>
        <v/>
      </c>
      <c r="E638" s="32" t="str">
        <f t="shared" si="20"/>
        <v/>
      </c>
      <c r="F638" s="32" t="str">
        <f t="shared" si="21"/>
        <v/>
      </c>
      <c r="G638" s="32" t="str">
        <f>IFERROR(VLOOKUP(所用データ③!A638,部品コード!A:E,3,FALSE),"")</f>
        <v/>
      </c>
    </row>
    <row r="639" spans="1:7" x14ac:dyDescent="0.15">
      <c r="A639" s="14"/>
      <c r="B639" s="15"/>
      <c r="C639" s="16"/>
      <c r="D639" s="32" t="str">
        <f>IFERROR(VLOOKUP(A639,部品コード!A:E,2,FALSE),"")</f>
        <v/>
      </c>
      <c r="E639" s="32" t="str">
        <f t="shared" si="20"/>
        <v/>
      </c>
      <c r="F639" s="32" t="str">
        <f t="shared" si="21"/>
        <v/>
      </c>
      <c r="G639" s="32" t="str">
        <f>IFERROR(VLOOKUP(所用データ③!A639,部品コード!A:E,3,FALSE),"")</f>
        <v/>
      </c>
    </row>
    <row r="640" spans="1:7" x14ac:dyDescent="0.15">
      <c r="A640" s="14"/>
      <c r="B640" s="15"/>
      <c r="C640" s="16"/>
      <c r="D640" s="32" t="str">
        <f>IFERROR(VLOOKUP(A640,部品コード!A:E,2,FALSE),"")</f>
        <v/>
      </c>
      <c r="E640" s="32" t="str">
        <f t="shared" si="20"/>
        <v/>
      </c>
      <c r="F640" s="32" t="str">
        <f t="shared" si="21"/>
        <v/>
      </c>
      <c r="G640" s="32" t="str">
        <f>IFERROR(VLOOKUP(所用データ③!A640,部品コード!A:E,3,FALSE),"")</f>
        <v/>
      </c>
    </row>
    <row r="641" spans="1:7" x14ac:dyDescent="0.15">
      <c r="A641" s="14"/>
      <c r="B641" s="15"/>
      <c r="C641" s="16"/>
      <c r="D641" s="32" t="str">
        <f>IFERROR(VLOOKUP(A641,部品コード!A:E,2,FALSE),"")</f>
        <v/>
      </c>
      <c r="E641" s="32" t="str">
        <f t="shared" si="20"/>
        <v/>
      </c>
      <c r="F641" s="32" t="str">
        <f t="shared" si="21"/>
        <v/>
      </c>
      <c r="G641" s="32" t="str">
        <f>IFERROR(VLOOKUP(所用データ③!A641,部品コード!A:E,3,FALSE),"")</f>
        <v/>
      </c>
    </row>
    <row r="642" spans="1:7" x14ac:dyDescent="0.15">
      <c r="A642" s="14"/>
      <c r="B642" s="15"/>
      <c r="C642" s="16"/>
      <c r="D642" s="32" t="str">
        <f>IFERROR(VLOOKUP(A642,部品コード!A:E,2,FALSE),"")</f>
        <v/>
      </c>
      <c r="E642" s="32" t="str">
        <f t="shared" si="20"/>
        <v/>
      </c>
      <c r="F642" s="32" t="str">
        <f t="shared" si="21"/>
        <v/>
      </c>
      <c r="G642" s="32" t="str">
        <f>IFERROR(VLOOKUP(所用データ③!A642,部品コード!A:E,3,FALSE),"")</f>
        <v/>
      </c>
    </row>
    <row r="643" spans="1:7" x14ac:dyDescent="0.15">
      <c r="A643" s="14"/>
      <c r="B643" s="15"/>
      <c r="C643" s="16"/>
      <c r="D643" s="32" t="str">
        <f>IFERROR(VLOOKUP(A643,部品コード!A:E,2,FALSE),"")</f>
        <v/>
      </c>
      <c r="E643" s="32" t="str">
        <f t="shared" si="20"/>
        <v/>
      </c>
      <c r="F643" s="32" t="str">
        <f t="shared" si="21"/>
        <v/>
      </c>
      <c r="G643" s="32" t="str">
        <f>IFERROR(VLOOKUP(所用データ③!A643,部品コード!A:E,3,FALSE),"")</f>
        <v/>
      </c>
    </row>
    <row r="644" spans="1:7" x14ac:dyDescent="0.15">
      <c r="A644" s="14"/>
      <c r="B644" s="15"/>
      <c r="C644" s="16"/>
      <c r="D644" s="32" t="str">
        <f>IFERROR(VLOOKUP(A644,部品コード!A:E,2,FALSE),"")</f>
        <v/>
      </c>
      <c r="E644" s="32" t="str">
        <f t="shared" si="20"/>
        <v/>
      </c>
      <c r="F644" s="32" t="str">
        <f t="shared" si="21"/>
        <v/>
      </c>
      <c r="G644" s="32" t="str">
        <f>IFERROR(VLOOKUP(所用データ③!A644,部品コード!A:E,3,FALSE),"")</f>
        <v/>
      </c>
    </row>
    <row r="645" spans="1:7" x14ac:dyDescent="0.15">
      <c r="A645" s="14"/>
      <c r="B645" s="15"/>
      <c r="C645" s="16"/>
      <c r="D645" s="32" t="str">
        <f>IFERROR(VLOOKUP(A645,部品コード!A:E,2,FALSE),"")</f>
        <v/>
      </c>
      <c r="E645" s="32" t="str">
        <f t="shared" si="20"/>
        <v/>
      </c>
      <c r="F645" s="32" t="str">
        <f t="shared" si="21"/>
        <v/>
      </c>
      <c r="G645" s="32" t="str">
        <f>IFERROR(VLOOKUP(所用データ③!A645,部品コード!A:E,3,FALSE),"")</f>
        <v/>
      </c>
    </row>
    <row r="646" spans="1:7" x14ac:dyDescent="0.15">
      <c r="A646" s="14"/>
      <c r="B646" s="15"/>
      <c r="C646" s="16"/>
      <c r="D646" s="32" t="str">
        <f>IFERROR(VLOOKUP(A646,部品コード!A:E,2,FALSE),"")</f>
        <v/>
      </c>
      <c r="E646" s="32" t="str">
        <f t="shared" si="20"/>
        <v/>
      </c>
      <c r="F646" s="32" t="str">
        <f t="shared" si="21"/>
        <v/>
      </c>
      <c r="G646" s="32" t="str">
        <f>IFERROR(VLOOKUP(所用データ③!A646,部品コード!A:E,3,FALSE),"")</f>
        <v/>
      </c>
    </row>
    <row r="647" spans="1:7" x14ac:dyDescent="0.15">
      <c r="A647" s="14"/>
      <c r="B647" s="15"/>
      <c r="C647" s="16"/>
      <c r="D647" s="32" t="str">
        <f>IFERROR(VLOOKUP(A647,部品コード!A:E,2,FALSE),"")</f>
        <v/>
      </c>
      <c r="E647" s="32" t="str">
        <f t="shared" si="20"/>
        <v/>
      </c>
      <c r="F647" s="32" t="str">
        <f t="shared" si="21"/>
        <v/>
      </c>
      <c r="G647" s="32" t="str">
        <f>IFERROR(VLOOKUP(所用データ③!A647,部品コード!A:E,3,FALSE),"")</f>
        <v/>
      </c>
    </row>
    <row r="648" spans="1:7" x14ac:dyDescent="0.15">
      <c r="A648" s="14"/>
      <c r="B648" s="15"/>
      <c r="C648" s="16"/>
      <c r="D648" s="32" t="str">
        <f>IFERROR(VLOOKUP(A648,部品コード!A:E,2,FALSE),"")</f>
        <v/>
      </c>
      <c r="E648" s="32" t="str">
        <f t="shared" si="20"/>
        <v/>
      </c>
      <c r="F648" s="32" t="str">
        <f t="shared" si="21"/>
        <v/>
      </c>
      <c r="G648" s="32" t="str">
        <f>IFERROR(VLOOKUP(所用データ③!A648,部品コード!A:E,3,FALSE),"")</f>
        <v/>
      </c>
    </row>
    <row r="649" spans="1:7" x14ac:dyDescent="0.15">
      <c r="A649" s="14"/>
      <c r="B649" s="15"/>
      <c r="C649" s="16"/>
      <c r="D649" s="32" t="str">
        <f>IFERROR(VLOOKUP(A649,部品コード!A:E,2,FALSE),"")</f>
        <v/>
      </c>
      <c r="E649" s="32" t="str">
        <f t="shared" si="20"/>
        <v/>
      </c>
      <c r="F649" s="32" t="str">
        <f t="shared" si="21"/>
        <v/>
      </c>
      <c r="G649" s="32" t="str">
        <f>IFERROR(VLOOKUP(所用データ③!A649,部品コード!A:E,3,FALSE),"")</f>
        <v/>
      </c>
    </row>
    <row r="650" spans="1:7" x14ac:dyDescent="0.15">
      <c r="A650" s="14"/>
      <c r="B650" s="15"/>
      <c r="C650" s="16"/>
      <c r="D650" s="32" t="str">
        <f>IFERROR(VLOOKUP(A650,部品コード!A:E,2,FALSE),"")</f>
        <v/>
      </c>
      <c r="E650" s="32" t="str">
        <f t="shared" si="20"/>
        <v/>
      </c>
      <c r="F650" s="32" t="str">
        <f t="shared" si="21"/>
        <v/>
      </c>
      <c r="G650" s="32" t="str">
        <f>IFERROR(VLOOKUP(所用データ③!A650,部品コード!A:E,3,FALSE),"")</f>
        <v/>
      </c>
    </row>
    <row r="651" spans="1:7" x14ac:dyDescent="0.15">
      <c r="A651" s="14"/>
      <c r="B651" s="15"/>
      <c r="C651" s="16"/>
      <c r="D651" s="32" t="str">
        <f>IFERROR(VLOOKUP(A651,部品コード!A:E,2,FALSE),"")</f>
        <v/>
      </c>
      <c r="E651" s="32" t="str">
        <f t="shared" si="20"/>
        <v/>
      </c>
      <c r="F651" s="32" t="str">
        <f t="shared" si="21"/>
        <v/>
      </c>
      <c r="G651" s="32" t="str">
        <f>IFERROR(VLOOKUP(所用データ③!A651,部品コード!A:E,3,FALSE),"")</f>
        <v/>
      </c>
    </row>
    <row r="652" spans="1:7" x14ac:dyDescent="0.15">
      <c r="A652" s="14"/>
      <c r="B652" s="15"/>
      <c r="C652" s="16"/>
      <c r="D652" s="32" t="str">
        <f>IFERROR(VLOOKUP(A652,部品コード!A:E,2,FALSE),"")</f>
        <v/>
      </c>
      <c r="E652" s="32" t="str">
        <f t="shared" si="20"/>
        <v/>
      </c>
      <c r="F652" s="32" t="str">
        <f t="shared" si="21"/>
        <v/>
      </c>
      <c r="G652" s="32" t="str">
        <f>IFERROR(VLOOKUP(所用データ③!A652,部品コード!A:E,3,FALSE),"")</f>
        <v/>
      </c>
    </row>
    <row r="653" spans="1:7" x14ac:dyDescent="0.15">
      <c r="A653" s="14"/>
      <c r="B653" s="15"/>
      <c r="C653" s="16"/>
      <c r="D653" s="32" t="str">
        <f>IFERROR(VLOOKUP(A653,部品コード!A:E,2,FALSE),"")</f>
        <v/>
      </c>
      <c r="E653" s="32" t="str">
        <f t="shared" si="20"/>
        <v/>
      </c>
      <c r="F653" s="32" t="str">
        <f t="shared" si="21"/>
        <v/>
      </c>
      <c r="G653" s="32" t="str">
        <f>IFERROR(VLOOKUP(所用データ③!A653,部品コード!A:E,3,FALSE),"")</f>
        <v/>
      </c>
    </row>
    <row r="654" spans="1:7" x14ac:dyDescent="0.15">
      <c r="A654" s="14"/>
      <c r="B654" s="15"/>
      <c r="C654" s="16"/>
      <c r="D654" s="32" t="str">
        <f>IFERROR(VLOOKUP(A654,部品コード!A:E,2,FALSE),"")</f>
        <v/>
      </c>
      <c r="E654" s="32" t="str">
        <f t="shared" si="20"/>
        <v/>
      </c>
      <c r="F654" s="32" t="str">
        <f t="shared" si="21"/>
        <v/>
      </c>
      <c r="G654" s="32" t="str">
        <f>IFERROR(VLOOKUP(所用データ③!A654,部品コード!A:E,3,FALSE),"")</f>
        <v/>
      </c>
    </row>
    <row r="655" spans="1:7" x14ac:dyDescent="0.15">
      <c r="A655" s="14"/>
      <c r="B655" s="15"/>
      <c r="C655" s="16"/>
      <c r="D655" s="32" t="str">
        <f>IFERROR(VLOOKUP(A655,部品コード!A:E,2,FALSE),"")</f>
        <v/>
      </c>
      <c r="E655" s="32" t="str">
        <f t="shared" si="20"/>
        <v/>
      </c>
      <c r="F655" s="32" t="str">
        <f t="shared" si="21"/>
        <v/>
      </c>
      <c r="G655" s="32" t="str">
        <f>IFERROR(VLOOKUP(所用データ③!A655,部品コード!A:E,3,FALSE),"")</f>
        <v/>
      </c>
    </row>
    <row r="656" spans="1:7" x14ac:dyDescent="0.15">
      <c r="A656" s="14"/>
      <c r="B656" s="15"/>
      <c r="C656" s="16"/>
      <c r="D656" s="32" t="str">
        <f>IFERROR(VLOOKUP(A656,部品コード!A:E,2,FALSE),"")</f>
        <v/>
      </c>
      <c r="E656" s="32" t="str">
        <f t="shared" si="20"/>
        <v/>
      </c>
      <c r="F656" s="32" t="str">
        <f t="shared" si="21"/>
        <v/>
      </c>
      <c r="G656" s="32" t="str">
        <f>IFERROR(VLOOKUP(所用データ③!A656,部品コード!A:E,3,FALSE),"")</f>
        <v/>
      </c>
    </row>
    <row r="657" spans="1:7" x14ac:dyDescent="0.15">
      <c r="A657" s="14"/>
      <c r="B657" s="15"/>
      <c r="C657" s="16"/>
      <c r="D657" s="32" t="str">
        <f>IFERROR(VLOOKUP(A657,部品コード!A:E,2,FALSE),"")</f>
        <v/>
      </c>
      <c r="E657" s="32" t="str">
        <f t="shared" si="20"/>
        <v/>
      </c>
      <c r="F657" s="32" t="str">
        <f t="shared" si="21"/>
        <v/>
      </c>
      <c r="G657" s="32" t="str">
        <f>IFERROR(VLOOKUP(所用データ③!A657,部品コード!A:E,3,FALSE),"")</f>
        <v/>
      </c>
    </row>
    <row r="658" spans="1:7" x14ac:dyDescent="0.15">
      <c r="A658" s="14"/>
      <c r="B658" s="15"/>
      <c r="C658" s="16"/>
      <c r="D658" s="32" t="str">
        <f>IFERROR(VLOOKUP(A658,部品コード!A:E,2,FALSE),"")</f>
        <v/>
      </c>
      <c r="E658" s="32" t="str">
        <f t="shared" si="20"/>
        <v/>
      </c>
      <c r="F658" s="32" t="str">
        <f t="shared" si="21"/>
        <v/>
      </c>
      <c r="G658" s="32" t="str">
        <f>IFERROR(VLOOKUP(所用データ③!A658,部品コード!A:E,3,FALSE),"")</f>
        <v/>
      </c>
    </row>
    <row r="659" spans="1:7" x14ac:dyDescent="0.15">
      <c r="A659" s="14"/>
      <c r="B659" s="15"/>
      <c r="C659" s="16"/>
      <c r="D659" s="32" t="str">
        <f>IFERROR(VLOOKUP(A659,部品コード!A:E,2,FALSE),"")</f>
        <v/>
      </c>
      <c r="E659" s="32" t="str">
        <f t="shared" si="20"/>
        <v/>
      </c>
      <c r="F659" s="32" t="str">
        <f t="shared" si="21"/>
        <v/>
      </c>
      <c r="G659" s="32" t="str">
        <f>IFERROR(VLOOKUP(所用データ③!A659,部品コード!A:E,3,FALSE),"")</f>
        <v/>
      </c>
    </row>
    <row r="660" spans="1:7" x14ac:dyDescent="0.15">
      <c r="A660" s="14"/>
      <c r="B660" s="15"/>
      <c r="C660" s="16"/>
      <c r="D660" s="32" t="str">
        <f>IFERROR(VLOOKUP(A660,部品コード!A:E,2,FALSE),"")</f>
        <v/>
      </c>
      <c r="E660" s="32" t="str">
        <f t="shared" si="20"/>
        <v/>
      </c>
      <c r="F660" s="32" t="str">
        <f t="shared" si="21"/>
        <v/>
      </c>
      <c r="G660" s="32" t="str">
        <f>IFERROR(VLOOKUP(所用データ③!A660,部品コード!A:E,3,FALSE),"")</f>
        <v/>
      </c>
    </row>
    <row r="661" spans="1:7" x14ac:dyDescent="0.15">
      <c r="A661" s="14"/>
      <c r="B661" s="15"/>
      <c r="C661" s="16"/>
      <c r="D661" s="32" t="str">
        <f>IFERROR(VLOOKUP(A661,部品コード!A:E,2,FALSE),"")</f>
        <v/>
      </c>
      <c r="E661" s="32" t="str">
        <f t="shared" si="20"/>
        <v/>
      </c>
      <c r="F661" s="32" t="str">
        <f t="shared" si="21"/>
        <v/>
      </c>
      <c r="G661" s="32" t="str">
        <f>IFERROR(VLOOKUP(所用データ③!A661,部品コード!A:E,3,FALSE),"")</f>
        <v/>
      </c>
    </row>
    <row r="662" spans="1:7" x14ac:dyDescent="0.15">
      <c r="A662" s="14"/>
      <c r="B662" s="15"/>
      <c r="C662" s="16"/>
      <c r="D662" s="32" t="str">
        <f>IFERROR(VLOOKUP(A662,部品コード!A:E,2,FALSE),"")</f>
        <v/>
      </c>
      <c r="E662" s="32" t="str">
        <f t="shared" si="20"/>
        <v/>
      </c>
      <c r="F662" s="32" t="str">
        <f t="shared" si="21"/>
        <v/>
      </c>
      <c r="G662" s="32" t="str">
        <f>IFERROR(VLOOKUP(所用データ③!A662,部品コード!A:E,3,FALSE),"")</f>
        <v/>
      </c>
    </row>
    <row r="663" spans="1:7" x14ac:dyDescent="0.15">
      <c r="A663" s="14"/>
      <c r="B663" s="15"/>
      <c r="C663" s="16"/>
      <c r="D663" s="32" t="str">
        <f>IFERROR(VLOOKUP(A663,部品コード!A:E,2,FALSE),"")</f>
        <v/>
      </c>
      <c r="E663" s="32" t="str">
        <f t="shared" ref="E663:E726" si="22">IF(B663="","",(MONTH(B663)))</f>
        <v/>
      </c>
      <c r="F663" s="32" t="str">
        <f t="shared" ref="F663:F726" si="23">IF(B663="","",(DAY(B663)))</f>
        <v/>
      </c>
      <c r="G663" s="32" t="str">
        <f>IFERROR(VLOOKUP(所用データ③!A663,部品コード!A:E,3,FALSE),"")</f>
        <v/>
      </c>
    </row>
    <row r="664" spans="1:7" x14ac:dyDescent="0.15">
      <c r="A664" s="14"/>
      <c r="B664" s="15"/>
      <c r="C664" s="16"/>
      <c r="D664" s="32" t="str">
        <f>IFERROR(VLOOKUP(A664,部品コード!A:E,2,FALSE),"")</f>
        <v/>
      </c>
      <c r="E664" s="32" t="str">
        <f t="shared" si="22"/>
        <v/>
      </c>
      <c r="F664" s="32" t="str">
        <f t="shared" si="23"/>
        <v/>
      </c>
      <c r="G664" s="32" t="str">
        <f>IFERROR(VLOOKUP(所用データ③!A664,部品コード!A:E,3,FALSE),"")</f>
        <v/>
      </c>
    </row>
    <row r="665" spans="1:7" x14ac:dyDescent="0.15">
      <c r="A665" s="14"/>
      <c r="B665" s="15"/>
      <c r="C665" s="16"/>
      <c r="D665" s="32" t="str">
        <f>IFERROR(VLOOKUP(A665,部品コード!A:E,2,FALSE),"")</f>
        <v/>
      </c>
      <c r="E665" s="32" t="str">
        <f t="shared" si="22"/>
        <v/>
      </c>
      <c r="F665" s="32" t="str">
        <f t="shared" si="23"/>
        <v/>
      </c>
      <c r="G665" s="32" t="str">
        <f>IFERROR(VLOOKUP(所用データ③!A665,部品コード!A:E,3,FALSE),"")</f>
        <v/>
      </c>
    </row>
    <row r="666" spans="1:7" x14ac:dyDescent="0.15">
      <c r="A666" s="14"/>
      <c r="B666" s="15"/>
      <c r="C666" s="16"/>
      <c r="D666" s="32" t="str">
        <f>IFERROR(VLOOKUP(A666,部品コード!A:E,2,FALSE),"")</f>
        <v/>
      </c>
      <c r="E666" s="32" t="str">
        <f t="shared" si="22"/>
        <v/>
      </c>
      <c r="F666" s="32" t="str">
        <f t="shared" si="23"/>
        <v/>
      </c>
      <c r="G666" s="32" t="str">
        <f>IFERROR(VLOOKUP(所用データ③!A666,部品コード!A:E,3,FALSE),"")</f>
        <v/>
      </c>
    </row>
    <row r="667" spans="1:7" x14ac:dyDescent="0.15">
      <c r="A667" s="14"/>
      <c r="B667" s="15"/>
      <c r="C667" s="16"/>
      <c r="D667" s="32" t="str">
        <f>IFERROR(VLOOKUP(A667,部品コード!A:E,2,FALSE),"")</f>
        <v/>
      </c>
      <c r="E667" s="32" t="str">
        <f t="shared" si="22"/>
        <v/>
      </c>
      <c r="F667" s="32" t="str">
        <f t="shared" si="23"/>
        <v/>
      </c>
      <c r="G667" s="32" t="str">
        <f>IFERROR(VLOOKUP(所用データ③!A667,部品コード!A:E,3,FALSE),"")</f>
        <v/>
      </c>
    </row>
    <row r="668" spans="1:7" x14ac:dyDescent="0.15">
      <c r="A668" s="14"/>
      <c r="B668" s="15"/>
      <c r="C668" s="16"/>
      <c r="D668" s="32" t="str">
        <f>IFERROR(VLOOKUP(A668,部品コード!A:E,2,FALSE),"")</f>
        <v/>
      </c>
      <c r="E668" s="32" t="str">
        <f t="shared" si="22"/>
        <v/>
      </c>
      <c r="F668" s="32" t="str">
        <f t="shared" si="23"/>
        <v/>
      </c>
      <c r="G668" s="32" t="str">
        <f>IFERROR(VLOOKUP(所用データ③!A668,部品コード!A:E,3,FALSE),"")</f>
        <v/>
      </c>
    </row>
    <row r="669" spans="1:7" x14ac:dyDescent="0.15">
      <c r="A669" s="14"/>
      <c r="B669" s="15"/>
      <c r="C669" s="16"/>
      <c r="D669" s="32" t="str">
        <f>IFERROR(VLOOKUP(A669,部品コード!A:E,2,FALSE),"")</f>
        <v/>
      </c>
      <c r="E669" s="32" t="str">
        <f t="shared" si="22"/>
        <v/>
      </c>
      <c r="F669" s="32" t="str">
        <f t="shared" si="23"/>
        <v/>
      </c>
      <c r="G669" s="32" t="str">
        <f>IFERROR(VLOOKUP(所用データ③!A669,部品コード!A:E,3,FALSE),"")</f>
        <v/>
      </c>
    </row>
    <row r="670" spans="1:7" x14ac:dyDescent="0.15">
      <c r="A670" s="14"/>
      <c r="B670" s="15"/>
      <c r="C670" s="16"/>
      <c r="D670" s="32" t="str">
        <f>IFERROR(VLOOKUP(A670,部品コード!A:E,2,FALSE),"")</f>
        <v/>
      </c>
      <c r="E670" s="32" t="str">
        <f t="shared" si="22"/>
        <v/>
      </c>
      <c r="F670" s="32" t="str">
        <f t="shared" si="23"/>
        <v/>
      </c>
      <c r="G670" s="32" t="str">
        <f>IFERROR(VLOOKUP(所用データ③!A670,部品コード!A:E,3,FALSE),"")</f>
        <v/>
      </c>
    </row>
    <row r="671" spans="1:7" x14ac:dyDescent="0.15">
      <c r="A671" s="14"/>
      <c r="B671" s="15"/>
      <c r="C671" s="16"/>
      <c r="D671" s="32" t="str">
        <f>IFERROR(VLOOKUP(A671,部品コード!A:E,2,FALSE),"")</f>
        <v/>
      </c>
      <c r="E671" s="32" t="str">
        <f t="shared" si="22"/>
        <v/>
      </c>
      <c r="F671" s="32" t="str">
        <f t="shared" si="23"/>
        <v/>
      </c>
      <c r="G671" s="32" t="str">
        <f>IFERROR(VLOOKUP(所用データ③!A671,部品コード!A:E,3,FALSE),"")</f>
        <v/>
      </c>
    </row>
    <row r="672" spans="1:7" x14ac:dyDescent="0.15">
      <c r="A672" s="14"/>
      <c r="B672" s="15"/>
      <c r="C672" s="16"/>
      <c r="D672" s="32" t="str">
        <f>IFERROR(VLOOKUP(A672,部品コード!A:E,2,FALSE),"")</f>
        <v/>
      </c>
      <c r="E672" s="32" t="str">
        <f t="shared" si="22"/>
        <v/>
      </c>
      <c r="F672" s="32" t="str">
        <f t="shared" si="23"/>
        <v/>
      </c>
      <c r="G672" s="32" t="str">
        <f>IFERROR(VLOOKUP(所用データ③!A672,部品コード!A:E,3,FALSE),"")</f>
        <v/>
      </c>
    </row>
    <row r="673" spans="1:7" x14ac:dyDescent="0.15">
      <c r="A673" s="14"/>
      <c r="B673" s="15"/>
      <c r="C673" s="16"/>
      <c r="D673" s="32" t="str">
        <f>IFERROR(VLOOKUP(A673,部品コード!A:E,2,FALSE),"")</f>
        <v/>
      </c>
      <c r="E673" s="32" t="str">
        <f t="shared" si="22"/>
        <v/>
      </c>
      <c r="F673" s="32" t="str">
        <f t="shared" si="23"/>
        <v/>
      </c>
      <c r="G673" s="32" t="str">
        <f>IFERROR(VLOOKUP(所用データ③!A673,部品コード!A:E,3,FALSE),"")</f>
        <v/>
      </c>
    </row>
    <row r="674" spans="1:7" x14ac:dyDescent="0.15">
      <c r="A674" s="14"/>
      <c r="B674" s="15"/>
      <c r="C674" s="16"/>
      <c r="D674" s="32" t="str">
        <f>IFERROR(VLOOKUP(A674,部品コード!A:E,2,FALSE),"")</f>
        <v/>
      </c>
      <c r="E674" s="32" t="str">
        <f t="shared" si="22"/>
        <v/>
      </c>
      <c r="F674" s="32" t="str">
        <f t="shared" si="23"/>
        <v/>
      </c>
      <c r="G674" s="32" t="str">
        <f>IFERROR(VLOOKUP(所用データ③!A674,部品コード!A:E,3,FALSE),"")</f>
        <v/>
      </c>
    </row>
    <row r="675" spans="1:7" x14ac:dyDescent="0.15">
      <c r="A675" s="14"/>
      <c r="B675" s="15"/>
      <c r="C675" s="16"/>
      <c r="D675" s="32" t="str">
        <f>IFERROR(VLOOKUP(A675,部品コード!A:E,2,FALSE),"")</f>
        <v/>
      </c>
      <c r="E675" s="32" t="str">
        <f t="shared" si="22"/>
        <v/>
      </c>
      <c r="F675" s="32" t="str">
        <f t="shared" si="23"/>
        <v/>
      </c>
      <c r="G675" s="32" t="str">
        <f>IFERROR(VLOOKUP(所用データ③!A675,部品コード!A:E,3,FALSE),"")</f>
        <v/>
      </c>
    </row>
    <row r="676" spans="1:7" x14ac:dyDescent="0.15">
      <c r="A676" s="14"/>
      <c r="B676" s="15"/>
      <c r="C676" s="16"/>
      <c r="D676" s="32" t="str">
        <f>IFERROR(VLOOKUP(A676,部品コード!A:E,2,FALSE),"")</f>
        <v/>
      </c>
      <c r="E676" s="32" t="str">
        <f t="shared" si="22"/>
        <v/>
      </c>
      <c r="F676" s="32" t="str">
        <f t="shared" si="23"/>
        <v/>
      </c>
      <c r="G676" s="32" t="str">
        <f>IFERROR(VLOOKUP(所用データ③!A676,部品コード!A:E,3,FALSE),"")</f>
        <v/>
      </c>
    </row>
    <row r="677" spans="1:7" x14ac:dyDescent="0.15">
      <c r="A677" s="14"/>
      <c r="B677" s="15"/>
      <c r="C677" s="16"/>
      <c r="D677" s="32" t="str">
        <f>IFERROR(VLOOKUP(A677,部品コード!A:E,2,FALSE),"")</f>
        <v/>
      </c>
      <c r="E677" s="32" t="str">
        <f t="shared" si="22"/>
        <v/>
      </c>
      <c r="F677" s="32" t="str">
        <f t="shared" si="23"/>
        <v/>
      </c>
      <c r="G677" s="32" t="str">
        <f>IFERROR(VLOOKUP(所用データ③!A677,部品コード!A:E,3,FALSE),"")</f>
        <v/>
      </c>
    </row>
    <row r="678" spans="1:7" x14ac:dyDescent="0.15">
      <c r="A678" s="14"/>
      <c r="B678" s="15"/>
      <c r="C678" s="16"/>
      <c r="D678" s="32" t="str">
        <f>IFERROR(VLOOKUP(A678,部品コード!A:E,2,FALSE),"")</f>
        <v/>
      </c>
      <c r="E678" s="32" t="str">
        <f t="shared" si="22"/>
        <v/>
      </c>
      <c r="F678" s="32" t="str">
        <f t="shared" si="23"/>
        <v/>
      </c>
      <c r="G678" s="32" t="str">
        <f>IFERROR(VLOOKUP(所用データ③!A678,部品コード!A:E,3,FALSE),"")</f>
        <v/>
      </c>
    </row>
    <row r="679" spans="1:7" x14ac:dyDescent="0.15">
      <c r="A679" s="14"/>
      <c r="B679" s="15"/>
      <c r="C679" s="16"/>
      <c r="D679" s="32" t="str">
        <f>IFERROR(VLOOKUP(A679,部品コード!A:E,2,FALSE),"")</f>
        <v/>
      </c>
      <c r="E679" s="32" t="str">
        <f t="shared" si="22"/>
        <v/>
      </c>
      <c r="F679" s="32" t="str">
        <f t="shared" si="23"/>
        <v/>
      </c>
      <c r="G679" s="32" t="str">
        <f>IFERROR(VLOOKUP(所用データ③!A679,部品コード!A:E,3,FALSE),"")</f>
        <v/>
      </c>
    </row>
    <row r="680" spans="1:7" x14ac:dyDescent="0.15">
      <c r="A680" s="14"/>
      <c r="B680" s="15"/>
      <c r="C680" s="16"/>
      <c r="D680" s="32" t="str">
        <f>IFERROR(VLOOKUP(A680,部品コード!A:E,2,FALSE),"")</f>
        <v/>
      </c>
      <c r="E680" s="32" t="str">
        <f t="shared" si="22"/>
        <v/>
      </c>
      <c r="F680" s="32" t="str">
        <f t="shared" si="23"/>
        <v/>
      </c>
      <c r="G680" s="32" t="str">
        <f>IFERROR(VLOOKUP(所用データ③!A680,部品コード!A:E,3,FALSE),"")</f>
        <v/>
      </c>
    </row>
    <row r="681" spans="1:7" x14ac:dyDescent="0.15">
      <c r="A681" s="14"/>
      <c r="B681" s="15"/>
      <c r="C681" s="16"/>
      <c r="D681" s="32" t="str">
        <f>IFERROR(VLOOKUP(A681,部品コード!A:E,2,FALSE),"")</f>
        <v/>
      </c>
      <c r="E681" s="32" t="str">
        <f t="shared" si="22"/>
        <v/>
      </c>
      <c r="F681" s="32" t="str">
        <f t="shared" si="23"/>
        <v/>
      </c>
      <c r="G681" s="32" t="str">
        <f>IFERROR(VLOOKUP(所用データ③!A681,部品コード!A:E,3,FALSE),"")</f>
        <v/>
      </c>
    </row>
    <row r="682" spans="1:7" x14ac:dyDescent="0.15">
      <c r="A682" s="14"/>
      <c r="B682" s="15"/>
      <c r="C682" s="16"/>
      <c r="D682" s="32" t="str">
        <f>IFERROR(VLOOKUP(A682,部品コード!A:E,2,FALSE),"")</f>
        <v/>
      </c>
      <c r="E682" s="32" t="str">
        <f t="shared" si="22"/>
        <v/>
      </c>
      <c r="F682" s="32" t="str">
        <f t="shared" si="23"/>
        <v/>
      </c>
      <c r="G682" s="32" t="str">
        <f>IFERROR(VLOOKUP(所用データ③!A682,部品コード!A:E,3,FALSE),"")</f>
        <v/>
      </c>
    </row>
    <row r="683" spans="1:7" x14ac:dyDescent="0.15">
      <c r="A683" s="14"/>
      <c r="B683" s="15"/>
      <c r="C683" s="16"/>
      <c r="D683" s="32" t="str">
        <f>IFERROR(VLOOKUP(A683,部品コード!A:E,2,FALSE),"")</f>
        <v/>
      </c>
      <c r="E683" s="32" t="str">
        <f t="shared" si="22"/>
        <v/>
      </c>
      <c r="F683" s="32" t="str">
        <f t="shared" si="23"/>
        <v/>
      </c>
      <c r="G683" s="32" t="str">
        <f>IFERROR(VLOOKUP(所用データ③!A683,部品コード!A:E,3,FALSE),"")</f>
        <v/>
      </c>
    </row>
    <row r="684" spans="1:7" x14ac:dyDescent="0.15">
      <c r="A684" s="14"/>
      <c r="B684" s="15"/>
      <c r="C684" s="16"/>
      <c r="D684" s="32" t="str">
        <f>IFERROR(VLOOKUP(A684,部品コード!A:E,2,FALSE),"")</f>
        <v/>
      </c>
      <c r="E684" s="32" t="str">
        <f t="shared" si="22"/>
        <v/>
      </c>
      <c r="F684" s="32" t="str">
        <f t="shared" si="23"/>
        <v/>
      </c>
      <c r="G684" s="32" t="str">
        <f>IFERROR(VLOOKUP(所用データ③!A684,部品コード!A:E,3,FALSE),"")</f>
        <v/>
      </c>
    </row>
    <row r="685" spans="1:7" x14ac:dyDescent="0.15">
      <c r="A685" s="14"/>
      <c r="B685" s="15"/>
      <c r="C685" s="16"/>
      <c r="D685" s="32" t="str">
        <f>IFERROR(VLOOKUP(A685,部品コード!A:E,2,FALSE),"")</f>
        <v/>
      </c>
      <c r="E685" s="32" t="str">
        <f t="shared" si="22"/>
        <v/>
      </c>
      <c r="F685" s="32" t="str">
        <f t="shared" si="23"/>
        <v/>
      </c>
      <c r="G685" s="32" t="str">
        <f>IFERROR(VLOOKUP(所用データ③!A685,部品コード!A:E,3,FALSE),"")</f>
        <v/>
      </c>
    </row>
    <row r="686" spans="1:7" x14ac:dyDescent="0.15">
      <c r="A686" s="14"/>
      <c r="B686" s="15"/>
      <c r="C686" s="16"/>
      <c r="D686" s="32" t="str">
        <f>IFERROR(VLOOKUP(A686,部品コード!A:E,2,FALSE),"")</f>
        <v/>
      </c>
      <c r="E686" s="32" t="str">
        <f t="shared" si="22"/>
        <v/>
      </c>
      <c r="F686" s="32" t="str">
        <f t="shared" si="23"/>
        <v/>
      </c>
      <c r="G686" s="32" t="str">
        <f>IFERROR(VLOOKUP(所用データ③!A686,部品コード!A:E,3,FALSE),"")</f>
        <v/>
      </c>
    </row>
    <row r="687" spans="1:7" x14ac:dyDescent="0.15">
      <c r="A687" s="14"/>
      <c r="B687" s="15"/>
      <c r="C687" s="16"/>
      <c r="D687" s="32" t="str">
        <f>IFERROR(VLOOKUP(A687,部品コード!A:E,2,FALSE),"")</f>
        <v/>
      </c>
      <c r="E687" s="32" t="str">
        <f t="shared" si="22"/>
        <v/>
      </c>
      <c r="F687" s="32" t="str">
        <f t="shared" si="23"/>
        <v/>
      </c>
      <c r="G687" s="32" t="str">
        <f>IFERROR(VLOOKUP(所用データ③!A687,部品コード!A:E,3,FALSE),"")</f>
        <v/>
      </c>
    </row>
    <row r="688" spans="1:7" x14ac:dyDescent="0.15">
      <c r="A688" s="14"/>
      <c r="B688" s="15"/>
      <c r="C688" s="16"/>
      <c r="D688" s="32" t="str">
        <f>IFERROR(VLOOKUP(A688,部品コード!A:E,2,FALSE),"")</f>
        <v/>
      </c>
      <c r="E688" s="32" t="str">
        <f t="shared" si="22"/>
        <v/>
      </c>
      <c r="F688" s="32" t="str">
        <f t="shared" si="23"/>
        <v/>
      </c>
      <c r="G688" s="32" t="str">
        <f>IFERROR(VLOOKUP(所用データ③!A688,部品コード!A:E,3,FALSE),"")</f>
        <v/>
      </c>
    </row>
    <row r="689" spans="1:7" x14ac:dyDescent="0.15">
      <c r="A689" s="14"/>
      <c r="B689" s="15"/>
      <c r="C689" s="16"/>
      <c r="D689" s="32" t="str">
        <f>IFERROR(VLOOKUP(A689,部品コード!A:E,2,FALSE),"")</f>
        <v/>
      </c>
      <c r="E689" s="32" t="str">
        <f t="shared" si="22"/>
        <v/>
      </c>
      <c r="F689" s="32" t="str">
        <f t="shared" si="23"/>
        <v/>
      </c>
      <c r="G689" s="32" t="str">
        <f>IFERROR(VLOOKUP(所用データ③!A689,部品コード!A:E,3,FALSE),"")</f>
        <v/>
      </c>
    </row>
    <row r="690" spans="1:7" x14ac:dyDescent="0.15">
      <c r="A690" s="14"/>
      <c r="B690" s="15"/>
      <c r="C690" s="16"/>
      <c r="D690" s="32" t="str">
        <f>IFERROR(VLOOKUP(A690,部品コード!A:E,2,FALSE),"")</f>
        <v/>
      </c>
      <c r="E690" s="32" t="str">
        <f t="shared" si="22"/>
        <v/>
      </c>
      <c r="F690" s="32" t="str">
        <f t="shared" si="23"/>
        <v/>
      </c>
      <c r="G690" s="32" t="str">
        <f>IFERROR(VLOOKUP(所用データ③!A690,部品コード!A:E,3,FALSE),"")</f>
        <v/>
      </c>
    </row>
    <row r="691" spans="1:7" x14ac:dyDescent="0.15">
      <c r="A691" s="14"/>
      <c r="B691" s="15"/>
      <c r="C691" s="16"/>
      <c r="D691" s="32" t="str">
        <f>IFERROR(VLOOKUP(A691,部品コード!A:E,2,FALSE),"")</f>
        <v/>
      </c>
      <c r="E691" s="32" t="str">
        <f t="shared" si="22"/>
        <v/>
      </c>
      <c r="F691" s="32" t="str">
        <f t="shared" si="23"/>
        <v/>
      </c>
      <c r="G691" s="32" t="str">
        <f>IFERROR(VLOOKUP(所用データ③!A691,部品コード!A:E,3,FALSE),"")</f>
        <v/>
      </c>
    </row>
    <row r="692" spans="1:7" x14ac:dyDescent="0.15">
      <c r="A692" s="14"/>
      <c r="B692" s="15"/>
      <c r="C692" s="16"/>
      <c r="D692" s="32" t="str">
        <f>IFERROR(VLOOKUP(A692,部品コード!A:E,2,FALSE),"")</f>
        <v/>
      </c>
      <c r="E692" s="32" t="str">
        <f t="shared" si="22"/>
        <v/>
      </c>
      <c r="F692" s="32" t="str">
        <f t="shared" si="23"/>
        <v/>
      </c>
      <c r="G692" s="32" t="str">
        <f>IFERROR(VLOOKUP(所用データ③!A692,部品コード!A:E,3,FALSE),"")</f>
        <v/>
      </c>
    </row>
    <row r="693" spans="1:7" x14ac:dyDescent="0.15">
      <c r="A693" s="14"/>
      <c r="B693" s="15"/>
      <c r="C693" s="16"/>
      <c r="D693" s="32" t="str">
        <f>IFERROR(VLOOKUP(A693,部品コード!A:E,2,FALSE),"")</f>
        <v/>
      </c>
      <c r="E693" s="32" t="str">
        <f t="shared" si="22"/>
        <v/>
      </c>
      <c r="F693" s="32" t="str">
        <f t="shared" si="23"/>
        <v/>
      </c>
      <c r="G693" s="32" t="str">
        <f>IFERROR(VLOOKUP(所用データ③!A693,部品コード!A:E,3,FALSE),"")</f>
        <v/>
      </c>
    </row>
    <row r="694" spans="1:7" x14ac:dyDescent="0.15">
      <c r="A694" s="14"/>
      <c r="B694" s="15"/>
      <c r="C694" s="16"/>
      <c r="D694" s="32" t="str">
        <f>IFERROR(VLOOKUP(A694,部品コード!A:E,2,FALSE),"")</f>
        <v/>
      </c>
      <c r="E694" s="32" t="str">
        <f t="shared" si="22"/>
        <v/>
      </c>
      <c r="F694" s="32" t="str">
        <f t="shared" si="23"/>
        <v/>
      </c>
      <c r="G694" s="32" t="str">
        <f>IFERROR(VLOOKUP(所用データ③!A694,部品コード!A:E,3,FALSE),"")</f>
        <v/>
      </c>
    </row>
    <row r="695" spans="1:7" x14ac:dyDescent="0.15">
      <c r="A695" s="14"/>
      <c r="B695" s="15"/>
      <c r="C695" s="16"/>
      <c r="D695" s="32" t="str">
        <f>IFERROR(VLOOKUP(A695,部品コード!A:E,2,FALSE),"")</f>
        <v/>
      </c>
      <c r="E695" s="32" t="str">
        <f t="shared" si="22"/>
        <v/>
      </c>
      <c r="F695" s="32" t="str">
        <f t="shared" si="23"/>
        <v/>
      </c>
      <c r="G695" s="32" t="str">
        <f>IFERROR(VLOOKUP(所用データ③!A695,部品コード!A:E,3,FALSE),"")</f>
        <v/>
      </c>
    </row>
    <row r="696" spans="1:7" x14ac:dyDescent="0.15">
      <c r="A696" s="14"/>
      <c r="B696" s="15"/>
      <c r="C696" s="16"/>
      <c r="D696" s="32" t="str">
        <f>IFERROR(VLOOKUP(A696,部品コード!A:E,2,FALSE),"")</f>
        <v/>
      </c>
      <c r="E696" s="32" t="str">
        <f t="shared" si="22"/>
        <v/>
      </c>
      <c r="F696" s="32" t="str">
        <f t="shared" si="23"/>
        <v/>
      </c>
      <c r="G696" s="32" t="str">
        <f>IFERROR(VLOOKUP(所用データ③!A696,部品コード!A:E,3,FALSE),"")</f>
        <v/>
      </c>
    </row>
    <row r="697" spans="1:7" x14ac:dyDescent="0.15">
      <c r="A697" s="14"/>
      <c r="B697" s="15"/>
      <c r="C697" s="16"/>
      <c r="D697" s="32" t="str">
        <f>IFERROR(VLOOKUP(A697,部品コード!A:E,2,FALSE),"")</f>
        <v/>
      </c>
      <c r="E697" s="32" t="str">
        <f t="shared" si="22"/>
        <v/>
      </c>
      <c r="F697" s="32" t="str">
        <f t="shared" si="23"/>
        <v/>
      </c>
      <c r="G697" s="32" t="str">
        <f>IFERROR(VLOOKUP(所用データ③!A697,部品コード!A:E,3,FALSE),"")</f>
        <v/>
      </c>
    </row>
    <row r="698" spans="1:7" x14ac:dyDescent="0.15">
      <c r="A698" s="14"/>
      <c r="B698" s="15"/>
      <c r="C698" s="16"/>
      <c r="D698" s="32" t="str">
        <f>IFERROR(VLOOKUP(A698,部品コード!A:E,2,FALSE),"")</f>
        <v/>
      </c>
      <c r="E698" s="32" t="str">
        <f t="shared" si="22"/>
        <v/>
      </c>
      <c r="F698" s="32" t="str">
        <f t="shared" si="23"/>
        <v/>
      </c>
      <c r="G698" s="32" t="str">
        <f>IFERROR(VLOOKUP(所用データ③!A698,部品コード!A:E,3,FALSE),"")</f>
        <v/>
      </c>
    </row>
    <row r="699" spans="1:7" x14ac:dyDescent="0.15">
      <c r="A699" s="14"/>
      <c r="B699" s="15"/>
      <c r="C699" s="16"/>
      <c r="D699" s="32" t="str">
        <f>IFERROR(VLOOKUP(A699,部品コード!A:E,2,FALSE),"")</f>
        <v/>
      </c>
      <c r="E699" s="32" t="str">
        <f t="shared" si="22"/>
        <v/>
      </c>
      <c r="F699" s="32" t="str">
        <f t="shared" si="23"/>
        <v/>
      </c>
      <c r="G699" s="32" t="str">
        <f>IFERROR(VLOOKUP(所用データ③!A699,部品コード!A:E,3,FALSE),"")</f>
        <v/>
      </c>
    </row>
    <row r="700" spans="1:7" x14ac:dyDescent="0.15">
      <c r="A700" s="14"/>
      <c r="B700" s="15"/>
      <c r="C700" s="16"/>
      <c r="D700" s="32" t="str">
        <f>IFERROR(VLOOKUP(A700,部品コード!A:E,2,FALSE),"")</f>
        <v/>
      </c>
      <c r="E700" s="32" t="str">
        <f t="shared" si="22"/>
        <v/>
      </c>
      <c r="F700" s="32" t="str">
        <f t="shared" si="23"/>
        <v/>
      </c>
      <c r="G700" s="32" t="str">
        <f>IFERROR(VLOOKUP(所用データ③!A700,部品コード!A:E,3,FALSE),"")</f>
        <v/>
      </c>
    </row>
    <row r="701" spans="1:7" x14ac:dyDescent="0.15">
      <c r="A701" s="14"/>
      <c r="B701" s="15"/>
      <c r="C701" s="16"/>
      <c r="D701" s="32" t="str">
        <f>IFERROR(VLOOKUP(A701,部品コード!A:E,2,FALSE),"")</f>
        <v/>
      </c>
      <c r="E701" s="32" t="str">
        <f t="shared" si="22"/>
        <v/>
      </c>
      <c r="F701" s="32" t="str">
        <f t="shared" si="23"/>
        <v/>
      </c>
      <c r="G701" s="32" t="str">
        <f>IFERROR(VLOOKUP(所用データ③!A701,部品コード!A:E,3,FALSE),"")</f>
        <v/>
      </c>
    </row>
    <row r="702" spans="1:7" x14ac:dyDescent="0.15">
      <c r="A702" s="14"/>
      <c r="B702" s="15"/>
      <c r="C702" s="16"/>
      <c r="D702" s="32" t="str">
        <f>IFERROR(VLOOKUP(A702,部品コード!A:E,2,FALSE),"")</f>
        <v/>
      </c>
      <c r="E702" s="32" t="str">
        <f t="shared" si="22"/>
        <v/>
      </c>
      <c r="F702" s="32" t="str">
        <f t="shared" si="23"/>
        <v/>
      </c>
      <c r="G702" s="32" t="str">
        <f>IFERROR(VLOOKUP(所用データ③!A702,部品コード!A:E,3,FALSE),"")</f>
        <v/>
      </c>
    </row>
    <row r="703" spans="1:7" x14ac:dyDescent="0.15">
      <c r="A703" s="14"/>
      <c r="B703" s="15"/>
      <c r="C703" s="16"/>
      <c r="D703" s="32" t="str">
        <f>IFERROR(VLOOKUP(A703,部品コード!A:E,2,FALSE),"")</f>
        <v/>
      </c>
      <c r="E703" s="32" t="str">
        <f t="shared" si="22"/>
        <v/>
      </c>
      <c r="F703" s="32" t="str">
        <f t="shared" si="23"/>
        <v/>
      </c>
      <c r="G703" s="32" t="str">
        <f>IFERROR(VLOOKUP(所用データ③!A703,部品コード!A:E,3,FALSE),"")</f>
        <v/>
      </c>
    </row>
    <row r="704" spans="1:7" x14ac:dyDescent="0.15">
      <c r="A704" s="14"/>
      <c r="B704" s="15"/>
      <c r="C704" s="16"/>
      <c r="D704" s="32" t="str">
        <f>IFERROR(VLOOKUP(A704,部品コード!A:E,2,FALSE),"")</f>
        <v/>
      </c>
      <c r="E704" s="32" t="str">
        <f t="shared" si="22"/>
        <v/>
      </c>
      <c r="F704" s="32" t="str">
        <f t="shared" si="23"/>
        <v/>
      </c>
      <c r="G704" s="32" t="str">
        <f>IFERROR(VLOOKUP(所用データ③!A704,部品コード!A:E,3,FALSE),"")</f>
        <v/>
      </c>
    </row>
    <row r="705" spans="1:7" x14ac:dyDescent="0.15">
      <c r="A705" s="14"/>
      <c r="B705" s="15"/>
      <c r="C705" s="16"/>
      <c r="D705" s="32" t="str">
        <f>IFERROR(VLOOKUP(A705,部品コード!A:E,2,FALSE),"")</f>
        <v/>
      </c>
      <c r="E705" s="32" t="str">
        <f t="shared" si="22"/>
        <v/>
      </c>
      <c r="F705" s="32" t="str">
        <f t="shared" si="23"/>
        <v/>
      </c>
      <c r="G705" s="32" t="str">
        <f>IFERROR(VLOOKUP(所用データ③!A705,部品コード!A:E,3,FALSE),"")</f>
        <v/>
      </c>
    </row>
    <row r="706" spans="1:7" x14ac:dyDescent="0.15">
      <c r="A706" s="14"/>
      <c r="B706" s="15"/>
      <c r="C706" s="16"/>
      <c r="D706" s="32" t="str">
        <f>IFERROR(VLOOKUP(A706,部品コード!A:E,2,FALSE),"")</f>
        <v/>
      </c>
      <c r="E706" s="32" t="str">
        <f t="shared" si="22"/>
        <v/>
      </c>
      <c r="F706" s="32" t="str">
        <f t="shared" si="23"/>
        <v/>
      </c>
      <c r="G706" s="32" t="str">
        <f>IFERROR(VLOOKUP(所用データ③!A706,部品コード!A:E,3,FALSE),"")</f>
        <v/>
      </c>
    </row>
    <row r="707" spans="1:7" x14ac:dyDescent="0.15">
      <c r="A707" s="14"/>
      <c r="B707" s="15"/>
      <c r="C707" s="16"/>
      <c r="D707" s="32" t="str">
        <f>IFERROR(VLOOKUP(A707,部品コード!A:E,2,FALSE),"")</f>
        <v/>
      </c>
      <c r="E707" s="32" t="str">
        <f t="shared" si="22"/>
        <v/>
      </c>
      <c r="F707" s="32" t="str">
        <f t="shared" si="23"/>
        <v/>
      </c>
      <c r="G707" s="32" t="str">
        <f>IFERROR(VLOOKUP(所用データ③!A707,部品コード!A:E,3,FALSE),"")</f>
        <v/>
      </c>
    </row>
    <row r="708" spans="1:7" x14ac:dyDescent="0.15">
      <c r="A708" s="14"/>
      <c r="B708" s="15"/>
      <c r="C708" s="16"/>
      <c r="D708" s="32" t="str">
        <f>IFERROR(VLOOKUP(A708,部品コード!A:E,2,FALSE),"")</f>
        <v/>
      </c>
      <c r="E708" s="32" t="str">
        <f t="shared" si="22"/>
        <v/>
      </c>
      <c r="F708" s="32" t="str">
        <f t="shared" si="23"/>
        <v/>
      </c>
      <c r="G708" s="32" t="str">
        <f>IFERROR(VLOOKUP(所用データ③!A708,部品コード!A:E,3,FALSE),"")</f>
        <v/>
      </c>
    </row>
    <row r="709" spans="1:7" x14ac:dyDescent="0.15">
      <c r="A709" s="14"/>
      <c r="B709" s="15"/>
      <c r="C709" s="16"/>
      <c r="D709" s="32" t="str">
        <f>IFERROR(VLOOKUP(A709,部品コード!A:E,2,FALSE),"")</f>
        <v/>
      </c>
      <c r="E709" s="32" t="str">
        <f t="shared" si="22"/>
        <v/>
      </c>
      <c r="F709" s="32" t="str">
        <f t="shared" si="23"/>
        <v/>
      </c>
      <c r="G709" s="32" t="str">
        <f>IFERROR(VLOOKUP(所用データ③!A709,部品コード!A:E,3,FALSE),"")</f>
        <v/>
      </c>
    </row>
    <row r="710" spans="1:7" x14ac:dyDescent="0.15">
      <c r="A710" s="14"/>
      <c r="B710" s="15"/>
      <c r="C710" s="16"/>
      <c r="D710" s="32" t="str">
        <f>IFERROR(VLOOKUP(A710,部品コード!A:E,2,FALSE),"")</f>
        <v/>
      </c>
      <c r="E710" s="32" t="str">
        <f t="shared" si="22"/>
        <v/>
      </c>
      <c r="F710" s="32" t="str">
        <f t="shared" si="23"/>
        <v/>
      </c>
      <c r="G710" s="32" t="str">
        <f>IFERROR(VLOOKUP(所用データ③!A710,部品コード!A:E,3,FALSE),"")</f>
        <v/>
      </c>
    </row>
    <row r="711" spans="1:7" x14ac:dyDescent="0.15">
      <c r="A711" s="14"/>
      <c r="B711" s="15"/>
      <c r="C711" s="16"/>
      <c r="D711" s="32" t="str">
        <f>IFERROR(VLOOKUP(A711,部品コード!A:E,2,FALSE),"")</f>
        <v/>
      </c>
      <c r="E711" s="32" t="str">
        <f t="shared" si="22"/>
        <v/>
      </c>
      <c r="F711" s="32" t="str">
        <f t="shared" si="23"/>
        <v/>
      </c>
      <c r="G711" s="32" t="str">
        <f>IFERROR(VLOOKUP(所用データ③!A711,部品コード!A:E,3,FALSE),"")</f>
        <v/>
      </c>
    </row>
    <row r="712" spans="1:7" x14ac:dyDescent="0.15">
      <c r="A712" s="14"/>
      <c r="B712" s="15"/>
      <c r="C712" s="16"/>
      <c r="D712" s="32" t="str">
        <f>IFERROR(VLOOKUP(A712,部品コード!A:E,2,FALSE),"")</f>
        <v/>
      </c>
      <c r="E712" s="32" t="str">
        <f t="shared" si="22"/>
        <v/>
      </c>
      <c r="F712" s="32" t="str">
        <f t="shared" si="23"/>
        <v/>
      </c>
      <c r="G712" s="32" t="str">
        <f>IFERROR(VLOOKUP(所用データ③!A712,部品コード!A:E,3,FALSE),"")</f>
        <v/>
      </c>
    </row>
    <row r="713" spans="1:7" x14ac:dyDescent="0.15">
      <c r="A713" s="14"/>
      <c r="B713" s="15"/>
      <c r="C713" s="16"/>
      <c r="D713" s="32" t="str">
        <f>IFERROR(VLOOKUP(A713,部品コード!A:E,2,FALSE),"")</f>
        <v/>
      </c>
      <c r="E713" s="32" t="str">
        <f t="shared" si="22"/>
        <v/>
      </c>
      <c r="F713" s="32" t="str">
        <f t="shared" si="23"/>
        <v/>
      </c>
      <c r="G713" s="32" t="str">
        <f>IFERROR(VLOOKUP(所用データ③!A713,部品コード!A:E,3,FALSE),"")</f>
        <v/>
      </c>
    </row>
    <row r="714" spans="1:7" x14ac:dyDescent="0.15">
      <c r="A714" s="14"/>
      <c r="B714" s="15"/>
      <c r="C714" s="16"/>
      <c r="D714" s="32" t="str">
        <f>IFERROR(VLOOKUP(A714,部品コード!A:E,2,FALSE),"")</f>
        <v/>
      </c>
      <c r="E714" s="32" t="str">
        <f t="shared" si="22"/>
        <v/>
      </c>
      <c r="F714" s="32" t="str">
        <f t="shared" si="23"/>
        <v/>
      </c>
      <c r="G714" s="32" t="str">
        <f>IFERROR(VLOOKUP(所用データ③!A714,部品コード!A:E,3,FALSE),"")</f>
        <v/>
      </c>
    </row>
    <row r="715" spans="1:7" x14ac:dyDescent="0.15">
      <c r="A715" s="14"/>
      <c r="B715" s="15"/>
      <c r="C715" s="16"/>
      <c r="D715" s="32" t="str">
        <f>IFERROR(VLOOKUP(A715,部品コード!A:E,2,FALSE),"")</f>
        <v/>
      </c>
      <c r="E715" s="32" t="str">
        <f t="shared" si="22"/>
        <v/>
      </c>
      <c r="F715" s="32" t="str">
        <f t="shared" si="23"/>
        <v/>
      </c>
      <c r="G715" s="32" t="str">
        <f>IFERROR(VLOOKUP(所用データ③!A715,部品コード!A:E,3,FALSE),"")</f>
        <v/>
      </c>
    </row>
    <row r="716" spans="1:7" x14ac:dyDescent="0.15">
      <c r="A716" s="14"/>
      <c r="B716" s="15"/>
      <c r="C716" s="16"/>
      <c r="D716" s="32" t="str">
        <f>IFERROR(VLOOKUP(A716,部品コード!A:E,2,FALSE),"")</f>
        <v/>
      </c>
      <c r="E716" s="32" t="str">
        <f t="shared" si="22"/>
        <v/>
      </c>
      <c r="F716" s="32" t="str">
        <f t="shared" si="23"/>
        <v/>
      </c>
      <c r="G716" s="32" t="str">
        <f>IFERROR(VLOOKUP(所用データ③!A716,部品コード!A:E,3,FALSE),"")</f>
        <v/>
      </c>
    </row>
    <row r="717" spans="1:7" x14ac:dyDescent="0.15">
      <c r="A717" s="14"/>
      <c r="B717" s="15"/>
      <c r="C717" s="16"/>
      <c r="D717" s="32" t="str">
        <f>IFERROR(VLOOKUP(A717,部品コード!A:E,2,FALSE),"")</f>
        <v/>
      </c>
      <c r="E717" s="32" t="str">
        <f t="shared" si="22"/>
        <v/>
      </c>
      <c r="F717" s="32" t="str">
        <f t="shared" si="23"/>
        <v/>
      </c>
      <c r="G717" s="32" t="str">
        <f>IFERROR(VLOOKUP(所用データ③!A717,部品コード!A:E,3,FALSE),"")</f>
        <v/>
      </c>
    </row>
    <row r="718" spans="1:7" x14ac:dyDescent="0.15">
      <c r="A718" s="14"/>
      <c r="B718" s="15"/>
      <c r="C718" s="16"/>
      <c r="D718" s="32" t="str">
        <f>IFERROR(VLOOKUP(A718,部品コード!A:E,2,FALSE),"")</f>
        <v/>
      </c>
      <c r="E718" s="32" t="str">
        <f t="shared" si="22"/>
        <v/>
      </c>
      <c r="F718" s="32" t="str">
        <f t="shared" si="23"/>
        <v/>
      </c>
      <c r="G718" s="32" t="str">
        <f>IFERROR(VLOOKUP(所用データ③!A718,部品コード!A:E,3,FALSE),"")</f>
        <v/>
      </c>
    </row>
    <row r="719" spans="1:7" x14ac:dyDescent="0.15">
      <c r="A719" s="14"/>
      <c r="B719" s="15"/>
      <c r="C719" s="16"/>
      <c r="D719" s="32" t="str">
        <f>IFERROR(VLOOKUP(A719,部品コード!A:E,2,FALSE),"")</f>
        <v/>
      </c>
      <c r="E719" s="32" t="str">
        <f t="shared" si="22"/>
        <v/>
      </c>
      <c r="F719" s="32" t="str">
        <f t="shared" si="23"/>
        <v/>
      </c>
      <c r="G719" s="32" t="str">
        <f>IFERROR(VLOOKUP(所用データ③!A719,部品コード!A:E,3,FALSE),"")</f>
        <v/>
      </c>
    </row>
    <row r="720" spans="1:7" x14ac:dyDescent="0.15">
      <c r="A720" s="14"/>
      <c r="B720" s="15"/>
      <c r="C720" s="16"/>
      <c r="D720" s="32" t="str">
        <f>IFERROR(VLOOKUP(A720,部品コード!A:E,2,FALSE),"")</f>
        <v/>
      </c>
      <c r="E720" s="32" t="str">
        <f t="shared" si="22"/>
        <v/>
      </c>
      <c r="F720" s="32" t="str">
        <f t="shared" si="23"/>
        <v/>
      </c>
      <c r="G720" s="32" t="str">
        <f>IFERROR(VLOOKUP(所用データ③!A720,部品コード!A:E,3,FALSE),"")</f>
        <v/>
      </c>
    </row>
    <row r="721" spans="1:7" x14ac:dyDescent="0.15">
      <c r="A721" s="14"/>
      <c r="B721" s="15"/>
      <c r="C721" s="16"/>
      <c r="D721" s="32" t="str">
        <f>IFERROR(VLOOKUP(A721,部品コード!A:E,2,FALSE),"")</f>
        <v/>
      </c>
      <c r="E721" s="32" t="str">
        <f t="shared" si="22"/>
        <v/>
      </c>
      <c r="F721" s="32" t="str">
        <f t="shared" si="23"/>
        <v/>
      </c>
      <c r="G721" s="32" t="str">
        <f>IFERROR(VLOOKUP(所用データ③!A721,部品コード!A:E,3,FALSE),"")</f>
        <v/>
      </c>
    </row>
    <row r="722" spans="1:7" x14ac:dyDescent="0.15">
      <c r="A722" s="14"/>
      <c r="B722" s="15"/>
      <c r="C722" s="16"/>
      <c r="D722" s="32" t="str">
        <f>IFERROR(VLOOKUP(A722,部品コード!A:E,2,FALSE),"")</f>
        <v/>
      </c>
      <c r="E722" s="32" t="str">
        <f t="shared" si="22"/>
        <v/>
      </c>
      <c r="F722" s="32" t="str">
        <f t="shared" si="23"/>
        <v/>
      </c>
      <c r="G722" s="32" t="str">
        <f>IFERROR(VLOOKUP(所用データ③!A722,部品コード!A:E,3,FALSE),"")</f>
        <v/>
      </c>
    </row>
    <row r="723" spans="1:7" x14ac:dyDescent="0.15">
      <c r="A723" s="14"/>
      <c r="B723" s="15"/>
      <c r="C723" s="16"/>
      <c r="D723" s="32" t="str">
        <f>IFERROR(VLOOKUP(A723,部品コード!A:E,2,FALSE),"")</f>
        <v/>
      </c>
      <c r="E723" s="32" t="str">
        <f t="shared" si="22"/>
        <v/>
      </c>
      <c r="F723" s="32" t="str">
        <f t="shared" si="23"/>
        <v/>
      </c>
      <c r="G723" s="32" t="str">
        <f>IFERROR(VLOOKUP(所用データ③!A723,部品コード!A:E,3,FALSE),"")</f>
        <v/>
      </c>
    </row>
    <row r="724" spans="1:7" x14ac:dyDescent="0.15">
      <c r="A724" s="14"/>
      <c r="B724" s="15"/>
      <c r="C724" s="16"/>
      <c r="D724" s="32" t="str">
        <f>IFERROR(VLOOKUP(A724,部品コード!A:E,2,FALSE),"")</f>
        <v/>
      </c>
      <c r="E724" s="32" t="str">
        <f t="shared" si="22"/>
        <v/>
      </c>
      <c r="F724" s="32" t="str">
        <f t="shared" si="23"/>
        <v/>
      </c>
      <c r="G724" s="32" t="str">
        <f>IFERROR(VLOOKUP(所用データ③!A724,部品コード!A:E,3,FALSE),"")</f>
        <v/>
      </c>
    </row>
    <row r="725" spans="1:7" x14ac:dyDescent="0.15">
      <c r="A725" s="14"/>
      <c r="B725" s="15"/>
      <c r="C725" s="16"/>
      <c r="D725" s="32" t="str">
        <f>IFERROR(VLOOKUP(A725,部品コード!A:E,2,FALSE),"")</f>
        <v/>
      </c>
      <c r="E725" s="32" t="str">
        <f t="shared" si="22"/>
        <v/>
      </c>
      <c r="F725" s="32" t="str">
        <f t="shared" si="23"/>
        <v/>
      </c>
      <c r="G725" s="32" t="str">
        <f>IFERROR(VLOOKUP(所用データ③!A725,部品コード!A:E,3,FALSE),"")</f>
        <v/>
      </c>
    </row>
    <row r="726" spans="1:7" x14ac:dyDescent="0.15">
      <c r="A726" s="14"/>
      <c r="B726" s="15"/>
      <c r="C726" s="16"/>
      <c r="D726" s="32" t="str">
        <f>IFERROR(VLOOKUP(A726,部品コード!A:E,2,FALSE),"")</f>
        <v/>
      </c>
      <c r="E726" s="32" t="str">
        <f t="shared" si="22"/>
        <v/>
      </c>
      <c r="F726" s="32" t="str">
        <f t="shared" si="23"/>
        <v/>
      </c>
      <c r="G726" s="32" t="str">
        <f>IFERROR(VLOOKUP(所用データ③!A726,部品コード!A:E,3,FALSE),"")</f>
        <v/>
      </c>
    </row>
    <row r="727" spans="1:7" x14ac:dyDescent="0.15">
      <c r="A727" s="14"/>
      <c r="B727" s="15"/>
      <c r="C727" s="16"/>
      <c r="D727" s="32" t="str">
        <f>IFERROR(VLOOKUP(A727,部品コード!A:E,2,FALSE),"")</f>
        <v/>
      </c>
      <c r="E727" s="32" t="str">
        <f t="shared" ref="E727:E790" si="24">IF(B727="","",(MONTH(B727)))</f>
        <v/>
      </c>
      <c r="F727" s="32" t="str">
        <f t="shared" ref="F727:F790" si="25">IF(B727="","",(DAY(B727)))</f>
        <v/>
      </c>
      <c r="G727" s="32" t="str">
        <f>IFERROR(VLOOKUP(所用データ③!A727,部品コード!A:E,3,FALSE),"")</f>
        <v/>
      </c>
    </row>
    <row r="728" spans="1:7" x14ac:dyDescent="0.15">
      <c r="A728" s="14"/>
      <c r="B728" s="15"/>
      <c r="C728" s="16"/>
      <c r="D728" s="32" t="str">
        <f>IFERROR(VLOOKUP(A728,部品コード!A:E,2,FALSE),"")</f>
        <v/>
      </c>
      <c r="E728" s="32" t="str">
        <f t="shared" si="24"/>
        <v/>
      </c>
      <c r="F728" s="32" t="str">
        <f t="shared" si="25"/>
        <v/>
      </c>
      <c r="G728" s="32" t="str">
        <f>IFERROR(VLOOKUP(所用データ③!A728,部品コード!A:E,3,FALSE),"")</f>
        <v/>
      </c>
    </row>
    <row r="729" spans="1:7" x14ac:dyDescent="0.15">
      <c r="A729" s="14"/>
      <c r="B729" s="15"/>
      <c r="C729" s="16"/>
      <c r="D729" s="32" t="str">
        <f>IFERROR(VLOOKUP(A729,部品コード!A:E,2,FALSE),"")</f>
        <v/>
      </c>
      <c r="E729" s="32" t="str">
        <f t="shared" si="24"/>
        <v/>
      </c>
      <c r="F729" s="32" t="str">
        <f t="shared" si="25"/>
        <v/>
      </c>
      <c r="G729" s="32" t="str">
        <f>IFERROR(VLOOKUP(所用データ③!A729,部品コード!A:E,3,FALSE),"")</f>
        <v/>
      </c>
    </row>
    <row r="730" spans="1:7" x14ac:dyDescent="0.15">
      <c r="A730" s="14"/>
      <c r="B730" s="15"/>
      <c r="C730" s="16"/>
      <c r="D730" s="32" t="str">
        <f>IFERROR(VLOOKUP(A730,部品コード!A:E,2,FALSE),"")</f>
        <v/>
      </c>
      <c r="E730" s="32" t="str">
        <f t="shared" si="24"/>
        <v/>
      </c>
      <c r="F730" s="32" t="str">
        <f t="shared" si="25"/>
        <v/>
      </c>
      <c r="G730" s="32" t="str">
        <f>IFERROR(VLOOKUP(所用データ③!A730,部品コード!A:E,3,FALSE),"")</f>
        <v/>
      </c>
    </row>
    <row r="731" spans="1:7" x14ac:dyDescent="0.15">
      <c r="A731" s="14"/>
      <c r="B731" s="15"/>
      <c r="C731" s="16"/>
      <c r="D731" s="32" t="str">
        <f>IFERROR(VLOOKUP(A731,部品コード!A:E,2,FALSE),"")</f>
        <v/>
      </c>
      <c r="E731" s="32" t="str">
        <f t="shared" si="24"/>
        <v/>
      </c>
      <c r="F731" s="32" t="str">
        <f t="shared" si="25"/>
        <v/>
      </c>
      <c r="G731" s="32" t="str">
        <f>IFERROR(VLOOKUP(所用データ③!A731,部品コード!A:E,3,FALSE),"")</f>
        <v/>
      </c>
    </row>
    <row r="732" spans="1:7" x14ac:dyDescent="0.15">
      <c r="A732" s="14"/>
      <c r="B732" s="15"/>
      <c r="C732" s="16"/>
      <c r="D732" s="32" t="str">
        <f>IFERROR(VLOOKUP(A732,部品コード!A:E,2,FALSE),"")</f>
        <v/>
      </c>
      <c r="E732" s="32" t="str">
        <f t="shared" si="24"/>
        <v/>
      </c>
      <c r="F732" s="32" t="str">
        <f t="shared" si="25"/>
        <v/>
      </c>
      <c r="G732" s="32" t="str">
        <f>IFERROR(VLOOKUP(所用データ③!A732,部品コード!A:E,3,FALSE),"")</f>
        <v/>
      </c>
    </row>
    <row r="733" spans="1:7" x14ac:dyDescent="0.15">
      <c r="A733" s="14"/>
      <c r="B733" s="15"/>
      <c r="C733" s="16"/>
      <c r="D733" s="32" t="str">
        <f>IFERROR(VLOOKUP(A733,部品コード!A:E,2,FALSE),"")</f>
        <v/>
      </c>
      <c r="E733" s="32" t="str">
        <f t="shared" si="24"/>
        <v/>
      </c>
      <c r="F733" s="32" t="str">
        <f t="shared" si="25"/>
        <v/>
      </c>
      <c r="G733" s="32" t="str">
        <f>IFERROR(VLOOKUP(所用データ③!A733,部品コード!A:E,3,FALSE),"")</f>
        <v/>
      </c>
    </row>
    <row r="734" spans="1:7" x14ac:dyDescent="0.15">
      <c r="A734" s="14"/>
      <c r="B734" s="15"/>
      <c r="C734" s="16"/>
      <c r="D734" s="32" t="str">
        <f>IFERROR(VLOOKUP(A734,部品コード!A:E,2,FALSE),"")</f>
        <v/>
      </c>
      <c r="E734" s="32" t="str">
        <f t="shared" si="24"/>
        <v/>
      </c>
      <c r="F734" s="32" t="str">
        <f t="shared" si="25"/>
        <v/>
      </c>
      <c r="G734" s="32" t="str">
        <f>IFERROR(VLOOKUP(所用データ③!A734,部品コード!A:E,3,FALSE),"")</f>
        <v/>
      </c>
    </row>
    <row r="735" spans="1:7" x14ac:dyDescent="0.15">
      <c r="A735" s="14"/>
      <c r="B735" s="15"/>
      <c r="C735" s="16"/>
      <c r="D735" s="32" t="str">
        <f>IFERROR(VLOOKUP(A735,部品コード!A:E,2,FALSE),"")</f>
        <v/>
      </c>
      <c r="E735" s="32" t="str">
        <f t="shared" si="24"/>
        <v/>
      </c>
      <c r="F735" s="32" t="str">
        <f t="shared" si="25"/>
        <v/>
      </c>
      <c r="G735" s="32" t="str">
        <f>IFERROR(VLOOKUP(所用データ③!A735,部品コード!A:E,3,FALSE),"")</f>
        <v/>
      </c>
    </row>
    <row r="736" spans="1:7" x14ac:dyDescent="0.15">
      <c r="A736" s="14"/>
      <c r="B736" s="15"/>
      <c r="C736" s="16"/>
      <c r="D736" s="32" t="str">
        <f>IFERROR(VLOOKUP(A736,部品コード!A:E,2,FALSE),"")</f>
        <v/>
      </c>
      <c r="E736" s="32" t="str">
        <f t="shared" si="24"/>
        <v/>
      </c>
      <c r="F736" s="32" t="str">
        <f t="shared" si="25"/>
        <v/>
      </c>
      <c r="G736" s="32" t="str">
        <f>IFERROR(VLOOKUP(所用データ③!A736,部品コード!A:E,3,FALSE),"")</f>
        <v/>
      </c>
    </row>
    <row r="737" spans="1:7" x14ac:dyDescent="0.15">
      <c r="A737" s="14"/>
      <c r="B737" s="15"/>
      <c r="C737" s="16"/>
      <c r="D737" s="32" t="str">
        <f>IFERROR(VLOOKUP(A737,部品コード!A:E,2,FALSE),"")</f>
        <v/>
      </c>
      <c r="E737" s="32" t="str">
        <f t="shared" si="24"/>
        <v/>
      </c>
      <c r="F737" s="32" t="str">
        <f t="shared" si="25"/>
        <v/>
      </c>
      <c r="G737" s="32" t="str">
        <f>IFERROR(VLOOKUP(所用データ③!A737,部品コード!A:E,3,FALSE),"")</f>
        <v/>
      </c>
    </row>
    <row r="738" spans="1:7" x14ac:dyDescent="0.15">
      <c r="A738" s="14"/>
      <c r="B738" s="15"/>
      <c r="C738" s="16"/>
      <c r="D738" s="32" t="str">
        <f>IFERROR(VLOOKUP(A738,部品コード!A:E,2,FALSE),"")</f>
        <v/>
      </c>
      <c r="E738" s="32" t="str">
        <f t="shared" si="24"/>
        <v/>
      </c>
      <c r="F738" s="32" t="str">
        <f t="shared" si="25"/>
        <v/>
      </c>
      <c r="G738" s="32" t="str">
        <f>IFERROR(VLOOKUP(所用データ③!A738,部品コード!A:E,3,FALSE),"")</f>
        <v/>
      </c>
    </row>
    <row r="739" spans="1:7" x14ac:dyDescent="0.15">
      <c r="A739" s="14"/>
      <c r="B739" s="15"/>
      <c r="C739" s="16"/>
      <c r="D739" s="32" t="str">
        <f>IFERROR(VLOOKUP(A739,部品コード!A:E,2,FALSE),"")</f>
        <v/>
      </c>
      <c r="E739" s="32" t="str">
        <f t="shared" si="24"/>
        <v/>
      </c>
      <c r="F739" s="32" t="str">
        <f t="shared" si="25"/>
        <v/>
      </c>
      <c r="G739" s="32" t="str">
        <f>IFERROR(VLOOKUP(所用データ③!A739,部品コード!A:E,3,FALSE),"")</f>
        <v/>
      </c>
    </row>
    <row r="740" spans="1:7" x14ac:dyDescent="0.15">
      <c r="A740" s="14"/>
      <c r="B740" s="15"/>
      <c r="C740" s="16"/>
      <c r="D740" s="32" t="str">
        <f>IFERROR(VLOOKUP(A740,部品コード!A:E,2,FALSE),"")</f>
        <v/>
      </c>
      <c r="E740" s="32" t="str">
        <f t="shared" si="24"/>
        <v/>
      </c>
      <c r="F740" s="32" t="str">
        <f t="shared" si="25"/>
        <v/>
      </c>
      <c r="G740" s="32" t="str">
        <f>IFERROR(VLOOKUP(所用データ③!A740,部品コード!A:E,3,FALSE),"")</f>
        <v/>
      </c>
    </row>
    <row r="741" spans="1:7" x14ac:dyDescent="0.15">
      <c r="A741" s="14"/>
      <c r="B741" s="15"/>
      <c r="C741" s="16"/>
      <c r="D741" s="32" t="str">
        <f>IFERROR(VLOOKUP(A741,部品コード!A:E,2,FALSE),"")</f>
        <v/>
      </c>
      <c r="E741" s="32" t="str">
        <f t="shared" si="24"/>
        <v/>
      </c>
      <c r="F741" s="32" t="str">
        <f t="shared" si="25"/>
        <v/>
      </c>
      <c r="G741" s="32" t="str">
        <f>IFERROR(VLOOKUP(所用データ③!A741,部品コード!A:E,3,FALSE),"")</f>
        <v/>
      </c>
    </row>
    <row r="742" spans="1:7" x14ac:dyDescent="0.15">
      <c r="A742" s="14"/>
      <c r="B742" s="15"/>
      <c r="C742" s="16"/>
      <c r="D742" s="32" t="str">
        <f>IFERROR(VLOOKUP(A742,部品コード!A:E,2,FALSE),"")</f>
        <v/>
      </c>
      <c r="E742" s="32" t="str">
        <f t="shared" si="24"/>
        <v/>
      </c>
      <c r="F742" s="32" t="str">
        <f t="shared" si="25"/>
        <v/>
      </c>
      <c r="G742" s="32" t="str">
        <f>IFERROR(VLOOKUP(所用データ③!A742,部品コード!A:E,3,FALSE),"")</f>
        <v/>
      </c>
    </row>
    <row r="743" spans="1:7" x14ac:dyDescent="0.15">
      <c r="A743" s="14"/>
      <c r="B743" s="15"/>
      <c r="C743" s="16"/>
      <c r="D743" s="32" t="str">
        <f>IFERROR(VLOOKUP(A743,部品コード!A:E,2,FALSE),"")</f>
        <v/>
      </c>
      <c r="E743" s="32" t="str">
        <f t="shared" si="24"/>
        <v/>
      </c>
      <c r="F743" s="32" t="str">
        <f t="shared" si="25"/>
        <v/>
      </c>
      <c r="G743" s="32" t="str">
        <f>IFERROR(VLOOKUP(所用データ③!A743,部品コード!A:E,3,FALSE),"")</f>
        <v/>
      </c>
    </row>
    <row r="744" spans="1:7" x14ac:dyDescent="0.15">
      <c r="A744" s="14"/>
      <c r="B744" s="15"/>
      <c r="C744" s="16"/>
      <c r="D744" s="32" t="str">
        <f>IFERROR(VLOOKUP(A744,部品コード!A:E,2,FALSE),"")</f>
        <v/>
      </c>
      <c r="E744" s="32" t="str">
        <f t="shared" si="24"/>
        <v/>
      </c>
      <c r="F744" s="32" t="str">
        <f t="shared" si="25"/>
        <v/>
      </c>
      <c r="G744" s="32" t="str">
        <f>IFERROR(VLOOKUP(所用データ③!A744,部品コード!A:E,3,FALSE),"")</f>
        <v/>
      </c>
    </row>
    <row r="745" spans="1:7" x14ac:dyDescent="0.15">
      <c r="A745" s="14"/>
      <c r="B745" s="15"/>
      <c r="C745" s="16"/>
      <c r="D745" s="32" t="str">
        <f>IFERROR(VLOOKUP(A745,部品コード!A:E,2,FALSE),"")</f>
        <v/>
      </c>
      <c r="E745" s="32" t="str">
        <f t="shared" si="24"/>
        <v/>
      </c>
      <c r="F745" s="32" t="str">
        <f t="shared" si="25"/>
        <v/>
      </c>
      <c r="G745" s="32" t="str">
        <f>IFERROR(VLOOKUP(所用データ③!A745,部品コード!A:E,3,FALSE),"")</f>
        <v/>
      </c>
    </row>
    <row r="746" spans="1:7" x14ac:dyDescent="0.15">
      <c r="A746" s="14"/>
      <c r="B746" s="15"/>
      <c r="C746" s="16"/>
      <c r="D746" s="32" t="str">
        <f>IFERROR(VLOOKUP(A746,部品コード!A:E,2,FALSE),"")</f>
        <v/>
      </c>
      <c r="E746" s="32" t="str">
        <f t="shared" si="24"/>
        <v/>
      </c>
      <c r="F746" s="32" t="str">
        <f t="shared" si="25"/>
        <v/>
      </c>
      <c r="G746" s="32" t="str">
        <f>IFERROR(VLOOKUP(所用データ③!A746,部品コード!A:E,3,FALSE),"")</f>
        <v/>
      </c>
    </row>
    <row r="747" spans="1:7" x14ac:dyDescent="0.15">
      <c r="A747" s="14"/>
      <c r="B747" s="15"/>
      <c r="C747" s="16"/>
      <c r="D747" s="32" t="str">
        <f>IFERROR(VLOOKUP(A747,部品コード!A:E,2,FALSE),"")</f>
        <v/>
      </c>
      <c r="E747" s="32" t="str">
        <f t="shared" si="24"/>
        <v/>
      </c>
      <c r="F747" s="32" t="str">
        <f t="shared" si="25"/>
        <v/>
      </c>
      <c r="G747" s="32" t="str">
        <f>IFERROR(VLOOKUP(所用データ③!A747,部品コード!A:E,3,FALSE),"")</f>
        <v/>
      </c>
    </row>
    <row r="748" spans="1:7" x14ac:dyDescent="0.15">
      <c r="A748" s="14"/>
      <c r="B748" s="15"/>
      <c r="C748" s="16"/>
      <c r="D748" s="32" t="str">
        <f>IFERROR(VLOOKUP(A748,部品コード!A:E,2,FALSE),"")</f>
        <v/>
      </c>
      <c r="E748" s="32" t="str">
        <f t="shared" si="24"/>
        <v/>
      </c>
      <c r="F748" s="32" t="str">
        <f t="shared" si="25"/>
        <v/>
      </c>
      <c r="G748" s="32" t="str">
        <f>IFERROR(VLOOKUP(所用データ③!A748,部品コード!A:E,3,FALSE),"")</f>
        <v/>
      </c>
    </row>
    <row r="749" spans="1:7" x14ac:dyDescent="0.15">
      <c r="A749" s="14"/>
      <c r="B749" s="15"/>
      <c r="C749" s="16"/>
      <c r="D749" s="32" t="str">
        <f>IFERROR(VLOOKUP(A749,部品コード!A:E,2,FALSE),"")</f>
        <v/>
      </c>
      <c r="E749" s="32" t="str">
        <f t="shared" si="24"/>
        <v/>
      </c>
      <c r="F749" s="32" t="str">
        <f t="shared" si="25"/>
        <v/>
      </c>
      <c r="G749" s="32" t="str">
        <f>IFERROR(VLOOKUP(所用データ③!A749,部品コード!A:E,3,FALSE),"")</f>
        <v/>
      </c>
    </row>
    <row r="750" spans="1:7" x14ac:dyDescent="0.15">
      <c r="A750" s="14"/>
      <c r="B750" s="15"/>
      <c r="C750" s="16"/>
      <c r="D750" s="32" t="str">
        <f>IFERROR(VLOOKUP(A750,部品コード!A:E,2,FALSE),"")</f>
        <v/>
      </c>
      <c r="E750" s="32" t="str">
        <f t="shared" si="24"/>
        <v/>
      </c>
      <c r="F750" s="32" t="str">
        <f t="shared" si="25"/>
        <v/>
      </c>
      <c r="G750" s="32" t="str">
        <f>IFERROR(VLOOKUP(所用データ③!A750,部品コード!A:E,3,FALSE),"")</f>
        <v/>
      </c>
    </row>
    <row r="751" spans="1:7" x14ac:dyDescent="0.15">
      <c r="A751" s="14"/>
      <c r="B751" s="15"/>
      <c r="C751" s="16"/>
      <c r="D751" s="32" t="str">
        <f>IFERROR(VLOOKUP(A751,部品コード!A:E,2,FALSE),"")</f>
        <v/>
      </c>
      <c r="E751" s="32" t="str">
        <f t="shared" si="24"/>
        <v/>
      </c>
      <c r="F751" s="32" t="str">
        <f t="shared" si="25"/>
        <v/>
      </c>
      <c r="G751" s="32" t="str">
        <f>IFERROR(VLOOKUP(所用データ③!A751,部品コード!A:E,3,FALSE),"")</f>
        <v/>
      </c>
    </row>
    <row r="752" spans="1:7" x14ac:dyDescent="0.15">
      <c r="A752" s="14"/>
      <c r="B752" s="15"/>
      <c r="C752" s="16"/>
      <c r="D752" s="32" t="str">
        <f>IFERROR(VLOOKUP(A752,部品コード!A:E,2,FALSE),"")</f>
        <v/>
      </c>
      <c r="E752" s="32" t="str">
        <f t="shared" si="24"/>
        <v/>
      </c>
      <c r="F752" s="32" t="str">
        <f t="shared" si="25"/>
        <v/>
      </c>
      <c r="G752" s="32" t="str">
        <f>IFERROR(VLOOKUP(所用データ③!A752,部品コード!A:E,3,FALSE),"")</f>
        <v/>
      </c>
    </row>
    <row r="753" spans="1:7" x14ac:dyDescent="0.15">
      <c r="A753" s="14"/>
      <c r="B753" s="15"/>
      <c r="C753" s="16"/>
      <c r="D753" s="32" t="str">
        <f>IFERROR(VLOOKUP(A753,部品コード!A:E,2,FALSE),"")</f>
        <v/>
      </c>
      <c r="E753" s="32" t="str">
        <f t="shared" si="24"/>
        <v/>
      </c>
      <c r="F753" s="32" t="str">
        <f t="shared" si="25"/>
        <v/>
      </c>
      <c r="G753" s="32" t="str">
        <f>IFERROR(VLOOKUP(所用データ③!A753,部品コード!A:E,3,FALSE),"")</f>
        <v/>
      </c>
    </row>
    <row r="754" spans="1:7" x14ac:dyDescent="0.15">
      <c r="A754" s="14"/>
      <c r="B754" s="15"/>
      <c r="C754" s="16"/>
      <c r="D754" s="32" t="str">
        <f>IFERROR(VLOOKUP(A754,部品コード!A:E,2,FALSE),"")</f>
        <v/>
      </c>
      <c r="E754" s="32" t="str">
        <f t="shared" si="24"/>
        <v/>
      </c>
      <c r="F754" s="32" t="str">
        <f t="shared" si="25"/>
        <v/>
      </c>
      <c r="G754" s="32" t="str">
        <f>IFERROR(VLOOKUP(所用データ③!A754,部品コード!A:E,3,FALSE),"")</f>
        <v/>
      </c>
    </row>
    <row r="755" spans="1:7" x14ac:dyDescent="0.15">
      <c r="A755" s="14"/>
      <c r="B755" s="15"/>
      <c r="C755" s="16"/>
      <c r="D755" s="32" t="str">
        <f>IFERROR(VLOOKUP(A755,部品コード!A:E,2,FALSE),"")</f>
        <v/>
      </c>
      <c r="E755" s="32" t="str">
        <f t="shared" si="24"/>
        <v/>
      </c>
      <c r="F755" s="32" t="str">
        <f t="shared" si="25"/>
        <v/>
      </c>
      <c r="G755" s="32" t="str">
        <f>IFERROR(VLOOKUP(所用データ③!A755,部品コード!A:E,3,FALSE),"")</f>
        <v/>
      </c>
    </row>
    <row r="756" spans="1:7" x14ac:dyDescent="0.15">
      <c r="A756" s="14"/>
      <c r="B756" s="15"/>
      <c r="C756" s="16"/>
      <c r="D756" s="32" t="str">
        <f>IFERROR(VLOOKUP(A756,部品コード!A:E,2,FALSE),"")</f>
        <v/>
      </c>
      <c r="E756" s="32" t="str">
        <f t="shared" si="24"/>
        <v/>
      </c>
      <c r="F756" s="32" t="str">
        <f t="shared" si="25"/>
        <v/>
      </c>
      <c r="G756" s="32" t="str">
        <f>IFERROR(VLOOKUP(所用データ③!A756,部品コード!A:E,3,FALSE),"")</f>
        <v/>
      </c>
    </row>
    <row r="757" spans="1:7" x14ac:dyDescent="0.15">
      <c r="A757" s="14"/>
      <c r="B757" s="15"/>
      <c r="C757" s="16"/>
      <c r="D757" s="32" t="str">
        <f>IFERROR(VLOOKUP(A757,部品コード!A:E,2,FALSE),"")</f>
        <v/>
      </c>
      <c r="E757" s="32" t="str">
        <f t="shared" si="24"/>
        <v/>
      </c>
      <c r="F757" s="32" t="str">
        <f t="shared" si="25"/>
        <v/>
      </c>
      <c r="G757" s="32" t="str">
        <f>IFERROR(VLOOKUP(所用データ③!A757,部品コード!A:E,3,FALSE),"")</f>
        <v/>
      </c>
    </row>
    <row r="758" spans="1:7" x14ac:dyDescent="0.15">
      <c r="A758" s="14"/>
      <c r="B758" s="15"/>
      <c r="C758" s="16"/>
      <c r="D758" s="32" t="str">
        <f>IFERROR(VLOOKUP(A758,部品コード!A:E,2,FALSE),"")</f>
        <v/>
      </c>
      <c r="E758" s="32" t="str">
        <f t="shared" si="24"/>
        <v/>
      </c>
      <c r="F758" s="32" t="str">
        <f t="shared" si="25"/>
        <v/>
      </c>
      <c r="G758" s="32" t="str">
        <f>IFERROR(VLOOKUP(所用データ③!A758,部品コード!A:E,3,FALSE),"")</f>
        <v/>
      </c>
    </row>
    <row r="759" spans="1:7" x14ac:dyDescent="0.15">
      <c r="A759" s="14"/>
      <c r="B759" s="15"/>
      <c r="C759" s="16"/>
      <c r="D759" s="32" t="str">
        <f>IFERROR(VLOOKUP(A759,部品コード!A:E,2,FALSE),"")</f>
        <v/>
      </c>
      <c r="E759" s="32" t="str">
        <f t="shared" si="24"/>
        <v/>
      </c>
      <c r="F759" s="32" t="str">
        <f t="shared" si="25"/>
        <v/>
      </c>
      <c r="G759" s="32" t="str">
        <f>IFERROR(VLOOKUP(所用データ③!A759,部品コード!A:E,3,FALSE),"")</f>
        <v/>
      </c>
    </row>
    <row r="760" spans="1:7" x14ac:dyDescent="0.15">
      <c r="A760" s="14"/>
      <c r="B760" s="15"/>
      <c r="C760" s="16"/>
      <c r="D760" s="32" t="str">
        <f>IFERROR(VLOOKUP(A760,部品コード!A:E,2,FALSE),"")</f>
        <v/>
      </c>
      <c r="E760" s="32" t="str">
        <f t="shared" si="24"/>
        <v/>
      </c>
      <c r="F760" s="32" t="str">
        <f t="shared" si="25"/>
        <v/>
      </c>
      <c r="G760" s="32" t="str">
        <f>IFERROR(VLOOKUP(所用データ③!A760,部品コード!A:E,3,FALSE),"")</f>
        <v/>
      </c>
    </row>
    <row r="761" spans="1:7" x14ac:dyDescent="0.15">
      <c r="A761" s="14"/>
      <c r="B761" s="15"/>
      <c r="C761" s="16"/>
      <c r="D761" s="32" t="str">
        <f>IFERROR(VLOOKUP(A761,部品コード!A:E,2,FALSE),"")</f>
        <v/>
      </c>
      <c r="E761" s="32" t="str">
        <f t="shared" si="24"/>
        <v/>
      </c>
      <c r="F761" s="32" t="str">
        <f t="shared" si="25"/>
        <v/>
      </c>
      <c r="G761" s="32" t="str">
        <f>IFERROR(VLOOKUP(所用データ③!A761,部品コード!A:E,3,FALSE),"")</f>
        <v/>
      </c>
    </row>
    <row r="762" spans="1:7" x14ac:dyDescent="0.15">
      <c r="A762" s="14"/>
      <c r="B762" s="15"/>
      <c r="C762" s="16"/>
      <c r="D762" s="32" t="str">
        <f>IFERROR(VLOOKUP(A762,部品コード!A:E,2,FALSE),"")</f>
        <v/>
      </c>
      <c r="E762" s="32" t="str">
        <f t="shared" si="24"/>
        <v/>
      </c>
      <c r="F762" s="32" t="str">
        <f t="shared" si="25"/>
        <v/>
      </c>
      <c r="G762" s="32" t="str">
        <f>IFERROR(VLOOKUP(所用データ③!A762,部品コード!A:E,3,FALSE),"")</f>
        <v/>
      </c>
    </row>
    <row r="763" spans="1:7" x14ac:dyDescent="0.15">
      <c r="A763" s="14"/>
      <c r="B763" s="15"/>
      <c r="C763" s="16"/>
      <c r="D763" s="32" t="str">
        <f>IFERROR(VLOOKUP(A763,部品コード!A:E,2,FALSE),"")</f>
        <v/>
      </c>
      <c r="E763" s="32" t="str">
        <f t="shared" si="24"/>
        <v/>
      </c>
      <c r="F763" s="32" t="str">
        <f t="shared" si="25"/>
        <v/>
      </c>
      <c r="G763" s="32" t="str">
        <f>IFERROR(VLOOKUP(所用データ③!A763,部品コード!A:E,3,FALSE),"")</f>
        <v/>
      </c>
    </row>
    <row r="764" spans="1:7" x14ac:dyDescent="0.15">
      <c r="A764" s="14"/>
      <c r="B764" s="15"/>
      <c r="C764" s="16"/>
      <c r="D764" s="32" t="str">
        <f>IFERROR(VLOOKUP(A764,部品コード!A:E,2,FALSE),"")</f>
        <v/>
      </c>
      <c r="E764" s="32" t="str">
        <f t="shared" si="24"/>
        <v/>
      </c>
      <c r="F764" s="32" t="str">
        <f t="shared" si="25"/>
        <v/>
      </c>
      <c r="G764" s="32" t="str">
        <f>IFERROR(VLOOKUP(所用データ③!A764,部品コード!A:E,3,FALSE),"")</f>
        <v/>
      </c>
    </row>
    <row r="765" spans="1:7" x14ac:dyDescent="0.15">
      <c r="A765" s="14"/>
      <c r="B765" s="15"/>
      <c r="C765" s="16"/>
      <c r="D765" s="32" t="str">
        <f>IFERROR(VLOOKUP(A765,部品コード!A:E,2,FALSE),"")</f>
        <v/>
      </c>
      <c r="E765" s="32" t="str">
        <f t="shared" si="24"/>
        <v/>
      </c>
      <c r="F765" s="32" t="str">
        <f t="shared" si="25"/>
        <v/>
      </c>
      <c r="G765" s="32" t="str">
        <f>IFERROR(VLOOKUP(所用データ③!A765,部品コード!A:E,3,FALSE),"")</f>
        <v/>
      </c>
    </row>
    <row r="766" spans="1:7" x14ac:dyDescent="0.15">
      <c r="A766" s="14"/>
      <c r="B766" s="15"/>
      <c r="C766" s="16"/>
      <c r="D766" s="32" t="str">
        <f>IFERROR(VLOOKUP(A766,部品コード!A:E,2,FALSE),"")</f>
        <v/>
      </c>
      <c r="E766" s="32" t="str">
        <f t="shared" si="24"/>
        <v/>
      </c>
      <c r="F766" s="32" t="str">
        <f t="shared" si="25"/>
        <v/>
      </c>
      <c r="G766" s="32" t="str">
        <f>IFERROR(VLOOKUP(所用データ③!A766,部品コード!A:E,3,FALSE),"")</f>
        <v/>
      </c>
    </row>
    <row r="767" spans="1:7" x14ac:dyDescent="0.15">
      <c r="A767" s="14"/>
      <c r="B767" s="15"/>
      <c r="C767" s="16"/>
      <c r="D767" s="32" t="str">
        <f>IFERROR(VLOOKUP(A767,部品コード!A:E,2,FALSE),"")</f>
        <v/>
      </c>
      <c r="E767" s="32" t="str">
        <f t="shared" si="24"/>
        <v/>
      </c>
      <c r="F767" s="32" t="str">
        <f t="shared" si="25"/>
        <v/>
      </c>
      <c r="G767" s="32" t="str">
        <f>IFERROR(VLOOKUP(所用データ③!A767,部品コード!A:E,3,FALSE),"")</f>
        <v/>
      </c>
    </row>
    <row r="768" spans="1:7" x14ac:dyDescent="0.15">
      <c r="A768" s="14"/>
      <c r="B768" s="15"/>
      <c r="C768" s="16"/>
      <c r="D768" s="32" t="str">
        <f>IFERROR(VLOOKUP(A768,部品コード!A:E,2,FALSE),"")</f>
        <v/>
      </c>
      <c r="E768" s="32" t="str">
        <f t="shared" si="24"/>
        <v/>
      </c>
      <c r="F768" s="32" t="str">
        <f t="shared" si="25"/>
        <v/>
      </c>
      <c r="G768" s="32" t="str">
        <f>IFERROR(VLOOKUP(所用データ③!A768,部品コード!A:E,3,FALSE),"")</f>
        <v/>
      </c>
    </row>
    <row r="769" spans="1:7" x14ac:dyDescent="0.15">
      <c r="A769" s="14"/>
      <c r="B769" s="15"/>
      <c r="C769" s="16"/>
      <c r="D769" s="32" t="str">
        <f>IFERROR(VLOOKUP(A769,部品コード!A:E,2,FALSE),"")</f>
        <v/>
      </c>
      <c r="E769" s="32" t="str">
        <f t="shared" si="24"/>
        <v/>
      </c>
      <c r="F769" s="32" t="str">
        <f t="shared" si="25"/>
        <v/>
      </c>
      <c r="G769" s="32" t="str">
        <f>IFERROR(VLOOKUP(所用データ③!A769,部品コード!A:E,3,FALSE),"")</f>
        <v/>
      </c>
    </row>
    <row r="770" spans="1:7" x14ac:dyDescent="0.15">
      <c r="A770" s="14"/>
      <c r="B770" s="15"/>
      <c r="C770" s="16"/>
      <c r="D770" s="32" t="str">
        <f>IFERROR(VLOOKUP(A770,部品コード!A:E,2,FALSE),"")</f>
        <v/>
      </c>
      <c r="E770" s="32" t="str">
        <f t="shared" si="24"/>
        <v/>
      </c>
      <c r="F770" s="32" t="str">
        <f t="shared" si="25"/>
        <v/>
      </c>
      <c r="G770" s="32" t="str">
        <f>IFERROR(VLOOKUP(所用データ③!A770,部品コード!A:E,3,FALSE),"")</f>
        <v/>
      </c>
    </row>
    <row r="771" spans="1:7" x14ac:dyDescent="0.15">
      <c r="A771" s="14"/>
      <c r="B771" s="15"/>
      <c r="C771" s="16"/>
      <c r="D771" s="32" t="str">
        <f>IFERROR(VLOOKUP(A771,部品コード!A:E,2,FALSE),"")</f>
        <v/>
      </c>
      <c r="E771" s="32" t="str">
        <f t="shared" si="24"/>
        <v/>
      </c>
      <c r="F771" s="32" t="str">
        <f t="shared" si="25"/>
        <v/>
      </c>
      <c r="G771" s="32" t="str">
        <f>IFERROR(VLOOKUP(所用データ③!A771,部品コード!A:E,3,FALSE),"")</f>
        <v/>
      </c>
    </row>
    <row r="772" spans="1:7" x14ac:dyDescent="0.15">
      <c r="A772" s="14"/>
      <c r="B772" s="15"/>
      <c r="C772" s="16"/>
      <c r="D772" s="32" t="str">
        <f>IFERROR(VLOOKUP(A772,部品コード!A:E,2,FALSE),"")</f>
        <v/>
      </c>
      <c r="E772" s="32" t="str">
        <f t="shared" si="24"/>
        <v/>
      </c>
      <c r="F772" s="32" t="str">
        <f t="shared" si="25"/>
        <v/>
      </c>
      <c r="G772" s="32" t="str">
        <f>IFERROR(VLOOKUP(所用データ③!A772,部品コード!A:E,3,FALSE),"")</f>
        <v/>
      </c>
    </row>
    <row r="773" spans="1:7" x14ac:dyDescent="0.15">
      <c r="A773" s="14"/>
      <c r="B773" s="15"/>
      <c r="C773" s="16"/>
      <c r="D773" s="32" t="str">
        <f>IFERROR(VLOOKUP(A773,部品コード!A:E,2,FALSE),"")</f>
        <v/>
      </c>
      <c r="E773" s="32" t="str">
        <f t="shared" si="24"/>
        <v/>
      </c>
      <c r="F773" s="32" t="str">
        <f t="shared" si="25"/>
        <v/>
      </c>
      <c r="G773" s="32" t="str">
        <f>IFERROR(VLOOKUP(所用データ③!A773,部品コード!A:E,3,FALSE),"")</f>
        <v/>
      </c>
    </row>
    <row r="774" spans="1:7" x14ac:dyDescent="0.15">
      <c r="A774" s="14"/>
      <c r="B774" s="15"/>
      <c r="C774" s="16"/>
      <c r="D774" s="32" t="str">
        <f>IFERROR(VLOOKUP(A774,部品コード!A:E,2,FALSE),"")</f>
        <v/>
      </c>
      <c r="E774" s="32" t="str">
        <f t="shared" si="24"/>
        <v/>
      </c>
      <c r="F774" s="32" t="str">
        <f t="shared" si="25"/>
        <v/>
      </c>
      <c r="G774" s="32" t="str">
        <f>IFERROR(VLOOKUP(所用データ③!A774,部品コード!A:E,3,FALSE),"")</f>
        <v/>
      </c>
    </row>
    <row r="775" spans="1:7" x14ac:dyDescent="0.15">
      <c r="A775" s="14"/>
      <c r="B775" s="15"/>
      <c r="C775" s="16"/>
      <c r="D775" s="32" t="str">
        <f>IFERROR(VLOOKUP(A775,部品コード!A:E,2,FALSE),"")</f>
        <v/>
      </c>
      <c r="E775" s="32" t="str">
        <f t="shared" si="24"/>
        <v/>
      </c>
      <c r="F775" s="32" t="str">
        <f t="shared" si="25"/>
        <v/>
      </c>
      <c r="G775" s="32" t="str">
        <f>IFERROR(VLOOKUP(所用データ③!A775,部品コード!A:E,3,FALSE),"")</f>
        <v/>
      </c>
    </row>
    <row r="776" spans="1:7" x14ac:dyDescent="0.15">
      <c r="A776" s="14"/>
      <c r="B776" s="15"/>
      <c r="C776" s="16"/>
      <c r="D776" s="32" t="str">
        <f>IFERROR(VLOOKUP(A776,部品コード!A:E,2,FALSE),"")</f>
        <v/>
      </c>
      <c r="E776" s="32" t="str">
        <f t="shared" si="24"/>
        <v/>
      </c>
      <c r="F776" s="32" t="str">
        <f t="shared" si="25"/>
        <v/>
      </c>
      <c r="G776" s="32" t="str">
        <f>IFERROR(VLOOKUP(所用データ③!A776,部品コード!A:E,3,FALSE),"")</f>
        <v/>
      </c>
    </row>
    <row r="777" spans="1:7" x14ac:dyDescent="0.15">
      <c r="A777" s="14"/>
      <c r="B777" s="15"/>
      <c r="C777" s="16"/>
      <c r="D777" s="32" t="str">
        <f>IFERROR(VLOOKUP(A777,部品コード!A:E,2,FALSE),"")</f>
        <v/>
      </c>
      <c r="E777" s="32" t="str">
        <f t="shared" si="24"/>
        <v/>
      </c>
      <c r="F777" s="32" t="str">
        <f t="shared" si="25"/>
        <v/>
      </c>
      <c r="G777" s="32" t="str">
        <f>IFERROR(VLOOKUP(所用データ③!A777,部品コード!A:E,3,FALSE),"")</f>
        <v/>
      </c>
    </row>
    <row r="778" spans="1:7" x14ac:dyDescent="0.15">
      <c r="A778" s="14"/>
      <c r="B778" s="15"/>
      <c r="C778" s="16"/>
      <c r="D778" s="32" t="str">
        <f>IFERROR(VLOOKUP(A778,部品コード!A:E,2,FALSE),"")</f>
        <v/>
      </c>
      <c r="E778" s="32" t="str">
        <f t="shared" si="24"/>
        <v/>
      </c>
      <c r="F778" s="32" t="str">
        <f t="shared" si="25"/>
        <v/>
      </c>
      <c r="G778" s="32" t="str">
        <f>IFERROR(VLOOKUP(所用データ③!A778,部品コード!A:E,3,FALSE),"")</f>
        <v/>
      </c>
    </row>
    <row r="779" spans="1:7" x14ac:dyDescent="0.15">
      <c r="A779" s="14"/>
      <c r="B779" s="15"/>
      <c r="C779" s="16"/>
      <c r="D779" s="32" t="str">
        <f>IFERROR(VLOOKUP(A779,部品コード!A:E,2,FALSE),"")</f>
        <v/>
      </c>
      <c r="E779" s="32" t="str">
        <f t="shared" si="24"/>
        <v/>
      </c>
      <c r="F779" s="32" t="str">
        <f t="shared" si="25"/>
        <v/>
      </c>
      <c r="G779" s="32" t="str">
        <f>IFERROR(VLOOKUP(所用データ③!A779,部品コード!A:E,3,FALSE),"")</f>
        <v/>
      </c>
    </row>
    <row r="780" spans="1:7" x14ac:dyDescent="0.15">
      <c r="A780" s="14"/>
      <c r="B780" s="15"/>
      <c r="C780" s="16"/>
      <c r="D780" s="32" t="str">
        <f>IFERROR(VLOOKUP(A780,部品コード!A:E,2,FALSE),"")</f>
        <v/>
      </c>
      <c r="E780" s="32" t="str">
        <f t="shared" si="24"/>
        <v/>
      </c>
      <c r="F780" s="32" t="str">
        <f t="shared" si="25"/>
        <v/>
      </c>
      <c r="G780" s="32" t="str">
        <f>IFERROR(VLOOKUP(所用データ③!A780,部品コード!A:E,3,FALSE),"")</f>
        <v/>
      </c>
    </row>
    <row r="781" spans="1:7" x14ac:dyDescent="0.15">
      <c r="A781" s="14"/>
      <c r="B781" s="15"/>
      <c r="C781" s="16"/>
      <c r="D781" s="32" t="str">
        <f>IFERROR(VLOOKUP(A781,部品コード!A:E,2,FALSE),"")</f>
        <v/>
      </c>
      <c r="E781" s="32" t="str">
        <f t="shared" si="24"/>
        <v/>
      </c>
      <c r="F781" s="32" t="str">
        <f t="shared" si="25"/>
        <v/>
      </c>
      <c r="G781" s="32" t="str">
        <f>IFERROR(VLOOKUP(所用データ③!A781,部品コード!A:E,3,FALSE),"")</f>
        <v/>
      </c>
    </row>
    <row r="782" spans="1:7" x14ac:dyDescent="0.15">
      <c r="A782" s="14"/>
      <c r="B782" s="15"/>
      <c r="C782" s="16"/>
      <c r="D782" s="32" t="str">
        <f>IFERROR(VLOOKUP(A782,部品コード!A:E,2,FALSE),"")</f>
        <v/>
      </c>
      <c r="E782" s="32" t="str">
        <f t="shared" si="24"/>
        <v/>
      </c>
      <c r="F782" s="32" t="str">
        <f t="shared" si="25"/>
        <v/>
      </c>
      <c r="G782" s="32" t="str">
        <f>IFERROR(VLOOKUP(所用データ③!A782,部品コード!A:E,3,FALSE),"")</f>
        <v/>
      </c>
    </row>
    <row r="783" spans="1:7" x14ac:dyDescent="0.15">
      <c r="A783" s="14"/>
      <c r="B783" s="15"/>
      <c r="C783" s="16"/>
      <c r="D783" s="32" t="str">
        <f>IFERROR(VLOOKUP(A783,部品コード!A:E,2,FALSE),"")</f>
        <v/>
      </c>
      <c r="E783" s="32" t="str">
        <f t="shared" si="24"/>
        <v/>
      </c>
      <c r="F783" s="32" t="str">
        <f t="shared" si="25"/>
        <v/>
      </c>
      <c r="G783" s="32" t="str">
        <f>IFERROR(VLOOKUP(所用データ③!A783,部品コード!A:E,3,FALSE),"")</f>
        <v/>
      </c>
    </row>
    <row r="784" spans="1:7" x14ac:dyDescent="0.15">
      <c r="A784" s="14"/>
      <c r="B784" s="15"/>
      <c r="C784" s="16"/>
      <c r="D784" s="32" t="str">
        <f>IFERROR(VLOOKUP(A784,部品コード!A:E,2,FALSE),"")</f>
        <v/>
      </c>
      <c r="E784" s="32" t="str">
        <f t="shared" si="24"/>
        <v/>
      </c>
      <c r="F784" s="32" t="str">
        <f t="shared" si="25"/>
        <v/>
      </c>
      <c r="G784" s="32" t="str">
        <f>IFERROR(VLOOKUP(所用データ③!A784,部品コード!A:E,3,FALSE),"")</f>
        <v/>
      </c>
    </row>
    <row r="785" spans="1:7" x14ac:dyDescent="0.15">
      <c r="A785" s="14"/>
      <c r="B785" s="15"/>
      <c r="C785" s="16"/>
      <c r="D785" s="32" t="str">
        <f>IFERROR(VLOOKUP(A785,部品コード!A:E,2,FALSE),"")</f>
        <v/>
      </c>
      <c r="E785" s="32" t="str">
        <f t="shared" si="24"/>
        <v/>
      </c>
      <c r="F785" s="32" t="str">
        <f t="shared" si="25"/>
        <v/>
      </c>
      <c r="G785" s="32" t="str">
        <f>IFERROR(VLOOKUP(所用データ③!A785,部品コード!A:E,3,FALSE),"")</f>
        <v/>
      </c>
    </row>
    <row r="786" spans="1:7" x14ac:dyDescent="0.15">
      <c r="A786" s="14"/>
      <c r="B786" s="15"/>
      <c r="C786" s="16"/>
      <c r="D786" s="32" t="str">
        <f>IFERROR(VLOOKUP(A786,部品コード!A:E,2,FALSE),"")</f>
        <v/>
      </c>
      <c r="E786" s="32" t="str">
        <f t="shared" si="24"/>
        <v/>
      </c>
      <c r="F786" s="32" t="str">
        <f t="shared" si="25"/>
        <v/>
      </c>
      <c r="G786" s="32" t="str">
        <f>IFERROR(VLOOKUP(所用データ③!A786,部品コード!A:E,3,FALSE),"")</f>
        <v/>
      </c>
    </row>
    <row r="787" spans="1:7" x14ac:dyDescent="0.15">
      <c r="A787" s="14"/>
      <c r="B787" s="15"/>
      <c r="C787" s="16"/>
      <c r="D787" s="32" t="str">
        <f>IFERROR(VLOOKUP(A787,部品コード!A:E,2,FALSE),"")</f>
        <v/>
      </c>
      <c r="E787" s="32" t="str">
        <f t="shared" si="24"/>
        <v/>
      </c>
      <c r="F787" s="32" t="str">
        <f t="shared" si="25"/>
        <v/>
      </c>
      <c r="G787" s="32" t="str">
        <f>IFERROR(VLOOKUP(所用データ③!A787,部品コード!A:E,3,FALSE),"")</f>
        <v/>
      </c>
    </row>
    <row r="788" spans="1:7" x14ac:dyDescent="0.15">
      <c r="A788" s="14"/>
      <c r="B788" s="15"/>
      <c r="C788" s="16"/>
      <c r="D788" s="32" t="str">
        <f>IFERROR(VLOOKUP(A788,部品コード!A:E,2,FALSE),"")</f>
        <v/>
      </c>
      <c r="E788" s="32" t="str">
        <f t="shared" si="24"/>
        <v/>
      </c>
      <c r="F788" s="32" t="str">
        <f t="shared" si="25"/>
        <v/>
      </c>
      <c r="G788" s="32" t="str">
        <f>IFERROR(VLOOKUP(所用データ③!A788,部品コード!A:E,3,FALSE),"")</f>
        <v/>
      </c>
    </row>
    <row r="789" spans="1:7" x14ac:dyDescent="0.15">
      <c r="A789" s="14"/>
      <c r="B789" s="15"/>
      <c r="C789" s="16"/>
      <c r="D789" s="32" t="str">
        <f>IFERROR(VLOOKUP(A789,部品コード!A:E,2,FALSE),"")</f>
        <v/>
      </c>
      <c r="E789" s="32" t="str">
        <f t="shared" si="24"/>
        <v/>
      </c>
      <c r="F789" s="32" t="str">
        <f t="shared" si="25"/>
        <v/>
      </c>
      <c r="G789" s="32" t="str">
        <f>IFERROR(VLOOKUP(所用データ③!A789,部品コード!A:E,3,FALSE),"")</f>
        <v/>
      </c>
    </row>
    <row r="790" spans="1:7" x14ac:dyDescent="0.15">
      <c r="A790" s="14"/>
      <c r="B790" s="15"/>
      <c r="C790" s="16"/>
      <c r="D790" s="32" t="str">
        <f>IFERROR(VLOOKUP(A790,部品コード!A:E,2,FALSE),"")</f>
        <v/>
      </c>
      <c r="E790" s="32" t="str">
        <f t="shared" si="24"/>
        <v/>
      </c>
      <c r="F790" s="32" t="str">
        <f t="shared" si="25"/>
        <v/>
      </c>
      <c r="G790" s="32" t="str">
        <f>IFERROR(VLOOKUP(所用データ③!A790,部品コード!A:E,3,FALSE),"")</f>
        <v/>
      </c>
    </row>
    <row r="791" spans="1:7" x14ac:dyDescent="0.15">
      <c r="A791" s="14"/>
      <c r="B791" s="15"/>
      <c r="C791" s="16"/>
      <c r="D791" s="32" t="str">
        <f>IFERROR(VLOOKUP(A791,部品コード!A:E,2,FALSE),"")</f>
        <v/>
      </c>
      <c r="E791" s="32" t="str">
        <f t="shared" ref="E791:E854" si="26">IF(B791="","",(MONTH(B791)))</f>
        <v/>
      </c>
      <c r="F791" s="32" t="str">
        <f t="shared" ref="F791:F854" si="27">IF(B791="","",(DAY(B791)))</f>
        <v/>
      </c>
      <c r="G791" s="32" t="str">
        <f>IFERROR(VLOOKUP(所用データ③!A791,部品コード!A:E,3,FALSE),"")</f>
        <v/>
      </c>
    </row>
    <row r="792" spans="1:7" x14ac:dyDescent="0.15">
      <c r="A792" s="14"/>
      <c r="B792" s="15"/>
      <c r="C792" s="16"/>
      <c r="D792" s="32" t="str">
        <f>IFERROR(VLOOKUP(A792,部品コード!A:E,2,FALSE),"")</f>
        <v/>
      </c>
      <c r="E792" s="32" t="str">
        <f t="shared" si="26"/>
        <v/>
      </c>
      <c r="F792" s="32" t="str">
        <f t="shared" si="27"/>
        <v/>
      </c>
      <c r="G792" s="32" t="str">
        <f>IFERROR(VLOOKUP(所用データ③!A792,部品コード!A:E,3,FALSE),"")</f>
        <v/>
      </c>
    </row>
    <row r="793" spans="1:7" x14ac:dyDescent="0.15">
      <c r="A793" s="14"/>
      <c r="B793" s="15"/>
      <c r="C793" s="16"/>
      <c r="D793" s="32" t="str">
        <f>IFERROR(VLOOKUP(A793,部品コード!A:E,2,FALSE),"")</f>
        <v/>
      </c>
      <c r="E793" s="32" t="str">
        <f t="shared" si="26"/>
        <v/>
      </c>
      <c r="F793" s="32" t="str">
        <f t="shared" si="27"/>
        <v/>
      </c>
      <c r="G793" s="32" t="str">
        <f>IFERROR(VLOOKUP(所用データ③!A793,部品コード!A:E,3,FALSE),"")</f>
        <v/>
      </c>
    </row>
    <row r="794" spans="1:7" x14ac:dyDescent="0.15">
      <c r="A794" s="14"/>
      <c r="B794" s="15"/>
      <c r="C794" s="16"/>
      <c r="D794" s="32" t="str">
        <f>IFERROR(VLOOKUP(A794,部品コード!A:E,2,FALSE),"")</f>
        <v/>
      </c>
      <c r="E794" s="32" t="str">
        <f t="shared" si="26"/>
        <v/>
      </c>
      <c r="F794" s="32" t="str">
        <f t="shared" si="27"/>
        <v/>
      </c>
      <c r="G794" s="32" t="str">
        <f>IFERROR(VLOOKUP(所用データ③!A794,部品コード!A:E,3,FALSE),"")</f>
        <v/>
      </c>
    </row>
    <row r="795" spans="1:7" x14ac:dyDescent="0.15">
      <c r="A795" s="14"/>
      <c r="B795" s="15"/>
      <c r="C795" s="16"/>
      <c r="D795" s="32" t="str">
        <f>IFERROR(VLOOKUP(A795,部品コード!A:E,2,FALSE),"")</f>
        <v/>
      </c>
      <c r="E795" s="32" t="str">
        <f t="shared" si="26"/>
        <v/>
      </c>
      <c r="F795" s="32" t="str">
        <f t="shared" si="27"/>
        <v/>
      </c>
      <c r="G795" s="32" t="str">
        <f>IFERROR(VLOOKUP(所用データ③!A795,部品コード!A:E,3,FALSE),"")</f>
        <v/>
      </c>
    </row>
    <row r="796" spans="1:7" x14ac:dyDescent="0.15">
      <c r="A796" s="14"/>
      <c r="B796" s="15"/>
      <c r="C796" s="16"/>
      <c r="D796" s="32" t="str">
        <f>IFERROR(VLOOKUP(A796,部品コード!A:E,2,FALSE),"")</f>
        <v/>
      </c>
      <c r="E796" s="32" t="str">
        <f t="shared" si="26"/>
        <v/>
      </c>
      <c r="F796" s="32" t="str">
        <f t="shared" si="27"/>
        <v/>
      </c>
      <c r="G796" s="32" t="str">
        <f>IFERROR(VLOOKUP(所用データ③!A796,部品コード!A:E,3,FALSE),"")</f>
        <v/>
      </c>
    </row>
    <row r="797" spans="1:7" x14ac:dyDescent="0.15">
      <c r="A797" s="14"/>
      <c r="B797" s="15"/>
      <c r="C797" s="16"/>
      <c r="D797" s="32" t="str">
        <f>IFERROR(VLOOKUP(A797,部品コード!A:E,2,FALSE),"")</f>
        <v/>
      </c>
      <c r="E797" s="32" t="str">
        <f t="shared" si="26"/>
        <v/>
      </c>
      <c r="F797" s="32" t="str">
        <f t="shared" si="27"/>
        <v/>
      </c>
      <c r="G797" s="32" t="str">
        <f>IFERROR(VLOOKUP(所用データ③!A797,部品コード!A:E,3,FALSE),"")</f>
        <v/>
      </c>
    </row>
    <row r="798" spans="1:7" x14ac:dyDescent="0.15">
      <c r="A798" s="14"/>
      <c r="B798" s="15"/>
      <c r="C798" s="16"/>
      <c r="D798" s="32" t="str">
        <f>IFERROR(VLOOKUP(A798,部品コード!A:E,2,FALSE),"")</f>
        <v/>
      </c>
      <c r="E798" s="32" t="str">
        <f t="shared" si="26"/>
        <v/>
      </c>
      <c r="F798" s="32" t="str">
        <f t="shared" si="27"/>
        <v/>
      </c>
      <c r="G798" s="32" t="str">
        <f>IFERROR(VLOOKUP(所用データ③!A798,部品コード!A:E,3,FALSE),"")</f>
        <v/>
      </c>
    </row>
    <row r="799" spans="1:7" x14ac:dyDescent="0.15">
      <c r="A799" s="14"/>
      <c r="B799" s="15"/>
      <c r="C799" s="16"/>
      <c r="D799" s="32" t="str">
        <f>IFERROR(VLOOKUP(A799,部品コード!A:E,2,FALSE),"")</f>
        <v/>
      </c>
      <c r="E799" s="32" t="str">
        <f t="shared" si="26"/>
        <v/>
      </c>
      <c r="F799" s="32" t="str">
        <f t="shared" si="27"/>
        <v/>
      </c>
      <c r="G799" s="32" t="str">
        <f>IFERROR(VLOOKUP(所用データ③!A799,部品コード!A:E,3,FALSE),"")</f>
        <v/>
      </c>
    </row>
    <row r="800" spans="1:7" x14ac:dyDescent="0.15">
      <c r="A800" s="14"/>
      <c r="B800" s="15"/>
      <c r="C800" s="16"/>
      <c r="D800" s="32" t="str">
        <f>IFERROR(VLOOKUP(A800,部品コード!A:E,2,FALSE),"")</f>
        <v/>
      </c>
      <c r="E800" s="32" t="str">
        <f t="shared" si="26"/>
        <v/>
      </c>
      <c r="F800" s="32" t="str">
        <f t="shared" si="27"/>
        <v/>
      </c>
      <c r="G800" s="32" t="str">
        <f>IFERROR(VLOOKUP(所用データ③!A800,部品コード!A:E,3,FALSE),"")</f>
        <v/>
      </c>
    </row>
    <row r="801" spans="1:7" x14ac:dyDescent="0.15">
      <c r="A801" s="14"/>
      <c r="B801" s="15"/>
      <c r="C801" s="16"/>
      <c r="D801" s="32" t="str">
        <f>IFERROR(VLOOKUP(A801,部品コード!A:E,2,FALSE),"")</f>
        <v/>
      </c>
      <c r="E801" s="32" t="str">
        <f t="shared" si="26"/>
        <v/>
      </c>
      <c r="F801" s="32" t="str">
        <f t="shared" si="27"/>
        <v/>
      </c>
      <c r="G801" s="32" t="str">
        <f>IFERROR(VLOOKUP(所用データ③!A801,部品コード!A:E,3,FALSE),"")</f>
        <v/>
      </c>
    </row>
    <row r="802" spans="1:7" x14ac:dyDescent="0.15">
      <c r="A802" s="14"/>
      <c r="B802" s="15"/>
      <c r="C802" s="16"/>
      <c r="D802" s="32" t="str">
        <f>IFERROR(VLOOKUP(A802,部品コード!A:E,2,FALSE),"")</f>
        <v/>
      </c>
      <c r="E802" s="32" t="str">
        <f t="shared" si="26"/>
        <v/>
      </c>
      <c r="F802" s="32" t="str">
        <f t="shared" si="27"/>
        <v/>
      </c>
      <c r="G802" s="32" t="str">
        <f>IFERROR(VLOOKUP(所用データ③!A802,部品コード!A:E,3,FALSE),"")</f>
        <v/>
      </c>
    </row>
    <row r="803" spans="1:7" x14ac:dyDescent="0.15">
      <c r="A803" s="14"/>
      <c r="B803" s="15"/>
      <c r="C803" s="16"/>
      <c r="D803" s="32" t="str">
        <f>IFERROR(VLOOKUP(A803,部品コード!A:E,2,FALSE),"")</f>
        <v/>
      </c>
      <c r="E803" s="32" t="str">
        <f t="shared" si="26"/>
        <v/>
      </c>
      <c r="F803" s="32" t="str">
        <f t="shared" si="27"/>
        <v/>
      </c>
      <c r="G803" s="32" t="str">
        <f>IFERROR(VLOOKUP(所用データ③!A803,部品コード!A:E,3,FALSE),"")</f>
        <v/>
      </c>
    </row>
    <row r="804" spans="1:7" x14ac:dyDescent="0.15">
      <c r="A804" s="14"/>
      <c r="B804" s="15"/>
      <c r="C804" s="16"/>
      <c r="D804" s="32" t="str">
        <f>IFERROR(VLOOKUP(A804,部品コード!A:E,2,FALSE),"")</f>
        <v/>
      </c>
      <c r="E804" s="32" t="str">
        <f t="shared" si="26"/>
        <v/>
      </c>
      <c r="F804" s="32" t="str">
        <f t="shared" si="27"/>
        <v/>
      </c>
      <c r="G804" s="32" t="str">
        <f>IFERROR(VLOOKUP(所用データ③!A804,部品コード!A:E,3,FALSE),"")</f>
        <v/>
      </c>
    </row>
    <row r="805" spans="1:7" x14ac:dyDescent="0.15">
      <c r="A805" s="14"/>
      <c r="B805" s="15"/>
      <c r="C805" s="16"/>
      <c r="D805" s="32" t="str">
        <f>IFERROR(VLOOKUP(A805,部品コード!A:E,2,FALSE),"")</f>
        <v/>
      </c>
      <c r="E805" s="32" t="str">
        <f t="shared" si="26"/>
        <v/>
      </c>
      <c r="F805" s="32" t="str">
        <f t="shared" si="27"/>
        <v/>
      </c>
      <c r="G805" s="32" t="str">
        <f>IFERROR(VLOOKUP(所用データ③!A805,部品コード!A:E,3,FALSE),"")</f>
        <v/>
      </c>
    </row>
    <row r="806" spans="1:7" x14ac:dyDescent="0.15">
      <c r="A806" s="14"/>
      <c r="B806" s="15"/>
      <c r="C806" s="16"/>
      <c r="D806" s="32" t="str">
        <f>IFERROR(VLOOKUP(A806,部品コード!A:E,2,FALSE),"")</f>
        <v/>
      </c>
      <c r="E806" s="32" t="str">
        <f t="shared" si="26"/>
        <v/>
      </c>
      <c r="F806" s="32" t="str">
        <f t="shared" si="27"/>
        <v/>
      </c>
      <c r="G806" s="32" t="str">
        <f>IFERROR(VLOOKUP(所用データ③!A806,部品コード!A:E,3,FALSE),"")</f>
        <v/>
      </c>
    </row>
    <row r="807" spans="1:7" x14ac:dyDescent="0.15">
      <c r="A807" s="14"/>
      <c r="B807" s="15"/>
      <c r="C807" s="16"/>
      <c r="D807" s="32" t="str">
        <f>IFERROR(VLOOKUP(A807,部品コード!A:E,2,FALSE),"")</f>
        <v/>
      </c>
      <c r="E807" s="32" t="str">
        <f t="shared" si="26"/>
        <v/>
      </c>
      <c r="F807" s="32" t="str">
        <f t="shared" si="27"/>
        <v/>
      </c>
      <c r="G807" s="32" t="str">
        <f>IFERROR(VLOOKUP(所用データ③!A807,部品コード!A:E,3,FALSE),"")</f>
        <v/>
      </c>
    </row>
    <row r="808" spans="1:7" x14ac:dyDescent="0.15">
      <c r="A808" s="14"/>
      <c r="B808" s="15"/>
      <c r="C808" s="16"/>
      <c r="D808" s="32" t="str">
        <f>IFERROR(VLOOKUP(A808,部品コード!A:E,2,FALSE),"")</f>
        <v/>
      </c>
      <c r="E808" s="32" t="str">
        <f t="shared" si="26"/>
        <v/>
      </c>
      <c r="F808" s="32" t="str">
        <f t="shared" si="27"/>
        <v/>
      </c>
      <c r="G808" s="32" t="str">
        <f>IFERROR(VLOOKUP(所用データ③!A808,部品コード!A:E,3,FALSE),"")</f>
        <v/>
      </c>
    </row>
    <row r="809" spans="1:7" x14ac:dyDescent="0.15">
      <c r="A809" s="14"/>
      <c r="B809" s="15"/>
      <c r="C809" s="16"/>
      <c r="D809" s="32" t="str">
        <f>IFERROR(VLOOKUP(A809,部品コード!A:E,2,FALSE),"")</f>
        <v/>
      </c>
      <c r="E809" s="32" t="str">
        <f t="shared" si="26"/>
        <v/>
      </c>
      <c r="F809" s="32" t="str">
        <f t="shared" si="27"/>
        <v/>
      </c>
      <c r="G809" s="32" t="str">
        <f>IFERROR(VLOOKUP(所用データ③!A809,部品コード!A:E,3,FALSE),"")</f>
        <v/>
      </c>
    </row>
    <row r="810" spans="1:7" x14ac:dyDescent="0.15">
      <c r="A810" s="14"/>
      <c r="B810" s="15"/>
      <c r="C810" s="16"/>
      <c r="D810" s="32" t="str">
        <f>IFERROR(VLOOKUP(A810,部品コード!A:E,2,FALSE),"")</f>
        <v/>
      </c>
      <c r="E810" s="32" t="str">
        <f t="shared" si="26"/>
        <v/>
      </c>
      <c r="F810" s="32" t="str">
        <f t="shared" si="27"/>
        <v/>
      </c>
      <c r="G810" s="32" t="str">
        <f>IFERROR(VLOOKUP(所用データ③!A810,部品コード!A:E,3,FALSE),"")</f>
        <v/>
      </c>
    </row>
    <row r="811" spans="1:7" x14ac:dyDescent="0.15">
      <c r="A811" s="14"/>
      <c r="B811" s="15"/>
      <c r="C811" s="16"/>
      <c r="D811" s="32" t="str">
        <f>IFERROR(VLOOKUP(A811,部品コード!A:E,2,FALSE),"")</f>
        <v/>
      </c>
      <c r="E811" s="32" t="str">
        <f t="shared" si="26"/>
        <v/>
      </c>
      <c r="F811" s="32" t="str">
        <f t="shared" si="27"/>
        <v/>
      </c>
      <c r="G811" s="32" t="str">
        <f>IFERROR(VLOOKUP(所用データ③!A811,部品コード!A:E,3,FALSE),"")</f>
        <v/>
      </c>
    </row>
    <row r="812" spans="1:7" x14ac:dyDescent="0.15">
      <c r="A812" s="14"/>
      <c r="B812" s="15"/>
      <c r="C812" s="16"/>
      <c r="D812" s="32" t="str">
        <f>IFERROR(VLOOKUP(A812,部品コード!A:E,2,FALSE),"")</f>
        <v/>
      </c>
      <c r="E812" s="32" t="str">
        <f t="shared" si="26"/>
        <v/>
      </c>
      <c r="F812" s="32" t="str">
        <f t="shared" si="27"/>
        <v/>
      </c>
      <c r="G812" s="32" t="str">
        <f>IFERROR(VLOOKUP(所用データ③!A812,部品コード!A:E,3,FALSE),"")</f>
        <v/>
      </c>
    </row>
    <row r="813" spans="1:7" x14ac:dyDescent="0.15">
      <c r="A813" s="14"/>
      <c r="B813" s="15"/>
      <c r="C813" s="16"/>
      <c r="D813" s="32" t="str">
        <f>IFERROR(VLOOKUP(A813,部品コード!A:E,2,FALSE),"")</f>
        <v/>
      </c>
      <c r="E813" s="32" t="str">
        <f t="shared" si="26"/>
        <v/>
      </c>
      <c r="F813" s="32" t="str">
        <f t="shared" si="27"/>
        <v/>
      </c>
      <c r="G813" s="32" t="str">
        <f>IFERROR(VLOOKUP(所用データ③!A813,部品コード!A:E,3,FALSE),"")</f>
        <v/>
      </c>
    </row>
    <row r="814" spans="1:7" x14ac:dyDescent="0.15">
      <c r="A814" s="14"/>
      <c r="B814" s="15"/>
      <c r="C814" s="16"/>
      <c r="D814" s="32" t="str">
        <f>IFERROR(VLOOKUP(A814,部品コード!A:E,2,FALSE),"")</f>
        <v/>
      </c>
      <c r="E814" s="32" t="str">
        <f t="shared" si="26"/>
        <v/>
      </c>
      <c r="F814" s="32" t="str">
        <f t="shared" si="27"/>
        <v/>
      </c>
      <c r="G814" s="32" t="str">
        <f>IFERROR(VLOOKUP(所用データ③!A814,部品コード!A:E,3,FALSE),"")</f>
        <v/>
      </c>
    </row>
    <row r="815" spans="1:7" x14ac:dyDescent="0.15">
      <c r="A815" s="14"/>
      <c r="B815" s="15"/>
      <c r="C815" s="16"/>
      <c r="D815" s="32" t="str">
        <f>IFERROR(VLOOKUP(A815,部品コード!A:E,2,FALSE),"")</f>
        <v/>
      </c>
      <c r="E815" s="32" t="str">
        <f t="shared" si="26"/>
        <v/>
      </c>
      <c r="F815" s="32" t="str">
        <f t="shared" si="27"/>
        <v/>
      </c>
      <c r="G815" s="32" t="str">
        <f>IFERROR(VLOOKUP(所用データ③!A815,部品コード!A:E,3,FALSE),"")</f>
        <v/>
      </c>
    </row>
    <row r="816" spans="1:7" x14ac:dyDescent="0.15">
      <c r="A816" s="14"/>
      <c r="B816" s="15"/>
      <c r="C816" s="16"/>
      <c r="D816" s="32" t="str">
        <f>IFERROR(VLOOKUP(A816,部品コード!A:E,2,FALSE),"")</f>
        <v/>
      </c>
      <c r="E816" s="32" t="str">
        <f t="shared" si="26"/>
        <v/>
      </c>
      <c r="F816" s="32" t="str">
        <f t="shared" si="27"/>
        <v/>
      </c>
      <c r="G816" s="32" t="str">
        <f>IFERROR(VLOOKUP(所用データ③!A816,部品コード!A:E,3,FALSE),"")</f>
        <v/>
      </c>
    </row>
    <row r="817" spans="1:7" x14ac:dyDescent="0.15">
      <c r="A817" s="14"/>
      <c r="B817" s="15"/>
      <c r="C817" s="16"/>
      <c r="D817" s="32" t="str">
        <f>IFERROR(VLOOKUP(A817,部品コード!A:E,2,FALSE),"")</f>
        <v/>
      </c>
      <c r="E817" s="32" t="str">
        <f t="shared" si="26"/>
        <v/>
      </c>
      <c r="F817" s="32" t="str">
        <f t="shared" si="27"/>
        <v/>
      </c>
      <c r="G817" s="32" t="str">
        <f>IFERROR(VLOOKUP(所用データ③!A817,部品コード!A:E,3,FALSE),"")</f>
        <v/>
      </c>
    </row>
    <row r="818" spans="1:7" x14ac:dyDescent="0.15">
      <c r="A818" s="14"/>
      <c r="B818" s="15"/>
      <c r="C818" s="16"/>
      <c r="D818" s="32" t="str">
        <f>IFERROR(VLOOKUP(A818,部品コード!A:E,2,FALSE),"")</f>
        <v/>
      </c>
      <c r="E818" s="32" t="str">
        <f t="shared" si="26"/>
        <v/>
      </c>
      <c r="F818" s="32" t="str">
        <f t="shared" si="27"/>
        <v/>
      </c>
      <c r="G818" s="32" t="str">
        <f>IFERROR(VLOOKUP(所用データ③!A818,部品コード!A:E,3,FALSE),"")</f>
        <v/>
      </c>
    </row>
    <row r="819" spans="1:7" x14ac:dyDescent="0.15">
      <c r="A819" s="14"/>
      <c r="B819" s="15"/>
      <c r="C819" s="16"/>
      <c r="D819" s="32" t="str">
        <f>IFERROR(VLOOKUP(A819,部品コード!A:E,2,FALSE),"")</f>
        <v/>
      </c>
      <c r="E819" s="32" t="str">
        <f t="shared" si="26"/>
        <v/>
      </c>
      <c r="F819" s="32" t="str">
        <f t="shared" si="27"/>
        <v/>
      </c>
      <c r="G819" s="32" t="str">
        <f>IFERROR(VLOOKUP(所用データ③!A819,部品コード!A:E,3,FALSE),"")</f>
        <v/>
      </c>
    </row>
    <row r="820" spans="1:7" x14ac:dyDescent="0.15">
      <c r="A820" s="14"/>
      <c r="B820" s="15"/>
      <c r="C820" s="16"/>
      <c r="D820" s="32" t="str">
        <f>IFERROR(VLOOKUP(A820,部品コード!A:E,2,FALSE),"")</f>
        <v/>
      </c>
      <c r="E820" s="32" t="str">
        <f t="shared" si="26"/>
        <v/>
      </c>
      <c r="F820" s="32" t="str">
        <f t="shared" si="27"/>
        <v/>
      </c>
      <c r="G820" s="32" t="str">
        <f>IFERROR(VLOOKUP(所用データ③!A820,部品コード!A:E,3,FALSE),"")</f>
        <v/>
      </c>
    </row>
    <row r="821" spans="1:7" x14ac:dyDescent="0.15">
      <c r="A821" s="14"/>
      <c r="B821" s="15"/>
      <c r="C821" s="16"/>
      <c r="D821" s="32" t="str">
        <f>IFERROR(VLOOKUP(A821,部品コード!A:E,2,FALSE),"")</f>
        <v/>
      </c>
      <c r="E821" s="32" t="str">
        <f t="shared" si="26"/>
        <v/>
      </c>
      <c r="F821" s="32" t="str">
        <f t="shared" si="27"/>
        <v/>
      </c>
      <c r="G821" s="32" t="str">
        <f>IFERROR(VLOOKUP(所用データ③!A821,部品コード!A:E,3,FALSE),"")</f>
        <v/>
      </c>
    </row>
    <row r="822" spans="1:7" x14ac:dyDescent="0.15">
      <c r="A822" s="14"/>
      <c r="B822" s="15"/>
      <c r="C822" s="16"/>
      <c r="D822" s="32" t="str">
        <f>IFERROR(VLOOKUP(A822,部品コード!A:E,2,FALSE),"")</f>
        <v/>
      </c>
      <c r="E822" s="32" t="str">
        <f t="shared" si="26"/>
        <v/>
      </c>
      <c r="F822" s="32" t="str">
        <f t="shared" si="27"/>
        <v/>
      </c>
      <c r="G822" s="32" t="str">
        <f>IFERROR(VLOOKUP(所用データ③!A822,部品コード!A:E,3,FALSE),"")</f>
        <v/>
      </c>
    </row>
    <row r="823" spans="1:7" x14ac:dyDescent="0.15">
      <c r="A823" s="14"/>
      <c r="B823" s="15"/>
      <c r="C823" s="16"/>
      <c r="D823" s="32" t="str">
        <f>IFERROR(VLOOKUP(A823,部品コード!A:E,2,FALSE),"")</f>
        <v/>
      </c>
      <c r="E823" s="32" t="str">
        <f t="shared" si="26"/>
        <v/>
      </c>
      <c r="F823" s="32" t="str">
        <f t="shared" si="27"/>
        <v/>
      </c>
      <c r="G823" s="32" t="str">
        <f>IFERROR(VLOOKUP(所用データ③!A823,部品コード!A:E,3,FALSE),"")</f>
        <v/>
      </c>
    </row>
    <row r="824" spans="1:7" x14ac:dyDescent="0.15">
      <c r="A824" s="14"/>
      <c r="B824" s="15"/>
      <c r="C824" s="16"/>
      <c r="D824" s="32" t="str">
        <f>IFERROR(VLOOKUP(A824,部品コード!A:E,2,FALSE),"")</f>
        <v/>
      </c>
      <c r="E824" s="32" t="str">
        <f t="shared" si="26"/>
        <v/>
      </c>
      <c r="F824" s="32" t="str">
        <f t="shared" si="27"/>
        <v/>
      </c>
      <c r="G824" s="32" t="str">
        <f>IFERROR(VLOOKUP(所用データ③!A824,部品コード!A:E,3,FALSE),"")</f>
        <v/>
      </c>
    </row>
    <row r="825" spans="1:7" x14ac:dyDescent="0.15">
      <c r="A825" s="14"/>
      <c r="B825" s="15"/>
      <c r="C825" s="16"/>
      <c r="D825" s="32" t="str">
        <f>IFERROR(VLOOKUP(A825,部品コード!A:E,2,FALSE),"")</f>
        <v/>
      </c>
      <c r="E825" s="32" t="str">
        <f t="shared" si="26"/>
        <v/>
      </c>
      <c r="F825" s="32" t="str">
        <f t="shared" si="27"/>
        <v/>
      </c>
      <c r="G825" s="32" t="str">
        <f>IFERROR(VLOOKUP(所用データ③!A825,部品コード!A:E,3,FALSE),"")</f>
        <v/>
      </c>
    </row>
    <row r="826" spans="1:7" x14ac:dyDescent="0.15">
      <c r="A826" s="14"/>
      <c r="B826" s="15"/>
      <c r="C826" s="16"/>
      <c r="D826" s="32" t="str">
        <f>IFERROR(VLOOKUP(A826,部品コード!A:E,2,FALSE),"")</f>
        <v/>
      </c>
      <c r="E826" s="32" t="str">
        <f t="shared" si="26"/>
        <v/>
      </c>
      <c r="F826" s="32" t="str">
        <f t="shared" si="27"/>
        <v/>
      </c>
      <c r="G826" s="32" t="str">
        <f>IFERROR(VLOOKUP(所用データ③!A826,部品コード!A:E,3,FALSE),"")</f>
        <v/>
      </c>
    </row>
    <row r="827" spans="1:7" x14ac:dyDescent="0.15">
      <c r="A827" s="14"/>
      <c r="B827" s="15"/>
      <c r="C827" s="16"/>
      <c r="D827" s="32" t="str">
        <f>IFERROR(VLOOKUP(A827,部品コード!A:E,2,FALSE),"")</f>
        <v/>
      </c>
      <c r="E827" s="32" t="str">
        <f t="shared" si="26"/>
        <v/>
      </c>
      <c r="F827" s="32" t="str">
        <f t="shared" si="27"/>
        <v/>
      </c>
      <c r="G827" s="32" t="str">
        <f>IFERROR(VLOOKUP(所用データ③!A827,部品コード!A:E,3,FALSE),"")</f>
        <v/>
      </c>
    </row>
    <row r="828" spans="1:7" x14ac:dyDescent="0.15">
      <c r="A828" s="14"/>
      <c r="B828" s="15"/>
      <c r="C828" s="16"/>
      <c r="D828" s="32" t="str">
        <f>IFERROR(VLOOKUP(A828,部品コード!A:E,2,FALSE),"")</f>
        <v/>
      </c>
      <c r="E828" s="32" t="str">
        <f t="shared" si="26"/>
        <v/>
      </c>
      <c r="F828" s="32" t="str">
        <f t="shared" si="27"/>
        <v/>
      </c>
      <c r="G828" s="32" t="str">
        <f>IFERROR(VLOOKUP(所用データ③!A828,部品コード!A:E,3,FALSE),"")</f>
        <v/>
      </c>
    </row>
    <row r="829" spans="1:7" x14ac:dyDescent="0.15">
      <c r="A829" s="14"/>
      <c r="B829" s="15"/>
      <c r="C829" s="16"/>
      <c r="D829" s="32" t="str">
        <f>IFERROR(VLOOKUP(A829,部品コード!A:E,2,FALSE),"")</f>
        <v/>
      </c>
      <c r="E829" s="32" t="str">
        <f t="shared" si="26"/>
        <v/>
      </c>
      <c r="F829" s="32" t="str">
        <f t="shared" si="27"/>
        <v/>
      </c>
      <c r="G829" s="32" t="str">
        <f>IFERROR(VLOOKUP(所用データ③!A829,部品コード!A:E,3,FALSE),"")</f>
        <v/>
      </c>
    </row>
    <row r="830" spans="1:7" x14ac:dyDescent="0.15">
      <c r="A830" s="14"/>
      <c r="B830" s="15"/>
      <c r="C830" s="16"/>
      <c r="D830" s="32" t="str">
        <f>IFERROR(VLOOKUP(A830,部品コード!A:E,2,FALSE),"")</f>
        <v/>
      </c>
      <c r="E830" s="32" t="str">
        <f t="shared" si="26"/>
        <v/>
      </c>
      <c r="F830" s="32" t="str">
        <f t="shared" si="27"/>
        <v/>
      </c>
      <c r="G830" s="32" t="str">
        <f>IFERROR(VLOOKUP(所用データ③!A830,部品コード!A:E,3,FALSE),"")</f>
        <v/>
      </c>
    </row>
    <row r="831" spans="1:7" x14ac:dyDescent="0.15">
      <c r="A831" s="14"/>
      <c r="B831" s="15"/>
      <c r="C831" s="16"/>
      <c r="D831" s="32" t="str">
        <f>IFERROR(VLOOKUP(A831,部品コード!A:E,2,FALSE),"")</f>
        <v/>
      </c>
      <c r="E831" s="32" t="str">
        <f t="shared" si="26"/>
        <v/>
      </c>
      <c r="F831" s="32" t="str">
        <f t="shared" si="27"/>
        <v/>
      </c>
      <c r="G831" s="32" t="str">
        <f>IFERROR(VLOOKUP(所用データ③!A831,部品コード!A:E,3,FALSE),"")</f>
        <v/>
      </c>
    </row>
    <row r="832" spans="1:7" x14ac:dyDescent="0.15">
      <c r="A832" s="14"/>
      <c r="B832" s="15"/>
      <c r="C832" s="16"/>
      <c r="D832" s="32" t="str">
        <f>IFERROR(VLOOKUP(A832,部品コード!A:E,2,FALSE),"")</f>
        <v/>
      </c>
      <c r="E832" s="32" t="str">
        <f t="shared" si="26"/>
        <v/>
      </c>
      <c r="F832" s="32" t="str">
        <f t="shared" si="27"/>
        <v/>
      </c>
      <c r="G832" s="32" t="str">
        <f>IFERROR(VLOOKUP(所用データ③!A832,部品コード!A:E,3,FALSE),"")</f>
        <v/>
      </c>
    </row>
    <row r="833" spans="1:7" x14ac:dyDescent="0.15">
      <c r="A833" s="14"/>
      <c r="B833" s="15"/>
      <c r="C833" s="16"/>
      <c r="D833" s="32" t="str">
        <f>IFERROR(VLOOKUP(A833,部品コード!A:E,2,FALSE),"")</f>
        <v/>
      </c>
      <c r="E833" s="32" t="str">
        <f t="shared" si="26"/>
        <v/>
      </c>
      <c r="F833" s="32" t="str">
        <f t="shared" si="27"/>
        <v/>
      </c>
      <c r="G833" s="32" t="str">
        <f>IFERROR(VLOOKUP(所用データ③!A833,部品コード!A:E,3,FALSE),"")</f>
        <v/>
      </c>
    </row>
    <row r="834" spans="1:7" x14ac:dyDescent="0.15">
      <c r="A834" s="14"/>
      <c r="B834" s="15"/>
      <c r="C834" s="16"/>
      <c r="D834" s="32" t="str">
        <f>IFERROR(VLOOKUP(A834,部品コード!A:E,2,FALSE),"")</f>
        <v/>
      </c>
      <c r="E834" s="32" t="str">
        <f t="shared" si="26"/>
        <v/>
      </c>
      <c r="F834" s="32" t="str">
        <f t="shared" si="27"/>
        <v/>
      </c>
      <c r="G834" s="32" t="str">
        <f>IFERROR(VLOOKUP(所用データ③!A834,部品コード!A:E,3,FALSE),"")</f>
        <v/>
      </c>
    </row>
    <row r="835" spans="1:7" x14ac:dyDescent="0.15">
      <c r="A835" s="14"/>
      <c r="B835" s="15"/>
      <c r="C835" s="16"/>
      <c r="D835" s="32" t="str">
        <f>IFERROR(VLOOKUP(A835,部品コード!A:E,2,FALSE),"")</f>
        <v/>
      </c>
      <c r="E835" s="32" t="str">
        <f t="shared" si="26"/>
        <v/>
      </c>
      <c r="F835" s="32" t="str">
        <f t="shared" si="27"/>
        <v/>
      </c>
      <c r="G835" s="32" t="str">
        <f>IFERROR(VLOOKUP(所用データ③!A835,部品コード!A:E,3,FALSE),"")</f>
        <v/>
      </c>
    </row>
    <row r="836" spans="1:7" x14ac:dyDescent="0.15">
      <c r="A836" s="14"/>
      <c r="B836" s="15"/>
      <c r="C836" s="16"/>
      <c r="D836" s="32" t="str">
        <f>IFERROR(VLOOKUP(A836,部品コード!A:E,2,FALSE),"")</f>
        <v/>
      </c>
      <c r="E836" s="32" t="str">
        <f t="shared" si="26"/>
        <v/>
      </c>
      <c r="F836" s="32" t="str">
        <f t="shared" si="27"/>
        <v/>
      </c>
      <c r="G836" s="32" t="str">
        <f>IFERROR(VLOOKUP(所用データ③!A836,部品コード!A:E,3,FALSE),"")</f>
        <v/>
      </c>
    </row>
    <row r="837" spans="1:7" x14ac:dyDescent="0.15">
      <c r="A837" s="14"/>
      <c r="B837" s="15"/>
      <c r="C837" s="16"/>
      <c r="D837" s="32" t="str">
        <f>IFERROR(VLOOKUP(A837,部品コード!A:E,2,FALSE),"")</f>
        <v/>
      </c>
      <c r="E837" s="32" t="str">
        <f t="shared" si="26"/>
        <v/>
      </c>
      <c r="F837" s="32" t="str">
        <f t="shared" si="27"/>
        <v/>
      </c>
      <c r="G837" s="32" t="str">
        <f>IFERROR(VLOOKUP(所用データ③!A837,部品コード!A:E,3,FALSE),"")</f>
        <v/>
      </c>
    </row>
    <row r="838" spans="1:7" x14ac:dyDescent="0.15">
      <c r="A838" s="14"/>
      <c r="B838" s="15"/>
      <c r="C838" s="16"/>
      <c r="D838" s="32" t="str">
        <f>IFERROR(VLOOKUP(A838,部品コード!A:E,2,FALSE),"")</f>
        <v/>
      </c>
      <c r="E838" s="32" t="str">
        <f t="shared" si="26"/>
        <v/>
      </c>
      <c r="F838" s="32" t="str">
        <f t="shared" si="27"/>
        <v/>
      </c>
      <c r="G838" s="32" t="str">
        <f>IFERROR(VLOOKUP(所用データ③!A838,部品コード!A:E,3,FALSE),"")</f>
        <v/>
      </c>
    </row>
    <row r="839" spans="1:7" x14ac:dyDescent="0.15">
      <c r="A839" s="14"/>
      <c r="B839" s="15"/>
      <c r="C839" s="16"/>
      <c r="D839" s="32" t="str">
        <f>IFERROR(VLOOKUP(A839,部品コード!A:E,2,FALSE),"")</f>
        <v/>
      </c>
      <c r="E839" s="32" t="str">
        <f t="shared" si="26"/>
        <v/>
      </c>
      <c r="F839" s="32" t="str">
        <f t="shared" si="27"/>
        <v/>
      </c>
      <c r="G839" s="32" t="str">
        <f>IFERROR(VLOOKUP(所用データ③!A839,部品コード!A:E,3,FALSE),"")</f>
        <v/>
      </c>
    </row>
    <row r="840" spans="1:7" x14ac:dyDescent="0.15">
      <c r="A840" s="14"/>
      <c r="B840" s="15"/>
      <c r="C840" s="16"/>
      <c r="D840" s="32" t="str">
        <f>IFERROR(VLOOKUP(A840,部品コード!A:E,2,FALSE),"")</f>
        <v/>
      </c>
      <c r="E840" s="32" t="str">
        <f t="shared" si="26"/>
        <v/>
      </c>
      <c r="F840" s="32" t="str">
        <f t="shared" si="27"/>
        <v/>
      </c>
      <c r="G840" s="32" t="str">
        <f>IFERROR(VLOOKUP(所用データ③!A840,部品コード!A:E,3,FALSE),"")</f>
        <v/>
      </c>
    </row>
    <row r="841" spans="1:7" x14ac:dyDescent="0.15">
      <c r="A841" s="14"/>
      <c r="B841" s="15"/>
      <c r="C841" s="16"/>
      <c r="D841" s="32" t="str">
        <f>IFERROR(VLOOKUP(A841,部品コード!A:E,2,FALSE),"")</f>
        <v/>
      </c>
      <c r="E841" s="32" t="str">
        <f t="shared" si="26"/>
        <v/>
      </c>
      <c r="F841" s="32" t="str">
        <f t="shared" si="27"/>
        <v/>
      </c>
      <c r="G841" s="32" t="str">
        <f>IFERROR(VLOOKUP(所用データ③!A841,部品コード!A:E,3,FALSE),"")</f>
        <v/>
      </c>
    </row>
    <row r="842" spans="1:7" x14ac:dyDescent="0.15">
      <c r="A842" s="14"/>
      <c r="B842" s="15"/>
      <c r="C842" s="16"/>
      <c r="D842" s="32" t="str">
        <f>IFERROR(VLOOKUP(A842,部品コード!A:E,2,FALSE),"")</f>
        <v/>
      </c>
      <c r="E842" s="32" t="str">
        <f t="shared" si="26"/>
        <v/>
      </c>
      <c r="F842" s="32" t="str">
        <f t="shared" si="27"/>
        <v/>
      </c>
      <c r="G842" s="32" t="str">
        <f>IFERROR(VLOOKUP(所用データ③!A842,部品コード!A:E,3,FALSE),"")</f>
        <v/>
      </c>
    </row>
    <row r="843" spans="1:7" x14ac:dyDescent="0.15">
      <c r="A843" s="14"/>
      <c r="B843" s="15"/>
      <c r="C843" s="16"/>
      <c r="D843" s="32" t="str">
        <f>IFERROR(VLOOKUP(A843,部品コード!A:E,2,FALSE),"")</f>
        <v/>
      </c>
      <c r="E843" s="32" t="str">
        <f t="shared" si="26"/>
        <v/>
      </c>
      <c r="F843" s="32" t="str">
        <f t="shared" si="27"/>
        <v/>
      </c>
      <c r="G843" s="32" t="str">
        <f>IFERROR(VLOOKUP(所用データ③!A843,部品コード!A:E,3,FALSE),"")</f>
        <v/>
      </c>
    </row>
    <row r="844" spans="1:7" x14ac:dyDescent="0.15">
      <c r="A844" s="14"/>
      <c r="B844" s="15"/>
      <c r="C844" s="16"/>
      <c r="D844" s="32" t="str">
        <f>IFERROR(VLOOKUP(A844,部品コード!A:E,2,FALSE),"")</f>
        <v/>
      </c>
      <c r="E844" s="32" t="str">
        <f t="shared" si="26"/>
        <v/>
      </c>
      <c r="F844" s="32" t="str">
        <f t="shared" si="27"/>
        <v/>
      </c>
      <c r="G844" s="32" t="str">
        <f>IFERROR(VLOOKUP(所用データ③!A844,部品コード!A:E,3,FALSE),"")</f>
        <v/>
      </c>
    </row>
    <row r="845" spans="1:7" x14ac:dyDescent="0.15">
      <c r="A845" s="14"/>
      <c r="B845" s="15"/>
      <c r="C845" s="16"/>
      <c r="D845" s="32" t="str">
        <f>IFERROR(VLOOKUP(A845,部品コード!A:E,2,FALSE),"")</f>
        <v/>
      </c>
      <c r="E845" s="32" t="str">
        <f t="shared" si="26"/>
        <v/>
      </c>
      <c r="F845" s="32" t="str">
        <f t="shared" si="27"/>
        <v/>
      </c>
      <c r="G845" s="32" t="str">
        <f>IFERROR(VLOOKUP(所用データ③!A845,部品コード!A:E,3,FALSE),"")</f>
        <v/>
      </c>
    </row>
    <row r="846" spans="1:7" x14ac:dyDescent="0.15">
      <c r="A846" s="14"/>
      <c r="B846" s="15"/>
      <c r="C846" s="16"/>
      <c r="D846" s="32" t="str">
        <f>IFERROR(VLOOKUP(A846,部品コード!A:E,2,FALSE),"")</f>
        <v/>
      </c>
      <c r="E846" s="32" t="str">
        <f t="shared" si="26"/>
        <v/>
      </c>
      <c r="F846" s="32" t="str">
        <f t="shared" si="27"/>
        <v/>
      </c>
      <c r="G846" s="32" t="str">
        <f>IFERROR(VLOOKUP(所用データ③!A846,部品コード!A:E,3,FALSE),"")</f>
        <v/>
      </c>
    </row>
    <row r="847" spans="1:7" x14ac:dyDescent="0.15">
      <c r="A847" s="14"/>
      <c r="B847" s="15"/>
      <c r="C847" s="16"/>
      <c r="D847" s="32" t="str">
        <f>IFERROR(VLOOKUP(A847,部品コード!A:E,2,FALSE),"")</f>
        <v/>
      </c>
      <c r="E847" s="32" t="str">
        <f t="shared" si="26"/>
        <v/>
      </c>
      <c r="F847" s="32" t="str">
        <f t="shared" si="27"/>
        <v/>
      </c>
      <c r="G847" s="32" t="str">
        <f>IFERROR(VLOOKUP(所用データ③!A847,部品コード!A:E,3,FALSE),"")</f>
        <v/>
      </c>
    </row>
    <row r="848" spans="1:7" x14ac:dyDescent="0.15">
      <c r="A848" s="14"/>
      <c r="B848" s="15"/>
      <c r="C848" s="16"/>
      <c r="D848" s="32" t="str">
        <f>IFERROR(VLOOKUP(A848,部品コード!A:E,2,FALSE),"")</f>
        <v/>
      </c>
      <c r="E848" s="32" t="str">
        <f t="shared" si="26"/>
        <v/>
      </c>
      <c r="F848" s="32" t="str">
        <f t="shared" si="27"/>
        <v/>
      </c>
      <c r="G848" s="32" t="str">
        <f>IFERROR(VLOOKUP(所用データ③!A848,部品コード!A:E,3,FALSE),"")</f>
        <v/>
      </c>
    </row>
    <row r="849" spans="1:7" x14ac:dyDescent="0.15">
      <c r="A849" s="14"/>
      <c r="B849" s="15"/>
      <c r="C849" s="16"/>
      <c r="D849" s="32" t="str">
        <f>IFERROR(VLOOKUP(A849,部品コード!A:E,2,FALSE),"")</f>
        <v/>
      </c>
      <c r="E849" s="32" t="str">
        <f t="shared" si="26"/>
        <v/>
      </c>
      <c r="F849" s="32" t="str">
        <f t="shared" si="27"/>
        <v/>
      </c>
      <c r="G849" s="32" t="str">
        <f>IFERROR(VLOOKUP(所用データ③!A849,部品コード!A:E,3,FALSE),"")</f>
        <v/>
      </c>
    </row>
    <row r="850" spans="1:7" x14ac:dyDescent="0.15">
      <c r="A850" s="14"/>
      <c r="B850" s="15"/>
      <c r="C850" s="16"/>
      <c r="D850" s="32" t="str">
        <f>IFERROR(VLOOKUP(A850,部品コード!A:E,2,FALSE),"")</f>
        <v/>
      </c>
      <c r="E850" s="32" t="str">
        <f t="shared" si="26"/>
        <v/>
      </c>
      <c r="F850" s="32" t="str">
        <f t="shared" si="27"/>
        <v/>
      </c>
      <c r="G850" s="32" t="str">
        <f>IFERROR(VLOOKUP(所用データ③!A850,部品コード!A:E,3,FALSE),"")</f>
        <v/>
      </c>
    </row>
    <row r="851" spans="1:7" x14ac:dyDescent="0.15">
      <c r="A851" s="14"/>
      <c r="B851" s="15"/>
      <c r="C851" s="16"/>
      <c r="D851" s="32" t="str">
        <f>IFERROR(VLOOKUP(A851,部品コード!A:E,2,FALSE),"")</f>
        <v/>
      </c>
      <c r="E851" s="32" t="str">
        <f t="shared" si="26"/>
        <v/>
      </c>
      <c r="F851" s="32" t="str">
        <f t="shared" si="27"/>
        <v/>
      </c>
      <c r="G851" s="32" t="str">
        <f>IFERROR(VLOOKUP(所用データ③!A851,部品コード!A:E,3,FALSE),"")</f>
        <v/>
      </c>
    </row>
    <row r="852" spans="1:7" x14ac:dyDescent="0.15">
      <c r="A852" s="14"/>
      <c r="B852" s="15"/>
      <c r="C852" s="16"/>
      <c r="D852" s="32" t="str">
        <f>IFERROR(VLOOKUP(A852,部品コード!A:E,2,FALSE),"")</f>
        <v/>
      </c>
      <c r="E852" s="32" t="str">
        <f t="shared" si="26"/>
        <v/>
      </c>
      <c r="F852" s="32" t="str">
        <f t="shared" si="27"/>
        <v/>
      </c>
      <c r="G852" s="32" t="str">
        <f>IFERROR(VLOOKUP(所用データ③!A852,部品コード!A:E,3,FALSE),"")</f>
        <v/>
      </c>
    </row>
    <row r="853" spans="1:7" x14ac:dyDescent="0.15">
      <c r="A853" s="14"/>
      <c r="B853" s="15"/>
      <c r="C853" s="16"/>
      <c r="D853" s="32" t="str">
        <f>IFERROR(VLOOKUP(A853,部品コード!A:E,2,FALSE),"")</f>
        <v/>
      </c>
      <c r="E853" s="32" t="str">
        <f t="shared" si="26"/>
        <v/>
      </c>
      <c r="F853" s="32" t="str">
        <f t="shared" si="27"/>
        <v/>
      </c>
      <c r="G853" s="32" t="str">
        <f>IFERROR(VLOOKUP(所用データ③!A853,部品コード!A:E,3,FALSE),"")</f>
        <v/>
      </c>
    </row>
    <row r="854" spans="1:7" x14ac:dyDescent="0.15">
      <c r="A854" s="14"/>
      <c r="B854" s="15"/>
      <c r="C854" s="16"/>
      <c r="D854" s="32" t="str">
        <f>IFERROR(VLOOKUP(A854,部品コード!A:E,2,FALSE),"")</f>
        <v/>
      </c>
      <c r="E854" s="32" t="str">
        <f t="shared" si="26"/>
        <v/>
      </c>
      <c r="F854" s="32" t="str">
        <f t="shared" si="27"/>
        <v/>
      </c>
      <c r="G854" s="32" t="str">
        <f>IFERROR(VLOOKUP(所用データ③!A854,部品コード!A:E,3,FALSE),"")</f>
        <v/>
      </c>
    </row>
    <row r="855" spans="1:7" x14ac:dyDescent="0.15">
      <c r="A855" s="14"/>
      <c r="B855" s="15"/>
      <c r="C855" s="16"/>
      <c r="D855" s="32" t="str">
        <f>IFERROR(VLOOKUP(A855,部品コード!A:E,2,FALSE),"")</f>
        <v/>
      </c>
      <c r="E855" s="32" t="str">
        <f t="shared" ref="E855:E918" si="28">IF(B855="","",(MONTH(B855)))</f>
        <v/>
      </c>
      <c r="F855" s="32" t="str">
        <f t="shared" ref="F855:F918" si="29">IF(B855="","",(DAY(B855)))</f>
        <v/>
      </c>
      <c r="G855" s="32" t="str">
        <f>IFERROR(VLOOKUP(所用データ③!A855,部品コード!A:E,3,FALSE),"")</f>
        <v/>
      </c>
    </row>
    <row r="856" spans="1:7" x14ac:dyDescent="0.15">
      <c r="A856" s="14"/>
      <c r="B856" s="15"/>
      <c r="C856" s="16"/>
      <c r="D856" s="32" t="str">
        <f>IFERROR(VLOOKUP(A856,部品コード!A:E,2,FALSE),"")</f>
        <v/>
      </c>
      <c r="E856" s="32" t="str">
        <f t="shared" si="28"/>
        <v/>
      </c>
      <c r="F856" s="32" t="str">
        <f t="shared" si="29"/>
        <v/>
      </c>
      <c r="G856" s="32" t="str">
        <f>IFERROR(VLOOKUP(所用データ③!A856,部品コード!A:E,3,FALSE),"")</f>
        <v/>
      </c>
    </row>
    <row r="857" spans="1:7" x14ac:dyDescent="0.15">
      <c r="A857" s="14"/>
      <c r="B857" s="15"/>
      <c r="C857" s="16"/>
      <c r="D857" s="32" t="str">
        <f>IFERROR(VLOOKUP(A857,部品コード!A:E,2,FALSE),"")</f>
        <v/>
      </c>
      <c r="E857" s="32" t="str">
        <f t="shared" si="28"/>
        <v/>
      </c>
      <c r="F857" s="32" t="str">
        <f t="shared" si="29"/>
        <v/>
      </c>
      <c r="G857" s="32" t="str">
        <f>IFERROR(VLOOKUP(所用データ③!A857,部品コード!A:E,3,FALSE),"")</f>
        <v/>
      </c>
    </row>
    <row r="858" spans="1:7" x14ac:dyDescent="0.15">
      <c r="A858" s="14"/>
      <c r="B858" s="15"/>
      <c r="C858" s="16"/>
      <c r="D858" s="32" t="str">
        <f>IFERROR(VLOOKUP(A858,部品コード!A:E,2,FALSE),"")</f>
        <v/>
      </c>
      <c r="E858" s="32" t="str">
        <f t="shared" si="28"/>
        <v/>
      </c>
      <c r="F858" s="32" t="str">
        <f t="shared" si="29"/>
        <v/>
      </c>
      <c r="G858" s="32" t="str">
        <f>IFERROR(VLOOKUP(所用データ③!A858,部品コード!A:E,3,FALSE),"")</f>
        <v/>
      </c>
    </row>
    <row r="859" spans="1:7" x14ac:dyDescent="0.15">
      <c r="A859" s="14"/>
      <c r="B859" s="15"/>
      <c r="C859" s="16"/>
      <c r="D859" s="32" t="str">
        <f>IFERROR(VLOOKUP(A859,部品コード!A:E,2,FALSE),"")</f>
        <v/>
      </c>
      <c r="E859" s="32" t="str">
        <f t="shared" si="28"/>
        <v/>
      </c>
      <c r="F859" s="32" t="str">
        <f t="shared" si="29"/>
        <v/>
      </c>
      <c r="G859" s="32" t="str">
        <f>IFERROR(VLOOKUP(所用データ③!A859,部品コード!A:E,3,FALSE),"")</f>
        <v/>
      </c>
    </row>
    <row r="860" spans="1:7" x14ac:dyDescent="0.15">
      <c r="A860" s="14"/>
      <c r="B860" s="15"/>
      <c r="C860" s="16"/>
      <c r="D860" s="32" t="str">
        <f>IFERROR(VLOOKUP(A860,部品コード!A:E,2,FALSE),"")</f>
        <v/>
      </c>
      <c r="E860" s="32" t="str">
        <f t="shared" si="28"/>
        <v/>
      </c>
      <c r="F860" s="32" t="str">
        <f t="shared" si="29"/>
        <v/>
      </c>
      <c r="G860" s="32" t="str">
        <f>IFERROR(VLOOKUP(所用データ③!A860,部品コード!A:E,3,FALSE),"")</f>
        <v/>
      </c>
    </row>
    <row r="861" spans="1:7" x14ac:dyDescent="0.15">
      <c r="A861" s="14"/>
      <c r="B861" s="15"/>
      <c r="C861" s="16"/>
      <c r="D861" s="32" t="str">
        <f>IFERROR(VLOOKUP(A861,部品コード!A:E,2,FALSE),"")</f>
        <v/>
      </c>
      <c r="E861" s="32" t="str">
        <f t="shared" si="28"/>
        <v/>
      </c>
      <c r="F861" s="32" t="str">
        <f t="shared" si="29"/>
        <v/>
      </c>
      <c r="G861" s="32" t="str">
        <f>IFERROR(VLOOKUP(所用データ③!A861,部品コード!A:E,3,FALSE),"")</f>
        <v/>
      </c>
    </row>
    <row r="862" spans="1:7" x14ac:dyDescent="0.15">
      <c r="A862" s="14"/>
      <c r="B862" s="15"/>
      <c r="C862" s="16"/>
      <c r="D862" s="32" t="str">
        <f>IFERROR(VLOOKUP(A862,部品コード!A:E,2,FALSE),"")</f>
        <v/>
      </c>
      <c r="E862" s="32" t="str">
        <f t="shared" si="28"/>
        <v/>
      </c>
      <c r="F862" s="32" t="str">
        <f t="shared" si="29"/>
        <v/>
      </c>
      <c r="G862" s="32" t="str">
        <f>IFERROR(VLOOKUP(所用データ③!A862,部品コード!A:E,3,FALSE),"")</f>
        <v/>
      </c>
    </row>
    <row r="863" spans="1:7" x14ac:dyDescent="0.15">
      <c r="A863" s="14"/>
      <c r="B863" s="15"/>
      <c r="C863" s="16"/>
      <c r="D863" s="32" t="str">
        <f>IFERROR(VLOOKUP(A863,部品コード!A:E,2,FALSE),"")</f>
        <v/>
      </c>
      <c r="E863" s="32" t="str">
        <f t="shared" si="28"/>
        <v/>
      </c>
      <c r="F863" s="32" t="str">
        <f t="shared" si="29"/>
        <v/>
      </c>
      <c r="G863" s="32" t="str">
        <f>IFERROR(VLOOKUP(所用データ③!A863,部品コード!A:E,3,FALSE),"")</f>
        <v/>
      </c>
    </row>
    <row r="864" spans="1:7" x14ac:dyDescent="0.15">
      <c r="A864" s="14"/>
      <c r="B864" s="15"/>
      <c r="C864" s="16"/>
      <c r="D864" s="32" t="str">
        <f>IFERROR(VLOOKUP(A864,部品コード!A:E,2,FALSE),"")</f>
        <v/>
      </c>
      <c r="E864" s="32" t="str">
        <f t="shared" si="28"/>
        <v/>
      </c>
      <c r="F864" s="32" t="str">
        <f t="shared" si="29"/>
        <v/>
      </c>
      <c r="G864" s="32" t="str">
        <f>IFERROR(VLOOKUP(所用データ③!A864,部品コード!A:E,3,FALSE),"")</f>
        <v/>
      </c>
    </row>
    <row r="865" spans="1:7" x14ac:dyDescent="0.15">
      <c r="A865" s="14"/>
      <c r="B865" s="15"/>
      <c r="C865" s="16"/>
      <c r="D865" s="32" t="str">
        <f>IFERROR(VLOOKUP(A865,部品コード!A:E,2,FALSE),"")</f>
        <v/>
      </c>
      <c r="E865" s="32" t="str">
        <f t="shared" si="28"/>
        <v/>
      </c>
      <c r="F865" s="32" t="str">
        <f t="shared" si="29"/>
        <v/>
      </c>
      <c r="G865" s="32" t="str">
        <f>IFERROR(VLOOKUP(所用データ③!A865,部品コード!A:E,3,FALSE),"")</f>
        <v/>
      </c>
    </row>
    <row r="866" spans="1:7" x14ac:dyDescent="0.15">
      <c r="A866" s="14"/>
      <c r="B866" s="15"/>
      <c r="C866" s="16"/>
      <c r="D866" s="32" t="str">
        <f>IFERROR(VLOOKUP(A866,部品コード!A:E,2,FALSE),"")</f>
        <v/>
      </c>
      <c r="E866" s="32" t="str">
        <f t="shared" si="28"/>
        <v/>
      </c>
      <c r="F866" s="32" t="str">
        <f t="shared" si="29"/>
        <v/>
      </c>
      <c r="G866" s="32" t="str">
        <f>IFERROR(VLOOKUP(所用データ③!A866,部品コード!A:E,3,FALSE),"")</f>
        <v/>
      </c>
    </row>
    <row r="867" spans="1:7" x14ac:dyDescent="0.15">
      <c r="A867" s="14"/>
      <c r="B867" s="15"/>
      <c r="C867" s="16"/>
      <c r="D867" s="32" t="str">
        <f>IFERROR(VLOOKUP(A867,部品コード!A:E,2,FALSE),"")</f>
        <v/>
      </c>
      <c r="E867" s="32" t="str">
        <f t="shared" si="28"/>
        <v/>
      </c>
      <c r="F867" s="32" t="str">
        <f t="shared" si="29"/>
        <v/>
      </c>
      <c r="G867" s="32" t="str">
        <f>IFERROR(VLOOKUP(所用データ③!A867,部品コード!A:E,3,FALSE),"")</f>
        <v/>
      </c>
    </row>
    <row r="868" spans="1:7" x14ac:dyDescent="0.15">
      <c r="A868" s="14"/>
      <c r="B868" s="15"/>
      <c r="C868" s="16"/>
      <c r="D868" s="32" t="str">
        <f>IFERROR(VLOOKUP(A868,部品コード!A:E,2,FALSE),"")</f>
        <v/>
      </c>
      <c r="E868" s="32" t="str">
        <f t="shared" si="28"/>
        <v/>
      </c>
      <c r="F868" s="32" t="str">
        <f t="shared" si="29"/>
        <v/>
      </c>
      <c r="G868" s="32" t="str">
        <f>IFERROR(VLOOKUP(所用データ③!A868,部品コード!A:E,3,FALSE),"")</f>
        <v/>
      </c>
    </row>
    <row r="869" spans="1:7" x14ac:dyDescent="0.15">
      <c r="A869" s="14"/>
      <c r="B869" s="15"/>
      <c r="C869" s="16"/>
      <c r="D869" s="32" t="str">
        <f>IFERROR(VLOOKUP(A869,部品コード!A:E,2,FALSE),"")</f>
        <v/>
      </c>
      <c r="E869" s="32" t="str">
        <f t="shared" si="28"/>
        <v/>
      </c>
      <c r="F869" s="32" t="str">
        <f t="shared" si="29"/>
        <v/>
      </c>
      <c r="G869" s="32" t="str">
        <f>IFERROR(VLOOKUP(所用データ③!A869,部品コード!A:E,3,FALSE),"")</f>
        <v/>
      </c>
    </row>
    <row r="870" spans="1:7" x14ac:dyDescent="0.15">
      <c r="A870" s="14"/>
      <c r="B870" s="15"/>
      <c r="C870" s="16"/>
      <c r="D870" s="32" t="str">
        <f>IFERROR(VLOOKUP(A870,部品コード!A:E,2,FALSE),"")</f>
        <v/>
      </c>
      <c r="E870" s="32" t="str">
        <f t="shared" si="28"/>
        <v/>
      </c>
      <c r="F870" s="32" t="str">
        <f t="shared" si="29"/>
        <v/>
      </c>
      <c r="G870" s="32" t="str">
        <f>IFERROR(VLOOKUP(所用データ③!A870,部品コード!A:E,3,FALSE),"")</f>
        <v/>
      </c>
    </row>
    <row r="871" spans="1:7" x14ac:dyDescent="0.15">
      <c r="A871" s="14"/>
      <c r="B871" s="15"/>
      <c r="C871" s="16"/>
      <c r="D871" s="32" t="str">
        <f>IFERROR(VLOOKUP(A871,部品コード!A:E,2,FALSE),"")</f>
        <v/>
      </c>
      <c r="E871" s="32" t="str">
        <f t="shared" si="28"/>
        <v/>
      </c>
      <c r="F871" s="32" t="str">
        <f t="shared" si="29"/>
        <v/>
      </c>
      <c r="G871" s="32" t="str">
        <f>IFERROR(VLOOKUP(所用データ③!A871,部品コード!A:E,3,FALSE),"")</f>
        <v/>
      </c>
    </row>
    <row r="872" spans="1:7" x14ac:dyDescent="0.15">
      <c r="A872" s="14"/>
      <c r="B872" s="15"/>
      <c r="C872" s="16"/>
      <c r="D872" s="32" t="str">
        <f>IFERROR(VLOOKUP(A872,部品コード!A:E,2,FALSE),"")</f>
        <v/>
      </c>
      <c r="E872" s="32" t="str">
        <f t="shared" si="28"/>
        <v/>
      </c>
      <c r="F872" s="32" t="str">
        <f t="shared" si="29"/>
        <v/>
      </c>
      <c r="G872" s="32" t="str">
        <f>IFERROR(VLOOKUP(所用データ③!A872,部品コード!A:E,3,FALSE),"")</f>
        <v/>
      </c>
    </row>
    <row r="873" spans="1:7" x14ac:dyDescent="0.15">
      <c r="A873" s="14"/>
      <c r="B873" s="15"/>
      <c r="C873" s="16"/>
      <c r="D873" s="32" t="str">
        <f>IFERROR(VLOOKUP(A873,部品コード!A:E,2,FALSE),"")</f>
        <v/>
      </c>
      <c r="E873" s="32" t="str">
        <f t="shared" si="28"/>
        <v/>
      </c>
      <c r="F873" s="32" t="str">
        <f t="shared" si="29"/>
        <v/>
      </c>
      <c r="G873" s="32" t="str">
        <f>IFERROR(VLOOKUP(所用データ③!A873,部品コード!A:E,3,FALSE),"")</f>
        <v/>
      </c>
    </row>
    <row r="874" spans="1:7" x14ac:dyDescent="0.15">
      <c r="A874" s="14"/>
      <c r="B874" s="15"/>
      <c r="C874" s="16"/>
      <c r="D874" s="32" t="str">
        <f>IFERROR(VLOOKUP(A874,部品コード!A:E,2,FALSE),"")</f>
        <v/>
      </c>
      <c r="E874" s="32" t="str">
        <f t="shared" si="28"/>
        <v/>
      </c>
      <c r="F874" s="32" t="str">
        <f t="shared" si="29"/>
        <v/>
      </c>
      <c r="G874" s="32" t="str">
        <f>IFERROR(VLOOKUP(所用データ③!A874,部品コード!A:E,3,FALSE),"")</f>
        <v/>
      </c>
    </row>
    <row r="875" spans="1:7" x14ac:dyDescent="0.15">
      <c r="A875" s="14"/>
      <c r="B875" s="15"/>
      <c r="C875" s="16"/>
      <c r="D875" s="32" t="str">
        <f>IFERROR(VLOOKUP(A875,部品コード!A:E,2,FALSE),"")</f>
        <v/>
      </c>
      <c r="E875" s="32" t="str">
        <f t="shared" si="28"/>
        <v/>
      </c>
      <c r="F875" s="32" t="str">
        <f t="shared" si="29"/>
        <v/>
      </c>
      <c r="G875" s="32" t="str">
        <f>IFERROR(VLOOKUP(所用データ③!A875,部品コード!A:E,3,FALSE),"")</f>
        <v/>
      </c>
    </row>
    <row r="876" spans="1:7" x14ac:dyDescent="0.15">
      <c r="A876" s="14"/>
      <c r="B876" s="15"/>
      <c r="C876" s="16"/>
      <c r="D876" s="32" t="str">
        <f>IFERROR(VLOOKUP(A876,部品コード!A:E,2,FALSE),"")</f>
        <v/>
      </c>
      <c r="E876" s="32" t="str">
        <f t="shared" si="28"/>
        <v/>
      </c>
      <c r="F876" s="32" t="str">
        <f t="shared" si="29"/>
        <v/>
      </c>
      <c r="G876" s="32" t="str">
        <f>IFERROR(VLOOKUP(所用データ③!A876,部品コード!A:E,3,FALSE),"")</f>
        <v/>
      </c>
    </row>
    <row r="877" spans="1:7" x14ac:dyDescent="0.15">
      <c r="A877" s="14"/>
      <c r="B877" s="15"/>
      <c r="C877" s="16"/>
      <c r="D877" s="32" t="str">
        <f>IFERROR(VLOOKUP(A877,部品コード!A:E,2,FALSE),"")</f>
        <v/>
      </c>
      <c r="E877" s="32" t="str">
        <f t="shared" si="28"/>
        <v/>
      </c>
      <c r="F877" s="32" t="str">
        <f t="shared" si="29"/>
        <v/>
      </c>
      <c r="G877" s="32" t="str">
        <f>IFERROR(VLOOKUP(所用データ③!A877,部品コード!A:E,3,FALSE),"")</f>
        <v/>
      </c>
    </row>
    <row r="878" spans="1:7" x14ac:dyDescent="0.15">
      <c r="A878" s="14"/>
      <c r="B878" s="15"/>
      <c r="C878" s="16"/>
      <c r="D878" s="32" t="str">
        <f>IFERROR(VLOOKUP(A878,部品コード!A:E,2,FALSE),"")</f>
        <v/>
      </c>
      <c r="E878" s="32" t="str">
        <f t="shared" si="28"/>
        <v/>
      </c>
      <c r="F878" s="32" t="str">
        <f t="shared" si="29"/>
        <v/>
      </c>
      <c r="G878" s="32" t="str">
        <f>IFERROR(VLOOKUP(所用データ③!A878,部品コード!A:E,3,FALSE),"")</f>
        <v/>
      </c>
    </row>
    <row r="879" spans="1:7" x14ac:dyDescent="0.15">
      <c r="A879" s="14"/>
      <c r="B879" s="15"/>
      <c r="C879" s="16"/>
      <c r="D879" s="32" t="str">
        <f>IFERROR(VLOOKUP(A879,部品コード!A:E,2,FALSE),"")</f>
        <v/>
      </c>
      <c r="E879" s="32" t="str">
        <f t="shared" si="28"/>
        <v/>
      </c>
      <c r="F879" s="32" t="str">
        <f t="shared" si="29"/>
        <v/>
      </c>
      <c r="G879" s="32" t="str">
        <f>IFERROR(VLOOKUP(所用データ③!A879,部品コード!A:E,3,FALSE),"")</f>
        <v/>
      </c>
    </row>
    <row r="880" spans="1:7" x14ac:dyDescent="0.15">
      <c r="A880" s="14"/>
      <c r="B880" s="15"/>
      <c r="C880" s="16"/>
      <c r="D880" s="32" t="str">
        <f>IFERROR(VLOOKUP(A880,部品コード!A:E,2,FALSE),"")</f>
        <v/>
      </c>
      <c r="E880" s="32" t="str">
        <f t="shared" si="28"/>
        <v/>
      </c>
      <c r="F880" s="32" t="str">
        <f t="shared" si="29"/>
        <v/>
      </c>
      <c r="G880" s="32" t="str">
        <f>IFERROR(VLOOKUP(所用データ③!A880,部品コード!A:E,3,FALSE),"")</f>
        <v/>
      </c>
    </row>
    <row r="881" spans="1:7" x14ac:dyDescent="0.15">
      <c r="A881" s="14"/>
      <c r="B881" s="15"/>
      <c r="C881" s="16"/>
      <c r="D881" s="32" t="str">
        <f>IFERROR(VLOOKUP(A881,部品コード!A:E,2,FALSE),"")</f>
        <v/>
      </c>
      <c r="E881" s="32" t="str">
        <f t="shared" si="28"/>
        <v/>
      </c>
      <c r="F881" s="32" t="str">
        <f t="shared" si="29"/>
        <v/>
      </c>
      <c r="G881" s="32" t="str">
        <f>IFERROR(VLOOKUP(所用データ③!A881,部品コード!A:E,3,FALSE),"")</f>
        <v/>
      </c>
    </row>
    <row r="882" spans="1:7" x14ac:dyDescent="0.15">
      <c r="A882" s="14"/>
      <c r="B882" s="15"/>
      <c r="C882" s="16"/>
      <c r="D882" s="32" t="str">
        <f>IFERROR(VLOOKUP(A882,部品コード!A:E,2,FALSE),"")</f>
        <v/>
      </c>
      <c r="E882" s="32" t="str">
        <f t="shared" si="28"/>
        <v/>
      </c>
      <c r="F882" s="32" t="str">
        <f t="shared" si="29"/>
        <v/>
      </c>
      <c r="G882" s="32" t="str">
        <f>IFERROR(VLOOKUP(所用データ③!A882,部品コード!A:E,3,FALSE),"")</f>
        <v/>
      </c>
    </row>
    <row r="883" spans="1:7" x14ac:dyDescent="0.15">
      <c r="A883" s="14"/>
      <c r="B883" s="15"/>
      <c r="C883" s="16"/>
      <c r="D883" s="32" t="str">
        <f>IFERROR(VLOOKUP(A883,部品コード!A:E,2,FALSE),"")</f>
        <v/>
      </c>
      <c r="E883" s="32" t="str">
        <f t="shared" si="28"/>
        <v/>
      </c>
      <c r="F883" s="32" t="str">
        <f t="shared" si="29"/>
        <v/>
      </c>
      <c r="G883" s="32" t="str">
        <f>IFERROR(VLOOKUP(所用データ③!A883,部品コード!A:E,3,FALSE),"")</f>
        <v/>
      </c>
    </row>
    <row r="884" spans="1:7" x14ac:dyDescent="0.15">
      <c r="A884" s="14"/>
      <c r="B884" s="15"/>
      <c r="C884" s="16"/>
      <c r="D884" s="32" t="str">
        <f>IFERROR(VLOOKUP(A884,部品コード!A:E,2,FALSE),"")</f>
        <v/>
      </c>
      <c r="E884" s="32" t="str">
        <f t="shared" si="28"/>
        <v/>
      </c>
      <c r="F884" s="32" t="str">
        <f t="shared" si="29"/>
        <v/>
      </c>
      <c r="G884" s="32" t="str">
        <f>IFERROR(VLOOKUP(所用データ③!A884,部品コード!A:E,3,FALSE),"")</f>
        <v/>
      </c>
    </row>
    <row r="885" spans="1:7" x14ac:dyDescent="0.15">
      <c r="A885" s="14"/>
      <c r="B885" s="15"/>
      <c r="C885" s="16"/>
      <c r="D885" s="32" t="str">
        <f>IFERROR(VLOOKUP(A885,部品コード!A:E,2,FALSE),"")</f>
        <v/>
      </c>
      <c r="E885" s="32" t="str">
        <f t="shared" si="28"/>
        <v/>
      </c>
      <c r="F885" s="32" t="str">
        <f t="shared" si="29"/>
        <v/>
      </c>
      <c r="G885" s="32" t="str">
        <f>IFERROR(VLOOKUP(所用データ③!A885,部品コード!A:E,3,FALSE),"")</f>
        <v/>
      </c>
    </row>
    <row r="886" spans="1:7" x14ac:dyDescent="0.15">
      <c r="A886" s="14"/>
      <c r="B886" s="15"/>
      <c r="C886" s="16"/>
      <c r="D886" s="32" t="str">
        <f>IFERROR(VLOOKUP(A886,部品コード!A:E,2,FALSE),"")</f>
        <v/>
      </c>
      <c r="E886" s="32" t="str">
        <f t="shared" si="28"/>
        <v/>
      </c>
      <c r="F886" s="32" t="str">
        <f t="shared" si="29"/>
        <v/>
      </c>
      <c r="G886" s="32" t="str">
        <f>IFERROR(VLOOKUP(所用データ③!A886,部品コード!A:E,3,FALSE),"")</f>
        <v/>
      </c>
    </row>
    <row r="887" spans="1:7" x14ac:dyDescent="0.15">
      <c r="A887" s="14"/>
      <c r="B887" s="15"/>
      <c r="C887" s="16"/>
      <c r="D887" s="32" t="str">
        <f>IFERROR(VLOOKUP(A887,部品コード!A:E,2,FALSE),"")</f>
        <v/>
      </c>
      <c r="E887" s="32" t="str">
        <f t="shared" si="28"/>
        <v/>
      </c>
      <c r="F887" s="32" t="str">
        <f t="shared" si="29"/>
        <v/>
      </c>
      <c r="G887" s="32" t="str">
        <f>IFERROR(VLOOKUP(所用データ③!A887,部品コード!A:E,3,FALSE),"")</f>
        <v/>
      </c>
    </row>
    <row r="888" spans="1:7" x14ac:dyDescent="0.15">
      <c r="A888" s="14"/>
      <c r="B888" s="15"/>
      <c r="C888" s="16"/>
      <c r="D888" s="32" t="str">
        <f>IFERROR(VLOOKUP(A888,部品コード!A:E,2,FALSE),"")</f>
        <v/>
      </c>
      <c r="E888" s="32" t="str">
        <f t="shared" si="28"/>
        <v/>
      </c>
      <c r="F888" s="32" t="str">
        <f t="shared" si="29"/>
        <v/>
      </c>
      <c r="G888" s="32" t="str">
        <f>IFERROR(VLOOKUP(所用データ③!A888,部品コード!A:E,3,FALSE),"")</f>
        <v/>
      </c>
    </row>
    <row r="889" spans="1:7" x14ac:dyDescent="0.15">
      <c r="A889" s="14"/>
      <c r="B889" s="15"/>
      <c r="C889" s="16"/>
      <c r="D889" s="32" t="str">
        <f>IFERROR(VLOOKUP(A889,部品コード!A:E,2,FALSE),"")</f>
        <v/>
      </c>
      <c r="E889" s="32" t="str">
        <f t="shared" si="28"/>
        <v/>
      </c>
      <c r="F889" s="32" t="str">
        <f t="shared" si="29"/>
        <v/>
      </c>
      <c r="G889" s="32" t="str">
        <f>IFERROR(VLOOKUP(所用データ③!A889,部品コード!A:E,3,FALSE),"")</f>
        <v/>
      </c>
    </row>
    <row r="890" spans="1:7" x14ac:dyDescent="0.15">
      <c r="A890" s="14"/>
      <c r="B890" s="15"/>
      <c r="C890" s="16"/>
      <c r="D890" s="32" t="str">
        <f>IFERROR(VLOOKUP(A890,部品コード!A:E,2,FALSE),"")</f>
        <v/>
      </c>
      <c r="E890" s="32" t="str">
        <f t="shared" si="28"/>
        <v/>
      </c>
      <c r="F890" s="32" t="str">
        <f t="shared" si="29"/>
        <v/>
      </c>
      <c r="G890" s="32" t="str">
        <f>IFERROR(VLOOKUP(所用データ③!A890,部品コード!A:E,3,FALSE),"")</f>
        <v/>
      </c>
    </row>
    <row r="891" spans="1:7" x14ac:dyDescent="0.15">
      <c r="A891" s="14"/>
      <c r="B891" s="15"/>
      <c r="C891" s="16"/>
      <c r="D891" s="32" t="str">
        <f>IFERROR(VLOOKUP(A891,部品コード!A:E,2,FALSE),"")</f>
        <v/>
      </c>
      <c r="E891" s="32" t="str">
        <f t="shared" si="28"/>
        <v/>
      </c>
      <c r="F891" s="32" t="str">
        <f t="shared" si="29"/>
        <v/>
      </c>
      <c r="G891" s="32" t="str">
        <f>IFERROR(VLOOKUP(所用データ③!A891,部品コード!A:E,3,FALSE),"")</f>
        <v/>
      </c>
    </row>
    <row r="892" spans="1:7" x14ac:dyDescent="0.15">
      <c r="A892" s="14"/>
      <c r="B892" s="15"/>
      <c r="C892" s="16"/>
      <c r="D892" s="32" t="str">
        <f>IFERROR(VLOOKUP(A892,部品コード!A:E,2,FALSE),"")</f>
        <v/>
      </c>
      <c r="E892" s="32" t="str">
        <f t="shared" si="28"/>
        <v/>
      </c>
      <c r="F892" s="32" t="str">
        <f t="shared" si="29"/>
        <v/>
      </c>
      <c r="G892" s="32" t="str">
        <f>IFERROR(VLOOKUP(所用データ③!A892,部品コード!A:E,3,FALSE),"")</f>
        <v/>
      </c>
    </row>
    <row r="893" spans="1:7" x14ac:dyDescent="0.15">
      <c r="A893" s="14"/>
      <c r="B893" s="15"/>
      <c r="C893" s="16"/>
      <c r="D893" s="32" t="str">
        <f>IFERROR(VLOOKUP(A893,部品コード!A:E,2,FALSE),"")</f>
        <v/>
      </c>
      <c r="E893" s="32" t="str">
        <f t="shared" si="28"/>
        <v/>
      </c>
      <c r="F893" s="32" t="str">
        <f t="shared" si="29"/>
        <v/>
      </c>
      <c r="G893" s="32" t="str">
        <f>IFERROR(VLOOKUP(所用データ③!A893,部品コード!A:E,3,FALSE),"")</f>
        <v/>
      </c>
    </row>
    <row r="894" spans="1:7" x14ac:dyDescent="0.15">
      <c r="A894" s="14"/>
      <c r="B894" s="15"/>
      <c r="C894" s="16"/>
      <c r="D894" s="32" t="str">
        <f>IFERROR(VLOOKUP(A894,部品コード!A:E,2,FALSE),"")</f>
        <v/>
      </c>
      <c r="E894" s="32" t="str">
        <f t="shared" si="28"/>
        <v/>
      </c>
      <c r="F894" s="32" t="str">
        <f t="shared" si="29"/>
        <v/>
      </c>
      <c r="G894" s="32" t="str">
        <f>IFERROR(VLOOKUP(所用データ③!A894,部品コード!A:E,3,FALSE),"")</f>
        <v/>
      </c>
    </row>
    <row r="895" spans="1:7" x14ac:dyDescent="0.15">
      <c r="A895" s="14"/>
      <c r="B895" s="15"/>
      <c r="C895" s="16"/>
      <c r="D895" s="32" t="str">
        <f>IFERROR(VLOOKUP(A895,部品コード!A:E,2,FALSE),"")</f>
        <v/>
      </c>
      <c r="E895" s="32" t="str">
        <f t="shared" si="28"/>
        <v/>
      </c>
      <c r="F895" s="32" t="str">
        <f t="shared" si="29"/>
        <v/>
      </c>
      <c r="G895" s="32" t="str">
        <f>IFERROR(VLOOKUP(所用データ③!A895,部品コード!A:E,3,FALSE),"")</f>
        <v/>
      </c>
    </row>
    <row r="896" spans="1:7" x14ac:dyDescent="0.15">
      <c r="A896" s="14"/>
      <c r="B896" s="15"/>
      <c r="C896" s="16"/>
      <c r="D896" s="32" t="str">
        <f>IFERROR(VLOOKUP(A896,部品コード!A:E,2,FALSE),"")</f>
        <v/>
      </c>
      <c r="E896" s="32" t="str">
        <f t="shared" si="28"/>
        <v/>
      </c>
      <c r="F896" s="32" t="str">
        <f t="shared" si="29"/>
        <v/>
      </c>
      <c r="G896" s="32" t="str">
        <f>IFERROR(VLOOKUP(所用データ③!A896,部品コード!A:E,3,FALSE),"")</f>
        <v/>
      </c>
    </row>
    <row r="897" spans="1:7" x14ac:dyDescent="0.15">
      <c r="A897" s="14"/>
      <c r="B897" s="15"/>
      <c r="C897" s="16"/>
      <c r="D897" s="32" t="str">
        <f>IFERROR(VLOOKUP(A897,部品コード!A:E,2,FALSE),"")</f>
        <v/>
      </c>
      <c r="E897" s="32" t="str">
        <f t="shared" si="28"/>
        <v/>
      </c>
      <c r="F897" s="32" t="str">
        <f t="shared" si="29"/>
        <v/>
      </c>
      <c r="G897" s="32" t="str">
        <f>IFERROR(VLOOKUP(所用データ③!A897,部品コード!A:E,3,FALSE),"")</f>
        <v/>
      </c>
    </row>
    <row r="898" spans="1:7" x14ac:dyDescent="0.15">
      <c r="A898" s="14"/>
      <c r="B898" s="15"/>
      <c r="C898" s="16"/>
      <c r="D898" s="32" t="str">
        <f>IFERROR(VLOOKUP(A898,部品コード!A:E,2,FALSE),"")</f>
        <v/>
      </c>
      <c r="E898" s="32" t="str">
        <f t="shared" si="28"/>
        <v/>
      </c>
      <c r="F898" s="32" t="str">
        <f t="shared" si="29"/>
        <v/>
      </c>
      <c r="G898" s="32" t="str">
        <f>IFERROR(VLOOKUP(所用データ③!A898,部品コード!A:E,3,FALSE),"")</f>
        <v/>
      </c>
    </row>
    <row r="899" spans="1:7" x14ac:dyDescent="0.15">
      <c r="A899" s="14"/>
      <c r="B899" s="15"/>
      <c r="C899" s="16"/>
      <c r="D899" s="32" t="str">
        <f>IFERROR(VLOOKUP(A899,部品コード!A:E,2,FALSE),"")</f>
        <v/>
      </c>
      <c r="E899" s="32" t="str">
        <f t="shared" si="28"/>
        <v/>
      </c>
      <c r="F899" s="32" t="str">
        <f t="shared" si="29"/>
        <v/>
      </c>
      <c r="G899" s="32" t="str">
        <f>IFERROR(VLOOKUP(所用データ③!A899,部品コード!A:E,3,FALSE),"")</f>
        <v/>
      </c>
    </row>
    <row r="900" spans="1:7" x14ac:dyDescent="0.15">
      <c r="A900" s="14"/>
      <c r="B900" s="15"/>
      <c r="C900" s="16"/>
      <c r="D900" s="32" t="str">
        <f>IFERROR(VLOOKUP(A900,部品コード!A:E,2,FALSE),"")</f>
        <v/>
      </c>
      <c r="E900" s="32" t="str">
        <f t="shared" si="28"/>
        <v/>
      </c>
      <c r="F900" s="32" t="str">
        <f t="shared" si="29"/>
        <v/>
      </c>
      <c r="G900" s="32" t="str">
        <f>IFERROR(VLOOKUP(所用データ③!A900,部品コード!A:E,3,FALSE),"")</f>
        <v/>
      </c>
    </row>
    <row r="901" spans="1:7" x14ac:dyDescent="0.15">
      <c r="A901" s="14"/>
      <c r="B901" s="15"/>
      <c r="C901" s="16"/>
      <c r="D901" s="32" t="str">
        <f>IFERROR(VLOOKUP(A901,部品コード!A:E,2,FALSE),"")</f>
        <v/>
      </c>
      <c r="E901" s="32" t="str">
        <f t="shared" si="28"/>
        <v/>
      </c>
      <c r="F901" s="32" t="str">
        <f t="shared" si="29"/>
        <v/>
      </c>
      <c r="G901" s="32" t="str">
        <f>IFERROR(VLOOKUP(所用データ③!A901,部品コード!A:E,3,FALSE),"")</f>
        <v/>
      </c>
    </row>
    <row r="902" spans="1:7" x14ac:dyDescent="0.15">
      <c r="A902" s="14"/>
      <c r="B902" s="15"/>
      <c r="C902" s="16"/>
      <c r="D902" s="32" t="str">
        <f>IFERROR(VLOOKUP(A902,部品コード!A:E,2,FALSE),"")</f>
        <v/>
      </c>
      <c r="E902" s="32" t="str">
        <f t="shared" si="28"/>
        <v/>
      </c>
      <c r="F902" s="32" t="str">
        <f t="shared" si="29"/>
        <v/>
      </c>
      <c r="G902" s="32" t="str">
        <f>IFERROR(VLOOKUP(所用データ③!A902,部品コード!A:E,3,FALSE),"")</f>
        <v/>
      </c>
    </row>
    <row r="903" spans="1:7" x14ac:dyDescent="0.15">
      <c r="A903" s="14"/>
      <c r="B903" s="15"/>
      <c r="C903" s="16"/>
      <c r="D903" s="32" t="str">
        <f>IFERROR(VLOOKUP(A903,部品コード!A:E,2,FALSE),"")</f>
        <v/>
      </c>
      <c r="E903" s="32" t="str">
        <f t="shared" si="28"/>
        <v/>
      </c>
      <c r="F903" s="32" t="str">
        <f t="shared" si="29"/>
        <v/>
      </c>
      <c r="G903" s="32" t="str">
        <f>IFERROR(VLOOKUP(所用データ③!A903,部品コード!A:E,3,FALSE),"")</f>
        <v/>
      </c>
    </row>
    <row r="904" spans="1:7" x14ac:dyDescent="0.15">
      <c r="A904" s="14"/>
      <c r="B904" s="15"/>
      <c r="C904" s="16"/>
      <c r="D904" s="32" t="str">
        <f>IFERROR(VLOOKUP(A904,部品コード!A:E,2,FALSE),"")</f>
        <v/>
      </c>
      <c r="E904" s="32" t="str">
        <f t="shared" si="28"/>
        <v/>
      </c>
      <c r="F904" s="32" t="str">
        <f t="shared" si="29"/>
        <v/>
      </c>
      <c r="G904" s="32" t="str">
        <f>IFERROR(VLOOKUP(所用データ③!A904,部品コード!A:E,3,FALSE),"")</f>
        <v/>
      </c>
    </row>
    <row r="905" spans="1:7" x14ac:dyDescent="0.15">
      <c r="A905" s="14"/>
      <c r="B905" s="15"/>
      <c r="C905" s="16"/>
      <c r="D905" s="32" t="str">
        <f>IFERROR(VLOOKUP(A905,部品コード!A:E,2,FALSE),"")</f>
        <v/>
      </c>
      <c r="E905" s="32" t="str">
        <f t="shared" si="28"/>
        <v/>
      </c>
      <c r="F905" s="32" t="str">
        <f t="shared" si="29"/>
        <v/>
      </c>
      <c r="G905" s="32" t="str">
        <f>IFERROR(VLOOKUP(所用データ③!A905,部品コード!A:E,3,FALSE),"")</f>
        <v/>
      </c>
    </row>
    <row r="906" spans="1:7" x14ac:dyDescent="0.15">
      <c r="A906" s="14"/>
      <c r="B906" s="15"/>
      <c r="C906" s="16"/>
      <c r="D906" s="32" t="str">
        <f>IFERROR(VLOOKUP(A906,部品コード!A:E,2,FALSE),"")</f>
        <v/>
      </c>
      <c r="E906" s="32" t="str">
        <f t="shared" si="28"/>
        <v/>
      </c>
      <c r="F906" s="32" t="str">
        <f t="shared" si="29"/>
        <v/>
      </c>
      <c r="G906" s="32" t="str">
        <f>IFERROR(VLOOKUP(所用データ③!A906,部品コード!A:E,3,FALSE),"")</f>
        <v/>
      </c>
    </row>
    <row r="907" spans="1:7" x14ac:dyDescent="0.15">
      <c r="A907" s="14"/>
      <c r="B907" s="15"/>
      <c r="C907" s="16"/>
      <c r="D907" s="32" t="str">
        <f>IFERROR(VLOOKUP(A907,部品コード!A:E,2,FALSE),"")</f>
        <v/>
      </c>
      <c r="E907" s="32" t="str">
        <f t="shared" si="28"/>
        <v/>
      </c>
      <c r="F907" s="32" t="str">
        <f t="shared" si="29"/>
        <v/>
      </c>
      <c r="G907" s="32" t="str">
        <f>IFERROR(VLOOKUP(所用データ③!A907,部品コード!A:E,3,FALSE),"")</f>
        <v/>
      </c>
    </row>
    <row r="908" spans="1:7" x14ac:dyDescent="0.15">
      <c r="A908" s="14"/>
      <c r="B908" s="15"/>
      <c r="C908" s="16"/>
      <c r="D908" s="32" t="str">
        <f>IFERROR(VLOOKUP(A908,部品コード!A:E,2,FALSE),"")</f>
        <v/>
      </c>
      <c r="E908" s="32" t="str">
        <f t="shared" si="28"/>
        <v/>
      </c>
      <c r="F908" s="32" t="str">
        <f t="shared" si="29"/>
        <v/>
      </c>
      <c r="G908" s="32" t="str">
        <f>IFERROR(VLOOKUP(所用データ③!A908,部品コード!A:E,3,FALSE),"")</f>
        <v/>
      </c>
    </row>
    <row r="909" spans="1:7" x14ac:dyDescent="0.15">
      <c r="A909" s="14"/>
      <c r="B909" s="15"/>
      <c r="C909" s="16"/>
      <c r="D909" s="32" t="str">
        <f>IFERROR(VLOOKUP(A909,部品コード!A:E,2,FALSE),"")</f>
        <v/>
      </c>
      <c r="E909" s="32" t="str">
        <f t="shared" si="28"/>
        <v/>
      </c>
      <c r="F909" s="32" t="str">
        <f t="shared" si="29"/>
        <v/>
      </c>
      <c r="G909" s="32" t="str">
        <f>IFERROR(VLOOKUP(所用データ③!A909,部品コード!A:E,3,FALSE),"")</f>
        <v/>
      </c>
    </row>
    <row r="910" spans="1:7" x14ac:dyDescent="0.15">
      <c r="A910" s="14"/>
      <c r="B910" s="15"/>
      <c r="C910" s="16"/>
      <c r="D910" s="32" t="str">
        <f>IFERROR(VLOOKUP(A910,部品コード!A:E,2,FALSE),"")</f>
        <v/>
      </c>
      <c r="E910" s="32" t="str">
        <f t="shared" si="28"/>
        <v/>
      </c>
      <c r="F910" s="32" t="str">
        <f t="shared" si="29"/>
        <v/>
      </c>
      <c r="G910" s="32" t="str">
        <f>IFERROR(VLOOKUP(所用データ③!A910,部品コード!A:E,3,FALSE),"")</f>
        <v/>
      </c>
    </row>
    <row r="911" spans="1:7" x14ac:dyDescent="0.15">
      <c r="A911" s="14"/>
      <c r="B911" s="15"/>
      <c r="C911" s="16"/>
      <c r="D911" s="32" t="str">
        <f>IFERROR(VLOOKUP(A911,部品コード!A:E,2,FALSE),"")</f>
        <v/>
      </c>
      <c r="E911" s="32" t="str">
        <f t="shared" si="28"/>
        <v/>
      </c>
      <c r="F911" s="32" t="str">
        <f t="shared" si="29"/>
        <v/>
      </c>
      <c r="G911" s="32" t="str">
        <f>IFERROR(VLOOKUP(所用データ③!A911,部品コード!A:E,3,FALSE),"")</f>
        <v/>
      </c>
    </row>
    <row r="912" spans="1:7" x14ac:dyDescent="0.15">
      <c r="A912" s="14"/>
      <c r="B912" s="15"/>
      <c r="C912" s="16"/>
      <c r="D912" s="32" t="str">
        <f>IFERROR(VLOOKUP(A912,部品コード!A:E,2,FALSE),"")</f>
        <v/>
      </c>
      <c r="E912" s="32" t="str">
        <f t="shared" si="28"/>
        <v/>
      </c>
      <c r="F912" s="32" t="str">
        <f t="shared" si="29"/>
        <v/>
      </c>
      <c r="G912" s="32" t="str">
        <f>IFERROR(VLOOKUP(所用データ③!A912,部品コード!A:E,3,FALSE),"")</f>
        <v/>
      </c>
    </row>
    <row r="913" spans="1:7" x14ac:dyDescent="0.15">
      <c r="A913" s="14"/>
      <c r="B913" s="15"/>
      <c r="C913" s="16"/>
      <c r="D913" s="32" t="str">
        <f>IFERROR(VLOOKUP(A913,部品コード!A:E,2,FALSE),"")</f>
        <v/>
      </c>
      <c r="E913" s="32" t="str">
        <f t="shared" si="28"/>
        <v/>
      </c>
      <c r="F913" s="32" t="str">
        <f t="shared" si="29"/>
        <v/>
      </c>
      <c r="G913" s="32" t="str">
        <f>IFERROR(VLOOKUP(所用データ③!A913,部品コード!A:E,3,FALSE),"")</f>
        <v/>
      </c>
    </row>
    <row r="914" spans="1:7" x14ac:dyDescent="0.15">
      <c r="A914" s="14"/>
      <c r="B914" s="15"/>
      <c r="C914" s="16"/>
      <c r="D914" s="32" t="str">
        <f>IFERROR(VLOOKUP(A914,部品コード!A:E,2,FALSE),"")</f>
        <v/>
      </c>
      <c r="E914" s="32" t="str">
        <f t="shared" si="28"/>
        <v/>
      </c>
      <c r="F914" s="32" t="str">
        <f t="shared" si="29"/>
        <v/>
      </c>
      <c r="G914" s="32" t="str">
        <f>IFERROR(VLOOKUP(所用データ③!A914,部品コード!A:E,3,FALSE),"")</f>
        <v/>
      </c>
    </row>
    <row r="915" spans="1:7" x14ac:dyDescent="0.15">
      <c r="A915" s="14"/>
      <c r="B915" s="15"/>
      <c r="C915" s="16"/>
      <c r="D915" s="32" t="str">
        <f>IFERROR(VLOOKUP(A915,部品コード!A:E,2,FALSE),"")</f>
        <v/>
      </c>
      <c r="E915" s="32" t="str">
        <f t="shared" si="28"/>
        <v/>
      </c>
      <c r="F915" s="32" t="str">
        <f t="shared" si="29"/>
        <v/>
      </c>
      <c r="G915" s="32" t="str">
        <f>IFERROR(VLOOKUP(所用データ③!A915,部品コード!A:E,3,FALSE),"")</f>
        <v/>
      </c>
    </row>
    <row r="916" spans="1:7" x14ac:dyDescent="0.15">
      <c r="A916" s="14"/>
      <c r="B916" s="15"/>
      <c r="C916" s="16"/>
      <c r="D916" s="32" t="str">
        <f>IFERROR(VLOOKUP(A916,部品コード!A:E,2,FALSE),"")</f>
        <v/>
      </c>
      <c r="E916" s="32" t="str">
        <f t="shared" si="28"/>
        <v/>
      </c>
      <c r="F916" s="32" t="str">
        <f t="shared" si="29"/>
        <v/>
      </c>
      <c r="G916" s="32" t="str">
        <f>IFERROR(VLOOKUP(所用データ③!A916,部品コード!A:E,3,FALSE),"")</f>
        <v/>
      </c>
    </row>
    <row r="917" spans="1:7" x14ac:dyDescent="0.15">
      <c r="A917" s="14"/>
      <c r="B917" s="15"/>
      <c r="C917" s="16"/>
      <c r="D917" s="32" t="str">
        <f>IFERROR(VLOOKUP(A917,部品コード!A:E,2,FALSE),"")</f>
        <v/>
      </c>
      <c r="E917" s="32" t="str">
        <f t="shared" si="28"/>
        <v/>
      </c>
      <c r="F917" s="32" t="str">
        <f t="shared" si="29"/>
        <v/>
      </c>
      <c r="G917" s="32" t="str">
        <f>IFERROR(VLOOKUP(所用データ③!A917,部品コード!A:E,3,FALSE),"")</f>
        <v/>
      </c>
    </row>
    <row r="918" spans="1:7" x14ac:dyDescent="0.15">
      <c r="A918" s="14"/>
      <c r="B918" s="15"/>
      <c r="C918" s="16"/>
      <c r="D918" s="32" t="str">
        <f>IFERROR(VLOOKUP(A918,部品コード!A:E,2,FALSE),"")</f>
        <v/>
      </c>
      <c r="E918" s="32" t="str">
        <f t="shared" si="28"/>
        <v/>
      </c>
      <c r="F918" s="32" t="str">
        <f t="shared" si="29"/>
        <v/>
      </c>
      <c r="G918" s="32" t="str">
        <f>IFERROR(VLOOKUP(所用データ③!A918,部品コード!A:E,3,FALSE),"")</f>
        <v/>
      </c>
    </row>
    <row r="919" spans="1:7" x14ac:dyDescent="0.15">
      <c r="A919" s="14"/>
      <c r="B919" s="15"/>
      <c r="C919" s="16"/>
      <c r="D919" s="32" t="str">
        <f>IFERROR(VLOOKUP(A919,部品コード!A:E,2,FALSE),"")</f>
        <v/>
      </c>
      <c r="E919" s="32" t="str">
        <f t="shared" ref="E919:E982" si="30">IF(B919="","",(MONTH(B919)))</f>
        <v/>
      </c>
      <c r="F919" s="32" t="str">
        <f t="shared" ref="F919:F982" si="31">IF(B919="","",(DAY(B919)))</f>
        <v/>
      </c>
      <c r="G919" s="32" t="str">
        <f>IFERROR(VLOOKUP(所用データ③!A919,部品コード!A:E,3,FALSE),"")</f>
        <v/>
      </c>
    </row>
    <row r="920" spans="1:7" x14ac:dyDescent="0.15">
      <c r="A920" s="14"/>
      <c r="B920" s="15"/>
      <c r="C920" s="16"/>
      <c r="D920" s="32" t="str">
        <f>IFERROR(VLOOKUP(A920,部品コード!A:E,2,FALSE),"")</f>
        <v/>
      </c>
      <c r="E920" s="32" t="str">
        <f t="shared" si="30"/>
        <v/>
      </c>
      <c r="F920" s="32" t="str">
        <f t="shared" si="31"/>
        <v/>
      </c>
      <c r="G920" s="32" t="str">
        <f>IFERROR(VLOOKUP(所用データ③!A920,部品コード!A:E,3,FALSE),"")</f>
        <v/>
      </c>
    </row>
    <row r="921" spans="1:7" x14ac:dyDescent="0.15">
      <c r="A921" s="14"/>
      <c r="B921" s="15"/>
      <c r="C921" s="16"/>
      <c r="D921" s="32" t="str">
        <f>IFERROR(VLOOKUP(A921,部品コード!A:E,2,FALSE),"")</f>
        <v/>
      </c>
      <c r="E921" s="32" t="str">
        <f t="shared" si="30"/>
        <v/>
      </c>
      <c r="F921" s="32" t="str">
        <f t="shared" si="31"/>
        <v/>
      </c>
      <c r="G921" s="32" t="str">
        <f>IFERROR(VLOOKUP(所用データ③!A921,部品コード!A:E,3,FALSE),"")</f>
        <v/>
      </c>
    </row>
    <row r="922" spans="1:7" x14ac:dyDescent="0.15">
      <c r="A922" s="14"/>
      <c r="B922" s="15"/>
      <c r="C922" s="16"/>
      <c r="D922" s="32" t="str">
        <f>IFERROR(VLOOKUP(A922,部品コード!A:E,2,FALSE),"")</f>
        <v/>
      </c>
      <c r="E922" s="32" t="str">
        <f t="shared" si="30"/>
        <v/>
      </c>
      <c r="F922" s="32" t="str">
        <f t="shared" si="31"/>
        <v/>
      </c>
      <c r="G922" s="32" t="str">
        <f>IFERROR(VLOOKUP(所用データ③!A922,部品コード!A:E,3,FALSE),"")</f>
        <v/>
      </c>
    </row>
    <row r="923" spans="1:7" x14ac:dyDescent="0.15">
      <c r="A923" s="14"/>
      <c r="B923" s="15"/>
      <c r="C923" s="16"/>
      <c r="D923" s="32" t="str">
        <f>IFERROR(VLOOKUP(A923,部品コード!A:E,2,FALSE),"")</f>
        <v/>
      </c>
      <c r="E923" s="32" t="str">
        <f t="shared" si="30"/>
        <v/>
      </c>
      <c r="F923" s="32" t="str">
        <f t="shared" si="31"/>
        <v/>
      </c>
      <c r="G923" s="32" t="str">
        <f>IFERROR(VLOOKUP(所用データ③!A923,部品コード!A:E,3,FALSE),"")</f>
        <v/>
      </c>
    </row>
    <row r="924" spans="1:7" x14ac:dyDescent="0.15">
      <c r="A924" s="14"/>
      <c r="B924" s="15"/>
      <c r="C924" s="16"/>
      <c r="D924" s="32" t="str">
        <f>IFERROR(VLOOKUP(A924,部品コード!A:E,2,FALSE),"")</f>
        <v/>
      </c>
      <c r="E924" s="32" t="str">
        <f t="shared" si="30"/>
        <v/>
      </c>
      <c r="F924" s="32" t="str">
        <f t="shared" si="31"/>
        <v/>
      </c>
      <c r="G924" s="32" t="str">
        <f>IFERROR(VLOOKUP(所用データ③!A924,部品コード!A:E,3,FALSE),"")</f>
        <v/>
      </c>
    </row>
    <row r="925" spans="1:7" x14ac:dyDescent="0.15">
      <c r="A925" s="14"/>
      <c r="B925" s="15"/>
      <c r="C925" s="16"/>
      <c r="D925" s="32" t="str">
        <f>IFERROR(VLOOKUP(A925,部品コード!A:E,2,FALSE),"")</f>
        <v/>
      </c>
      <c r="E925" s="32" t="str">
        <f t="shared" si="30"/>
        <v/>
      </c>
      <c r="F925" s="32" t="str">
        <f t="shared" si="31"/>
        <v/>
      </c>
      <c r="G925" s="32" t="str">
        <f>IFERROR(VLOOKUP(所用データ③!A925,部品コード!A:E,3,FALSE),"")</f>
        <v/>
      </c>
    </row>
    <row r="926" spans="1:7" x14ac:dyDescent="0.15">
      <c r="A926" s="14"/>
      <c r="B926" s="15"/>
      <c r="C926" s="16"/>
      <c r="D926" s="32" t="str">
        <f>IFERROR(VLOOKUP(A926,部品コード!A:E,2,FALSE),"")</f>
        <v/>
      </c>
      <c r="E926" s="32" t="str">
        <f t="shared" si="30"/>
        <v/>
      </c>
      <c r="F926" s="32" t="str">
        <f t="shared" si="31"/>
        <v/>
      </c>
      <c r="G926" s="32" t="str">
        <f>IFERROR(VLOOKUP(所用データ③!A926,部品コード!A:E,3,FALSE),"")</f>
        <v/>
      </c>
    </row>
    <row r="927" spans="1:7" x14ac:dyDescent="0.15">
      <c r="A927" s="14"/>
      <c r="B927" s="15"/>
      <c r="C927" s="16"/>
      <c r="D927" s="32" t="str">
        <f>IFERROR(VLOOKUP(A927,部品コード!A:E,2,FALSE),"")</f>
        <v/>
      </c>
      <c r="E927" s="32" t="str">
        <f t="shared" si="30"/>
        <v/>
      </c>
      <c r="F927" s="32" t="str">
        <f t="shared" si="31"/>
        <v/>
      </c>
      <c r="G927" s="32" t="str">
        <f>IFERROR(VLOOKUP(所用データ③!A927,部品コード!A:E,3,FALSE),"")</f>
        <v/>
      </c>
    </row>
    <row r="928" spans="1:7" x14ac:dyDescent="0.15">
      <c r="A928" s="14"/>
      <c r="B928" s="15"/>
      <c r="C928" s="16"/>
      <c r="D928" s="32" t="str">
        <f>IFERROR(VLOOKUP(A928,部品コード!A:E,2,FALSE),"")</f>
        <v/>
      </c>
      <c r="E928" s="32" t="str">
        <f t="shared" si="30"/>
        <v/>
      </c>
      <c r="F928" s="32" t="str">
        <f t="shared" si="31"/>
        <v/>
      </c>
      <c r="G928" s="32" t="str">
        <f>IFERROR(VLOOKUP(所用データ③!A928,部品コード!A:E,3,FALSE),"")</f>
        <v/>
      </c>
    </row>
    <row r="929" spans="1:7" x14ac:dyDescent="0.15">
      <c r="A929" s="14"/>
      <c r="B929" s="15"/>
      <c r="C929" s="16"/>
      <c r="D929" s="32" t="str">
        <f>IFERROR(VLOOKUP(A929,部品コード!A:E,2,FALSE),"")</f>
        <v/>
      </c>
      <c r="E929" s="32" t="str">
        <f t="shared" si="30"/>
        <v/>
      </c>
      <c r="F929" s="32" t="str">
        <f t="shared" si="31"/>
        <v/>
      </c>
      <c r="G929" s="32" t="str">
        <f>IFERROR(VLOOKUP(所用データ③!A929,部品コード!A:E,3,FALSE),"")</f>
        <v/>
      </c>
    </row>
    <row r="930" spans="1:7" x14ac:dyDescent="0.15">
      <c r="A930" s="14"/>
      <c r="B930" s="15"/>
      <c r="C930" s="16"/>
      <c r="D930" s="32" t="str">
        <f>IFERROR(VLOOKUP(A930,部品コード!A:E,2,FALSE),"")</f>
        <v/>
      </c>
      <c r="E930" s="32" t="str">
        <f t="shared" si="30"/>
        <v/>
      </c>
      <c r="F930" s="32" t="str">
        <f t="shared" si="31"/>
        <v/>
      </c>
      <c r="G930" s="32" t="str">
        <f>IFERROR(VLOOKUP(所用データ③!A930,部品コード!A:E,3,FALSE),"")</f>
        <v/>
      </c>
    </row>
    <row r="931" spans="1:7" x14ac:dyDescent="0.15">
      <c r="A931" s="14"/>
      <c r="B931" s="15"/>
      <c r="C931" s="16"/>
      <c r="D931" s="32" t="str">
        <f>IFERROR(VLOOKUP(A931,部品コード!A:E,2,FALSE),"")</f>
        <v/>
      </c>
      <c r="E931" s="32" t="str">
        <f t="shared" si="30"/>
        <v/>
      </c>
      <c r="F931" s="32" t="str">
        <f t="shared" si="31"/>
        <v/>
      </c>
      <c r="G931" s="32" t="str">
        <f>IFERROR(VLOOKUP(所用データ③!A931,部品コード!A:E,3,FALSE),"")</f>
        <v/>
      </c>
    </row>
    <row r="932" spans="1:7" x14ac:dyDescent="0.15">
      <c r="A932" s="14"/>
      <c r="B932" s="15"/>
      <c r="C932" s="16"/>
      <c r="D932" s="32" t="str">
        <f>IFERROR(VLOOKUP(A932,部品コード!A:E,2,FALSE),"")</f>
        <v/>
      </c>
      <c r="E932" s="32" t="str">
        <f t="shared" si="30"/>
        <v/>
      </c>
      <c r="F932" s="32" t="str">
        <f t="shared" si="31"/>
        <v/>
      </c>
      <c r="G932" s="32" t="str">
        <f>IFERROR(VLOOKUP(所用データ③!A932,部品コード!A:E,3,FALSE),"")</f>
        <v/>
      </c>
    </row>
    <row r="933" spans="1:7" x14ac:dyDescent="0.15">
      <c r="A933" s="14"/>
      <c r="B933" s="15"/>
      <c r="C933" s="16"/>
      <c r="D933" s="32" t="str">
        <f>IFERROR(VLOOKUP(A933,部品コード!A:E,2,FALSE),"")</f>
        <v/>
      </c>
      <c r="E933" s="32" t="str">
        <f t="shared" si="30"/>
        <v/>
      </c>
      <c r="F933" s="32" t="str">
        <f t="shared" si="31"/>
        <v/>
      </c>
      <c r="G933" s="32" t="str">
        <f>IFERROR(VLOOKUP(所用データ③!A933,部品コード!A:E,3,FALSE),"")</f>
        <v/>
      </c>
    </row>
    <row r="934" spans="1:7" x14ac:dyDescent="0.15">
      <c r="A934" s="14"/>
      <c r="B934" s="15"/>
      <c r="C934" s="16"/>
      <c r="D934" s="32" t="str">
        <f>IFERROR(VLOOKUP(A934,部品コード!A:E,2,FALSE),"")</f>
        <v/>
      </c>
      <c r="E934" s="32" t="str">
        <f t="shared" si="30"/>
        <v/>
      </c>
      <c r="F934" s="32" t="str">
        <f t="shared" si="31"/>
        <v/>
      </c>
      <c r="G934" s="32" t="str">
        <f>IFERROR(VLOOKUP(所用データ③!A934,部品コード!A:E,3,FALSE),"")</f>
        <v/>
      </c>
    </row>
    <row r="935" spans="1:7" x14ac:dyDescent="0.15">
      <c r="A935" s="14"/>
      <c r="B935" s="15"/>
      <c r="C935" s="16"/>
      <c r="D935" s="32" t="str">
        <f>IFERROR(VLOOKUP(A935,部品コード!A:E,2,FALSE),"")</f>
        <v/>
      </c>
      <c r="E935" s="32" t="str">
        <f t="shared" si="30"/>
        <v/>
      </c>
      <c r="F935" s="32" t="str">
        <f t="shared" si="31"/>
        <v/>
      </c>
      <c r="G935" s="32" t="str">
        <f>IFERROR(VLOOKUP(所用データ③!A935,部品コード!A:E,3,FALSE),"")</f>
        <v/>
      </c>
    </row>
    <row r="936" spans="1:7" x14ac:dyDescent="0.15">
      <c r="A936" s="14"/>
      <c r="B936" s="15"/>
      <c r="C936" s="16"/>
      <c r="D936" s="32" t="str">
        <f>IFERROR(VLOOKUP(A936,部品コード!A:E,2,FALSE),"")</f>
        <v/>
      </c>
      <c r="E936" s="32" t="str">
        <f t="shared" si="30"/>
        <v/>
      </c>
      <c r="F936" s="32" t="str">
        <f t="shared" si="31"/>
        <v/>
      </c>
      <c r="G936" s="32" t="str">
        <f>IFERROR(VLOOKUP(所用データ③!A936,部品コード!A:E,3,FALSE),"")</f>
        <v/>
      </c>
    </row>
    <row r="937" spans="1:7" x14ac:dyDescent="0.15">
      <c r="A937" s="14"/>
      <c r="B937" s="15"/>
      <c r="C937" s="16"/>
      <c r="D937" s="32" t="str">
        <f>IFERROR(VLOOKUP(A937,部品コード!A:E,2,FALSE),"")</f>
        <v/>
      </c>
      <c r="E937" s="32" t="str">
        <f t="shared" si="30"/>
        <v/>
      </c>
      <c r="F937" s="32" t="str">
        <f t="shared" si="31"/>
        <v/>
      </c>
      <c r="G937" s="32" t="str">
        <f>IFERROR(VLOOKUP(所用データ③!A937,部品コード!A:E,3,FALSE),"")</f>
        <v/>
      </c>
    </row>
    <row r="938" spans="1:7" x14ac:dyDescent="0.15">
      <c r="A938" s="14"/>
      <c r="B938" s="15"/>
      <c r="C938" s="16"/>
      <c r="D938" s="32" t="str">
        <f>IFERROR(VLOOKUP(A938,部品コード!A:E,2,FALSE),"")</f>
        <v/>
      </c>
      <c r="E938" s="32" t="str">
        <f t="shared" si="30"/>
        <v/>
      </c>
      <c r="F938" s="32" t="str">
        <f t="shared" si="31"/>
        <v/>
      </c>
      <c r="G938" s="32" t="str">
        <f>IFERROR(VLOOKUP(所用データ③!A938,部品コード!A:E,3,FALSE),"")</f>
        <v/>
      </c>
    </row>
    <row r="939" spans="1:7" x14ac:dyDescent="0.15">
      <c r="A939" s="14"/>
      <c r="B939" s="15"/>
      <c r="C939" s="16"/>
      <c r="D939" s="32" t="str">
        <f>IFERROR(VLOOKUP(A939,部品コード!A:E,2,FALSE),"")</f>
        <v/>
      </c>
      <c r="E939" s="32" t="str">
        <f t="shared" si="30"/>
        <v/>
      </c>
      <c r="F939" s="32" t="str">
        <f t="shared" si="31"/>
        <v/>
      </c>
      <c r="G939" s="32" t="str">
        <f>IFERROR(VLOOKUP(所用データ③!A939,部品コード!A:E,3,FALSE),"")</f>
        <v/>
      </c>
    </row>
    <row r="940" spans="1:7" x14ac:dyDescent="0.15">
      <c r="A940" s="14"/>
      <c r="B940" s="15"/>
      <c r="C940" s="16"/>
      <c r="D940" s="32" t="str">
        <f>IFERROR(VLOOKUP(A940,部品コード!A:E,2,FALSE),"")</f>
        <v/>
      </c>
      <c r="E940" s="32" t="str">
        <f t="shared" si="30"/>
        <v/>
      </c>
      <c r="F940" s="32" t="str">
        <f t="shared" si="31"/>
        <v/>
      </c>
      <c r="G940" s="32" t="str">
        <f>IFERROR(VLOOKUP(所用データ③!A940,部品コード!A:E,3,FALSE),"")</f>
        <v/>
      </c>
    </row>
    <row r="941" spans="1:7" x14ac:dyDescent="0.15">
      <c r="A941" s="14"/>
      <c r="B941" s="15"/>
      <c r="C941" s="16"/>
      <c r="D941" s="32" t="str">
        <f>IFERROR(VLOOKUP(A941,部品コード!A:E,2,FALSE),"")</f>
        <v/>
      </c>
      <c r="E941" s="32" t="str">
        <f t="shared" si="30"/>
        <v/>
      </c>
      <c r="F941" s="32" t="str">
        <f t="shared" si="31"/>
        <v/>
      </c>
      <c r="G941" s="32" t="str">
        <f>IFERROR(VLOOKUP(所用データ③!A941,部品コード!A:E,3,FALSE),"")</f>
        <v/>
      </c>
    </row>
    <row r="942" spans="1:7" x14ac:dyDescent="0.15">
      <c r="A942" s="14"/>
      <c r="B942" s="15"/>
      <c r="C942" s="16"/>
      <c r="D942" s="32" t="str">
        <f>IFERROR(VLOOKUP(A942,部品コード!A:E,2,FALSE),"")</f>
        <v/>
      </c>
      <c r="E942" s="32" t="str">
        <f t="shared" si="30"/>
        <v/>
      </c>
      <c r="F942" s="32" t="str">
        <f t="shared" si="31"/>
        <v/>
      </c>
      <c r="G942" s="32" t="str">
        <f>IFERROR(VLOOKUP(所用データ③!A942,部品コード!A:E,3,FALSE),"")</f>
        <v/>
      </c>
    </row>
    <row r="943" spans="1:7" x14ac:dyDescent="0.15">
      <c r="A943" s="14"/>
      <c r="B943" s="15"/>
      <c r="C943" s="16"/>
      <c r="D943" s="32" t="str">
        <f>IFERROR(VLOOKUP(A943,部品コード!A:E,2,FALSE),"")</f>
        <v/>
      </c>
      <c r="E943" s="32" t="str">
        <f t="shared" si="30"/>
        <v/>
      </c>
      <c r="F943" s="32" t="str">
        <f t="shared" si="31"/>
        <v/>
      </c>
      <c r="G943" s="32" t="str">
        <f>IFERROR(VLOOKUP(所用データ③!A943,部品コード!A:E,3,FALSE),"")</f>
        <v/>
      </c>
    </row>
    <row r="944" spans="1:7" x14ac:dyDescent="0.15">
      <c r="A944" s="14"/>
      <c r="B944" s="15"/>
      <c r="C944" s="16"/>
      <c r="D944" s="32" t="str">
        <f>IFERROR(VLOOKUP(A944,部品コード!A:E,2,FALSE),"")</f>
        <v/>
      </c>
      <c r="E944" s="32" t="str">
        <f t="shared" si="30"/>
        <v/>
      </c>
      <c r="F944" s="32" t="str">
        <f t="shared" si="31"/>
        <v/>
      </c>
      <c r="G944" s="32" t="str">
        <f>IFERROR(VLOOKUP(所用データ③!A944,部品コード!A:E,3,FALSE),"")</f>
        <v/>
      </c>
    </row>
    <row r="945" spans="1:7" x14ac:dyDescent="0.15">
      <c r="A945" s="14"/>
      <c r="B945" s="15"/>
      <c r="C945" s="16"/>
      <c r="D945" s="32" t="str">
        <f>IFERROR(VLOOKUP(A945,部品コード!A:E,2,FALSE),"")</f>
        <v/>
      </c>
      <c r="E945" s="32" t="str">
        <f t="shared" si="30"/>
        <v/>
      </c>
      <c r="F945" s="32" t="str">
        <f t="shared" si="31"/>
        <v/>
      </c>
      <c r="G945" s="32" t="str">
        <f>IFERROR(VLOOKUP(所用データ③!A945,部品コード!A:E,3,FALSE),"")</f>
        <v/>
      </c>
    </row>
    <row r="946" spans="1:7" x14ac:dyDescent="0.15">
      <c r="A946" s="14"/>
      <c r="B946" s="15"/>
      <c r="C946" s="16"/>
      <c r="D946" s="32" t="str">
        <f>IFERROR(VLOOKUP(A946,部品コード!A:E,2,FALSE),"")</f>
        <v/>
      </c>
      <c r="E946" s="32" t="str">
        <f t="shared" si="30"/>
        <v/>
      </c>
      <c r="F946" s="32" t="str">
        <f t="shared" si="31"/>
        <v/>
      </c>
      <c r="G946" s="32" t="str">
        <f>IFERROR(VLOOKUP(所用データ③!A946,部品コード!A:E,3,FALSE),"")</f>
        <v/>
      </c>
    </row>
    <row r="947" spans="1:7" x14ac:dyDescent="0.15">
      <c r="A947" s="14"/>
      <c r="B947" s="15"/>
      <c r="C947" s="16"/>
      <c r="D947" s="32" t="str">
        <f>IFERROR(VLOOKUP(A947,部品コード!A:E,2,FALSE),"")</f>
        <v/>
      </c>
      <c r="E947" s="32" t="str">
        <f t="shared" si="30"/>
        <v/>
      </c>
      <c r="F947" s="32" t="str">
        <f t="shared" si="31"/>
        <v/>
      </c>
      <c r="G947" s="32" t="str">
        <f>IFERROR(VLOOKUP(所用データ③!A947,部品コード!A:E,3,FALSE),"")</f>
        <v/>
      </c>
    </row>
    <row r="948" spans="1:7" x14ac:dyDescent="0.15">
      <c r="A948" s="14"/>
      <c r="B948" s="15"/>
      <c r="C948" s="16"/>
      <c r="D948" s="32" t="str">
        <f>IFERROR(VLOOKUP(A948,部品コード!A:E,2,FALSE),"")</f>
        <v/>
      </c>
      <c r="E948" s="32" t="str">
        <f t="shared" si="30"/>
        <v/>
      </c>
      <c r="F948" s="32" t="str">
        <f t="shared" si="31"/>
        <v/>
      </c>
      <c r="G948" s="32" t="str">
        <f>IFERROR(VLOOKUP(所用データ③!A948,部品コード!A:E,3,FALSE),"")</f>
        <v/>
      </c>
    </row>
    <row r="949" spans="1:7" x14ac:dyDescent="0.15">
      <c r="A949" s="14"/>
      <c r="B949" s="15"/>
      <c r="C949" s="16"/>
      <c r="D949" s="32" t="str">
        <f>IFERROR(VLOOKUP(A949,部品コード!A:E,2,FALSE),"")</f>
        <v/>
      </c>
      <c r="E949" s="32" t="str">
        <f t="shared" si="30"/>
        <v/>
      </c>
      <c r="F949" s="32" t="str">
        <f t="shared" si="31"/>
        <v/>
      </c>
      <c r="G949" s="32" t="str">
        <f>IFERROR(VLOOKUP(所用データ③!A949,部品コード!A:E,3,FALSE),"")</f>
        <v/>
      </c>
    </row>
    <row r="950" spans="1:7" x14ac:dyDescent="0.15">
      <c r="A950" s="14"/>
      <c r="B950" s="15"/>
      <c r="C950" s="16"/>
      <c r="D950" s="32" t="str">
        <f>IFERROR(VLOOKUP(A950,部品コード!A:E,2,FALSE),"")</f>
        <v/>
      </c>
      <c r="E950" s="32" t="str">
        <f t="shared" si="30"/>
        <v/>
      </c>
      <c r="F950" s="32" t="str">
        <f t="shared" si="31"/>
        <v/>
      </c>
      <c r="G950" s="32" t="str">
        <f>IFERROR(VLOOKUP(所用データ③!A950,部品コード!A:E,3,FALSE),"")</f>
        <v/>
      </c>
    </row>
    <row r="951" spans="1:7" x14ac:dyDescent="0.15">
      <c r="A951" s="14"/>
      <c r="B951" s="15"/>
      <c r="C951" s="16"/>
      <c r="D951" s="32" t="str">
        <f>IFERROR(VLOOKUP(A951,部品コード!A:E,2,FALSE),"")</f>
        <v/>
      </c>
      <c r="E951" s="32" t="str">
        <f t="shared" si="30"/>
        <v/>
      </c>
      <c r="F951" s="32" t="str">
        <f t="shared" si="31"/>
        <v/>
      </c>
      <c r="G951" s="32" t="str">
        <f>IFERROR(VLOOKUP(所用データ③!A951,部品コード!A:E,3,FALSE),"")</f>
        <v/>
      </c>
    </row>
    <row r="952" spans="1:7" x14ac:dyDescent="0.15">
      <c r="A952" s="14"/>
      <c r="B952" s="15"/>
      <c r="C952" s="16"/>
      <c r="D952" s="32" t="str">
        <f>IFERROR(VLOOKUP(A952,部品コード!A:E,2,FALSE),"")</f>
        <v/>
      </c>
      <c r="E952" s="32" t="str">
        <f t="shared" si="30"/>
        <v/>
      </c>
      <c r="F952" s="32" t="str">
        <f t="shared" si="31"/>
        <v/>
      </c>
      <c r="G952" s="32" t="str">
        <f>IFERROR(VLOOKUP(所用データ③!A952,部品コード!A:E,3,FALSE),"")</f>
        <v/>
      </c>
    </row>
    <row r="953" spans="1:7" x14ac:dyDescent="0.15">
      <c r="A953" s="14"/>
      <c r="B953" s="15"/>
      <c r="C953" s="16"/>
      <c r="D953" s="32" t="str">
        <f>IFERROR(VLOOKUP(A953,部品コード!A:E,2,FALSE),"")</f>
        <v/>
      </c>
      <c r="E953" s="32" t="str">
        <f t="shared" si="30"/>
        <v/>
      </c>
      <c r="F953" s="32" t="str">
        <f t="shared" si="31"/>
        <v/>
      </c>
      <c r="G953" s="32" t="str">
        <f>IFERROR(VLOOKUP(所用データ③!A953,部品コード!A:E,3,FALSE),"")</f>
        <v/>
      </c>
    </row>
    <row r="954" spans="1:7" x14ac:dyDescent="0.15">
      <c r="A954" s="14"/>
      <c r="B954" s="15"/>
      <c r="C954" s="16"/>
      <c r="D954" s="32" t="str">
        <f>IFERROR(VLOOKUP(A954,部品コード!A:E,2,FALSE),"")</f>
        <v/>
      </c>
      <c r="E954" s="32" t="str">
        <f t="shared" si="30"/>
        <v/>
      </c>
      <c r="F954" s="32" t="str">
        <f t="shared" si="31"/>
        <v/>
      </c>
      <c r="G954" s="32" t="str">
        <f>IFERROR(VLOOKUP(所用データ③!A954,部品コード!A:E,3,FALSE),"")</f>
        <v/>
      </c>
    </row>
    <row r="955" spans="1:7" x14ac:dyDescent="0.15">
      <c r="A955" s="14"/>
      <c r="B955" s="15"/>
      <c r="C955" s="16"/>
      <c r="D955" s="32" t="str">
        <f>IFERROR(VLOOKUP(A955,部品コード!A:E,2,FALSE),"")</f>
        <v/>
      </c>
      <c r="E955" s="32" t="str">
        <f t="shared" si="30"/>
        <v/>
      </c>
      <c r="F955" s="32" t="str">
        <f t="shared" si="31"/>
        <v/>
      </c>
      <c r="G955" s="32" t="str">
        <f>IFERROR(VLOOKUP(所用データ③!A955,部品コード!A:E,3,FALSE),"")</f>
        <v/>
      </c>
    </row>
    <row r="956" spans="1:7" x14ac:dyDescent="0.15">
      <c r="A956" s="14"/>
      <c r="B956" s="15"/>
      <c r="C956" s="16"/>
      <c r="D956" s="32" t="str">
        <f>IFERROR(VLOOKUP(A956,部品コード!A:E,2,FALSE),"")</f>
        <v/>
      </c>
      <c r="E956" s="32" t="str">
        <f t="shared" si="30"/>
        <v/>
      </c>
      <c r="F956" s="32" t="str">
        <f t="shared" si="31"/>
        <v/>
      </c>
      <c r="G956" s="32" t="str">
        <f>IFERROR(VLOOKUP(所用データ③!A956,部品コード!A:E,3,FALSE),"")</f>
        <v/>
      </c>
    </row>
    <row r="957" spans="1:7" x14ac:dyDescent="0.15">
      <c r="A957" s="14"/>
      <c r="B957" s="15"/>
      <c r="C957" s="16"/>
      <c r="D957" s="32" t="str">
        <f>IFERROR(VLOOKUP(A957,部品コード!A:E,2,FALSE),"")</f>
        <v/>
      </c>
      <c r="E957" s="32" t="str">
        <f t="shared" si="30"/>
        <v/>
      </c>
      <c r="F957" s="32" t="str">
        <f t="shared" si="31"/>
        <v/>
      </c>
      <c r="G957" s="32" t="str">
        <f>IFERROR(VLOOKUP(所用データ③!A957,部品コード!A:E,3,FALSE),"")</f>
        <v/>
      </c>
    </row>
    <row r="958" spans="1:7" x14ac:dyDescent="0.15">
      <c r="A958" s="14"/>
      <c r="B958" s="15"/>
      <c r="C958" s="16"/>
      <c r="D958" s="32" t="str">
        <f>IFERROR(VLOOKUP(A958,部品コード!A:E,2,FALSE),"")</f>
        <v/>
      </c>
      <c r="E958" s="32" t="str">
        <f t="shared" si="30"/>
        <v/>
      </c>
      <c r="F958" s="32" t="str">
        <f t="shared" si="31"/>
        <v/>
      </c>
      <c r="G958" s="32" t="str">
        <f>IFERROR(VLOOKUP(所用データ③!A958,部品コード!A:E,3,FALSE),"")</f>
        <v/>
      </c>
    </row>
    <row r="959" spans="1:7" x14ac:dyDescent="0.15">
      <c r="A959" s="14"/>
      <c r="B959" s="15"/>
      <c r="C959" s="16"/>
      <c r="D959" s="32" t="str">
        <f>IFERROR(VLOOKUP(A959,部品コード!A:E,2,FALSE),"")</f>
        <v/>
      </c>
      <c r="E959" s="32" t="str">
        <f t="shared" si="30"/>
        <v/>
      </c>
      <c r="F959" s="32" t="str">
        <f t="shared" si="31"/>
        <v/>
      </c>
      <c r="G959" s="32" t="str">
        <f>IFERROR(VLOOKUP(所用データ③!A959,部品コード!A:E,3,FALSE),"")</f>
        <v/>
      </c>
    </row>
    <row r="960" spans="1:7" x14ac:dyDescent="0.15">
      <c r="A960" s="14"/>
      <c r="B960" s="15"/>
      <c r="C960" s="16"/>
      <c r="D960" s="32" t="str">
        <f>IFERROR(VLOOKUP(A960,部品コード!A:E,2,FALSE),"")</f>
        <v/>
      </c>
      <c r="E960" s="32" t="str">
        <f t="shared" si="30"/>
        <v/>
      </c>
      <c r="F960" s="32" t="str">
        <f t="shared" si="31"/>
        <v/>
      </c>
      <c r="G960" s="32" t="str">
        <f>IFERROR(VLOOKUP(所用データ③!A960,部品コード!A:E,3,FALSE),"")</f>
        <v/>
      </c>
    </row>
    <row r="961" spans="1:7" x14ac:dyDescent="0.15">
      <c r="A961" s="14"/>
      <c r="B961" s="15"/>
      <c r="C961" s="16"/>
      <c r="D961" s="32" t="str">
        <f>IFERROR(VLOOKUP(A961,部品コード!A:E,2,FALSE),"")</f>
        <v/>
      </c>
      <c r="E961" s="32" t="str">
        <f t="shared" si="30"/>
        <v/>
      </c>
      <c r="F961" s="32" t="str">
        <f t="shared" si="31"/>
        <v/>
      </c>
      <c r="G961" s="32" t="str">
        <f>IFERROR(VLOOKUP(所用データ③!A961,部品コード!A:E,3,FALSE),"")</f>
        <v/>
      </c>
    </row>
    <row r="962" spans="1:7" x14ac:dyDescent="0.15">
      <c r="A962" s="14"/>
      <c r="B962" s="15"/>
      <c r="C962" s="16"/>
      <c r="D962" s="32" t="str">
        <f>IFERROR(VLOOKUP(A962,部品コード!A:E,2,FALSE),"")</f>
        <v/>
      </c>
      <c r="E962" s="32" t="str">
        <f t="shared" si="30"/>
        <v/>
      </c>
      <c r="F962" s="32" t="str">
        <f t="shared" si="31"/>
        <v/>
      </c>
      <c r="G962" s="32" t="str">
        <f>IFERROR(VLOOKUP(所用データ③!A962,部品コード!A:E,3,FALSE),"")</f>
        <v/>
      </c>
    </row>
    <row r="963" spans="1:7" x14ac:dyDescent="0.15">
      <c r="A963" s="14"/>
      <c r="B963" s="15"/>
      <c r="C963" s="16"/>
      <c r="D963" s="32" t="str">
        <f>IFERROR(VLOOKUP(A963,部品コード!A:E,2,FALSE),"")</f>
        <v/>
      </c>
      <c r="E963" s="32" t="str">
        <f t="shared" si="30"/>
        <v/>
      </c>
      <c r="F963" s="32" t="str">
        <f t="shared" si="31"/>
        <v/>
      </c>
      <c r="G963" s="32" t="str">
        <f>IFERROR(VLOOKUP(所用データ③!A963,部品コード!A:E,3,FALSE),"")</f>
        <v/>
      </c>
    </row>
    <row r="964" spans="1:7" x14ac:dyDescent="0.15">
      <c r="A964" s="14"/>
      <c r="B964" s="15"/>
      <c r="C964" s="16"/>
      <c r="D964" s="32" t="str">
        <f>IFERROR(VLOOKUP(A964,部品コード!A:E,2,FALSE),"")</f>
        <v/>
      </c>
      <c r="E964" s="32" t="str">
        <f t="shared" si="30"/>
        <v/>
      </c>
      <c r="F964" s="32" t="str">
        <f t="shared" si="31"/>
        <v/>
      </c>
      <c r="G964" s="32" t="str">
        <f>IFERROR(VLOOKUP(所用データ③!A964,部品コード!A:E,3,FALSE),"")</f>
        <v/>
      </c>
    </row>
    <row r="965" spans="1:7" x14ac:dyDescent="0.15">
      <c r="A965" s="14"/>
      <c r="B965" s="15"/>
      <c r="C965" s="16"/>
      <c r="D965" s="32" t="str">
        <f>IFERROR(VLOOKUP(A965,部品コード!A:E,2,FALSE),"")</f>
        <v/>
      </c>
      <c r="E965" s="32" t="str">
        <f t="shared" si="30"/>
        <v/>
      </c>
      <c r="F965" s="32" t="str">
        <f t="shared" si="31"/>
        <v/>
      </c>
      <c r="G965" s="32" t="str">
        <f>IFERROR(VLOOKUP(所用データ③!A965,部品コード!A:E,3,FALSE),"")</f>
        <v/>
      </c>
    </row>
    <row r="966" spans="1:7" x14ac:dyDescent="0.15">
      <c r="A966" s="14"/>
      <c r="B966" s="15"/>
      <c r="C966" s="16"/>
      <c r="D966" s="32" t="str">
        <f>IFERROR(VLOOKUP(A966,部品コード!A:E,2,FALSE),"")</f>
        <v/>
      </c>
      <c r="E966" s="32" t="str">
        <f t="shared" si="30"/>
        <v/>
      </c>
      <c r="F966" s="32" t="str">
        <f t="shared" si="31"/>
        <v/>
      </c>
      <c r="G966" s="32" t="str">
        <f>IFERROR(VLOOKUP(所用データ③!A966,部品コード!A:E,3,FALSE),"")</f>
        <v/>
      </c>
    </row>
    <row r="967" spans="1:7" x14ac:dyDescent="0.15">
      <c r="A967" s="14"/>
      <c r="B967" s="15"/>
      <c r="C967" s="16"/>
      <c r="D967" s="32" t="str">
        <f>IFERROR(VLOOKUP(A967,部品コード!A:E,2,FALSE),"")</f>
        <v/>
      </c>
      <c r="E967" s="32" t="str">
        <f t="shared" si="30"/>
        <v/>
      </c>
      <c r="F967" s="32" t="str">
        <f t="shared" si="31"/>
        <v/>
      </c>
      <c r="G967" s="32" t="str">
        <f>IFERROR(VLOOKUP(所用データ③!A967,部品コード!A:E,3,FALSE),"")</f>
        <v/>
      </c>
    </row>
    <row r="968" spans="1:7" x14ac:dyDescent="0.15">
      <c r="A968" s="14"/>
      <c r="B968" s="15"/>
      <c r="C968" s="16"/>
      <c r="D968" s="32" t="str">
        <f>IFERROR(VLOOKUP(A968,部品コード!A:E,2,FALSE),"")</f>
        <v/>
      </c>
      <c r="E968" s="32" t="str">
        <f t="shared" si="30"/>
        <v/>
      </c>
      <c r="F968" s="32" t="str">
        <f t="shared" si="31"/>
        <v/>
      </c>
      <c r="G968" s="32" t="str">
        <f>IFERROR(VLOOKUP(所用データ③!A968,部品コード!A:E,3,FALSE),"")</f>
        <v/>
      </c>
    </row>
    <row r="969" spans="1:7" x14ac:dyDescent="0.15">
      <c r="A969" s="14"/>
      <c r="B969" s="15"/>
      <c r="C969" s="16"/>
      <c r="D969" s="32" t="str">
        <f>IFERROR(VLOOKUP(A969,部品コード!A:E,2,FALSE),"")</f>
        <v/>
      </c>
      <c r="E969" s="32" t="str">
        <f t="shared" si="30"/>
        <v/>
      </c>
      <c r="F969" s="32" t="str">
        <f t="shared" si="31"/>
        <v/>
      </c>
      <c r="G969" s="32" t="str">
        <f>IFERROR(VLOOKUP(所用データ③!A969,部品コード!A:E,3,FALSE),"")</f>
        <v/>
      </c>
    </row>
    <row r="970" spans="1:7" x14ac:dyDescent="0.15">
      <c r="A970" s="14"/>
      <c r="B970" s="15"/>
      <c r="C970" s="16"/>
      <c r="D970" s="32" t="str">
        <f>IFERROR(VLOOKUP(A970,部品コード!A:E,2,FALSE),"")</f>
        <v/>
      </c>
      <c r="E970" s="32" t="str">
        <f t="shared" si="30"/>
        <v/>
      </c>
      <c r="F970" s="32" t="str">
        <f t="shared" si="31"/>
        <v/>
      </c>
      <c r="G970" s="32" t="str">
        <f>IFERROR(VLOOKUP(所用データ③!A970,部品コード!A:E,3,FALSE),"")</f>
        <v/>
      </c>
    </row>
    <row r="971" spans="1:7" x14ac:dyDescent="0.15">
      <c r="A971" s="14"/>
      <c r="B971" s="15"/>
      <c r="C971" s="16"/>
      <c r="D971" s="32" t="str">
        <f>IFERROR(VLOOKUP(A971,部品コード!A:E,2,FALSE),"")</f>
        <v/>
      </c>
      <c r="E971" s="32" t="str">
        <f t="shared" si="30"/>
        <v/>
      </c>
      <c r="F971" s="32" t="str">
        <f t="shared" si="31"/>
        <v/>
      </c>
      <c r="G971" s="32" t="str">
        <f>IFERROR(VLOOKUP(所用データ③!A971,部品コード!A:E,3,FALSE),"")</f>
        <v/>
      </c>
    </row>
    <row r="972" spans="1:7" x14ac:dyDescent="0.15">
      <c r="A972" s="14"/>
      <c r="B972" s="15"/>
      <c r="C972" s="16"/>
      <c r="D972" s="32" t="str">
        <f>IFERROR(VLOOKUP(A972,部品コード!A:E,2,FALSE),"")</f>
        <v/>
      </c>
      <c r="E972" s="32" t="str">
        <f t="shared" si="30"/>
        <v/>
      </c>
      <c r="F972" s="32" t="str">
        <f t="shared" si="31"/>
        <v/>
      </c>
      <c r="G972" s="32" t="str">
        <f>IFERROR(VLOOKUP(所用データ③!A972,部品コード!A:E,3,FALSE),"")</f>
        <v/>
      </c>
    </row>
    <row r="973" spans="1:7" x14ac:dyDescent="0.15">
      <c r="A973" s="14"/>
      <c r="B973" s="15"/>
      <c r="C973" s="16"/>
      <c r="D973" s="32" t="str">
        <f>IFERROR(VLOOKUP(A973,部品コード!A:E,2,FALSE),"")</f>
        <v/>
      </c>
      <c r="E973" s="32" t="str">
        <f t="shared" si="30"/>
        <v/>
      </c>
      <c r="F973" s="32" t="str">
        <f t="shared" si="31"/>
        <v/>
      </c>
      <c r="G973" s="32" t="str">
        <f>IFERROR(VLOOKUP(所用データ③!A973,部品コード!A:E,3,FALSE),"")</f>
        <v/>
      </c>
    </row>
    <row r="974" spans="1:7" x14ac:dyDescent="0.15">
      <c r="A974" s="14"/>
      <c r="B974" s="15"/>
      <c r="C974" s="16"/>
      <c r="D974" s="32" t="str">
        <f>IFERROR(VLOOKUP(A974,部品コード!A:E,2,FALSE),"")</f>
        <v/>
      </c>
      <c r="E974" s="32" t="str">
        <f t="shared" si="30"/>
        <v/>
      </c>
      <c r="F974" s="32" t="str">
        <f t="shared" si="31"/>
        <v/>
      </c>
      <c r="G974" s="32" t="str">
        <f>IFERROR(VLOOKUP(所用データ③!A974,部品コード!A:E,3,FALSE),"")</f>
        <v/>
      </c>
    </row>
    <row r="975" spans="1:7" x14ac:dyDescent="0.15">
      <c r="A975" s="14"/>
      <c r="B975" s="15"/>
      <c r="C975" s="16"/>
      <c r="D975" s="32" t="str">
        <f>IFERROR(VLOOKUP(A975,部品コード!A:E,2,FALSE),"")</f>
        <v/>
      </c>
      <c r="E975" s="32" t="str">
        <f t="shared" si="30"/>
        <v/>
      </c>
      <c r="F975" s="32" t="str">
        <f t="shared" si="31"/>
        <v/>
      </c>
      <c r="G975" s="32" t="str">
        <f>IFERROR(VLOOKUP(所用データ③!A975,部品コード!A:E,3,FALSE),"")</f>
        <v/>
      </c>
    </row>
    <row r="976" spans="1:7" x14ac:dyDescent="0.15">
      <c r="A976" s="14"/>
      <c r="B976" s="15"/>
      <c r="C976" s="16"/>
      <c r="D976" s="32" t="str">
        <f>IFERROR(VLOOKUP(A976,部品コード!A:E,2,FALSE),"")</f>
        <v/>
      </c>
      <c r="E976" s="32" t="str">
        <f t="shared" si="30"/>
        <v/>
      </c>
      <c r="F976" s="32" t="str">
        <f t="shared" si="31"/>
        <v/>
      </c>
      <c r="G976" s="32" t="str">
        <f>IFERROR(VLOOKUP(所用データ③!A976,部品コード!A:E,3,FALSE),"")</f>
        <v/>
      </c>
    </row>
    <row r="977" spans="1:7" x14ac:dyDescent="0.15">
      <c r="A977" s="14"/>
      <c r="B977" s="15"/>
      <c r="C977" s="16"/>
      <c r="D977" s="32" t="str">
        <f>IFERROR(VLOOKUP(A977,部品コード!A:E,2,FALSE),"")</f>
        <v/>
      </c>
      <c r="E977" s="32" t="str">
        <f t="shared" si="30"/>
        <v/>
      </c>
      <c r="F977" s="32" t="str">
        <f t="shared" si="31"/>
        <v/>
      </c>
      <c r="G977" s="32" t="str">
        <f>IFERROR(VLOOKUP(所用データ③!A977,部品コード!A:E,3,FALSE),"")</f>
        <v/>
      </c>
    </row>
    <row r="978" spans="1:7" x14ac:dyDescent="0.15">
      <c r="A978" s="14"/>
      <c r="B978" s="15"/>
      <c r="C978" s="16"/>
      <c r="D978" s="32" t="str">
        <f>IFERROR(VLOOKUP(A978,部品コード!A:E,2,FALSE),"")</f>
        <v/>
      </c>
      <c r="E978" s="32" t="str">
        <f t="shared" si="30"/>
        <v/>
      </c>
      <c r="F978" s="32" t="str">
        <f t="shared" si="31"/>
        <v/>
      </c>
      <c r="G978" s="32" t="str">
        <f>IFERROR(VLOOKUP(所用データ③!A978,部品コード!A:E,3,FALSE),"")</f>
        <v/>
      </c>
    </row>
    <row r="979" spans="1:7" x14ac:dyDescent="0.15">
      <c r="A979" s="14"/>
      <c r="B979" s="15"/>
      <c r="C979" s="16"/>
      <c r="D979" s="32" t="str">
        <f>IFERROR(VLOOKUP(A979,部品コード!A:E,2,FALSE),"")</f>
        <v/>
      </c>
      <c r="E979" s="32" t="str">
        <f t="shared" si="30"/>
        <v/>
      </c>
      <c r="F979" s="32" t="str">
        <f t="shared" si="31"/>
        <v/>
      </c>
      <c r="G979" s="32" t="str">
        <f>IFERROR(VLOOKUP(所用データ③!A979,部品コード!A:E,3,FALSE),"")</f>
        <v/>
      </c>
    </row>
    <row r="980" spans="1:7" x14ac:dyDescent="0.15">
      <c r="A980" s="14"/>
      <c r="B980" s="15"/>
      <c r="C980" s="16"/>
      <c r="D980" s="32" t="str">
        <f>IFERROR(VLOOKUP(A980,部品コード!A:E,2,FALSE),"")</f>
        <v/>
      </c>
      <c r="E980" s="32" t="str">
        <f t="shared" si="30"/>
        <v/>
      </c>
      <c r="F980" s="32" t="str">
        <f t="shared" si="31"/>
        <v/>
      </c>
      <c r="G980" s="32" t="str">
        <f>IFERROR(VLOOKUP(所用データ③!A980,部品コード!A:E,3,FALSE),"")</f>
        <v/>
      </c>
    </row>
    <row r="981" spans="1:7" x14ac:dyDescent="0.15">
      <c r="A981" s="14"/>
      <c r="B981" s="15"/>
      <c r="C981" s="16"/>
      <c r="D981" s="32" t="str">
        <f>IFERROR(VLOOKUP(A981,部品コード!A:E,2,FALSE),"")</f>
        <v/>
      </c>
      <c r="E981" s="32" t="str">
        <f t="shared" si="30"/>
        <v/>
      </c>
      <c r="F981" s="32" t="str">
        <f t="shared" si="31"/>
        <v/>
      </c>
      <c r="G981" s="32" t="str">
        <f>IFERROR(VLOOKUP(所用データ③!A981,部品コード!A:E,3,FALSE),"")</f>
        <v/>
      </c>
    </row>
    <row r="982" spans="1:7" x14ac:dyDescent="0.15">
      <c r="A982" s="14"/>
      <c r="B982" s="15"/>
      <c r="C982" s="16"/>
      <c r="D982" s="32" t="str">
        <f>IFERROR(VLOOKUP(A982,部品コード!A:E,2,FALSE),"")</f>
        <v/>
      </c>
      <c r="E982" s="32" t="str">
        <f t="shared" si="30"/>
        <v/>
      </c>
      <c r="F982" s="32" t="str">
        <f t="shared" si="31"/>
        <v/>
      </c>
      <c r="G982" s="32" t="str">
        <f>IFERROR(VLOOKUP(所用データ③!A982,部品コード!A:E,3,FALSE),"")</f>
        <v/>
      </c>
    </row>
    <row r="983" spans="1:7" x14ac:dyDescent="0.15">
      <c r="A983" s="14"/>
      <c r="B983" s="15"/>
      <c r="C983" s="16"/>
      <c r="D983" s="32" t="str">
        <f>IFERROR(VLOOKUP(A983,部品コード!A:E,2,FALSE),"")</f>
        <v/>
      </c>
      <c r="E983" s="32" t="str">
        <f t="shared" ref="E983:E1000" si="32">IF(B983="","",(MONTH(B983)))</f>
        <v/>
      </c>
      <c r="F983" s="32" t="str">
        <f t="shared" ref="F983:F1000" si="33">IF(B983="","",(DAY(B983)))</f>
        <v/>
      </c>
      <c r="G983" s="32" t="str">
        <f>IFERROR(VLOOKUP(所用データ③!A983,部品コード!A:E,3,FALSE),"")</f>
        <v/>
      </c>
    </row>
    <row r="984" spans="1:7" x14ac:dyDescent="0.15">
      <c r="A984" s="14"/>
      <c r="B984" s="15"/>
      <c r="C984" s="16"/>
      <c r="D984" s="32" t="str">
        <f>IFERROR(VLOOKUP(A984,部品コード!A:E,2,FALSE),"")</f>
        <v/>
      </c>
      <c r="E984" s="32" t="str">
        <f t="shared" si="32"/>
        <v/>
      </c>
      <c r="F984" s="32" t="str">
        <f t="shared" si="33"/>
        <v/>
      </c>
      <c r="G984" s="32" t="str">
        <f>IFERROR(VLOOKUP(所用データ③!A984,部品コード!A:E,3,FALSE),"")</f>
        <v/>
      </c>
    </row>
    <row r="985" spans="1:7" x14ac:dyDescent="0.15">
      <c r="A985" s="14"/>
      <c r="B985" s="15"/>
      <c r="C985" s="16"/>
      <c r="D985" s="32" t="str">
        <f>IFERROR(VLOOKUP(A985,部品コード!A:E,2,FALSE),"")</f>
        <v/>
      </c>
      <c r="E985" s="32" t="str">
        <f t="shared" si="32"/>
        <v/>
      </c>
      <c r="F985" s="32" t="str">
        <f t="shared" si="33"/>
        <v/>
      </c>
      <c r="G985" s="32" t="str">
        <f>IFERROR(VLOOKUP(所用データ③!A985,部品コード!A:E,3,FALSE),"")</f>
        <v/>
      </c>
    </row>
    <row r="986" spans="1:7" x14ac:dyDescent="0.15">
      <c r="A986" s="14"/>
      <c r="B986" s="15"/>
      <c r="C986" s="16"/>
      <c r="D986" s="32" t="str">
        <f>IFERROR(VLOOKUP(A986,部品コード!A:E,2,FALSE),"")</f>
        <v/>
      </c>
      <c r="E986" s="32" t="str">
        <f t="shared" si="32"/>
        <v/>
      </c>
      <c r="F986" s="32" t="str">
        <f t="shared" si="33"/>
        <v/>
      </c>
      <c r="G986" s="32" t="str">
        <f>IFERROR(VLOOKUP(所用データ③!A986,部品コード!A:E,3,FALSE),"")</f>
        <v/>
      </c>
    </row>
    <row r="987" spans="1:7" x14ac:dyDescent="0.15">
      <c r="A987" s="14"/>
      <c r="B987" s="15"/>
      <c r="C987" s="16"/>
      <c r="D987" s="32" t="str">
        <f>IFERROR(VLOOKUP(A987,部品コード!A:E,2,FALSE),"")</f>
        <v/>
      </c>
      <c r="E987" s="32" t="str">
        <f t="shared" si="32"/>
        <v/>
      </c>
      <c r="F987" s="32" t="str">
        <f t="shared" si="33"/>
        <v/>
      </c>
      <c r="G987" s="32" t="str">
        <f>IFERROR(VLOOKUP(所用データ③!A987,部品コード!A:E,3,FALSE),"")</f>
        <v/>
      </c>
    </row>
    <row r="988" spans="1:7" x14ac:dyDescent="0.15">
      <c r="A988" s="14"/>
      <c r="B988" s="15"/>
      <c r="C988" s="16"/>
      <c r="D988" s="32" t="str">
        <f>IFERROR(VLOOKUP(A988,部品コード!A:E,2,FALSE),"")</f>
        <v/>
      </c>
      <c r="E988" s="32" t="str">
        <f t="shared" si="32"/>
        <v/>
      </c>
      <c r="F988" s="32" t="str">
        <f t="shared" si="33"/>
        <v/>
      </c>
      <c r="G988" s="32" t="str">
        <f>IFERROR(VLOOKUP(所用データ③!A988,部品コード!A:E,3,FALSE),"")</f>
        <v/>
      </c>
    </row>
    <row r="989" spans="1:7" x14ac:dyDescent="0.15">
      <c r="A989" s="14"/>
      <c r="B989" s="15"/>
      <c r="C989" s="16"/>
      <c r="D989" s="32" t="str">
        <f>IFERROR(VLOOKUP(A989,部品コード!A:E,2,FALSE),"")</f>
        <v/>
      </c>
      <c r="E989" s="32" t="str">
        <f t="shared" si="32"/>
        <v/>
      </c>
      <c r="F989" s="32" t="str">
        <f t="shared" si="33"/>
        <v/>
      </c>
      <c r="G989" s="32" t="str">
        <f>IFERROR(VLOOKUP(所用データ③!A989,部品コード!A:E,3,FALSE),"")</f>
        <v/>
      </c>
    </row>
    <row r="990" spans="1:7" x14ac:dyDescent="0.15">
      <c r="A990" s="14"/>
      <c r="B990" s="15"/>
      <c r="C990" s="16"/>
      <c r="D990" s="32" t="str">
        <f>IFERROR(VLOOKUP(A990,部品コード!A:E,2,FALSE),"")</f>
        <v/>
      </c>
      <c r="E990" s="32" t="str">
        <f t="shared" si="32"/>
        <v/>
      </c>
      <c r="F990" s="32" t="str">
        <f t="shared" si="33"/>
        <v/>
      </c>
      <c r="G990" s="32" t="str">
        <f>IFERROR(VLOOKUP(所用データ③!A990,部品コード!A:E,3,FALSE),"")</f>
        <v/>
      </c>
    </row>
    <row r="991" spans="1:7" x14ac:dyDescent="0.15">
      <c r="A991" s="14"/>
      <c r="B991" s="15"/>
      <c r="C991" s="16"/>
      <c r="D991" s="32" t="str">
        <f>IFERROR(VLOOKUP(A991,部品コード!A:E,2,FALSE),"")</f>
        <v/>
      </c>
      <c r="E991" s="32" t="str">
        <f t="shared" si="32"/>
        <v/>
      </c>
      <c r="F991" s="32" t="str">
        <f t="shared" si="33"/>
        <v/>
      </c>
      <c r="G991" s="32" t="str">
        <f>IFERROR(VLOOKUP(所用データ③!A991,部品コード!A:E,3,FALSE),"")</f>
        <v/>
      </c>
    </row>
    <row r="992" spans="1:7" x14ac:dyDescent="0.15">
      <c r="A992" s="14"/>
      <c r="B992" s="15"/>
      <c r="C992" s="16"/>
      <c r="D992" s="32" t="str">
        <f>IFERROR(VLOOKUP(A992,部品コード!A:E,2,FALSE),"")</f>
        <v/>
      </c>
      <c r="E992" s="32" t="str">
        <f t="shared" si="32"/>
        <v/>
      </c>
      <c r="F992" s="32" t="str">
        <f t="shared" si="33"/>
        <v/>
      </c>
      <c r="G992" s="32" t="str">
        <f>IFERROR(VLOOKUP(所用データ③!A992,部品コード!A:E,3,FALSE),"")</f>
        <v/>
      </c>
    </row>
    <row r="993" spans="1:7" x14ac:dyDescent="0.15">
      <c r="A993" s="14"/>
      <c r="B993" s="15"/>
      <c r="C993" s="16"/>
      <c r="D993" s="32" t="str">
        <f>IFERROR(VLOOKUP(A993,部品コード!A:E,2,FALSE),"")</f>
        <v/>
      </c>
      <c r="E993" s="32" t="str">
        <f t="shared" si="32"/>
        <v/>
      </c>
      <c r="F993" s="32" t="str">
        <f t="shared" si="33"/>
        <v/>
      </c>
      <c r="G993" s="32" t="str">
        <f>IFERROR(VLOOKUP(所用データ③!A993,部品コード!A:E,3,FALSE),"")</f>
        <v/>
      </c>
    </row>
    <row r="994" spans="1:7" x14ac:dyDescent="0.15">
      <c r="A994" s="14"/>
      <c r="B994" s="15"/>
      <c r="C994" s="16"/>
      <c r="D994" s="32" t="str">
        <f>IFERROR(VLOOKUP(A994,部品コード!A:E,2,FALSE),"")</f>
        <v/>
      </c>
      <c r="E994" s="32" t="str">
        <f t="shared" si="32"/>
        <v/>
      </c>
      <c r="F994" s="32" t="str">
        <f t="shared" si="33"/>
        <v/>
      </c>
      <c r="G994" s="32" t="str">
        <f>IFERROR(VLOOKUP(所用データ③!A994,部品コード!A:E,3,FALSE),"")</f>
        <v/>
      </c>
    </row>
    <row r="995" spans="1:7" x14ac:dyDescent="0.15">
      <c r="A995" s="14"/>
      <c r="B995" s="15"/>
      <c r="C995" s="16"/>
      <c r="D995" s="32" t="str">
        <f>IFERROR(VLOOKUP(A995,部品コード!A:E,2,FALSE),"")</f>
        <v/>
      </c>
      <c r="E995" s="32" t="str">
        <f t="shared" si="32"/>
        <v/>
      </c>
      <c r="F995" s="32" t="str">
        <f t="shared" si="33"/>
        <v/>
      </c>
      <c r="G995" s="32" t="str">
        <f>IFERROR(VLOOKUP(所用データ③!A995,部品コード!A:E,3,FALSE),"")</f>
        <v/>
      </c>
    </row>
    <row r="996" spans="1:7" x14ac:dyDescent="0.15">
      <c r="A996" s="14"/>
      <c r="B996" s="15"/>
      <c r="C996" s="16"/>
      <c r="D996" s="32" t="str">
        <f>IFERROR(VLOOKUP(A996,部品コード!A:E,2,FALSE),"")</f>
        <v/>
      </c>
      <c r="E996" s="32" t="str">
        <f t="shared" si="32"/>
        <v/>
      </c>
      <c r="F996" s="32" t="str">
        <f t="shared" si="33"/>
        <v/>
      </c>
      <c r="G996" s="32" t="str">
        <f>IFERROR(VLOOKUP(所用データ③!A996,部品コード!A:E,3,FALSE),"")</f>
        <v/>
      </c>
    </row>
    <row r="997" spans="1:7" x14ac:dyDescent="0.15">
      <c r="A997" s="14"/>
      <c r="B997" s="15"/>
      <c r="C997" s="16"/>
      <c r="D997" s="32" t="str">
        <f>IFERROR(VLOOKUP(A997,部品コード!A:E,2,FALSE),"")</f>
        <v/>
      </c>
      <c r="E997" s="32" t="str">
        <f t="shared" si="32"/>
        <v/>
      </c>
      <c r="F997" s="32" t="str">
        <f t="shared" si="33"/>
        <v/>
      </c>
      <c r="G997" s="32" t="str">
        <f>IFERROR(VLOOKUP(所用データ③!A997,部品コード!A:E,3,FALSE),"")</f>
        <v/>
      </c>
    </row>
    <row r="998" spans="1:7" x14ac:dyDescent="0.15">
      <c r="A998" s="14"/>
      <c r="B998" s="15"/>
      <c r="C998" s="16"/>
      <c r="D998" s="32" t="str">
        <f>IFERROR(VLOOKUP(A998,部品コード!A:E,2,FALSE),"")</f>
        <v/>
      </c>
      <c r="E998" s="32" t="str">
        <f t="shared" si="32"/>
        <v/>
      </c>
      <c r="F998" s="32" t="str">
        <f t="shared" si="33"/>
        <v/>
      </c>
      <c r="G998" s="32" t="str">
        <f>IFERROR(VLOOKUP(所用データ③!A998,部品コード!A:E,3,FALSE),"")</f>
        <v/>
      </c>
    </row>
    <row r="999" spans="1:7" x14ac:dyDescent="0.15">
      <c r="A999" s="395"/>
      <c r="B999" s="396"/>
      <c r="C999" s="393"/>
      <c r="D999" s="32" t="str">
        <f>IFERROR(VLOOKUP(A999,部品コード!A:E,2,FALSE),"")</f>
        <v/>
      </c>
      <c r="E999" s="32" t="str">
        <f t="shared" si="32"/>
        <v/>
      </c>
      <c r="F999" s="32" t="str">
        <f t="shared" si="33"/>
        <v/>
      </c>
      <c r="G999" s="32" t="str">
        <f>IFERROR(VLOOKUP(所用データ③!A999,部品コード!A:E,3,FALSE),"")</f>
        <v/>
      </c>
    </row>
    <row r="1000" spans="1:7" x14ac:dyDescent="0.15">
      <c r="A1000" s="395"/>
      <c r="B1000" s="396"/>
      <c r="C1000" s="393"/>
      <c r="D1000" s="32" t="str">
        <f>IFERROR(VLOOKUP(A1000,部品コード!A:E,2,FALSE),"")</f>
        <v/>
      </c>
      <c r="E1000" s="32" t="str">
        <f t="shared" si="32"/>
        <v/>
      </c>
      <c r="F1000" s="32" t="str">
        <f t="shared" si="33"/>
        <v/>
      </c>
      <c r="G1000" s="32" t="str">
        <f>IFERROR(VLOOKUP(所用データ③!A1000,部品コード!A:E,3,FALSE),"")</f>
        <v/>
      </c>
    </row>
    <row r="1001" spans="1:7" ht="14.25" thickBot="1" x14ac:dyDescent="0.2">
      <c r="A1001" s="397"/>
      <c r="B1001" s="398" t="s">
        <v>143</v>
      </c>
      <c r="C1001" s="394">
        <f>SUM(C3:C1000)</f>
        <v>0</v>
      </c>
      <c r="D1001" s="399"/>
      <c r="E1001" s="400"/>
      <c r="F1001" s="400"/>
      <c r="G1001" s="401"/>
    </row>
    <row r="1002" spans="1:7" x14ac:dyDescent="0.15">
      <c r="A1002" s="5"/>
      <c r="B1002" s="7"/>
      <c r="C1002" s="4"/>
      <c r="D1002" s="28"/>
      <c r="E1002" s="28" t="str">
        <f t="shared" ref="E1002:E1055" si="34">IF(B1002="","",(MONTH(B1002)))</f>
        <v/>
      </c>
      <c r="F1002" s="28" t="str">
        <f>IF(B1002="","",(DAY(B1002)))</f>
        <v/>
      </c>
      <c r="G1002" s="28"/>
    </row>
    <row r="1003" spans="1:7" x14ac:dyDescent="0.15">
      <c r="A1003" s="5"/>
      <c r="B1003" s="7"/>
      <c r="C1003" s="4"/>
      <c r="D1003" s="28"/>
      <c r="E1003" s="28" t="str">
        <f t="shared" si="34"/>
        <v/>
      </c>
      <c r="F1003" s="28" t="str">
        <f>IF(B1003="","",(DAY(B1003)))</f>
        <v/>
      </c>
      <c r="G1003" s="28"/>
    </row>
    <row r="1004" spans="1:7" x14ac:dyDescent="0.15">
      <c r="A1004" s="5"/>
      <c r="B1004" s="7"/>
      <c r="C1004" s="4"/>
      <c r="D1004" s="28"/>
      <c r="E1004" s="28" t="str">
        <f t="shared" si="34"/>
        <v/>
      </c>
      <c r="F1004" s="28" t="str">
        <f>IF(B1004="","",(DAY(B1004)))</f>
        <v/>
      </c>
      <c r="G1004" s="28"/>
    </row>
    <row r="1005" spans="1:7" x14ac:dyDescent="0.15">
      <c r="A1005" s="5"/>
      <c r="B1005" s="7"/>
      <c r="C1005" s="4"/>
      <c r="D1005" s="28"/>
      <c r="E1005" s="28" t="str">
        <f t="shared" si="34"/>
        <v/>
      </c>
      <c r="F1005" s="28" t="str">
        <f>IF(B1005="","",(DAY(B1005)))</f>
        <v/>
      </c>
      <c r="G1005" s="28"/>
    </row>
    <row r="1006" spans="1:7" x14ac:dyDescent="0.15">
      <c r="A1006" s="5"/>
      <c r="B1006" s="7"/>
      <c r="C1006" s="4"/>
      <c r="D1006" s="28"/>
      <c r="E1006" s="28" t="str">
        <f t="shared" si="34"/>
        <v/>
      </c>
      <c r="F1006" s="28" t="str">
        <f t="shared" ref="F1006:F1069" si="35">IF(B1006="","",(DAY(B1006)))</f>
        <v/>
      </c>
      <c r="G1006" s="28"/>
    </row>
    <row r="1007" spans="1:7" x14ac:dyDescent="0.15">
      <c r="A1007" s="5"/>
      <c r="B1007" s="7"/>
      <c r="C1007" s="4"/>
      <c r="D1007" s="28"/>
      <c r="E1007" s="28" t="str">
        <f t="shared" si="34"/>
        <v/>
      </c>
      <c r="F1007" s="28" t="str">
        <f t="shared" si="35"/>
        <v/>
      </c>
      <c r="G1007" s="28"/>
    </row>
    <row r="1008" spans="1:7" x14ac:dyDescent="0.15">
      <c r="A1008" s="5"/>
      <c r="B1008" s="7"/>
      <c r="C1008" s="4"/>
      <c r="D1008" s="28"/>
      <c r="E1008" s="28" t="str">
        <f t="shared" si="34"/>
        <v/>
      </c>
      <c r="F1008" s="28" t="str">
        <f t="shared" si="35"/>
        <v/>
      </c>
      <c r="G1008" s="28"/>
    </row>
    <row r="1009" spans="1:7" x14ac:dyDescent="0.15">
      <c r="A1009" s="5"/>
      <c r="B1009" s="7"/>
      <c r="C1009" s="4"/>
      <c r="D1009" s="28"/>
      <c r="E1009" s="28" t="str">
        <f t="shared" si="34"/>
        <v/>
      </c>
      <c r="F1009" s="28" t="str">
        <f t="shared" si="35"/>
        <v/>
      </c>
      <c r="G1009" s="28"/>
    </row>
    <row r="1010" spans="1:7" x14ac:dyDescent="0.15">
      <c r="A1010" s="5"/>
      <c r="B1010" s="7"/>
      <c r="C1010" s="4"/>
      <c r="D1010" s="28"/>
      <c r="E1010" s="28" t="str">
        <f t="shared" si="34"/>
        <v/>
      </c>
      <c r="F1010" s="28" t="str">
        <f t="shared" si="35"/>
        <v/>
      </c>
      <c r="G1010" s="28"/>
    </row>
    <row r="1011" spans="1:7" x14ac:dyDescent="0.15">
      <c r="A1011" s="5"/>
      <c r="B1011" s="7"/>
      <c r="C1011" s="4"/>
      <c r="D1011" s="28"/>
      <c r="E1011" s="28" t="str">
        <f t="shared" si="34"/>
        <v/>
      </c>
      <c r="F1011" s="28" t="str">
        <f t="shared" si="35"/>
        <v/>
      </c>
      <c r="G1011" s="28"/>
    </row>
    <row r="1012" spans="1:7" x14ac:dyDescent="0.15">
      <c r="A1012" s="5"/>
      <c r="B1012" s="7"/>
      <c r="C1012" s="4"/>
      <c r="D1012" s="28"/>
      <c r="E1012" s="28" t="str">
        <f t="shared" si="34"/>
        <v/>
      </c>
      <c r="F1012" s="28" t="str">
        <f t="shared" si="35"/>
        <v/>
      </c>
      <c r="G1012" s="28"/>
    </row>
    <row r="1013" spans="1:7" x14ac:dyDescent="0.15">
      <c r="A1013" s="5"/>
      <c r="B1013" s="7"/>
      <c r="C1013" s="4"/>
      <c r="D1013" s="28"/>
      <c r="E1013" s="28" t="str">
        <f t="shared" si="34"/>
        <v/>
      </c>
      <c r="F1013" s="28" t="str">
        <f t="shared" si="35"/>
        <v/>
      </c>
      <c r="G1013" s="28"/>
    </row>
    <row r="1014" spans="1:7" x14ac:dyDescent="0.15">
      <c r="A1014" s="5"/>
      <c r="B1014" s="7"/>
      <c r="C1014" s="4"/>
      <c r="D1014" s="28"/>
      <c r="E1014" s="28" t="str">
        <f t="shared" si="34"/>
        <v/>
      </c>
      <c r="F1014" s="28" t="str">
        <f t="shared" si="35"/>
        <v/>
      </c>
      <c r="G1014" s="28"/>
    </row>
    <row r="1015" spans="1:7" x14ac:dyDescent="0.15">
      <c r="A1015" s="5"/>
      <c r="B1015" s="7"/>
      <c r="C1015" s="4"/>
      <c r="D1015" s="28"/>
      <c r="E1015" s="28" t="str">
        <f t="shared" si="34"/>
        <v/>
      </c>
      <c r="F1015" s="28" t="str">
        <f t="shared" si="35"/>
        <v/>
      </c>
      <c r="G1015" s="28"/>
    </row>
    <row r="1016" spans="1:7" x14ac:dyDescent="0.15">
      <c r="A1016" s="5"/>
      <c r="B1016" s="7"/>
      <c r="C1016" s="4"/>
      <c r="D1016" s="28"/>
      <c r="E1016" s="28" t="str">
        <f t="shared" si="34"/>
        <v/>
      </c>
      <c r="F1016" s="28" t="str">
        <f t="shared" si="35"/>
        <v/>
      </c>
      <c r="G1016" s="28"/>
    </row>
    <row r="1017" spans="1:7" x14ac:dyDescent="0.15">
      <c r="A1017" s="5"/>
      <c r="B1017" s="7"/>
      <c r="C1017" s="4"/>
      <c r="D1017" s="28"/>
      <c r="E1017" s="28" t="str">
        <f t="shared" si="34"/>
        <v/>
      </c>
      <c r="F1017" s="28" t="str">
        <f t="shared" si="35"/>
        <v/>
      </c>
      <c r="G1017" s="28"/>
    </row>
    <row r="1018" spans="1:7" x14ac:dyDescent="0.15">
      <c r="A1018" s="5"/>
      <c r="B1018" s="7"/>
      <c r="C1018" s="4"/>
      <c r="D1018" s="28"/>
      <c r="E1018" s="28" t="str">
        <f t="shared" si="34"/>
        <v/>
      </c>
      <c r="F1018" s="28" t="str">
        <f t="shared" si="35"/>
        <v/>
      </c>
      <c r="G1018" s="28"/>
    </row>
    <row r="1019" spans="1:7" x14ac:dyDescent="0.15">
      <c r="A1019" s="5"/>
      <c r="B1019" s="7"/>
      <c r="C1019" s="4"/>
      <c r="D1019" s="28"/>
      <c r="E1019" s="28" t="str">
        <f t="shared" si="34"/>
        <v/>
      </c>
      <c r="F1019" s="28" t="str">
        <f t="shared" si="35"/>
        <v/>
      </c>
      <c r="G1019" s="28"/>
    </row>
    <row r="1020" spans="1:7" x14ac:dyDescent="0.15">
      <c r="A1020" s="5"/>
      <c r="B1020" s="7"/>
      <c r="C1020" s="4"/>
      <c r="D1020" s="28"/>
      <c r="E1020" s="28" t="str">
        <f t="shared" si="34"/>
        <v/>
      </c>
      <c r="F1020" s="28" t="str">
        <f t="shared" si="35"/>
        <v/>
      </c>
      <c r="G1020" s="28"/>
    </row>
    <row r="1021" spans="1:7" x14ac:dyDescent="0.15">
      <c r="A1021" s="5"/>
      <c r="B1021" s="7"/>
      <c r="C1021" s="4"/>
      <c r="D1021" s="28"/>
      <c r="E1021" s="28" t="str">
        <f t="shared" si="34"/>
        <v/>
      </c>
      <c r="F1021" s="28" t="str">
        <f t="shared" si="35"/>
        <v/>
      </c>
      <c r="G1021" s="28"/>
    </row>
    <row r="1022" spans="1:7" x14ac:dyDescent="0.15">
      <c r="A1022" s="5"/>
      <c r="B1022" s="7"/>
      <c r="C1022" s="4"/>
      <c r="D1022" s="28"/>
      <c r="E1022" s="28" t="str">
        <f t="shared" si="34"/>
        <v/>
      </c>
      <c r="F1022" s="28" t="str">
        <f t="shared" si="35"/>
        <v/>
      </c>
      <c r="G1022" s="28"/>
    </row>
    <row r="1023" spans="1:7" x14ac:dyDescent="0.15">
      <c r="A1023" s="5"/>
      <c r="B1023" s="7"/>
      <c r="C1023" s="4"/>
      <c r="D1023" s="28"/>
      <c r="E1023" s="28" t="str">
        <f t="shared" si="34"/>
        <v/>
      </c>
      <c r="F1023" s="28" t="str">
        <f t="shared" si="35"/>
        <v/>
      </c>
      <c r="G1023" s="28"/>
    </row>
    <row r="1024" spans="1:7" x14ac:dyDescent="0.15">
      <c r="A1024" s="5"/>
      <c r="B1024" s="7"/>
      <c r="C1024" s="4"/>
      <c r="D1024" s="28"/>
      <c r="E1024" s="28" t="str">
        <f t="shared" si="34"/>
        <v/>
      </c>
      <c r="F1024" s="28" t="str">
        <f t="shared" si="35"/>
        <v/>
      </c>
      <c r="G1024" s="28"/>
    </row>
    <row r="1025" spans="1:7" x14ac:dyDescent="0.15">
      <c r="A1025" s="5"/>
      <c r="B1025" s="7"/>
      <c r="C1025" s="4"/>
      <c r="D1025" s="28"/>
      <c r="E1025" s="28" t="str">
        <f t="shared" si="34"/>
        <v/>
      </c>
      <c r="F1025" s="28" t="str">
        <f t="shared" si="35"/>
        <v/>
      </c>
      <c r="G1025" s="28"/>
    </row>
    <row r="1026" spans="1:7" x14ac:dyDescent="0.15">
      <c r="A1026" s="5"/>
      <c r="B1026" s="7"/>
      <c r="C1026" s="4"/>
      <c r="D1026" s="28"/>
      <c r="E1026" s="28" t="str">
        <f t="shared" si="34"/>
        <v/>
      </c>
      <c r="F1026" s="28" t="str">
        <f t="shared" si="35"/>
        <v/>
      </c>
      <c r="G1026" s="28"/>
    </row>
    <row r="1027" spans="1:7" x14ac:dyDescent="0.15">
      <c r="A1027" s="5"/>
      <c r="B1027" s="7"/>
      <c r="C1027" s="4"/>
      <c r="D1027" s="28"/>
      <c r="E1027" s="28" t="str">
        <f t="shared" si="34"/>
        <v/>
      </c>
      <c r="F1027" s="28" t="str">
        <f t="shared" si="35"/>
        <v/>
      </c>
      <c r="G1027" s="28"/>
    </row>
    <row r="1028" spans="1:7" x14ac:dyDescent="0.15">
      <c r="A1028" s="5"/>
      <c r="B1028" s="7"/>
      <c r="C1028" s="4"/>
      <c r="D1028" s="28"/>
      <c r="E1028" s="28" t="str">
        <f t="shared" si="34"/>
        <v/>
      </c>
      <c r="F1028" s="28" t="str">
        <f t="shared" si="35"/>
        <v/>
      </c>
      <c r="G1028" s="28"/>
    </row>
    <row r="1029" spans="1:7" x14ac:dyDescent="0.15">
      <c r="A1029" s="5"/>
      <c r="B1029" s="7"/>
      <c r="C1029" s="4"/>
      <c r="D1029" s="28"/>
      <c r="E1029" s="28" t="str">
        <f t="shared" si="34"/>
        <v/>
      </c>
      <c r="F1029" s="28" t="str">
        <f t="shared" si="35"/>
        <v/>
      </c>
      <c r="G1029" s="28"/>
    </row>
    <row r="1030" spans="1:7" x14ac:dyDescent="0.15">
      <c r="A1030" s="5"/>
      <c r="B1030" s="7"/>
      <c r="C1030" s="4"/>
      <c r="D1030" s="28"/>
      <c r="E1030" s="28" t="str">
        <f t="shared" si="34"/>
        <v/>
      </c>
      <c r="F1030" s="28" t="str">
        <f t="shared" si="35"/>
        <v/>
      </c>
      <c r="G1030" s="28"/>
    </row>
    <row r="1031" spans="1:7" x14ac:dyDescent="0.15">
      <c r="A1031" s="5"/>
      <c r="B1031" s="7"/>
      <c r="C1031" s="4"/>
      <c r="D1031" s="28"/>
      <c r="E1031" s="28" t="str">
        <f t="shared" si="34"/>
        <v/>
      </c>
      <c r="F1031" s="28" t="str">
        <f t="shared" si="35"/>
        <v/>
      </c>
      <c r="G1031" s="28"/>
    </row>
    <row r="1032" spans="1:7" x14ac:dyDescent="0.15">
      <c r="A1032" s="5"/>
      <c r="B1032" s="7"/>
      <c r="C1032" s="4"/>
      <c r="D1032" s="28"/>
      <c r="E1032" s="28" t="str">
        <f t="shared" si="34"/>
        <v/>
      </c>
      <c r="F1032" s="28" t="str">
        <f t="shared" si="35"/>
        <v/>
      </c>
      <c r="G1032" s="28"/>
    </row>
    <row r="1033" spans="1:7" x14ac:dyDescent="0.15">
      <c r="A1033" s="5"/>
      <c r="B1033" s="7"/>
      <c r="C1033" s="4"/>
      <c r="D1033" s="28"/>
      <c r="E1033" s="28" t="str">
        <f t="shared" si="34"/>
        <v/>
      </c>
      <c r="F1033" s="28" t="str">
        <f t="shared" si="35"/>
        <v/>
      </c>
      <c r="G1033" s="28"/>
    </row>
    <row r="1034" spans="1:7" x14ac:dyDescent="0.15">
      <c r="A1034" s="5"/>
      <c r="B1034" s="7"/>
      <c r="C1034" s="4"/>
      <c r="D1034" s="28"/>
      <c r="E1034" s="28" t="str">
        <f t="shared" si="34"/>
        <v/>
      </c>
      <c r="F1034" s="28" t="str">
        <f t="shared" si="35"/>
        <v/>
      </c>
      <c r="G1034" s="28"/>
    </row>
    <row r="1035" spans="1:7" x14ac:dyDescent="0.15">
      <c r="A1035" s="5"/>
      <c r="B1035" s="7"/>
      <c r="C1035" s="4"/>
      <c r="D1035" s="28"/>
      <c r="E1035" s="28" t="str">
        <f t="shared" si="34"/>
        <v/>
      </c>
      <c r="F1035" s="28" t="str">
        <f t="shared" si="35"/>
        <v/>
      </c>
      <c r="G1035" s="28"/>
    </row>
    <row r="1036" spans="1:7" x14ac:dyDescent="0.15">
      <c r="A1036" s="5"/>
      <c r="B1036" s="7"/>
      <c r="C1036" s="4"/>
      <c r="D1036" s="28"/>
      <c r="E1036" s="28" t="str">
        <f t="shared" si="34"/>
        <v/>
      </c>
      <c r="F1036" s="28" t="str">
        <f t="shared" si="35"/>
        <v/>
      </c>
      <c r="G1036" s="28"/>
    </row>
    <row r="1037" spans="1:7" x14ac:dyDescent="0.15">
      <c r="A1037" s="5"/>
      <c r="B1037" s="7"/>
      <c r="C1037" s="4"/>
      <c r="D1037" s="28"/>
      <c r="E1037" s="28" t="str">
        <f t="shared" si="34"/>
        <v/>
      </c>
      <c r="F1037" s="28" t="str">
        <f t="shared" si="35"/>
        <v/>
      </c>
      <c r="G1037" s="28"/>
    </row>
    <row r="1038" spans="1:7" x14ac:dyDescent="0.15">
      <c r="A1038" s="5"/>
      <c r="B1038" s="7"/>
      <c r="C1038" s="4"/>
      <c r="D1038" s="28"/>
      <c r="E1038" s="28" t="str">
        <f t="shared" si="34"/>
        <v/>
      </c>
      <c r="F1038" s="28" t="str">
        <f t="shared" si="35"/>
        <v/>
      </c>
      <c r="G1038" s="28"/>
    </row>
    <row r="1039" spans="1:7" x14ac:dyDescent="0.15">
      <c r="A1039" s="5"/>
      <c r="B1039" s="7"/>
      <c r="C1039" s="4"/>
      <c r="D1039" s="28"/>
      <c r="E1039" s="28" t="str">
        <f t="shared" si="34"/>
        <v/>
      </c>
      <c r="F1039" s="28" t="str">
        <f t="shared" si="35"/>
        <v/>
      </c>
      <c r="G1039" s="28"/>
    </row>
    <row r="1040" spans="1:7" x14ac:dyDescent="0.15">
      <c r="A1040" s="5"/>
      <c r="B1040" s="7"/>
      <c r="C1040" s="4"/>
      <c r="D1040" s="28"/>
      <c r="E1040" s="28" t="str">
        <f t="shared" si="34"/>
        <v/>
      </c>
      <c r="F1040" s="28" t="str">
        <f t="shared" si="35"/>
        <v/>
      </c>
      <c r="G1040" s="28"/>
    </row>
    <row r="1041" spans="1:7" x14ac:dyDescent="0.15">
      <c r="A1041" s="5"/>
      <c r="B1041" s="7"/>
      <c r="C1041" s="4"/>
      <c r="D1041" s="28"/>
      <c r="E1041" s="28" t="str">
        <f t="shared" si="34"/>
        <v/>
      </c>
      <c r="F1041" s="28" t="str">
        <f t="shared" si="35"/>
        <v/>
      </c>
      <c r="G1041" s="28"/>
    </row>
    <row r="1042" spans="1:7" x14ac:dyDescent="0.15">
      <c r="A1042" s="5"/>
      <c r="B1042" s="7"/>
      <c r="C1042" s="4"/>
      <c r="D1042" s="28"/>
      <c r="E1042" s="28" t="str">
        <f t="shared" si="34"/>
        <v/>
      </c>
      <c r="F1042" s="28" t="str">
        <f t="shared" si="35"/>
        <v/>
      </c>
      <c r="G1042" s="28"/>
    </row>
    <row r="1043" spans="1:7" x14ac:dyDescent="0.15">
      <c r="A1043" s="5"/>
      <c r="B1043" s="7"/>
      <c r="C1043" s="4"/>
      <c r="D1043" s="28"/>
      <c r="E1043" s="28" t="str">
        <f t="shared" si="34"/>
        <v/>
      </c>
      <c r="F1043" s="28" t="str">
        <f t="shared" si="35"/>
        <v/>
      </c>
      <c r="G1043" s="28"/>
    </row>
    <row r="1044" spans="1:7" x14ac:dyDescent="0.15">
      <c r="A1044" s="5"/>
      <c r="B1044" s="7"/>
      <c r="C1044" s="4"/>
      <c r="D1044" s="28"/>
      <c r="E1044" s="28" t="str">
        <f t="shared" si="34"/>
        <v/>
      </c>
      <c r="F1044" s="28" t="str">
        <f t="shared" si="35"/>
        <v/>
      </c>
      <c r="G1044" s="28"/>
    </row>
    <row r="1045" spans="1:7" x14ac:dyDescent="0.15">
      <c r="A1045" s="5"/>
      <c r="B1045" s="7"/>
      <c r="C1045" s="4"/>
      <c r="D1045" s="28"/>
      <c r="E1045" s="28" t="str">
        <f t="shared" si="34"/>
        <v/>
      </c>
      <c r="F1045" s="28" t="str">
        <f t="shared" si="35"/>
        <v/>
      </c>
      <c r="G1045" s="28"/>
    </row>
    <row r="1046" spans="1:7" x14ac:dyDescent="0.15">
      <c r="A1046" s="5"/>
      <c r="B1046" s="7"/>
      <c r="C1046" s="4"/>
      <c r="D1046" s="28"/>
      <c r="E1046" s="28" t="str">
        <f t="shared" si="34"/>
        <v/>
      </c>
      <c r="F1046" s="28" t="str">
        <f t="shared" si="35"/>
        <v/>
      </c>
      <c r="G1046" s="28"/>
    </row>
    <row r="1047" spans="1:7" x14ac:dyDescent="0.15">
      <c r="A1047" s="5"/>
      <c r="B1047" s="7"/>
      <c r="C1047" s="4"/>
      <c r="D1047" s="28"/>
      <c r="E1047" s="28" t="str">
        <f t="shared" si="34"/>
        <v/>
      </c>
      <c r="F1047" s="28" t="str">
        <f t="shared" si="35"/>
        <v/>
      </c>
      <c r="G1047" s="28"/>
    </row>
    <row r="1048" spans="1:7" x14ac:dyDescent="0.15">
      <c r="A1048" s="5"/>
      <c r="B1048" s="7"/>
      <c r="C1048" s="4"/>
      <c r="D1048" s="28"/>
      <c r="E1048" s="28" t="str">
        <f t="shared" si="34"/>
        <v/>
      </c>
      <c r="F1048" s="28" t="str">
        <f t="shared" si="35"/>
        <v/>
      </c>
      <c r="G1048" s="28"/>
    </row>
    <row r="1049" spans="1:7" x14ac:dyDescent="0.15">
      <c r="A1049" s="5"/>
      <c r="B1049" s="7"/>
      <c r="C1049" s="4"/>
      <c r="D1049" s="28"/>
      <c r="E1049" s="28" t="str">
        <f t="shared" si="34"/>
        <v/>
      </c>
      <c r="F1049" s="28" t="str">
        <f t="shared" si="35"/>
        <v/>
      </c>
      <c r="G1049" s="28"/>
    </row>
    <row r="1050" spans="1:7" x14ac:dyDescent="0.15">
      <c r="A1050" s="5"/>
      <c r="B1050" s="7"/>
      <c r="C1050" s="4"/>
      <c r="D1050" s="28"/>
      <c r="E1050" s="28" t="str">
        <f t="shared" si="34"/>
        <v/>
      </c>
      <c r="F1050" s="28" t="str">
        <f t="shared" si="35"/>
        <v/>
      </c>
      <c r="G1050" s="28"/>
    </row>
    <row r="1051" spans="1:7" x14ac:dyDescent="0.15">
      <c r="A1051" s="5"/>
      <c r="B1051" s="7"/>
      <c r="C1051" s="4"/>
      <c r="D1051" s="28"/>
      <c r="E1051" s="28" t="str">
        <f t="shared" si="34"/>
        <v/>
      </c>
      <c r="F1051" s="28" t="str">
        <f t="shared" si="35"/>
        <v/>
      </c>
      <c r="G1051" s="28"/>
    </row>
    <row r="1052" spans="1:7" x14ac:dyDescent="0.15">
      <c r="A1052" s="5"/>
      <c r="B1052" s="7"/>
      <c r="C1052" s="4"/>
      <c r="D1052" s="28"/>
      <c r="E1052" s="28" t="str">
        <f t="shared" si="34"/>
        <v/>
      </c>
      <c r="F1052" s="28" t="str">
        <f t="shared" si="35"/>
        <v/>
      </c>
      <c r="G1052" s="28"/>
    </row>
    <row r="1053" spans="1:7" x14ac:dyDescent="0.15">
      <c r="A1053" s="5"/>
      <c r="B1053" s="7"/>
      <c r="C1053" s="4"/>
      <c r="D1053" s="28"/>
      <c r="E1053" s="28" t="str">
        <f t="shared" si="34"/>
        <v/>
      </c>
      <c r="F1053" s="28" t="str">
        <f t="shared" si="35"/>
        <v/>
      </c>
      <c r="G1053" s="28"/>
    </row>
    <row r="1054" spans="1:7" x14ac:dyDescent="0.15">
      <c r="A1054" s="5"/>
      <c r="B1054" s="7"/>
      <c r="C1054" s="4"/>
      <c r="D1054" s="28"/>
      <c r="E1054" s="28" t="str">
        <f t="shared" si="34"/>
        <v/>
      </c>
      <c r="F1054" s="28" t="str">
        <f t="shared" si="35"/>
        <v/>
      </c>
      <c r="G1054" s="28"/>
    </row>
    <row r="1055" spans="1:7" x14ac:dyDescent="0.15">
      <c r="A1055" s="5"/>
      <c r="B1055" s="7"/>
      <c r="C1055" s="4"/>
      <c r="D1055" s="28"/>
      <c r="E1055" s="28" t="str">
        <f t="shared" si="34"/>
        <v/>
      </c>
      <c r="F1055" s="28" t="str">
        <f t="shared" si="35"/>
        <v/>
      </c>
      <c r="G1055" s="28"/>
    </row>
    <row r="1056" spans="1:7" x14ac:dyDescent="0.15">
      <c r="A1056" s="5"/>
      <c r="B1056" s="7"/>
      <c r="C1056" s="4"/>
      <c r="D1056" s="28"/>
      <c r="E1056" s="28" t="str">
        <f t="shared" ref="E1056:E1119" si="36">IF(B1056="","",(MONTH(B1056)))</f>
        <v/>
      </c>
      <c r="F1056" s="28" t="str">
        <f t="shared" si="35"/>
        <v/>
      </c>
      <c r="G1056" s="28"/>
    </row>
    <row r="1057" spans="1:7" x14ac:dyDescent="0.15">
      <c r="A1057" s="5"/>
      <c r="B1057" s="7"/>
      <c r="C1057" s="4"/>
      <c r="D1057" s="28"/>
      <c r="E1057" s="28" t="str">
        <f t="shared" si="36"/>
        <v/>
      </c>
      <c r="F1057" s="28" t="str">
        <f t="shared" si="35"/>
        <v/>
      </c>
      <c r="G1057" s="28"/>
    </row>
    <row r="1058" spans="1:7" x14ac:dyDescent="0.15">
      <c r="A1058" s="5"/>
      <c r="B1058" s="7"/>
      <c r="C1058" s="4"/>
      <c r="D1058" s="28"/>
      <c r="E1058" s="28" t="str">
        <f t="shared" si="36"/>
        <v/>
      </c>
      <c r="F1058" s="28" t="str">
        <f t="shared" si="35"/>
        <v/>
      </c>
      <c r="G1058" s="28"/>
    </row>
    <row r="1059" spans="1:7" x14ac:dyDescent="0.15">
      <c r="A1059" s="5"/>
      <c r="B1059" s="7"/>
      <c r="C1059" s="4"/>
      <c r="D1059" s="28"/>
      <c r="E1059" s="28" t="str">
        <f t="shared" si="36"/>
        <v/>
      </c>
      <c r="F1059" s="28" t="str">
        <f t="shared" si="35"/>
        <v/>
      </c>
      <c r="G1059" s="28"/>
    </row>
    <row r="1060" spans="1:7" x14ac:dyDescent="0.15">
      <c r="A1060" s="5"/>
      <c r="B1060" s="7"/>
      <c r="C1060" s="4"/>
      <c r="D1060" s="28"/>
      <c r="E1060" s="28" t="str">
        <f t="shared" si="36"/>
        <v/>
      </c>
      <c r="F1060" s="28" t="str">
        <f t="shared" si="35"/>
        <v/>
      </c>
      <c r="G1060" s="28"/>
    </row>
    <row r="1061" spans="1:7" x14ac:dyDescent="0.15">
      <c r="A1061" s="5"/>
      <c r="B1061" s="7"/>
      <c r="C1061" s="4"/>
      <c r="D1061" s="28"/>
      <c r="E1061" s="28" t="str">
        <f t="shared" si="36"/>
        <v/>
      </c>
      <c r="F1061" s="28" t="str">
        <f t="shared" si="35"/>
        <v/>
      </c>
      <c r="G1061" s="28"/>
    </row>
    <row r="1062" spans="1:7" x14ac:dyDescent="0.15">
      <c r="A1062" s="5"/>
      <c r="B1062" s="7"/>
      <c r="C1062" s="4"/>
      <c r="D1062" s="28"/>
      <c r="E1062" s="28" t="str">
        <f t="shared" si="36"/>
        <v/>
      </c>
      <c r="F1062" s="28" t="str">
        <f t="shared" si="35"/>
        <v/>
      </c>
      <c r="G1062" s="28"/>
    </row>
    <row r="1063" spans="1:7" x14ac:dyDescent="0.15">
      <c r="A1063" s="5"/>
      <c r="B1063" s="7"/>
      <c r="C1063" s="4"/>
      <c r="D1063" s="28"/>
      <c r="E1063" s="28" t="str">
        <f t="shared" si="36"/>
        <v/>
      </c>
      <c r="F1063" s="28" t="str">
        <f t="shared" si="35"/>
        <v/>
      </c>
      <c r="G1063" s="28"/>
    </row>
    <row r="1064" spans="1:7" x14ac:dyDescent="0.15">
      <c r="A1064" s="5"/>
      <c r="B1064" s="7"/>
      <c r="C1064" s="4"/>
      <c r="D1064" s="28"/>
      <c r="E1064" s="28" t="str">
        <f t="shared" si="36"/>
        <v/>
      </c>
      <c r="F1064" s="28" t="str">
        <f t="shared" si="35"/>
        <v/>
      </c>
      <c r="G1064" s="28"/>
    </row>
    <row r="1065" spans="1:7" x14ac:dyDescent="0.15">
      <c r="A1065" s="5"/>
      <c r="B1065" s="7"/>
      <c r="C1065" s="4"/>
      <c r="D1065" s="28"/>
      <c r="E1065" s="28" t="str">
        <f t="shared" si="36"/>
        <v/>
      </c>
      <c r="F1065" s="28" t="str">
        <f t="shared" si="35"/>
        <v/>
      </c>
      <c r="G1065" s="28"/>
    </row>
    <row r="1066" spans="1:7" x14ac:dyDescent="0.15">
      <c r="A1066" s="5"/>
      <c r="B1066" s="7"/>
      <c r="C1066" s="4"/>
      <c r="D1066" s="28"/>
      <c r="E1066" s="28" t="str">
        <f t="shared" si="36"/>
        <v/>
      </c>
      <c r="F1066" s="28" t="str">
        <f t="shared" si="35"/>
        <v/>
      </c>
      <c r="G1066" s="28"/>
    </row>
    <row r="1067" spans="1:7" x14ac:dyDescent="0.15">
      <c r="A1067" s="5"/>
      <c r="B1067" s="7"/>
      <c r="C1067" s="4"/>
      <c r="D1067" s="28"/>
      <c r="E1067" s="28" t="str">
        <f t="shared" si="36"/>
        <v/>
      </c>
      <c r="F1067" s="28" t="str">
        <f t="shared" si="35"/>
        <v/>
      </c>
      <c r="G1067" s="28"/>
    </row>
    <row r="1068" spans="1:7" x14ac:dyDescent="0.15">
      <c r="A1068" s="5"/>
      <c r="B1068" s="7"/>
      <c r="C1068" s="4"/>
      <c r="D1068" s="28"/>
      <c r="E1068" s="28" t="str">
        <f t="shared" si="36"/>
        <v/>
      </c>
      <c r="F1068" s="28" t="str">
        <f t="shared" si="35"/>
        <v/>
      </c>
      <c r="G1068" s="28"/>
    </row>
    <row r="1069" spans="1:7" x14ac:dyDescent="0.15">
      <c r="A1069" s="5"/>
      <c r="B1069" s="7"/>
      <c r="C1069" s="4"/>
      <c r="D1069" s="28"/>
      <c r="E1069" s="28" t="str">
        <f t="shared" si="36"/>
        <v/>
      </c>
      <c r="F1069" s="28" t="str">
        <f t="shared" si="35"/>
        <v/>
      </c>
      <c r="G1069" s="28"/>
    </row>
    <row r="1070" spans="1:7" x14ac:dyDescent="0.15">
      <c r="A1070" s="5"/>
      <c r="B1070" s="7"/>
      <c r="C1070" s="4"/>
      <c r="D1070" s="28"/>
      <c r="E1070" s="28" t="str">
        <f t="shared" si="36"/>
        <v/>
      </c>
      <c r="F1070" s="28" t="str">
        <f t="shared" ref="F1070:F1133" si="37">IF(B1070="","",(DAY(B1070)))</f>
        <v/>
      </c>
      <c r="G1070" s="28"/>
    </row>
    <row r="1071" spans="1:7" x14ac:dyDescent="0.15">
      <c r="A1071" s="5"/>
      <c r="B1071" s="7"/>
      <c r="C1071" s="4"/>
      <c r="D1071" s="28"/>
      <c r="E1071" s="28" t="str">
        <f t="shared" si="36"/>
        <v/>
      </c>
      <c r="F1071" s="28" t="str">
        <f t="shared" si="37"/>
        <v/>
      </c>
      <c r="G1071" s="28"/>
    </row>
    <row r="1072" spans="1:7" x14ac:dyDescent="0.15">
      <c r="A1072" s="5"/>
      <c r="B1072" s="7"/>
      <c r="C1072" s="4"/>
      <c r="D1072" s="28"/>
      <c r="E1072" s="28" t="str">
        <f t="shared" si="36"/>
        <v/>
      </c>
      <c r="F1072" s="28" t="str">
        <f t="shared" si="37"/>
        <v/>
      </c>
      <c r="G1072" s="28"/>
    </row>
    <row r="1073" spans="1:7" x14ac:dyDescent="0.15">
      <c r="A1073" s="5"/>
      <c r="B1073" s="7"/>
      <c r="C1073" s="4"/>
      <c r="D1073" s="28"/>
      <c r="E1073" s="28" t="str">
        <f t="shared" si="36"/>
        <v/>
      </c>
      <c r="F1073" s="28" t="str">
        <f t="shared" si="37"/>
        <v/>
      </c>
      <c r="G1073" s="28"/>
    </row>
    <row r="1074" spans="1:7" x14ac:dyDescent="0.15">
      <c r="A1074" s="5"/>
      <c r="B1074" s="7"/>
      <c r="C1074" s="4"/>
      <c r="D1074" s="28"/>
      <c r="E1074" s="28" t="str">
        <f t="shared" si="36"/>
        <v/>
      </c>
      <c r="F1074" s="28" t="str">
        <f t="shared" si="37"/>
        <v/>
      </c>
      <c r="G1074" s="28"/>
    </row>
    <row r="1075" spans="1:7" x14ac:dyDescent="0.15">
      <c r="A1075" s="5"/>
      <c r="B1075" s="7"/>
      <c r="C1075" s="4"/>
      <c r="D1075" s="28"/>
      <c r="E1075" s="28" t="str">
        <f t="shared" si="36"/>
        <v/>
      </c>
      <c r="F1075" s="28" t="str">
        <f t="shared" si="37"/>
        <v/>
      </c>
      <c r="G1075" s="28"/>
    </row>
    <row r="1076" spans="1:7" x14ac:dyDescent="0.15">
      <c r="A1076" s="5"/>
      <c r="B1076" s="7"/>
      <c r="C1076" s="4"/>
      <c r="D1076" s="28"/>
      <c r="E1076" s="28" t="str">
        <f t="shared" si="36"/>
        <v/>
      </c>
      <c r="F1076" s="28" t="str">
        <f t="shared" si="37"/>
        <v/>
      </c>
      <c r="G1076" s="28"/>
    </row>
    <row r="1077" spans="1:7" x14ac:dyDescent="0.15">
      <c r="A1077" s="5"/>
      <c r="B1077" s="7"/>
      <c r="C1077" s="4"/>
      <c r="D1077" s="28"/>
      <c r="E1077" s="28" t="str">
        <f t="shared" si="36"/>
        <v/>
      </c>
      <c r="F1077" s="28" t="str">
        <f t="shared" si="37"/>
        <v/>
      </c>
      <c r="G1077" s="28"/>
    </row>
    <row r="1078" spans="1:7" x14ac:dyDescent="0.15">
      <c r="A1078" s="5"/>
      <c r="B1078" s="7"/>
      <c r="C1078" s="4"/>
      <c r="D1078" s="28"/>
      <c r="E1078" s="28" t="str">
        <f t="shared" si="36"/>
        <v/>
      </c>
      <c r="F1078" s="28" t="str">
        <f t="shared" si="37"/>
        <v/>
      </c>
      <c r="G1078" s="28"/>
    </row>
    <row r="1079" spans="1:7" x14ac:dyDescent="0.15">
      <c r="A1079" s="5"/>
      <c r="B1079" s="7"/>
      <c r="C1079" s="4"/>
      <c r="D1079" s="28"/>
      <c r="E1079" s="28" t="str">
        <f t="shared" si="36"/>
        <v/>
      </c>
      <c r="F1079" s="28" t="str">
        <f t="shared" si="37"/>
        <v/>
      </c>
      <c r="G1079" s="28"/>
    </row>
    <row r="1080" spans="1:7" x14ac:dyDescent="0.15">
      <c r="A1080" s="5"/>
      <c r="B1080" s="7"/>
      <c r="C1080" s="4"/>
      <c r="D1080" s="28"/>
      <c r="E1080" s="28" t="str">
        <f t="shared" si="36"/>
        <v/>
      </c>
      <c r="F1080" s="28" t="str">
        <f t="shared" si="37"/>
        <v/>
      </c>
      <c r="G1080" s="28"/>
    </row>
    <row r="1081" spans="1:7" x14ac:dyDescent="0.15">
      <c r="A1081" s="5"/>
      <c r="B1081" s="7"/>
      <c r="C1081" s="4"/>
      <c r="D1081" s="28"/>
      <c r="E1081" s="28" t="str">
        <f t="shared" si="36"/>
        <v/>
      </c>
      <c r="F1081" s="28" t="str">
        <f t="shared" si="37"/>
        <v/>
      </c>
      <c r="G1081" s="28"/>
    </row>
    <row r="1082" spans="1:7" x14ac:dyDescent="0.15">
      <c r="A1082" s="5"/>
      <c r="B1082" s="7"/>
      <c r="C1082" s="4"/>
      <c r="D1082" s="28"/>
      <c r="E1082" s="28" t="str">
        <f t="shared" si="36"/>
        <v/>
      </c>
      <c r="F1082" s="28" t="str">
        <f t="shared" si="37"/>
        <v/>
      </c>
      <c r="G1082" s="28"/>
    </row>
    <row r="1083" spans="1:7" x14ac:dyDescent="0.15">
      <c r="A1083" s="5"/>
      <c r="B1083" s="7"/>
      <c r="C1083" s="4"/>
      <c r="D1083" s="28"/>
      <c r="E1083" s="28" t="str">
        <f t="shared" si="36"/>
        <v/>
      </c>
      <c r="F1083" s="28" t="str">
        <f t="shared" si="37"/>
        <v/>
      </c>
      <c r="G1083" s="28"/>
    </row>
    <row r="1084" spans="1:7" x14ac:dyDescent="0.15">
      <c r="A1084" s="5"/>
      <c r="B1084" s="7"/>
      <c r="C1084" s="4"/>
      <c r="D1084" s="28"/>
      <c r="E1084" s="28" t="str">
        <f t="shared" si="36"/>
        <v/>
      </c>
      <c r="F1084" s="28" t="str">
        <f t="shared" si="37"/>
        <v/>
      </c>
      <c r="G1084" s="28"/>
    </row>
    <row r="1085" spans="1:7" x14ac:dyDescent="0.15">
      <c r="A1085" s="5"/>
      <c r="B1085" s="7"/>
      <c r="C1085" s="4"/>
      <c r="D1085" s="28"/>
      <c r="E1085" s="28" t="str">
        <f t="shared" si="36"/>
        <v/>
      </c>
      <c r="F1085" s="28" t="str">
        <f t="shared" si="37"/>
        <v/>
      </c>
      <c r="G1085" s="28"/>
    </row>
    <row r="1086" spans="1:7" x14ac:dyDescent="0.15">
      <c r="A1086" s="5"/>
      <c r="B1086" s="7"/>
      <c r="C1086" s="4"/>
      <c r="D1086" s="28"/>
      <c r="E1086" s="28" t="str">
        <f t="shared" si="36"/>
        <v/>
      </c>
      <c r="F1086" s="28" t="str">
        <f t="shared" si="37"/>
        <v/>
      </c>
      <c r="G1086" s="28"/>
    </row>
    <row r="1087" spans="1:7" x14ac:dyDescent="0.15">
      <c r="A1087" s="5"/>
      <c r="B1087" s="7"/>
      <c r="C1087" s="4"/>
      <c r="D1087" s="28"/>
      <c r="E1087" s="28" t="str">
        <f t="shared" si="36"/>
        <v/>
      </c>
      <c r="F1087" s="28" t="str">
        <f t="shared" si="37"/>
        <v/>
      </c>
      <c r="G1087" s="28"/>
    </row>
    <row r="1088" spans="1:7" x14ac:dyDescent="0.15">
      <c r="A1088" s="5"/>
      <c r="B1088" s="7"/>
      <c r="C1088" s="4"/>
      <c r="D1088" s="28"/>
      <c r="E1088" s="28" t="str">
        <f t="shared" si="36"/>
        <v/>
      </c>
      <c r="F1088" s="28" t="str">
        <f t="shared" si="37"/>
        <v/>
      </c>
      <c r="G1088" s="28"/>
    </row>
    <row r="1089" spans="1:7" x14ac:dyDescent="0.15">
      <c r="A1089" s="5"/>
      <c r="B1089" s="7"/>
      <c r="C1089" s="4"/>
      <c r="D1089" s="28"/>
      <c r="E1089" s="28" t="str">
        <f t="shared" si="36"/>
        <v/>
      </c>
      <c r="F1089" s="28" t="str">
        <f t="shared" si="37"/>
        <v/>
      </c>
      <c r="G1089" s="28"/>
    </row>
    <row r="1090" spans="1:7" x14ac:dyDescent="0.15">
      <c r="A1090" s="5"/>
      <c r="B1090" s="7"/>
      <c r="C1090" s="4"/>
      <c r="D1090" s="28"/>
      <c r="E1090" s="28" t="str">
        <f t="shared" si="36"/>
        <v/>
      </c>
      <c r="F1090" s="28" t="str">
        <f t="shared" si="37"/>
        <v/>
      </c>
      <c r="G1090" s="28"/>
    </row>
    <row r="1091" spans="1:7" x14ac:dyDescent="0.15">
      <c r="A1091" s="5"/>
      <c r="B1091" s="7"/>
      <c r="C1091" s="4"/>
      <c r="D1091" s="28"/>
      <c r="E1091" s="28" t="str">
        <f t="shared" si="36"/>
        <v/>
      </c>
      <c r="F1091" s="28" t="str">
        <f t="shared" si="37"/>
        <v/>
      </c>
      <c r="G1091" s="28"/>
    </row>
    <row r="1092" spans="1:7" x14ac:dyDescent="0.15">
      <c r="A1092" s="5"/>
      <c r="B1092" s="7"/>
      <c r="C1092" s="4"/>
      <c r="D1092" s="28"/>
      <c r="E1092" s="28" t="str">
        <f t="shared" si="36"/>
        <v/>
      </c>
      <c r="F1092" s="28" t="str">
        <f t="shared" si="37"/>
        <v/>
      </c>
      <c r="G1092" s="28"/>
    </row>
    <row r="1093" spans="1:7" x14ac:dyDescent="0.15">
      <c r="A1093" s="5"/>
      <c r="B1093" s="7"/>
      <c r="C1093" s="4"/>
      <c r="D1093" s="28"/>
      <c r="E1093" s="28" t="str">
        <f t="shared" si="36"/>
        <v/>
      </c>
      <c r="F1093" s="28" t="str">
        <f t="shared" si="37"/>
        <v/>
      </c>
      <c r="G1093" s="28"/>
    </row>
    <row r="1094" spans="1:7" x14ac:dyDescent="0.15">
      <c r="A1094" s="5"/>
      <c r="B1094" s="7"/>
      <c r="C1094" s="4"/>
      <c r="D1094" s="28"/>
      <c r="E1094" s="28" t="str">
        <f t="shared" si="36"/>
        <v/>
      </c>
      <c r="F1094" s="28" t="str">
        <f t="shared" si="37"/>
        <v/>
      </c>
      <c r="G1094" s="28"/>
    </row>
    <row r="1095" spans="1:7" x14ac:dyDescent="0.15">
      <c r="A1095" s="5"/>
      <c r="B1095" s="7"/>
      <c r="C1095" s="4"/>
      <c r="D1095" s="28"/>
      <c r="E1095" s="28" t="str">
        <f t="shared" si="36"/>
        <v/>
      </c>
      <c r="F1095" s="28" t="str">
        <f t="shared" si="37"/>
        <v/>
      </c>
      <c r="G1095" s="28"/>
    </row>
    <row r="1096" spans="1:7" x14ac:dyDescent="0.15">
      <c r="A1096" s="5"/>
      <c r="B1096" s="7"/>
      <c r="C1096" s="4"/>
      <c r="D1096" s="28"/>
      <c r="E1096" s="28" t="str">
        <f t="shared" si="36"/>
        <v/>
      </c>
      <c r="F1096" s="28" t="str">
        <f t="shared" si="37"/>
        <v/>
      </c>
      <c r="G1096" s="28"/>
    </row>
    <row r="1097" spans="1:7" x14ac:dyDescent="0.15">
      <c r="A1097" s="5"/>
      <c r="B1097" s="7"/>
      <c r="C1097" s="4"/>
      <c r="D1097" s="28"/>
      <c r="E1097" s="28" t="str">
        <f t="shared" si="36"/>
        <v/>
      </c>
      <c r="F1097" s="28" t="str">
        <f t="shared" si="37"/>
        <v/>
      </c>
      <c r="G1097" s="28"/>
    </row>
    <row r="1098" spans="1:7" x14ac:dyDescent="0.15">
      <c r="A1098" s="5"/>
      <c r="B1098" s="7"/>
      <c r="C1098" s="4"/>
      <c r="D1098" s="28"/>
      <c r="E1098" s="28" t="str">
        <f t="shared" si="36"/>
        <v/>
      </c>
      <c r="F1098" s="28" t="str">
        <f t="shared" si="37"/>
        <v/>
      </c>
      <c r="G1098" s="28"/>
    </row>
    <row r="1099" spans="1:7" x14ac:dyDescent="0.15">
      <c r="A1099" s="5"/>
      <c r="B1099" s="7"/>
      <c r="C1099" s="4"/>
      <c r="D1099" s="28"/>
      <c r="E1099" s="28" t="str">
        <f t="shared" si="36"/>
        <v/>
      </c>
      <c r="F1099" s="28" t="str">
        <f t="shared" si="37"/>
        <v/>
      </c>
      <c r="G1099" s="28"/>
    </row>
    <row r="1100" spans="1:7" x14ac:dyDescent="0.15">
      <c r="A1100" s="5"/>
      <c r="B1100" s="7"/>
      <c r="C1100" s="4"/>
      <c r="D1100" s="28"/>
      <c r="E1100" s="28" t="str">
        <f t="shared" si="36"/>
        <v/>
      </c>
      <c r="F1100" s="28" t="str">
        <f t="shared" si="37"/>
        <v/>
      </c>
      <c r="G1100" s="28"/>
    </row>
    <row r="1101" spans="1:7" x14ac:dyDescent="0.15">
      <c r="A1101" s="5"/>
      <c r="B1101" s="7"/>
      <c r="C1101" s="4"/>
      <c r="D1101" s="28"/>
      <c r="E1101" s="28" t="str">
        <f t="shared" si="36"/>
        <v/>
      </c>
      <c r="F1101" s="28" t="str">
        <f t="shared" si="37"/>
        <v/>
      </c>
      <c r="G1101" s="28"/>
    </row>
    <row r="1102" spans="1:7" x14ac:dyDescent="0.15">
      <c r="A1102" s="5"/>
      <c r="B1102" s="7"/>
      <c r="C1102" s="4"/>
      <c r="D1102" s="28"/>
      <c r="E1102" s="28" t="str">
        <f t="shared" si="36"/>
        <v/>
      </c>
      <c r="F1102" s="28" t="str">
        <f t="shared" si="37"/>
        <v/>
      </c>
      <c r="G1102" s="28"/>
    </row>
    <row r="1103" spans="1:7" x14ac:dyDescent="0.15">
      <c r="A1103" s="5"/>
      <c r="B1103" s="7"/>
      <c r="C1103" s="4"/>
      <c r="D1103" s="28"/>
      <c r="E1103" s="28" t="str">
        <f t="shared" si="36"/>
        <v/>
      </c>
      <c r="F1103" s="28" t="str">
        <f t="shared" si="37"/>
        <v/>
      </c>
      <c r="G1103" s="28"/>
    </row>
    <row r="1104" spans="1:7" x14ac:dyDescent="0.15">
      <c r="A1104" s="5"/>
      <c r="B1104" s="7"/>
      <c r="C1104" s="4"/>
      <c r="D1104" s="28"/>
      <c r="E1104" s="28" t="str">
        <f t="shared" si="36"/>
        <v/>
      </c>
      <c r="F1104" s="28" t="str">
        <f t="shared" si="37"/>
        <v/>
      </c>
      <c r="G1104" s="28"/>
    </row>
    <row r="1105" spans="1:7" x14ac:dyDescent="0.15">
      <c r="A1105" s="5"/>
      <c r="B1105" s="7"/>
      <c r="C1105" s="4"/>
      <c r="D1105" s="28"/>
      <c r="E1105" s="28" t="str">
        <f t="shared" si="36"/>
        <v/>
      </c>
      <c r="F1105" s="28" t="str">
        <f t="shared" si="37"/>
        <v/>
      </c>
      <c r="G1105" s="28"/>
    </row>
    <row r="1106" spans="1:7" x14ac:dyDescent="0.15">
      <c r="A1106" s="5"/>
      <c r="B1106" s="7"/>
      <c r="C1106" s="4"/>
      <c r="D1106" s="28"/>
      <c r="E1106" s="28" t="str">
        <f t="shared" si="36"/>
        <v/>
      </c>
      <c r="F1106" s="28" t="str">
        <f t="shared" si="37"/>
        <v/>
      </c>
      <c r="G1106" s="28"/>
    </row>
    <row r="1107" spans="1:7" x14ac:dyDescent="0.15">
      <c r="A1107" s="5"/>
      <c r="B1107" s="7"/>
      <c r="C1107" s="4"/>
      <c r="D1107" s="28"/>
      <c r="E1107" s="28" t="str">
        <f t="shared" si="36"/>
        <v/>
      </c>
      <c r="F1107" s="28" t="str">
        <f t="shared" si="37"/>
        <v/>
      </c>
      <c r="G1107" s="28"/>
    </row>
    <row r="1108" spans="1:7" x14ac:dyDescent="0.15">
      <c r="A1108" s="5"/>
      <c r="B1108" s="7"/>
      <c r="C1108" s="4"/>
      <c r="D1108" s="28"/>
      <c r="E1108" s="28" t="str">
        <f t="shared" si="36"/>
        <v/>
      </c>
      <c r="F1108" s="28" t="str">
        <f t="shared" si="37"/>
        <v/>
      </c>
      <c r="G1108" s="28"/>
    </row>
    <row r="1109" spans="1:7" x14ac:dyDescent="0.15">
      <c r="A1109" s="5"/>
      <c r="B1109" s="7"/>
      <c r="C1109" s="4"/>
      <c r="D1109" s="28"/>
      <c r="E1109" s="28" t="str">
        <f t="shared" si="36"/>
        <v/>
      </c>
      <c r="F1109" s="28" t="str">
        <f t="shared" si="37"/>
        <v/>
      </c>
      <c r="G1109" s="28"/>
    </row>
    <row r="1110" spans="1:7" x14ac:dyDescent="0.15">
      <c r="A1110" s="5"/>
      <c r="B1110" s="7"/>
      <c r="C1110" s="4"/>
      <c r="D1110" s="28"/>
      <c r="E1110" s="28" t="str">
        <f t="shared" si="36"/>
        <v/>
      </c>
      <c r="F1110" s="28" t="str">
        <f t="shared" si="37"/>
        <v/>
      </c>
      <c r="G1110" s="28"/>
    </row>
    <row r="1111" spans="1:7" x14ac:dyDescent="0.15">
      <c r="A1111" s="5"/>
      <c r="B1111" s="7"/>
      <c r="C1111" s="4"/>
      <c r="D1111" s="28"/>
      <c r="E1111" s="28" t="str">
        <f t="shared" si="36"/>
        <v/>
      </c>
      <c r="F1111" s="28" t="str">
        <f t="shared" si="37"/>
        <v/>
      </c>
      <c r="G1111" s="28"/>
    </row>
    <row r="1112" spans="1:7" x14ac:dyDescent="0.15">
      <c r="A1112" s="5"/>
      <c r="B1112" s="7"/>
      <c r="C1112" s="4"/>
      <c r="D1112" s="28"/>
      <c r="E1112" s="28" t="str">
        <f t="shared" si="36"/>
        <v/>
      </c>
      <c r="F1112" s="28" t="str">
        <f t="shared" si="37"/>
        <v/>
      </c>
      <c r="G1112" s="28"/>
    </row>
    <row r="1113" spans="1:7" x14ac:dyDescent="0.15">
      <c r="A1113" s="5"/>
      <c r="B1113" s="7"/>
      <c r="C1113" s="4"/>
      <c r="D1113" s="28"/>
      <c r="E1113" s="28" t="str">
        <f t="shared" si="36"/>
        <v/>
      </c>
      <c r="F1113" s="28" t="str">
        <f t="shared" si="37"/>
        <v/>
      </c>
      <c r="G1113" s="28"/>
    </row>
    <row r="1114" spans="1:7" x14ac:dyDescent="0.15">
      <c r="A1114" s="5"/>
      <c r="B1114" s="7"/>
      <c r="C1114" s="4"/>
      <c r="D1114" s="28"/>
      <c r="E1114" s="28" t="str">
        <f t="shared" si="36"/>
        <v/>
      </c>
      <c r="F1114" s="28" t="str">
        <f t="shared" si="37"/>
        <v/>
      </c>
      <c r="G1114" s="28"/>
    </row>
    <row r="1115" spans="1:7" x14ac:dyDescent="0.15">
      <c r="A1115" s="5"/>
      <c r="B1115" s="7"/>
      <c r="C1115" s="4"/>
      <c r="D1115" s="28"/>
      <c r="E1115" s="28" t="str">
        <f t="shared" si="36"/>
        <v/>
      </c>
      <c r="F1115" s="28" t="str">
        <f t="shared" si="37"/>
        <v/>
      </c>
      <c r="G1115" s="28"/>
    </row>
    <row r="1116" spans="1:7" x14ac:dyDescent="0.15">
      <c r="A1116" s="5"/>
      <c r="B1116" s="7"/>
      <c r="C1116" s="4"/>
      <c r="D1116" s="28"/>
      <c r="E1116" s="28" t="str">
        <f t="shared" si="36"/>
        <v/>
      </c>
      <c r="F1116" s="28" t="str">
        <f t="shared" si="37"/>
        <v/>
      </c>
      <c r="G1116" s="28"/>
    </row>
    <row r="1117" spans="1:7" x14ac:dyDescent="0.15">
      <c r="A1117" s="5"/>
      <c r="B1117" s="7"/>
      <c r="C1117" s="4"/>
      <c r="D1117" s="28"/>
      <c r="E1117" s="28" t="str">
        <f t="shared" si="36"/>
        <v/>
      </c>
      <c r="F1117" s="28" t="str">
        <f t="shared" si="37"/>
        <v/>
      </c>
      <c r="G1117" s="28"/>
    </row>
    <row r="1118" spans="1:7" x14ac:dyDescent="0.15">
      <c r="A1118" s="5"/>
      <c r="B1118" s="7"/>
      <c r="C1118" s="4"/>
      <c r="D1118" s="28"/>
      <c r="E1118" s="28" t="str">
        <f t="shared" si="36"/>
        <v/>
      </c>
      <c r="F1118" s="28" t="str">
        <f t="shared" si="37"/>
        <v/>
      </c>
      <c r="G1118" s="28"/>
    </row>
    <row r="1119" spans="1:7" x14ac:dyDescent="0.15">
      <c r="A1119" s="5"/>
      <c r="B1119" s="7"/>
      <c r="C1119" s="4"/>
      <c r="D1119" s="28"/>
      <c r="E1119" s="28" t="str">
        <f t="shared" si="36"/>
        <v/>
      </c>
      <c r="F1119" s="28" t="str">
        <f t="shared" si="37"/>
        <v/>
      </c>
      <c r="G1119" s="28"/>
    </row>
    <row r="1120" spans="1:7" x14ac:dyDescent="0.15">
      <c r="A1120" s="5"/>
      <c r="B1120" s="7"/>
      <c r="C1120" s="4"/>
      <c r="D1120" s="28"/>
      <c r="E1120" s="28" t="str">
        <f t="shared" ref="E1120:E1166" si="38">IF(B1120="","",(MONTH(B1120)))</f>
        <v/>
      </c>
      <c r="F1120" s="28" t="str">
        <f t="shared" si="37"/>
        <v/>
      </c>
      <c r="G1120" s="28"/>
    </row>
    <row r="1121" spans="1:7" x14ac:dyDescent="0.15">
      <c r="A1121" s="5"/>
      <c r="B1121" s="7"/>
      <c r="C1121" s="4"/>
      <c r="D1121" s="28"/>
      <c r="E1121" s="28" t="str">
        <f t="shared" si="38"/>
        <v/>
      </c>
      <c r="F1121" s="28" t="str">
        <f t="shared" si="37"/>
        <v/>
      </c>
      <c r="G1121" s="28"/>
    </row>
    <row r="1122" spans="1:7" x14ac:dyDescent="0.15">
      <c r="A1122" s="5"/>
      <c r="B1122" s="7"/>
      <c r="C1122" s="4"/>
      <c r="D1122" s="28"/>
      <c r="E1122" s="28" t="str">
        <f t="shared" si="38"/>
        <v/>
      </c>
      <c r="F1122" s="28" t="str">
        <f t="shared" si="37"/>
        <v/>
      </c>
      <c r="G1122" s="28"/>
    </row>
    <row r="1123" spans="1:7" x14ac:dyDescent="0.15">
      <c r="A1123" s="5"/>
      <c r="B1123" s="7"/>
      <c r="C1123" s="4"/>
      <c r="D1123" s="28"/>
      <c r="E1123" s="28" t="str">
        <f t="shared" si="38"/>
        <v/>
      </c>
      <c r="F1123" s="28" t="str">
        <f t="shared" si="37"/>
        <v/>
      </c>
      <c r="G1123" s="28"/>
    </row>
    <row r="1124" spans="1:7" x14ac:dyDescent="0.15">
      <c r="A1124" s="5"/>
      <c r="B1124" s="7"/>
      <c r="C1124" s="4"/>
      <c r="D1124" s="28"/>
      <c r="E1124" s="28" t="str">
        <f t="shared" si="38"/>
        <v/>
      </c>
      <c r="F1124" s="28" t="str">
        <f t="shared" si="37"/>
        <v/>
      </c>
      <c r="G1124" s="28"/>
    </row>
    <row r="1125" spans="1:7" x14ac:dyDescent="0.15">
      <c r="A1125" s="5"/>
      <c r="B1125" s="7"/>
      <c r="C1125" s="4"/>
      <c r="D1125" s="28"/>
      <c r="E1125" s="28" t="str">
        <f t="shared" si="38"/>
        <v/>
      </c>
      <c r="F1125" s="28" t="str">
        <f t="shared" si="37"/>
        <v/>
      </c>
      <c r="G1125" s="28"/>
    </row>
    <row r="1126" spans="1:7" x14ac:dyDescent="0.15">
      <c r="A1126" s="5"/>
      <c r="B1126" s="7"/>
      <c r="C1126" s="4"/>
      <c r="D1126" s="28"/>
      <c r="E1126" s="28" t="str">
        <f t="shared" si="38"/>
        <v/>
      </c>
      <c r="F1126" s="28" t="str">
        <f t="shared" si="37"/>
        <v/>
      </c>
      <c r="G1126" s="28"/>
    </row>
    <row r="1127" spans="1:7" x14ac:dyDescent="0.15">
      <c r="A1127" s="5"/>
      <c r="B1127" s="7"/>
      <c r="C1127" s="4"/>
      <c r="D1127" s="28"/>
      <c r="E1127" s="28" t="str">
        <f t="shared" si="38"/>
        <v/>
      </c>
      <c r="F1127" s="28" t="str">
        <f t="shared" si="37"/>
        <v/>
      </c>
      <c r="G1127" s="28"/>
    </row>
    <row r="1128" spans="1:7" x14ac:dyDescent="0.15">
      <c r="A1128" s="5"/>
      <c r="B1128" s="7"/>
      <c r="C1128" s="4"/>
      <c r="D1128" s="28"/>
      <c r="E1128" s="28" t="str">
        <f t="shared" si="38"/>
        <v/>
      </c>
      <c r="F1128" s="28" t="str">
        <f t="shared" si="37"/>
        <v/>
      </c>
      <c r="G1128" s="28"/>
    </row>
    <row r="1129" spans="1:7" x14ac:dyDescent="0.15">
      <c r="A1129" s="5"/>
      <c r="B1129" s="7"/>
      <c r="C1129" s="4"/>
      <c r="D1129" s="28"/>
      <c r="E1129" s="28" t="str">
        <f t="shared" si="38"/>
        <v/>
      </c>
      <c r="F1129" s="28" t="str">
        <f t="shared" si="37"/>
        <v/>
      </c>
      <c r="G1129" s="28"/>
    </row>
    <row r="1130" spans="1:7" x14ac:dyDescent="0.15">
      <c r="A1130" s="5"/>
      <c r="B1130" s="7"/>
      <c r="C1130" s="4"/>
      <c r="D1130" s="28"/>
      <c r="E1130" s="28" t="str">
        <f t="shared" si="38"/>
        <v/>
      </c>
      <c r="F1130" s="28" t="str">
        <f t="shared" si="37"/>
        <v/>
      </c>
      <c r="G1130" s="28"/>
    </row>
    <row r="1131" spans="1:7" x14ac:dyDescent="0.15">
      <c r="A1131" s="5"/>
      <c r="B1131" s="7"/>
      <c r="C1131" s="4"/>
      <c r="D1131" s="28"/>
      <c r="E1131" s="28" t="str">
        <f t="shared" si="38"/>
        <v/>
      </c>
      <c r="F1131" s="28" t="str">
        <f t="shared" si="37"/>
        <v/>
      </c>
      <c r="G1131" s="28"/>
    </row>
    <row r="1132" spans="1:7" x14ac:dyDescent="0.15">
      <c r="A1132" s="5"/>
      <c r="B1132" s="7"/>
      <c r="C1132" s="4"/>
      <c r="D1132" s="28"/>
      <c r="E1132" s="28" t="str">
        <f t="shared" si="38"/>
        <v/>
      </c>
      <c r="F1132" s="28" t="str">
        <f t="shared" si="37"/>
        <v/>
      </c>
      <c r="G1132" s="28"/>
    </row>
    <row r="1133" spans="1:7" x14ac:dyDescent="0.15">
      <c r="A1133" s="5"/>
      <c r="B1133" s="7"/>
      <c r="C1133" s="4"/>
      <c r="D1133" s="28"/>
      <c r="E1133" s="28" t="str">
        <f t="shared" si="38"/>
        <v/>
      </c>
      <c r="F1133" s="28" t="str">
        <f t="shared" si="37"/>
        <v/>
      </c>
      <c r="G1133" s="28"/>
    </row>
    <row r="1134" spans="1:7" x14ac:dyDescent="0.15">
      <c r="A1134" s="5"/>
      <c r="B1134" s="7"/>
      <c r="C1134" s="4"/>
      <c r="D1134" s="28"/>
      <c r="E1134" s="28" t="str">
        <f t="shared" si="38"/>
        <v/>
      </c>
      <c r="F1134" s="28" t="str">
        <f t="shared" ref="F1134:F1162" si="39">IF(B1134="","",(DAY(B1134)))</f>
        <v/>
      </c>
      <c r="G1134" s="28"/>
    </row>
    <row r="1135" spans="1:7" x14ac:dyDescent="0.15">
      <c r="A1135" s="5"/>
      <c r="B1135" s="7"/>
      <c r="C1135" s="4"/>
      <c r="D1135" s="28"/>
      <c r="E1135" s="28" t="str">
        <f t="shared" si="38"/>
        <v/>
      </c>
      <c r="F1135" s="28" t="str">
        <f t="shared" si="39"/>
        <v/>
      </c>
      <c r="G1135" s="28"/>
    </row>
    <row r="1136" spans="1:7" x14ac:dyDescent="0.15">
      <c r="A1136" s="5"/>
      <c r="B1136" s="7"/>
      <c r="C1136" s="4"/>
      <c r="D1136" s="28"/>
      <c r="E1136" s="28" t="str">
        <f t="shared" si="38"/>
        <v/>
      </c>
      <c r="F1136" s="28" t="str">
        <f t="shared" si="39"/>
        <v/>
      </c>
      <c r="G1136" s="28"/>
    </row>
    <row r="1137" spans="1:7" x14ac:dyDescent="0.15">
      <c r="A1137" s="5"/>
      <c r="B1137" s="7"/>
      <c r="C1137" s="4"/>
      <c r="D1137" s="28"/>
      <c r="E1137" s="28" t="str">
        <f t="shared" si="38"/>
        <v/>
      </c>
      <c r="F1137" s="28" t="str">
        <f t="shared" si="39"/>
        <v/>
      </c>
      <c r="G1137" s="28"/>
    </row>
    <row r="1138" spans="1:7" x14ac:dyDescent="0.15">
      <c r="A1138" s="5"/>
      <c r="B1138" s="7"/>
      <c r="C1138" s="4"/>
      <c r="D1138" s="28"/>
      <c r="E1138" s="28" t="str">
        <f t="shared" si="38"/>
        <v/>
      </c>
      <c r="F1138" s="28" t="str">
        <f t="shared" si="39"/>
        <v/>
      </c>
      <c r="G1138" s="28"/>
    </row>
    <row r="1139" spans="1:7" x14ac:dyDescent="0.15">
      <c r="A1139" s="5"/>
      <c r="B1139" s="7"/>
      <c r="C1139" s="4"/>
      <c r="D1139" s="28"/>
      <c r="E1139" s="28" t="str">
        <f t="shared" si="38"/>
        <v/>
      </c>
      <c r="F1139" s="28" t="str">
        <f t="shared" si="39"/>
        <v/>
      </c>
      <c r="G1139" s="28"/>
    </row>
    <row r="1140" spans="1:7" x14ac:dyDescent="0.15">
      <c r="A1140" s="5"/>
      <c r="B1140" s="7"/>
      <c r="C1140" s="4"/>
      <c r="D1140" s="28"/>
      <c r="E1140" s="28" t="str">
        <f t="shared" si="38"/>
        <v/>
      </c>
      <c r="F1140" s="28" t="str">
        <f t="shared" si="39"/>
        <v/>
      </c>
      <c r="G1140" s="28"/>
    </row>
    <row r="1141" spans="1:7" x14ac:dyDescent="0.15">
      <c r="A1141" s="5"/>
      <c r="B1141" s="7"/>
      <c r="C1141" s="4"/>
      <c r="D1141" s="28"/>
      <c r="E1141" s="28" t="str">
        <f t="shared" si="38"/>
        <v/>
      </c>
      <c r="F1141" s="28" t="str">
        <f t="shared" si="39"/>
        <v/>
      </c>
      <c r="G1141" s="28"/>
    </row>
    <row r="1142" spans="1:7" x14ac:dyDescent="0.15">
      <c r="A1142" s="5"/>
      <c r="B1142" s="7"/>
      <c r="C1142" s="4"/>
      <c r="D1142" s="28"/>
      <c r="E1142" s="28" t="str">
        <f t="shared" si="38"/>
        <v/>
      </c>
      <c r="F1142" s="28" t="str">
        <f t="shared" si="39"/>
        <v/>
      </c>
      <c r="G1142" s="28"/>
    </row>
    <row r="1143" spans="1:7" x14ac:dyDescent="0.15">
      <c r="A1143" s="5"/>
      <c r="B1143" s="7"/>
      <c r="C1143" s="4"/>
      <c r="D1143" s="28"/>
      <c r="E1143" s="28" t="str">
        <f t="shared" si="38"/>
        <v/>
      </c>
      <c r="F1143" s="28" t="str">
        <f t="shared" si="39"/>
        <v/>
      </c>
      <c r="G1143" s="28"/>
    </row>
    <row r="1144" spans="1:7" x14ac:dyDescent="0.15">
      <c r="A1144" s="5"/>
      <c r="B1144" s="7"/>
      <c r="C1144" s="4"/>
      <c r="D1144" s="28"/>
      <c r="E1144" s="28" t="str">
        <f t="shared" si="38"/>
        <v/>
      </c>
      <c r="F1144" s="28" t="str">
        <f t="shared" si="39"/>
        <v/>
      </c>
      <c r="G1144" s="28"/>
    </row>
    <row r="1145" spans="1:7" x14ac:dyDescent="0.15">
      <c r="A1145" s="5"/>
      <c r="B1145" s="7"/>
      <c r="C1145" s="4"/>
      <c r="D1145" s="28"/>
      <c r="E1145" s="28" t="str">
        <f t="shared" si="38"/>
        <v/>
      </c>
      <c r="F1145" s="28" t="str">
        <f t="shared" si="39"/>
        <v/>
      </c>
      <c r="G1145" s="28"/>
    </row>
    <row r="1146" spans="1:7" x14ac:dyDescent="0.15">
      <c r="A1146" s="5"/>
      <c r="B1146" s="7"/>
      <c r="C1146" s="4"/>
      <c r="D1146" s="28"/>
      <c r="E1146" s="28" t="str">
        <f t="shared" si="38"/>
        <v/>
      </c>
      <c r="F1146" s="28" t="str">
        <f t="shared" si="39"/>
        <v/>
      </c>
      <c r="G1146" s="28"/>
    </row>
    <row r="1147" spans="1:7" x14ac:dyDescent="0.15">
      <c r="A1147" s="5"/>
      <c r="B1147" s="7"/>
      <c r="C1147" s="4"/>
      <c r="D1147" s="28"/>
      <c r="E1147" s="28" t="str">
        <f t="shared" si="38"/>
        <v/>
      </c>
      <c r="F1147" s="28" t="str">
        <f t="shared" si="39"/>
        <v/>
      </c>
      <c r="G1147" s="28"/>
    </row>
    <row r="1148" spans="1:7" x14ac:dyDescent="0.15">
      <c r="A1148" s="5"/>
      <c r="B1148" s="7"/>
      <c r="C1148" s="4"/>
      <c r="D1148" s="28"/>
      <c r="E1148" s="28" t="str">
        <f t="shared" si="38"/>
        <v/>
      </c>
      <c r="F1148" s="28" t="str">
        <f t="shared" si="39"/>
        <v/>
      </c>
      <c r="G1148" s="28"/>
    </row>
    <row r="1149" spans="1:7" x14ac:dyDescent="0.15">
      <c r="A1149" s="5"/>
      <c r="B1149" s="7"/>
      <c r="C1149" s="4"/>
      <c r="D1149" s="28"/>
      <c r="E1149" s="28" t="str">
        <f t="shared" si="38"/>
        <v/>
      </c>
      <c r="F1149" s="28" t="str">
        <f t="shared" si="39"/>
        <v/>
      </c>
      <c r="G1149" s="28"/>
    </row>
    <row r="1150" spans="1:7" x14ac:dyDescent="0.15">
      <c r="A1150" s="5"/>
      <c r="B1150" s="7"/>
      <c r="C1150" s="4"/>
      <c r="D1150" s="28"/>
      <c r="E1150" s="28" t="str">
        <f t="shared" si="38"/>
        <v/>
      </c>
      <c r="F1150" s="28" t="str">
        <f t="shared" si="39"/>
        <v/>
      </c>
      <c r="G1150" s="28"/>
    </row>
    <row r="1151" spans="1:7" x14ac:dyDescent="0.15">
      <c r="A1151" s="5"/>
      <c r="B1151" s="7"/>
      <c r="C1151" s="4"/>
      <c r="D1151" s="28"/>
      <c r="E1151" s="28" t="str">
        <f t="shared" si="38"/>
        <v/>
      </c>
      <c r="F1151" s="28" t="str">
        <f t="shared" si="39"/>
        <v/>
      </c>
      <c r="G1151" s="28"/>
    </row>
    <row r="1152" spans="1:7" x14ac:dyDescent="0.15">
      <c r="A1152" s="5"/>
      <c r="B1152" s="7"/>
      <c r="C1152" s="4"/>
      <c r="D1152" s="28"/>
      <c r="E1152" s="28" t="str">
        <f t="shared" si="38"/>
        <v/>
      </c>
      <c r="F1152" s="28" t="str">
        <f t="shared" si="39"/>
        <v/>
      </c>
      <c r="G1152" s="28"/>
    </row>
    <row r="1153" spans="1:7" x14ac:dyDescent="0.15">
      <c r="A1153" s="5"/>
      <c r="B1153" s="7"/>
      <c r="C1153" s="4"/>
      <c r="D1153" s="28"/>
      <c r="E1153" s="28" t="str">
        <f t="shared" si="38"/>
        <v/>
      </c>
      <c r="F1153" s="28" t="str">
        <f t="shared" si="39"/>
        <v/>
      </c>
      <c r="G1153" s="28"/>
    </row>
    <row r="1154" spans="1:7" x14ac:dyDescent="0.15">
      <c r="A1154" s="5"/>
      <c r="B1154" s="7"/>
      <c r="C1154" s="4"/>
      <c r="D1154" s="28"/>
      <c r="E1154" s="28" t="str">
        <f t="shared" si="38"/>
        <v/>
      </c>
      <c r="F1154" s="28" t="str">
        <f t="shared" si="39"/>
        <v/>
      </c>
      <c r="G1154" s="28"/>
    </row>
    <row r="1155" spans="1:7" x14ac:dyDescent="0.15">
      <c r="A1155" s="5"/>
      <c r="B1155" s="7"/>
      <c r="C1155" s="4"/>
      <c r="D1155" s="28"/>
      <c r="E1155" s="28" t="str">
        <f t="shared" si="38"/>
        <v/>
      </c>
      <c r="F1155" s="28" t="str">
        <f t="shared" si="39"/>
        <v/>
      </c>
      <c r="G1155" s="28"/>
    </row>
    <row r="1156" spans="1:7" x14ac:dyDescent="0.15">
      <c r="A1156" s="5"/>
      <c r="B1156" s="7"/>
      <c r="C1156" s="4"/>
      <c r="D1156" s="28"/>
      <c r="E1156" s="28" t="str">
        <f t="shared" si="38"/>
        <v/>
      </c>
      <c r="F1156" s="28" t="str">
        <f t="shared" si="39"/>
        <v/>
      </c>
      <c r="G1156" s="28"/>
    </row>
    <row r="1157" spans="1:7" x14ac:dyDescent="0.15">
      <c r="A1157" s="5"/>
      <c r="B1157" s="7"/>
      <c r="C1157" s="4"/>
      <c r="D1157" s="28"/>
      <c r="E1157" s="28" t="str">
        <f t="shared" si="38"/>
        <v/>
      </c>
      <c r="F1157" s="28" t="str">
        <f t="shared" si="39"/>
        <v/>
      </c>
      <c r="G1157" s="28"/>
    </row>
    <row r="1158" spans="1:7" x14ac:dyDescent="0.15">
      <c r="A1158" s="5"/>
      <c r="B1158" s="7"/>
      <c r="C1158" s="4"/>
      <c r="D1158" s="28"/>
      <c r="E1158" s="28" t="str">
        <f t="shared" si="38"/>
        <v/>
      </c>
      <c r="F1158" s="28" t="str">
        <f t="shared" si="39"/>
        <v/>
      </c>
      <c r="G1158" s="28"/>
    </row>
    <row r="1159" spans="1:7" x14ac:dyDescent="0.15">
      <c r="A1159" s="5"/>
      <c r="B1159" s="7"/>
      <c r="C1159" s="4"/>
      <c r="D1159" s="28"/>
      <c r="E1159" s="28" t="str">
        <f t="shared" si="38"/>
        <v/>
      </c>
      <c r="F1159" s="28" t="str">
        <f t="shared" si="39"/>
        <v/>
      </c>
      <c r="G1159" s="28"/>
    </row>
    <row r="1160" spans="1:7" x14ac:dyDescent="0.15">
      <c r="A1160" s="5"/>
      <c r="B1160" s="7"/>
      <c r="C1160" s="4"/>
      <c r="D1160" s="28"/>
      <c r="E1160" s="28" t="str">
        <f t="shared" si="38"/>
        <v/>
      </c>
      <c r="F1160" s="28" t="str">
        <f t="shared" si="39"/>
        <v/>
      </c>
      <c r="G1160" s="28"/>
    </row>
    <row r="1161" spans="1:7" x14ac:dyDescent="0.15">
      <c r="A1161" s="5"/>
      <c r="B1161" s="7"/>
      <c r="C1161" s="4"/>
      <c r="D1161" s="28"/>
      <c r="E1161" s="28" t="str">
        <f t="shared" si="38"/>
        <v/>
      </c>
      <c r="F1161" s="28" t="str">
        <f t="shared" si="39"/>
        <v/>
      </c>
      <c r="G1161" s="28"/>
    </row>
    <row r="1162" spans="1:7" x14ac:dyDescent="0.15">
      <c r="A1162" s="5"/>
      <c r="B1162" s="7"/>
      <c r="C1162" s="4"/>
      <c r="D1162" s="28"/>
      <c r="E1162" s="28" t="str">
        <f t="shared" si="38"/>
        <v/>
      </c>
      <c r="F1162" s="28" t="str">
        <f t="shared" si="39"/>
        <v/>
      </c>
      <c r="G1162" s="28"/>
    </row>
    <row r="1163" spans="1:7" x14ac:dyDescent="0.15">
      <c r="A1163" s="5"/>
      <c r="B1163" s="7"/>
      <c r="C1163" s="4"/>
      <c r="D1163" s="28"/>
      <c r="E1163" s="28" t="str">
        <f t="shared" si="38"/>
        <v/>
      </c>
      <c r="F1163" s="28"/>
      <c r="G1163" s="28"/>
    </row>
    <row r="1164" spans="1:7" x14ac:dyDescent="0.15">
      <c r="A1164" s="5"/>
      <c r="B1164" s="7"/>
      <c r="C1164" s="4"/>
      <c r="D1164" s="28"/>
      <c r="E1164" s="28" t="str">
        <f t="shared" si="38"/>
        <v/>
      </c>
      <c r="F1164" s="28"/>
      <c r="G1164" s="28"/>
    </row>
    <row r="1165" spans="1:7" x14ac:dyDescent="0.15">
      <c r="A1165" s="5"/>
      <c r="B1165" s="7"/>
      <c r="C1165" s="4"/>
      <c r="D1165" s="28"/>
      <c r="E1165" s="28" t="str">
        <f t="shared" si="38"/>
        <v/>
      </c>
      <c r="F1165" s="28"/>
      <c r="G1165" s="28"/>
    </row>
    <row r="1166" spans="1:7" x14ac:dyDescent="0.15">
      <c r="A1166" s="5"/>
      <c r="B1166" s="7"/>
      <c r="C1166" s="4"/>
      <c r="D1166" s="28"/>
      <c r="E1166" s="28" t="str">
        <f t="shared" si="38"/>
        <v/>
      </c>
      <c r="F1166" s="28"/>
      <c r="G1166" s="28"/>
    </row>
    <row r="1167" spans="1:7" x14ac:dyDescent="0.15">
      <c r="A1167" s="5"/>
      <c r="B1167" s="7"/>
      <c r="C1167" s="4"/>
      <c r="D1167" s="28"/>
      <c r="E1167" s="28"/>
      <c r="F1167" s="28"/>
      <c r="G1167" s="28"/>
    </row>
    <row r="1168" spans="1:7" x14ac:dyDescent="0.15">
      <c r="A1168" s="5"/>
      <c r="B1168" s="7"/>
      <c r="C1168" s="4"/>
      <c r="D1168" s="28"/>
      <c r="E1168" s="28"/>
      <c r="F1168" s="28"/>
      <c r="G1168" s="28"/>
    </row>
    <row r="1169" spans="1:7" x14ac:dyDescent="0.15">
      <c r="A1169" s="5"/>
      <c r="B1169" s="7"/>
      <c r="C1169" s="4"/>
      <c r="D1169" s="28"/>
      <c r="E1169" s="28"/>
      <c r="F1169" s="28"/>
      <c r="G1169" s="28"/>
    </row>
    <row r="1170" spans="1:7" x14ac:dyDescent="0.15">
      <c r="A1170" s="5"/>
      <c r="B1170" s="7"/>
      <c r="C1170" s="4"/>
      <c r="D1170" s="28"/>
      <c r="E1170" s="28"/>
      <c r="F1170" s="28"/>
      <c r="G1170" s="28"/>
    </row>
    <row r="1171" spans="1:7" x14ac:dyDescent="0.15">
      <c r="A1171" s="5"/>
      <c r="B1171" s="7"/>
      <c r="C1171" s="4"/>
      <c r="D1171" s="28"/>
      <c r="E1171" s="28"/>
      <c r="F1171" s="28"/>
      <c r="G1171" s="28"/>
    </row>
    <row r="1172" spans="1:7" x14ac:dyDescent="0.15">
      <c r="A1172" s="5"/>
      <c r="B1172" s="7"/>
      <c r="C1172" s="4"/>
      <c r="D1172" s="28"/>
      <c r="E1172" s="28"/>
      <c r="F1172" s="28"/>
      <c r="G1172" s="28"/>
    </row>
    <row r="1173" spans="1:7" x14ac:dyDescent="0.15">
      <c r="A1173" s="5"/>
      <c r="B1173" s="7"/>
      <c r="C1173" s="4"/>
      <c r="D1173" s="28"/>
      <c r="E1173" s="28"/>
      <c r="F1173" s="28"/>
      <c r="G1173" s="28"/>
    </row>
    <row r="1174" spans="1:7" x14ac:dyDescent="0.15">
      <c r="A1174" s="5"/>
      <c r="B1174" s="7"/>
      <c r="C1174" s="4"/>
      <c r="D1174" s="28"/>
      <c r="E1174" s="28"/>
      <c r="F1174" s="28"/>
      <c r="G1174" s="28"/>
    </row>
    <row r="1175" spans="1:7" x14ac:dyDescent="0.15">
      <c r="A1175" s="5"/>
      <c r="B1175" s="7"/>
      <c r="C1175" s="4"/>
      <c r="D1175" s="28"/>
      <c r="E1175" s="28"/>
      <c r="F1175" s="28"/>
      <c r="G1175" s="28"/>
    </row>
    <row r="1176" spans="1:7" x14ac:dyDescent="0.15">
      <c r="A1176" s="5"/>
      <c r="B1176" s="7"/>
      <c r="C1176" s="4"/>
      <c r="D1176" s="28"/>
      <c r="E1176" s="28"/>
      <c r="F1176" s="28"/>
      <c r="G1176" s="28"/>
    </row>
    <row r="1177" spans="1:7" x14ac:dyDescent="0.15">
      <c r="A1177" s="5"/>
      <c r="B1177" s="7"/>
      <c r="C1177" s="4"/>
      <c r="D1177" s="28"/>
      <c r="E1177" s="28"/>
      <c r="F1177" s="28"/>
      <c r="G1177" s="28"/>
    </row>
    <row r="1178" spans="1:7" x14ac:dyDescent="0.15">
      <c r="A1178" s="5"/>
      <c r="B1178" s="7"/>
      <c r="C1178" s="4"/>
      <c r="D1178" s="28"/>
      <c r="E1178" s="28"/>
      <c r="F1178" s="28"/>
      <c r="G1178" s="28"/>
    </row>
    <row r="1179" spans="1:7" x14ac:dyDescent="0.15">
      <c r="A1179" s="5"/>
      <c r="B1179" s="7"/>
      <c r="C1179" s="4"/>
      <c r="D1179" s="28"/>
      <c r="E1179" s="28"/>
      <c r="F1179" s="28"/>
      <c r="G1179" s="28"/>
    </row>
    <row r="1180" spans="1:7" x14ac:dyDescent="0.15">
      <c r="A1180" s="5"/>
      <c r="B1180" s="7"/>
      <c r="C1180" s="4"/>
      <c r="D1180" s="28"/>
      <c r="E1180" s="28"/>
      <c r="F1180" s="28"/>
      <c r="G1180" s="28"/>
    </row>
    <row r="1181" spans="1:7" x14ac:dyDescent="0.15">
      <c r="A1181" s="5"/>
      <c r="B1181" s="7"/>
      <c r="C1181" s="4"/>
      <c r="D1181" s="28"/>
      <c r="E1181" s="28"/>
      <c r="F1181" s="28"/>
      <c r="G1181" s="28"/>
    </row>
    <row r="1182" spans="1:7" x14ac:dyDescent="0.15">
      <c r="A1182" s="5"/>
      <c r="B1182" s="7"/>
      <c r="C1182" s="4"/>
      <c r="D1182" s="28"/>
      <c r="E1182" s="28"/>
      <c r="F1182" s="28"/>
      <c r="G1182" s="28"/>
    </row>
    <row r="1183" spans="1:7" x14ac:dyDescent="0.15">
      <c r="A1183" s="5"/>
      <c r="B1183" s="7"/>
      <c r="C1183" s="4"/>
      <c r="D1183" s="28"/>
      <c r="E1183" s="28"/>
      <c r="F1183" s="28"/>
      <c r="G1183" s="28"/>
    </row>
    <row r="1184" spans="1:7" x14ac:dyDescent="0.15">
      <c r="A1184" s="5"/>
      <c r="B1184" s="7"/>
      <c r="C1184" s="4"/>
      <c r="D1184" s="28"/>
      <c r="E1184" s="28"/>
      <c r="F1184" s="28"/>
      <c r="G1184" s="28"/>
    </row>
    <row r="1185" spans="1:7" x14ac:dyDescent="0.15">
      <c r="A1185" s="5"/>
      <c r="B1185" s="7"/>
      <c r="C1185" s="4"/>
      <c r="D1185" s="28"/>
      <c r="E1185" s="28"/>
      <c r="F1185" s="28"/>
      <c r="G1185" s="28"/>
    </row>
    <row r="1186" spans="1:7" x14ac:dyDescent="0.15">
      <c r="A1186" s="5"/>
      <c r="B1186" s="7"/>
      <c r="C1186" s="4"/>
      <c r="D1186" s="28"/>
      <c r="E1186" s="28"/>
      <c r="F1186" s="28"/>
      <c r="G1186" s="28"/>
    </row>
    <row r="1187" spans="1:7" x14ac:dyDescent="0.15">
      <c r="A1187" s="5"/>
      <c r="B1187" s="7"/>
      <c r="C1187" s="4"/>
      <c r="D1187" s="28"/>
      <c r="E1187" s="28"/>
      <c r="F1187" s="28"/>
      <c r="G1187" s="28"/>
    </row>
    <row r="1188" spans="1:7" x14ac:dyDescent="0.15">
      <c r="A1188" s="5"/>
      <c r="B1188" s="7"/>
      <c r="C1188" s="4"/>
      <c r="D1188" s="28"/>
      <c r="E1188" s="28"/>
      <c r="F1188" s="28"/>
      <c r="G1188" s="28"/>
    </row>
    <row r="1189" spans="1:7" x14ac:dyDescent="0.15">
      <c r="A1189" s="5"/>
      <c r="B1189" s="7"/>
      <c r="C1189" s="4"/>
      <c r="D1189" s="28"/>
      <c r="E1189" s="28"/>
      <c r="F1189" s="28"/>
      <c r="G1189" s="28"/>
    </row>
    <row r="1190" spans="1:7" x14ac:dyDescent="0.15">
      <c r="A1190" s="5"/>
      <c r="B1190" s="7"/>
      <c r="C1190" s="4"/>
      <c r="D1190" s="28"/>
      <c r="E1190" s="28"/>
      <c r="F1190" s="28"/>
      <c r="G1190" s="28"/>
    </row>
    <row r="1191" spans="1:7" x14ac:dyDescent="0.15">
      <c r="A1191" s="5"/>
      <c r="B1191" s="7"/>
      <c r="C1191" s="4"/>
      <c r="D1191" s="28"/>
      <c r="E1191" s="28"/>
      <c r="F1191" s="28"/>
      <c r="G1191" s="28"/>
    </row>
    <row r="1192" spans="1:7" x14ac:dyDescent="0.15">
      <c r="A1192" s="5"/>
      <c r="B1192" s="7"/>
      <c r="C1192" s="4"/>
      <c r="D1192" s="28"/>
      <c r="E1192" s="28"/>
      <c r="F1192" s="28"/>
      <c r="G1192" s="28"/>
    </row>
    <row r="1193" spans="1:7" x14ac:dyDescent="0.15">
      <c r="A1193" s="5"/>
      <c r="B1193" s="7"/>
      <c r="C1193" s="4"/>
      <c r="D1193" s="28"/>
      <c r="E1193" s="28"/>
      <c r="F1193" s="28"/>
      <c r="G1193" s="28"/>
    </row>
    <row r="1194" spans="1:7" x14ac:dyDescent="0.15">
      <c r="A1194" s="5"/>
      <c r="B1194" s="7"/>
      <c r="C1194" s="4"/>
      <c r="D1194" s="28"/>
      <c r="E1194" s="28"/>
      <c r="F1194" s="28"/>
      <c r="G1194" s="28"/>
    </row>
    <row r="1195" spans="1:7" x14ac:dyDescent="0.15">
      <c r="A1195" s="5"/>
      <c r="B1195" s="7"/>
      <c r="C1195" s="4"/>
      <c r="D1195" s="28"/>
      <c r="E1195" s="28"/>
      <c r="F1195" s="28"/>
      <c r="G1195" s="28"/>
    </row>
    <row r="1196" spans="1:7" x14ac:dyDescent="0.15">
      <c r="A1196" s="5"/>
      <c r="B1196" s="7"/>
      <c r="C1196" s="4"/>
      <c r="D1196" s="28"/>
      <c r="E1196" s="28"/>
      <c r="F1196" s="28"/>
      <c r="G1196" s="28"/>
    </row>
    <row r="1197" spans="1:7" x14ac:dyDescent="0.15">
      <c r="A1197" s="5"/>
      <c r="B1197" s="7"/>
      <c r="C1197" s="4"/>
      <c r="D1197" s="28"/>
      <c r="E1197" s="28"/>
      <c r="F1197" s="28"/>
      <c r="G1197" s="28"/>
    </row>
    <row r="1198" spans="1:7" x14ac:dyDescent="0.15">
      <c r="A1198" s="5"/>
      <c r="B1198" s="7"/>
      <c r="C1198" s="4"/>
      <c r="D1198" s="28"/>
      <c r="E1198" s="28"/>
      <c r="F1198" s="28"/>
      <c r="G1198" s="28"/>
    </row>
    <row r="1199" spans="1:7" x14ac:dyDescent="0.15">
      <c r="A1199" s="5"/>
      <c r="B1199" s="7"/>
      <c r="C1199" s="4"/>
      <c r="D1199" s="28"/>
      <c r="E1199" s="28"/>
      <c r="F1199" s="28"/>
      <c r="G1199" s="28"/>
    </row>
    <row r="1200" spans="1:7" x14ac:dyDescent="0.15">
      <c r="A1200" s="5"/>
      <c r="B1200" s="7"/>
      <c r="C1200" s="4"/>
      <c r="D1200" s="28"/>
      <c r="E1200" s="28"/>
      <c r="F1200" s="28"/>
      <c r="G1200" s="28"/>
    </row>
    <row r="1201" spans="1:7" x14ac:dyDescent="0.15">
      <c r="A1201" s="5"/>
      <c r="B1201" s="7"/>
      <c r="C1201" s="4"/>
      <c r="D1201" s="28"/>
      <c r="E1201" s="28"/>
      <c r="F1201" s="28"/>
      <c r="G1201" s="28"/>
    </row>
    <row r="1202" spans="1:7" x14ac:dyDescent="0.15">
      <c r="A1202" s="5"/>
      <c r="B1202" s="7"/>
      <c r="C1202" s="4"/>
      <c r="D1202" s="28"/>
      <c r="E1202" s="28"/>
      <c r="F1202" s="28"/>
      <c r="G1202" s="28"/>
    </row>
    <row r="1203" spans="1:7" x14ac:dyDescent="0.15">
      <c r="A1203" s="5"/>
      <c r="B1203" s="7"/>
      <c r="C1203" s="4"/>
      <c r="D1203" s="28"/>
      <c r="E1203" s="28"/>
      <c r="F1203" s="28"/>
      <c r="G1203" s="28"/>
    </row>
    <row r="1204" spans="1:7" x14ac:dyDescent="0.15">
      <c r="A1204" s="5"/>
      <c r="B1204" s="7"/>
      <c r="C1204" s="4"/>
      <c r="D1204" s="28"/>
      <c r="E1204" s="28"/>
      <c r="F1204" s="28"/>
      <c r="G1204" s="28"/>
    </row>
    <row r="1205" spans="1:7" x14ac:dyDescent="0.15">
      <c r="A1205" s="5"/>
      <c r="B1205" s="7"/>
      <c r="C1205" s="4"/>
      <c r="D1205" s="28"/>
      <c r="E1205" s="28"/>
      <c r="F1205" s="28"/>
      <c r="G1205" s="28"/>
    </row>
    <row r="1206" spans="1:7" x14ac:dyDescent="0.15">
      <c r="A1206" s="5"/>
      <c r="B1206" s="7"/>
      <c r="C1206" s="4"/>
      <c r="D1206" s="28"/>
      <c r="E1206" s="28"/>
      <c r="F1206" s="28"/>
      <c r="G1206" s="28"/>
    </row>
    <row r="1207" spans="1:7" x14ac:dyDescent="0.15">
      <c r="A1207" s="5"/>
      <c r="B1207" s="7"/>
      <c r="C1207" s="4"/>
      <c r="D1207" s="28"/>
      <c r="E1207" s="28"/>
      <c r="F1207" s="28"/>
      <c r="G1207" s="28"/>
    </row>
    <row r="1208" spans="1:7" x14ac:dyDescent="0.15">
      <c r="A1208" s="5"/>
      <c r="B1208" s="7"/>
      <c r="C1208" s="4"/>
      <c r="D1208" s="28"/>
      <c r="E1208" s="28"/>
      <c r="F1208" s="28"/>
      <c r="G1208" s="28"/>
    </row>
    <row r="1209" spans="1:7" x14ac:dyDescent="0.15">
      <c r="A1209" s="5"/>
      <c r="B1209" s="7"/>
      <c r="C1209" s="4"/>
      <c r="D1209" s="28"/>
      <c r="E1209" s="28"/>
      <c r="F1209" s="28"/>
      <c r="G1209" s="28"/>
    </row>
    <row r="1210" spans="1:7" x14ac:dyDescent="0.15">
      <c r="A1210" s="5"/>
      <c r="B1210" s="7"/>
      <c r="C1210" s="4"/>
      <c r="D1210" s="28"/>
      <c r="E1210" s="28"/>
      <c r="F1210" s="28"/>
      <c r="G1210" s="28"/>
    </row>
    <row r="1211" spans="1:7" x14ac:dyDescent="0.15">
      <c r="A1211" s="5"/>
      <c r="B1211" s="7"/>
      <c r="C1211" s="4"/>
      <c r="D1211" s="28"/>
      <c r="E1211" s="28"/>
      <c r="F1211" s="28"/>
      <c r="G1211" s="28"/>
    </row>
    <row r="1212" spans="1:7" x14ac:dyDescent="0.15">
      <c r="A1212" s="5"/>
      <c r="B1212" s="7"/>
      <c r="C1212" s="4"/>
      <c r="D1212" s="28"/>
      <c r="E1212" s="28"/>
      <c r="F1212" s="28"/>
      <c r="G1212" s="28"/>
    </row>
    <row r="1213" spans="1:7" x14ac:dyDescent="0.15">
      <c r="A1213" s="5"/>
      <c r="B1213" s="7"/>
      <c r="C1213" s="4"/>
      <c r="D1213" s="28"/>
      <c r="E1213" s="28"/>
      <c r="F1213" s="28"/>
      <c r="G1213" s="28"/>
    </row>
    <row r="1214" spans="1:7" x14ac:dyDescent="0.15">
      <c r="A1214" s="5"/>
      <c r="B1214" s="7"/>
      <c r="C1214" s="4"/>
      <c r="D1214" s="28"/>
      <c r="E1214" s="28"/>
      <c r="F1214" s="28"/>
      <c r="G1214" s="28"/>
    </row>
    <row r="1215" spans="1:7" x14ac:dyDescent="0.15">
      <c r="A1215" s="5"/>
      <c r="B1215" s="7"/>
      <c r="C1215" s="4"/>
      <c r="D1215" s="28"/>
      <c r="E1215" s="28"/>
      <c r="F1215" s="28"/>
      <c r="G1215" s="28"/>
    </row>
    <row r="1216" spans="1:7" x14ac:dyDescent="0.15">
      <c r="A1216" s="5"/>
      <c r="B1216" s="7"/>
      <c r="C1216" s="4"/>
      <c r="D1216" s="28"/>
      <c r="E1216" s="28"/>
      <c r="F1216" s="28"/>
      <c r="G1216" s="28"/>
    </row>
    <row r="1217" spans="1:7" x14ac:dyDescent="0.15">
      <c r="A1217" s="5"/>
      <c r="B1217" s="7"/>
      <c r="C1217" s="4"/>
      <c r="D1217" s="28"/>
      <c r="E1217" s="28"/>
      <c r="F1217" s="28"/>
      <c r="G1217" s="28"/>
    </row>
    <row r="1218" spans="1:7" x14ac:dyDescent="0.15">
      <c r="A1218" s="5"/>
      <c r="B1218" s="7"/>
      <c r="C1218" s="4"/>
      <c r="D1218" s="28"/>
      <c r="E1218" s="28"/>
      <c r="F1218" s="28"/>
      <c r="G1218" s="28"/>
    </row>
    <row r="1219" spans="1:7" x14ac:dyDescent="0.15">
      <c r="A1219" s="5"/>
      <c r="B1219" s="7"/>
      <c r="C1219" s="4"/>
      <c r="D1219" s="28"/>
      <c r="E1219" s="28"/>
      <c r="F1219" s="28"/>
      <c r="G1219" s="28"/>
    </row>
    <row r="1220" spans="1:7" x14ac:dyDescent="0.15">
      <c r="A1220" s="5"/>
      <c r="B1220" s="7"/>
      <c r="C1220" s="4"/>
      <c r="D1220" s="28"/>
      <c r="E1220" s="28"/>
      <c r="F1220" s="28"/>
      <c r="G1220" s="28"/>
    </row>
    <row r="1221" spans="1:7" x14ac:dyDescent="0.15">
      <c r="A1221" s="5"/>
      <c r="B1221" s="7"/>
      <c r="C1221" s="4"/>
      <c r="D1221" s="28"/>
      <c r="E1221" s="28"/>
      <c r="F1221" s="28"/>
      <c r="G1221" s="28"/>
    </row>
    <row r="1222" spans="1:7" x14ac:dyDescent="0.15">
      <c r="A1222" s="5"/>
      <c r="B1222" s="7"/>
      <c r="C1222" s="4"/>
      <c r="D1222" s="28"/>
      <c r="E1222" s="28"/>
      <c r="F1222" s="28"/>
      <c r="G1222" s="28"/>
    </row>
    <row r="1223" spans="1:7" x14ac:dyDescent="0.15">
      <c r="A1223" s="5"/>
      <c r="B1223" s="7"/>
      <c r="C1223" s="4"/>
      <c r="D1223" s="28"/>
      <c r="E1223" s="28"/>
      <c r="F1223" s="28"/>
      <c r="G1223" s="28"/>
    </row>
    <row r="1224" spans="1:7" x14ac:dyDescent="0.15">
      <c r="A1224" s="5"/>
      <c r="B1224" s="7"/>
      <c r="C1224" s="4"/>
      <c r="D1224" s="28"/>
      <c r="E1224" s="28"/>
      <c r="F1224" s="28"/>
      <c r="G1224" s="28"/>
    </row>
    <row r="1225" spans="1:7" x14ac:dyDescent="0.15">
      <c r="A1225" s="5"/>
      <c r="B1225" s="7"/>
      <c r="C1225" s="4"/>
      <c r="D1225" s="28"/>
      <c r="E1225" s="28"/>
      <c r="F1225" s="28"/>
      <c r="G1225" s="28"/>
    </row>
    <row r="1226" spans="1:7" x14ac:dyDescent="0.15">
      <c r="A1226" s="5"/>
      <c r="B1226" s="7"/>
      <c r="C1226" s="4"/>
      <c r="D1226" s="28"/>
      <c r="E1226" s="28"/>
      <c r="F1226" s="28"/>
      <c r="G1226" s="28"/>
    </row>
    <row r="1227" spans="1:7" x14ac:dyDescent="0.15">
      <c r="A1227" s="5"/>
      <c r="B1227" s="7"/>
      <c r="C1227" s="4"/>
      <c r="D1227" s="28"/>
      <c r="E1227" s="28"/>
      <c r="F1227" s="28"/>
      <c r="G1227" s="28"/>
    </row>
    <row r="1228" spans="1:7" x14ac:dyDescent="0.15">
      <c r="A1228" s="5"/>
      <c r="B1228" s="7"/>
      <c r="C1228" s="4"/>
      <c r="D1228" s="28"/>
      <c r="E1228" s="28"/>
      <c r="F1228" s="28"/>
      <c r="G1228" s="28"/>
    </row>
    <row r="1229" spans="1:7" x14ac:dyDescent="0.15">
      <c r="A1229" s="5"/>
      <c r="B1229" s="7"/>
      <c r="C1229" s="4"/>
      <c r="D1229" s="28"/>
      <c r="E1229" s="28"/>
      <c r="F1229" s="28"/>
      <c r="G1229" s="28"/>
    </row>
    <row r="1230" spans="1:7" x14ac:dyDescent="0.15">
      <c r="A1230" s="5"/>
      <c r="B1230" s="7"/>
      <c r="C1230" s="4"/>
      <c r="D1230" s="28"/>
      <c r="E1230" s="28"/>
      <c r="F1230" s="28"/>
      <c r="G1230" s="28"/>
    </row>
    <row r="1231" spans="1:7" x14ac:dyDescent="0.15">
      <c r="A1231" s="5"/>
      <c r="B1231" s="7"/>
      <c r="C1231" s="4"/>
      <c r="D1231" s="28"/>
      <c r="E1231" s="28"/>
      <c r="F1231" s="28"/>
      <c r="G1231" s="28"/>
    </row>
    <row r="1232" spans="1:7" x14ac:dyDescent="0.15">
      <c r="A1232" s="5"/>
      <c r="B1232" s="7"/>
      <c r="C1232" s="4"/>
      <c r="D1232" s="28"/>
      <c r="E1232" s="28"/>
      <c r="F1232" s="28"/>
      <c r="G1232" s="28"/>
    </row>
    <row r="1233" spans="1:7" x14ac:dyDescent="0.15">
      <c r="A1233" s="5"/>
      <c r="B1233" s="7"/>
      <c r="C1233" s="4"/>
      <c r="D1233" s="28"/>
      <c r="E1233" s="28"/>
      <c r="F1233" s="28"/>
      <c r="G1233" s="28"/>
    </row>
    <row r="1234" spans="1:7" x14ac:dyDescent="0.15">
      <c r="A1234" s="5"/>
      <c r="B1234" s="7"/>
      <c r="C1234" s="4"/>
      <c r="D1234" s="28"/>
      <c r="E1234" s="28"/>
      <c r="F1234" s="28"/>
      <c r="G1234" s="28"/>
    </row>
    <row r="1235" spans="1:7" x14ac:dyDescent="0.15">
      <c r="A1235" s="5"/>
      <c r="B1235" s="7"/>
      <c r="C1235" s="4"/>
      <c r="D1235" s="28"/>
      <c r="E1235" s="28"/>
      <c r="F1235" s="28"/>
      <c r="G1235" s="28"/>
    </row>
    <row r="1236" spans="1:7" x14ac:dyDescent="0.15">
      <c r="A1236" s="5"/>
      <c r="B1236" s="7"/>
      <c r="C1236" s="4"/>
      <c r="D1236" s="28"/>
      <c r="E1236" s="28"/>
      <c r="F1236" s="28"/>
      <c r="G1236" s="28"/>
    </row>
    <row r="1237" spans="1:7" x14ac:dyDescent="0.15">
      <c r="A1237" s="5"/>
      <c r="B1237" s="7"/>
      <c r="C1237" s="4"/>
      <c r="D1237" s="28"/>
      <c r="E1237" s="28"/>
      <c r="F1237" s="28"/>
      <c r="G1237" s="28"/>
    </row>
    <row r="1238" spans="1:7" x14ac:dyDescent="0.15">
      <c r="A1238" s="5"/>
      <c r="B1238" s="7"/>
      <c r="C1238" s="4"/>
      <c r="D1238" s="28"/>
      <c r="E1238" s="28"/>
      <c r="F1238" s="28"/>
      <c r="G1238" s="28"/>
    </row>
    <row r="1239" spans="1:7" x14ac:dyDescent="0.15">
      <c r="A1239" s="5"/>
      <c r="B1239" s="7"/>
      <c r="C1239" s="4"/>
      <c r="D1239" s="28"/>
      <c r="E1239" s="28"/>
      <c r="F1239" s="28"/>
      <c r="G1239" s="28"/>
    </row>
    <row r="1240" spans="1:7" x14ac:dyDescent="0.15">
      <c r="A1240" s="5"/>
      <c r="B1240" s="7"/>
      <c r="C1240" s="4"/>
      <c r="D1240" s="28"/>
      <c r="E1240" s="28"/>
      <c r="F1240" s="28"/>
      <c r="G1240" s="28"/>
    </row>
    <row r="1241" spans="1:7" x14ac:dyDescent="0.15">
      <c r="A1241" s="5"/>
      <c r="B1241" s="7"/>
      <c r="C1241" s="4"/>
      <c r="D1241" s="28"/>
      <c r="E1241" s="28"/>
      <c r="F1241" s="28"/>
      <c r="G1241" s="28"/>
    </row>
    <row r="1242" spans="1:7" x14ac:dyDescent="0.15">
      <c r="A1242" s="5"/>
      <c r="B1242" s="7"/>
      <c r="C1242" s="4"/>
      <c r="D1242" s="28"/>
      <c r="E1242" s="28"/>
      <c r="F1242" s="28"/>
      <c r="G1242" s="28"/>
    </row>
    <row r="1243" spans="1:7" x14ac:dyDescent="0.15">
      <c r="A1243" s="5"/>
      <c r="B1243" s="7"/>
      <c r="C1243" s="4"/>
      <c r="D1243" s="28"/>
      <c r="E1243" s="28"/>
      <c r="F1243" s="28"/>
      <c r="G1243" s="28"/>
    </row>
    <row r="1244" spans="1:7" x14ac:dyDescent="0.15">
      <c r="A1244" s="5"/>
      <c r="B1244" s="7"/>
      <c r="C1244" s="4"/>
      <c r="D1244" s="28"/>
      <c r="E1244" s="28"/>
      <c r="F1244" s="28"/>
      <c r="G1244" s="28"/>
    </row>
    <row r="1245" spans="1:7" x14ac:dyDescent="0.15">
      <c r="A1245" s="5"/>
      <c r="B1245" s="7"/>
      <c r="C1245" s="4"/>
      <c r="D1245" s="28"/>
      <c r="E1245" s="28"/>
      <c r="F1245" s="28"/>
      <c r="G1245" s="28"/>
    </row>
    <row r="1246" spans="1:7" x14ac:dyDescent="0.15">
      <c r="A1246" s="5"/>
      <c r="B1246" s="7"/>
      <c r="C1246" s="4"/>
      <c r="D1246" s="28"/>
      <c r="E1246" s="28"/>
      <c r="F1246" s="28"/>
      <c r="G1246" s="28"/>
    </row>
    <row r="1247" spans="1:7" x14ac:dyDescent="0.15">
      <c r="A1247" s="5"/>
      <c r="B1247" s="7"/>
      <c r="C1247" s="4"/>
      <c r="D1247" s="28"/>
      <c r="E1247" s="28"/>
      <c r="F1247" s="28"/>
      <c r="G1247" s="28"/>
    </row>
    <row r="1248" spans="1:7" x14ac:dyDescent="0.15">
      <c r="A1248" s="5"/>
      <c r="B1248" s="7"/>
      <c r="C1248" s="4"/>
      <c r="D1248" s="28"/>
      <c r="E1248" s="28"/>
      <c r="F1248" s="28"/>
      <c r="G1248" s="28"/>
    </row>
    <row r="1249" spans="1:7" x14ac:dyDescent="0.15">
      <c r="A1249" s="5"/>
      <c r="B1249" s="7"/>
      <c r="C1249" s="4"/>
      <c r="D1249" s="28"/>
      <c r="E1249" s="28"/>
      <c r="F1249" s="28"/>
      <c r="G1249" s="28"/>
    </row>
    <row r="1250" spans="1:7" x14ac:dyDescent="0.15">
      <c r="A1250" s="5"/>
      <c r="B1250" s="7"/>
      <c r="C1250" s="4"/>
      <c r="D1250" s="28"/>
      <c r="E1250" s="28"/>
      <c r="F1250" s="28"/>
      <c r="G1250" s="28"/>
    </row>
    <row r="1251" spans="1:7" x14ac:dyDescent="0.15">
      <c r="A1251" s="5"/>
      <c r="B1251" s="7"/>
      <c r="C1251" s="4"/>
      <c r="D1251" s="28"/>
      <c r="E1251" s="28"/>
      <c r="F1251" s="28"/>
      <c r="G1251" s="28"/>
    </row>
    <row r="1252" spans="1:7" x14ac:dyDescent="0.15">
      <c r="A1252" s="5"/>
      <c r="B1252" s="7"/>
      <c r="C1252" s="4"/>
      <c r="D1252" s="28"/>
      <c r="E1252" s="28"/>
      <c r="F1252" s="28"/>
      <c r="G1252" s="28"/>
    </row>
    <row r="1253" spans="1:7" x14ac:dyDescent="0.15">
      <c r="A1253" s="5"/>
      <c r="B1253" s="7"/>
      <c r="C1253" s="4"/>
      <c r="D1253" s="28"/>
      <c r="E1253" s="28"/>
      <c r="F1253" s="28"/>
      <c r="G1253" s="28"/>
    </row>
    <row r="1254" spans="1:7" x14ac:dyDescent="0.15">
      <c r="A1254" s="5"/>
      <c r="B1254" s="7"/>
      <c r="C1254" s="4"/>
      <c r="D1254" s="28"/>
      <c r="E1254" s="28"/>
      <c r="F1254" s="28"/>
      <c r="G1254" s="28"/>
    </row>
    <row r="1255" spans="1:7" x14ac:dyDescent="0.15">
      <c r="A1255" s="5"/>
      <c r="B1255" s="7"/>
      <c r="C1255" s="4"/>
      <c r="D1255" s="28"/>
      <c r="E1255" s="28"/>
      <c r="F1255" s="28"/>
      <c r="G1255" s="28"/>
    </row>
    <row r="1256" spans="1:7" x14ac:dyDescent="0.15">
      <c r="A1256" s="5"/>
      <c r="B1256" s="7"/>
      <c r="C1256" s="4"/>
      <c r="D1256" s="28"/>
      <c r="E1256" s="28"/>
      <c r="F1256" s="28"/>
      <c r="G1256" s="28"/>
    </row>
    <row r="1257" spans="1:7" x14ac:dyDescent="0.15">
      <c r="A1257" s="5"/>
      <c r="B1257" s="7"/>
      <c r="C1257" s="4"/>
      <c r="D1257" s="28"/>
      <c r="E1257" s="28"/>
      <c r="F1257" s="28"/>
      <c r="G1257" s="28"/>
    </row>
    <row r="1258" spans="1:7" x14ac:dyDescent="0.15">
      <c r="A1258" s="5"/>
      <c r="B1258" s="7"/>
      <c r="C1258" s="4"/>
      <c r="D1258" s="28"/>
      <c r="E1258" s="28"/>
      <c r="F1258" s="28"/>
      <c r="G1258" s="28"/>
    </row>
    <row r="1259" spans="1:7" x14ac:dyDescent="0.15">
      <c r="A1259" s="5"/>
      <c r="B1259" s="7"/>
      <c r="C1259" s="4"/>
      <c r="D1259" s="28"/>
      <c r="E1259" s="28"/>
      <c r="F1259" s="28"/>
      <c r="G1259" s="28"/>
    </row>
    <row r="1260" spans="1:7" x14ac:dyDescent="0.15">
      <c r="A1260" s="5"/>
      <c r="B1260" s="7"/>
      <c r="C1260" s="4"/>
      <c r="D1260" s="28"/>
      <c r="E1260" s="28"/>
      <c r="F1260" s="28"/>
      <c r="G1260" s="28"/>
    </row>
    <row r="1261" spans="1:7" x14ac:dyDescent="0.15">
      <c r="A1261" s="5"/>
      <c r="B1261" s="7"/>
      <c r="C1261" s="4"/>
      <c r="D1261" s="28"/>
      <c r="E1261" s="28"/>
      <c r="F1261" s="28"/>
      <c r="G1261" s="28"/>
    </row>
    <row r="1262" spans="1:7" x14ac:dyDescent="0.15">
      <c r="A1262" s="5"/>
      <c r="B1262" s="7"/>
      <c r="C1262" s="4"/>
      <c r="D1262" s="28"/>
      <c r="E1262" s="28"/>
      <c r="F1262" s="28"/>
      <c r="G1262" s="28"/>
    </row>
    <row r="1263" spans="1:7" x14ac:dyDescent="0.15">
      <c r="A1263" s="5"/>
      <c r="B1263" s="7"/>
      <c r="C1263" s="4"/>
      <c r="D1263" s="28"/>
      <c r="E1263" s="28"/>
      <c r="F1263" s="28"/>
      <c r="G1263" s="28"/>
    </row>
    <row r="1264" spans="1:7" x14ac:dyDescent="0.15">
      <c r="A1264" s="5"/>
      <c r="B1264" s="7"/>
      <c r="C1264" s="4"/>
      <c r="D1264" s="28"/>
      <c r="E1264" s="28"/>
      <c r="F1264" s="28"/>
      <c r="G1264" s="28"/>
    </row>
    <row r="1265" spans="1:7" x14ac:dyDescent="0.15">
      <c r="A1265" s="5"/>
      <c r="B1265" s="7"/>
      <c r="C1265" s="4"/>
      <c r="D1265" s="28"/>
      <c r="E1265" s="28"/>
      <c r="F1265" s="28"/>
      <c r="G1265" s="28"/>
    </row>
    <row r="1266" spans="1:7" x14ac:dyDescent="0.15">
      <c r="A1266" s="5"/>
      <c r="B1266" s="7"/>
      <c r="C1266" s="4"/>
      <c r="D1266" s="28"/>
      <c r="E1266" s="28"/>
      <c r="F1266" s="28"/>
      <c r="G1266" s="28"/>
    </row>
    <row r="1267" spans="1:7" x14ac:dyDescent="0.15">
      <c r="A1267" s="5"/>
      <c r="B1267" s="7"/>
      <c r="C1267" s="4"/>
      <c r="D1267" s="28"/>
      <c r="E1267" s="28"/>
      <c r="F1267" s="28"/>
      <c r="G1267" s="28"/>
    </row>
    <row r="1268" spans="1:7" x14ac:dyDescent="0.15">
      <c r="A1268" s="5"/>
      <c r="B1268" s="7"/>
      <c r="C1268" s="4"/>
      <c r="D1268" s="28"/>
      <c r="E1268" s="28"/>
      <c r="F1268" s="28"/>
      <c r="G1268" s="28"/>
    </row>
    <row r="1269" spans="1:7" x14ac:dyDescent="0.15">
      <c r="A1269" s="5"/>
      <c r="B1269" s="7"/>
      <c r="C1269" s="4"/>
      <c r="D1269" s="28"/>
      <c r="E1269" s="28"/>
      <c r="F1269" s="28"/>
      <c r="G1269" s="28"/>
    </row>
    <row r="1270" spans="1:7" x14ac:dyDescent="0.15">
      <c r="A1270" s="5"/>
      <c r="B1270" s="7"/>
      <c r="C1270" s="4"/>
      <c r="D1270" s="28"/>
      <c r="E1270" s="28"/>
      <c r="F1270" s="28"/>
      <c r="G1270" s="28"/>
    </row>
    <row r="1271" spans="1:7" x14ac:dyDescent="0.15">
      <c r="A1271" s="5"/>
      <c r="B1271" s="7"/>
      <c r="C1271" s="4"/>
      <c r="D1271" s="28"/>
      <c r="E1271" s="28"/>
      <c r="F1271" s="28"/>
      <c r="G1271" s="28"/>
    </row>
    <row r="1272" spans="1:7" x14ac:dyDescent="0.15">
      <c r="A1272" s="5"/>
      <c r="B1272" s="7"/>
      <c r="C1272" s="4"/>
      <c r="D1272" s="28"/>
      <c r="E1272" s="28"/>
      <c r="F1272" s="28"/>
      <c r="G1272" s="28"/>
    </row>
    <row r="1273" spans="1:7" x14ac:dyDescent="0.15">
      <c r="A1273" s="5"/>
      <c r="B1273" s="7"/>
      <c r="C1273" s="4"/>
      <c r="D1273" s="28"/>
      <c r="E1273" s="28"/>
      <c r="F1273" s="28"/>
      <c r="G1273" s="28"/>
    </row>
    <row r="1274" spans="1:7" x14ac:dyDescent="0.15">
      <c r="A1274" s="5"/>
      <c r="B1274" s="7"/>
      <c r="C1274" s="4"/>
      <c r="D1274" s="28"/>
      <c r="E1274" s="28"/>
      <c r="F1274" s="28"/>
      <c r="G1274" s="28"/>
    </row>
    <row r="1275" spans="1:7" x14ac:dyDescent="0.15">
      <c r="A1275" s="5"/>
      <c r="B1275" s="7"/>
      <c r="C1275" s="4"/>
      <c r="D1275" s="28"/>
      <c r="E1275" s="28"/>
      <c r="F1275" s="28"/>
      <c r="G1275" s="28"/>
    </row>
    <row r="1276" spans="1:7" x14ac:dyDescent="0.15">
      <c r="A1276" s="5"/>
      <c r="B1276" s="7"/>
      <c r="C1276" s="4"/>
      <c r="D1276" s="28"/>
      <c r="E1276" s="28"/>
      <c r="F1276" s="28"/>
      <c r="G1276" s="28"/>
    </row>
    <row r="1277" spans="1:7" x14ac:dyDescent="0.15">
      <c r="A1277" s="5"/>
      <c r="B1277" s="7"/>
      <c r="C1277" s="4"/>
      <c r="D1277" s="28"/>
      <c r="E1277" s="28"/>
      <c r="F1277" s="28"/>
      <c r="G1277" s="28"/>
    </row>
    <row r="1278" spans="1:7" x14ac:dyDescent="0.15">
      <c r="A1278" s="5"/>
      <c r="B1278" s="7"/>
      <c r="C1278" s="4"/>
      <c r="D1278" s="28"/>
      <c r="E1278" s="28"/>
      <c r="F1278" s="28"/>
      <c r="G1278" s="28"/>
    </row>
    <row r="1279" spans="1:7" x14ac:dyDescent="0.15">
      <c r="A1279" s="5"/>
      <c r="B1279" s="7"/>
      <c r="C1279" s="4"/>
      <c r="D1279" s="28"/>
      <c r="E1279" s="28"/>
      <c r="F1279" s="28"/>
      <c r="G1279" s="28"/>
    </row>
    <row r="1280" spans="1:7" x14ac:dyDescent="0.15">
      <c r="A1280" s="5"/>
      <c r="B1280" s="7"/>
      <c r="C1280" s="4"/>
      <c r="D1280" s="28"/>
      <c r="E1280" s="28"/>
      <c r="F1280" s="28"/>
      <c r="G1280" s="28"/>
    </row>
    <row r="1281" spans="1:7" x14ac:dyDescent="0.15">
      <c r="A1281" s="5"/>
      <c r="B1281" s="7"/>
      <c r="C1281" s="4"/>
      <c r="D1281" s="28"/>
      <c r="E1281" s="28"/>
      <c r="F1281" s="28"/>
      <c r="G1281" s="28"/>
    </row>
    <row r="1282" spans="1:7" x14ac:dyDescent="0.15">
      <c r="A1282" s="5"/>
      <c r="B1282" s="7"/>
      <c r="C1282" s="4"/>
      <c r="D1282" s="28"/>
      <c r="E1282" s="28"/>
      <c r="F1282" s="28"/>
      <c r="G1282" s="28"/>
    </row>
    <row r="1283" spans="1:7" x14ac:dyDescent="0.15">
      <c r="A1283" s="5"/>
      <c r="B1283" s="7"/>
      <c r="C1283" s="4"/>
      <c r="D1283" s="28"/>
      <c r="E1283" s="28"/>
      <c r="F1283" s="28"/>
      <c r="G1283" s="28"/>
    </row>
    <row r="1284" spans="1:7" x14ac:dyDescent="0.15">
      <c r="A1284" s="5"/>
      <c r="B1284" s="7"/>
      <c r="C1284" s="4"/>
      <c r="D1284" s="28"/>
      <c r="E1284" s="28"/>
      <c r="F1284" s="28"/>
      <c r="G1284" s="28"/>
    </row>
    <row r="1285" spans="1:7" x14ac:dyDescent="0.15">
      <c r="A1285" s="5"/>
      <c r="B1285" s="7"/>
      <c r="C1285" s="4"/>
      <c r="D1285" s="28"/>
      <c r="E1285" s="28"/>
      <c r="F1285" s="28"/>
      <c r="G1285" s="28"/>
    </row>
    <row r="1286" spans="1:7" x14ac:dyDescent="0.15">
      <c r="A1286" s="5"/>
      <c r="B1286" s="7"/>
      <c r="C1286" s="4"/>
      <c r="D1286" s="28"/>
      <c r="E1286" s="28"/>
      <c r="F1286" s="28"/>
      <c r="G1286" s="28"/>
    </row>
    <row r="1287" spans="1:7" x14ac:dyDescent="0.15">
      <c r="A1287" s="5"/>
      <c r="B1287" s="7"/>
      <c r="C1287" s="4"/>
      <c r="D1287" s="28"/>
      <c r="E1287" s="28"/>
      <c r="F1287" s="28"/>
      <c r="G1287" s="28"/>
    </row>
    <row r="1288" spans="1:7" x14ac:dyDescent="0.15">
      <c r="A1288" s="5"/>
      <c r="B1288" s="7"/>
      <c r="C1288" s="4"/>
      <c r="D1288" s="28"/>
      <c r="E1288" s="28"/>
      <c r="F1288" s="28"/>
      <c r="G1288" s="28"/>
    </row>
    <row r="1289" spans="1:7" x14ac:dyDescent="0.15">
      <c r="A1289" s="5"/>
      <c r="B1289" s="7"/>
      <c r="C1289" s="4"/>
      <c r="D1289" s="28"/>
      <c r="E1289" s="28"/>
      <c r="F1289" s="28"/>
      <c r="G1289" s="28"/>
    </row>
    <row r="1290" spans="1:7" x14ac:dyDescent="0.15">
      <c r="A1290" s="5"/>
      <c r="B1290" s="7"/>
      <c r="C1290" s="4"/>
      <c r="D1290" s="28"/>
      <c r="E1290" s="28"/>
      <c r="F1290" s="28"/>
      <c r="G1290" s="28"/>
    </row>
    <row r="1291" spans="1:7" x14ac:dyDescent="0.15">
      <c r="A1291" s="5"/>
      <c r="B1291" s="7"/>
      <c r="C1291" s="4"/>
      <c r="D1291" s="28"/>
      <c r="E1291" s="28"/>
      <c r="F1291" s="28"/>
      <c r="G1291" s="28"/>
    </row>
    <row r="1292" spans="1:7" x14ac:dyDescent="0.15">
      <c r="A1292" s="5"/>
      <c r="B1292" s="7"/>
      <c r="C1292" s="4"/>
      <c r="D1292" s="28"/>
      <c r="E1292" s="28"/>
      <c r="F1292" s="28"/>
      <c r="G1292" s="28"/>
    </row>
    <row r="1293" spans="1:7" x14ac:dyDescent="0.15">
      <c r="A1293" s="5"/>
      <c r="B1293" s="7"/>
      <c r="C1293" s="4"/>
      <c r="D1293" s="28"/>
      <c r="E1293" s="28"/>
      <c r="F1293" s="28"/>
      <c r="G1293" s="28"/>
    </row>
    <row r="1294" spans="1:7" x14ac:dyDescent="0.15">
      <c r="A1294" s="5"/>
      <c r="B1294" s="7"/>
      <c r="C1294" s="4"/>
      <c r="D1294" s="28"/>
      <c r="E1294" s="28"/>
      <c r="F1294" s="28"/>
      <c r="G1294" s="28"/>
    </row>
    <row r="1295" spans="1:7" x14ac:dyDescent="0.15">
      <c r="A1295" s="5"/>
      <c r="B1295" s="7"/>
      <c r="C1295" s="4"/>
      <c r="D1295" s="28"/>
      <c r="E1295" s="28"/>
      <c r="F1295" s="28"/>
      <c r="G1295" s="28"/>
    </row>
    <row r="1296" spans="1:7" x14ac:dyDescent="0.15">
      <c r="A1296" s="5"/>
      <c r="B1296" s="7"/>
      <c r="C1296" s="4"/>
      <c r="D1296" s="28"/>
      <c r="E1296" s="28"/>
      <c r="F1296" s="28"/>
      <c r="G1296" s="28"/>
    </row>
    <row r="1297" spans="1:7" x14ac:dyDescent="0.15">
      <c r="A1297" s="5"/>
      <c r="B1297" s="7"/>
      <c r="C1297" s="4"/>
      <c r="D1297" s="28"/>
      <c r="E1297" s="28"/>
      <c r="F1297" s="28"/>
      <c r="G1297" s="28"/>
    </row>
    <row r="1298" spans="1:7" x14ac:dyDescent="0.15">
      <c r="A1298" s="5"/>
      <c r="B1298" s="7"/>
      <c r="C1298" s="4"/>
      <c r="D1298" s="28"/>
      <c r="E1298" s="28"/>
      <c r="F1298" s="28"/>
      <c r="G1298" s="28"/>
    </row>
    <row r="1299" spans="1:7" x14ac:dyDescent="0.15">
      <c r="A1299" s="5"/>
      <c r="B1299" s="7"/>
      <c r="C1299" s="4"/>
      <c r="D1299" s="28"/>
      <c r="E1299" s="28"/>
      <c r="F1299" s="28"/>
      <c r="G1299" s="28"/>
    </row>
    <row r="1300" spans="1:7" x14ac:dyDescent="0.15">
      <c r="A1300" s="5"/>
      <c r="B1300" s="7"/>
      <c r="C1300" s="4"/>
      <c r="D1300" s="28"/>
      <c r="E1300" s="28"/>
      <c r="F1300" s="28"/>
      <c r="G1300" s="28"/>
    </row>
    <row r="1301" spans="1:7" x14ac:dyDescent="0.15">
      <c r="A1301" s="5"/>
      <c r="B1301" s="7"/>
      <c r="C1301" s="4"/>
      <c r="D1301" s="28"/>
      <c r="E1301" s="28"/>
      <c r="F1301" s="28"/>
      <c r="G1301" s="28"/>
    </row>
    <row r="1302" spans="1:7" x14ac:dyDescent="0.15">
      <c r="A1302" s="5"/>
      <c r="B1302" s="7"/>
      <c r="C1302" s="4"/>
      <c r="D1302" s="28"/>
      <c r="E1302" s="28"/>
      <c r="F1302" s="28"/>
      <c r="G1302" s="28"/>
    </row>
    <row r="1303" spans="1:7" x14ac:dyDescent="0.15">
      <c r="A1303" s="5"/>
      <c r="B1303" s="7"/>
      <c r="C1303" s="4"/>
      <c r="D1303" s="28"/>
      <c r="E1303" s="28"/>
      <c r="F1303" s="28"/>
      <c r="G1303" s="28"/>
    </row>
    <row r="1304" spans="1:7" x14ac:dyDescent="0.15">
      <c r="A1304" s="5"/>
      <c r="B1304" s="7"/>
      <c r="C1304" s="4"/>
      <c r="D1304" s="28"/>
      <c r="E1304" s="28"/>
      <c r="F1304" s="28"/>
      <c r="G1304" s="28"/>
    </row>
    <row r="1305" spans="1:7" x14ac:dyDescent="0.15">
      <c r="A1305" s="5"/>
      <c r="B1305" s="7"/>
      <c r="C1305" s="4"/>
      <c r="D1305" s="28"/>
      <c r="E1305" s="28"/>
      <c r="F1305" s="28"/>
      <c r="G1305" s="28"/>
    </row>
    <row r="1306" spans="1:7" x14ac:dyDescent="0.15">
      <c r="A1306" s="5"/>
      <c r="B1306" s="7"/>
      <c r="C1306" s="4"/>
      <c r="D1306" s="28"/>
      <c r="E1306" s="28"/>
      <c r="F1306" s="28"/>
      <c r="G1306" s="28"/>
    </row>
    <row r="1307" spans="1:7" x14ac:dyDescent="0.15">
      <c r="A1307" s="5"/>
      <c r="B1307" s="7"/>
      <c r="C1307" s="4"/>
      <c r="D1307" s="28"/>
      <c r="E1307" s="28"/>
      <c r="F1307" s="28"/>
      <c r="G1307" s="28"/>
    </row>
    <row r="1308" spans="1:7" x14ac:dyDescent="0.15">
      <c r="A1308" s="5"/>
      <c r="B1308" s="7"/>
      <c r="C1308" s="4"/>
      <c r="D1308" s="28"/>
      <c r="E1308" s="28"/>
      <c r="F1308" s="28"/>
      <c r="G1308" s="28"/>
    </row>
    <row r="1309" spans="1:7" x14ac:dyDescent="0.15">
      <c r="A1309" s="5"/>
      <c r="B1309" s="7"/>
      <c r="C1309" s="4"/>
      <c r="D1309" s="28"/>
      <c r="E1309" s="28"/>
      <c r="F1309" s="28"/>
      <c r="G1309" s="28"/>
    </row>
    <row r="1310" spans="1:7" x14ac:dyDescent="0.15">
      <c r="A1310" s="5"/>
      <c r="B1310" s="7"/>
      <c r="C1310" s="4"/>
      <c r="D1310" s="28"/>
      <c r="E1310" s="28"/>
      <c r="F1310" s="28"/>
      <c r="G1310" s="28"/>
    </row>
    <row r="1311" spans="1:7" x14ac:dyDescent="0.15">
      <c r="A1311" s="5"/>
      <c r="B1311" s="7"/>
      <c r="C1311" s="4"/>
      <c r="D1311" s="28"/>
      <c r="E1311" s="28"/>
      <c r="F1311" s="28"/>
      <c r="G1311" s="28"/>
    </row>
    <row r="1312" spans="1:7" x14ac:dyDescent="0.15">
      <c r="A1312" s="5"/>
      <c r="B1312" s="7"/>
      <c r="C1312" s="4"/>
      <c r="D1312" s="28"/>
      <c r="E1312" s="28"/>
      <c r="F1312" s="28"/>
      <c r="G1312" s="28"/>
    </row>
    <row r="1313" spans="1:7" x14ac:dyDescent="0.15">
      <c r="A1313" s="5"/>
      <c r="B1313" s="7"/>
      <c r="C1313" s="4"/>
      <c r="D1313" s="28"/>
      <c r="E1313" s="28"/>
      <c r="F1313" s="28"/>
      <c r="G1313" s="28"/>
    </row>
    <row r="1314" spans="1:7" x14ac:dyDescent="0.15">
      <c r="A1314" s="5"/>
      <c r="B1314" s="7"/>
      <c r="C1314" s="4"/>
      <c r="D1314" s="28"/>
      <c r="E1314" s="28"/>
      <c r="F1314" s="28"/>
      <c r="G1314" s="28"/>
    </row>
    <row r="1315" spans="1:7" x14ac:dyDescent="0.15">
      <c r="A1315" s="5"/>
      <c r="B1315" s="7"/>
      <c r="C1315" s="4"/>
      <c r="D1315" s="28"/>
      <c r="E1315" s="28"/>
      <c r="F1315" s="28"/>
      <c r="G1315" s="28"/>
    </row>
    <row r="1316" spans="1:7" x14ac:dyDescent="0.15">
      <c r="A1316" s="5"/>
      <c r="B1316" s="7"/>
      <c r="C1316" s="4"/>
      <c r="D1316" s="28"/>
      <c r="E1316" s="28"/>
      <c r="F1316" s="28"/>
      <c r="G1316" s="28"/>
    </row>
    <row r="1317" spans="1:7" x14ac:dyDescent="0.15">
      <c r="A1317" s="5"/>
      <c r="B1317" s="7"/>
      <c r="C1317" s="4"/>
      <c r="D1317" s="28"/>
      <c r="E1317" s="28"/>
      <c r="F1317" s="28"/>
      <c r="G1317" s="28"/>
    </row>
    <row r="1318" spans="1:7" x14ac:dyDescent="0.15">
      <c r="A1318" s="5"/>
      <c r="B1318" s="7"/>
      <c r="C1318" s="4"/>
      <c r="D1318" s="28"/>
      <c r="E1318" s="28"/>
      <c r="F1318" s="28"/>
      <c r="G1318" s="28"/>
    </row>
    <row r="1319" spans="1:7" x14ac:dyDescent="0.15">
      <c r="A1319" s="5"/>
      <c r="B1319" s="7"/>
      <c r="C1319" s="4"/>
      <c r="D1319" s="28"/>
      <c r="E1319" s="28"/>
      <c r="F1319" s="28"/>
      <c r="G1319" s="28"/>
    </row>
    <row r="1320" spans="1:7" x14ac:dyDescent="0.15">
      <c r="A1320" s="5"/>
      <c r="B1320" s="7"/>
      <c r="C1320" s="4"/>
      <c r="D1320" s="28"/>
      <c r="E1320" s="28"/>
      <c r="F1320" s="28"/>
      <c r="G1320" s="28"/>
    </row>
    <row r="1321" spans="1:7" x14ac:dyDescent="0.15">
      <c r="A1321" s="5"/>
      <c r="B1321" s="7"/>
      <c r="C1321" s="4"/>
      <c r="D1321" s="28"/>
      <c r="E1321" s="28"/>
      <c r="F1321" s="28"/>
      <c r="G1321" s="28"/>
    </row>
    <row r="1322" spans="1:7" x14ac:dyDescent="0.15">
      <c r="A1322" s="5"/>
      <c r="B1322" s="7"/>
      <c r="C1322" s="4"/>
      <c r="D1322" s="28"/>
      <c r="E1322" s="28"/>
      <c r="F1322" s="28"/>
      <c r="G1322" s="28"/>
    </row>
    <row r="1323" spans="1:7" x14ac:dyDescent="0.15">
      <c r="A1323" s="5"/>
      <c r="B1323" s="7"/>
      <c r="C1323" s="4"/>
      <c r="D1323" s="28"/>
      <c r="E1323" s="28"/>
      <c r="F1323" s="28"/>
      <c r="G1323" s="28"/>
    </row>
    <row r="1324" spans="1:7" x14ac:dyDescent="0.15">
      <c r="A1324" s="5"/>
      <c r="B1324" s="7"/>
      <c r="C1324" s="4"/>
      <c r="D1324" s="28"/>
      <c r="E1324" s="28"/>
      <c r="F1324" s="28"/>
      <c r="G1324" s="28"/>
    </row>
    <row r="1325" spans="1:7" x14ac:dyDescent="0.15">
      <c r="A1325" s="5"/>
      <c r="B1325" s="7"/>
      <c r="C1325" s="4"/>
      <c r="D1325" s="28"/>
      <c r="E1325" s="28"/>
      <c r="F1325" s="28"/>
      <c r="G1325" s="28"/>
    </row>
    <row r="1326" spans="1:7" x14ac:dyDescent="0.15">
      <c r="A1326" s="5"/>
      <c r="B1326" s="7"/>
      <c r="C1326" s="4"/>
      <c r="D1326" s="28"/>
      <c r="E1326" s="28"/>
      <c r="F1326" s="28"/>
      <c r="G1326" s="28"/>
    </row>
    <row r="1327" spans="1:7" x14ac:dyDescent="0.15">
      <c r="A1327" s="5"/>
      <c r="B1327" s="7"/>
      <c r="C1327" s="4"/>
      <c r="D1327" s="28"/>
      <c r="E1327" s="28"/>
      <c r="F1327" s="28"/>
      <c r="G1327" s="28"/>
    </row>
    <row r="1328" spans="1:7" x14ac:dyDescent="0.15">
      <c r="A1328" s="5"/>
      <c r="B1328" s="7"/>
      <c r="C1328" s="4"/>
      <c r="D1328" s="28"/>
      <c r="E1328" s="28"/>
      <c r="F1328" s="28"/>
      <c r="G1328" s="28"/>
    </row>
    <row r="1329" spans="1:7" x14ac:dyDescent="0.15">
      <c r="A1329" s="5"/>
      <c r="B1329" s="7"/>
      <c r="C1329" s="4"/>
      <c r="D1329" s="28"/>
      <c r="E1329" s="28"/>
      <c r="F1329" s="28"/>
      <c r="G1329" s="28"/>
    </row>
    <row r="1330" spans="1:7" x14ac:dyDescent="0.15">
      <c r="A1330" s="5"/>
      <c r="B1330" s="7"/>
      <c r="C1330" s="4"/>
      <c r="D1330" s="28"/>
      <c r="E1330" s="28"/>
      <c r="F1330" s="28"/>
      <c r="G1330" s="28"/>
    </row>
    <row r="1331" spans="1:7" x14ac:dyDescent="0.15">
      <c r="A1331" s="5"/>
      <c r="B1331" s="7"/>
      <c r="C1331" s="4"/>
      <c r="D1331" s="28"/>
      <c r="E1331" s="28"/>
      <c r="F1331" s="28"/>
      <c r="G1331" s="28"/>
    </row>
    <row r="1332" spans="1:7" x14ac:dyDescent="0.15">
      <c r="A1332" s="5"/>
      <c r="B1332" s="7"/>
      <c r="C1332" s="4"/>
      <c r="D1332" s="28"/>
      <c r="E1332" s="28"/>
      <c r="F1332" s="28"/>
      <c r="G1332" s="28"/>
    </row>
    <row r="1333" spans="1:7" x14ac:dyDescent="0.15">
      <c r="A1333" s="5"/>
      <c r="B1333" s="7"/>
      <c r="C1333" s="4"/>
      <c r="D1333" s="28"/>
      <c r="E1333" s="28"/>
      <c r="F1333" s="28"/>
      <c r="G1333" s="28"/>
    </row>
    <row r="1334" spans="1:7" x14ac:dyDescent="0.15">
      <c r="A1334" s="5"/>
      <c r="B1334" s="7"/>
      <c r="C1334" s="4"/>
      <c r="D1334" s="28"/>
      <c r="E1334" s="28"/>
      <c r="F1334" s="28"/>
      <c r="G1334" s="28"/>
    </row>
    <row r="1335" spans="1:7" x14ac:dyDescent="0.15">
      <c r="A1335" s="5"/>
      <c r="B1335" s="7"/>
      <c r="C1335" s="4"/>
      <c r="D1335" s="28"/>
      <c r="E1335" s="28"/>
      <c r="F1335" s="28"/>
      <c r="G1335" s="28"/>
    </row>
    <row r="1336" spans="1:7" x14ac:dyDescent="0.15">
      <c r="A1336" s="5"/>
      <c r="B1336" s="7"/>
      <c r="C1336" s="4"/>
      <c r="D1336" s="28"/>
      <c r="E1336" s="28"/>
      <c r="F1336" s="28"/>
      <c r="G1336" s="28"/>
    </row>
    <row r="1337" spans="1:7" x14ac:dyDescent="0.15">
      <c r="A1337" s="5"/>
      <c r="B1337" s="7"/>
      <c r="C1337" s="4"/>
      <c r="D1337" s="28"/>
      <c r="E1337" s="28"/>
      <c r="F1337" s="28"/>
      <c r="G1337" s="28"/>
    </row>
    <row r="1338" spans="1:7" x14ac:dyDescent="0.15">
      <c r="A1338" s="5"/>
      <c r="B1338" s="7"/>
      <c r="C1338" s="4"/>
      <c r="D1338" s="28"/>
      <c r="E1338" s="28"/>
      <c r="F1338" s="28"/>
      <c r="G1338" s="28"/>
    </row>
    <row r="1339" spans="1:7" x14ac:dyDescent="0.15">
      <c r="A1339" s="5"/>
      <c r="B1339" s="7"/>
      <c r="C1339" s="4"/>
      <c r="D1339" s="28"/>
      <c r="E1339" s="28"/>
      <c r="F1339" s="28"/>
      <c r="G1339" s="28"/>
    </row>
    <row r="1340" spans="1:7" x14ac:dyDescent="0.15">
      <c r="A1340" s="5"/>
      <c r="B1340" s="7"/>
      <c r="C1340" s="4"/>
      <c r="D1340" s="28"/>
      <c r="E1340" s="28"/>
      <c r="F1340" s="28"/>
      <c r="G1340" s="28"/>
    </row>
    <row r="1341" spans="1:7" x14ac:dyDescent="0.15">
      <c r="A1341" s="5"/>
      <c r="B1341" s="7"/>
      <c r="C1341" s="4"/>
      <c r="D1341" s="28"/>
      <c r="E1341" s="28"/>
      <c r="F1341" s="28"/>
      <c r="G1341" s="28"/>
    </row>
    <row r="1342" spans="1:7" x14ac:dyDescent="0.15">
      <c r="A1342" s="5"/>
      <c r="B1342" s="7"/>
      <c r="C1342" s="4"/>
      <c r="D1342" s="28"/>
      <c r="E1342" s="28"/>
      <c r="F1342" s="28"/>
      <c r="G1342" s="28"/>
    </row>
    <row r="1343" spans="1:7" x14ac:dyDescent="0.15">
      <c r="A1343" s="5"/>
      <c r="B1343" s="7"/>
      <c r="C1343" s="4"/>
      <c r="D1343" s="28"/>
      <c r="E1343" s="28"/>
      <c r="F1343" s="28"/>
      <c r="G1343" s="28"/>
    </row>
    <row r="1344" spans="1:7" x14ac:dyDescent="0.15">
      <c r="A1344" s="5"/>
      <c r="B1344" s="7"/>
      <c r="C1344" s="4"/>
      <c r="D1344" s="28"/>
      <c r="E1344" s="28"/>
      <c r="F1344" s="28"/>
      <c r="G1344" s="28"/>
    </row>
    <row r="1345" spans="1:7" x14ac:dyDescent="0.15">
      <c r="A1345" s="5"/>
      <c r="B1345" s="7"/>
      <c r="C1345" s="4"/>
      <c r="D1345" s="28"/>
      <c r="E1345" s="28"/>
      <c r="F1345" s="28"/>
      <c r="G1345" s="28"/>
    </row>
    <row r="1346" spans="1:7" x14ac:dyDescent="0.15">
      <c r="A1346" s="5"/>
      <c r="B1346" s="7"/>
      <c r="C1346" s="4"/>
      <c r="D1346" s="28"/>
      <c r="E1346" s="28"/>
      <c r="F1346" s="28"/>
      <c r="G1346" s="28"/>
    </row>
    <row r="1347" spans="1:7" x14ac:dyDescent="0.15">
      <c r="A1347" s="5"/>
      <c r="B1347" s="7"/>
      <c r="C1347" s="4"/>
      <c r="D1347" s="28"/>
      <c r="E1347" s="28"/>
      <c r="F1347" s="28"/>
      <c r="G1347" s="28"/>
    </row>
    <row r="1348" spans="1:7" x14ac:dyDescent="0.15">
      <c r="A1348" s="5"/>
      <c r="B1348" s="7"/>
      <c r="C1348" s="4"/>
      <c r="D1348" s="28"/>
      <c r="E1348" s="28"/>
      <c r="F1348" s="28"/>
      <c r="G1348" s="28"/>
    </row>
    <row r="1349" spans="1:7" x14ac:dyDescent="0.15">
      <c r="A1349" s="5"/>
      <c r="B1349" s="7"/>
      <c r="C1349" s="4"/>
      <c r="D1349" s="28"/>
      <c r="E1349" s="28"/>
      <c r="F1349" s="28"/>
      <c r="G1349" s="28"/>
    </row>
    <row r="1350" spans="1:7" x14ac:dyDescent="0.15">
      <c r="A1350" s="5"/>
      <c r="B1350" s="7"/>
      <c r="C1350" s="4"/>
      <c r="D1350" s="28"/>
      <c r="E1350" s="28"/>
      <c r="F1350" s="28"/>
      <c r="G1350" s="28"/>
    </row>
    <row r="1351" spans="1:7" x14ac:dyDescent="0.15">
      <c r="A1351" s="5"/>
      <c r="B1351" s="7"/>
      <c r="C1351" s="4"/>
      <c r="D1351" s="28"/>
      <c r="E1351" s="28"/>
      <c r="F1351" s="28"/>
      <c r="G1351" s="28"/>
    </row>
    <row r="1352" spans="1:7" x14ac:dyDescent="0.15">
      <c r="A1352" s="5"/>
      <c r="B1352" s="7"/>
      <c r="C1352" s="4"/>
      <c r="D1352" s="28"/>
      <c r="E1352" s="28"/>
      <c r="F1352" s="28"/>
      <c r="G1352" s="28"/>
    </row>
    <row r="1353" spans="1:7" x14ac:dyDescent="0.15">
      <c r="A1353" s="5"/>
      <c r="B1353" s="7"/>
      <c r="C1353" s="4"/>
      <c r="D1353" s="28"/>
      <c r="E1353" s="28"/>
      <c r="F1353" s="28"/>
      <c r="G1353" s="28"/>
    </row>
    <row r="1354" spans="1:7" x14ac:dyDescent="0.15">
      <c r="A1354" s="5"/>
      <c r="B1354" s="7"/>
      <c r="C1354" s="4"/>
      <c r="D1354" s="28"/>
      <c r="E1354" s="28"/>
      <c r="F1354" s="28"/>
      <c r="G1354" s="28"/>
    </row>
    <row r="1355" spans="1:7" x14ac:dyDescent="0.15">
      <c r="A1355" s="5"/>
      <c r="B1355" s="7"/>
      <c r="C1355" s="4"/>
      <c r="D1355" s="28"/>
      <c r="E1355" s="28"/>
      <c r="F1355" s="28"/>
      <c r="G1355" s="28"/>
    </row>
    <row r="1356" spans="1:7" x14ac:dyDescent="0.15">
      <c r="A1356" s="5"/>
      <c r="B1356" s="7"/>
      <c r="C1356" s="4"/>
      <c r="D1356" s="28"/>
      <c r="E1356" s="28"/>
      <c r="F1356" s="28"/>
      <c r="G1356" s="28"/>
    </row>
    <row r="1357" spans="1:7" x14ac:dyDescent="0.15">
      <c r="A1357" s="5"/>
      <c r="B1357" s="7"/>
      <c r="C1357" s="4"/>
      <c r="D1357" s="28"/>
      <c r="E1357" s="28"/>
      <c r="F1357" s="28"/>
      <c r="G1357" s="28"/>
    </row>
    <row r="1358" spans="1:7" x14ac:dyDescent="0.15">
      <c r="A1358" s="5"/>
      <c r="B1358" s="7"/>
      <c r="C1358" s="4"/>
      <c r="D1358" s="28"/>
      <c r="E1358" s="28"/>
      <c r="F1358" s="28"/>
      <c r="G1358" s="28"/>
    </row>
    <row r="1359" spans="1:7" x14ac:dyDescent="0.15">
      <c r="A1359" s="5"/>
      <c r="B1359" s="7"/>
      <c r="C1359" s="4"/>
      <c r="D1359" s="28"/>
      <c r="E1359" s="28"/>
      <c r="F1359" s="28"/>
      <c r="G1359" s="28"/>
    </row>
    <row r="1360" spans="1:7" x14ac:dyDescent="0.15">
      <c r="A1360" s="5"/>
      <c r="B1360" s="7"/>
      <c r="C1360" s="4"/>
      <c r="D1360" s="28"/>
      <c r="E1360" s="28"/>
      <c r="F1360" s="28"/>
      <c r="G1360" s="28"/>
    </row>
    <row r="1361" spans="1:7" x14ac:dyDescent="0.15">
      <c r="A1361" s="5"/>
      <c r="B1361" s="7"/>
      <c r="C1361" s="4"/>
      <c r="D1361" s="28"/>
      <c r="E1361" s="28"/>
      <c r="F1361" s="28"/>
      <c r="G1361" s="28"/>
    </row>
    <row r="1362" spans="1:7" x14ac:dyDescent="0.15">
      <c r="A1362" s="5"/>
      <c r="B1362" s="7"/>
      <c r="C1362" s="4"/>
      <c r="D1362" s="28"/>
      <c r="E1362" s="28"/>
      <c r="F1362" s="28"/>
      <c r="G1362" s="28"/>
    </row>
    <row r="1363" spans="1:7" x14ac:dyDescent="0.15">
      <c r="A1363" s="5"/>
      <c r="B1363" s="7"/>
      <c r="C1363" s="4"/>
      <c r="D1363" s="28"/>
      <c r="E1363" s="28"/>
      <c r="F1363" s="28"/>
      <c r="G1363" s="28"/>
    </row>
    <row r="1364" spans="1:7" x14ac:dyDescent="0.15">
      <c r="A1364" s="5"/>
      <c r="B1364" s="7"/>
      <c r="C1364" s="4"/>
      <c r="D1364" s="28"/>
      <c r="E1364" s="28"/>
      <c r="F1364" s="28"/>
      <c r="G1364" s="28"/>
    </row>
    <row r="1365" spans="1:7" x14ac:dyDescent="0.15">
      <c r="A1365" s="5"/>
      <c r="B1365" s="7"/>
      <c r="C1365" s="4"/>
      <c r="D1365" s="28"/>
      <c r="E1365" s="28"/>
      <c r="F1365" s="28"/>
      <c r="G1365" s="28"/>
    </row>
    <row r="1366" spans="1:7" x14ac:dyDescent="0.15">
      <c r="A1366" s="5"/>
      <c r="B1366" s="7"/>
      <c r="C1366" s="4"/>
      <c r="D1366" s="28"/>
      <c r="E1366" s="28"/>
      <c r="F1366" s="28"/>
      <c r="G1366" s="28"/>
    </row>
    <row r="1367" spans="1:7" x14ac:dyDescent="0.15">
      <c r="A1367" s="5"/>
      <c r="B1367" s="7"/>
      <c r="C1367" s="4"/>
      <c r="D1367" s="28"/>
      <c r="E1367" s="28"/>
      <c r="F1367" s="28"/>
      <c r="G1367" s="28"/>
    </row>
    <row r="1368" spans="1:7" x14ac:dyDescent="0.15">
      <c r="A1368" s="5"/>
      <c r="B1368" s="7"/>
      <c r="C1368" s="4"/>
      <c r="D1368" s="28"/>
      <c r="E1368" s="28"/>
      <c r="F1368" s="28"/>
      <c r="G1368" s="28"/>
    </row>
    <row r="1369" spans="1:7" x14ac:dyDescent="0.15">
      <c r="A1369" s="5"/>
      <c r="B1369" s="7"/>
      <c r="C1369" s="4"/>
      <c r="D1369" s="28"/>
      <c r="E1369" s="28"/>
      <c r="F1369" s="28"/>
      <c r="G1369" s="28"/>
    </row>
    <row r="1370" spans="1:7" x14ac:dyDescent="0.15">
      <c r="A1370" s="5"/>
      <c r="B1370" s="7"/>
      <c r="C1370" s="4"/>
      <c r="D1370" s="28"/>
      <c r="E1370" s="28"/>
      <c r="F1370" s="28"/>
      <c r="G1370" s="28"/>
    </row>
    <row r="1371" spans="1:7" x14ac:dyDescent="0.15">
      <c r="A1371" s="5"/>
      <c r="B1371" s="7"/>
      <c r="C1371" s="4"/>
      <c r="D1371" s="28"/>
      <c r="E1371" s="28"/>
      <c r="F1371" s="28"/>
      <c r="G1371" s="28"/>
    </row>
    <row r="1372" spans="1:7" x14ac:dyDescent="0.15">
      <c r="A1372" s="5"/>
      <c r="B1372" s="7"/>
      <c r="C1372" s="4"/>
      <c r="D1372" s="28"/>
      <c r="E1372" s="28"/>
      <c r="F1372" s="28"/>
      <c r="G1372" s="28"/>
    </row>
    <row r="1373" spans="1:7" x14ac:dyDescent="0.15">
      <c r="A1373" s="5"/>
      <c r="B1373" s="7"/>
      <c r="C1373" s="4"/>
      <c r="D1373" s="28"/>
      <c r="E1373" s="28"/>
      <c r="F1373" s="28"/>
      <c r="G1373" s="28"/>
    </row>
    <row r="1374" spans="1:7" x14ac:dyDescent="0.15">
      <c r="A1374" s="5"/>
      <c r="B1374" s="7"/>
      <c r="C1374" s="4"/>
      <c r="D1374" s="28"/>
      <c r="E1374" s="28"/>
      <c r="F1374" s="28"/>
      <c r="G1374" s="28"/>
    </row>
    <row r="1375" spans="1:7" x14ac:dyDescent="0.15">
      <c r="A1375" s="5"/>
      <c r="B1375" s="7"/>
      <c r="C1375" s="4"/>
      <c r="D1375" s="28"/>
      <c r="E1375" s="28"/>
      <c r="F1375" s="28"/>
      <c r="G1375" s="28"/>
    </row>
    <row r="1376" spans="1:7" x14ac:dyDescent="0.15">
      <c r="A1376" s="5"/>
      <c r="B1376" s="7"/>
      <c r="C1376" s="4"/>
      <c r="D1376" s="28"/>
      <c r="E1376" s="28"/>
      <c r="F1376" s="28"/>
      <c r="G1376" s="28"/>
    </row>
    <row r="1377" spans="1:7" x14ac:dyDescent="0.15">
      <c r="A1377" s="5"/>
      <c r="B1377" s="7"/>
      <c r="C1377" s="4"/>
      <c r="D1377" s="28"/>
      <c r="E1377" s="28"/>
      <c r="F1377" s="28"/>
      <c r="G1377" s="28"/>
    </row>
    <row r="1378" spans="1:7" x14ac:dyDescent="0.15">
      <c r="A1378" s="5"/>
      <c r="B1378" s="7"/>
      <c r="C1378" s="4"/>
      <c r="D1378" s="28"/>
      <c r="E1378" s="28"/>
      <c r="F1378" s="28"/>
      <c r="G1378" s="28"/>
    </row>
    <row r="1379" spans="1:7" x14ac:dyDescent="0.15">
      <c r="A1379" s="5"/>
      <c r="B1379" s="7"/>
      <c r="C1379" s="4"/>
      <c r="D1379" s="28"/>
      <c r="E1379" s="28"/>
      <c r="F1379" s="28"/>
      <c r="G1379" s="28"/>
    </row>
    <row r="1380" spans="1:7" x14ac:dyDescent="0.15">
      <c r="A1380" s="5"/>
      <c r="B1380" s="7"/>
      <c r="C1380" s="4"/>
      <c r="D1380" s="28"/>
      <c r="E1380" s="28"/>
      <c r="F1380" s="28"/>
      <c r="G1380" s="28"/>
    </row>
    <row r="1381" spans="1:7" x14ac:dyDescent="0.15">
      <c r="A1381" s="5"/>
      <c r="B1381" s="7"/>
      <c r="C1381" s="4"/>
      <c r="D1381" s="28"/>
      <c r="E1381" s="28"/>
      <c r="F1381" s="28"/>
      <c r="G1381" s="28"/>
    </row>
    <row r="1382" spans="1:7" x14ac:dyDescent="0.15">
      <c r="A1382" s="5"/>
      <c r="B1382" s="7"/>
      <c r="C1382" s="4"/>
      <c r="D1382" s="28"/>
      <c r="E1382" s="28"/>
      <c r="F1382" s="28"/>
      <c r="G1382" s="28"/>
    </row>
    <row r="1383" spans="1:7" x14ac:dyDescent="0.15">
      <c r="A1383" s="5"/>
      <c r="B1383" s="7"/>
      <c r="C1383" s="4"/>
      <c r="D1383" s="28"/>
      <c r="E1383" s="28"/>
      <c r="F1383" s="28"/>
      <c r="G1383" s="28"/>
    </row>
    <row r="1384" spans="1:7" x14ac:dyDescent="0.15">
      <c r="A1384" s="5"/>
      <c r="B1384" s="7"/>
      <c r="C1384" s="4"/>
      <c r="D1384" s="28"/>
      <c r="E1384" s="28"/>
      <c r="F1384" s="28"/>
      <c r="G1384" s="28"/>
    </row>
    <row r="1385" spans="1:7" x14ac:dyDescent="0.15">
      <c r="A1385" s="5"/>
      <c r="B1385" s="7"/>
      <c r="C1385" s="4"/>
      <c r="D1385" s="28"/>
      <c r="E1385" s="28"/>
      <c r="F1385" s="28"/>
      <c r="G1385" s="28"/>
    </row>
    <row r="1386" spans="1:7" x14ac:dyDescent="0.15">
      <c r="A1386" s="5"/>
      <c r="B1386" s="7"/>
      <c r="C1386" s="4"/>
      <c r="D1386" s="28"/>
      <c r="E1386" s="28"/>
      <c r="F1386" s="28"/>
      <c r="G1386" s="28"/>
    </row>
    <row r="1387" spans="1:7" x14ac:dyDescent="0.15">
      <c r="A1387" s="5"/>
      <c r="B1387" s="7"/>
      <c r="C1387" s="4"/>
      <c r="D1387" s="28"/>
      <c r="E1387" s="28"/>
      <c r="F1387" s="28"/>
      <c r="G1387" s="28"/>
    </row>
    <row r="1388" spans="1:7" x14ac:dyDescent="0.15">
      <c r="A1388" s="5"/>
      <c r="B1388" s="7"/>
      <c r="C1388" s="4"/>
      <c r="D1388" s="28"/>
      <c r="E1388" s="28"/>
      <c r="F1388" s="28"/>
      <c r="G1388" s="28"/>
    </row>
    <row r="1389" spans="1:7" x14ac:dyDescent="0.15">
      <c r="A1389" s="5"/>
      <c r="B1389" s="7"/>
      <c r="C1389" s="4"/>
      <c r="D1389" s="28"/>
      <c r="E1389" s="28"/>
      <c r="F1389" s="28"/>
      <c r="G1389" s="28"/>
    </row>
    <row r="1390" spans="1:7" x14ac:dyDescent="0.15">
      <c r="A1390" s="5"/>
      <c r="B1390" s="7"/>
      <c r="C1390" s="4"/>
      <c r="D1390" s="28"/>
      <c r="E1390" s="28"/>
      <c r="F1390" s="28"/>
      <c r="G1390" s="28"/>
    </row>
    <row r="1391" spans="1:7" x14ac:dyDescent="0.15">
      <c r="A1391" s="5"/>
      <c r="B1391" s="7"/>
      <c r="C1391" s="4"/>
      <c r="D1391" s="28"/>
      <c r="E1391" s="28"/>
      <c r="F1391" s="28"/>
      <c r="G1391" s="28"/>
    </row>
    <row r="1392" spans="1:7" x14ac:dyDescent="0.15">
      <c r="A1392" s="5"/>
      <c r="B1392" s="7"/>
      <c r="C1392" s="4"/>
      <c r="D1392" s="28"/>
      <c r="E1392" s="28"/>
      <c r="F1392" s="28"/>
      <c r="G1392" s="28"/>
    </row>
    <row r="1393" spans="1:7" x14ac:dyDescent="0.15">
      <c r="A1393" s="5"/>
      <c r="B1393" s="7"/>
      <c r="C1393" s="4"/>
      <c r="D1393" s="28"/>
      <c r="E1393" s="28"/>
      <c r="F1393" s="28"/>
      <c r="G1393" s="28"/>
    </row>
    <row r="1394" spans="1:7" x14ac:dyDescent="0.15">
      <c r="A1394" s="5"/>
      <c r="B1394" s="7"/>
      <c r="C1394" s="4"/>
      <c r="D1394" s="28"/>
      <c r="E1394" s="28"/>
      <c r="F1394" s="28"/>
      <c r="G1394" s="28"/>
    </row>
    <row r="1395" spans="1:7" x14ac:dyDescent="0.15">
      <c r="A1395" s="5"/>
      <c r="B1395" s="7"/>
      <c r="C1395" s="4"/>
      <c r="D1395" s="28"/>
      <c r="E1395" s="28"/>
      <c r="F1395" s="28"/>
      <c r="G1395" s="28"/>
    </row>
    <row r="1396" spans="1:7" x14ac:dyDescent="0.15">
      <c r="A1396" s="5"/>
      <c r="B1396" s="7"/>
      <c r="C1396" s="4"/>
      <c r="D1396" s="28"/>
      <c r="E1396" s="28"/>
      <c r="F1396" s="28"/>
      <c r="G1396" s="28"/>
    </row>
    <row r="1397" spans="1:7" x14ac:dyDescent="0.15">
      <c r="A1397" s="5"/>
      <c r="B1397" s="7"/>
      <c r="C1397" s="4"/>
      <c r="D1397" s="28"/>
      <c r="E1397" s="28"/>
      <c r="F1397" s="28"/>
      <c r="G1397" s="28"/>
    </row>
    <row r="1398" spans="1:7" x14ac:dyDescent="0.15">
      <c r="A1398" s="5"/>
      <c r="B1398" s="7"/>
      <c r="C1398" s="4"/>
      <c r="D1398" s="28"/>
      <c r="E1398" s="28"/>
      <c r="F1398" s="28"/>
      <c r="G1398" s="28"/>
    </row>
    <row r="1399" spans="1:7" x14ac:dyDescent="0.15">
      <c r="A1399" s="5"/>
      <c r="B1399" s="7"/>
      <c r="C1399" s="4"/>
      <c r="D1399" s="28"/>
      <c r="E1399" s="28"/>
      <c r="F1399" s="28"/>
      <c r="G1399" s="28"/>
    </row>
    <row r="1400" spans="1:7" x14ac:dyDescent="0.15">
      <c r="A1400" s="5"/>
      <c r="B1400" s="7"/>
      <c r="C1400" s="4"/>
      <c r="D1400" s="28"/>
      <c r="E1400" s="28"/>
      <c r="F1400" s="28"/>
      <c r="G1400" s="28"/>
    </row>
    <row r="1401" spans="1:7" x14ac:dyDescent="0.15">
      <c r="A1401" s="5"/>
      <c r="B1401" s="7"/>
      <c r="C1401" s="4"/>
      <c r="D1401" s="28"/>
      <c r="E1401" s="28"/>
      <c r="F1401" s="28"/>
      <c r="G1401" s="28"/>
    </row>
    <row r="1402" spans="1:7" x14ac:dyDescent="0.15">
      <c r="A1402" s="5"/>
      <c r="B1402" s="7"/>
      <c r="C1402" s="4"/>
      <c r="D1402" s="28"/>
      <c r="E1402" s="28"/>
      <c r="F1402" s="28"/>
      <c r="G1402" s="28"/>
    </row>
    <row r="1403" spans="1:7" x14ac:dyDescent="0.15">
      <c r="A1403" s="5"/>
      <c r="B1403" s="7"/>
      <c r="C1403" s="4"/>
      <c r="D1403" s="28"/>
      <c r="E1403" s="28"/>
      <c r="F1403" s="28"/>
      <c r="G1403" s="28"/>
    </row>
    <row r="1404" spans="1:7" x14ac:dyDescent="0.15">
      <c r="A1404" s="5"/>
      <c r="B1404" s="7"/>
      <c r="C1404" s="4"/>
      <c r="D1404" s="28"/>
      <c r="E1404" s="28"/>
      <c r="F1404" s="28"/>
      <c r="G1404" s="28"/>
    </row>
    <row r="1405" spans="1:7" x14ac:dyDescent="0.15">
      <c r="A1405" s="5"/>
      <c r="B1405" s="7"/>
      <c r="C1405" s="4"/>
      <c r="D1405" s="28"/>
      <c r="E1405" s="28"/>
      <c r="F1405" s="28"/>
      <c r="G1405" s="28"/>
    </row>
    <row r="1406" spans="1:7" x14ac:dyDescent="0.15">
      <c r="A1406" s="5"/>
      <c r="B1406" s="7"/>
      <c r="C1406" s="4"/>
      <c r="D1406" s="28"/>
      <c r="E1406" s="28"/>
      <c r="F1406" s="28"/>
      <c r="G1406" s="28"/>
    </row>
    <row r="1407" spans="1:7" x14ac:dyDescent="0.15">
      <c r="A1407" s="5"/>
      <c r="B1407" s="7"/>
      <c r="C1407" s="4"/>
      <c r="D1407" s="28"/>
      <c r="E1407" s="28"/>
      <c r="F1407" s="28"/>
      <c r="G1407" s="28"/>
    </row>
    <row r="1408" spans="1:7" x14ac:dyDescent="0.15">
      <c r="A1408" s="5"/>
      <c r="B1408" s="7"/>
      <c r="C1408" s="4"/>
      <c r="D1408" s="28"/>
      <c r="E1408" s="28"/>
      <c r="F1408" s="28"/>
      <c r="G1408" s="28"/>
    </row>
    <row r="1409" spans="1:7" x14ac:dyDescent="0.15">
      <c r="A1409" s="5"/>
      <c r="B1409" s="7"/>
      <c r="C1409" s="4"/>
      <c r="D1409" s="28"/>
      <c r="E1409" s="28"/>
      <c r="F1409" s="28"/>
      <c r="G1409" s="28"/>
    </row>
    <row r="1410" spans="1:7" x14ac:dyDescent="0.15">
      <c r="A1410" s="5"/>
      <c r="B1410" s="7"/>
      <c r="C1410" s="4"/>
      <c r="D1410" s="28"/>
      <c r="E1410" s="28"/>
      <c r="F1410" s="28"/>
      <c r="G1410" s="28"/>
    </row>
    <row r="1411" spans="1:7" x14ac:dyDescent="0.15">
      <c r="A1411" s="5"/>
      <c r="B1411" s="7"/>
      <c r="C1411" s="4"/>
      <c r="D1411" s="28"/>
      <c r="E1411" s="28"/>
      <c r="F1411" s="28"/>
      <c r="G1411" s="28"/>
    </row>
    <row r="1412" spans="1:7" x14ac:dyDescent="0.15">
      <c r="A1412" s="5"/>
      <c r="B1412" s="7"/>
      <c r="C1412" s="4"/>
      <c r="D1412" s="28"/>
      <c r="E1412" s="28"/>
      <c r="F1412" s="28"/>
      <c r="G1412" s="28"/>
    </row>
    <row r="1413" spans="1:7" x14ac:dyDescent="0.15">
      <c r="A1413" s="5"/>
      <c r="B1413" s="7"/>
      <c r="C1413" s="4"/>
      <c r="D1413" s="28"/>
      <c r="E1413" s="28"/>
      <c r="F1413" s="28"/>
      <c r="G1413" s="28"/>
    </row>
    <row r="1414" spans="1:7" x14ac:dyDescent="0.15">
      <c r="A1414" s="5"/>
      <c r="B1414" s="7"/>
      <c r="C1414" s="4"/>
      <c r="D1414" s="28"/>
      <c r="E1414" s="28"/>
      <c r="F1414" s="28"/>
      <c r="G1414" s="28"/>
    </row>
    <row r="1415" spans="1:7" x14ac:dyDescent="0.15">
      <c r="A1415" s="5"/>
      <c r="B1415" s="7"/>
      <c r="C1415" s="4"/>
      <c r="D1415" s="28"/>
      <c r="E1415" s="28"/>
      <c r="F1415" s="28"/>
      <c r="G1415" s="28"/>
    </row>
    <row r="1416" spans="1:7" x14ac:dyDescent="0.15">
      <c r="A1416" s="5"/>
      <c r="B1416" s="7"/>
      <c r="C1416" s="4"/>
      <c r="D1416" s="28"/>
      <c r="E1416" s="28"/>
      <c r="F1416" s="28"/>
      <c r="G1416" s="28"/>
    </row>
    <row r="1417" spans="1:7" x14ac:dyDescent="0.15">
      <c r="A1417" s="5"/>
      <c r="B1417" s="7"/>
      <c r="C1417" s="4"/>
      <c r="D1417" s="28"/>
      <c r="E1417" s="28"/>
      <c r="F1417" s="28"/>
      <c r="G1417" s="28"/>
    </row>
    <row r="1418" spans="1:7" x14ac:dyDescent="0.15">
      <c r="A1418" s="5"/>
      <c r="B1418" s="7"/>
      <c r="C1418" s="4"/>
      <c r="D1418" s="28"/>
      <c r="E1418" s="28"/>
      <c r="F1418" s="28"/>
      <c r="G1418" s="28"/>
    </row>
    <row r="1419" spans="1:7" x14ac:dyDescent="0.15">
      <c r="A1419" s="5"/>
      <c r="B1419" s="7"/>
      <c r="C1419" s="4"/>
      <c r="D1419" s="28"/>
      <c r="E1419" s="28"/>
      <c r="F1419" s="28"/>
      <c r="G1419" s="28"/>
    </row>
    <row r="1420" spans="1:7" x14ac:dyDescent="0.15">
      <c r="A1420" s="5"/>
      <c r="B1420" s="7"/>
      <c r="C1420" s="4"/>
      <c r="D1420" s="28"/>
      <c r="E1420" s="28"/>
      <c r="F1420" s="28"/>
      <c r="G1420" s="28"/>
    </row>
    <row r="1421" spans="1:7" x14ac:dyDescent="0.15">
      <c r="A1421" s="5"/>
      <c r="B1421" s="7"/>
      <c r="C1421" s="4"/>
      <c r="D1421" s="28"/>
      <c r="E1421" s="28"/>
      <c r="F1421" s="28"/>
      <c r="G1421" s="28"/>
    </row>
    <row r="1422" spans="1:7" x14ac:dyDescent="0.15">
      <c r="A1422" s="5"/>
      <c r="B1422" s="7"/>
      <c r="C1422" s="4"/>
      <c r="D1422" s="28"/>
      <c r="E1422" s="28"/>
      <c r="F1422" s="28"/>
      <c r="G1422" s="28"/>
    </row>
    <row r="1423" spans="1:7" x14ac:dyDescent="0.15">
      <c r="A1423" s="5"/>
      <c r="B1423" s="7"/>
      <c r="C1423" s="4"/>
      <c r="D1423" s="28"/>
      <c r="E1423" s="28"/>
      <c r="F1423" s="28"/>
      <c r="G1423" s="28"/>
    </row>
    <row r="1424" spans="1:7" x14ac:dyDescent="0.15">
      <c r="A1424" s="5"/>
      <c r="B1424" s="7"/>
      <c r="C1424" s="4"/>
      <c r="D1424" s="28"/>
      <c r="E1424" s="28"/>
      <c r="F1424" s="28"/>
      <c r="G1424" s="28"/>
    </row>
    <row r="1425" spans="1:7" x14ac:dyDescent="0.15">
      <c r="A1425" s="5"/>
      <c r="B1425" s="7"/>
      <c r="C1425" s="4"/>
      <c r="D1425" s="28"/>
      <c r="E1425" s="28"/>
      <c r="F1425" s="28"/>
      <c r="G1425" s="28"/>
    </row>
    <row r="1426" spans="1:7" x14ac:dyDescent="0.15">
      <c r="A1426" s="5"/>
      <c r="B1426" s="7"/>
      <c r="C1426" s="4"/>
      <c r="D1426" s="28"/>
      <c r="E1426" s="28"/>
      <c r="F1426" s="28"/>
      <c r="G1426" s="28"/>
    </row>
    <row r="1427" spans="1:7" x14ac:dyDescent="0.15">
      <c r="A1427" s="5"/>
      <c r="B1427" s="7"/>
      <c r="C1427" s="4"/>
      <c r="D1427" s="28"/>
      <c r="E1427" s="28"/>
      <c r="F1427" s="28"/>
      <c r="G1427" s="28"/>
    </row>
    <row r="1428" spans="1:7" x14ac:dyDescent="0.15">
      <c r="A1428" s="5"/>
      <c r="B1428" s="7"/>
      <c r="C1428" s="4"/>
      <c r="D1428" s="28"/>
      <c r="E1428" s="28"/>
      <c r="F1428" s="28"/>
      <c r="G1428" s="28"/>
    </row>
    <row r="1429" spans="1:7" x14ac:dyDescent="0.15">
      <c r="A1429" s="5"/>
      <c r="B1429" s="7"/>
      <c r="C1429" s="4"/>
      <c r="D1429" s="28"/>
      <c r="E1429" s="28"/>
      <c r="F1429" s="28"/>
      <c r="G1429" s="28"/>
    </row>
    <row r="1430" spans="1:7" x14ac:dyDescent="0.15">
      <c r="A1430" s="5"/>
      <c r="B1430" s="7"/>
      <c r="C1430" s="4"/>
      <c r="D1430" s="28"/>
      <c r="E1430" s="28"/>
      <c r="F1430" s="28"/>
      <c r="G1430" s="28"/>
    </row>
    <row r="1431" spans="1:7" x14ac:dyDescent="0.15">
      <c r="A1431" s="5"/>
      <c r="B1431" s="7"/>
      <c r="C1431" s="4"/>
      <c r="D1431" s="28"/>
      <c r="E1431" s="28"/>
      <c r="F1431" s="28"/>
      <c r="G1431" s="28"/>
    </row>
    <row r="1432" spans="1:7" x14ac:dyDescent="0.15">
      <c r="A1432" s="5"/>
      <c r="B1432" s="7"/>
      <c r="C1432" s="4"/>
      <c r="D1432" s="28"/>
      <c r="E1432" s="28"/>
      <c r="F1432" s="28"/>
      <c r="G1432" s="28"/>
    </row>
    <row r="1433" spans="1:7" x14ac:dyDescent="0.15">
      <c r="A1433" s="5"/>
      <c r="B1433" s="7"/>
      <c r="C1433" s="4"/>
      <c r="D1433" s="28"/>
      <c r="E1433" s="28"/>
      <c r="F1433" s="28"/>
      <c r="G1433" s="28"/>
    </row>
    <row r="1434" spans="1:7" x14ac:dyDescent="0.15">
      <c r="A1434" s="5"/>
      <c r="B1434" s="7"/>
      <c r="C1434" s="4"/>
      <c r="D1434" s="28"/>
      <c r="E1434" s="28"/>
      <c r="F1434" s="28"/>
      <c r="G1434" s="28"/>
    </row>
    <row r="1435" spans="1:7" x14ac:dyDescent="0.15">
      <c r="A1435" s="5"/>
      <c r="B1435" s="7"/>
      <c r="C1435" s="4"/>
      <c r="D1435" s="28"/>
      <c r="E1435" s="28"/>
      <c r="F1435" s="28"/>
      <c r="G1435" s="28"/>
    </row>
    <row r="1436" spans="1:7" x14ac:dyDescent="0.15">
      <c r="A1436" s="5"/>
      <c r="B1436" s="7"/>
      <c r="C1436" s="4"/>
      <c r="D1436" s="28"/>
      <c r="E1436" s="28"/>
      <c r="F1436" s="28"/>
      <c r="G1436" s="28"/>
    </row>
    <row r="1437" spans="1:7" x14ac:dyDescent="0.15">
      <c r="A1437" s="5"/>
      <c r="B1437" s="7"/>
      <c r="C1437" s="4"/>
      <c r="D1437" s="28"/>
      <c r="E1437" s="28"/>
      <c r="F1437" s="28"/>
      <c r="G1437" s="28"/>
    </row>
    <row r="1438" spans="1:7" x14ac:dyDescent="0.15">
      <c r="A1438" s="5"/>
      <c r="B1438" s="7"/>
      <c r="C1438" s="4"/>
      <c r="D1438" s="28"/>
      <c r="E1438" s="28"/>
      <c r="F1438" s="28"/>
      <c r="G1438" s="28"/>
    </row>
    <row r="1439" spans="1:7" x14ac:dyDescent="0.15">
      <c r="A1439" s="5"/>
      <c r="B1439" s="7"/>
      <c r="C1439" s="4"/>
      <c r="D1439" s="28"/>
      <c r="E1439" s="28"/>
      <c r="F1439" s="28"/>
      <c r="G1439" s="28"/>
    </row>
    <row r="1440" spans="1:7" x14ac:dyDescent="0.15">
      <c r="A1440" s="5"/>
      <c r="B1440" s="7"/>
      <c r="C1440" s="4"/>
      <c r="D1440" s="28"/>
      <c r="E1440" s="28"/>
      <c r="F1440" s="28"/>
      <c r="G1440" s="28"/>
    </row>
    <row r="1441" spans="1:7" x14ac:dyDescent="0.15">
      <c r="A1441" s="5"/>
      <c r="B1441" s="7"/>
      <c r="C1441" s="4"/>
      <c r="D1441" s="28"/>
      <c r="E1441" s="28"/>
      <c r="F1441" s="28"/>
      <c r="G1441" s="28"/>
    </row>
    <row r="1442" spans="1:7" x14ac:dyDescent="0.15">
      <c r="A1442" s="5"/>
      <c r="B1442" s="7"/>
      <c r="C1442" s="4"/>
      <c r="D1442" s="28"/>
      <c r="E1442" s="28"/>
      <c r="F1442" s="28"/>
      <c r="G1442" s="28"/>
    </row>
    <row r="1443" spans="1:7" x14ac:dyDescent="0.15">
      <c r="A1443" s="5"/>
      <c r="B1443" s="7"/>
      <c r="C1443" s="4"/>
      <c r="D1443" s="28"/>
      <c r="E1443" s="28"/>
      <c r="F1443" s="28"/>
      <c r="G1443" s="28"/>
    </row>
    <row r="1444" spans="1:7" x14ac:dyDescent="0.15">
      <c r="A1444" s="5"/>
      <c r="B1444" s="7"/>
      <c r="C1444" s="4"/>
      <c r="D1444" s="28"/>
      <c r="E1444" s="28"/>
      <c r="F1444" s="28"/>
      <c r="G1444" s="28"/>
    </row>
    <row r="1445" spans="1:7" x14ac:dyDescent="0.15">
      <c r="A1445" s="5"/>
      <c r="B1445" s="7"/>
      <c r="C1445" s="4"/>
      <c r="D1445" s="28"/>
      <c r="E1445" s="28"/>
      <c r="F1445" s="28"/>
      <c r="G1445" s="28"/>
    </row>
    <row r="1446" spans="1:7" x14ac:dyDescent="0.15">
      <c r="A1446" s="5"/>
      <c r="B1446" s="7"/>
      <c r="C1446" s="4"/>
      <c r="D1446" s="28"/>
      <c r="E1446" s="28"/>
      <c r="F1446" s="28"/>
      <c r="G1446" s="28"/>
    </row>
    <row r="1447" spans="1:7" x14ac:dyDescent="0.15">
      <c r="A1447" s="5"/>
      <c r="B1447" s="7"/>
      <c r="C1447" s="4"/>
      <c r="D1447" s="28"/>
      <c r="E1447" s="28"/>
      <c r="F1447" s="28"/>
      <c r="G1447" s="28"/>
    </row>
    <row r="1448" spans="1:7" x14ac:dyDescent="0.15">
      <c r="A1448" s="5"/>
      <c r="B1448" s="7"/>
      <c r="C1448" s="4"/>
      <c r="D1448" s="28"/>
      <c r="E1448" s="28"/>
      <c r="F1448" s="28"/>
      <c r="G1448" s="28"/>
    </row>
    <row r="1449" spans="1:7" x14ac:dyDescent="0.15">
      <c r="A1449" s="5"/>
      <c r="B1449" s="7"/>
      <c r="C1449" s="4"/>
      <c r="D1449" s="28"/>
      <c r="E1449" s="28"/>
      <c r="F1449" s="28"/>
      <c r="G1449" s="28"/>
    </row>
    <row r="1450" spans="1:7" x14ac:dyDescent="0.15">
      <c r="A1450" s="5"/>
      <c r="B1450" s="7"/>
      <c r="C1450" s="4"/>
      <c r="D1450" s="28"/>
      <c r="E1450" s="28"/>
      <c r="F1450" s="28"/>
      <c r="G1450" s="28"/>
    </row>
    <row r="1451" spans="1:7" x14ac:dyDescent="0.15">
      <c r="A1451" s="5"/>
      <c r="B1451" s="7"/>
      <c r="C1451" s="4"/>
      <c r="D1451" s="28"/>
      <c r="E1451" s="28"/>
      <c r="F1451" s="28"/>
      <c r="G1451" s="28"/>
    </row>
    <row r="1452" spans="1:7" x14ac:dyDescent="0.15">
      <c r="A1452" s="5"/>
      <c r="B1452" s="7"/>
      <c r="C1452" s="4"/>
      <c r="D1452" s="28"/>
      <c r="E1452" s="28"/>
      <c r="F1452" s="28"/>
      <c r="G1452" s="28"/>
    </row>
    <row r="1453" spans="1:7" x14ac:dyDescent="0.15">
      <c r="A1453" s="5"/>
      <c r="B1453" s="7"/>
      <c r="C1453" s="4"/>
      <c r="D1453" s="28"/>
      <c r="E1453" s="28"/>
      <c r="F1453" s="28"/>
      <c r="G1453" s="28"/>
    </row>
    <row r="1454" spans="1:7" x14ac:dyDescent="0.15">
      <c r="A1454" s="5"/>
      <c r="B1454" s="7"/>
      <c r="C1454" s="4"/>
      <c r="D1454" s="28"/>
      <c r="E1454" s="28"/>
      <c r="F1454" s="28"/>
      <c r="G1454" s="28"/>
    </row>
    <row r="1455" spans="1:7" x14ac:dyDescent="0.15">
      <c r="A1455" s="5"/>
      <c r="B1455" s="7"/>
      <c r="C1455" s="4"/>
      <c r="D1455" s="28"/>
      <c r="E1455" s="28"/>
      <c r="F1455" s="28"/>
      <c r="G1455" s="28"/>
    </row>
    <row r="1456" spans="1:7" x14ac:dyDescent="0.15">
      <c r="A1456" s="5"/>
      <c r="B1456" s="7"/>
      <c r="C1456" s="4"/>
      <c r="D1456" s="28"/>
      <c r="E1456" s="28"/>
      <c r="F1456" s="28"/>
      <c r="G1456" s="28"/>
    </row>
    <row r="1457" spans="1:7" x14ac:dyDescent="0.15">
      <c r="A1457" s="5"/>
      <c r="B1457" s="7"/>
      <c r="C1457" s="4"/>
      <c r="D1457" s="28"/>
      <c r="E1457" s="28"/>
      <c r="F1457" s="28"/>
      <c r="G1457" s="28"/>
    </row>
    <row r="1458" spans="1:7" x14ac:dyDescent="0.15">
      <c r="A1458" s="5"/>
      <c r="B1458" s="7"/>
      <c r="C1458" s="4"/>
      <c r="D1458" s="28"/>
      <c r="E1458" s="28"/>
      <c r="F1458" s="28"/>
      <c r="G1458" s="28"/>
    </row>
    <row r="1459" spans="1:7" x14ac:dyDescent="0.15">
      <c r="A1459" s="5"/>
      <c r="B1459" s="7"/>
      <c r="C1459" s="4"/>
      <c r="D1459" s="28"/>
      <c r="E1459" s="28"/>
      <c r="F1459" s="28"/>
      <c r="G1459" s="28"/>
    </row>
    <row r="1460" spans="1:7" x14ac:dyDescent="0.15">
      <c r="A1460" s="5"/>
      <c r="B1460" s="7"/>
      <c r="C1460" s="4"/>
      <c r="D1460" s="28"/>
      <c r="E1460" s="28"/>
      <c r="F1460" s="28"/>
      <c r="G1460" s="28"/>
    </row>
    <row r="1461" spans="1:7" x14ac:dyDescent="0.15">
      <c r="A1461" s="5"/>
      <c r="B1461" s="7"/>
      <c r="C1461" s="4"/>
      <c r="D1461" s="28"/>
      <c r="E1461" s="28"/>
      <c r="F1461" s="28"/>
      <c r="G1461" s="28"/>
    </row>
    <row r="1462" spans="1:7" x14ac:dyDescent="0.15">
      <c r="A1462" s="5"/>
      <c r="B1462" s="7"/>
      <c r="C1462" s="4"/>
      <c r="D1462" s="28"/>
      <c r="E1462" s="28"/>
      <c r="F1462" s="28"/>
      <c r="G1462" s="28"/>
    </row>
    <row r="1463" spans="1:7" x14ac:dyDescent="0.15">
      <c r="A1463" s="5"/>
      <c r="B1463" s="7"/>
      <c r="C1463" s="4"/>
      <c r="D1463" s="28"/>
      <c r="E1463" s="28"/>
      <c r="F1463" s="28"/>
      <c r="G1463" s="28"/>
    </row>
    <row r="1464" spans="1:7" x14ac:dyDescent="0.15">
      <c r="A1464" s="5"/>
      <c r="B1464" s="7"/>
      <c r="C1464" s="4"/>
      <c r="D1464" s="28"/>
      <c r="E1464" s="28"/>
      <c r="F1464" s="28"/>
      <c r="G1464" s="28"/>
    </row>
    <row r="1465" spans="1:7" x14ac:dyDescent="0.15">
      <c r="A1465" s="5"/>
      <c r="B1465" s="7"/>
      <c r="C1465" s="4"/>
      <c r="D1465" s="28"/>
      <c r="E1465" s="28"/>
      <c r="F1465" s="28"/>
      <c r="G1465" s="28"/>
    </row>
    <row r="1466" spans="1:7" x14ac:dyDescent="0.15">
      <c r="A1466" s="5"/>
      <c r="B1466" s="7"/>
      <c r="C1466" s="4"/>
      <c r="D1466" s="28"/>
      <c r="E1466" s="28"/>
      <c r="F1466" s="28"/>
      <c r="G1466" s="28"/>
    </row>
    <row r="1467" spans="1:7" x14ac:dyDescent="0.15">
      <c r="A1467" s="5"/>
      <c r="B1467" s="7"/>
      <c r="C1467" s="4"/>
      <c r="D1467" s="28"/>
      <c r="E1467" s="28"/>
      <c r="F1467" s="28"/>
      <c r="G1467" s="28"/>
    </row>
    <row r="1468" spans="1:7" x14ac:dyDescent="0.15">
      <c r="A1468" s="5"/>
      <c r="B1468" s="7"/>
      <c r="C1468" s="4"/>
      <c r="D1468" s="28"/>
      <c r="E1468" s="28"/>
      <c r="F1468" s="28"/>
      <c r="G1468" s="28"/>
    </row>
    <row r="1469" spans="1:7" x14ac:dyDescent="0.15">
      <c r="A1469" s="5"/>
      <c r="B1469" s="7"/>
      <c r="C1469" s="4"/>
      <c r="D1469" s="28"/>
      <c r="E1469" s="28"/>
      <c r="F1469" s="28"/>
      <c r="G1469" s="28"/>
    </row>
    <row r="1470" spans="1:7" x14ac:dyDescent="0.15">
      <c r="A1470" s="5"/>
      <c r="B1470" s="7"/>
      <c r="C1470" s="4"/>
      <c r="D1470" s="28"/>
      <c r="E1470" s="28"/>
      <c r="F1470" s="28"/>
      <c r="G1470" s="28"/>
    </row>
    <row r="1471" spans="1:7" x14ac:dyDescent="0.15">
      <c r="A1471" s="5"/>
      <c r="B1471" s="7"/>
      <c r="C1471" s="4"/>
      <c r="D1471" s="28"/>
      <c r="E1471" s="28"/>
      <c r="F1471" s="28"/>
      <c r="G1471" s="28"/>
    </row>
    <row r="1472" spans="1:7" x14ac:dyDescent="0.15">
      <c r="A1472" s="5"/>
      <c r="B1472" s="7"/>
      <c r="C1472" s="4"/>
      <c r="D1472" s="28"/>
      <c r="E1472" s="28"/>
      <c r="F1472" s="28"/>
      <c r="G1472" s="28"/>
    </row>
    <row r="1473" spans="1:7" x14ac:dyDescent="0.15">
      <c r="A1473" s="5"/>
      <c r="B1473" s="7"/>
      <c r="C1473" s="4"/>
      <c r="D1473" s="28"/>
      <c r="E1473" s="28"/>
      <c r="F1473" s="28"/>
      <c r="G1473" s="28"/>
    </row>
    <row r="1474" spans="1:7" x14ac:dyDescent="0.15">
      <c r="A1474" s="5"/>
      <c r="B1474" s="7"/>
      <c r="C1474" s="4"/>
      <c r="D1474" s="28"/>
      <c r="E1474" s="28"/>
      <c r="F1474" s="28"/>
      <c r="G1474" s="28"/>
    </row>
    <row r="1475" spans="1:7" x14ac:dyDescent="0.15">
      <c r="A1475" s="5"/>
      <c r="B1475" s="7"/>
      <c r="C1475" s="4"/>
      <c r="D1475" s="28"/>
      <c r="E1475" s="28"/>
      <c r="F1475" s="28"/>
      <c r="G1475" s="28"/>
    </row>
    <row r="1476" spans="1:7" x14ac:dyDescent="0.15">
      <c r="A1476" s="5"/>
      <c r="B1476" s="7"/>
      <c r="C1476" s="4"/>
      <c r="D1476" s="28"/>
      <c r="E1476" s="28"/>
      <c r="F1476" s="28"/>
      <c r="G1476" s="28"/>
    </row>
    <row r="1477" spans="1:7" x14ac:dyDescent="0.15">
      <c r="A1477" s="5"/>
      <c r="B1477" s="7"/>
      <c r="C1477" s="4"/>
      <c r="D1477" s="28"/>
      <c r="E1477" s="28"/>
      <c r="F1477" s="28"/>
      <c r="G1477" s="28"/>
    </row>
    <row r="1478" spans="1:7" x14ac:dyDescent="0.15">
      <c r="A1478" s="5"/>
      <c r="B1478" s="7"/>
      <c r="C1478" s="4"/>
      <c r="D1478" s="28"/>
      <c r="E1478" s="28"/>
      <c r="F1478" s="28"/>
      <c r="G1478" s="28"/>
    </row>
    <row r="1479" spans="1:7" x14ac:dyDescent="0.15">
      <c r="A1479" s="5"/>
      <c r="B1479" s="7"/>
      <c r="C1479" s="4"/>
      <c r="D1479" s="28"/>
      <c r="E1479" s="28"/>
      <c r="F1479" s="28"/>
      <c r="G1479" s="28"/>
    </row>
    <row r="1480" spans="1:7" x14ac:dyDescent="0.15">
      <c r="A1480" s="5"/>
      <c r="B1480" s="7"/>
      <c r="C1480" s="4"/>
      <c r="D1480" s="28"/>
      <c r="E1480" s="28"/>
      <c r="F1480" s="28"/>
      <c r="G1480" s="28"/>
    </row>
    <row r="1481" spans="1:7" x14ac:dyDescent="0.15">
      <c r="A1481" s="5"/>
      <c r="B1481" s="7"/>
      <c r="C1481" s="4"/>
      <c r="D1481" s="28"/>
      <c r="E1481" s="28"/>
      <c r="F1481" s="28"/>
      <c r="G1481" s="28"/>
    </row>
    <row r="1482" spans="1:7" x14ac:dyDescent="0.15">
      <c r="A1482" s="5"/>
      <c r="B1482" s="7"/>
      <c r="C1482" s="4"/>
      <c r="D1482" s="28"/>
      <c r="E1482" s="28"/>
      <c r="F1482" s="28"/>
      <c r="G1482" s="28"/>
    </row>
    <row r="1483" spans="1:7" x14ac:dyDescent="0.15">
      <c r="A1483" s="5"/>
      <c r="B1483" s="7"/>
      <c r="C1483" s="4"/>
      <c r="D1483" s="28"/>
      <c r="E1483" s="28"/>
      <c r="F1483" s="28"/>
      <c r="G1483" s="28"/>
    </row>
    <row r="1484" spans="1:7" x14ac:dyDescent="0.15">
      <c r="A1484" s="5"/>
      <c r="B1484" s="7"/>
      <c r="C1484" s="4"/>
      <c r="D1484" s="28"/>
      <c r="E1484" s="28"/>
      <c r="F1484" s="28"/>
      <c r="G1484" s="28"/>
    </row>
    <row r="1485" spans="1:7" x14ac:dyDescent="0.15">
      <c r="A1485" s="5"/>
      <c r="B1485" s="7"/>
      <c r="C1485" s="4"/>
      <c r="D1485" s="28"/>
      <c r="E1485" s="28"/>
      <c r="F1485" s="28"/>
      <c r="G1485" s="28"/>
    </row>
    <row r="1486" spans="1:7" x14ac:dyDescent="0.15">
      <c r="A1486" s="5"/>
      <c r="B1486" s="7"/>
      <c r="C1486" s="4"/>
      <c r="D1486" s="28"/>
      <c r="E1486" s="28"/>
      <c r="F1486" s="28"/>
      <c r="G1486" s="28"/>
    </row>
    <row r="1487" spans="1:7" x14ac:dyDescent="0.15">
      <c r="A1487" s="5"/>
      <c r="B1487" s="7"/>
      <c r="C1487" s="4"/>
      <c r="D1487" s="28"/>
      <c r="E1487" s="28"/>
      <c r="F1487" s="28"/>
      <c r="G1487" s="28"/>
    </row>
    <row r="1488" spans="1:7" x14ac:dyDescent="0.15">
      <c r="A1488" s="5"/>
      <c r="B1488" s="7"/>
      <c r="C1488" s="4"/>
      <c r="D1488" s="28"/>
      <c r="E1488" s="28"/>
      <c r="F1488" s="28"/>
      <c r="G1488" s="28"/>
    </row>
    <row r="1489" spans="1:7" x14ac:dyDescent="0.15">
      <c r="A1489" s="5"/>
      <c r="B1489" s="7"/>
      <c r="C1489" s="4"/>
      <c r="D1489" s="28"/>
      <c r="E1489" s="28"/>
      <c r="F1489" s="28"/>
      <c r="G1489" s="28"/>
    </row>
    <row r="1490" spans="1:7" x14ac:dyDescent="0.15">
      <c r="A1490" s="5"/>
      <c r="B1490" s="7"/>
      <c r="C1490" s="4"/>
      <c r="D1490" s="28"/>
      <c r="E1490" s="28"/>
      <c r="F1490" s="28"/>
      <c r="G1490" s="28"/>
    </row>
    <row r="1491" spans="1:7" x14ac:dyDescent="0.15">
      <c r="A1491" s="5"/>
      <c r="B1491" s="7"/>
      <c r="C1491" s="4"/>
      <c r="D1491" s="28"/>
      <c r="E1491" s="28"/>
      <c r="F1491" s="28"/>
      <c r="G1491" s="28"/>
    </row>
    <row r="1492" spans="1:7" x14ac:dyDescent="0.15">
      <c r="A1492" s="5"/>
      <c r="B1492" s="7"/>
      <c r="C1492" s="4"/>
      <c r="D1492" s="28"/>
      <c r="E1492" s="28"/>
      <c r="F1492" s="28"/>
      <c r="G1492" s="28"/>
    </row>
    <row r="1493" spans="1:7" x14ac:dyDescent="0.15">
      <c r="A1493" s="5"/>
      <c r="B1493" s="7"/>
      <c r="C1493" s="4"/>
      <c r="D1493" s="28"/>
      <c r="E1493" s="28"/>
      <c r="F1493" s="28"/>
      <c r="G1493" s="28"/>
    </row>
    <row r="1494" spans="1:7" x14ac:dyDescent="0.15">
      <c r="A1494" s="5"/>
      <c r="B1494" s="7"/>
      <c r="C1494" s="4"/>
      <c r="D1494" s="28"/>
      <c r="E1494" s="28"/>
      <c r="F1494" s="28"/>
      <c r="G1494" s="28"/>
    </row>
    <row r="1495" spans="1:7" x14ac:dyDescent="0.15">
      <c r="A1495" s="5"/>
      <c r="B1495" s="7"/>
      <c r="C1495" s="4"/>
      <c r="D1495" s="28"/>
      <c r="E1495" s="28"/>
      <c r="F1495" s="28"/>
      <c r="G1495" s="28"/>
    </row>
    <row r="1496" spans="1:7" x14ac:dyDescent="0.15">
      <c r="A1496" s="5"/>
      <c r="B1496" s="7"/>
      <c r="C1496" s="4"/>
      <c r="D1496" s="28"/>
      <c r="E1496" s="28"/>
      <c r="F1496" s="28"/>
      <c r="G1496" s="28"/>
    </row>
    <row r="1497" spans="1:7" x14ac:dyDescent="0.15">
      <c r="A1497" s="5"/>
      <c r="B1497" s="7"/>
      <c r="C1497" s="4"/>
      <c r="D1497" s="28"/>
      <c r="E1497" s="28"/>
      <c r="F1497" s="28"/>
      <c r="G1497" s="28"/>
    </row>
    <row r="1498" spans="1:7" x14ac:dyDescent="0.15">
      <c r="A1498" s="5"/>
      <c r="B1498" s="7"/>
      <c r="C1498" s="4"/>
      <c r="D1498" s="28"/>
      <c r="E1498" s="28"/>
      <c r="F1498" s="28"/>
      <c r="G1498" s="28"/>
    </row>
    <row r="1499" spans="1:7" x14ac:dyDescent="0.15">
      <c r="A1499" s="5"/>
      <c r="B1499" s="7"/>
      <c r="C1499" s="4"/>
      <c r="D1499" s="28"/>
      <c r="E1499" s="28"/>
      <c r="F1499" s="28"/>
      <c r="G1499" s="28"/>
    </row>
    <row r="1500" spans="1:7" x14ac:dyDescent="0.15">
      <c r="A1500" s="5"/>
      <c r="B1500" s="7"/>
      <c r="C1500" s="4"/>
      <c r="D1500" s="28"/>
      <c r="E1500" s="28"/>
      <c r="F1500" s="28"/>
      <c r="G1500" s="28"/>
    </row>
    <row r="1501" spans="1:7" x14ac:dyDescent="0.15">
      <c r="A1501" s="5"/>
      <c r="B1501" s="7"/>
      <c r="C1501" s="4"/>
      <c r="D1501" s="28"/>
      <c r="E1501" s="28"/>
      <c r="F1501" s="28"/>
      <c r="G1501" s="28"/>
    </row>
    <row r="1502" spans="1:7" x14ac:dyDescent="0.15">
      <c r="A1502" s="5"/>
      <c r="B1502" s="7"/>
      <c r="C1502" s="4"/>
      <c r="D1502" s="28"/>
      <c r="E1502" s="28"/>
      <c r="F1502" s="28"/>
      <c r="G1502" s="28"/>
    </row>
    <row r="1503" spans="1:7" x14ac:dyDescent="0.15">
      <c r="A1503" s="5"/>
      <c r="B1503" s="7"/>
      <c r="C1503" s="4"/>
      <c r="D1503" s="28"/>
      <c r="E1503" s="28"/>
      <c r="F1503" s="28"/>
      <c r="G1503" s="28"/>
    </row>
    <row r="1504" spans="1:7" x14ac:dyDescent="0.15">
      <c r="A1504" s="5"/>
      <c r="B1504" s="7"/>
      <c r="C1504" s="4"/>
      <c r="D1504" s="28"/>
      <c r="E1504" s="28"/>
      <c r="F1504" s="28"/>
      <c r="G1504" s="28"/>
    </row>
    <row r="1505" spans="1:7" x14ac:dyDescent="0.15">
      <c r="A1505" s="5"/>
      <c r="B1505" s="7"/>
      <c r="C1505" s="4"/>
      <c r="D1505" s="28"/>
      <c r="E1505" s="28"/>
      <c r="F1505" s="28"/>
      <c r="G1505" s="28"/>
    </row>
    <row r="1506" spans="1:7" x14ac:dyDescent="0.15">
      <c r="A1506" s="5"/>
      <c r="B1506" s="7"/>
      <c r="C1506" s="4"/>
      <c r="D1506" s="28"/>
      <c r="E1506" s="28"/>
      <c r="F1506" s="28"/>
      <c r="G1506" s="28"/>
    </row>
    <row r="1507" spans="1:7" x14ac:dyDescent="0.15">
      <c r="A1507" s="5"/>
      <c r="B1507" s="7"/>
      <c r="C1507" s="4"/>
      <c r="D1507" s="28"/>
      <c r="E1507" s="28"/>
      <c r="F1507" s="28"/>
      <c r="G1507" s="28"/>
    </row>
    <row r="1508" spans="1:7" x14ac:dyDescent="0.15">
      <c r="A1508" s="5"/>
      <c r="B1508" s="7"/>
      <c r="C1508" s="4"/>
      <c r="D1508" s="28"/>
      <c r="E1508" s="28"/>
      <c r="F1508" s="28"/>
      <c r="G1508" s="28"/>
    </row>
    <row r="1509" spans="1:7" x14ac:dyDescent="0.15">
      <c r="A1509" s="5"/>
      <c r="B1509" s="7"/>
      <c r="C1509" s="4"/>
      <c r="D1509" s="28"/>
      <c r="E1509" s="28"/>
      <c r="F1509" s="28"/>
      <c r="G1509" s="28"/>
    </row>
    <row r="1510" spans="1:7" x14ac:dyDescent="0.15">
      <c r="A1510" s="5"/>
      <c r="B1510" s="7"/>
      <c r="C1510" s="4"/>
      <c r="D1510" s="28"/>
      <c r="E1510" s="28"/>
      <c r="F1510" s="28"/>
      <c r="G1510" s="28"/>
    </row>
    <row r="1511" spans="1:7" x14ac:dyDescent="0.15">
      <c r="A1511" s="5"/>
      <c r="B1511" s="7"/>
      <c r="C1511" s="4"/>
      <c r="D1511" s="28"/>
      <c r="E1511" s="28"/>
      <c r="F1511" s="28"/>
      <c r="G1511" s="28"/>
    </row>
    <row r="1512" spans="1:7" x14ac:dyDescent="0.15">
      <c r="A1512" s="5"/>
      <c r="B1512" s="7"/>
      <c r="C1512" s="4"/>
      <c r="D1512" s="28"/>
      <c r="E1512" s="28"/>
      <c r="F1512" s="28"/>
      <c r="G1512" s="28"/>
    </row>
    <row r="1513" spans="1:7" x14ac:dyDescent="0.15">
      <c r="A1513" s="5"/>
      <c r="B1513" s="7"/>
      <c r="C1513" s="4"/>
      <c r="D1513" s="28"/>
      <c r="E1513" s="28"/>
      <c r="F1513" s="28"/>
      <c r="G1513" s="28"/>
    </row>
  </sheetData>
  <autoFilter ref="A2:G2" xr:uid="{0D4D1F37-69CF-443F-A46C-7A1200472931}"/>
  <mergeCells count="1">
    <mergeCell ref="K2:L2"/>
  </mergeCells>
  <phoneticPr fontId="3"/>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18831" r:id="rId4" name="Button 15">
              <controlPr defaultSize="0" print="0" autoFill="0" autoPict="0" macro="[1]!STCデータ削除生産計画表所要データ">
                <anchor moveWithCells="1" sizeWithCells="1">
                  <from>
                    <xdr:col>10</xdr:col>
                    <xdr:colOff>209550</xdr:colOff>
                    <xdr:row>1</xdr:row>
                    <xdr:rowOff>66675</xdr:rowOff>
                  </from>
                  <to>
                    <xdr:col>11</xdr:col>
                    <xdr:colOff>295275</xdr:colOff>
                    <xdr:row>1</xdr:row>
                    <xdr:rowOff>476250</xdr:rowOff>
                  </to>
                </anchor>
              </controlPr>
            </control>
          </mc:Choice>
        </mc:AlternateContent>
        <mc:AlternateContent xmlns:mc="http://schemas.openxmlformats.org/markup-compatibility/2006">
          <mc:Choice Requires="x14">
            <control shapeId="418834" r:id="rId5" name="Button 18">
              <controlPr defaultSize="0" print="0" autoFill="0" autoPict="0" macro="[1]!STC所要データ選択">
                <anchor moveWithCells="1" sizeWithCells="1">
                  <from>
                    <xdr:col>11</xdr:col>
                    <xdr:colOff>523875</xdr:colOff>
                    <xdr:row>1</xdr:row>
                    <xdr:rowOff>95250</xdr:rowOff>
                  </from>
                  <to>
                    <xdr:col>13</xdr:col>
                    <xdr:colOff>447675</xdr:colOff>
                    <xdr:row>1</xdr:row>
                    <xdr:rowOff>457200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6DA9A-7547-4B4A-866B-5098E5702369}">
  <sheetPr codeName="Sheet10"/>
  <dimension ref="A1:M1001"/>
  <sheetViews>
    <sheetView showZeros="0" workbookViewId="0">
      <pane ySplit="2" topLeftCell="A459" activePane="bottomLeft" state="frozen"/>
      <selection activeCell="F1005" sqref="F1005"/>
      <selection pane="bottomLeft" activeCell="K471" sqref="K471"/>
    </sheetView>
  </sheetViews>
  <sheetFormatPr defaultRowHeight="13.5" x14ac:dyDescent="0.15"/>
  <cols>
    <col min="1" max="1" width="20.625" style="331" customWidth="1"/>
    <col min="2" max="2" width="15.75" style="332" customWidth="1"/>
    <col min="3" max="3" width="9" style="333"/>
    <col min="4" max="4" width="20.75" style="334" customWidth="1"/>
    <col min="5" max="5" width="9.5" style="334" bestFit="1" customWidth="1"/>
    <col min="6" max="7" width="9" style="334" customWidth="1"/>
    <col min="8" max="8" width="6.125" customWidth="1"/>
    <col min="9" max="10" width="13.25" bestFit="1" customWidth="1"/>
    <col min="12" max="12" width="11.125" customWidth="1"/>
  </cols>
  <sheetData>
    <row r="1" spans="1:13" s="403" customFormat="1" ht="14.25" thickBot="1" x14ac:dyDescent="0.2">
      <c r="A1" s="404"/>
      <c r="B1" s="405"/>
      <c r="I1" s="392" t="s">
        <v>143</v>
      </c>
      <c r="J1" s="392" t="s">
        <v>144</v>
      </c>
      <c r="M1" s="367" t="s">
        <v>89</v>
      </c>
    </row>
    <row r="2" spans="1:13" ht="39.950000000000003" customHeight="1" thickBot="1" x14ac:dyDescent="0.2">
      <c r="A2" s="368" t="s">
        <v>50</v>
      </c>
      <c r="B2" s="369" t="s">
        <v>0</v>
      </c>
      <c r="C2" s="370" t="s">
        <v>77</v>
      </c>
      <c r="D2" s="371" t="s">
        <v>78</v>
      </c>
      <c r="E2" s="371" t="s">
        <v>79</v>
      </c>
      <c r="F2" s="371" t="s">
        <v>80</v>
      </c>
      <c r="G2" s="371" t="s">
        <v>70</v>
      </c>
      <c r="H2" s="4"/>
      <c r="I2" s="392">
        <f>C1001</f>
        <v>0</v>
      </c>
      <c r="J2" s="366">
        <v>45871</v>
      </c>
      <c r="K2" s="402"/>
      <c r="L2" s="314"/>
      <c r="M2" s="314"/>
    </row>
    <row r="3" spans="1:13" x14ac:dyDescent="0.15">
      <c r="A3" s="327"/>
      <c r="B3" s="328"/>
      <c r="C3" s="329"/>
      <c r="D3" s="330" t="str">
        <f>IFERROR(VLOOKUP(A3,部品コード!A:E,2,FALSE),"")</f>
        <v/>
      </c>
      <c r="E3" s="330" t="str">
        <f t="shared" ref="E3:E53" si="0">IF(B3="","",(MONTH(B3)))</f>
        <v/>
      </c>
      <c r="F3" s="330" t="str">
        <f>IF(B3="","",(DAY(B3)))</f>
        <v/>
      </c>
      <c r="G3" s="330" t="str">
        <f>IFERROR(VLOOKUP(A3,部品コード!A:E,3,FALSE),"")</f>
        <v/>
      </c>
      <c r="J3" s="887"/>
      <c r="K3" s="314"/>
      <c r="L3" s="314"/>
      <c r="M3" s="314"/>
    </row>
    <row r="4" spans="1:13" x14ac:dyDescent="0.15">
      <c r="A4" s="327"/>
      <c r="B4" s="328"/>
      <c r="C4" s="329"/>
      <c r="D4" s="330" t="str">
        <f>IFERROR(VLOOKUP(A4,部品コード!A:E,2,FALSE),"")</f>
        <v/>
      </c>
      <c r="E4" s="330" t="str">
        <f t="shared" si="0"/>
        <v/>
      </c>
      <c r="F4" s="330" t="str">
        <f t="shared" ref="F4:F67" si="1">IF(B4="","",(DAY(B4)))</f>
        <v/>
      </c>
      <c r="G4" s="330" t="str">
        <f>IFERROR(VLOOKUP(A4,部品コード!A:E,3,FALSE),"")</f>
        <v/>
      </c>
      <c r="J4" s="365"/>
    </row>
    <row r="5" spans="1:13" x14ac:dyDescent="0.15">
      <c r="A5" s="327"/>
      <c r="B5" s="328"/>
      <c r="C5" s="329"/>
      <c r="D5" s="330" t="str">
        <f>IFERROR(VLOOKUP(A5,部品コード!A:E,2,FALSE),"")</f>
        <v/>
      </c>
      <c r="E5" s="330" t="str">
        <f t="shared" si="0"/>
        <v/>
      </c>
      <c r="F5" s="330" t="str">
        <f t="shared" si="1"/>
        <v/>
      </c>
      <c r="G5" s="330" t="str">
        <f>IFERROR(VLOOKUP(A5,部品コード!A:E,3,FALSE),"")</f>
        <v/>
      </c>
    </row>
    <row r="6" spans="1:13" x14ac:dyDescent="0.15">
      <c r="A6" s="327"/>
      <c r="B6" s="328"/>
      <c r="C6" s="329"/>
      <c r="D6" s="330" t="str">
        <f>IFERROR(VLOOKUP(A6,部品コード!A:E,2,FALSE),"")</f>
        <v/>
      </c>
      <c r="E6" s="330" t="str">
        <f t="shared" si="0"/>
        <v/>
      </c>
      <c r="F6" s="330" t="str">
        <f t="shared" si="1"/>
        <v/>
      </c>
      <c r="G6" s="330" t="str">
        <f>IFERROR(VLOOKUP(A6,部品コード!A:E,3,FALSE),"")</f>
        <v/>
      </c>
    </row>
    <row r="7" spans="1:13" x14ac:dyDescent="0.15">
      <c r="A7" s="327"/>
      <c r="B7" s="328"/>
      <c r="C7" s="329"/>
      <c r="D7" s="330" t="str">
        <f>IFERROR(VLOOKUP(A7,部品コード!A:E,2,FALSE),"")</f>
        <v/>
      </c>
      <c r="E7" s="330" t="str">
        <f t="shared" si="0"/>
        <v/>
      </c>
      <c r="F7" s="330" t="str">
        <f t="shared" si="1"/>
        <v/>
      </c>
      <c r="G7" s="330" t="str">
        <f>IFERROR(VLOOKUP(A7,部品コード!A:E,3,FALSE),"")</f>
        <v/>
      </c>
    </row>
    <row r="8" spans="1:13" x14ac:dyDescent="0.15">
      <c r="A8" s="327"/>
      <c r="B8" s="328"/>
      <c r="C8" s="329"/>
      <c r="D8" s="330" t="str">
        <f>IFERROR(VLOOKUP(A8,部品コード!A:E,2,FALSE),"")</f>
        <v/>
      </c>
      <c r="E8" s="330" t="str">
        <f t="shared" si="0"/>
        <v/>
      </c>
      <c r="F8" s="330" t="str">
        <f t="shared" si="1"/>
        <v/>
      </c>
      <c r="G8" s="330" t="str">
        <f>IFERROR(VLOOKUP(A8,部品コード!A:E,3,FALSE),"")</f>
        <v/>
      </c>
    </row>
    <row r="9" spans="1:13" x14ac:dyDescent="0.15">
      <c r="A9" s="327"/>
      <c r="B9" s="328"/>
      <c r="C9" s="329"/>
      <c r="D9" s="330" t="str">
        <f>IFERROR(VLOOKUP(A9,部品コード!A:E,2,FALSE),"")</f>
        <v/>
      </c>
      <c r="E9" s="330" t="str">
        <f t="shared" si="0"/>
        <v/>
      </c>
      <c r="F9" s="330" t="str">
        <f t="shared" si="1"/>
        <v/>
      </c>
      <c r="G9" s="330" t="str">
        <f>IFERROR(VLOOKUP(A9,部品コード!A:E,3,FALSE),"")</f>
        <v/>
      </c>
    </row>
    <row r="10" spans="1:13" x14ac:dyDescent="0.15">
      <c r="A10" s="327"/>
      <c r="B10" s="328"/>
      <c r="C10" s="329"/>
      <c r="D10" s="330" t="str">
        <f>IFERROR(VLOOKUP(A10,部品コード!A:E,2,FALSE),"")</f>
        <v/>
      </c>
      <c r="E10" s="330" t="str">
        <f t="shared" si="0"/>
        <v/>
      </c>
      <c r="F10" s="330" t="str">
        <f t="shared" si="1"/>
        <v/>
      </c>
      <c r="G10" s="330" t="str">
        <f>IFERROR(VLOOKUP(A10,部品コード!A:E,3,FALSE),"")</f>
        <v/>
      </c>
    </row>
    <row r="11" spans="1:13" x14ac:dyDescent="0.15">
      <c r="A11" s="327"/>
      <c r="B11" s="328"/>
      <c r="C11" s="329"/>
      <c r="D11" s="330" t="str">
        <f>IFERROR(VLOOKUP(A11,部品コード!A:E,2,FALSE),"")</f>
        <v/>
      </c>
      <c r="E11" s="330" t="str">
        <f t="shared" si="0"/>
        <v/>
      </c>
      <c r="F11" s="330" t="str">
        <f t="shared" si="1"/>
        <v/>
      </c>
      <c r="G11" s="330" t="str">
        <f>IFERROR(VLOOKUP(A11,部品コード!A:E,3,FALSE),"")</f>
        <v/>
      </c>
    </row>
    <row r="12" spans="1:13" x14ac:dyDescent="0.15">
      <c r="A12" s="327"/>
      <c r="B12" s="328"/>
      <c r="C12" s="329"/>
      <c r="D12" s="330" t="str">
        <f>IFERROR(VLOOKUP(A12,部品コード!A:E,2,FALSE),"")</f>
        <v/>
      </c>
      <c r="E12" s="330" t="str">
        <f t="shared" si="0"/>
        <v/>
      </c>
      <c r="F12" s="330" t="str">
        <f t="shared" si="1"/>
        <v/>
      </c>
      <c r="G12" s="330" t="str">
        <f>IFERROR(VLOOKUP(A12,部品コード!A:E,3,FALSE),"")</f>
        <v/>
      </c>
    </row>
    <row r="13" spans="1:13" x14ac:dyDescent="0.15">
      <c r="A13" s="327"/>
      <c r="B13" s="328"/>
      <c r="C13" s="329"/>
      <c r="D13" s="330" t="str">
        <f>IFERROR(VLOOKUP(A13,部品コード!A:E,2,FALSE),"")</f>
        <v/>
      </c>
      <c r="E13" s="330" t="str">
        <f t="shared" si="0"/>
        <v/>
      </c>
      <c r="F13" s="330" t="str">
        <f t="shared" si="1"/>
        <v/>
      </c>
      <c r="G13" s="330" t="str">
        <f>IFERROR(VLOOKUP(A13,部品コード!A:E,3,FALSE),"")</f>
        <v/>
      </c>
    </row>
    <row r="14" spans="1:13" x14ac:dyDescent="0.15">
      <c r="A14" s="327"/>
      <c r="B14" s="328"/>
      <c r="C14" s="329"/>
      <c r="D14" s="330" t="str">
        <f>IFERROR(VLOOKUP(A14,部品コード!A:E,2,FALSE),"")</f>
        <v/>
      </c>
      <c r="E14" s="330" t="str">
        <f t="shared" si="0"/>
        <v/>
      </c>
      <c r="F14" s="330" t="str">
        <f t="shared" si="1"/>
        <v/>
      </c>
      <c r="G14" s="330" t="str">
        <f>IFERROR(VLOOKUP(A14,部品コード!A:E,3,FALSE),"")</f>
        <v/>
      </c>
    </row>
    <row r="15" spans="1:13" x14ac:dyDescent="0.15">
      <c r="A15" s="327"/>
      <c r="B15" s="328"/>
      <c r="C15" s="329"/>
      <c r="D15" s="330" t="str">
        <f>IFERROR(VLOOKUP(A15,部品コード!A:E,2,FALSE),"")</f>
        <v/>
      </c>
      <c r="E15" s="330" t="str">
        <f t="shared" si="0"/>
        <v/>
      </c>
      <c r="F15" s="330" t="str">
        <f t="shared" si="1"/>
        <v/>
      </c>
      <c r="G15" s="330" t="str">
        <f>IFERROR(VLOOKUP(A15,部品コード!A:E,3,FALSE),"")</f>
        <v/>
      </c>
    </row>
    <row r="16" spans="1:13" x14ac:dyDescent="0.15">
      <c r="A16" s="327"/>
      <c r="B16" s="328"/>
      <c r="C16" s="329"/>
      <c r="D16" s="330" t="str">
        <f>IFERROR(VLOOKUP(A16,部品コード!A:E,2,FALSE),"")</f>
        <v/>
      </c>
      <c r="E16" s="330" t="str">
        <f t="shared" si="0"/>
        <v/>
      </c>
      <c r="F16" s="330" t="str">
        <f t="shared" si="1"/>
        <v/>
      </c>
      <c r="G16" s="330" t="str">
        <f>IFERROR(VLOOKUP(A16,部品コード!A:E,3,FALSE),"")</f>
        <v/>
      </c>
    </row>
    <row r="17" spans="1:11" x14ac:dyDescent="0.15">
      <c r="A17" s="327"/>
      <c r="B17" s="328"/>
      <c r="C17" s="329"/>
      <c r="D17" s="330" t="str">
        <f>IFERROR(VLOOKUP(A17,部品コード!A:E,2,FALSE),"")</f>
        <v/>
      </c>
      <c r="E17" s="330" t="str">
        <f t="shared" si="0"/>
        <v/>
      </c>
      <c r="F17" s="330" t="str">
        <f t="shared" si="1"/>
        <v/>
      </c>
      <c r="G17" s="330" t="str">
        <f>IFERROR(VLOOKUP(A17,部品コード!A:E,3,FALSE),"")</f>
        <v/>
      </c>
    </row>
    <row r="18" spans="1:11" x14ac:dyDescent="0.15">
      <c r="A18" s="327"/>
      <c r="B18" s="328"/>
      <c r="C18" s="329"/>
      <c r="D18" s="330" t="str">
        <f>IFERROR(VLOOKUP(A18,部品コード!A:E,2,FALSE),"")</f>
        <v/>
      </c>
      <c r="E18" s="330" t="str">
        <f t="shared" si="0"/>
        <v/>
      </c>
      <c r="F18" s="330" t="str">
        <f t="shared" si="1"/>
        <v/>
      </c>
      <c r="G18" s="330" t="str">
        <f>IFERROR(VLOOKUP(A18,部品コード!A:E,3,FALSE),"")</f>
        <v/>
      </c>
    </row>
    <row r="19" spans="1:11" x14ac:dyDescent="0.15">
      <c r="A19" s="327"/>
      <c r="B19" s="328"/>
      <c r="C19" s="329"/>
      <c r="D19" s="330" t="str">
        <f>IFERROR(VLOOKUP(A19,部品コード!A:E,2,FALSE),"")</f>
        <v/>
      </c>
      <c r="E19" s="330" t="str">
        <f t="shared" si="0"/>
        <v/>
      </c>
      <c r="F19" s="330" t="str">
        <f t="shared" si="1"/>
        <v/>
      </c>
      <c r="G19" s="330" t="str">
        <f>IFERROR(VLOOKUP(A19,部品コード!A:E,3,FALSE),"")</f>
        <v/>
      </c>
      <c r="K19" s="315"/>
    </row>
    <row r="20" spans="1:11" x14ac:dyDescent="0.15">
      <c r="A20" s="327"/>
      <c r="B20" s="328"/>
      <c r="C20" s="329"/>
      <c r="D20" s="330" t="str">
        <f>IFERROR(VLOOKUP(A20,部品コード!A:E,2,FALSE),"")</f>
        <v/>
      </c>
      <c r="E20" s="330" t="str">
        <f t="shared" si="0"/>
        <v/>
      </c>
      <c r="F20" s="330" t="str">
        <f t="shared" si="1"/>
        <v/>
      </c>
      <c r="G20" s="330" t="str">
        <f>IFERROR(VLOOKUP(A20,部品コード!A:E,3,FALSE),"")</f>
        <v/>
      </c>
      <c r="K20" s="315"/>
    </row>
    <row r="21" spans="1:11" x14ac:dyDescent="0.15">
      <c r="A21" s="327"/>
      <c r="B21" s="328"/>
      <c r="C21" s="329"/>
      <c r="D21" s="330" t="str">
        <f>IFERROR(VLOOKUP(A21,部品コード!A:E,2,FALSE),"")</f>
        <v/>
      </c>
      <c r="E21" s="330" t="str">
        <f t="shared" si="0"/>
        <v/>
      </c>
      <c r="F21" s="330" t="str">
        <f t="shared" si="1"/>
        <v/>
      </c>
      <c r="G21" s="330" t="str">
        <f>IFERROR(VLOOKUP(A21,部品コード!A:E,3,FALSE),"")</f>
        <v/>
      </c>
    </row>
    <row r="22" spans="1:11" x14ac:dyDescent="0.15">
      <c r="A22" s="327"/>
      <c r="B22" s="328"/>
      <c r="C22" s="329"/>
      <c r="D22" s="330" t="str">
        <f>IFERROR(VLOOKUP(A22,部品コード!A:E,2,FALSE),"")</f>
        <v/>
      </c>
      <c r="E22" s="330" t="str">
        <f t="shared" si="0"/>
        <v/>
      </c>
      <c r="F22" s="330" t="str">
        <f t="shared" si="1"/>
        <v/>
      </c>
      <c r="G22" s="330" t="str">
        <f>IFERROR(VLOOKUP(A22,部品コード!A:E,3,FALSE),"")</f>
        <v/>
      </c>
    </row>
    <row r="23" spans="1:11" x14ac:dyDescent="0.15">
      <c r="A23" s="327"/>
      <c r="B23" s="328"/>
      <c r="C23" s="329"/>
      <c r="D23" s="330" t="str">
        <f>IFERROR(VLOOKUP(A23,部品コード!A:E,2,FALSE),"")</f>
        <v/>
      </c>
      <c r="E23" s="330" t="str">
        <f t="shared" si="0"/>
        <v/>
      </c>
      <c r="F23" s="330" t="str">
        <f t="shared" si="1"/>
        <v/>
      </c>
      <c r="G23" s="330" t="str">
        <f>IFERROR(VLOOKUP(A23,部品コード!A:E,3,FALSE),"")</f>
        <v/>
      </c>
    </row>
    <row r="24" spans="1:11" x14ac:dyDescent="0.15">
      <c r="A24" s="327"/>
      <c r="B24" s="328"/>
      <c r="C24" s="329"/>
      <c r="D24" s="330" t="str">
        <f>IFERROR(VLOOKUP(A24,部品コード!A:E,2,FALSE),"")</f>
        <v/>
      </c>
      <c r="E24" s="330" t="str">
        <f t="shared" si="0"/>
        <v/>
      </c>
      <c r="F24" s="330" t="str">
        <f t="shared" si="1"/>
        <v/>
      </c>
      <c r="G24" s="330" t="str">
        <f>IFERROR(VLOOKUP(A24,部品コード!A:E,3,FALSE),"")</f>
        <v/>
      </c>
    </row>
    <row r="25" spans="1:11" x14ac:dyDescent="0.15">
      <c r="A25" s="327"/>
      <c r="B25" s="328"/>
      <c r="C25" s="329"/>
      <c r="D25" s="330" t="str">
        <f>IFERROR(VLOOKUP(A25,部品コード!A:E,2,FALSE),"")</f>
        <v/>
      </c>
      <c r="E25" s="330" t="str">
        <f t="shared" si="0"/>
        <v/>
      </c>
      <c r="F25" s="330" t="str">
        <f t="shared" si="1"/>
        <v/>
      </c>
      <c r="G25" s="330" t="str">
        <f>IFERROR(VLOOKUP(A25,部品コード!A:E,3,FALSE),"")</f>
        <v/>
      </c>
    </row>
    <row r="26" spans="1:11" x14ac:dyDescent="0.15">
      <c r="A26" s="327"/>
      <c r="B26" s="328"/>
      <c r="C26" s="329"/>
      <c r="D26" s="330" t="str">
        <f>IFERROR(VLOOKUP(A26,部品コード!A:E,2,FALSE),"")</f>
        <v/>
      </c>
      <c r="E26" s="330" t="str">
        <f t="shared" si="0"/>
        <v/>
      </c>
      <c r="F26" s="330" t="str">
        <f t="shared" si="1"/>
        <v/>
      </c>
      <c r="G26" s="330" t="str">
        <f>IFERROR(VLOOKUP(A26,部品コード!A:E,3,FALSE),"")</f>
        <v/>
      </c>
    </row>
    <row r="27" spans="1:11" x14ac:dyDescent="0.15">
      <c r="A27" s="327"/>
      <c r="B27" s="328"/>
      <c r="C27" s="329"/>
      <c r="D27" s="330" t="str">
        <f>IFERROR(VLOOKUP(A27,部品コード!A:E,2,FALSE),"")</f>
        <v/>
      </c>
      <c r="E27" s="330" t="str">
        <f t="shared" si="0"/>
        <v/>
      </c>
      <c r="F27" s="330" t="str">
        <f t="shared" si="1"/>
        <v/>
      </c>
      <c r="G27" s="330" t="str">
        <f>IFERROR(VLOOKUP(A27,部品コード!A:E,3,FALSE),"")</f>
        <v/>
      </c>
    </row>
    <row r="28" spans="1:11" x14ac:dyDescent="0.15">
      <c r="A28" s="327"/>
      <c r="B28" s="328"/>
      <c r="C28" s="329"/>
      <c r="D28" s="330" t="str">
        <f>IFERROR(VLOOKUP(A28,部品コード!A:E,2,FALSE),"")</f>
        <v/>
      </c>
      <c r="E28" s="330" t="str">
        <f t="shared" si="0"/>
        <v/>
      </c>
      <c r="F28" s="330" t="str">
        <f t="shared" si="1"/>
        <v/>
      </c>
      <c r="G28" s="330" t="str">
        <f>IFERROR(VLOOKUP(A28,部品コード!A:E,3,FALSE),"")</f>
        <v/>
      </c>
    </row>
    <row r="29" spans="1:11" x14ac:dyDescent="0.15">
      <c r="A29" s="327"/>
      <c r="B29" s="328"/>
      <c r="C29" s="329"/>
      <c r="D29" s="330" t="str">
        <f>IFERROR(VLOOKUP(A29,部品コード!A:E,2,FALSE),"")</f>
        <v/>
      </c>
      <c r="E29" s="330" t="str">
        <f t="shared" si="0"/>
        <v/>
      </c>
      <c r="F29" s="330" t="str">
        <f t="shared" si="1"/>
        <v/>
      </c>
      <c r="G29" s="330" t="str">
        <f>IFERROR(VLOOKUP(A29,部品コード!A:E,3,FALSE),"")</f>
        <v/>
      </c>
    </row>
    <row r="30" spans="1:11" x14ac:dyDescent="0.15">
      <c r="A30" s="327"/>
      <c r="B30" s="328"/>
      <c r="C30" s="329"/>
      <c r="D30" s="330" t="str">
        <f>IFERROR(VLOOKUP(A30,部品コード!A:E,2,FALSE),"")</f>
        <v/>
      </c>
      <c r="E30" s="330" t="str">
        <f t="shared" si="0"/>
        <v/>
      </c>
      <c r="F30" s="330" t="str">
        <f t="shared" si="1"/>
        <v/>
      </c>
      <c r="G30" s="330" t="str">
        <f>IFERROR(VLOOKUP(A30,部品コード!A:E,3,FALSE),"")</f>
        <v/>
      </c>
    </row>
    <row r="31" spans="1:11" x14ac:dyDescent="0.15">
      <c r="A31" s="327"/>
      <c r="B31" s="328"/>
      <c r="C31" s="329"/>
      <c r="D31" s="330" t="str">
        <f>IFERROR(VLOOKUP(A31,部品コード!A:E,2,FALSE),"")</f>
        <v/>
      </c>
      <c r="E31" s="330" t="str">
        <f t="shared" si="0"/>
        <v/>
      </c>
      <c r="F31" s="330" t="str">
        <f t="shared" si="1"/>
        <v/>
      </c>
      <c r="G31" s="330" t="str">
        <f>IFERROR(VLOOKUP(A31,部品コード!A:E,3,FALSE),"")</f>
        <v/>
      </c>
    </row>
    <row r="32" spans="1:11" x14ac:dyDescent="0.15">
      <c r="A32" s="327"/>
      <c r="B32" s="328"/>
      <c r="C32" s="329"/>
      <c r="D32" s="330" t="str">
        <f>IFERROR(VLOOKUP(A32,部品コード!A:E,2,FALSE),"")</f>
        <v/>
      </c>
      <c r="E32" s="330" t="str">
        <f t="shared" si="0"/>
        <v/>
      </c>
      <c r="F32" s="330" t="str">
        <f t="shared" si="1"/>
        <v/>
      </c>
      <c r="G32" s="330" t="str">
        <f>IFERROR(VLOOKUP(A32,部品コード!A:E,3,FALSE),"")</f>
        <v/>
      </c>
    </row>
    <row r="33" spans="1:7" x14ac:dyDescent="0.15">
      <c r="A33" s="327"/>
      <c r="B33" s="328"/>
      <c r="C33" s="329"/>
      <c r="D33" s="330" t="str">
        <f>IFERROR(VLOOKUP(A33,部品コード!A:E,2,FALSE),"")</f>
        <v/>
      </c>
      <c r="E33" s="330" t="str">
        <f t="shared" si="0"/>
        <v/>
      </c>
      <c r="F33" s="330" t="str">
        <f t="shared" si="1"/>
        <v/>
      </c>
      <c r="G33" s="330" t="str">
        <f>IFERROR(VLOOKUP(A33,部品コード!A:E,3,FALSE),"")</f>
        <v/>
      </c>
    </row>
    <row r="34" spans="1:7" x14ac:dyDescent="0.15">
      <c r="A34" s="327"/>
      <c r="B34" s="328"/>
      <c r="C34" s="329"/>
      <c r="D34" s="330" t="str">
        <f>IFERROR(VLOOKUP(A34,部品コード!A:E,2,FALSE),"")</f>
        <v/>
      </c>
      <c r="E34" s="330" t="str">
        <f t="shared" si="0"/>
        <v/>
      </c>
      <c r="F34" s="330" t="str">
        <f t="shared" si="1"/>
        <v/>
      </c>
      <c r="G34" s="330" t="str">
        <f>IFERROR(VLOOKUP(A34,部品コード!A:E,3,FALSE),"")</f>
        <v/>
      </c>
    </row>
    <row r="35" spans="1:7" x14ac:dyDescent="0.15">
      <c r="A35" s="327"/>
      <c r="B35" s="328"/>
      <c r="C35" s="329"/>
      <c r="D35" s="330" t="str">
        <f>IFERROR(VLOOKUP(A35,部品コード!A:E,2,FALSE),"")</f>
        <v/>
      </c>
      <c r="E35" s="330" t="str">
        <f t="shared" si="0"/>
        <v/>
      </c>
      <c r="F35" s="330" t="str">
        <f t="shared" si="1"/>
        <v/>
      </c>
      <c r="G35" s="330" t="str">
        <f>IFERROR(VLOOKUP(A35,部品コード!A:E,3,FALSE),"")</f>
        <v/>
      </c>
    </row>
    <row r="36" spans="1:7" x14ac:dyDescent="0.15">
      <c r="A36" s="327"/>
      <c r="B36" s="328"/>
      <c r="C36" s="329"/>
      <c r="D36" s="330" t="str">
        <f>IFERROR(VLOOKUP(A36,部品コード!A:E,2,FALSE),"")</f>
        <v/>
      </c>
      <c r="E36" s="330" t="str">
        <f t="shared" si="0"/>
        <v/>
      </c>
      <c r="F36" s="330" t="str">
        <f t="shared" si="1"/>
        <v/>
      </c>
      <c r="G36" s="330" t="str">
        <f>IFERROR(VLOOKUP(A36,部品コード!A:E,3,FALSE),"")</f>
        <v/>
      </c>
    </row>
    <row r="37" spans="1:7" x14ac:dyDescent="0.15">
      <c r="A37" s="327"/>
      <c r="B37" s="328"/>
      <c r="C37" s="329"/>
      <c r="D37" s="330" t="str">
        <f>IFERROR(VLOOKUP(A37,部品コード!A:E,2,FALSE),"")</f>
        <v/>
      </c>
      <c r="E37" s="330" t="str">
        <f t="shared" si="0"/>
        <v/>
      </c>
      <c r="F37" s="330" t="str">
        <f t="shared" si="1"/>
        <v/>
      </c>
      <c r="G37" s="330" t="str">
        <f>IFERROR(VLOOKUP(A37,部品コード!A:E,3,FALSE),"")</f>
        <v/>
      </c>
    </row>
    <row r="38" spans="1:7" x14ac:dyDescent="0.15">
      <c r="A38" s="327"/>
      <c r="B38" s="328"/>
      <c r="C38" s="329"/>
      <c r="D38" s="330" t="str">
        <f>IFERROR(VLOOKUP(A38,部品コード!A:E,2,FALSE),"")</f>
        <v/>
      </c>
      <c r="E38" s="330" t="str">
        <f t="shared" si="0"/>
        <v/>
      </c>
      <c r="F38" s="330" t="str">
        <f t="shared" si="1"/>
        <v/>
      </c>
      <c r="G38" s="330" t="str">
        <f>IFERROR(VLOOKUP(A38,部品コード!A:E,3,FALSE),"")</f>
        <v/>
      </c>
    </row>
    <row r="39" spans="1:7" x14ac:dyDescent="0.15">
      <c r="A39" s="327"/>
      <c r="B39" s="328"/>
      <c r="C39" s="329"/>
      <c r="D39" s="330" t="str">
        <f>IFERROR(VLOOKUP(A39,部品コード!A:E,2,FALSE),"")</f>
        <v/>
      </c>
      <c r="E39" s="330" t="str">
        <f t="shared" si="0"/>
        <v/>
      </c>
      <c r="F39" s="330" t="str">
        <f t="shared" si="1"/>
        <v/>
      </c>
      <c r="G39" s="330" t="str">
        <f>IFERROR(VLOOKUP(A39,部品コード!A:E,3,FALSE),"")</f>
        <v/>
      </c>
    </row>
    <row r="40" spans="1:7" x14ac:dyDescent="0.15">
      <c r="A40" s="327"/>
      <c r="B40" s="328"/>
      <c r="C40" s="329"/>
      <c r="D40" s="330" t="str">
        <f>IFERROR(VLOOKUP(A40,部品コード!A:E,2,FALSE),"")</f>
        <v/>
      </c>
      <c r="E40" s="330" t="str">
        <f t="shared" si="0"/>
        <v/>
      </c>
      <c r="F40" s="330" t="str">
        <f t="shared" si="1"/>
        <v/>
      </c>
      <c r="G40" s="330" t="str">
        <f>IFERROR(VLOOKUP(A40,部品コード!A:E,3,FALSE),"")</f>
        <v/>
      </c>
    </row>
    <row r="41" spans="1:7" x14ac:dyDescent="0.15">
      <c r="A41" s="327"/>
      <c r="B41" s="328"/>
      <c r="C41" s="329"/>
      <c r="D41" s="330" t="str">
        <f>IFERROR(VLOOKUP(A41,部品コード!A:E,2,FALSE),"")</f>
        <v/>
      </c>
      <c r="E41" s="330" t="str">
        <f t="shared" si="0"/>
        <v/>
      </c>
      <c r="F41" s="330" t="str">
        <f t="shared" si="1"/>
        <v/>
      </c>
      <c r="G41" s="330" t="str">
        <f>IFERROR(VLOOKUP(A41,部品コード!A:E,3,FALSE),"")</f>
        <v/>
      </c>
    </row>
    <row r="42" spans="1:7" x14ac:dyDescent="0.15">
      <c r="A42" s="327"/>
      <c r="B42" s="328"/>
      <c r="C42" s="329"/>
      <c r="D42" s="330" t="str">
        <f>IFERROR(VLOOKUP(A42,部品コード!A:E,2,FALSE),"")</f>
        <v/>
      </c>
      <c r="E42" s="330" t="str">
        <f t="shared" si="0"/>
        <v/>
      </c>
      <c r="F42" s="330" t="str">
        <f t="shared" si="1"/>
        <v/>
      </c>
      <c r="G42" s="330" t="str">
        <f>IFERROR(VLOOKUP(A42,部品コード!A:E,3,FALSE),"")</f>
        <v/>
      </c>
    </row>
    <row r="43" spans="1:7" x14ac:dyDescent="0.15">
      <c r="A43" s="327"/>
      <c r="B43" s="328"/>
      <c r="C43" s="329"/>
      <c r="D43" s="330" t="str">
        <f>IFERROR(VLOOKUP(A43,部品コード!A:E,2,FALSE),"")</f>
        <v/>
      </c>
      <c r="E43" s="330" t="str">
        <f t="shared" si="0"/>
        <v/>
      </c>
      <c r="F43" s="330" t="str">
        <f t="shared" si="1"/>
        <v/>
      </c>
      <c r="G43" s="330" t="str">
        <f>IFERROR(VLOOKUP(A43,部品コード!A:E,3,FALSE),"")</f>
        <v/>
      </c>
    </row>
    <row r="44" spans="1:7" x14ac:dyDescent="0.15">
      <c r="A44" s="327"/>
      <c r="B44" s="328"/>
      <c r="C44" s="329"/>
      <c r="D44" s="330" t="str">
        <f>IFERROR(VLOOKUP(A44,部品コード!A:E,2,FALSE),"")</f>
        <v/>
      </c>
      <c r="E44" s="330" t="str">
        <f t="shared" si="0"/>
        <v/>
      </c>
      <c r="F44" s="330" t="str">
        <f t="shared" si="1"/>
        <v/>
      </c>
      <c r="G44" s="330" t="str">
        <f>IFERROR(VLOOKUP(A44,部品コード!A:E,3,FALSE),"")</f>
        <v/>
      </c>
    </row>
    <row r="45" spans="1:7" x14ac:dyDescent="0.15">
      <c r="A45" s="327"/>
      <c r="B45" s="328"/>
      <c r="C45" s="329"/>
      <c r="D45" s="330" t="str">
        <f>IFERROR(VLOOKUP(A45,部品コード!A:E,2,FALSE),"")</f>
        <v/>
      </c>
      <c r="E45" s="330" t="str">
        <f t="shared" si="0"/>
        <v/>
      </c>
      <c r="F45" s="330" t="str">
        <f t="shared" si="1"/>
        <v/>
      </c>
      <c r="G45" s="330" t="str">
        <f>IFERROR(VLOOKUP(A45,部品コード!A:E,3,FALSE),"")</f>
        <v/>
      </c>
    </row>
    <row r="46" spans="1:7" x14ac:dyDescent="0.15">
      <c r="A46" s="327"/>
      <c r="B46" s="328"/>
      <c r="C46" s="329"/>
      <c r="D46" s="330" t="str">
        <f>IFERROR(VLOOKUP(A46,部品コード!A:E,2,FALSE),"")</f>
        <v/>
      </c>
      <c r="E46" s="330" t="str">
        <f t="shared" si="0"/>
        <v/>
      </c>
      <c r="F46" s="330" t="str">
        <f t="shared" si="1"/>
        <v/>
      </c>
      <c r="G46" s="330" t="str">
        <f>IFERROR(VLOOKUP(A46,部品コード!A:E,3,FALSE),"")</f>
        <v/>
      </c>
    </row>
    <row r="47" spans="1:7" x14ac:dyDescent="0.15">
      <c r="A47" s="327"/>
      <c r="B47" s="328"/>
      <c r="C47" s="329"/>
      <c r="D47" s="330" t="str">
        <f>IFERROR(VLOOKUP(A47,部品コード!A:E,2,FALSE),"")</f>
        <v/>
      </c>
      <c r="E47" s="330" t="str">
        <f t="shared" si="0"/>
        <v/>
      </c>
      <c r="F47" s="330" t="str">
        <f t="shared" si="1"/>
        <v/>
      </c>
      <c r="G47" s="330" t="str">
        <f>IFERROR(VLOOKUP(A47,部品コード!A:E,3,FALSE),"")</f>
        <v/>
      </c>
    </row>
    <row r="48" spans="1:7" x14ac:dyDescent="0.15">
      <c r="A48" s="327"/>
      <c r="B48" s="328"/>
      <c r="C48" s="329"/>
      <c r="D48" s="330" t="str">
        <f>IFERROR(VLOOKUP(A48,部品コード!A:E,2,FALSE),"")</f>
        <v/>
      </c>
      <c r="E48" s="330" t="str">
        <f t="shared" si="0"/>
        <v/>
      </c>
      <c r="F48" s="330" t="str">
        <f t="shared" si="1"/>
        <v/>
      </c>
      <c r="G48" s="330" t="str">
        <f>IFERROR(VLOOKUP(A48,部品コード!A:E,3,FALSE),"")</f>
        <v/>
      </c>
    </row>
    <row r="49" spans="1:7" x14ac:dyDescent="0.15">
      <c r="A49" s="327"/>
      <c r="B49" s="328"/>
      <c r="C49" s="329"/>
      <c r="D49" s="330" t="str">
        <f>IFERROR(VLOOKUP(A49,部品コード!A:E,2,FALSE),"")</f>
        <v/>
      </c>
      <c r="E49" s="330" t="str">
        <f t="shared" si="0"/>
        <v/>
      </c>
      <c r="F49" s="330" t="str">
        <f t="shared" si="1"/>
        <v/>
      </c>
      <c r="G49" s="330" t="str">
        <f>IFERROR(VLOOKUP(A49,部品コード!A:E,3,FALSE),"")</f>
        <v/>
      </c>
    </row>
    <row r="50" spans="1:7" x14ac:dyDescent="0.15">
      <c r="A50" s="327"/>
      <c r="B50" s="328"/>
      <c r="C50" s="329"/>
      <c r="D50" s="330" t="str">
        <f>IFERROR(VLOOKUP(A50,部品コード!A:E,2,FALSE),"")</f>
        <v/>
      </c>
      <c r="E50" s="330" t="str">
        <f t="shared" si="0"/>
        <v/>
      </c>
      <c r="F50" s="330" t="str">
        <f t="shared" si="1"/>
        <v/>
      </c>
      <c r="G50" s="330" t="str">
        <f>IFERROR(VLOOKUP(A50,部品コード!A:E,3,FALSE),"")</f>
        <v/>
      </c>
    </row>
    <row r="51" spans="1:7" x14ac:dyDescent="0.15">
      <c r="A51" s="327"/>
      <c r="B51" s="328"/>
      <c r="C51" s="329"/>
      <c r="D51" s="330" t="str">
        <f>IFERROR(VLOOKUP(A51,部品コード!A:E,2,FALSE),"")</f>
        <v/>
      </c>
      <c r="E51" s="330" t="str">
        <f t="shared" si="0"/>
        <v/>
      </c>
      <c r="F51" s="330" t="str">
        <f t="shared" si="1"/>
        <v/>
      </c>
      <c r="G51" s="330" t="str">
        <f>IFERROR(VLOOKUP(A51,部品コード!A:E,3,FALSE),"")</f>
        <v/>
      </c>
    </row>
    <row r="52" spans="1:7" x14ac:dyDescent="0.15">
      <c r="A52" s="327"/>
      <c r="B52" s="328"/>
      <c r="C52" s="329"/>
      <c r="D52" s="330" t="str">
        <f>IFERROR(VLOOKUP(A52,部品コード!A:E,2,FALSE),"")</f>
        <v/>
      </c>
      <c r="E52" s="330" t="str">
        <f t="shared" si="0"/>
        <v/>
      </c>
      <c r="F52" s="330" t="str">
        <f t="shared" si="1"/>
        <v/>
      </c>
      <c r="G52" s="330" t="str">
        <f>IFERROR(VLOOKUP(A52,部品コード!A:E,3,FALSE),"")</f>
        <v/>
      </c>
    </row>
    <row r="53" spans="1:7" x14ac:dyDescent="0.15">
      <c r="A53" s="327"/>
      <c r="B53" s="328"/>
      <c r="C53" s="329"/>
      <c r="D53" s="330" t="str">
        <f>IFERROR(VLOOKUP(A53,部品コード!A:E,2,FALSE),"")</f>
        <v/>
      </c>
      <c r="E53" s="330" t="str">
        <f t="shared" si="0"/>
        <v/>
      </c>
      <c r="F53" s="330" t="str">
        <f t="shared" si="1"/>
        <v/>
      </c>
      <c r="G53" s="330" t="str">
        <f>IFERROR(VLOOKUP(A53,部品コード!A:E,3,FALSE),"")</f>
        <v/>
      </c>
    </row>
    <row r="54" spans="1:7" x14ac:dyDescent="0.15">
      <c r="A54" s="327"/>
      <c r="B54" s="328"/>
      <c r="C54" s="329"/>
      <c r="D54" s="330" t="str">
        <f>IFERROR(VLOOKUP(A54,部品コード!A:E,2,FALSE),"")</f>
        <v/>
      </c>
      <c r="E54" s="330" t="str">
        <f t="shared" ref="E54:E117" si="2">IF(B54="","",(MONTH(B54)))</f>
        <v/>
      </c>
      <c r="F54" s="330" t="str">
        <f t="shared" si="1"/>
        <v/>
      </c>
      <c r="G54" s="330" t="str">
        <f>IFERROR(VLOOKUP(A54,部品コード!A:E,3,FALSE),"")</f>
        <v/>
      </c>
    </row>
    <row r="55" spans="1:7" x14ac:dyDescent="0.15">
      <c r="A55" s="327"/>
      <c r="B55" s="328"/>
      <c r="C55" s="329"/>
      <c r="D55" s="330" t="str">
        <f>IFERROR(VLOOKUP(A55,部品コード!A:E,2,FALSE),"")</f>
        <v/>
      </c>
      <c r="E55" s="330" t="str">
        <f t="shared" si="2"/>
        <v/>
      </c>
      <c r="F55" s="330" t="str">
        <f t="shared" si="1"/>
        <v/>
      </c>
      <c r="G55" s="330" t="str">
        <f>IFERROR(VLOOKUP(A55,部品コード!A:E,3,FALSE),"")</f>
        <v/>
      </c>
    </row>
    <row r="56" spans="1:7" x14ac:dyDescent="0.15">
      <c r="A56" s="327"/>
      <c r="B56" s="328"/>
      <c r="C56" s="329"/>
      <c r="D56" s="330" t="str">
        <f>IFERROR(VLOOKUP(A56,部品コード!A:E,2,FALSE),"")</f>
        <v/>
      </c>
      <c r="E56" s="330" t="str">
        <f t="shared" si="2"/>
        <v/>
      </c>
      <c r="F56" s="330" t="str">
        <f t="shared" si="1"/>
        <v/>
      </c>
      <c r="G56" s="330" t="str">
        <f>IFERROR(VLOOKUP(A56,部品コード!A:E,3,FALSE),"")</f>
        <v/>
      </c>
    </row>
    <row r="57" spans="1:7" x14ac:dyDescent="0.15">
      <c r="A57" s="327"/>
      <c r="B57" s="328"/>
      <c r="C57" s="329"/>
      <c r="D57" s="330" t="str">
        <f>IFERROR(VLOOKUP(A57,部品コード!A:E,2,FALSE),"")</f>
        <v/>
      </c>
      <c r="E57" s="330" t="str">
        <f t="shared" si="2"/>
        <v/>
      </c>
      <c r="F57" s="330" t="str">
        <f t="shared" si="1"/>
        <v/>
      </c>
      <c r="G57" s="330" t="str">
        <f>IFERROR(VLOOKUP(A57,部品コード!A:E,3,FALSE),"")</f>
        <v/>
      </c>
    </row>
    <row r="58" spans="1:7" x14ac:dyDescent="0.15">
      <c r="A58" s="327"/>
      <c r="B58" s="328"/>
      <c r="C58" s="329"/>
      <c r="D58" s="330" t="str">
        <f>IFERROR(VLOOKUP(A58,部品コード!A:E,2,FALSE),"")</f>
        <v/>
      </c>
      <c r="E58" s="330" t="str">
        <f t="shared" si="2"/>
        <v/>
      </c>
      <c r="F58" s="330" t="str">
        <f t="shared" si="1"/>
        <v/>
      </c>
      <c r="G58" s="330" t="str">
        <f>IFERROR(VLOOKUP(A58,部品コード!A:E,3,FALSE),"")</f>
        <v/>
      </c>
    </row>
    <row r="59" spans="1:7" x14ac:dyDescent="0.15">
      <c r="A59" s="327"/>
      <c r="B59" s="328"/>
      <c r="C59" s="329"/>
      <c r="D59" s="330" t="str">
        <f>IFERROR(VLOOKUP(A59,部品コード!A:E,2,FALSE),"")</f>
        <v/>
      </c>
      <c r="E59" s="330" t="str">
        <f t="shared" si="2"/>
        <v/>
      </c>
      <c r="F59" s="330" t="str">
        <f t="shared" si="1"/>
        <v/>
      </c>
      <c r="G59" s="330" t="str">
        <f>IFERROR(VLOOKUP(A59,部品コード!A:E,3,FALSE),"")</f>
        <v/>
      </c>
    </row>
    <row r="60" spans="1:7" x14ac:dyDescent="0.15">
      <c r="A60" s="327"/>
      <c r="B60" s="328"/>
      <c r="C60" s="329"/>
      <c r="D60" s="330" t="str">
        <f>IFERROR(VLOOKUP(A60,部品コード!A:E,2,FALSE),"")</f>
        <v/>
      </c>
      <c r="E60" s="330" t="str">
        <f t="shared" si="2"/>
        <v/>
      </c>
      <c r="F60" s="330" t="str">
        <f t="shared" si="1"/>
        <v/>
      </c>
      <c r="G60" s="330" t="str">
        <f>IFERROR(VLOOKUP(A60,部品コード!A:E,3,FALSE),"")</f>
        <v/>
      </c>
    </row>
    <row r="61" spans="1:7" x14ac:dyDescent="0.15">
      <c r="A61" s="327"/>
      <c r="B61" s="328"/>
      <c r="C61" s="329"/>
      <c r="D61" s="330" t="str">
        <f>IFERROR(VLOOKUP(A61,部品コード!A:E,2,FALSE),"")</f>
        <v/>
      </c>
      <c r="E61" s="330" t="str">
        <f t="shared" si="2"/>
        <v/>
      </c>
      <c r="F61" s="330" t="str">
        <f t="shared" si="1"/>
        <v/>
      </c>
      <c r="G61" s="330" t="str">
        <f>IFERROR(VLOOKUP(A61,部品コード!A:E,3,FALSE),"")</f>
        <v/>
      </c>
    </row>
    <row r="62" spans="1:7" x14ac:dyDescent="0.15">
      <c r="A62" s="327"/>
      <c r="B62" s="328"/>
      <c r="C62" s="329"/>
      <c r="D62" s="330" t="str">
        <f>IFERROR(VLOOKUP(A62,部品コード!A:E,2,FALSE),"")</f>
        <v/>
      </c>
      <c r="E62" s="330" t="str">
        <f t="shared" si="2"/>
        <v/>
      </c>
      <c r="F62" s="330" t="str">
        <f t="shared" si="1"/>
        <v/>
      </c>
      <c r="G62" s="330" t="str">
        <f>IFERROR(VLOOKUP(A62,部品コード!A:E,3,FALSE),"")</f>
        <v/>
      </c>
    </row>
    <row r="63" spans="1:7" x14ac:dyDescent="0.15">
      <c r="A63" s="327"/>
      <c r="B63" s="328"/>
      <c r="C63" s="329"/>
      <c r="D63" s="330" t="str">
        <f>IFERROR(VLOOKUP(A63,部品コード!A:E,2,FALSE),"")</f>
        <v/>
      </c>
      <c r="E63" s="330" t="str">
        <f t="shared" si="2"/>
        <v/>
      </c>
      <c r="F63" s="330" t="str">
        <f t="shared" si="1"/>
        <v/>
      </c>
      <c r="G63" s="330" t="str">
        <f>IFERROR(VLOOKUP(A63,部品コード!A:E,3,FALSE),"")</f>
        <v/>
      </c>
    </row>
    <row r="64" spans="1:7" x14ac:dyDescent="0.15">
      <c r="A64" s="327"/>
      <c r="B64" s="328"/>
      <c r="C64" s="329"/>
      <c r="D64" s="330" t="str">
        <f>IFERROR(VLOOKUP(A64,部品コード!A:E,2,FALSE),"")</f>
        <v/>
      </c>
      <c r="E64" s="330" t="str">
        <f t="shared" si="2"/>
        <v/>
      </c>
      <c r="F64" s="330" t="str">
        <f t="shared" si="1"/>
        <v/>
      </c>
      <c r="G64" s="330" t="str">
        <f>IFERROR(VLOOKUP(A64,部品コード!A:E,3,FALSE),"")</f>
        <v/>
      </c>
    </row>
    <row r="65" spans="1:7" x14ac:dyDescent="0.15">
      <c r="A65" s="327"/>
      <c r="B65" s="328"/>
      <c r="C65" s="329"/>
      <c r="D65" s="330" t="str">
        <f>IFERROR(VLOOKUP(A65,部品コード!A:E,2,FALSE),"")</f>
        <v/>
      </c>
      <c r="E65" s="330" t="str">
        <f t="shared" si="2"/>
        <v/>
      </c>
      <c r="F65" s="330" t="str">
        <f t="shared" si="1"/>
        <v/>
      </c>
      <c r="G65" s="330" t="str">
        <f>IFERROR(VLOOKUP(A65,部品コード!A:E,3,FALSE),"")</f>
        <v/>
      </c>
    </row>
    <row r="66" spans="1:7" x14ac:dyDescent="0.15">
      <c r="A66" s="327"/>
      <c r="B66" s="328"/>
      <c r="C66" s="329"/>
      <c r="D66" s="330" t="str">
        <f>IFERROR(VLOOKUP(A66,部品コード!A:E,2,FALSE),"")</f>
        <v/>
      </c>
      <c r="E66" s="330" t="str">
        <f t="shared" si="2"/>
        <v/>
      </c>
      <c r="F66" s="330" t="str">
        <f t="shared" si="1"/>
        <v/>
      </c>
      <c r="G66" s="330" t="str">
        <f>IFERROR(VLOOKUP(A66,部品コード!A:E,3,FALSE),"")</f>
        <v/>
      </c>
    </row>
    <row r="67" spans="1:7" x14ac:dyDescent="0.15">
      <c r="A67" s="327"/>
      <c r="B67" s="328"/>
      <c r="C67" s="329"/>
      <c r="D67" s="330" t="str">
        <f>IFERROR(VLOOKUP(A67,部品コード!A:E,2,FALSE),"")</f>
        <v/>
      </c>
      <c r="E67" s="330" t="str">
        <f t="shared" si="2"/>
        <v/>
      </c>
      <c r="F67" s="330" t="str">
        <f t="shared" si="1"/>
        <v/>
      </c>
      <c r="G67" s="330" t="str">
        <f>IFERROR(VLOOKUP(A67,部品コード!A:E,3,FALSE),"")</f>
        <v/>
      </c>
    </row>
    <row r="68" spans="1:7" x14ac:dyDescent="0.15">
      <c r="A68" s="327"/>
      <c r="B68" s="328"/>
      <c r="C68" s="329"/>
      <c r="D68" s="330" t="str">
        <f>IFERROR(VLOOKUP(A68,部品コード!A:E,2,FALSE),"")</f>
        <v/>
      </c>
      <c r="E68" s="330" t="str">
        <f t="shared" si="2"/>
        <v/>
      </c>
      <c r="F68" s="330" t="str">
        <f t="shared" ref="F68:F131" si="3">IF(B68="","",(DAY(B68)))</f>
        <v/>
      </c>
      <c r="G68" s="330" t="str">
        <f>IFERROR(VLOOKUP(A68,部品コード!A:E,3,FALSE),"")</f>
        <v/>
      </c>
    </row>
    <row r="69" spans="1:7" x14ac:dyDescent="0.15">
      <c r="A69" s="327"/>
      <c r="B69" s="328"/>
      <c r="C69" s="329"/>
      <c r="D69" s="330" t="str">
        <f>IFERROR(VLOOKUP(A69,部品コード!A:E,2,FALSE),"")</f>
        <v/>
      </c>
      <c r="E69" s="330" t="str">
        <f t="shared" si="2"/>
        <v/>
      </c>
      <c r="F69" s="330" t="str">
        <f t="shared" si="3"/>
        <v/>
      </c>
      <c r="G69" s="330" t="str">
        <f>IFERROR(VLOOKUP(A69,部品コード!A:E,3,FALSE),"")</f>
        <v/>
      </c>
    </row>
    <row r="70" spans="1:7" x14ac:dyDescent="0.15">
      <c r="A70" s="327"/>
      <c r="B70" s="328"/>
      <c r="C70" s="329"/>
      <c r="D70" s="330" t="str">
        <f>IFERROR(VLOOKUP(A70,部品コード!A:E,2,FALSE),"")</f>
        <v/>
      </c>
      <c r="E70" s="330" t="str">
        <f t="shared" si="2"/>
        <v/>
      </c>
      <c r="F70" s="330" t="str">
        <f t="shared" si="3"/>
        <v/>
      </c>
      <c r="G70" s="330" t="str">
        <f>IFERROR(VLOOKUP(A70,部品コード!A:E,3,FALSE),"")</f>
        <v/>
      </c>
    </row>
    <row r="71" spans="1:7" x14ac:dyDescent="0.15">
      <c r="A71" s="327"/>
      <c r="B71" s="328"/>
      <c r="C71" s="329"/>
      <c r="D71" s="330" t="str">
        <f>IFERROR(VLOOKUP(A71,部品コード!A:E,2,FALSE),"")</f>
        <v/>
      </c>
      <c r="E71" s="330" t="str">
        <f t="shared" si="2"/>
        <v/>
      </c>
      <c r="F71" s="330" t="str">
        <f t="shared" si="3"/>
        <v/>
      </c>
      <c r="G71" s="330" t="str">
        <f>IFERROR(VLOOKUP(A71,部品コード!A:E,3,FALSE),"")</f>
        <v/>
      </c>
    </row>
    <row r="72" spans="1:7" x14ac:dyDescent="0.15">
      <c r="A72" s="327"/>
      <c r="B72" s="328"/>
      <c r="C72" s="329"/>
      <c r="D72" s="330" t="str">
        <f>IFERROR(VLOOKUP(A72,部品コード!A:E,2,FALSE),"")</f>
        <v/>
      </c>
      <c r="E72" s="330" t="str">
        <f t="shared" si="2"/>
        <v/>
      </c>
      <c r="F72" s="330" t="str">
        <f t="shared" si="3"/>
        <v/>
      </c>
      <c r="G72" s="330" t="str">
        <f>IFERROR(VLOOKUP(A72,部品コード!A:E,3,FALSE),"")</f>
        <v/>
      </c>
    </row>
    <row r="73" spans="1:7" x14ac:dyDescent="0.15">
      <c r="A73" s="327"/>
      <c r="B73" s="328"/>
      <c r="C73" s="329"/>
      <c r="D73" s="330" t="str">
        <f>IFERROR(VLOOKUP(A73,部品コード!A:E,2,FALSE),"")</f>
        <v/>
      </c>
      <c r="E73" s="330" t="str">
        <f t="shared" si="2"/>
        <v/>
      </c>
      <c r="F73" s="330" t="str">
        <f t="shared" si="3"/>
        <v/>
      </c>
      <c r="G73" s="330" t="str">
        <f>IFERROR(VLOOKUP(A73,部品コード!A:E,3,FALSE),"")</f>
        <v/>
      </c>
    </row>
    <row r="74" spans="1:7" x14ac:dyDescent="0.15">
      <c r="A74" s="327"/>
      <c r="B74" s="328"/>
      <c r="C74" s="329"/>
      <c r="D74" s="330" t="str">
        <f>IFERROR(VLOOKUP(A74,部品コード!A:E,2,FALSE),"")</f>
        <v/>
      </c>
      <c r="E74" s="330" t="str">
        <f t="shared" si="2"/>
        <v/>
      </c>
      <c r="F74" s="330" t="str">
        <f t="shared" si="3"/>
        <v/>
      </c>
      <c r="G74" s="330" t="str">
        <f>IFERROR(VLOOKUP(A74,部品コード!A:E,3,FALSE),"")</f>
        <v/>
      </c>
    </row>
    <row r="75" spans="1:7" x14ac:dyDescent="0.15">
      <c r="A75" s="327"/>
      <c r="B75" s="328"/>
      <c r="C75" s="329"/>
      <c r="D75" s="330" t="str">
        <f>IFERROR(VLOOKUP(A75,部品コード!A:E,2,FALSE),"")</f>
        <v/>
      </c>
      <c r="E75" s="330" t="str">
        <f t="shared" si="2"/>
        <v/>
      </c>
      <c r="F75" s="330" t="str">
        <f t="shared" si="3"/>
        <v/>
      </c>
      <c r="G75" s="330" t="str">
        <f>IFERROR(VLOOKUP(A75,部品コード!A:E,3,FALSE),"")</f>
        <v/>
      </c>
    </row>
    <row r="76" spans="1:7" x14ac:dyDescent="0.15">
      <c r="A76" s="327"/>
      <c r="B76" s="328"/>
      <c r="C76" s="329"/>
      <c r="D76" s="330" t="str">
        <f>IFERROR(VLOOKUP(A76,部品コード!A:E,2,FALSE),"")</f>
        <v/>
      </c>
      <c r="E76" s="330" t="str">
        <f t="shared" si="2"/>
        <v/>
      </c>
      <c r="F76" s="330" t="str">
        <f t="shared" si="3"/>
        <v/>
      </c>
      <c r="G76" s="330" t="str">
        <f>IFERROR(VLOOKUP(A76,部品コード!A:E,3,FALSE),"")</f>
        <v/>
      </c>
    </row>
    <row r="77" spans="1:7" x14ac:dyDescent="0.15">
      <c r="A77" s="327"/>
      <c r="B77" s="328"/>
      <c r="C77" s="329"/>
      <c r="D77" s="330" t="str">
        <f>IFERROR(VLOOKUP(A77,部品コード!A:E,2,FALSE),"")</f>
        <v/>
      </c>
      <c r="E77" s="330" t="str">
        <f t="shared" si="2"/>
        <v/>
      </c>
      <c r="F77" s="330" t="str">
        <f t="shared" si="3"/>
        <v/>
      </c>
      <c r="G77" s="330" t="str">
        <f>IFERROR(VLOOKUP(A77,部品コード!A:E,3,FALSE),"")</f>
        <v/>
      </c>
    </row>
    <row r="78" spans="1:7" x14ac:dyDescent="0.15">
      <c r="A78" s="327"/>
      <c r="B78" s="328"/>
      <c r="C78" s="329"/>
      <c r="D78" s="330" t="str">
        <f>IFERROR(VLOOKUP(A78,部品コード!A:E,2,FALSE),"")</f>
        <v/>
      </c>
      <c r="E78" s="330" t="str">
        <f t="shared" si="2"/>
        <v/>
      </c>
      <c r="F78" s="330" t="str">
        <f t="shared" si="3"/>
        <v/>
      </c>
      <c r="G78" s="330" t="str">
        <f>IFERROR(VLOOKUP(A78,部品コード!A:E,3,FALSE),"")</f>
        <v/>
      </c>
    </row>
    <row r="79" spans="1:7" x14ac:dyDescent="0.15">
      <c r="A79" s="327"/>
      <c r="B79" s="328"/>
      <c r="C79" s="329"/>
      <c r="D79" s="330" t="str">
        <f>IFERROR(VLOOKUP(A79,部品コード!A:E,2,FALSE),"")</f>
        <v/>
      </c>
      <c r="E79" s="330" t="str">
        <f t="shared" si="2"/>
        <v/>
      </c>
      <c r="F79" s="330" t="str">
        <f t="shared" si="3"/>
        <v/>
      </c>
      <c r="G79" s="330" t="str">
        <f>IFERROR(VLOOKUP(A79,部品コード!A:E,3,FALSE),"")</f>
        <v/>
      </c>
    </row>
    <row r="80" spans="1:7" x14ac:dyDescent="0.15">
      <c r="A80" s="327"/>
      <c r="B80" s="328"/>
      <c r="C80" s="329"/>
      <c r="D80" s="330" t="str">
        <f>IFERROR(VLOOKUP(A80,部品コード!A:E,2,FALSE),"")</f>
        <v/>
      </c>
      <c r="E80" s="330" t="str">
        <f t="shared" si="2"/>
        <v/>
      </c>
      <c r="F80" s="330" t="str">
        <f t="shared" si="3"/>
        <v/>
      </c>
      <c r="G80" s="330" t="str">
        <f>IFERROR(VLOOKUP(A80,部品コード!A:E,3,FALSE),"")</f>
        <v/>
      </c>
    </row>
    <row r="81" spans="1:7" x14ac:dyDescent="0.15">
      <c r="A81" s="327"/>
      <c r="B81" s="328"/>
      <c r="C81" s="329"/>
      <c r="D81" s="330" t="str">
        <f>IFERROR(VLOOKUP(A81,部品コード!A:E,2,FALSE),"")</f>
        <v/>
      </c>
      <c r="E81" s="330" t="str">
        <f t="shared" si="2"/>
        <v/>
      </c>
      <c r="F81" s="330" t="str">
        <f t="shared" si="3"/>
        <v/>
      </c>
      <c r="G81" s="330" t="str">
        <f>IFERROR(VLOOKUP(A81,部品コード!A:E,3,FALSE),"")</f>
        <v/>
      </c>
    </row>
    <row r="82" spans="1:7" x14ac:dyDescent="0.15">
      <c r="A82" s="327"/>
      <c r="B82" s="328"/>
      <c r="C82" s="329"/>
      <c r="D82" s="330" t="str">
        <f>IFERROR(VLOOKUP(A82,部品コード!A:E,2,FALSE),"")</f>
        <v/>
      </c>
      <c r="E82" s="330" t="str">
        <f t="shared" si="2"/>
        <v/>
      </c>
      <c r="F82" s="330" t="str">
        <f t="shared" si="3"/>
        <v/>
      </c>
      <c r="G82" s="330" t="str">
        <f>IFERROR(VLOOKUP(A82,部品コード!A:E,3,FALSE),"")</f>
        <v/>
      </c>
    </row>
    <row r="83" spans="1:7" x14ac:dyDescent="0.15">
      <c r="A83" s="327"/>
      <c r="B83" s="328"/>
      <c r="C83" s="329"/>
      <c r="D83" s="330" t="str">
        <f>IFERROR(VLOOKUP(A83,部品コード!A:E,2,FALSE),"")</f>
        <v/>
      </c>
      <c r="E83" s="330" t="str">
        <f t="shared" si="2"/>
        <v/>
      </c>
      <c r="F83" s="330" t="str">
        <f t="shared" si="3"/>
        <v/>
      </c>
      <c r="G83" s="330" t="str">
        <f>IFERROR(VLOOKUP(A83,部品コード!A:E,3,FALSE),"")</f>
        <v/>
      </c>
    </row>
    <row r="84" spans="1:7" x14ac:dyDescent="0.15">
      <c r="A84" s="327"/>
      <c r="B84" s="328"/>
      <c r="C84" s="329"/>
      <c r="D84" s="330" t="str">
        <f>IFERROR(VLOOKUP(A84,部品コード!A:E,2,FALSE),"")</f>
        <v/>
      </c>
      <c r="E84" s="330" t="str">
        <f t="shared" si="2"/>
        <v/>
      </c>
      <c r="F84" s="330" t="str">
        <f t="shared" si="3"/>
        <v/>
      </c>
      <c r="G84" s="330" t="str">
        <f>IFERROR(VLOOKUP(A84,部品コード!A:E,3,FALSE),"")</f>
        <v/>
      </c>
    </row>
    <row r="85" spans="1:7" x14ac:dyDescent="0.15">
      <c r="A85" s="327"/>
      <c r="B85" s="328"/>
      <c r="C85" s="329"/>
      <c r="D85" s="330" t="str">
        <f>IFERROR(VLOOKUP(A85,部品コード!A:E,2,FALSE),"")</f>
        <v/>
      </c>
      <c r="E85" s="330" t="str">
        <f t="shared" si="2"/>
        <v/>
      </c>
      <c r="F85" s="330" t="str">
        <f t="shared" si="3"/>
        <v/>
      </c>
      <c r="G85" s="330" t="str">
        <f>IFERROR(VLOOKUP(A85,部品コード!A:E,3,FALSE),"")</f>
        <v/>
      </c>
    </row>
    <row r="86" spans="1:7" x14ac:dyDescent="0.15">
      <c r="A86" s="327"/>
      <c r="B86" s="328"/>
      <c r="C86" s="329"/>
      <c r="D86" s="330" t="str">
        <f>IFERROR(VLOOKUP(A86,部品コード!A:E,2,FALSE),"")</f>
        <v/>
      </c>
      <c r="E86" s="330" t="str">
        <f t="shared" si="2"/>
        <v/>
      </c>
      <c r="F86" s="330" t="str">
        <f t="shared" si="3"/>
        <v/>
      </c>
      <c r="G86" s="330" t="str">
        <f>IFERROR(VLOOKUP(A86,部品コード!A:E,3,FALSE),"")</f>
        <v/>
      </c>
    </row>
    <row r="87" spans="1:7" x14ac:dyDescent="0.15">
      <c r="A87" s="327"/>
      <c r="B87" s="328"/>
      <c r="C87" s="329"/>
      <c r="D87" s="330" t="str">
        <f>IFERROR(VLOOKUP(A87,部品コード!A:E,2,FALSE),"")</f>
        <v/>
      </c>
      <c r="E87" s="330" t="str">
        <f t="shared" si="2"/>
        <v/>
      </c>
      <c r="F87" s="330" t="str">
        <f t="shared" si="3"/>
        <v/>
      </c>
      <c r="G87" s="330" t="str">
        <f>IFERROR(VLOOKUP(A87,部品コード!A:E,3,FALSE),"")</f>
        <v/>
      </c>
    </row>
    <row r="88" spans="1:7" x14ac:dyDescent="0.15">
      <c r="A88" s="327"/>
      <c r="B88" s="328"/>
      <c r="C88" s="329"/>
      <c r="D88" s="330" t="str">
        <f>IFERROR(VLOOKUP(A88,部品コード!A:E,2,FALSE),"")</f>
        <v/>
      </c>
      <c r="E88" s="330" t="str">
        <f t="shared" si="2"/>
        <v/>
      </c>
      <c r="F88" s="330" t="str">
        <f t="shared" si="3"/>
        <v/>
      </c>
      <c r="G88" s="330" t="str">
        <f>IFERROR(VLOOKUP(A88,部品コード!A:E,3,FALSE),"")</f>
        <v/>
      </c>
    </row>
    <row r="89" spans="1:7" x14ac:dyDescent="0.15">
      <c r="A89" s="327"/>
      <c r="B89" s="328"/>
      <c r="C89" s="329"/>
      <c r="D89" s="330" t="str">
        <f>IFERROR(VLOOKUP(A89,部品コード!A:E,2,FALSE),"")</f>
        <v/>
      </c>
      <c r="E89" s="330" t="str">
        <f t="shared" si="2"/>
        <v/>
      </c>
      <c r="F89" s="330" t="str">
        <f t="shared" si="3"/>
        <v/>
      </c>
      <c r="G89" s="330" t="str">
        <f>IFERROR(VLOOKUP(A89,部品コード!A:E,3,FALSE),"")</f>
        <v/>
      </c>
    </row>
    <row r="90" spans="1:7" x14ac:dyDescent="0.15">
      <c r="A90" s="327"/>
      <c r="B90" s="328"/>
      <c r="C90" s="329"/>
      <c r="D90" s="330" t="str">
        <f>IFERROR(VLOOKUP(A90,部品コード!A:E,2,FALSE),"")</f>
        <v/>
      </c>
      <c r="E90" s="330" t="str">
        <f t="shared" si="2"/>
        <v/>
      </c>
      <c r="F90" s="330" t="str">
        <f t="shared" si="3"/>
        <v/>
      </c>
      <c r="G90" s="330" t="str">
        <f>IFERROR(VLOOKUP(A90,部品コード!A:E,3,FALSE),"")</f>
        <v/>
      </c>
    </row>
    <row r="91" spans="1:7" x14ac:dyDescent="0.15">
      <c r="A91" s="327"/>
      <c r="B91" s="328"/>
      <c r="C91" s="329"/>
      <c r="D91" s="330" t="str">
        <f>IFERROR(VLOOKUP(A91,部品コード!A:E,2,FALSE),"")</f>
        <v/>
      </c>
      <c r="E91" s="330" t="str">
        <f t="shared" si="2"/>
        <v/>
      </c>
      <c r="F91" s="330" t="str">
        <f t="shared" si="3"/>
        <v/>
      </c>
      <c r="G91" s="330" t="str">
        <f>IFERROR(VLOOKUP(A91,部品コード!A:E,3,FALSE),"")</f>
        <v/>
      </c>
    </row>
    <row r="92" spans="1:7" x14ac:dyDescent="0.15">
      <c r="A92" s="327"/>
      <c r="B92" s="328"/>
      <c r="C92" s="329"/>
      <c r="D92" s="330" t="str">
        <f>IFERROR(VLOOKUP(A92,部品コード!A:E,2,FALSE),"")</f>
        <v/>
      </c>
      <c r="E92" s="330" t="str">
        <f t="shared" si="2"/>
        <v/>
      </c>
      <c r="F92" s="330" t="str">
        <f t="shared" si="3"/>
        <v/>
      </c>
      <c r="G92" s="330" t="str">
        <f>IFERROR(VLOOKUP(A92,部品コード!A:E,3,FALSE),"")</f>
        <v/>
      </c>
    </row>
    <row r="93" spans="1:7" x14ac:dyDescent="0.15">
      <c r="A93" s="327"/>
      <c r="B93" s="328"/>
      <c r="C93" s="329"/>
      <c r="D93" s="330" t="str">
        <f>IFERROR(VLOOKUP(A93,部品コード!A:E,2,FALSE),"")</f>
        <v/>
      </c>
      <c r="E93" s="330" t="str">
        <f t="shared" si="2"/>
        <v/>
      </c>
      <c r="F93" s="330" t="str">
        <f t="shared" si="3"/>
        <v/>
      </c>
      <c r="G93" s="330" t="str">
        <f>IFERROR(VLOOKUP(A93,部品コード!A:E,3,FALSE),"")</f>
        <v/>
      </c>
    </row>
    <row r="94" spans="1:7" x14ac:dyDescent="0.15">
      <c r="A94" s="327"/>
      <c r="B94" s="328"/>
      <c r="C94" s="329"/>
      <c r="D94" s="330" t="str">
        <f>IFERROR(VLOOKUP(A94,部品コード!A:E,2,FALSE),"")</f>
        <v/>
      </c>
      <c r="E94" s="330" t="str">
        <f t="shared" si="2"/>
        <v/>
      </c>
      <c r="F94" s="330" t="str">
        <f t="shared" si="3"/>
        <v/>
      </c>
      <c r="G94" s="330" t="str">
        <f>IFERROR(VLOOKUP(A94,部品コード!A:E,3,FALSE),"")</f>
        <v/>
      </c>
    </row>
    <row r="95" spans="1:7" x14ac:dyDescent="0.15">
      <c r="A95" s="327"/>
      <c r="B95" s="328"/>
      <c r="C95" s="329"/>
      <c r="D95" s="330" t="str">
        <f>IFERROR(VLOOKUP(A95,部品コード!A:E,2,FALSE),"")</f>
        <v/>
      </c>
      <c r="E95" s="330" t="str">
        <f t="shared" si="2"/>
        <v/>
      </c>
      <c r="F95" s="330" t="str">
        <f t="shared" si="3"/>
        <v/>
      </c>
      <c r="G95" s="330" t="str">
        <f>IFERROR(VLOOKUP(A95,部品コード!A:E,3,FALSE),"")</f>
        <v/>
      </c>
    </row>
    <row r="96" spans="1:7" x14ac:dyDescent="0.15">
      <c r="A96" s="327"/>
      <c r="B96" s="328"/>
      <c r="C96" s="329"/>
      <c r="D96" s="330" t="str">
        <f>IFERROR(VLOOKUP(A96,部品コード!A:E,2,FALSE),"")</f>
        <v/>
      </c>
      <c r="E96" s="330" t="str">
        <f t="shared" si="2"/>
        <v/>
      </c>
      <c r="F96" s="330" t="str">
        <f t="shared" si="3"/>
        <v/>
      </c>
      <c r="G96" s="330" t="str">
        <f>IFERROR(VLOOKUP(A96,部品コード!A:E,3,FALSE),"")</f>
        <v/>
      </c>
    </row>
    <row r="97" spans="1:7" x14ac:dyDescent="0.15">
      <c r="A97" s="327"/>
      <c r="B97" s="328"/>
      <c r="C97" s="329"/>
      <c r="D97" s="330" t="str">
        <f>IFERROR(VLOOKUP(A97,部品コード!A:E,2,FALSE),"")</f>
        <v/>
      </c>
      <c r="E97" s="330" t="str">
        <f t="shared" si="2"/>
        <v/>
      </c>
      <c r="F97" s="330" t="str">
        <f t="shared" si="3"/>
        <v/>
      </c>
      <c r="G97" s="330" t="str">
        <f>IFERROR(VLOOKUP(A97,部品コード!A:E,3,FALSE),"")</f>
        <v/>
      </c>
    </row>
    <row r="98" spans="1:7" x14ac:dyDescent="0.15">
      <c r="A98" s="327"/>
      <c r="B98" s="328"/>
      <c r="C98" s="329"/>
      <c r="D98" s="330" t="str">
        <f>IFERROR(VLOOKUP(A98,部品コード!A:E,2,FALSE),"")</f>
        <v/>
      </c>
      <c r="E98" s="330" t="str">
        <f t="shared" si="2"/>
        <v/>
      </c>
      <c r="F98" s="330" t="str">
        <f t="shared" si="3"/>
        <v/>
      </c>
      <c r="G98" s="330" t="str">
        <f>IFERROR(VLOOKUP(A98,部品コード!A:E,3,FALSE),"")</f>
        <v/>
      </c>
    </row>
    <row r="99" spans="1:7" x14ac:dyDescent="0.15">
      <c r="A99" s="327"/>
      <c r="B99" s="328"/>
      <c r="C99" s="329"/>
      <c r="D99" s="330" t="str">
        <f>IFERROR(VLOOKUP(A99,部品コード!A:E,2,FALSE),"")</f>
        <v/>
      </c>
      <c r="E99" s="330" t="str">
        <f t="shared" si="2"/>
        <v/>
      </c>
      <c r="F99" s="330" t="str">
        <f t="shared" si="3"/>
        <v/>
      </c>
      <c r="G99" s="330" t="str">
        <f>IFERROR(VLOOKUP(A99,部品コード!A:E,3,FALSE),"")</f>
        <v/>
      </c>
    </row>
    <row r="100" spans="1:7" x14ac:dyDescent="0.15">
      <c r="A100" s="327"/>
      <c r="B100" s="328"/>
      <c r="C100" s="329"/>
      <c r="D100" s="330" t="str">
        <f>IFERROR(VLOOKUP(A100,部品コード!A:E,2,FALSE),"")</f>
        <v/>
      </c>
      <c r="E100" s="330" t="str">
        <f t="shared" si="2"/>
        <v/>
      </c>
      <c r="F100" s="330" t="str">
        <f t="shared" si="3"/>
        <v/>
      </c>
      <c r="G100" s="330" t="str">
        <f>IFERROR(VLOOKUP(A100,部品コード!A:E,3,FALSE),"")</f>
        <v/>
      </c>
    </row>
    <row r="101" spans="1:7" x14ac:dyDescent="0.15">
      <c r="A101" s="327"/>
      <c r="B101" s="328"/>
      <c r="C101" s="329"/>
      <c r="D101" s="330" t="str">
        <f>IFERROR(VLOOKUP(A101,部品コード!A:E,2,FALSE),"")</f>
        <v/>
      </c>
      <c r="E101" s="330" t="str">
        <f t="shared" si="2"/>
        <v/>
      </c>
      <c r="F101" s="330" t="str">
        <f t="shared" si="3"/>
        <v/>
      </c>
      <c r="G101" s="330" t="str">
        <f>IFERROR(VLOOKUP(A101,部品コード!A:E,3,FALSE),"")</f>
        <v/>
      </c>
    </row>
    <row r="102" spans="1:7" x14ac:dyDescent="0.15">
      <c r="A102" s="327"/>
      <c r="B102" s="328"/>
      <c r="C102" s="329"/>
      <c r="D102" s="330" t="str">
        <f>IFERROR(VLOOKUP(A102,部品コード!A:E,2,FALSE),"")</f>
        <v/>
      </c>
      <c r="E102" s="330" t="str">
        <f t="shared" si="2"/>
        <v/>
      </c>
      <c r="F102" s="330" t="str">
        <f t="shared" si="3"/>
        <v/>
      </c>
      <c r="G102" s="330" t="str">
        <f>IFERROR(VLOOKUP(A102,部品コード!A:E,3,FALSE),"")</f>
        <v/>
      </c>
    </row>
    <row r="103" spans="1:7" x14ac:dyDescent="0.15">
      <c r="A103" s="327"/>
      <c r="B103" s="328"/>
      <c r="C103" s="329"/>
      <c r="D103" s="330" t="str">
        <f>IFERROR(VLOOKUP(A103,部品コード!A:E,2,FALSE),"")</f>
        <v/>
      </c>
      <c r="E103" s="330" t="str">
        <f t="shared" si="2"/>
        <v/>
      </c>
      <c r="F103" s="330" t="str">
        <f t="shared" si="3"/>
        <v/>
      </c>
      <c r="G103" s="330" t="str">
        <f>IFERROR(VLOOKUP(A103,部品コード!A:E,3,FALSE),"")</f>
        <v/>
      </c>
    </row>
    <row r="104" spans="1:7" x14ac:dyDescent="0.15">
      <c r="A104" s="327"/>
      <c r="B104" s="328"/>
      <c r="C104" s="329"/>
      <c r="D104" s="330" t="str">
        <f>IFERROR(VLOOKUP(A104,部品コード!A:E,2,FALSE),"")</f>
        <v/>
      </c>
      <c r="E104" s="330" t="str">
        <f t="shared" si="2"/>
        <v/>
      </c>
      <c r="F104" s="330" t="str">
        <f t="shared" si="3"/>
        <v/>
      </c>
      <c r="G104" s="330" t="str">
        <f>IFERROR(VLOOKUP(A104,部品コード!A:E,3,FALSE),"")</f>
        <v/>
      </c>
    </row>
    <row r="105" spans="1:7" x14ac:dyDescent="0.15">
      <c r="A105" s="327"/>
      <c r="B105" s="328"/>
      <c r="C105" s="329"/>
      <c r="D105" s="330" t="str">
        <f>IFERROR(VLOOKUP(A105,部品コード!A:E,2,FALSE),"")</f>
        <v/>
      </c>
      <c r="E105" s="330" t="str">
        <f t="shared" si="2"/>
        <v/>
      </c>
      <c r="F105" s="330" t="str">
        <f t="shared" si="3"/>
        <v/>
      </c>
      <c r="G105" s="330" t="str">
        <f>IFERROR(VLOOKUP(A105,部品コード!A:E,3,FALSE),"")</f>
        <v/>
      </c>
    </row>
    <row r="106" spans="1:7" x14ac:dyDescent="0.15">
      <c r="A106" s="327"/>
      <c r="B106" s="328"/>
      <c r="C106" s="329"/>
      <c r="D106" s="330" t="str">
        <f>IFERROR(VLOOKUP(A106,部品コード!A:E,2,FALSE),"")</f>
        <v/>
      </c>
      <c r="E106" s="330" t="str">
        <f t="shared" si="2"/>
        <v/>
      </c>
      <c r="F106" s="330" t="str">
        <f t="shared" si="3"/>
        <v/>
      </c>
      <c r="G106" s="330" t="str">
        <f>IFERROR(VLOOKUP(A106,部品コード!A:E,3,FALSE),"")</f>
        <v/>
      </c>
    </row>
    <row r="107" spans="1:7" x14ac:dyDescent="0.15">
      <c r="A107" s="327"/>
      <c r="B107" s="328"/>
      <c r="C107" s="329"/>
      <c r="D107" s="330" t="str">
        <f>IFERROR(VLOOKUP(A107,部品コード!A:E,2,FALSE),"")</f>
        <v/>
      </c>
      <c r="E107" s="330" t="str">
        <f t="shared" si="2"/>
        <v/>
      </c>
      <c r="F107" s="330" t="str">
        <f t="shared" si="3"/>
        <v/>
      </c>
      <c r="G107" s="330" t="str">
        <f>IFERROR(VLOOKUP(A107,部品コード!A:E,3,FALSE),"")</f>
        <v/>
      </c>
    </row>
    <row r="108" spans="1:7" x14ac:dyDescent="0.15">
      <c r="A108" s="327"/>
      <c r="B108" s="328"/>
      <c r="C108" s="329"/>
      <c r="D108" s="330" t="str">
        <f>IFERROR(VLOOKUP(A108,部品コード!A:E,2,FALSE),"")</f>
        <v/>
      </c>
      <c r="E108" s="330" t="str">
        <f t="shared" si="2"/>
        <v/>
      </c>
      <c r="F108" s="330" t="str">
        <f t="shared" si="3"/>
        <v/>
      </c>
      <c r="G108" s="330" t="str">
        <f>IFERROR(VLOOKUP(A108,部品コード!A:E,3,FALSE),"")</f>
        <v/>
      </c>
    </row>
    <row r="109" spans="1:7" x14ac:dyDescent="0.15">
      <c r="A109" s="327"/>
      <c r="B109" s="328"/>
      <c r="C109" s="329"/>
      <c r="D109" s="330" t="str">
        <f>IFERROR(VLOOKUP(A109,部品コード!A:E,2,FALSE),"")</f>
        <v/>
      </c>
      <c r="E109" s="330" t="str">
        <f t="shared" si="2"/>
        <v/>
      </c>
      <c r="F109" s="330" t="str">
        <f t="shared" si="3"/>
        <v/>
      </c>
      <c r="G109" s="330" t="str">
        <f>IFERROR(VLOOKUP(A109,部品コード!A:E,3,FALSE),"")</f>
        <v/>
      </c>
    </row>
    <row r="110" spans="1:7" x14ac:dyDescent="0.15">
      <c r="A110" s="327"/>
      <c r="B110" s="328"/>
      <c r="C110" s="329"/>
      <c r="D110" s="330" t="str">
        <f>IFERROR(VLOOKUP(A110,部品コード!A:E,2,FALSE),"")</f>
        <v/>
      </c>
      <c r="E110" s="330" t="str">
        <f t="shared" si="2"/>
        <v/>
      </c>
      <c r="F110" s="330" t="str">
        <f t="shared" si="3"/>
        <v/>
      </c>
      <c r="G110" s="330" t="str">
        <f>IFERROR(VLOOKUP(A110,部品コード!A:E,3,FALSE),"")</f>
        <v/>
      </c>
    </row>
    <row r="111" spans="1:7" x14ac:dyDescent="0.15">
      <c r="A111" s="327"/>
      <c r="B111" s="328"/>
      <c r="C111" s="329"/>
      <c r="D111" s="330" t="str">
        <f>IFERROR(VLOOKUP(A111,部品コード!A:E,2,FALSE),"")</f>
        <v/>
      </c>
      <c r="E111" s="330" t="str">
        <f t="shared" si="2"/>
        <v/>
      </c>
      <c r="F111" s="330" t="str">
        <f t="shared" si="3"/>
        <v/>
      </c>
      <c r="G111" s="330" t="str">
        <f>IFERROR(VLOOKUP(A111,部品コード!A:E,3,FALSE),"")</f>
        <v/>
      </c>
    </row>
    <row r="112" spans="1:7" x14ac:dyDescent="0.15">
      <c r="A112" s="327"/>
      <c r="B112" s="328"/>
      <c r="C112" s="329"/>
      <c r="D112" s="330" t="str">
        <f>IFERROR(VLOOKUP(A112,部品コード!A:E,2,FALSE),"")</f>
        <v/>
      </c>
      <c r="E112" s="330" t="str">
        <f t="shared" si="2"/>
        <v/>
      </c>
      <c r="F112" s="330" t="str">
        <f t="shared" si="3"/>
        <v/>
      </c>
      <c r="G112" s="330" t="str">
        <f>IFERROR(VLOOKUP(A112,部品コード!A:E,3,FALSE),"")</f>
        <v/>
      </c>
    </row>
    <row r="113" spans="1:7" x14ac:dyDescent="0.15">
      <c r="A113" s="327"/>
      <c r="B113" s="328"/>
      <c r="C113" s="329"/>
      <c r="D113" s="330" t="str">
        <f>IFERROR(VLOOKUP(A113,部品コード!A:E,2,FALSE),"")</f>
        <v/>
      </c>
      <c r="E113" s="330" t="str">
        <f t="shared" si="2"/>
        <v/>
      </c>
      <c r="F113" s="330" t="str">
        <f t="shared" si="3"/>
        <v/>
      </c>
      <c r="G113" s="330" t="str">
        <f>IFERROR(VLOOKUP(A113,部品コード!A:E,3,FALSE),"")</f>
        <v/>
      </c>
    </row>
    <row r="114" spans="1:7" x14ac:dyDescent="0.15">
      <c r="A114" s="327"/>
      <c r="B114" s="328"/>
      <c r="C114" s="329"/>
      <c r="D114" s="330" t="str">
        <f>IFERROR(VLOOKUP(A114,部品コード!A:E,2,FALSE),"")</f>
        <v/>
      </c>
      <c r="E114" s="330" t="str">
        <f t="shared" si="2"/>
        <v/>
      </c>
      <c r="F114" s="330" t="str">
        <f t="shared" si="3"/>
        <v/>
      </c>
      <c r="G114" s="330" t="str">
        <f>IFERROR(VLOOKUP(A114,部品コード!A:E,3,FALSE),"")</f>
        <v/>
      </c>
    </row>
    <row r="115" spans="1:7" x14ac:dyDescent="0.15">
      <c r="A115" s="327"/>
      <c r="B115" s="328"/>
      <c r="C115" s="329"/>
      <c r="D115" s="330" t="str">
        <f>IFERROR(VLOOKUP(A115,部品コード!A:E,2,FALSE),"")</f>
        <v/>
      </c>
      <c r="E115" s="330" t="str">
        <f t="shared" si="2"/>
        <v/>
      </c>
      <c r="F115" s="330" t="str">
        <f t="shared" si="3"/>
        <v/>
      </c>
      <c r="G115" s="330" t="str">
        <f>IFERROR(VLOOKUP(A115,部品コード!A:E,3,FALSE),"")</f>
        <v/>
      </c>
    </row>
    <row r="116" spans="1:7" x14ac:dyDescent="0.15">
      <c r="A116" s="327"/>
      <c r="B116" s="328"/>
      <c r="C116" s="329"/>
      <c r="D116" s="330" t="str">
        <f>IFERROR(VLOOKUP(A116,部品コード!A:E,2,FALSE),"")</f>
        <v/>
      </c>
      <c r="E116" s="330" t="str">
        <f t="shared" si="2"/>
        <v/>
      </c>
      <c r="F116" s="330" t="str">
        <f t="shared" si="3"/>
        <v/>
      </c>
      <c r="G116" s="330" t="str">
        <f>IFERROR(VLOOKUP(A116,部品コード!A:E,3,FALSE),"")</f>
        <v/>
      </c>
    </row>
    <row r="117" spans="1:7" x14ac:dyDescent="0.15">
      <c r="A117" s="327"/>
      <c r="B117" s="328"/>
      <c r="C117" s="329"/>
      <c r="D117" s="330" t="str">
        <f>IFERROR(VLOOKUP(A117,部品コード!A:E,2,FALSE),"")</f>
        <v/>
      </c>
      <c r="E117" s="330" t="str">
        <f t="shared" si="2"/>
        <v/>
      </c>
      <c r="F117" s="330" t="str">
        <f t="shared" si="3"/>
        <v/>
      </c>
      <c r="G117" s="330" t="str">
        <f>IFERROR(VLOOKUP(A117,部品コード!A:E,3,FALSE),"")</f>
        <v/>
      </c>
    </row>
    <row r="118" spans="1:7" x14ac:dyDescent="0.15">
      <c r="A118" s="327"/>
      <c r="B118" s="328"/>
      <c r="C118" s="329"/>
      <c r="D118" s="330" t="str">
        <f>IFERROR(VLOOKUP(A118,部品コード!A:E,2,FALSE),"")</f>
        <v/>
      </c>
      <c r="E118" s="330" t="str">
        <f t="shared" ref="E118:E181" si="4">IF(B118="","",(MONTH(B118)))</f>
        <v/>
      </c>
      <c r="F118" s="330" t="str">
        <f t="shared" si="3"/>
        <v/>
      </c>
      <c r="G118" s="330" t="str">
        <f>IFERROR(VLOOKUP(A118,部品コード!A:E,3,FALSE),"")</f>
        <v/>
      </c>
    </row>
    <row r="119" spans="1:7" x14ac:dyDescent="0.15">
      <c r="A119" s="327"/>
      <c r="B119" s="328"/>
      <c r="C119" s="329"/>
      <c r="D119" s="330" t="str">
        <f>IFERROR(VLOOKUP(A119,部品コード!A:E,2,FALSE),"")</f>
        <v/>
      </c>
      <c r="E119" s="330" t="str">
        <f t="shared" si="4"/>
        <v/>
      </c>
      <c r="F119" s="330" t="str">
        <f t="shared" si="3"/>
        <v/>
      </c>
      <c r="G119" s="330" t="str">
        <f>IFERROR(VLOOKUP(A119,部品コード!A:E,3,FALSE),"")</f>
        <v/>
      </c>
    </row>
    <row r="120" spans="1:7" x14ac:dyDescent="0.15">
      <c r="A120" s="327"/>
      <c r="B120" s="328"/>
      <c r="C120" s="329"/>
      <c r="D120" s="330" t="str">
        <f>IFERROR(VLOOKUP(A120,部品コード!A:E,2,FALSE),"")</f>
        <v/>
      </c>
      <c r="E120" s="330" t="str">
        <f t="shared" si="4"/>
        <v/>
      </c>
      <c r="F120" s="330" t="str">
        <f t="shared" si="3"/>
        <v/>
      </c>
      <c r="G120" s="330" t="str">
        <f>IFERROR(VLOOKUP(A120,部品コード!A:E,3,FALSE),"")</f>
        <v/>
      </c>
    </row>
    <row r="121" spans="1:7" x14ac:dyDescent="0.15">
      <c r="A121" s="327"/>
      <c r="B121" s="328"/>
      <c r="C121" s="329"/>
      <c r="D121" s="330" t="str">
        <f>IFERROR(VLOOKUP(A121,部品コード!A:E,2,FALSE),"")</f>
        <v/>
      </c>
      <c r="E121" s="330" t="str">
        <f t="shared" si="4"/>
        <v/>
      </c>
      <c r="F121" s="330" t="str">
        <f t="shared" si="3"/>
        <v/>
      </c>
      <c r="G121" s="330" t="str">
        <f>IFERROR(VLOOKUP(A121,部品コード!A:E,3,FALSE),"")</f>
        <v/>
      </c>
    </row>
    <row r="122" spans="1:7" x14ac:dyDescent="0.15">
      <c r="A122" s="327"/>
      <c r="B122" s="328"/>
      <c r="C122" s="329"/>
      <c r="D122" s="330" t="str">
        <f>IFERROR(VLOOKUP(A122,部品コード!A:E,2,FALSE),"")</f>
        <v/>
      </c>
      <c r="E122" s="330" t="str">
        <f t="shared" si="4"/>
        <v/>
      </c>
      <c r="F122" s="330" t="str">
        <f t="shared" si="3"/>
        <v/>
      </c>
      <c r="G122" s="330" t="str">
        <f>IFERROR(VLOOKUP(A122,部品コード!A:E,3,FALSE),"")</f>
        <v/>
      </c>
    </row>
    <row r="123" spans="1:7" x14ac:dyDescent="0.15">
      <c r="A123" s="327"/>
      <c r="B123" s="328"/>
      <c r="C123" s="329"/>
      <c r="D123" s="330" t="str">
        <f>IFERROR(VLOOKUP(A123,部品コード!A:E,2,FALSE),"")</f>
        <v/>
      </c>
      <c r="E123" s="330" t="str">
        <f t="shared" si="4"/>
        <v/>
      </c>
      <c r="F123" s="330" t="str">
        <f t="shared" si="3"/>
        <v/>
      </c>
      <c r="G123" s="330" t="str">
        <f>IFERROR(VLOOKUP(A123,部品コード!A:E,3,FALSE),"")</f>
        <v/>
      </c>
    </row>
    <row r="124" spans="1:7" x14ac:dyDescent="0.15">
      <c r="A124" s="327"/>
      <c r="B124" s="328"/>
      <c r="C124" s="329"/>
      <c r="D124" s="330" t="str">
        <f>IFERROR(VLOOKUP(A124,部品コード!A:E,2,FALSE),"")</f>
        <v/>
      </c>
      <c r="E124" s="330" t="str">
        <f t="shared" si="4"/>
        <v/>
      </c>
      <c r="F124" s="330" t="str">
        <f t="shared" si="3"/>
        <v/>
      </c>
      <c r="G124" s="330" t="str">
        <f>IFERROR(VLOOKUP(A124,部品コード!A:E,3,FALSE),"")</f>
        <v/>
      </c>
    </row>
    <row r="125" spans="1:7" x14ac:dyDescent="0.15">
      <c r="A125" s="327"/>
      <c r="B125" s="328"/>
      <c r="C125" s="329"/>
      <c r="D125" s="330" t="str">
        <f>IFERROR(VLOOKUP(A125,部品コード!A:E,2,FALSE),"")</f>
        <v/>
      </c>
      <c r="E125" s="330" t="str">
        <f t="shared" si="4"/>
        <v/>
      </c>
      <c r="F125" s="330" t="str">
        <f t="shared" si="3"/>
        <v/>
      </c>
      <c r="G125" s="330" t="str">
        <f>IFERROR(VLOOKUP(A125,部品コード!A:E,3,FALSE),"")</f>
        <v/>
      </c>
    </row>
    <row r="126" spans="1:7" x14ac:dyDescent="0.15">
      <c r="A126" s="327"/>
      <c r="B126" s="328"/>
      <c r="C126" s="329"/>
      <c r="D126" s="330" t="str">
        <f>IFERROR(VLOOKUP(A126,部品コード!A:E,2,FALSE),"")</f>
        <v/>
      </c>
      <c r="E126" s="330" t="str">
        <f t="shared" si="4"/>
        <v/>
      </c>
      <c r="F126" s="330" t="str">
        <f t="shared" si="3"/>
        <v/>
      </c>
      <c r="G126" s="330" t="str">
        <f>IFERROR(VLOOKUP(A126,部品コード!A:E,3,FALSE),"")</f>
        <v/>
      </c>
    </row>
    <row r="127" spans="1:7" x14ac:dyDescent="0.15">
      <c r="A127" s="327"/>
      <c r="B127" s="328"/>
      <c r="C127" s="329"/>
      <c r="D127" s="330" t="str">
        <f>IFERROR(VLOOKUP(A127,部品コード!A:E,2,FALSE),"")</f>
        <v/>
      </c>
      <c r="E127" s="330" t="str">
        <f t="shared" si="4"/>
        <v/>
      </c>
      <c r="F127" s="330" t="str">
        <f t="shared" si="3"/>
        <v/>
      </c>
      <c r="G127" s="330" t="str">
        <f>IFERROR(VLOOKUP(A127,部品コード!A:E,3,FALSE),"")</f>
        <v/>
      </c>
    </row>
    <row r="128" spans="1:7" x14ac:dyDescent="0.15">
      <c r="A128" s="327"/>
      <c r="B128" s="328"/>
      <c r="C128" s="329"/>
      <c r="D128" s="330" t="str">
        <f>IFERROR(VLOOKUP(A128,部品コード!A:E,2,FALSE),"")</f>
        <v/>
      </c>
      <c r="E128" s="330" t="str">
        <f t="shared" si="4"/>
        <v/>
      </c>
      <c r="F128" s="330" t="str">
        <f t="shared" si="3"/>
        <v/>
      </c>
      <c r="G128" s="330" t="str">
        <f>IFERROR(VLOOKUP(A128,部品コード!A:E,3,FALSE),"")</f>
        <v/>
      </c>
    </row>
    <row r="129" spans="1:7" x14ac:dyDescent="0.15">
      <c r="A129" s="327"/>
      <c r="B129" s="328"/>
      <c r="C129" s="329"/>
      <c r="D129" s="330" t="str">
        <f>IFERROR(VLOOKUP(A129,部品コード!A:E,2,FALSE),"")</f>
        <v/>
      </c>
      <c r="E129" s="330" t="str">
        <f t="shared" si="4"/>
        <v/>
      </c>
      <c r="F129" s="330" t="str">
        <f t="shared" si="3"/>
        <v/>
      </c>
      <c r="G129" s="330" t="str">
        <f>IFERROR(VLOOKUP(A129,部品コード!A:E,3,FALSE),"")</f>
        <v/>
      </c>
    </row>
    <row r="130" spans="1:7" x14ac:dyDescent="0.15">
      <c r="A130" s="327"/>
      <c r="B130" s="328"/>
      <c r="C130" s="329"/>
      <c r="D130" s="330" t="str">
        <f>IFERROR(VLOOKUP(A130,部品コード!A:E,2,FALSE),"")</f>
        <v/>
      </c>
      <c r="E130" s="330" t="str">
        <f t="shared" si="4"/>
        <v/>
      </c>
      <c r="F130" s="330" t="str">
        <f t="shared" si="3"/>
        <v/>
      </c>
      <c r="G130" s="330" t="str">
        <f>IFERROR(VLOOKUP(A130,部品コード!A:E,3,FALSE),"")</f>
        <v/>
      </c>
    </row>
    <row r="131" spans="1:7" x14ac:dyDescent="0.15">
      <c r="A131" s="327"/>
      <c r="B131" s="328"/>
      <c r="C131" s="329"/>
      <c r="D131" s="330" t="str">
        <f>IFERROR(VLOOKUP(A131,部品コード!A:E,2,FALSE),"")</f>
        <v/>
      </c>
      <c r="E131" s="330" t="str">
        <f t="shared" si="4"/>
        <v/>
      </c>
      <c r="F131" s="330" t="str">
        <f t="shared" si="3"/>
        <v/>
      </c>
      <c r="G131" s="330" t="str">
        <f>IFERROR(VLOOKUP(A131,部品コード!A:E,3,FALSE),"")</f>
        <v/>
      </c>
    </row>
    <row r="132" spans="1:7" x14ac:dyDescent="0.15">
      <c r="A132" s="327"/>
      <c r="B132" s="328"/>
      <c r="C132" s="329"/>
      <c r="D132" s="330" t="str">
        <f>IFERROR(VLOOKUP(A132,部品コード!A:E,2,FALSE),"")</f>
        <v/>
      </c>
      <c r="E132" s="330" t="str">
        <f t="shared" si="4"/>
        <v/>
      </c>
      <c r="F132" s="330" t="str">
        <f t="shared" ref="F132:F195" si="5">IF(B132="","",(DAY(B132)))</f>
        <v/>
      </c>
      <c r="G132" s="330" t="str">
        <f>IFERROR(VLOOKUP(A132,部品コード!A:E,3,FALSE),"")</f>
        <v/>
      </c>
    </row>
    <row r="133" spans="1:7" x14ac:dyDescent="0.15">
      <c r="A133" s="327"/>
      <c r="B133" s="328"/>
      <c r="C133" s="329"/>
      <c r="D133" s="330" t="str">
        <f>IFERROR(VLOOKUP(A133,部品コード!A:E,2,FALSE),"")</f>
        <v/>
      </c>
      <c r="E133" s="330" t="str">
        <f t="shared" si="4"/>
        <v/>
      </c>
      <c r="F133" s="330" t="str">
        <f t="shared" si="5"/>
        <v/>
      </c>
      <c r="G133" s="330" t="str">
        <f>IFERROR(VLOOKUP(A133,部品コード!A:E,3,FALSE),"")</f>
        <v/>
      </c>
    </row>
    <row r="134" spans="1:7" x14ac:dyDescent="0.15">
      <c r="A134" s="327"/>
      <c r="B134" s="328"/>
      <c r="C134" s="329"/>
      <c r="D134" s="330" t="str">
        <f>IFERROR(VLOOKUP(A134,部品コード!A:E,2,FALSE),"")</f>
        <v/>
      </c>
      <c r="E134" s="330" t="str">
        <f t="shared" si="4"/>
        <v/>
      </c>
      <c r="F134" s="330" t="str">
        <f t="shared" si="5"/>
        <v/>
      </c>
      <c r="G134" s="330" t="str">
        <f>IFERROR(VLOOKUP(A134,部品コード!A:E,3,FALSE),"")</f>
        <v/>
      </c>
    </row>
    <row r="135" spans="1:7" x14ac:dyDescent="0.15">
      <c r="A135" s="327"/>
      <c r="B135" s="328"/>
      <c r="C135" s="329"/>
      <c r="D135" s="330" t="str">
        <f>IFERROR(VLOOKUP(A135,部品コード!A:E,2,FALSE),"")</f>
        <v/>
      </c>
      <c r="E135" s="330" t="str">
        <f t="shared" si="4"/>
        <v/>
      </c>
      <c r="F135" s="330" t="str">
        <f t="shared" si="5"/>
        <v/>
      </c>
      <c r="G135" s="330" t="str">
        <f>IFERROR(VLOOKUP(A135,部品コード!A:E,3,FALSE),"")</f>
        <v/>
      </c>
    </row>
    <row r="136" spans="1:7" x14ac:dyDescent="0.15">
      <c r="A136" s="327"/>
      <c r="B136" s="328"/>
      <c r="C136" s="329"/>
      <c r="D136" s="330" t="str">
        <f>IFERROR(VLOOKUP(A136,部品コード!A:E,2,FALSE),"")</f>
        <v/>
      </c>
      <c r="E136" s="330" t="str">
        <f t="shared" si="4"/>
        <v/>
      </c>
      <c r="F136" s="330" t="str">
        <f t="shared" si="5"/>
        <v/>
      </c>
      <c r="G136" s="330" t="str">
        <f>IFERROR(VLOOKUP(A136,部品コード!A:E,3,FALSE),"")</f>
        <v/>
      </c>
    </row>
    <row r="137" spans="1:7" x14ac:dyDescent="0.15">
      <c r="A137" s="327"/>
      <c r="B137" s="328"/>
      <c r="C137" s="329"/>
      <c r="D137" s="330" t="str">
        <f>IFERROR(VLOOKUP(A137,部品コード!A:E,2,FALSE),"")</f>
        <v/>
      </c>
      <c r="E137" s="330" t="str">
        <f t="shared" si="4"/>
        <v/>
      </c>
      <c r="F137" s="330" t="str">
        <f t="shared" si="5"/>
        <v/>
      </c>
      <c r="G137" s="330" t="str">
        <f>IFERROR(VLOOKUP(A137,部品コード!A:E,3,FALSE),"")</f>
        <v/>
      </c>
    </row>
    <row r="138" spans="1:7" x14ac:dyDescent="0.15">
      <c r="A138" s="327"/>
      <c r="B138" s="328"/>
      <c r="C138" s="329"/>
      <c r="D138" s="330" t="str">
        <f>IFERROR(VLOOKUP(A138,部品コード!A:E,2,FALSE),"")</f>
        <v/>
      </c>
      <c r="E138" s="330" t="str">
        <f t="shared" si="4"/>
        <v/>
      </c>
      <c r="F138" s="330" t="str">
        <f t="shared" si="5"/>
        <v/>
      </c>
      <c r="G138" s="330" t="str">
        <f>IFERROR(VLOOKUP(A138,部品コード!A:E,3,FALSE),"")</f>
        <v/>
      </c>
    </row>
    <row r="139" spans="1:7" x14ac:dyDescent="0.15">
      <c r="A139" s="327"/>
      <c r="B139" s="328"/>
      <c r="C139" s="329"/>
      <c r="D139" s="330" t="str">
        <f>IFERROR(VLOOKUP(A139,部品コード!A:E,2,FALSE),"")</f>
        <v/>
      </c>
      <c r="E139" s="330" t="str">
        <f t="shared" si="4"/>
        <v/>
      </c>
      <c r="F139" s="330" t="str">
        <f t="shared" si="5"/>
        <v/>
      </c>
      <c r="G139" s="330" t="str">
        <f>IFERROR(VLOOKUP(A139,部品コード!A:E,3,FALSE),"")</f>
        <v/>
      </c>
    </row>
    <row r="140" spans="1:7" x14ac:dyDescent="0.15">
      <c r="A140" s="327"/>
      <c r="B140" s="328"/>
      <c r="C140" s="329"/>
      <c r="D140" s="330" t="str">
        <f>IFERROR(VLOOKUP(A140,部品コード!A:E,2,FALSE),"")</f>
        <v/>
      </c>
      <c r="E140" s="330" t="str">
        <f t="shared" si="4"/>
        <v/>
      </c>
      <c r="F140" s="330" t="str">
        <f t="shared" si="5"/>
        <v/>
      </c>
      <c r="G140" s="330" t="str">
        <f>IFERROR(VLOOKUP(A140,部品コード!A:E,3,FALSE),"")</f>
        <v/>
      </c>
    </row>
    <row r="141" spans="1:7" x14ac:dyDescent="0.15">
      <c r="A141" s="327"/>
      <c r="B141" s="328"/>
      <c r="C141" s="329"/>
      <c r="D141" s="330" t="str">
        <f>IFERROR(VLOOKUP(A141,部品コード!A:E,2,FALSE),"")</f>
        <v/>
      </c>
      <c r="E141" s="330" t="str">
        <f t="shared" si="4"/>
        <v/>
      </c>
      <c r="F141" s="330" t="str">
        <f t="shared" si="5"/>
        <v/>
      </c>
      <c r="G141" s="330" t="str">
        <f>IFERROR(VLOOKUP(A141,部品コード!A:E,3,FALSE),"")</f>
        <v/>
      </c>
    </row>
    <row r="142" spans="1:7" x14ac:dyDescent="0.15">
      <c r="A142" s="327"/>
      <c r="B142" s="328"/>
      <c r="C142" s="329"/>
      <c r="D142" s="330" t="str">
        <f>IFERROR(VLOOKUP(A142,部品コード!A:E,2,FALSE),"")</f>
        <v/>
      </c>
      <c r="E142" s="330" t="str">
        <f t="shared" si="4"/>
        <v/>
      </c>
      <c r="F142" s="330" t="str">
        <f t="shared" si="5"/>
        <v/>
      </c>
      <c r="G142" s="330" t="str">
        <f>IFERROR(VLOOKUP(A142,部品コード!A:E,3,FALSE),"")</f>
        <v/>
      </c>
    </row>
    <row r="143" spans="1:7" x14ac:dyDescent="0.15">
      <c r="A143" s="327"/>
      <c r="B143" s="328"/>
      <c r="C143" s="329"/>
      <c r="D143" s="330" t="str">
        <f>IFERROR(VLOOKUP(A143,部品コード!A:E,2,FALSE),"")</f>
        <v/>
      </c>
      <c r="E143" s="330" t="str">
        <f t="shared" si="4"/>
        <v/>
      </c>
      <c r="F143" s="330" t="str">
        <f t="shared" si="5"/>
        <v/>
      </c>
      <c r="G143" s="330" t="str">
        <f>IFERROR(VLOOKUP(A143,部品コード!A:E,3,FALSE),"")</f>
        <v/>
      </c>
    </row>
    <row r="144" spans="1:7" x14ac:dyDescent="0.15">
      <c r="A144" s="327"/>
      <c r="B144" s="328"/>
      <c r="C144" s="329"/>
      <c r="D144" s="330" t="str">
        <f>IFERROR(VLOOKUP(A144,部品コード!A:E,2,FALSE),"")</f>
        <v/>
      </c>
      <c r="E144" s="330" t="str">
        <f t="shared" si="4"/>
        <v/>
      </c>
      <c r="F144" s="330" t="str">
        <f t="shared" si="5"/>
        <v/>
      </c>
      <c r="G144" s="330" t="str">
        <f>IFERROR(VLOOKUP(A144,部品コード!A:E,3,FALSE),"")</f>
        <v/>
      </c>
    </row>
    <row r="145" spans="1:7" x14ac:dyDescent="0.15">
      <c r="A145" s="327"/>
      <c r="B145" s="328"/>
      <c r="C145" s="329"/>
      <c r="D145" s="330" t="str">
        <f>IFERROR(VLOOKUP(A145,部品コード!A:E,2,FALSE),"")</f>
        <v/>
      </c>
      <c r="E145" s="330" t="str">
        <f t="shared" si="4"/>
        <v/>
      </c>
      <c r="F145" s="330" t="str">
        <f t="shared" si="5"/>
        <v/>
      </c>
      <c r="G145" s="330" t="str">
        <f>IFERROR(VLOOKUP(A145,部品コード!A:E,3,FALSE),"")</f>
        <v/>
      </c>
    </row>
    <row r="146" spans="1:7" x14ac:dyDescent="0.15">
      <c r="A146" s="327"/>
      <c r="B146" s="328"/>
      <c r="C146" s="329"/>
      <c r="D146" s="330" t="str">
        <f>IFERROR(VLOOKUP(A146,部品コード!A:E,2,FALSE),"")</f>
        <v/>
      </c>
      <c r="E146" s="330" t="str">
        <f t="shared" si="4"/>
        <v/>
      </c>
      <c r="F146" s="330" t="str">
        <f t="shared" si="5"/>
        <v/>
      </c>
      <c r="G146" s="330" t="str">
        <f>IFERROR(VLOOKUP(A146,部品コード!A:E,3,FALSE),"")</f>
        <v/>
      </c>
    </row>
    <row r="147" spans="1:7" x14ac:dyDescent="0.15">
      <c r="A147" s="327"/>
      <c r="B147" s="328"/>
      <c r="C147" s="329"/>
      <c r="D147" s="330" t="str">
        <f>IFERROR(VLOOKUP(A147,部品コード!A:E,2,FALSE),"")</f>
        <v/>
      </c>
      <c r="E147" s="330" t="str">
        <f t="shared" si="4"/>
        <v/>
      </c>
      <c r="F147" s="330" t="str">
        <f t="shared" si="5"/>
        <v/>
      </c>
      <c r="G147" s="330" t="str">
        <f>IFERROR(VLOOKUP(A147,部品コード!A:E,3,FALSE),"")</f>
        <v/>
      </c>
    </row>
    <row r="148" spans="1:7" x14ac:dyDescent="0.15">
      <c r="A148" s="327"/>
      <c r="B148" s="328"/>
      <c r="C148" s="329"/>
      <c r="D148" s="330" t="str">
        <f>IFERROR(VLOOKUP(A148,部品コード!A:E,2,FALSE),"")</f>
        <v/>
      </c>
      <c r="E148" s="330" t="str">
        <f t="shared" si="4"/>
        <v/>
      </c>
      <c r="F148" s="330" t="str">
        <f t="shared" si="5"/>
        <v/>
      </c>
      <c r="G148" s="330" t="str">
        <f>IFERROR(VLOOKUP(A148,部品コード!A:E,3,FALSE),"")</f>
        <v/>
      </c>
    </row>
    <row r="149" spans="1:7" x14ac:dyDescent="0.15">
      <c r="A149" s="327"/>
      <c r="B149" s="328"/>
      <c r="C149" s="329"/>
      <c r="D149" s="330" t="str">
        <f>IFERROR(VLOOKUP(A149,部品コード!A:E,2,FALSE),"")</f>
        <v/>
      </c>
      <c r="E149" s="330" t="str">
        <f t="shared" si="4"/>
        <v/>
      </c>
      <c r="F149" s="330" t="str">
        <f t="shared" si="5"/>
        <v/>
      </c>
      <c r="G149" s="330" t="str">
        <f>IFERROR(VLOOKUP(A149,部品コード!A:E,3,FALSE),"")</f>
        <v/>
      </c>
    </row>
    <row r="150" spans="1:7" x14ac:dyDescent="0.15">
      <c r="A150" s="327"/>
      <c r="B150" s="328"/>
      <c r="C150" s="329"/>
      <c r="D150" s="330" t="str">
        <f>IFERROR(VLOOKUP(A150,部品コード!A:E,2,FALSE),"")</f>
        <v/>
      </c>
      <c r="E150" s="330" t="str">
        <f t="shared" si="4"/>
        <v/>
      </c>
      <c r="F150" s="330" t="str">
        <f t="shared" si="5"/>
        <v/>
      </c>
      <c r="G150" s="330" t="str">
        <f>IFERROR(VLOOKUP(A150,部品コード!A:E,3,FALSE),"")</f>
        <v/>
      </c>
    </row>
    <row r="151" spans="1:7" x14ac:dyDescent="0.15">
      <c r="A151" s="327"/>
      <c r="B151" s="328"/>
      <c r="C151" s="329"/>
      <c r="D151" s="330" t="str">
        <f>IFERROR(VLOOKUP(A151,部品コード!A:E,2,FALSE),"")</f>
        <v/>
      </c>
      <c r="E151" s="330" t="str">
        <f t="shared" si="4"/>
        <v/>
      </c>
      <c r="F151" s="330" t="str">
        <f t="shared" si="5"/>
        <v/>
      </c>
      <c r="G151" s="330" t="str">
        <f>IFERROR(VLOOKUP(A151,部品コード!A:E,3,FALSE),"")</f>
        <v/>
      </c>
    </row>
    <row r="152" spans="1:7" x14ac:dyDescent="0.15">
      <c r="A152" s="327"/>
      <c r="B152" s="328"/>
      <c r="C152" s="329"/>
      <c r="D152" s="330" t="str">
        <f>IFERROR(VLOOKUP(A152,部品コード!A:E,2,FALSE),"")</f>
        <v/>
      </c>
      <c r="E152" s="330" t="str">
        <f t="shared" si="4"/>
        <v/>
      </c>
      <c r="F152" s="330" t="str">
        <f t="shared" si="5"/>
        <v/>
      </c>
      <c r="G152" s="330" t="str">
        <f>IFERROR(VLOOKUP(A152,部品コード!A:E,3,FALSE),"")</f>
        <v/>
      </c>
    </row>
    <row r="153" spans="1:7" x14ac:dyDescent="0.15">
      <c r="A153" s="327"/>
      <c r="B153" s="328"/>
      <c r="C153" s="329"/>
      <c r="D153" s="330" t="str">
        <f>IFERROR(VLOOKUP(A153,部品コード!A:E,2,FALSE),"")</f>
        <v/>
      </c>
      <c r="E153" s="330" t="str">
        <f t="shared" si="4"/>
        <v/>
      </c>
      <c r="F153" s="330" t="str">
        <f t="shared" si="5"/>
        <v/>
      </c>
      <c r="G153" s="330" t="str">
        <f>IFERROR(VLOOKUP(A153,部品コード!A:E,3,FALSE),"")</f>
        <v/>
      </c>
    </row>
    <row r="154" spans="1:7" x14ac:dyDescent="0.15">
      <c r="A154" s="327"/>
      <c r="B154" s="328"/>
      <c r="C154" s="329"/>
      <c r="D154" s="330" t="str">
        <f>IFERROR(VLOOKUP(A154,部品コード!A:E,2,FALSE),"")</f>
        <v/>
      </c>
      <c r="E154" s="330" t="str">
        <f t="shared" si="4"/>
        <v/>
      </c>
      <c r="F154" s="330" t="str">
        <f t="shared" si="5"/>
        <v/>
      </c>
      <c r="G154" s="330" t="str">
        <f>IFERROR(VLOOKUP(A154,部品コード!A:E,3,FALSE),"")</f>
        <v/>
      </c>
    </row>
    <row r="155" spans="1:7" x14ac:dyDescent="0.15">
      <c r="A155" s="327"/>
      <c r="B155" s="328"/>
      <c r="C155" s="329"/>
      <c r="D155" s="330" t="str">
        <f>IFERROR(VLOOKUP(A155,部品コード!A:E,2,FALSE),"")</f>
        <v/>
      </c>
      <c r="E155" s="330" t="str">
        <f t="shared" si="4"/>
        <v/>
      </c>
      <c r="F155" s="330" t="str">
        <f t="shared" si="5"/>
        <v/>
      </c>
      <c r="G155" s="330" t="str">
        <f>IFERROR(VLOOKUP(A155,部品コード!A:E,3,FALSE),"")</f>
        <v/>
      </c>
    </row>
    <row r="156" spans="1:7" x14ac:dyDescent="0.15">
      <c r="A156" s="327"/>
      <c r="B156" s="328"/>
      <c r="C156" s="329"/>
      <c r="D156" s="330" t="str">
        <f>IFERROR(VLOOKUP(A156,部品コード!A:E,2,FALSE),"")</f>
        <v/>
      </c>
      <c r="E156" s="330" t="str">
        <f t="shared" si="4"/>
        <v/>
      </c>
      <c r="F156" s="330" t="str">
        <f t="shared" si="5"/>
        <v/>
      </c>
      <c r="G156" s="330" t="str">
        <f>IFERROR(VLOOKUP(A156,部品コード!A:E,3,FALSE),"")</f>
        <v/>
      </c>
    </row>
    <row r="157" spans="1:7" x14ac:dyDescent="0.15">
      <c r="A157" s="327"/>
      <c r="B157" s="328"/>
      <c r="C157" s="329"/>
      <c r="D157" s="330" t="str">
        <f>IFERROR(VLOOKUP(A157,部品コード!A:E,2,FALSE),"")</f>
        <v/>
      </c>
      <c r="E157" s="330" t="str">
        <f t="shared" si="4"/>
        <v/>
      </c>
      <c r="F157" s="330" t="str">
        <f t="shared" si="5"/>
        <v/>
      </c>
      <c r="G157" s="330" t="str">
        <f>IFERROR(VLOOKUP(A157,部品コード!A:E,3,FALSE),"")</f>
        <v/>
      </c>
    </row>
    <row r="158" spans="1:7" x14ac:dyDescent="0.15">
      <c r="A158" s="327"/>
      <c r="B158" s="328"/>
      <c r="C158" s="329"/>
      <c r="D158" s="330" t="str">
        <f>IFERROR(VLOOKUP(A158,部品コード!A:E,2,FALSE),"")</f>
        <v/>
      </c>
      <c r="E158" s="330" t="str">
        <f t="shared" si="4"/>
        <v/>
      </c>
      <c r="F158" s="330" t="str">
        <f t="shared" si="5"/>
        <v/>
      </c>
      <c r="G158" s="330" t="str">
        <f>IFERROR(VLOOKUP(A158,部品コード!A:E,3,FALSE),"")</f>
        <v/>
      </c>
    </row>
    <row r="159" spans="1:7" x14ac:dyDescent="0.15">
      <c r="A159" s="327"/>
      <c r="B159" s="328"/>
      <c r="C159" s="329"/>
      <c r="D159" s="330" t="str">
        <f>IFERROR(VLOOKUP(A159,部品コード!A:E,2,FALSE),"")</f>
        <v/>
      </c>
      <c r="E159" s="330" t="str">
        <f t="shared" si="4"/>
        <v/>
      </c>
      <c r="F159" s="330" t="str">
        <f t="shared" si="5"/>
        <v/>
      </c>
      <c r="G159" s="330" t="str">
        <f>IFERROR(VLOOKUP(A159,部品コード!A:E,3,FALSE),"")</f>
        <v/>
      </c>
    </row>
    <row r="160" spans="1:7" x14ac:dyDescent="0.15">
      <c r="A160" s="327"/>
      <c r="B160" s="328"/>
      <c r="C160" s="329"/>
      <c r="D160" s="330" t="str">
        <f>IFERROR(VLOOKUP(A160,部品コード!A:E,2,FALSE),"")</f>
        <v/>
      </c>
      <c r="E160" s="330" t="str">
        <f t="shared" si="4"/>
        <v/>
      </c>
      <c r="F160" s="330" t="str">
        <f t="shared" si="5"/>
        <v/>
      </c>
      <c r="G160" s="330" t="str">
        <f>IFERROR(VLOOKUP(A160,部品コード!A:E,3,FALSE),"")</f>
        <v/>
      </c>
    </row>
    <row r="161" spans="1:7" x14ac:dyDescent="0.15">
      <c r="A161" s="327"/>
      <c r="B161" s="328"/>
      <c r="C161" s="329"/>
      <c r="D161" s="330" t="str">
        <f>IFERROR(VLOOKUP(A161,部品コード!A:E,2,FALSE),"")</f>
        <v/>
      </c>
      <c r="E161" s="330" t="str">
        <f t="shared" si="4"/>
        <v/>
      </c>
      <c r="F161" s="330" t="str">
        <f t="shared" si="5"/>
        <v/>
      </c>
      <c r="G161" s="330" t="str">
        <f>IFERROR(VLOOKUP(A161,部品コード!A:E,3,FALSE),"")</f>
        <v/>
      </c>
    </row>
    <row r="162" spans="1:7" x14ac:dyDescent="0.15">
      <c r="A162" s="327"/>
      <c r="B162" s="328"/>
      <c r="C162" s="329"/>
      <c r="D162" s="330" t="str">
        <f>IFERROR(VLOOKUP(A162,部品コード!A:E,2,FALSE),"")</f>
        <v/>
      </c>
      <c r="E162" s="330" t="str">
        <f t="shared" si="4"/>
        <v/>
      </c>
      <c r="F162" s="330" t="str">
        <f t="shared" si="5"/>
        <v/>
      </c>
      <c r="G162" s="330" t="str">
        <f>IFERROR(VLOOKUP(A162,部品コード!A:E,3,FALSE),"")</f>
        <v/>
      </c>
    </row>
    <row r="163" spans="1:7" x14ac:dyDescent="0.15">
      <c r="A163" s="327"/>
      <c r="B163" s="328"/>
      <c r="C163" s="329"/>
      <c r="D163" s="330" t="str">
        <f>IFERROR(VLOOKUP(A163,部品コード!A:E,2,FALSE),"")</f>
        <v/>
      </c>
      <c r="E163" s="330" t="str">
        <f t="shared" si="4"/>
        <v/>
      </c>
      <c r="F163" s="330" t="str">
        <f t="shared" si="5"/>
        <v/>
      </c>
      <c r="G163" s="330" t="str">
        <f>IFERROR(VLOOKUP(A163,部品コード!A:E,3,FALSE),"")</f>
        <v/>
      </c>
    </row>
    <row r="164" spans="1:7" x14ac:dyDescent="0.15">
      <c r="A164" s="327"/>
      <c r="B164" s="328"/>
      <c r="C164" s="329"/>
      <c r="D164" s="330" t="str">
        <f>IFERROR(VLOOKUP(A164,部品コード!A:E,2,FALSE),"")</f>
        <v/>
      </c>
      <c r="E164" s="330" t="str">
        <f t="shared" si="4"/>
        <v/>
      </c>
      <c r="F164" s="330" t="str">
        <f t="shared" si="5"/>
        <v/>
      </c>
      <c r="G164" s="330" t="str">
        <f>IFERROR(VLOOKUP(A164,部品コード!A:E,3,FALSE),"")</f>
        <v/>
      </c>
    </row>
    <row r="165" spans="1:7" x14ac:dyDescent="0.15">
      <c r="A165" s="327"/>
      <c r="B165" s="328"/>
      <c r="C165" s="329"/>
      <c r="D165" s="330" t="str">
        <f>IFERROR(VLOOKUP(A165,部品コード!A:E,2,FALSE),"")</f>
        <v/>
      </c>
      <c r="E165" s="330" t="str">
        <f t="shared" si="4"/>
        <v/>
      </c>
      <c r="F165" s="330" t="str">
        <f t="shared" si="5"/>
        <v/>
      </c>
      <c r="G165" s="330" t="str">
        <f>IFERROR(VLOOKUP(A165,部品コード!A:E,3,FALSE),"")</f>
        <v/>
      </c>
    </row>
    <row r="166" spans="1:7" x14ac:dyDescent="0.15">
      <c r="A166" s="327"/>
      <c r="B166" s="328"/>
      <c r="C166" s="329"/>
      <c r="D166" s="330" t="str">
        <f>IFERROR(VLOOKUP(A166,部品コード!A:E,2,FALSE),"")</f>
        <v/>
      </c>
      <c r="E166" s="330" t="str">
        <f t="shared" si="4"/>
        <v/>
      </c>
      <c r="F166" s="330" t="str">
        <f t="shared" si="5"/>
        <v/>
      </c>
      <c r="G166" s="330" t="str">
        <f>IFERROR(VLOOKUP(A166,部品コード!A:E,3,FALSE),"")</f>
        <v/>
      </c>
    </row>
    <row r="167" spans="1:7" x14ac:dyDescent="0.15">
      <c r="A167" s="327"/>
      <c r="B167" s="328"/>
      <c r="C167" s="329"/>
      <c r="D167" s="330" t="str">
        <f>IFERROR(VLOOKUP(A167,部品コード!A:E,2,FALSE),"")</f>
        <v/>
      </c>
      <c r="E167" s="330" t="str">
        <f t="shared" si="4"/>
        <v/>
      </c>
      <c r="F167" s="330" t="str">
        <f t="shared" si="5"/>
        <v/>
      </c>
      <c r="G167" s="330" t="str">
        <f>IFERROR(VLOOKUP(A167,部品コード!A:E,3,FALSE),"")</f>
        <v/>
      </c>
    </row>
    <row r="168" spans="1:7" x14ac:dyDescent="0.15">
      <c r="A168" s="327"/>
      <c r="B168" s="328"/>
      <c r="C168" s="329"/>
      <c r="D168" s="330" t="str">
        <f>IFERROR(VLOOKUP(A168,部品コード!A:E,2,FALSE),"")</f>
        <v/>
      </c>
      <c r="E168" s="330" t="str">
        <f t="shared" si="4"/>
        <v/>
      </c>
      <c r="F168" s="330" t="str">
        <f t="shared" si="5"/>
        <v/>
      </c>
      <c r="G168" s="330" t="str">
        <f>IFERROR(VLOOKUP(A168,部品コード!A:E,3,FALSE),"")</f>
        <v/>
      </c>
    </row>
    <row r="169" spans="1:7" x14ac:dyDescent="0.15">
      <c r="A169" s="327"/>
      <c r="B169" s="328"/>
      <c r="C169" s="329"/>
      <c r="D169" s="330" t="str">
        <f>IFERROR(VLOOKUP(A169,部品コード!A:E,2,FALSE),"")</f>
        <v/>
      </c>
      <c r="E169" s="330" t="str">
        <f t="shared" si="4"/>
        <v/>
      </c>
      <c r="F169" s="330" t="str">
        <f t="shared" si="5"/>
        <v/>
      </c>
      <c r="G169" s="330" t="str">
        <f>IFERROR(VLOOKUP(A169,部品コード!A:E,3,FALSE),"")</f>
        <v/>
      </c>
    </row>
    <row r="170" spans="1:7" x14ac:dyDescent="0.15">
      <c r="A170" s="327"/>
      <c r="B170" s="328"/>
      <c r="C170" s="329"/>
      <c r="D170" s="330" t="str">
        <f>IFERROR(VLOOKUP(A170,部品コード!A:E,2,FALSE),"")</f>
        <v/>
      </c>
      <c r="E170" s="330" t="str">
        <f t="shared" si="4"/>
        <v/>
      </c>
      <c r="F170" s="330" t="str">
        <f t="shared" si="5"/>
        <v/>
      </c>
      <c r="G170" s="330" t="str">
        <f>IFERROR(VLOOKUP(A170,部品コード!A:E,3,FALSE),"")</f>
        <v/>
      </c>
    </row>
    <row r="171" spans="1:7" x14ac:dyDescent="0.15">
      <c r="A171" s="327"/>
      <c r="B171" s="328"/>
      <c r="C171" s="329"/>
      <c r="D171" s="330" t="str">
        <f>IFERROR(VLOOKUP(A171,部品コード!A:E,2,FALSE),"")</f>
        <v/>
      </c>
      <c r="E171" s="330" t="str">
        <f t="shared" si="4"/>
        <v/>
      </c>
      <c r="F171" s="330" t="str">
        <f t="shared" si="5"/>
        <v/>
      </c>
      <c r="G171" s="330" t="str">
        <f>IFERROR(VLOOKUP(A171,部品コード!A:E,3,FALSE),"")</f>
        <v/>
      </c>
    </row>
    <row r="172" spans="1:7" x14ac:dyDescent="0.15">
      <c r="A172" s="327"/>
      <c r="B172" s="328"/>
      <c r="C172" s="329"/>
      <c r="D172" s="330" t="str">
        <f>IFERROR(VLOOKUP(A172,部品コード!A:E,2,FALSE),"")</f>
        <v/>
      </c>
      <c r="E172" s="330" t="str">
        <f t="shared" si="4"/>
        <v/>
      </c>
      <c r="F172" s="330" t="str">
        <f t="shared" si="5"/>
        <v/>
      </c>
      <c r="G172" s="330" t="str">
        <f>IFERROR(VLOOKUP(A172,部品コード!A:E,3,FALSE),"")</f>
        <v/>
      </c>
    </row>
    <row r="173" spans="1:7" x14ac:dyDescent="0.15">
      <c r="A173" s="327"/>
      <c r="B173" s="328"/>
      <c r="C173" s="329"/>
      <c r="D173" s="330" t="str">
        <f>IFERROR(VLOOKUP(A173,部品コード!A:E,2,FALSE),"")</f>
        <v/>
      </c>
      <c r="E173" s="330" t="str">
        <f t="shared" si="4"/>
        <v/>
      </c>
      <c r="F173" s="330" t="str">
        <f t="shared" si="5"/>
        <v/>
      </c>
      <c r="G173" s="330" t="str">
        <f>IFERROR(VLOOKUP(A173,部品コード!A:E,3,FALSE),"")</f>
        <v/>
      </c>
    </row>
    <row r="174" spans="1:7" x14ac:dyDescent="0.15">
      <c r="A174" s="327"/>
      <c r="B174" s="328"/>
      <c r="C174" s="329"/>
      <c r="D174" s="330" t="str">
        <f>IFERROR(VLOOKUP(A174,部品コード!A:E,2,FALSE),"")</f>
        <v/>
      </c>
      <c r="E174" s="330" t="str">
        <f t="shared" si="4"/>
        <v/>
      </c>
      <c r="F174" s="330" t="str">
        <f t="shared" si="5"/>
        <v/>
      </c>
      <c r="G174" s="330" t="str">
        <f>IFERROR(VLOOKUP(A174,部品コード!A:E,3,FALSE),"")</f>
        <v/>
      </c>
    </row>
    <row r="175" spans="1:7" x14ac:dyDescent="0.15">
      <c r="A175" s="327"/>
      <c r="B175" s="328"/>
      <c r="C175" s="329"/>
      <c r="D175" s="330" t="str">
        <f>IFERROR(VLOOKUP(A175,部品コード!A:E,2,FALSE),"")</f>
        <v/>
      </c>
      <c r="E175" s="330" t="str">
        <f t="shared" si="4"/>
        <v/>
      </c>
      <c r="F175" s="330" t="str">
        <f t="shared" si="5"/>
        <v/>
      </c>
      <c r="G175" s="330" t="str">
        <f>IFERROR(VLOOKUP(A175,部品コード!A:E,3,FALSE),"")</f>
        <v/>
      </c>
    </row>
    <row r="176" spans="1:7" x14ac:dyDescent="0.15">
      <c r="A176" s="327"/>
      <c r="B176" s="328"/>
      <c r="C176" s="329"/>
      <c r="D176" s="330" t="str">
        <f>IFERROR(VLOOKUP(A176,部品コード!A:E,2,FALSE),"")</f>
        <v/>
      </c>
      <c r="E176" s="330" t="str">
        <f t="shared" si="4"/>
        <v/>
      </c>
      <c r="F176" s="330" t="str">
        <f t="shared" si="5"/>
        <v/>
      </c>
      <c r="G176" s="330" t="str">
        <f>IFERROR(VLOOKUP(A176,部品コード!A:E,3,FALSE),"")</f>
        <v/>
      </c>
    </row>
    <row r="177" spans="1:7" x14ac:dyDescent="0.15">
      <c r="A177" s="327"/>
      <c r="B177" s="328"/>
      <c r="C177" s="329"/>
      <c r="D177" s="330" t="str">
        <f>IFERROR(VLOOKUP(A177,部品コード!A:E,2,FALSE),"")</f>
        <v/>
      </c>
      <c r="E177" s="330" t="str">
        <f t="shared" si="4"/>
        <v/>
      </c>
      <c r="F177" s="330" t="str">
        <f t="shared" si="5"/>
        <v/>
      </c>
      <c r="G177" s="330" t="str">
        <f>IFERROR(VLOOKUP(A177,部品コード!A:E,3,FALSE),"")</f>
        <v/>
      </c>
    </row>
    <row r="178" spans="1:7" x14ac:dyDescent="0.15">
      <c r="A178" s="327"/>
      <c r="B178" s="328"/>
      <c r="C178" s="329"/>
      <c r="D178" s="330" t="str">
        <f>IFERROR(VLOOKUP(A178,部品コード!A:E,2,FALSE),"")</f>
        <v/>
      </c>
      <c r="E178" s="330" t="str">
        <f t="shared" si="4"/>
        <v/>
      </c>
      <c r="F178" s="330" t="str">
        <f t="shared" si="5"/>
        <v/>
      </c>
      <c r="G178" s="330" t="str">
        <f>IFERROR(VLOOKUP(A178,部品コード!A:E,3,FALSE),"")</f>
        <v/>
      </c>
    </row>
    <row r="179" spans="1:7" x14ac:dyDescent="0.15">
      <c r="A179" s="327"/>
      <c r="B179" s="328"/>
      <c r="C179" s="329"/>
      <c r="D179" s="330" t="str">
        <f>IFERROR(VLOOKUP(A179,部品コード!A:E,2,FALSE),"")</f>
        <v/>
      </c>
      <c r="E179" s="330" t="str">
        <f t="shared" si="4"/>
        <v/>
      </c>
      <c r="F179" s="330" t="str">
        <f t="shared" si="5"/>
        <v/>
      </c>
      <c r="G179" s="330" t="str">
        <f>IFERROR(VLOOKUP(A179,部品コード!A:E,3,FALSE),"")</f>
        <v/>
      </c>
    </row>
    <row r="180" spans="1:7" x14ac:dyDescent="0.15">
      <c r="A180" s="327"/>
      <c r="B180" s="328"/>
      <c r="C180" s="329"/>
      <c r="D180" s="330" t="str">
        <f>IFERROR(VLOOKUP(A180,部品コード!A:E,2,FALSE),"")</f>
        <v/>
      </c>
      <c r="E180" s="330" t="str">
        <f t="shared" si="4"/>
        <v/>
      </c>
      <c r="F180" s="330" t="str">
        <f t="shared" si="5"/>
        <v/>
      </c>
      <c r="G180" s="330" t="str">
        <f>IFERROR(VLOOKUP(A180,部品コード!A:E,3,FALSE),"")</f>
        <v/>
      </c>
    </row>
    <row r="181" spans="1:7" x14ac:dyDescent="0.15">
      <c r="A181" s="327"/>
      <c r="B181" s="328"/>
      <c r="C181" s="329"/>
      <c r="D181" s="330" t="str">
        <f>IFERROR(VLOOKUP(A181,部品コード!A:E,2,FALSE),"")</f>
        <v/>
      </c>
      <c r="E181" s="330" t="str">
        <f t="shared" si="4"/>
        <v/>
      </c>
      <c r="F181" s="330" t="str">
        <f t="shared" si="5"/>
        <v/>
      </c>
      <c r="G181" s="330" t="str">
        <f>IFERROR(VLOOKUP(A181,部品コード!A:E,3,FALSE),"")</f>
        <v/>
      </c>
    </row>
    <row r="182" spans="1:7" x14ac:dyDescent="0.15">
      <c r="A182" s="327"/>
      <c r="B182" s="328"/>
      <c r="C182" s="329"/>
      <c r="D182" s="330" t="str">
        <f>IFERROR(VLOOKUP(A182,部品コード!A:E,2,FALSE),"")</f>
        <v/>
      </c>
      <c r="E182" s="330" t="str">
        <f t="shared" ref="E182:E245" si="6">IF(B182="","",(MONTH(B182)))</f>
        <v/>
      </c>
      <c r="F182" s="330" t="str">
        <f t="shared" si="5"/>
        <v/>
      </c>
      <c r="G182" s="330" t="str">
        <f>IFERROR(VLOOKUP(A182,部品コード!A:E,3,FALSE),"")</f>
        <v/>
      </c>
    </row>
    <row r="183" spans="1:7" x14ac:dyDescent="0.15">
      <c r="A183" s="327"/>
      <c r="B183" s="328"/>
      <c r="C183" s="329"/>
      <c r="D183" s="330" t="str">
        <f>IFERROR(VLOOKUP(A183,部品コード!A:E,2,FALSE),"")</f>
        <v/>
      </c>
      <c r="E183" s="330" t="str">
        <f t="shared" si="6"/>
        <v/>
      </c>
      <c r="F183" s="330" t="str">
        <f t="shared" si="5"/>
        <v/>
      </c>
      <c r="G183" s="330" t="str">
        <f>IFERROR(VLOOKUP(A183,部品コード!A:E,3,FALSE),"")</f>
        <v/>
      </c>
    </row>
    <row r="184" spans="1:7" x14ac:dyDescent="0.15">
      <c r="A184" s="327"/>
      <c r="B184" s="328"/>
      <c r="C184" s="329"/>
      <c r="D184" s="330" t="str">
        <f>IFERROR(VLOOKUP(A184,部品コード!A:E,2,FALSE),"")</f>
        <v/>
      </c>
      <c r="E184" s="330" t="str">
        <f t="shared" si="6"/>
        <v/>
      </c>
      <c r="F184" s="330" t="str">
        <f t="shared" si="5"/>
        <v/>
      </c>
      <c r="G184" s="330" t="str">
        <f>IFERROR(VLOOKUP(A184,部品コード!A:E,3,FALSE),"")</f>
        <v/>
      </c>
    </row>
    <row r="185" spans="1:7" x14ac:dyDescent="0.15">
      <c r="A185" s="327"/>
      <c r="B185" s="328"/>
      <c r="C185" s="329"/>
      <c r="D185" s="330" t="str">
        <f>IFERROR(VLOOKUP(A185,部品コード!A:E,2,FALSE),"")</f>
        <v/>
      </c>
      <c r="E185" s="330" t="str">
        <f t="shared" si="6"/>
        <v/>
      </c>
      <c r="F185" s="330" t="str">
        <f t="shared" si="5"/>
        <v/>
      </c>
      <c r="G185" s="330" t="str">
        <f>IFERROR(VLOOKUP(A185,部品コード!A:E,3,FALSE),"")</f>
        <v/>
      </c>
    </row>
    <row r="186" spans="1:7" x14ac:dyDescent="0.15">
      <c r="A186" s="327"/>
      <c r="B186" s="328"/>
      <c r="C186" s="329"/>
      <c r="D186" s="330" t="str">
        <f>IFERROR(VLOOKUP(A186,部品コード!A:E,2,FALSE),"")</f>
        <v/>
      </c>
      <c r="E186" s="330" t="str">
        <f t="shared" si="6"/>
        <v/>
      </c>
      <c r="F186" s="330" t="str">
        <f t="shared" si="5"/>
        <v/>
      </c>
      <c r="G186" s="330" t="str">
        <f>IFERROR(VLOOKUP(A186,部品コード!A:E,3,FALSE),"")</f>
        <v/>
      </c>
    </row>
    <row r="187" spans="1:7" x14ac:dyDescent="0.15">
      <c r="A187" s="327"/>
      <c r="B187" s="328"/>
      <c r="C187" s="329"/>
      <c r="D187" s="330" t="str">
        <f>IFERROR(VLOOKUP(A187,部品コード!A:E,2,FALSE),"")</f>
        <v/>
      </c>
      <c r="E187" s="330" t="str">
        <f t="shared" si="6"/>
        <v/>
      </c>
      <c r="F187" s="330" t="str">
        <f t="shared" si="5"/>
        <v/>
      </c>
      <c r="G187" s="330" t="str">
        <f>IFERROR(VLOOKUP(A187,部品コード!A:E,3,FALSE),"")</f>
        <v/>
      </c>
    </row>
    <row r="188" spans="1:7" x14ac:dyDescent="0.15">
      <c r="A188" s="327"/>
      <c r="B188" s="328"/>
      <c r="C188" s="329"/>
      <c r="D188" s="330" t="str">
        <f>IFERROR(VLOOKUP(A188,部品コード!A:E,2,FALSE),"")</f>
        <v/>
      </c>
      <c r="E188" s="330" t="str">
        <f t="shared" si="6"/>
        <v/>
      </c>
      <c r="F188" s="330" t="str">
        <f t="shared" si="5"/>
        <v/>
      </c>
      <c r="G188" s="330" t="str">
        <f>IFERROR(VLOOKUP(A188,部品コード!A:E,3,FALSE),"")</f>
        <v/>
      </c>
    </row>
    <row r="189" spans="1:7" x14ac:dyDescent="0.15">
      <c r="A189" s="327"/>
      <c r="B189" s="328"/>
      <c r="C189" s="329"/>
      <c r="D189" s="330" t="str">
        <f>IFERROR(VLOOKUP(A189,部品コード!A:E,2,FALSE),"")</f>
        <v/>
      </c>
      <c r="E189" s="330" t="str">
        <f t="shared" si="6"/>
        <v/>
      </c>
      <c r="F189" s="330" t="str">
        <f t="shared" si="5"/>
        <v/>
      </c>
      <c r="G189" s="330" t="str">
        <f>IFERROR(VLOOKUP(A189,部品コード!A:E,3,FALSE),"")</f>
        <v/>
      </c>
    </row>
    <row r="190" spans="1:7" x14ac:dyDescent="0.15">
      <c r="A190" s="327"/>
      <c r="B190" s="328"/>
      <c r="C190" s="329"/>
      <c r="D190" s="330" t="str">
        <f>IFERROR(VLOOKUP(A190,部品コード!A:E,2,FALSE),"")</f>
        <v/>
      </c>
      <c r="E190" s="330" t="str">
        <f t="shared" si="6"/>
        <v/>
      </c>
      <c r="F190" s="330" t="str">
        <f t="shared" si="5"/>
        <v/>
      </c>
      <c r="G190" s="330" t="str">
        <f>IFERROR(VLOOKUP(A190,部品コード!A:E,3,FALSE),"")</f>
        <v/>
      </c>
    </row>
    <row r="191" spans="1:7" x14ac:dyDescent="0.15">
      <c r="A191" s="327"/>
      <c r="B191" s="328"/>
      <c r="C191" s="329"/>
      <c r="D191" s="330" t="str">
        <f>IFERROR(VLOOKUP(A191,部品コード!A:E,2,FALSE),"")</f>
        <v/>
      </c>
      <c r="E191" s="330" t="str">
        <f t="shared" si="6"/>
        <v/>
      </c>
      <c r="F191" s="330" t="str">
        <f t="shared" si="5"/>
        <v/>
      </c>
      <c r="G191" s="330" t="str">
        <f>IFERROR(VLOOKUP(A191,部品コード!A:E,3,FALSE),"")</f>
        <v/>
      </c>
    </row>
    <row r="192" spans="1:7" x14ac:dyDescent="0.15">
      <c r="A192" s="327"/>
      <c r="B192" s="328"/>
      <c r="C192" s="329"/>
      <c r="D192" s="330" t="str">
        <f>IFERROR(VLOOKUP(A192,部品コード!A:E,2,FALSE),"")</f>
        <v/>
      </c>
      <c r="E192" s="330" t="str">
        <f t="shared" si="6"/>
        <v/>
      </c>
      <c r="F192" s="330" t="str">
        <f t="shared" si="5"/>
        <v/>
      </c>
      <c r="G192" s="330" t="str">
        <f>IFERROR(VLOOKUP(A192,部品コード!A:E,3,FALSE),"")</f>
        <v/>
      </c>
    </row>
    <row r="193" spans="1:7" x14ac:dyDescent="0.15">
      <c r="A193" s="327"/>
      <c r="B193" s="328"/>
      <c r="C193" s="329"/>
      <c r="D193" s="330" t="str">
        <f>IFERROR(VLOOKUP(A193,部品コード!A:E,2,FALSE),"")</f>
        <v/>
      </c>
      <c r="E193" s="330" t="str">
        <f t="shared" si="6"/>
        <v/>
      </c>
      <c r="F193" s="330" t="str">
        <f t="shared" si="5"/>
        <v/>
      </c>
      <c r="G193" s="330" t="str">
        <f>IFERROR(VLOOKUP(A193,部品コード!A:E,3,FALSE),"")</f>
        <v/>
      </c>
    </row>
    <row r="194" spans="1:7" x14ac:dyDescent="0.15">
      <c r="A194" s="327"/>
      <c r="B194" s="328"/>
      <c r="C194" s="329"/>
      <c r="D194" s="330" t="str">
        <f>IFERROR(VLOOKUP(A194,部品コード!A:E,2,FALSE),"")</f>
        <v/>
      </c>
      <c r="E194" s="330" t="str">
        <f t="shared" si="6"/>
        <v/>
      </c>
      <c r="F194" s="330" t="str">
        <f t="shared" si="5"/>
        <v/>
      </c>
      <c r="G194" s="330" t="str">
        <f>IFERROR(VLOOKUP(A194,部品コード!A:E,3,FALSE),"")</f>
        <v/>
      </c>
    </row>
    <row r="195" spans="1:7" x14ac:dyDescent="0.15">
      <c r="A195" s="327"/>
      <c r="B195" s="328"/>
      <c r="C195" s="329"/>
      <c r="D195" s="330" t="str">
        <f>IFERROR(VLOOKUP(A195,部品コード!A:E,2,FALSE),"")</f>
        <v/>
      </c>
      <c r="E195" s="330" t="str">
        <f t="shared" si="6"/>
        <v/>
      </c>
      <c r="F195" s="330" t="str">
        <f t="shared" si="5"/>
        <v/>
      </c>
      <c r="G195" s="330" t="str">
        <f>IFERROR(VLOOKUP(A195,部品コード!A:E,3,FALSE),"")</f>
        <v/>
      </c>
    </row>
    <row r="196" spans="1:7" x14ac:dyDescent="0.15">
      <c r="A196" s="327"/>
      <c r="B196" s="328"/>
      <c r="C196" s="329"/>
      <c r="D196" s="330" t="str">
        <f>IFERROR(VLOOKUP(A196,部品コード!A:E,2,FALSE),"")</f>
        <v/>
      </c>
      <c r="E196" s="330" t="str">
        <f t="shared" si="6"/>
        <v/>
      </c>
      <c r="F196" s="330" t="str">
        <f t="shared" ref="F196:F259" si="7">IF(B196="","",(DAY(B196)))</f>
        <v/>
      </c>
      <c r="G196" s="330" t="str">
        <f>IFERROR(VLOOKUP(A196,部品コード!A:E,3,FALSE),"")</f>
        <v/>
      </c>
    </row>
    <row r="197" spans="1:7" x14ac:dyDescent="0.15">
      <c r="A197" s="327"/>
      <c r="B197" s="328"/>
      <c r="C197" s="329"/>
      <c r="D197" s="330" t="str">
        <f>IFERROR(VLOOKUP(A197,部品コード!A:E,2,FALSE),"")</f>
        <v/>
      </c>
      <c r="E197" s="330" t="str">
        <f t="shared" si="6"/>
        <v/>
      </c>
      <c r="F197" s="330" t="str">
        <f t="shared" si="7"/>
        <v/>
      </c>
      <c r="G197" s="330" t="str">
        <f>IFERROR(VLOOKUP(A197,部品コード!A:E,3,FALSE),"")</f>
        <v/>
      </c>
    </row>
    <row r="198" spans="1:7" x14ac:dyDescent="0.15">
      <c r="A198" s="327"/>
      <c r="B198" s="328"/>
      <c r="C198" s="329"/>
      <c r="D198" s="330" t="str">
        <f>IFERROR(VLOOKUP(A198,部品コード!A:E,2,FALSE),"")</f>
        <v/>
      </c>
      <c r="E198" s="330" t="str">
        <f t="shared" si="6"/>
        <v/>
      </c>
      <c r="F198" s="330" t="str">
        <f t="shared" si="7"/>
        <v/>
      </c>
      <c r="G198" s="330" t="str">
        <f>IFERROR(VLOOKUP(A198,部品コード!A:E,3,FALSE),"")</f>
        <v/>
      </c>
    </row>
    <row r="199" spans="1:7" x14ac:dyDescent="0.15">
      <c r="A199" s="327"/>
      <c r="B199" s="328"/>
      <c r="C199" s="329"/>
      <c r="D199" s="330" t="str">
        <f>IFERROR(VLOOKUP(A199,部品コード!A:E,2,FALSE),"")</f>
        <v/>
      </c>
      <c r="E199" s="330" t="str">
        <f t="shared" si="6"/>
        <v/>
      </c>
      <c r="F199" s="330" t="str">
        <f t="shared" si="7"/>
        <v/>
      </c>
      <c r="G199" s="330" t="str">
        <f>IFERROR(VLOOKUP(A199,部品コード!A:E,3,FALSE),"")</f>
        <v/>
      </c>
    </row>
    <row r="200" spans="1:7" x14ac:dyDescent="0.15">
      <c r="A200" s="327"/>
      <c r="B200" s="328"/>
      <c r="C200" s="329"/>
      <c r="D200" s="330" t="str">
        <f>IFERROR(VLOOKUP(A200,部品コード!A:E,2,FALSE),"")</f>
        <v/>
      </c>
      <c r="E200" s="330" t="str">
        <f t="shared" si="6"/>
        <v/>
      </c>
      <c r="F200" s="330" t="str">
        <f t="shared" si="7"/>
        <v/>
      </c>
      <c r="G200" s="330" t="str">
        <f>IFERROR(VLOOKUP(A200,部品コード!A:E,3,FALSE),"")</f>
        <v/>
      </c>
    </row>
    <row r="201" spans="1:7" x14ac:dyDescent="0.15">
      <c r="A201" s="327"/>
      <c r="B201" s="328"/>
      <c r="C201" s="329"/>
      <c r="D201" s="330" t="str">
        <f>IFERROR(VLOOKUP(A201,部品コード!A:E,2,FALSE),"")</f>
        <v/>
      </c>
      <c r="E201" s="330" t="str">
        <f t="shared" si="6"/>
        <v/>
      </c>
      <c r="F201" s="330" t="str">
        <f t="shared" si="7"/>
        <v/>
      </c>
      <c r="G201" s="330" t="str">
        <f>IFERROR(VLOOKUP(A201,部品コード!A:E,3,FALSE),"")</f>
        <v/>
      </c>
    </row>
    <row r="202" spans="1:7" x14ac:dyDescent="0.15">
      <c r="A202" s="327"/>
      <c r="B202" s="328"/>
      <c r="C202" s="329"/>
      <c r="D202" s="330" t="str">
        <f>IFERROR(VLOOKUP(A202,部品コード!A:E,2,FALSE),"")</f>
        <v/>
      </c>
      <c r="E202" s="330" t="str">
        <f t="shared" si="6"/>
        <v/>
      </c>
      <c r="F202" s="330" t="str">
        <f t="shared" si="7"/>
        <v/>
      </c>
      <c r="G202" s="330" t="str">
        <f>IFERROR(VLOOKUP(A202,部品コード!A:E,3,FALSE),"")</f>
        <v/>
      </c>
    </row>
    <row r="203" spans="1:7" x14ac:dyDescent="0.15">
      <c r="A203" s="327"/>
      <c r="B203" s="328"/>
      <c r="C203" s="329"/>
      <c r="D203" s="330" t="str">
        <f>IFERROR(VLOOKUP(A203,部品コード!A:E,2,FALSE),"")</f>
        <v/>
      </c>
      <c r="E203" s="330" t="str">
        <f t="shared" si="6"/>
        <v/>
      </c>
      <c r="F203" s="330" t="str">
        <f t="shared" si="7"/>
        <v/>
      </c>
      <c r="G203" s="330" t="str">
        <f>IFERROR(VLOOKUP(A203,部品コード!A:E,3,FALSE),"")</f>
        <v/>
      </c>
    </row>
    <row r="204" spans="1:7" x14ac:dyDescent="0.15">
      <c r="A204" s="327"/>
      <c r="B204" s="328"/>
      <c r="C204" s="329"/>
      <c r="D204" s="330" t="str">
        <f>IFERROR(VLOOKUP(A204,部品コード!A:E,2,FALSE),"")</f>
        <v/>
      </c>
      <c r="E204" s="330" t="str">
        <f t="shared" si="6"/>
        <v/>
      </c>
      <c r="F204" s="330" t="str">
        <f t="shared" si="7"/>
        <v/>
      </c>
      <c r="G204" s="330" t="str">
        <f>IFERROR(VLOOKUP(A204,部品コード!A:E,3,FALSE),"")</f>
        <v/>
      </c>
    </row>
    <row r="205" spans="1:7" x14ac:dyDescent="0.15">
      <c r="A205" s="327"/>
      <c r="B205" s="328"/>
      <c r="C205" s="329"/>
      <c r="D205" s="330" t="str">
        <f>IFERROR(VLOOKUP(A205,部品コード!A:E,2,FALSE),"")</f>
        <v/>
      </c>
      <c r="E205" s="330" t="str">
        <f t="shared" si="6"/>
        <v/>
      </c>
      <c r="F205" s="330" t="str">
        <f t="shared" si="7"/>
        <v/>
      </c>
      <c r="G205" s="330" t="str">
        <f>IFERROR(VLOOKUP(A205,部品コード!A:E,3,FALSE),"")</f>
        <v/>
      </c>
    </row>
    <row r="206" spans="1:7" x14ac:dyDescent="0.15">
      <c r="A206" s="327"/>
      <c r="B206" s="328"/>
      <c r="C206" s="329"/>
      <c r="D206" s="330" t="str">
        <f>IFERROR(VLOOKUP(A206,部品コード!A:E,2,FALSE),"")</f>
        <v/>
      </c>
      <c r="E206" s="330" t="str">
        <f t="shared" si="6"/>
        <v/>
      </c>
      <c r="F206" s="330" t="str">
        <f t="shared" si="7"/>
        <v/>
      </c>
      <c r="G206" s="330" t="str">
        <f>IFERROR(VLOOKUP(A206,部品コード!A:E,3,FALSE),"")</f>
        <v/>
      </c>
    </row>
    <row r="207" spans="1:7" x14ac:dyDescent="0.15">
      <c r="A207" s="327"/>
      <c r="B207" s="328"/>
      <c r="C207" s="329"/>
      <c r="D207" s="330" t="str">
        <f>IFERROR(VLOOKUP(A207,部品コード!A:E,2,FALSE),"")</f>
        <v/>
      </c>
      <c r="E207" s="330" t="str">
        <f t="shared" si="6"/>
        <v/>
      </c>
      <c r="F207" s="330" t="str">
        <f t="shared" si="7"/>
        <v/>
      </c>
      <c r="G207" s="330" t="str">
        <f>IFERROR(VLOOKUP(A207,部品コード!A:E,3,FALSE),"")</f>
        <v/>
      </c>
    </row>
    <row r="208" spans="1:7" x14ac:dyDescent="0.15">
      <c r="A208" s="327"/>
      <c r="B208" s="328"/>
      <c r="C208" s="329"/>
      <c r="D208" s="330" t="str">
        <f>IFERROR(VLOOKUP(A208,部品コード!A:E,2,FALSE),"")</f>
        <v/>
      </c>
      <c r="E208" s="330" t="str">
        <f t="shared" si="6"/>
        <v/>
      </c>
      <c r="F208" s="330" t="str">
        <f t="shared" si="7"/>
        <v/>
      </c>
      <c r="G208" s="330" t="str">
        <f>IFERROR(VLOOKUP(A208,部品コード!A:E,3,FALSE),"")</f>
        <v/>
      </c>
    </row>
    <row r="209" spans="1:7" x14ac:dyDescent="0.15">
      <c r="A209" s="327"/>
      <c r="B209" s="328"/>
      <c r="C209" s="329"/>
      <c r="D209" s="330" t="str">
        <f>IFERROR(VLOOKUP(A209,部品コード!A:E,2,FALSE),"")</f>
        <v/>
      </c>
      <c r="E209" s="330" t="str">
        <f t="shared" si="6"/>
        <v/>
      </c>
      <c r="F209" s="330" t="str">
        <f t="shared" si="7"/>
        <v/>
      </c>
      <c r="G209" s="330" t="str">
        <f>IFERROR(VLOOKUP(A209,部品コード!A:E,3,FALSE),"")</f>
        <v/>
      </c>
    </row>
    <row r="210" spans="1:7" x14ac:dyDescent="0.15">
      <c r="A210" s="327"/>
      <c r="B210" s="328"/>
      <c r="C210" s="329"/>
      <c r="D210" s="330" t="str">
        <f>IFERROR(VLOOKUP(A210,部品コード!A:E,2,FALSE),"")</f>
        <v/>
      </c>
      <c r="E210" s="330" t="str">
        <f t="shared" si="6"/>
        <v/>
      </c>
      <c r="F210" s="330" t="str">
        <f t="shared" si="7"/>
        <v/>
      </c>
      <c r="G210" s="330" t="str">
        <f>IFERROR(VLOOKUP(A210,部品コード!A:E,3,FALSE),"")</f>
        <v/>
      </c>
    </row>
    <row r="211" spans="1:7" x14ac:dyDescent="0.15">
      <c r="A211" s="327"/>
      <c r="B211" s="328"/>
      <c r="C211" s="329"/>
      <c r="D211" s="330" t="str">
        <f>IFERROR(VLOOKUP(A211,部品コード!A:E,2,FALSE),"")</f>
        <v/>
      </c>
      <c r="E211" s="330" t="str">
        <f t="shared" si="6"/>
        <v/>
      </c>
      <c r="F211" s="330" t="str">
        <f t="shared" si="7"/>
        <v/>
      </c>
      <c r="G211" s="330" t="str">
        <f>IFERROR(VLOOKUP(A211,部品コード!A:E,3,FALSE),"")</f>
        <v/>
      </c>
    </row>
    <row r="212" spans="1:7" x14ac:dyDescent="0.15">
      <c r="A212" s="327"/>
      <c r="B212" s="328"/>
      <c r="C212" s="329"/>
      <c r="D212" s="330" t="str">
        <f>IFERROR(VLOOKUP(A212,部品コード!A:E,2,FALSE),"")</f>
        <v/>
      </c>
      <c r="E212" s="330" t="str">
        <f t="shared" si="6"/>
        <v/>
      </c>
      <c r="F212" s="330" t="str">
        <f t="shared" si="7"/>
        <v/>
      </c>
      <c r="G212" s="330" t="str">
        <f>IFERROR(VLOOKUP(A212,部品コード!A:E,3,FALSE),"")</f>
        <v/>
      </c>
    </row>
    <row r="213" spans="1:7" x14ac:dyDescent="0.15">
      <c r="A213" s="327"/>
      <c r="B213" s="328"/>
      <c r="C213" s="329"/>
      <c r="D213" s="330" t="str">
        <f>IFERROR(VLOOKUP(A213,部品コード!A:E,2,FALSE),"")</f>
        <v/>
      </c>
      <c r="E213" s="330" t="str">
        <f t="shared" si="6"/>
        <v/>
      </c>
      <c r="F213" s="330" t="str">
        <f t="shared" si="7"/>
        <v/>
      </c>
      <c r="G213" s="330" t="str">
        <f>IFERROR(VLOOKUP(A213,部品コード!A:E,3,FALSE),"")</f>
        <v/>
      </c>
    </row>
    <row r="214" spans="1:7" x14ac:dyDescent="0.15">
      <c r="A214" s="327"/>
      <c r="B214" s="328"/>
      <c r="C214" s="329"/>
      <c r="D214" s="330" t="str">
        <f>IFERROR(VLOOKUP(A214,部品コード!A:E,2,FALSE),"")</f>
        <v/>
      </c>
      <c r="E214" s="330" t="str">
        <f t="shared" si="6"/>
        <v/>
      </c>
      <c r="F214" s="330" t="str">
        <f t="shared" si="7"/>
        <v/>
      </c>
      <c r="G214" s="330" t="str">
        <f>IFERROR(VLOOKUP(A214,部品コード!A:E,3,FALSE),"")</f>
        <v/>
      </c>
    </row>
    <row r="215" spans="1:7" x14ac:dyDescent="0.15">
      <c r="A215" s="327"/>
      <c r="B215" s="328"/>
      <c r="C215" s="329"/>
      <c r="D215" s="330" t="str">
        <f>IFERROR(VLOOKUP(A215,部品コード!A:E,2,FALSE),"")</f>
        <v/>
      </c>
      <c r="E215" s="330" t="str">
        <f t="shared" si="6"/>
        <v/>
      </c>
      <c r="F215" s="330" t="str">
        <f t="shared" si="7"/>
        <v/>
      </c>
      <c r="G215" s="330" t="str">
        <f>IFERROR(VLOOKUP(A215,部品コード!A:E,3,FALSE),"")</f>
        <v/>
      </c>
    </row>
    <row r="216" spans="1:7" x14ac:dyDescent="0.15">
      <c r="A216" s="327"/>
      <c r="B216" s="328"/>
      <c r="C216" s="329"/>
      <c r="D216" s="330" t="str">
        <f>IFERROR(VLOOKUP(A216,部品コード!A:E,2,FALSE),"")</f>
        <v/>
      </c>
      <c r="E216" s="330" t="str">
        <f t="shared" si="6"/>
        <v/>
      </c>
      <c r="F216" s="330" t="str">
        <f t="shared" si="7"/>
        <v/>
      </c>
      <c r="G216" s="330" t="str">
        <f>IFERROR(VLOOKUP(A216,部品コード!A:E,3,FALSE),"")</f>
        <v/>
      </c>
    </row>
    <row r="217" spans="1:7" x14ac:dyDescent="0.15">
      <c r="A217" s="327"/>
      <c r="B217" s="328"/>
      <c r="C217" s="329"/>
      <c r="D217" s="330" t="str">
        <f>IFERROR(VLOOKUP(A217,部品コード!A:E,2,FALSE),"")</f>
        <v/>
      </c>
      <c r="E217" s="330" t="str">
        <f t="shared" si="6"/>
        <v/>
      </c>
      <c r="F217" s="330" t="str">
        <f t="shared" si="7"/>
        <v/>
      </c>
      <c r="G217" s="330" t="str">
        <f>IFERROR(VLOOKUP(A217,部品コード!A:E,3,FALSE),"")</f>
        <v/>
      </c>
    </row>
    <row r="218" spans="1:7" x14ac:dyDescent="0.15">
      <c r="A218" s="327"/>
      <c r="B218" s="328"/>
      <c r="C218" s="329"/>
      <c r="D218" s="330" t="str">
        <f>IFERROR(VLOOKUP(A218,部品コード!A:E,2,FALSE),"")</f>
        <v/>
      </c>
      <c r="E218" s="330" t="str">
        <f t="shared" si="6"/>
        <v/>
      </c>
      <c r="F218" s="330" t="str">
        <f t="shared" si="7"/>
        <v/>
      </c>
      <c r="G218" s="330" t="str">
        <f>IFERROR(VLOOKUP(A218,部品コード!A:E,3,FALSE),"")</f>
        <v/>
      </c>
    </row>
    <row r="219" spans="1:7" x14ac:dyDescent="0.15">
      <c r="A219" s="327"/>
      <c r="B219" s="328"/>
      <c r="C219" s="329"/>
      <c r="D219" s="330" t="str">
        <f>IFERROR(VLOOKUP(A219,部品コード!A:E,2,FALSE),"")</f>
        <v/>
      </c>
      <c r="E219" s="330" t="str">
        <f t="shared" si="6"/>
        <v/>
      </c>
      <c r="F219" s="330" t="str">
        <f t="shared" si="7"/>
        <v/>
      </c>
      <c r="G219" s="330" t="str">
        <f>IFERROR(VLOOKUP(A219,部品コード!A:E,3,FALSE),"")</f>
        <v/>
      </c>
    </row>
    <row r="220" spans="1:7" x14ac:dyDescent="0.15">
      <c r="A220" s="327"/>
      <c r="B220" s="328"/>
      <c r="C220" s="329"/>
      <c r="D220" s="330" t="str">
        <f>IFERROR(VLOOKUP(A220,部品コード!A:E,2,FALSE),"")</f>
        <v/>
      </c>
      <c r="E220" s="330" t="str">
        <f t="shared" si="6"/>
        <v/>
      </c>
      <c r="F220" s="330" t="str">
        <f t="shared" si="7"/>
        <v/>
      </c>
      <c r="G220" s="330" t="str">
        <f>IFERROR(VLOOKUP(A220,部品コード!A:E,3,FALSE),"")</f>
        <v/>
      </c>
    </row>
    <row r="221" spans="1:7" x14ac:dyDescent="0.15">
      <c r="A221" s="327"/>
      <c r="B221" s="328"/>
      <c r="C221" s="329"/>
      <c r="D221" s="330" t="str">
        <f>IFERROR(VLOOKUP(A221,部品コード!A:E,2,FALSE),"")</f>
        <v/>
      </c>
      <c r="E221" s="330" t="str">
        <f t="shared" si="6"/>
        <v/>
      </c>
      <c r="F221" s="330" t="str">
        <f t="shared" si="7"/>
        <v/>
      </c>
      <c r="G221" s="330" t="str">
        <f>IFERROR(VLOOKUP(A221,部品コード!A:E,3,FALSE),"")</f>
        <v/>
      </c>
    </row>
    <row r="222" spans="1:7" x14ac:dyDescent="0.15">
      <c r="A222" s="327"/>
      <c r="B222" s="328"/>
      <c r="C222" s="329"/>
      <c r="D222" s="330" t="str">
        <f>IFERROR(VLOOKUP(A222,部品コード!A:E,2,FALSE),"")</f>
        <v/>
      </c>
      <c r="E222" s="330" t="str">
        <f t="shared" si="6"/>
        <v/>
      </c>
      <c r="F222" s="330" t="str">
        <f t="shared" si="7"/>
        <v/>
      </c>
      <c r="G222" s="330" t="str">
        <f>IFERROR(VLOOKUP(A222,部品コード!A:E,3,FALSE),"")</f>
        <v/>
      </c>
    </row>
    <row r="223" spans="1:7" x14ac:dyDescent="0.15">
      <c r="A223" s="327"/>
      <c r="B223" s="328"/>
      <c r="C223" s="329"/>
      <c r="D223" s="330" t="str">
        <f>IFERROR(VLOOKUP(A223,部品コード!A:E,2,FALSE),"")</f>
        <v/>
      </c>
      <c r="E223" s="330" t="str">
        <f t="shared" si="6"/>
        <v/>
      </c>
      <c r="F223" s="330" t="str">
        <f t="shared" si="7"/>
        <v/>
      </c>
      <c r="G223" s="330" t="str">
        <f>IFERROR(VLOOKUP(A223,部品コード!A:E,3,FALSE),"")</f>
        <v/>
      </c>
    </row>
    <row r="224" spans="1:7" x14ac:dyDescent="0.15">
      <c r="A224" s="327"/>
      <c r="B224" s="328"/>
      <c r="C224" s="329"/>
      <c r="D224" s="330" t="str">
        <f>IFERROR(VLOOKUP(A224,部品コード!A:E,2,FALSE),"")</f>
        <v/>
      </c>
      <c r="E224" s="330" t="str">
        <f t="shared" si="6"/>
        <v/>
      </c>
      <c r="F224" s="330" t="str">
        <f t="shared" si="7"/>
        <v/>
      </c>
      <c r="G224" s="330" t="str">
        <f>IFERROR(VLOOKUP(A224,部品コード!A:E,3,FALSE),"")</f>
        <v/>
      </c>
    </row>
    <row r="225" spans="1:7" x14ac:dyDescent="0.15">
      <c r="A225" s="327"/>
      <c r="B225" s="328"/>
      <c r="C225" s="329"/>
      <c r="D225" s="330" t="str">
        <f>IFERROR(VLOOKUP(A225,部品コード!A:E,2,FALSE),"")</f>
        <v/>
      </c>
      <c r="E225" s="330" t="str">
        <f t="shared" si="6"/>
        <v/>
      </c>
      <c r="F225" s="330" t="str">
        <f t="shared" si="7"/>
        <v/>
      </c>
      <c r="G225" s="330" t="str">
        <f>IFERROR(VLOOKUP(A225,部品コード!A:E,3,FALSE),"")</f>
        <v/>
      </c>
    </row>
    <row r="226" spans="1:7" x14ac:dyDescent="0.15">
      <c r="A226" s="327"/>
      <c r="B226" s="328"/>
      <c r="C226" s="329"/>
      <c r="D226" s="330" t="str">
        <f>IFERROR(VLOOKUP(A226,部品コード!A:E,2,FALSE),"")</f>
        <v/>
      </c>
      <c r="E226" s="330" t="str">
        <f t="shared" si="6"/>
        <v/>
      </c>
      <c r="F226" s="330" t="str">
        <f t="shared" si="7"/>
        <v/>
      </c>
      <c r="G226" s="330" t="str">
        <f>IFERROR(VLOOKUP(A226,部品コード!A:E,3,FALSE),"")</f>
        <v/>
      </c>
    </row>
    <row r="227" spans="1:7" x14ac:dyDescent="0.15">
      <c r="A227" s="327"/>
      <c r="B227" s="328"/>
      <c r="C227" s="329"/>
      <c r="D227" s="330" t="str">
        <f>IFERROR(VLOOKUP(A227,部品コード!A:E,2,FALSE),"")</f>
        <v/>
      </c>
      <c r="E227" s="330" t="str">
        <f t="shared" si="6"/>
        <v/>
      </c>
      <c r="F227" s="330" t="str">
        <f t="shared" si="7"/>
        <v/>
      </c>
      <c r="G227" s="330" t="str">
        <f>IFERROR(VLOOKUP(A227,部品コード!A:E,3,FALSE),"")</f>
        <v/>
      </c>
    </row>
    <row r="228" spans="1:7" x14ac:dyDescent="0.15">
      <c r="A228" s="327"/>
      <c r="B228" s="328"/>
      <c r="C228" s="329"/>
      <c r="D228" s="330" t="str">
        <f>IFERROR(VLOOKUP(A228,部品コード!A:E,2,FALSE),"")</f>
        <v/>
      </c>
      <c r="E228" s="330" t="str">
        <f t="shared" si="6"/>
        <v/>
      </c>
      <c r="F228" s="330" t="str">
        <f t="shared" si="7"/>
        <v/>
      </c>
      <c r="G228" s="330" t="str">
        <f>IFERROR(VLOOKUP(A228,部品コード!A:E,3,FALSE),"")</f>
        <v/>
      </c>
    </row>
    <row r="229" spans="1:7" x14ac:dyDescent="0.15">
      <c r="A229" s="327"/>
      <c r="B229" s="328"/>
      <c r="C229" s="329"/>
      <c r="D229" s="330" t="str">
        <f>IFERROR(VLOOKUP(A229,部品コード!A:E,2,FALSE),"")</f>
        <v/>
      </c>
      <c r="E229" s="330" t="str">
        <f t="shared" si="6"/>
        <v/>
      </c>
      <c r="F229" s="330" t="str">
        <f t="shared" si="7"/>
        <v/>
      </c>
      <c r="G229" s="330" t="str">
        <f>IFERROR(VLOOKUP(A229,部品コード!A:E,3,FALSE),"")</f>
        <v/>
      </c>
    </row>
    <row r="230" spans="1:7" x14ac:dyDescent="0.15">
      <c r="A230" s="327"/>
      <c r="B230" s="328"/>
      <c r="C230" s="329"/>
      <c r="D230" s="330" t="str">
        <f>IFERROR(VLOOKUP(A230,部品コード!A:E,2,FALSE),"")</f>
        <v/>
      </c>
      <c r="E230" s="330" t="str">
        <f t="shared" si="6"/>
        <v/>
      </c>
      <c r="F230" s="330" t="str">
        <f t="shared" si="7"/>
        <v/>
      </c>
      <c r="G230" s="330" t="str">
        <f>IFERROR(VLOOKUP(A230,部品コード!A:E,3,FALSE),"")</f>
        <v/>
      </c>
    </row>
    <row r="231" spans="1:7" x14ac:dyDescent="0.15">
      <c r="A231" s="327"/>
      <c r="B231" s="328"/>
      <c r="C231" s="329"/>
      <c r="D231" s="330" t="str">
        <f>IFERROR(VLOOKUP(A231,部品コード!A:E,2,FALSE),"")</f>
        <v/>
      </c>
      <c r="E231" s="330" t="str">
        <f t="shared" si="6"/>
        <v/>
      </c>
      <c r="F231" s="330" t="str">
        <f t="shared" si="7"/>
        <v/>
      </c>
      <c r="G231" s="330" t="str">
        <f>IFERROR(VLOOKUP(A231,部品コード!A:E,3,FALSE),"")</f>
        <v/>
      </c>
    </row>
    <row r="232" spans="1:7" x14ac:dyDescent="0.15">
      <c r="A232" s="327"/>
      <c r="B232" s="328"/>
      <c r="C232" s="329"/>
      <c r="D232" s="330" t="str">
        <f>IFERROR(VLOOKUP(A232,部品コード!A:E,2,FALSE),"")</f>
        <v/>
      </c>
      <c r="E232" s="330" t="str">
        <f t="shared" si="6"/>
        <v/>
      </c>
      <c r="F232" s="330" t="str">
        <f t="shared" si="7"/>
        <v/>
      </c>
      <c r="G232" s="330" t="str">
        <f>IFERROR(VLOOKUP(A232,部品コード!A:E,3,FALSE),"")</f>
        <v/>
      </c>
    </row>
    <row r="233" spans="1:7" x14ac:dyDescent="0.15">
      <c r="A233" s="327"/>
      <c r="B233" s="328"/>
      <c r="C233" s="329"/>
      <c r="D233" s="330" t="str">
        <f>IFERROR(VLOOKUP(A233,部品コード!A:E,2,FALSE),"")</f>
        <v/>
      </c>
      <c r="E233" s="330" t="str">
        <f t="shared" si="6"/>
        <v/>
      </c>
      <c r="F233" s="330" t="str">
        <f t="shared" si="7"/>
        <v/>
      </c>
      <c r="G233" s="330" t="str">
        <f>IFERROR(VLOOKUP(A233,部品コード!A:E,3,FALSE),"")</f>
        <v/>
      </c>
    </row>
    <row r="234" spans="1:7" x14ac:dyDescent="0.15">
      <c r="A234" s="327"/>
      <c r="B234" s="328"/>
      <c r="C234" s="329"/>
      <c r="D234" s="330" t="str">
        <f>IFERROR(VLOOKUP(A234,部品コード!A:E,2,FALSE),"")</f>
        <v/>
      </c>
      <c r="E234" s="330" t="str">
        <f t="shared" si="6"/>
        <v/>
      </c>
      <c r="F234" s="330" t="str">
        <f t="shared" si="7"/>
        <v/>
      </c>
      <c r="G234" s="330" t="str">
        <f>IFERROR(VLOOKUP(A234,部品コード!A:E,3,FALSE),"")</f>
        <v/>
      </c>
    </row>
    <row r="235" spans="1:7" x14ac:dyDescent="0.15">
      <c r="A235" s="327"/>
      <c r="B235" s="328"/>
      <c r="C235" s="329"/>
      <c r="D235" s="330" t="str">
        <f>IFERROR(VLOOKUP(A235,部品コード!A:E,2,FALSE),"")</f>
        <v/>
      </c>
      <c r="E235" s="330" t="str">
        <f t="shared" si="6"/>
        <v/>
      </c>
      <c r="F235" s="330" t="str">
        <f t="shared" si="7"/>
        <v/>
      </c>
      <c r="G235" s="330" t="str">
        <f>IFERROR(VLOOKUP(A235,部品コード!A:E,3,FALSE),"")</f>
        <v/>
      </c>
    </row>
    <row r="236" spans="1:7" x14ac:dyDescent="0.15">
      <c r="A236" s="327"/>
      <c r="B236" s="328"/>
      <c r="C236" s="329"/>
      <c r="D236" s="330" t="str">
        <f>IFERROR(VLOOKUP(A236,部品コード!A:E,2,FALSE),"")</f>
        <v/>
      </c>
      <c r="E236" s="330" t="str">
        <f t="shared" si="6"/>
        <v/>
      </c>
      <c r="F236" s="330" t="str">
        <f t="shared" si="7"/>
        <v/>
      </c>
      <c r="G236" s="330" t="str">
        <f>IFERROR(VLOOKUP(A236,部品コード!A:E,3,FALSE),"")</f>
        <v/>
      </c>
    </row>
    <row r="237" spans="1:7" x14ac:dyDescent="0.15">
      <c r="A237" s="327"/>
      <c r="B237" s="328"/>
      <c r="C237" s="329"/>
      <c r="D237" s="330" t="str">
        <f>IFERROR(VLOOKUP(A237,部品コード!A:E,2,FALSE),"")</f>
        <v/>
      </c>
      <c r="E237" s="330" t="str">
        <f t="shared" si="6"/>
        <v/>
      </c>
      <c r="F237" s="330" t="str">
        <f t="shared" si="7"/>
        <v/>
      </c>
      <c r="G237" s="330" t="str">
        <f>IFERROR(VLOOKUP(A237,部品コード!A:E,3,FALSE),"")</f>
        <v/>
      </c>
    </row>
    <row r="238" spans="1:7" x14ac:dyDescent="0.15">
      <c r="A238" s="327"/>
      <c r="B238" s="328"/>
      <c r="C238" s="329"/>
      <c r="D238" s="330" t="str">
        <f>IFERROR(VLOOKUP(A238,部品コード!A:E,2,FALSE),"")</f>
        <v/>
      </c>
      <c r="E238" s="330" t="str">
        <f t="shared" si="6"/>
        <v/>
      </c>
      <c r="F238" s="330" t="str">
        <f t="shared" si="7"/>
        <v/>
      </c>
      <c r="G238" s="330" t="str">
        <f>IFERROR(VLOOKUP(A238,部品コード!A:E,3,FALSE),"")</f>
        <v/>
      </c>
    </row>
    <row r="239" spans="1:7" x14ac:dyDescent="0.15">
      <c r="A239" s="327"/>
      <c r="B239" s="328"/>
      <c r="C239" s="329"/>
      <c r="D239" s="330" t="str">
        <f>IFERROR(VLOOKUP(A239,部品コード!A:E,2,FALSE),"")</f>
        <v/>
      </c>
      <c r="E239" s="330" t="str">
        <f t="shared" si="6"/>
        <v/>
      </c>
      <c r="F239" s="330" t="str">
        <f t="shared" si="7"/>
        <v/>
      </c>
      <c r="G239" s="330" t="str">
        <f>IFERROR(VLOOKUP(A239,部品コード!A:E,3,FALSE),"")</f>
        <v/>
      </c>
    </row>
    <row r="240" spans="1:7" x14ac:dyDescent="0.15">
      <c r="A240" s="327"/>
      <c r="B240" s="328"/>
      <c r="C240" s="329"/>
      <c r="D240" s="330" t="str">
        <f>IFERROR(VLOOKUP(A240,部品コード!A:E,2,FALSE),"")</f>
        <v/>
      </c>
      <c r="E240" s="330" t="str">
        <f t="shared" si="6"/>
        <v/>
      </c>
      <c r="F240" s="330" t="str">
        <f t="shared" si="7"/>
        <v/>
      </c>
      <c r="G240" s="330" t="str">
        <f>IFERROR(VLOOKUP(A240,部品コード!A:E,3,FALSE),"")</f>
        <v/>
      </c>
    </row>
    <row r="241" spans="1:7" x14ac:dyDescent="0.15">
      <c r="A241" s="327"/>
      <c r="B241" s="328"/>
      <c r="C241" s="329"/>
      <c r="D241" s="330" t="str">
        <f>IFERROR(VLOOKUP(A241,部品コード!A:E,2,FALSE),"")</f>
        <v/>
      </c>
      <c r="E241" s="330" t="str">
        <f t="shared" si="6"/>
        <v/>
      </c>
      <c r="F241" s="330" t="str">
        <f t="shared" si="7"/>
        <v/>
      </c>
      <c r="G241" s="330" t="str">
        <f>IFERROR(VLOOKUP(A241,部品コード!A:E,3,FALSE),"")</f>
        <v/>
      </c>
    </row>
    <row r="242" spans="1:7" x14ac:dyDescent="0.15">
      <c r="A242" s="327"/>
      <c r="B242" s="328"/>
      <c r="C242" s="329"/>
      <c r="D242" s="330" t="str">
        <f>IFERROR(VLOOKUP(A242,部品コード!A:E,2,FALSE),"")</f>
        <v/>
      </c>
      <c r="E242" s="330" t="str">
        <f t="shared" si="6"/>
        <v/>
      </c>
      <c r="F242" s="330" t="str">
        <f t="shared" si="7"/>
        <v/>
      </c>
      <c r="G242" s="330" t="str">
        <f>IFERROR(VLOOKUP(A242,部品コード!A:E,3,FALSE),"")</f>
        <v/>
      </c>
    </row>
    <row r="243" spans="1:7" x14ac:dyDescent="0.15">
      <c r="A243" s="327"/>
      <c r="B243" s="328"/>
      <c r="C243" s="329"/>
      <c r="D243" s="330" t="str">
        <f>IFERROR(VLOOKUP(A243,部品コード!A:E,2,FALSE),"")</f>
        <v/>
      </c>
      <c r="E243" s="330" t="str">
        <f t="shared" si="6"/>
        <v/>
      </c>
      <c r="F243" s="330" t="str">
        <f t="shared" si="7"/>
        <v/>
      </c>
      <c r="G243" s="330" t="str">
        <f>IFERROR(VLOOKUP(A243,部品コード!A:E,3,FALSE),"")</f>
        <v/>
      </c>
    </row>
    <row r="244" spans="1:7" x14ac:dyDescent="0.15">
      <c r="A244" s="327"/>
      <c r="B244" s="328"/>
      <c r="C244" s="329"/>
      <c r="D244" s="330" t="str">
        <f>IFERROR(VLOOKUP(A244,部品コード!A:E,2,FALSE),"")</f>
        <v/>
      </c>
      <c r="E244" s="330" t="str">
        <f t="shared" si="6"/>
        <v/>
      </c>
      <c r="F244" s="330" t="str">
        <f t="shared" si="7"/>
        <v/>
      </c>
      <c r="G244" s="330" t="str">
        <f>IFERROR(VLOOKUP(A244,部品コード!A:E,3,FALSE),"")</f>
        <v/>
      </c>
    </row>
    <row r="245" spans="1:7" x14ac:dyDescent="0.15">
      <c r="A245" s="327"/>
      <c r="B245" s="328"/>
      <c r="C245" s="329"/>
      <c r="D245" s="330" t="str">
        <f>IFERROR(VLOOKUP(A245,部品コード!A:E,2,FALSE),"")</f>
        <v/>
      </c>
      <c r="E245" s="330" t="str">
        <f t="shared" si="6"/>
        <v/>
      </c>
      <c r="F245" s="330" t="str">
        <f t="shared" si="7"/>
        <v/>
      </c>
      <c r="G245" s="330" t="str">
        <f>IFERROR(VLOOKUP(A245,部品コード!A:E,3,FALSE),"")</f>
        <v/>
      </c>
    </row>
    <row r="246" spans="1:7" x14ac:dyDescent="0.15">
      <c r="A246" s="327"/>
      <c r="B246" s="328"/>
      <c r="C246" s="329"/>
      <c r="D246" s="330" t="str">
        <f>IFERROR(VLOOKUP(A246,部品コード!A:E,2,FALSE),"")</f>
        <v/>
      </c>
      <c r="E246" s="330" t="str">
        <f t="shared" ref="E246:E284" si="8">IF(B246="","",(MONTH(B246)))</f>
        <v/>
      </c>
      <c r="F246" s="330" t="str">
        <f t="shared" si="7"/>
        <v/>
      </c>
      <c r="G246" s="330" t="str">
        <f>IFERROR(VLOOKUP(A246,部品コード!A:E,3,FALSE),"")</f>
        <v/>
      </c>
    </row>
    <row r="247" spans="1:7" x14ac:dyDescent="0.15">
      <c r="A247" s="327"/>
      <c r="B247" s="328"/>
      <c r="C247" s="329"/>
      <c r="D247" s="330" t="str">
        <f>IFERROR(VLOOKUP(A247,部品コード!A:E,2,FALSE),"")</f>
        <v/>
      </c>
      <c r="E247" s="330" t="str">
        <f t="shared" si="8"/>
        <v/>
      </c>
      <c r="F247" s="330" t="str">
        <f t="shared" si="7"/>
        <v/>
      </c>
      <c r="G247" s="330" t="str">
        <f>IFERROR(VLOOKUP(A247,部品コード!A:E,3,FALSE),"")</f>
        <v/>
      </c>
    </row>
    <row r="248" spans="1:7" x14ac:dyDescent="0.15">
      <c r="A248" s="327"/>
      <c r="B248" s="328"/>
      <c r="C248" s="329"/>
      <c r="D248" s="330" t="str">
        <f>IFERROR(VLOOKUP(A248,部品コード!A:E,2,FALSE),"")</f>
        <v/>
      </c>
      <c r="E248" s="330" t="str">
        <f t="shared" si="8"/>
        <v/>
      </c>
      <c r="F248" s="330" t="str">
        <f t="shared" si="7"/>
        <v/>
      </c>
      <c r="G248" s="330" t="str">
        <f>IFERROR(VLOOKUP(A248,部品コード!A:E,3,FALSE),"")</f>
        <v/>
      </c>
    </row>
    <row r="249" spans="1:7" x14ac:dyDescent="0.15">
      <c r="A249" s="327"/>
      <c r="B249" s="328"/>
      <c r="C249" s="329"/>
      <c r="D249" s="330" t="str">
        <f>IFERROR(VLOOKUP(A249,部品コード!A:E,2,FALSE),"")</f>
        <v/>
      </c>
      <c r="E249" s="330" t="str">
        <f t="shared" si="8"/>
        <v/>
      </c>
      <c r="F249" s="330" t="str">
        <f t="shared" si="7"/>
        <v/>
      </c>
      <c r="G249" s="330" t="str">
        <f>IFERROR(VLOOKUP(A249,部品コード!A:E,3,FALSE),"")</f>
        <v/>
      </c>
    </row>
    <row r="250" spans="1:7" x14ac:dyDescent="0.15">
      <c r="A250" s="327"/>
      <c r="B250" s="328"/>
      <c r="C250" s="329"/>
      <c r="D250" s="330" t="str">
        <f>IFERROR(VLOOKUP(A250,部品コード!A:E,2,FALSE),"")</f>
        <v/>
      </c>
      <c r="E250" s="330" t="str">
        <f t="shared" si="8"/>
        <v/>
      </c>
      <c r="F250" s="330" t="str">
        <f t="shared" si="7"/>
        <v/>
      </c>
      <c r="G250" s="330" t="str">
        <f>IFERROR(VLOOKUP(A250,部品コード!A:E,3,FALSE),"")</f>
        <v/>
      </c>
    </row>
    <row r="251" spans="1:7" x14ac:dyDescent="0.15">
      <c r="A251" s="327"/>
      <c r="B251" s="328"/>
      <c r="C251" s="329"/>
      <c r="D251" s="330" t="str">
        <f>IFERROR(VLOOKUP(A251,部品コード!A:E,2,FALSE),"")</f>
        <v/>
      </c>
      <c r="E251" s="330" t="str">
        <f t="shared" si="8"/>
        <v/>
      </c>
      <c r="F251" s="330" t="str">
        <f t="shared" si="7"/>
        <v/>
      </c>
      <c r="G251" s="330" t="str">
        <f>IFERROR(VLOOKUP(A251,部品コード!A:E,3,FALSE),"")</f>
        <v/>
      </c>
    </row>
    <row r="252" spans="1:7" x14ac:dyDescent="0.15">
      <c r="A252" s="327"/>
      <c r="B252" s="328"/>
      <c r="C252" s="329"/>
      <c r="D252" s="330" t="str">
        <f>IFERROR(VLOOKUP(A252,部品コード!A:E,2,FALSE),"")</f>
        <v/>
      </c>
      <c r="E252" s="330" t="str">
        <f t="shared" si="8"/>
        <v/>
      </c>
      <c r="F252" s="330" t="str">
        <f t="shared" si="7"/>
        <v/>
      </c>
      <c r="G252" s="330" t="str">
        <f>IFERROR(VLOOKUP(A252,部品コード!A:E,3,FALSE),"")</f>
        <v/>
      </c>
    </row>
    <row r="253" spans="1:7" x14ac:dyDescent="0.15">
      <c r="A253" s="327"/>
      <c r="B253" s="328"/>
      <c r="C253" s="329"/>
      <c r="D253" s="330" t="str">
        <f>IFERROR(VLOOKUP(A253,部品コード!A:E,2,FALSE),"")</f>
        <v/>
      </c>
      <c r="E253" s="330" t="str">
        <f t="shared" si="8"/>
        <v/>
      </c>
      <c r="F253" s="330" t="str">
        <f t="shared" si="7"/>
        <v/>
      </c>
      <c r="G253" s="330" t="str">
        <f>IFERROR(VLOOKUP(A253,部品コード!A:E,3,FALSE),"")</f>
        <v/>
      </c>
    </row>
    <row r="254" spans="1:7" x14ac:dyDescent="0.15">
      <c r="A254" s="327"/>
      <c r="B254" s="328"/>
      <c r="C254" s="329"/>
      <c r="D254" s="330" t="str">
        <f>IFERROR(VLOOKUP(A254,部品コード!A:E,2,FALSE),"")</f>
        <v/>
      </c>
      <c r="E254" s="330" t="str">
        <f t="shared" si="8"/>
        <v/>
      </c>
      <c r="F254" s="330" t="str">
        <f t="shared" si="7"/>
        <v/>
      </c>
      <c r="G254" s="330" t="str">
        <f>IFERROR(VLOOKUP(A254,部品コード!A:E,3,FALSE),"")</f>
        <v/>
      </c>
    </row>
    <row r="255" spans="1:7" x14ac:dyDescent="0.15">
      <c r="A255" s="327"/>
      <c r="B255" s="328"/>
      <c r="C255" s="329"/>
      <c r="D255" s="330" t="str">
        <f>IFERROR(VLOOKUP(A255,部品コード!A:E,2,FALSE),"")</f>
        <v/>
      </c>
      <c r="E255" s="330" t="str">
        <f t="shared" si="8"/>
        <v/>
      </c>
      <c r="F255" s="330" t="str">
        <f t="shared" si="7"/>
        <v/>
      </c>
      <c r="G255" s="330" t="str">
        <f>IFERROR(VLOOKUP(A255,部品コード!A:E,3,FALSE),"")</f>
        <v/>
      </c>
    </row>
    <row r="256" spans="1:7" x14ac:dyDescent="0.15">
      <c r="A256" s="327"/>
      <c r="B256" s="328"/>
      <c r="C256" s="329"/>
      <c r="D256" s="330" t="str">
        <f>IFERROR(VLOOKUP(A256,部品コード!A:E,2,FALSE),"")</f>
        <v/>
      </c>
      <c r="E256" s="330" t="str">
        <f t="shared" si="8"/>
        <v/>
      </c>
      <c r="F256" s="330" t="str">
        <f t="shared" si="7"/>
        <v/>
      </c>
      <c r="G256" s="330" t="str">
        <f>IFERROR(VLOOKUP(A256,部品コード!A:E,3,FALSE),"")</f>
        <v/>
      </c>
    </row>
    <row r="257" spans="1:7" x14ac:dyDescent="0.15">
      <c r="A257" s="327"/>
      <c r="B257" s="328"/>
      <c r="C257" s="329"/>
      <c r="D257" s="330" t="str">
        <f>IFERROR(VLOOKUP(A257,部品コード!A:E,2,FALSE),"")</f>
        <v/>
      </c>
      <c r="E257" s="330" t="str">
        <f t="shared" si="8"/>
        <v/>
      </c>
      <c r="F257" s="330" t="str">
        <f t="shared" si="7"/>
        <v/>
      </c>
      <c r="G257" s="330" t="str">
        <f>IFERROR(VLOOKUP(A257,部品コード!A:E,3,FALSE),"")</f>
        <v/>
      </c>
    </row>
    <row r="258" spans="1:7" x14ac:dyDescent="0.15">
      <c r="A258" s="327"/>
      <c r="B258" s="328"/>
      <c r="C258" s="329"/>
      <c r="D258" s="330" t="str">
        <f>IFERROR(VLOOKUP(A258,部品コード!A:E,2,FALSE),"")</f>
        <v/>
      </c>
      <c r="E258" s="330" t="str">
        <f t="shared" si="8"/>
        <v/>
      </c>
      <c r="F258" s="330" t="str">
        <f t="shared" si="7"/>
        <v/>
      </c>
      <c r="G258" s="330" t="str">
        <f>IFERROR(VLOOKUP(A258,部品コード!A:E,3,FALSE),"")</f>
        <v/>
      </c>
    </row>
    <row r="259" spans="1:7" x14ac:dyDescent="0.15">
      <c r="A259" s="327"/>
      <c r="B259" s="328"/>
      <c r="C259" s="329"/>
      <c r="D259" s="330" t="str">
        <f>IFERROR(VLOOKUP(A259,部品コード!A:E,2,FALSE),"")</f>
        <v/>
      </c>
      <c r="E259" s="330" t="str">
        <f t="shared" si="8"/>
        <v/>
      </c>
      <c r="F259" s="330" t="str">
        <f t="shared" si="7"/>
        <v/>
      </c>
      <c r="G259" s="330" t="str">
        <f>IFERROR(VLOOKUP(A259,部品コード!A:E,3,FALSE),"")</f>
        <v/>
      </c>
    </row>
    <row r="260" spans="1:7" x14ac:dyDescent="0.15">
      <c r="A260" s="327"/>
      <c r="B260" s="328"/>
      <c r="C260" s="329"/>
      <c r="D260" s="330" t="str">
        <f>IFERROR(VLOOKUP(A260,部品コード!A:E,2,FALSE),"")</f>
        <v/>
      </c>
      <c r="E260" s="330" t="str">
        <f t="shared" si="8"/>
        <v/>
      </c>
      <c r="F260" s="330" t="str">
        <f t="shared" ref="F260:F284" si="9">IF(B260="","",(DAY(B260)))</f>
        <v/>
      </c>
      <c r="G260" s="330" t="str">
        <f>IFERROR(VLOOKUP(A260,部品コード!A:E,3,FALSE),"")</f>
        <v/>
      </c>
    </row>
    <row r="261" spans="1:7" x14ac:dyDescent="0.15">
      <c r="A261" s="327"/>
      <c r="B261" s="328"/>
      <c r="C261" s="329"/>
      <c r="D261" s="330" t="str">
        <f>IFERROR(VLOOKUP(A261,部品コード!A:E,2,FALSE),"")</f>
        <v/>
      </c>
      <c r="E261" s="330" t="str">
        <f t="shared" si="8"/>
        <v/>
      </c>
      <c r="F261" s="330" t="str">
        <f t="shared" si="9"/>
        <v/>
      </c>
      <c r="G261" s="330" t="str">
        <f>IFERROR(VLOOKUP(A261,部品コード!A:E,3,FALSE),"")</f>
        <v/>
      </c>
    </row>
    <row r="262" spans="1:7" x14ac:dyDescent="0.15">
      <c r="A262" s="327"/>
      <c r="B262" s="328"/>
      <c r="C262" s="329"/>
      <c r="D262" s="330" t="str">
        <f>IFERROR(VLOOKUP(A262,部品コード!A:E,2,FALSE),"")</f>
        <v/>
      </c>
      <c r="E262" s="330" t="str">
        <f t="shared" si="8"/>
        <v/>
      </c>
      <c r="F262" s="330" t="str">
        <f t="shared" si="9"/>
        <v/>
      </c>
      <c r="G262" s="330" t="str">
        <f>IFERROR(VLOOKUP(A262,部品コード!A:E,3,FALSE),"")</f>
        <v/>
      </c>
    </row>
    <row r="263" spans="1:7" x14ac:dyDescent="0.15">
      <c r="A263" s="327"/>
      <c r="B263" s="328"/>
      <c r="C263" s="329"/>
      <c r="D263" s="330" t="str">
        <f>IFERROR(VLOOKUP(A263,部品コード!A:E,2,FALSE),"")</f>
        <v/>
      </c>
      <c r="E263" s="330" t="str">
        <f t="shared" si="8"/>
        <v/>
      </c>
      <c r="F263" s="330" t="str">
        <f t="shared" si="9"/>
        <v/>
      </c>
      <c r="G263" s="330" t="str">
        <f>IFERROR(VLOOKUP(A263,部品コード!A:E,3,FALSE),"")</f>
        <v/>
      </c>
    </row>
    <row r="264" spans="1:7" x14ac:dyDescent="0.15">
      <c r="A264" s="327"/>
      <c r="B264" s="328"/>
      <c r="C264" s="329"/>
      <c r="D264" s="330" t="str">
        <f>IFERROR(VLOOKUP(A264,部品コード!A:E,2,FALSE),"")</f>
        <v/>
      </c>
      <c r="E264" s="330" t="str">
        <f t="shared" si="8"/>
        <v/>
      </c>
      <c r="F264" s="330" t="str">
        <f t="shared" si="9"/>
        <v/>
      </c>
      <c r="G264" s="330" t="str">
        <f>IFERROR(VLOOKUP(A264,部品コード!A:E,3,FALSE),"")</f>
        <v/>
      </c>
    </row>
    <row r="265" spans="1:7" x14ac:dyDescent="0.15">
      <c r="A265" s="327"/>
      <c r="B265" s="328"/>
      <c r="C265" s="329"/>
      <c r="D265" s="330" t="str">
        <f>IFERROR(VLOOKUP(A265,部品コード!A:E,2,FALSE),"")</f>
        <v/>
      </c>
      <c r="E265" s="330" t="str">
        <f t="shared" si="8"/>
        <v/>
      </c>
      <c r="F265" s="330" t="str">
        <f t="shared" si="9"/>
        <v/>
      </c>
      <c r="G265" s="330" t="str">
        <f>IFERROR(VLOOKUP(A265,部品コード!A:E,3,FALSE),"")</f>
        <v/>
      </c>
    </row>
    <row r="266" spans="1:7" x14ac:dyDescent="0.15">
      <c r="A266" s="327"/>
      <c r="B266" s="328"/>
      <c r="C266" s="329"/>
      <c r="D266" s="330" t="str">
        <f>IFERROR(VLOOKUP(A266,部品コード!A:E,2,FALSE),"")</f>
        <v/>
      </c>
      <c r="E266" s="330" t="str">
        <f t="shared" si="8"/>
        <v/>
      </c>
      <c r="F266" s="330" t="str">
        <f t="shared" si="9"/>
        <v/>
      </c>
      <c r="G266" s="330" t="str">
        <f>IFERROR(VLOOKUP(A266,部品コード!A:E,3,FALSE),"")</f>
        <v/>
      </c>
    </row>
    <row r="267" spans="1:7" x14ac:dyDescent="0.15">
      <c r="A267" s="327"/>
      <c r="B267" s="328"/>
      <c r="C267" s="329"/>
      <c r="D267" s="330" t="str">
        <f>IFERROR(VLOOKUP(A267,部品コード!A:E,2,FALSE),"")</f>
        <v/>
      </c>
      <c r="E267" s="330" t="str">
        <f t="shared" si="8"/>
        <v/>
      </c>
      <c r="F267" s="330" t="str">
        <f t="shared" si="9"/>
        <v/>
      </c>
      <c r="G267" s="330" t="str">
        <f>IFERROR(VLOOKUP(A267,部品コード!A:E,3,FALSE),"")</f>
        <v/>
      </c>
    </row>
    <row r="268" spans="1:7" x14ac:dyDescent="0.15">
      <c r="A268" s="327"/>
      <c r="B268" s="328"/>
      <c r="C268" s="329"/>
      <c r="D268" s="330" t="str">
        <f>IFERROR(VLOOKUP(A268,部品コード!A:E,2,FALSE),"")</f>
        <v/>
      </c>
      <c r="E268" s="330" t="str">
        <f t="shared" si="8"/>
        <v/>
      </c>
      <c r="F268" s="330" t="str">
        <f t="shared" si="9"/>
        <v/>
      </c>
      <c r="G268" s="330" t="str">
        <f>IFERROR(VLOOKUP(A268,部品コード!A:E,3,FALSE),"")</f>
        <v/>
      </c>
    </row>
    <row r="269" spans="1:7" x14ac:dyDescent="0.15">
      <c r="A269" s="327"/>
      <c r="B269" s="328"/>
      <c r="C269" s="329"/>
      <c r="D269" s="330" t="str">
        <f>IFERROR(VLOOKUP(A269,部品コード!A:E,2,FALSE),"")</f>
        <v/>
      </c>
      <c r="E269" s="330" t="str">
        <f t="shared" si="8"/>
        <v/>
      </c>
      <c r="F269" s="330" t="str">
        <f t="shared" si="9"/>
        <v/>
      </c>
      <c r="G269" s="330" t="str">
        <f>IFERROR(VLOOKUP(A269,部品コード!A:E,3,FALSE),"")</f>
        <v/>
      </c>
    </row>
    <row r="270" spans="1:7" x14ac:dyDescent="0.15">
      <c r="A270" s="327"/>
      <c r="B270" s="328"/>
      <c r="C270" s="329"/>
      <c r="D270" s="330" t="str">
        <f>IFERROR(VLOOKUP(A270,部品コード!A:E,2,FALSE),"")</f>
        <v/>
      </c>
      <c r="E270" s="330" t="str">
        <f t="shared" si="8"/>
        <v/>
      </c>
      <c r="F270" s="330" t="str">
        <f t="shared" si="9"/>
        <v/>
      </c>
      <c r="G270" s="330" t="str">
        <f>IFERROR(VLOOKUP(A270,部品コード!A:E,3,FALSE),"")</f>
        <v/>
      </c>
    </row>
    <row r="271" spans="1:7" x14ac:dyDescent="0.15">
      <c r="A271" s="327"/>
      <c r="B271" s="328"/>
      <c r="C271" s="329"/>
      <c r="D271" s="330" t="str">
        <f>IFERROR(VLOOKUP(A271,部品コード!A:E,2,FALSE),"")</f>
        <v/>
      </c>
      <c r="E271" s="330" t="str">
        <f t="shared" si="8"/>
        <v/>
      </c>
      <c r="F271" s="330" t="str">
        <f t="shared" si="9"/>
        <v/>
      </c>
      <c r="G271" s="330" t="str">
        <f>IFERROR(VLOOKUP(A271,部品コード!A:E,3,FALSE),"")</f>
        <v/>
      </c>
    </row>
    <row r="272" spans="1:7" x14ac:dyDescent="0.15">
      <c r="A272" s="327"/>
      <c r="B272" s="328"/>
      <c r="C272" s="329"/>
      <c r="D272" s="330" t="str">
        <f>IFERROR(VLOOKUP(A272,部品コード!A:E,2,FALSE),"")</f>
        <v/>
      </c>
      <c r="E272" s="330" t="str">
        <f t="shared" si="8"/>
        <v/>
      </c>
      <c r="F272" s="330" t="str">
        <f t="shared" si="9"/>
        <v/>
      </c>
      <c r="G272" s="330" t="str">
        <f>IFERROR(VLOOKUP(A272,部品コード!A:E,3,FALSE),"")</f>
        <v/>
      </c>
    </row>
    <row r="273" spans="1:7" x14ac:dyDescent="0.15">
      <c r="A273" s="327"/>
      <c r="B273" s="328"/>
      <c r="C273" s="329"/>
      <c r="D273" s="330" t="str">
        <f>IFERROR(VLOOKUP(A273,部品コード!A:E,2,FALSE),"")</f>
        <v/>
      </c>
      <c r="E273" s="330" t="str">
        <f t="shared" si="8"/>
        <v/>
      </c>
      <c r="F273" s="330" t="str">
        <f t="shared" si="9"/>
        <v/>
      </c>
      <c r="G273" s="330" t="str">
        <f>IFERROR(VLOOKUP(A273,部品コード!A:E,3,FALSE),"")</f>
        <v/>
      </c>
    </row>
    <row r="274" spans="1:7" x14ac:dyDescent="0.15">
      <c r="A274" s="327"/>
      <c r="B274" s="328"/>
      <c r="C274" s="329"/>
      <c r="D274" s="330" t="str">
        <f>IFERROR(VLOOKUP(A274,部品コード!A:E,2,FALSE),"")</f>
        <v/>
      </c>
      <c r="E274" s="330" t="str">
        <f t="shared" si="8"/>
        <v/>
      </c>
      <c r="F274" s="330" t="str">
        <f t="shared" si="9"/>
        <v/>
      </c>
      <c r="G274" s="330" t="str">
        <f>IFERROR(VLOOKUP(A274,部品コード!A:E,3,FALSE),"")</f>
        <v/>
      </c>
    </row>
    <row r="275" spans="1:7" x14ac:dyDescent="0.15">
      <c r="A275" s="327"/>
      <c r="B275" s="328"/>
      <c r="C275" s="329"/>
      <c r="D275" s="330" t="str">
        <f>IFERROR(VLOOKUP(A275,部品コード!A:E,2,FALSE),"")</f>
        <v/>
      </c>
      <c r="E275" s="330" t="str">
        <f t="shared" si="8"/>
        <v/>
      </c>
      <c r="F275" s="330" t="str">
        <f t="shared" si="9"/>
        <v/>
      </c>
      <c r="G275" s="330" t="str">
        <f>IFERROR(VLOOKUP(A275,部品コード!A:E,3,FALSE),"")</f>
        <v/>
      </c>
    </row>
    <row r="276" spans="1:7" x14ac:dyDescent="0.15">
      <c r="A276" s="327"/>
      <c r="B276" s="328"/>
      <c r="C276" s="329"/>
      <c r="D276" s="330" t="str">
        <f>IFERROR(VLOOKUP(A276,部品コード!A:E,2,FALSE),"")</f>
        <v/>
      </c>
      <c r="E276" s="330" t="str">
        <f t="shared" si="8"/>
        <v/>
      </c>
      <c r="F276" s="330" t="str">
        <f t="shared" si="9"/>
        <v/>
      </c>
      <c r="G276" s="330" t="str">
        <f>IFERROR(VLOOKUP(A276,部品コード!A:E,3,FALSE),"")</f>
        <v/>
      </c>
    </row>
    <row r="277" spans="1:7" x14ac:dyDescent="0.15">
      <c r="A277" s="327"/>
      <c r="B277" s="328"/>
      <c r="C277" s="329"/>
      <c r="D277" s="330" t="str">
        <f>IFERROR(VLOOKUP(A277,部品コード!A:E,2,FALSE),"")</f>
        <v/>
      </c>
      <c r="E277" s="330" t="str">
        <f t="shared" si="8"/>
        <v/>
      </c>
      <c r="F277" s="330" t="str">
        <f t="shared" si="9"/>
        <v/>
      </c>
      <c r="G277" s="330" t="str">
        <f>IFERROR(VLOOKUP(A277,部品コード!A:E,3,FALSE),"")</f>
        <v/>
      </c>
    </row>
    <row r="278" spans="1:7" x14ac:dyDescent="0.15">
      <c r="A278" s="327"/>
      <c r="B278" s="328"/>
      <c r="C278" s="329"/>
      <c r="D278" s="330" t="str">
        <f>IFERROR(VLOOKUP(A278,部品コード!A:E,2,FALSE),"")</f>
        <v/>
      </c>
      <c r="E278" s="330" t="str">
        <f t="shared" si="8"/>
        <v/>
      </c>
      <c r="F278" s="330" t="str">
        <f t="shared" si="9"/>
        <v/>
      </c>
      <c r="G278" s="330" t="str">
        <f>IFERROR(VLOOKUP(A278,部品コード!A:E,3,FALSE),"")</f>
        <v/>
      </c>
    </row>
    <row r="279" spans="1:7" x14ac:dyDescent="0.15">
      <c r="A279" s="327"/>
      <c r="B279" s="328"/>
      <c r="C279" s="329"/>
      <c r="D279" s="330" t="str">
        <f>IFERROR(VLOOKUP(A279,部品コード!A:E,2,FALSE),"")</f>
        <v/>
      </c>
      <c r="E279" s="330" t="str">
        <f t="shared" si="8"/>
        <v/>
      </c>
      <c r="F279" s="330" t="str">
        <f t="shared" si="9"/>
        <v/>
      </c>
      <c r="G279" s="330" t="str">
        <f>IFERROR(VLOOKUP(A279,部品コード!A:E,3,FALSE),"")</f>
        <v/>
      </c>
    </row>
    <row r="280" spans="1:7" x14ac:dyDescent="0.15">
      <c r="A280" s="327"/>
      <c r="B280" s="328"/>
      <c r="C280" s="329"/>
      <c r="D280" s="330" t="str">
        <f>IFERROR(VLOOKUP(A280,部品コード!A:E,2,FALSE),"")</f>
        <v/>
      </c>
      <c r="E280" s="330" t="str">
        <f t="shared" si="8"/>
        <v/>
      </c>
      <c r="F280" s="330" t="str">
        <f t="shared" si="9"/>
        <v/>
      </c>
      <c r="G280" s="330" t="str">
        <f>IFERROR(VLOOKUP(A280,部品コード!A:E,3,FALSE),"")</f>
        <v/>
      </c>
    </row>
    <row r="281" spans="1:7" x14ac:dyDescent="0.15">
      <c r="A281" s="327"/>
      <c r="B281" s="328"/>
      <c r="C281" s="329"/>
      <c r="D281" s="330" t="str">
        <f>IFERROR(VLOOKUP(A281,部品コード!A:E,2,FALSE),"")</f>
        <v/>
      </c>
      <c r="E281" s="330" t="str">
        <f t="shared" si="8"/>
        <v/>
      </c>
      <c r="F281" s="330" t="str">
        <f t="shared" si="9"/>
        <v/>
      </c>
      <c r="G281" s="330" t="str">
        <f>IFERROR(VLOOKUP(A281,部品コード!A:E,3,FALSE),"")</f>
        <v/>
      </c>
    </row>
    <row r="282" spans="1:7" x14ac:dyDescent="0.15">
      <c r="A282" s="327"/>
      <c r="B282" s="328"/>
      <c r="C282" s="329"/>
      <c r="D282" s="330" t="str">
        <f>IFERROR(VLOOKUP(A282,部品コード!A:E,2,FALSE),"")</f>
        <v/>
      </c>
      <c r="E282" s="330" t="str">
        <f t="shared" si="8"/>
        <v/>
      </c>
      <c r="F282" s="330" t="str">
        <f t="shared" si="9"/>
        <v/>
      </c>
      <c r="G282" s="330" t="str">
        <f>IFERROR(VLOOKUP(A282,部品コード!A:E,3,FALSE),"")</f>
        <v/>
      </c>
    </row>
    <row r="283" spans="1:7" x14ac:dyDescent="0.15">
      <c r="A283" s="327"/>
      <c r="B283" s="328"/>
      <c r="C283" s="329"/>
      <c r="D283" s="330" t="str">
        <f>IFERROR(VLOOKUP(A283,部品コード!A:E,2,FALSE),"")</f>
        <v/>
      </c>
      <c r="E283" s="330" t="str">
        <f t="shared" si="8"/>
        <v/>
      </c>
      <c r="F283" s="330" t="str">
        <f t="shared" si="9"/>
        <v/>
      </c>
      <c r="G283" s="330" t="str">
        <f>IFERROR(VLOOKUP(A283,部品コード!A:E,3,FALSE),"")</f>
        <v/>
      </c>
    </row>
    <row r="284" spans="1:7" x14ac:dyDescent="0.15">
      <c r="A284" s="327"/>
      <c r="B284" s="328"/>
      <c r="C284" s="329"/>
      <c r="D284" s="330" t="str">
        <f>IFERROR(VLOOKUP(A284,部品コード!A:E,2,FALSE),"")</f>
        <v/>
      </c>
      <c r="E284" s="330" t="str">
        <f t="shared" si="8"/>
        <v/>
      </c>
      <c r="F284" s="330" t="str">
        <f t="shared" si="9"/>
        <v/>
      </c>
      <c r="G284" s="330" t="str">
        <f>IFERROR(VLOOKUP(A284,部品コード!A:E,3,FALSE),"")</f>
        <v/>
      </c>
    </row>
    <row r="285" spans="1:7" x14ac:dyDescent="0.15">
      <c r="A285" s="327"/>
      <c r="B285" s="328"/>
      <c r="C285" s="329"/>
      <c r="D285" s="330" t="str">
        <f>IFERROR(VLOOKUP(A285,部品コード!A:E,2,FALSE),"")</f>
        <v/>
      </c>
      <c r="E285" s="330" t="str">
        <f t="shared" ref="E285:E297" si="10">IF(B285="","",(MONTH(B285)))</f>
        <v/>
      </c>
      <c r="F285" s="330" t="str">
        <f t="shared" ref="F285:F297" si="11">IF(B285="","",(DAY(B285)))</f>
        <v/>
      </c>
      <c r="G285" s="330" t="str">
        <f>IFERROR(VLOOKUP(A285,部品コード!A:E,3,FALSE),"")</f>
        <v/>
      </c>
    </row>
    <row r="286" spans="1:7" x14ac:dyDescent="0.15">
      <c r="A286" s="327"/>
      <c r="B286" s="328"/>
      <c r="C286" s="329"/>
      <c r="D286" s="330" t="str">
        <f>IFERROR(VLOOKUP(A286,部品コード!A:E,2,FALSE),"")</f>
        <v/>
      </c>
      <c r="E286" s="330" t="str">
        <f t="shared" si="10"/>
        <v/>
      </c>
      <c r="F286" s="330" t="str">
        <f t="shared" si="11"/>
        <v/>
      </c>
      <c r="G286" s="330" t="str">
        <f>IFERROR(VLOOKUP(A286,部品コード!A:E,3,FALSE),"")</f>
        <v/>
      </c>
    </row>
    <row r="287" spans="1:7" x14ac:dyDescent="0.15">
      <c r="A287" s="327"/>
      <c r="B287" s="328"/>
      <c r="C287" s="329"/>
      <c r="D287" s="330" t="str">
        <f>IFERROR(VLOOKUP(A287,部品コード!A:E,2,FALSE),"")</f>
        <v/>
      </c>
      <c r="E287" s="330" t="str">
        <f t="shared" si="10"/>
        <v/>
      </c>
      <c r="F287" s="330" t="str">
        <f t="shared" si="11"/>
        <v/>
      </c>
      <c r="G287" s="330" t="str">
        <f>IFERROR(VLOOKUP(A287,部品コード!A:E,3,FALSE),"")</f>
        <v/>
      </c>
    </row>
    <row r="288" spans="1:7" x14ac:dyDescent="0.15">
      <c r="A288" s="327"/>
      <c r="B288" s="328"/>
      <c r="C288" s="329"/>
      <c r="D288" s="330" t="str">
        <f>IFERROR(VLOOKUP(A288,部品コード!A:E,2,FALSE),"")</f>
        <v/>
      </c>
      <c r="E288" s="330" t="str">
        <f t="shared" si="10"/>
        <v/>
      </c>
      <c r="F288" s="330" t="str">
        <f t="shared" si="11"/>
        <v/>
      </c>
      <c r="G288" s="330" t="str">
        <f>IFERROR(VLOOKUP(A288,部品コード!A:E,3,FALSE),"")</f>
        <v/>
      </c>
    </row>
    <row r="289" spans="1:7" x14ac:dyDescent="0.15">
      <c r="A289" s="327"/>
      <c r="B289" s="328"/>
      <c r="C289" s="329"/>
      <c r="D289" s="330" t="str">
        <f>IFERROR(VLOOKUP(A289,部品コード!A:E,2,FALSE),"")</f>
        <v/>
      </c>
      <c r="E289" s="330" t="str">
        <f t="shared" si="10"/>
        <v/>
      </c>
      <c r="F289" s="330" t="str">
        <f t="shared" si="11"/>
        <v/>
      </c>
      <c r="G289" s="330" t="str">
        <f>IFERROR(VLOOKUP(A289,部品コード!A:E,3,FALSE),"")</f>
        <v/>
      </c>
    </row>
    <row r="290" spans="1:7" x14ac:dyDescent="0.15">
      <c r="A290" s="327"/>
      <c r="B290" s="328"/>
      <c r="C290" s="329"/>
      <c r="D290" s="330" t="str">
        <f>IFERROR(VLOOKUP(A290,部品コード!A:E,2,FALSE),"")</f>
        <v/>
      </c>
      <c r="E290" s="330" t="str">
        <f t="shared" si="10"/>
        <v/>
      </c>
      <c r="F290" s="330" t="str">
        <f t="shared" si="11"/>
        <v/>
      </c>
      <c r="G290" s="330" t="str">
        <f>IFERROR(VLOOKUP(A290,部品コード!A:E,3,FALSE),"")</f>
        <v/>
      </c>
    </row>
    <row r="291" spans="1:7" x14ac:dyDescent="0.15">
      <c r="A291" s="327"/>
      <c r="B291" s="328"/>
      <c r="C291" s="329"/>
      <c r="D291" s="330" t="str">
        <f>IFERROR(VLOOKUP(A291,部品コード!A:E,2,FALSE),"")</f>
        <v/>
      </c>
      <c r="E291" s="330" t="str">
        <f t="shared" si="10"/>
        <v/>
      </c>
      <c r="F291" s="330" t="str">
        <f t="shared" si="11"/>
        <v/>
      </c>
      <c r="G291" s="330" t="str">
        <f>IFERROR(VLOOKUP(A291,部品コード!A:E,3,FALSE),"")</f>
        <v/>
      </c>
    </row>
    <row r="292" spans="1:7" x14ac:dyDescent="0.15">
      <c r="A292" s="327"/>
      <c r="B292" s="328"/>
      <c r="C292" s="329"/>
      <c r="D292" s="330" t="str">
        <f>IFERROR(VLOOKUP(A292,部品コード!A:E,2,FALSE),"")</f>
        <v/>
      </c>
      <c r="E292" s="330" t="str">
        <f t="shared" si="10"/>
        <v/>
      </c>
      <c r="F292" s="330" t="str">
        <f t="shared" si="11"/>
        <v/>
      </c>
      <c r="G292" s="330" t="str">
        <f>IFERROR(VLOOKUP(A292,部品コード!A:E,3,FALSE),"")</f>
        <v/>
      </c>
    </row>
    <row r="293" spans="1:7" x14ac:dyDescent="0.15">
      <c r="A293" s="327"/>
      <c r="B293" s="328"/>
      <c r="C293" s="329"/>
      <c r="D293" s="330" t="str">
        <f>IFERROR(VLOOKUP(A293,部品コード!A:E,2,FALSE),"")</f>
        <v/>
      </c>
      <c r="E293" s="330" t="str">
        <f t="shared" si="10"/>
        <v/>
      </c>
      <c r="F293" s="330" t="str">
        <f t="shared" si="11"/>
        <v/>
      </c>
      <c r="G293" s="330" t="str">
        <f>IFERROR(VLOOKUP(A293,部品コード!A:E,3,FALSE),"")</f>
        <v/>
      </c>
    </row>
    <row r="294" spans="1:7" x14ac:dyDescent="0.15">
      <c r="A294" s="327"/>
      <c r="B294" s="328"/>
      <c r="C294" s="329"/>
      <c r="D294" s="330" t="str">
        <f>IFERROR(VLOOKUP(A294,部品コード!A:E,2,FALSE),"")</f>
        <v/>
      </c>
      <c r="E294" s="330" t="str">
        <f t="shared" si="10"/>
        <v/>
      </c>
      <c r="F294" s="330" t="str">
        <f t="shared" si="11"/>
        <v/>
      </c>
      <c r="G294" s="330" t="str">
        <f>IFERROR(VLOOKUP(A294,部品コード!A:E,3,FALSE),"")</f>
        <v/>
      </c>
    </row>
    <row r="295" spans="1:7" x14ac:dyDescent="0.15">
      <c r="A295" s="327"/>
      <c r="B295" s="328"/>
      <c r="C295" s="329"/>
      <c r="D295" s="330" t="str">
        <f>IFERROR(VLOOKUP(A295,部品コード!A:E,2,FALSE),"")</f>
        <v/>
      </c>
      <c r="E295" s="330" t="str">
        <f t="shared" si="10"/>
        <v/>
      </c>
      <c r="F295" s="330" t="str">
        <f t="shared" si="11"/>
        <v/>
      </c>
      <c r="G295" s="330" t="str">
        <f>IFERROR(VLOOKUP(A295,部品コード!A:E,3,FALSE),"")</f>
        <v/>
      </c>
    </row>
    <row r="296" spans="1:7" x14ac:dyDescent="0.15">
      <c r="A296" s="327"/>
      <c r="B296" s="328"/>
      <c r="C296" s="329"/>
      <c r="D296" s="330" t="str">
        <f>IFERROR(VLOOKUP(A296,部品コード!A:E,2,FALSE),"")</f>
        <v/>
      </c>
      <c r="E296" s="330" t="str">
        <f t="shared" si="10"/>
        <v/>
      </c>
      <c r="F296" s="330" t="str">
        <f t="shared" si="11"/>
        <v/>
      </c>
      <c r="G296" s="330" t="str">
        <f>IFERROR(VLOOKUP(A296,部品コード!A:E,3,FALSE),"")</f>
        <v/>
      </c>
    </row>
    <row r="297" spans="1:7" x14ac:dyDescent="0.15">
      <c r="A297" s="327"/>
      <c r="B297" s="328"/>
      <c r="C297" s="329"/>
      <c r="D297" s="330" t="str">
        <f>IFERROR(VLOOKUP(A297,部品コード!A:E,2,FALSE),"")</f>
        <v/>
      </c>
      <c r="E297" s="330" t="str">
        <f t="shared" si="10"/>
        <v/>
      </c>
      <c r="F297" s="330" t="str">
        <f t="shared" si="11"/>
        <v/>
      </c>
      <c r="G297" s="330" t="str">
        <f>IFERROR(VLOOKUP(A297,部品コード!A:E,3,FALSE),"")</f>
        <v/>
      </c>
    </row>
    <row r="298" spans="1:7" x14ac:dyDescent="0.15">
      <c r="A298" s="327"/>
      <c r="B298" s="328"/>
      <c r="C298" s="329"/>
      <c r="D298" s="330" t="str">
        <f>IFERROR(VLOOKUP(A298,部品コード!A:E,2,FALSE),"")</f>
        <v/>
      </c>
      <c r="E298" s="330" t="str">
        <f t="shared" ref="E298:E361" si="12">IF(B298="","",(MONTH(B298)))</f>
        <v/>
      </c>
      <c r="F298" s="330" t="str">
        <f t="shared" ref="F298:F361" si="13">IF(B298="","",(DAY(B298)))</f>
        <v/>
      </c>
      <c r="G298" s="330" t="str">
        <f>IFERROR(VLOOKUP(A298,部品コード!A:E,3,FALSE),"")</f>
        <v/>
      </c>
    </row>
    <row r="299" spans="1:7" x14ac:dyDescent="0.15">
      <c r="A299" s="327"/>
      <c r="B299" s="328"/>
      <c r="C299" s="329"/>
      <c r="D299" s="330" t="str">
        <f>IFERROR(VLOOKUP(A299,部品コード!A:E,2,FALSE),"")</f>
        <v/>
      </c>
      <c r="E299" s="330" t="str">
        <f t="shared" si="12"/>
        <v/>
      </c>
      <c r="F299" s="330" t="str">
        <f t="shared" si="13"/>
        <v/>
      </c>
      <c r="G299" s="330" t="str">
        <f>IFERROR(VLOOKUP(A299,部品コード!A:E,3,FALSE),"")</f>
        <v/>
      </c>
    </row>
    <row r="300" spans="1:7" x14ac:dyDescent="0.15">
      <c r="A300" s="327"/>
      <c r="B300" s="328"/>
      <c r="C300" s="329"/>
      <c r="D300" s="330" t="str">
        <f>IFERROR(VLOOKUP(A300,部品コード!A:E,2,FALSE),"")</f>
        <v/>
      </c>
      <c r="E300" s="330" t="str">
        <f t="shared" si="12"/>
        <v/>
      </c>
      <c r="F300" s="330" t="str">
        <f t="shared" si="13"/>
        <v/>
      </c>
      <c r="G300" s="330" t="str">
        <f>IFERROR(VLOOKUP(A300,部品コード!A:E,3,FALSE),"")</f>
        <v/>
      </c>
    </row>
    <row r="301" spans="1:7" x14ac:dyDescent="0.15">
      <c r="A301" s="327"/>
      <c r="B301" s="328"/>
      <c r="C301" s="329"/>
      <c r="D301" s="330" t="str">
        <f>IFERROR(VLOOKUP(A301,部品コード!A:E,2,FALSE),"")</f>
        <v/>
      </c>
      <c r="E301" s="330" t="str">
        <f t="shared" si="12"/>
        <v/>
      </c>
      <c r="F301" s="330" t="str">
        <f t="shared" si="13"/>
        <v/>
      </c>
      <c r="G301" s="330" t="str">
        <f>IFERROR(VLOOKUP(A301,部品コード!A:E,3,FALSE),"")</f>
        <v/>
      </c>
    </row>
    <row r="302" spans="1:7" x14ac:dyDescent="0.15">
      <c r="A302" s="327"/>
      <c r="B302" s="328"/>
      <c r="C302" s="329"/>
      <c r="D302" s="330" t="str">
        <f>IFERROR(VLOOKUP(A302,部品コード!A:E,2,FALSE),"")</f>
        <v/>
      </c>
      <c r="E302" s="330" t="str">
        <f t="shared" si="12"/>
        <v/>
      </c>
      <c r="F302" s="330" t="str">
        <f t="shared" si="13"/>
        <v/>
      </c>
      <c r="G302" s="330" t="str">
        <f>IFERROR(VLOOKUP(A302,部品コード!A:E,3,FALSE),"")</f>
        <v/>
      </c>
    </row>
    <row r="303" spans="1:7" x14ac:dyDescent="0.15">
      <c r="A303" s="327"/>
      <c r="B303" s="328"/>
      <c r="C303" s="329"/>
      <c r="D303" s="330" t="str">
        <f>IFERROR(VLOOKUP(A303,部品コード!A:E,2,FALSE),"")</f>
        <v/>
      </c>
      <c r="E303" s="330" t="str">
        <f t="shared" si="12"/>
        <v/>
      </c>
      <c r="F303" s="330" t="str">
        <f t="shared" si="13"/>
        <v/>
      </c>
      <c r="G303" s="330" t="str">
        <f>IFERROR(VLOOKUP(A303,部品コード!A:E,3,FALSE),"")</f>
        <v/>
      </c>
    </row>
    <row r="304" spans="1:7" x14ac:dyDescent="0.15">
      <c r="A304" s="327"/>
      <c r="B304" s="328"/>
      <c r="C304" s="329"/>
      <c r="D304" s="330" t="str">
        <f>IFERROR(VLOOKUP(A304,部品コード!A:E,2,FALSE),"")</f>
        <v/>
      </c>
      <c r="E304" s="330" t="str">
        <f t="shared" si="12"/>
        <v/>
      </c>
      <c r="F304" s="330" t="str">
        <f t="shared" si="13"/>
        <v/>
      </c>
      <c r="G304" s="330" t="str">
        <f>IFERROR(VLOOKUP(A304,部品コード!A:E,3,FALSE),"")</f>
        <v/>
      </c>
    </row>
    <row r="305" spans="1:7" x14ac:dyDescent="0.15">
      <c r="A305" s="327"/>
      <c r="B305" s="328"/>
      <c r="C305" s="329"/>
      <c r="D305" s="330" t="str">
        <f>IFERROR(VLOOKUP(A305,部品コード!A:E,2,FALSE),"")</f>
        <v/>
      </c>
      <c r="E305" s="330" t="str">
        <f t="shared" si="12"/>
        <v/>
      </c>
      <c r="F305" s="330" t="str">
        <f t="shared" si="13"/>
        <v/>
      </c>
      <c r="G305" s="330" t="str">
        <f>IFERROR(VLOOKUP(A305,部品コード!A:E,3,FALSE),"")</f>
        <v/>
      </c>
    </row>
    <row r="306" spans="1:7" x14ac:dyDescent="0.15">
      <c r="A306" s="327"/>
      <c r="B306" s="328"/>
      <c r="C306" s="329"/>
      <c r="D306" s="330" t="str">
        <f>IFERROR(VLOOKUP(A306,部品コード!A:E,2,FALSE),"")</f>
        <v/>
      </c>
      <c r="E306" s="330" t="str">
        <f t="shared" si="12"/>
        <v/>
      </c>
      <c r="F306" s="330" t="str">
        <f t="shared" si="13"/>
        <v/>
      </c>
      <c r="G306" s="330" t="str">
        <f>IFERROR(VLOOKUP(A306,部品コード!A:E,3,FALSE),"")</f>
        <v/>
      </c>
    </row>
    <row r="307" spans="1:7" x14ac:dyDescent="0.15">
      <c r="A307" s="327"/>
      <c r="B307" s="328"/>
      <c r="C307" s="329"/>
      <c r="D307" s="330" t="str">
        <f>IFERROR(VLOOKUP(A307,部品コード!A:E,2,FALSE),"")</f>
        <v/>
      </c>
      <c r="E307" s="330" t="str">
        <f t="shared" si="12"/>
        <v/>
      </c>
      <c r="F307" s="330" t="str">
        <f t="shared" si="13"/>
        <v/>
      </c>
      <c r="G307" s="330" t="str">
        <f>IFERROR(VLOOKUP(A307,部品コード!A:E,3,FALSE),"")</f>
        <v/>
      </c>
    </row>
    <row r="308" spans="1:7" x14ac:dyDescent="0.15">
      <c r="A308" s="327"/>
      <c r="B308" s="328"/>
      <c r="C308" s="329"/>
      <c r="D308" s="330" t="str">
        <f>IFERROR(VLOOKUP(A308,部品コード!A:E,2,FALSE),"")</f>
        <v/>
      </c>
      <c r="E308" s="330" t="str">
        <f t="shared" si="12"/>
        <v/>
      </c>
      <c r="F308" s="330" t="str">
        <f t="shared" si="13"/>
        <v/>
      </c>
      <c r="G308" s="330" t="str">
        <f>IFERROR(VLOOKUP(A308,部品コード!A:E,3,FALSE),"")</f>
        <v/>
      </c>
    </row>
    <row r="309" spans="1:7" x14ac:dyDescent="0.15">
      <c r="A309" s="327"/>
      <c r="B309" s="328"/>
      <c r="C309" s="329"/>
      <c r="D309" s="330" t="str">
        <f>IFERROR(VLOOKUP(A309,部品コード!A:E,2,FALSE),"")</f>
        <v/>
      </c>
      <c r="E309" s="330" t="str">
        <f t="shared" si="12"/>
        <v/>
      </c>
      <c r="F309" s="330" t="str">
        <f t="shared" si="13"/>
        <v/>
      </c>
      <c r="G309" s="330" t="str">
        <f>IFERROR(VLOOKUP(A309,部品コード!A:E,3,FALSE),"")</f>
        <v/>
      </c>
    </row>
    <row r="310" spans="1:7" x14ac:dyDescent="0.15">
      <c r="A310" s="327"/>
      <c r="B310" s="328"/>
      <c r="C310" s="329"/>
      <c r="D310" s="330" t="str">
        <f>IFERROR(VLOOKUP(A310,部品コード!A:E,2,FALSE),"")</f>
        <v/>
      </c>
      <c r="E310" s="330" t="str">
        <f t="shared" si="12"/>
        <v/>
      </c>
      <c r="F310" s="330" t="str">
        <f t="shared" si="13"/>
        <v/>
      </c>
      <c r="G310" s="330" t="str">
        <f>IFERROR(VLOOKUP(A310,部品コード!A:E,3,FALSE),"")</f>
        <v/>
      </c>
    </row>
    <row r="311" spans="1:7" x14ac:dyDescent="0.15">
      <c r="A311" s="327"/>
      <c r="B311" s="328"/>
      <c r="C311" s="329"/>
      <c r="D311" s="330" t="str">
        <f>IFERROR(VLOOKUP(A311,部品コード!A:E,2,FALSE),"")</f>
        <v/>
      </c>
      <c r="E311" s="330" t="str">
        <f t="shared" si="12"/>
        <v/>
      </c>
      <c r="F311" s="330" t="str">
        <f t="shared" si="13"/>
        <v/>
      </c>
      <c r="G311" s="330" t="str">
        <f>IFERROR(VLOOKUP(A311,部品コード!A:E,3,FALSE),"")</f>
        <v/>
      </c>
    </row>
    <row r="312" spans="1:7" x14ac:dyDescent="0.15">
      <c r="A312" s="327"/>
      <c r="B312" s="328"/>
      <c r="C312" s="329"/>
      <c r="D312" s="330" t="str">
        <f>IFERROR(VLOOKUP(A312,部品コード!A:E,2,FALSE),"")</f>
        <v/>
      </c>
      <c r="E312" s="330" t="str">
        <f t="shared" si="12"/>
        <v/>
      </c>
      <c r="F312" s="330" t="str">
        <f t="shared" si="13"/>
        <v/>
      </c>
      <c r="G312" s="330" t="str">
        <f>IFERROR(VLOOKUP(A312,部品コード!A:E,3,FALSE),"")</f>
        <v/>
      </c>
    </row>
    <row r="313" spans="1:7" x14ac:dyDescent="0.15">
      <c r="A313" s="327"/>
      <c r="B313" s="328"/>
      <c r="C313" s="329"/>
      <c r="D313" s="330" t="str">
        <f>IFERROR(VLOOKUP(A313,部品コード!A:E,2,FALSE),"")</f>
        <v/>
      </c>
      <c r="E313" s="330" t="str">
        <f t="shared" si="12"/>
        <v/>
      </c>
      <c r="F313" s="330" t="str">
        <f t="shared" si="13"/>
        <v/>
      </c>
      <c r="G313" s="330" t="str">
        <f>IFERROR(VLOOKUP(A313,部品コード!A:E,3,FALSE),"")</f>
        <v/>
      </c>
    </row>
    <row r="314" spans="1:7" x14ac:dyDescent="0.15">
      <c r="A314" s="327"/>
      <c r="B314" s="328"/>
      <c r="C314" s="329"/>
      <c r="D314" s="330" t="str">
        <f>IFERROR(VLOOKUP(A314,部品コード!A:E,2,FALSE),"")</f>
        <v/>
      </c>
      <c r="E314" s="330" t="str">
        <f t="shared" si="12"/>
        <v/>
      </c>
      <c r="F314" s="330" t="str">
        <f t="shared" si="13"/>
        <v/>
      </c>
      <c r="G314" s="330" t="str">
        <f>IFERROR(VLOOKUP(A314,部品コード!A:E,3,FALSE),"")</f>
        <v/>
      </c>
    </row>
    <row r="315" spans="1:7" x14ac:dyDescent="0.15">
      <c r="A315" s="327"/>
      <c r="B315" s="328"/>
      <c r="C315" s="329"/>
      <c r="D315" s="330" t="str">
        <f>IFERROR(VLOOKUP(A315,部品コード!A:E,2,FALSE),"")</f>
        <v/>
      </c>
      <c r="E315" s="330" t="str">
        <f t="shared" si="12"/>
        <v/>
      </c>
      <c r="F315" s="330" t="str">
        <f t="shared" si="13"/>
        <v/>
      </c>
      <c r="G315" s="330" t="str">
        <f>IFERROR(VLOOKUP(A315,部品コード!A:E,3,FALSE),"")</f>
        <v/>
      </c>
    </row>
    <row r="316" spans="1:7" x14ac:dyDescent="0.15">
      <c r="A316" s="327"/>
      <c r="B316" s="328"/>
      <c r="C316" s="329"/>
      <c r="D316" s="330" t="str">
        <f>IFERROR(VLOOKUP(A316,部品コード!A:E,2,FALSE),"")</f>
        <v/>
      </c>
      <c r="E316" s="330" t="str">
        <f t="shared" si="12"/>
        <v/>
      </c>
      <c r="F316" s="330" t="str">
        <f t="shared" si="13"/>
        <v/>
      </c>
      <c r="G316" s="330" t="str">
        <f>IFERROR(VLOOKUP(A316,部品コード!A:E,3,FALSE),"")</f>
        <v/>
      </c>
    </row>
    <row r="317" spans="1:7" x14ac:dyDescent="0.15">
      <c r="A317" s="327"/>
      <c r="B317" s="328"/>
      <c r="C317" s="329"/>
      <c r="D317" s="330" t="str">
        <f>IFERROR(VLOOKUP(A317,部品コード!A:E,2,FALSE),"")</f>
        <v/>
      </c>
      <c r="E317" s="330" t="str">
        <f t="shared" si="12"/>
        <v/>
      </c>
      <c r="F317" s="330" t="str">
        <f t="shared" si="13"/>
        <v/>
      </c>
      <c r="G317" s="330" t="str">
        <f>IFERROR(VLOOKUP(A317,部品コード!A:E,3,FALSE),"")</f>
        <v/>
      </c>
    </row>
    <row r="318" spans="1:7" x14ac:dyDescent="0.15">
      <c r="A318" s="327"/>
      <c r="B318" s="328"/>
      <c r="C318" s="329"/>
      <c r="D318" s="330" t="str">
        <f>IFERROR(VLOOKUP(A318,部品コード!A:E,2,FALSE),"")</f>
        <v/>
      </c>
      <c r="E318" s="330" t="str">
        <f t="shared" si="12"/>
        <v/>
      </c>
      <c r="F318" s="330" t="str">
        <f t="shared" si="13"/>
        <v/>
      </c>
      <c r="G318" s="330" t="str">
        <f>IFERROR(VLOOKUP(A318,部品コード!A:E,3,FALSE),"")</f>
        <v/>
      </c>
    </row>
    <row r="319" spans="1:7" x14ac:dyDescent="0.15">
      <c r="A319" s="327"/>
      <c r="B319" s="328"/>
      <c r="C319" s="329"/>
      <c r="D319" s="330" t="str">
        <f>IFERROR(VLOOKUP(A319,部品コード!A:E,2,FALSE),"")</f>
        <v/>
      </c>
      <c r="E319" s="330" t="str">
        <f t="shared" si="12"/>
        <v/>
      </c>
      <c r="F319" s="330" t="str">
        <f t="shared" si="13"/>
        <v/>
      </c>
      <c r="G319" s="330" t="str">
        <f>IFERROR(VLOOKUP(A319,部品コード!A:E,3,FALSE),"")</f>
        <v/>
      </c>
    </row>
    <row r="320" spans="1:7" x14ac:dyDescent="0.15">
      <c r="A320" s="327"/>
      <c r="B320" s="328"/>
      <c r="C320" s="329"/>
      <c r="D320" s="330" t="str">
        <f>IFERROR(VLOOKUP(A320,部品コード!A:E,2,FALSE),"")</f>
        <v/>
      </c>
      <c r="E320" s="330" t="str">
        <f t="shared" si="12"/>
        <v/>
      </c>
      <c r="F320" s="330" t="str">
        <f t="shared" si="13"/>
        <v/>
      </c>
      <c r="G320" s="330" t="str">
        <f>IFERROR(VLOOKUP(A320,部品コード!A:E,3,FALSE),"")</f>
        <v/>
      </c>
    </row>
    <row r="321" spans="1:7" x14ac:dyDescent="0.15">
      <c r="A321" s="327"/>
      <c r="B321" s="328"/>
      <c r="C321" s="329"/>
      <c r="D321" s="330" t="str">
        <f>IFERROR(VLOOKUP(A321,部品コード!A:E,2,FALSE),"")</f>
        <v/>
      </c>
      <c r="E321" s="330" t="str">
        <f t="shared" si="12"/>
        <v/>
      </c>
      <c r="F321" s="330" t="str">
        <f t="shared" si="13"/>
        <v/>
      </c>
      <c r="G321" s="330" t="str">
        <f>IFERROR(VLOOKUP(A321,部品コード!A:E,3,FALSE),"")</f>
        <v/>
      </c>
    </row>
    <row r="322" spans="1:7" x14ac:dyDescent="0.15">
      <c r="A322" s="327"/>
      <c r="B322" s="328"/>
      <c r="C322" s="329"/>
      <c r="D322" s="330" t="str">
        <f>IFERROR(VLOOKUP(A322,部品コード!A:E,2,FALSE),"")</f>
        <v/>
      </c>
      <c r="E322" s="330" t="str">
        <f t="shared" si="12"/>
        <v/>
      </c>
      <c r="F322" s="330" t="str">
        <f t="shared" si="13"/>
        <v/>
      </c>
      <c r="G322" s="330" t="str">
        <f>IFERROR(VLOOKUP(A322,部品コード!A:E,3,FALSE),"")</f>
        <v/>
      </c>
    </row>
    <row r="323" spans="1:7" x14ac:dyDescent="0.15">
      <c r="A323" s="327"/>
      <c r="B323" s="328"/>
      <c r="C323" s="329"/>
      <c r="D323" s="330" t="str">
        <f>IFERROR(VLOOKUP(A323,部品コード!A:E,2,FALSE),"")</f>
        <v/>
      </c>
      <c r="E323" s="330" t="str">
        <f t="shared" si="12"/>
        <v/>
      </c>
      <c r="F323" s="330" t="str">
        <f t="shared" si="13"/>
        <v/>
      </c>
      <c r="G323" s="330" t="str">
        <f>IFERROR(VLOOKUP(A323,部品コード!A:E,3,FALSE),"")</f>
        <v/>
      </c>
    </row>
    <row r="324" spans="1:7" x14ac:dyDescent="0.15">
      <c r="A324" s="327"/>
      <c r="B324" s="328"/>
      <c r="C324" s="329"/>
      <c r="D324" s="330" t="str">
        <f>IFERROR(VLOOKUP(A324,部品コード!A:E,2,FALSE),"")</f>
        <v/>
      </c>
      <c r="E324" s="330" t="str">
        <f t="shared" si="12"/>
        <v/>
      </c>
      <c r="F324" s="330" t="str">
        <f t="shared" si="13"/>
        <v/>
      </c>
      <c r="G324" s="330" t="str">
        <f>IFERROR(VLOOKUP(A324,部品コード!A:E,3,FALSE),"")</f>
        <v/>
      </c>
    </row>
    <row r="325" spans="1:7" x14ac:dyDescent="0.15">
      <c r="A325" s="327"/>
      <c r="B325" s="328"/>
      <c r="C325" s="329"/>
      <c r="D325" s="330" t="str">
        <f>IFERROR(VLOOKUP(A325,部品コード!A:E,2,FALSE),"")</f>
        <v/>
      </c>
      <c r="E325" s="330" t="str">
        <f t="shared" si="12"/>
        <v/>
      </c>
      <c r="F325" s="330" t="str">
        <f t="shared" si="13"/>
        <v/>
      </c>
      <c r="G325" s="330" t="str">
        <f>IFERROR(VLOOKUP(A325,部品コード!A:E,3,FALSE),"")</f>
        <v/>
      </c>
    </row>
    <row r="326" spans="1:7" x14ac:dyDescent="0.15">
      <c r="A326" s="327"/>
      <c r="B326" s="328"/>
      <c r="C326" s="329"/>
      <c r="D326" s="330" t="str">
        <f>IFERROR(VLOOKUP(A326,部品コード!A:E,2,FALSE),"")</f>
        <v/>
      </c>
      <c r="E326" s="330" t="str">
        <f t="shared" si="12"/>
        <v/>
      </c>
      <c r="F326" s="330" t="str">
        <f t="shared" si="13"/>
        <v/>
      </c>
      <c r="G326" s="330" t="str">
        <f>IFERROR(VLOOKUP(A326,部品コード!A:E,3,FALSE),"")</f>
        <v/>
      </c>
    </row>
    <row r="327" spans="1:7" x14ac:dyDescent="0.15">
      <c r="A327" s="327"/>
      <c r="B327" s="328"/>
      <c r="C327" s="329"/>
      <c r="D327" s="330" t="str">
        <f>IFERROR(VLOOKUP(A327,部品コード!A:E,2,FALSE),"")</f>
        <v/>
      </c>
      <c r="E327" s="330" t="str">
        <f t="shared" si="12"/>
        <v/>
      </c>
      <c r="F327" s="330" t="str">
        <f t="shared" si="13"/>
        <v/>
      </c>
      <c r="G327" s="330" t="str">
        <f>IFERROR(VLOOKUP(A327,部品コード!A:E,3,FALSE),"")</f>
        <v/>
      </c>
    </row>
    <row r="328" spans="1:7" x14ac:dyDescent="0.15">
      <c r="A328" s="327"/>
      <c r="B328" s="328"/>
      <c r="C328" s="329"/>
      <c r="D328" s="330" t="str">
        <f>IFERROR(VLOOKUP(A328,部品コード!A:E,2,FALSE),"")</f>
        <v/>
      </c>
      <c r="E328" s="330" t="str">
        <f t="shared" si="12"/>
        <v/>
      </c>
      <c r="F328" s="330" t="str">
        <f t="shared" si="13"/>
        <v/>
      </c>
      <c r="G328" s="330" t="str">
        <f>IFERROR(VLOOKUP(A328,部品コード!A:E,3,FALSE),"")</f>
        <v/>
      </c>
    </row>
    <row r="329" spans="1:7" x14ac:dyDescent="0.15">
      <c r="A329" s="327"/>
      <c r="B329" s="328"/>
      <c r="C329" s="329"/>
      <c r="D329" s="330" t="str">
        <f>IFERROR(VLOOKUP(A329,部品コード!A:E,2,FALSE),"")</f>
        <v/>
      </c>
      <c r="E329" s="330" t="str">
        <f t="shared" si="12"/>
        <v/>
      </c>
      <c r="F329" s="330" t="str">
        <f t="shared" si="13"/>
        <v/>
      </c>
      <c r="G329" s="330" t="str">
        <f>IFERROR(VLOOKUP(A329,部品コード!A:E,3,FALSE),"")</f>
        <v/>
      </c>
    </row>
    <row r="330" spans="1:7" x14ac:dyDescent="0.15">
      <c r="A330" s="327"/>
      <c r="B330" s="328"/>
      <c r="C330" s="329"/>
      <c r="D330" s="330" t="str">
        <f>IFERROR(VLOOKUP(A330,部品コード!A:E,2,FALSE),"")</f>
        <v/>
      </c>
      <c r="E330" s="330" t="str">
        <f t="shared" si="12"/>
        <v/>
      </c>
      <c r="F330" s="330" t="str">
        <f t="shared" si="13"/>
        <v/>
      </c>
      <c r="G330" s="330" t="str">
        <f>IFERROR(VLOOKUP(A330,部品コード!A:E,3,FALSE),"")</f>
        <v/>
      </c>
    </row>
    <row r="331" spans="1:7" x14ac:dyDescent="0.15">
      <c r="A331" s="327"/>
      <c r="B331" s="328"/>
      <c r="C331" s="329"/>
      <c r="D331" s="330" t="str">
        <f>IFERROR(VLOOKUP(A331,部品コード!A:E,2,FALSE),"")</f>
        <v/>
      </c>
      <c r="E331" s="330" t="str">
        <f t="shared" si="12"/>
        <v/>
      </c>
      <c r="F331" s="330" t="str">
        <f t="shared" si="13"/>
        <v/>
      </c>
      <c r="G331" s="330" t="str">
        <f>IFERROR(VLOOKUP(A331,部品コード!A:E,3,FALSE),"")</f>
        <v/>
      </c>
    </row>
    <row r="332" spans="1:7" x14ac:dyDescent="0.15">
      <c r="A332" s="327"/>
      <c r="B332" s="328"/>
      <c r="C332" s="329"/>
      <c r="D332" s="330" t="str">
        <f>IFERROR(VLOOKUP(A332,部品コード!A:E,2,FALSE),"")</f>
        <v/>
      </c>
      <c r="E332" s="330" t="str">
        <f t="shared" si="12"/>
        <v/>
      </c>
      <c r="F332" s="330" t="str">
        <f t="shared" si="13"/>
        <v/>
      </c>
      <c r="G332" s="330" t="str">
        <f>IFERROR(VLOOKUP(A332,部品コード!A:E,3,FALSE),"")</f>
        <v/>
      </c>
    </row>
    <row r="333" spans="1:7" x14ac:dyDescent="0.15">
      <c r="A333" s="327"/>
      <c r="B333" s="328"/>
      <c r="C333" s="329"/>
      <c r="D333" s="330" t="str">
        <f>IFERROR(VLOOKUP(A333,部品コード!A:E,2,FALSE),"")</f>
        <v/>
      </c>
      <c r="E333" s="330" t="str">
        <f t="shared" si="12"/>
        <v/>
      </c>
      <c r="F333" s="330" t="str">
        <f t="shared" si="13"/>
        <v/>
      </c>
      <c r="G333" s="330" t="str">
        <f>IFERROR(VLOOKUP(A333,部品コード!A:E,3,FALSE),"")</f>
        <v/>
      </c>
    </row>
    <row r="334" spans="1:7" x14ac:dyDescent="0.15">
      <c r="A334" s="327"/>
      <c r="B334" s="328"/>
      <c r="C334" s="329"/>
      <c r="D334" s="330" t="str">
        <f>IFERROR(VLOOKUP(A334,部品コード!A:E,2,FALSE),"")</f>
        <v/>
      </c>
      <c r="E334" s="330" t="str">
        <f t="shared" si="12"/>
        <v/>
      </c>
      <c r="F334" s="330" t="str">
        <f t="shared" si="13"/>
        <v/>
      </c>
      <c r="G334" s="330" t="str">
        <f>IFERROR(VLOOKUP(A334,部品コード!A:E,3,FALSE),"")</f>
        <v/>
      </c>
    </row>
    <row r="335" spans="1:7" x14ac:dyDescent="0.15">
      <c r="A335" s="327"/>
      <c r="B335" s="328"/>
      <c r="C335" s="329"/>
      <c r="D335" s="330" t="str">
        <f>IFERROR(VLOOKUP(A335,部品コード!A:E,2,FALSE),"")</f>
        <v/>
      </c>
      <c r="E335" s="330" t="str">
        <f t="shared" si="12"/>
        <v/>
      </c>
      <c r="F335" s="330" t="str">
        <f t="shared" si="13"/>
        <v/>
      </c>
      <c r="G335" s="330" t="str">
        <f>IFERROR(VLOOKUP(A335,部品コード!A:E,3,FALSE),"")</f>
        <v/>
      </c>
    </row>
    <row r="336" spans="1:7" x14ac:dyDescent="0.15">
      <c r="A336" s="327"/>
      <c r="B336" s="328"/>
      <c r="C336" s="329"/>
      <c r="D336" s="330" t="str">
        <f>IFERROR(VLOOKUP(A336,部品コード!A:E,2,FALSE),"")</f>
        <v/>
      </c>
      <c r="E336" s="330" t="str">
        <f t="shared" si="12"/>
        <v/>
      </c>
      <c r="F336" s="330" t="str">
        <f t="shared" si="13"/>
        <v/>
      </c>
      <c r="G336" s="330" t="str">
        <f>IFERROR(VLOOKUP(A336,部品コード!A:E,3,FALSE),"")</f>
        <v/>
      </c>
    </row>
    <row r="337" spans="1:7" x14ac:dyDescent="0.15">
      <c r="A337" s="327"/>
      <c r="B337" s="328"/>
      <c r="C337" s="329"/>
      <c r="D337" s="330" t="str">
        <f>IFERROR(VLOOKUP(A337,部品コード!A:E,2,FALSE),"")</f>
        <v/>
      </c>
      <c r="E337" s="330" t="str">
        <f t="shared" si="12"/>
        <v/>
      </c>
      <c r="F337" s="330" t="str">
        <f t="shared" si="13"/>
        <v/>
      </c>
      <c r="G337" s="330" t="str">
        <f>IFERROR(VLOOKUP(A337,部品コード!A:E,3,FALSE),"")</f>
        <v/>
      </c>
    </row>
    <row r="338" spans="1:7" x14ac:dyDescent="0.15">
      <c r="A338" s="327"/>
      <c r="B338" s="328"/>
      <c r="C338" s="329"/>
      <c r="D338" s="330" t="str">
        <f>IFERROR(VLOOKUP(A338,部品コード!A:E,2,FALSE),"")</f>
        <v/>
      </c>
      <c r="E338" s="330" t="str">
        <f t="shared" si="12"/>
        <v/>
      </c>
      <c r="F338" s="330" t="str">
        <f t="shared" si="13"/>
        <v/>
      </c>
      <c r="G338" s="330" t="str">
        <f>IFERROR(VLOOKUP(A338,部品コード!A:E,3,FALSE),"")</f>
        <v/>
      </c>
    </row>
    <row r="339" spans="1:7" x14ac:dyDescent="0.15">
      <c r="A339" s="327"/>
      <c r="B339" s="328"/>
      <c r="C339" s="329"/>
      <c r="D339" s="330" t="str">
        <f>IFERROR(VLOOKUP(A339,部品コード!A:E,2,FALSE),"")</f>
        <v/>
      </c>
      <c r="E339" s="330" t="str">
        <f t="shared" si="12"/>
        <v/>
      </c>
      <c r="F339" s="330" t="str">
        <f t="shared" si="13"/>
        <v/>
      </c>
      <c r="G339" s="330" t="str">
        <f>IFERROR(VLOOKUP(A339,部品コード!A:E,3,FALSE),"")</f>
        <v/>
      </c>
    </row>
    <row r="340" spans="1:7" x14ac:dyDescent="0.15">
      <c r="A340" s="327"/>
      <c r="B340" s="328"/>
      <c r="C340" s="329"/>
      <c r="D340" s="330" t="str">
        <f>IFERROR(VLOOKUP(A340,部品コード!A:E,2,FALSE),"")</f>
        <v/>
      </c>
      <c r="E340" s="330" t="str">
        <f t="shared" si="12"/>
        <v/>
      </c>
      <c r="F340" s="330" t="str">
        <f t="shared" si="13"/>
        <v/>
      </c>
      <c r="G340" s="330" t="str">
        <f>IFERROR(VLOOKUP(A340,部品コード!A:E,3,FALSE),"")</f>
        <v/>
      </c>
    </row>
    <row r="341" spans="1:7" x14ac:dyDescent="0.15">
      <c r="A341" s="327"/>
      <c r="B341" s="328"/>
      <c r="C341" s="329"/>
      <c r="D341" s="330" t="str">
        <f>IFERROR(VLOOKUP(A341,部品コード!A:E,2,FALSE),"")</f>
        <v/>
      </c>
      <c r="E341" s="330" t="str">
        <f t="shared" si="12"/>
        <v/>
      </c>
      <c r="F341" s="330" t="str">
        <f t="shared" si="13"/>
        <v/>
      </c>
      <c r="G341" s="330" t="str">
        <f>IFERROR(VLOOKUP(A341,部品コード!A:E,3,FALSE),"")</f>
        <v/>
      </c>
    </row>
    <row r="342" spans="1:7" x14ac:dyDescent="0.15">
      <c r="A342" s="327"/>
      <c r="B342" s="328"/>
      <c r="C342" s="329"/>
      <c r="D342" s="330" t="str">
        <f>IFERROR(VLOOKUP(A342,部品コード!A:E,2,FALSE),"")</f>
        <v/>
      </c>
      <c r="E342" s="330" t="str">
        <f t="shared" si="12"/>
        <v/>
      </c>
      <c r="F342" s="330" t="str">
        <f t="shared" si="13"/>
        <v/>
      </c>
      <c r="G342" s="330" t="str">
        <f>IFERROR(VLOOKUP(A342,部品コード!A:E,3,FALSE),"")</f>
        <v/>
      </c>
    </row>
    <row r="343" spans="1:7" x14ac:dyDescent="0.15">
      <c r="A343" s="327"/>
      <c r="B343" s="328"/>
      <c r="C343" s="329"/>
      <c r="D343" s="330" t="str">
        <f>IFERROR(VLOOKUP(A343,部品コード!A:E,2,FALSE),"")</f>
        <v/>
      </c>
      <c r="E343" s="330" t="str">
        <f t="shared" si="12"/>
        <v/>
      </c>
      <c r="F343" s="330" t="str">
        <f t="shared" si="13"/>
        <v/>
      </c>
      <c r="G343" s="330" t="str">
        <f>IFERROR(VLOOKUP(A343,部品コード!A:E,3,FALSE),"")</f>
        <v/>
      </c>
    </row>
    <row r="344" spans="1:7" x14ac:dyDescent="0.15">
      <c r="A344" s="327"/>
      <c r="B344" s="328"/>
      <c r="C344" s="329"/>
      <c r="D344" s="330" t="str">
        <f>IFERROR(VLOOKUP(A344,部品コード!A:E,2,FALSE),"")</f>
        <v/>
      </c>
      <c r="E344" s="330" t="str">
        <f t="shared" si="12"/>
        <v/>
      </c>
      <c r="F344" s="330" t="str">
        <f t="shared" si="13"/>
        <v/>
      </c>
      <c r="G344" s="330" t="str">
        <f>IFERROR(VLOOKUP(A344,部品コード!A:E,3,FALSE),"")</f>
        <v/>
      </c>
    </row>
    <row r="345" spans="1:7" x14ac:dyDescent="0.15">
      <c r="A345" s="327"/>
      <c r="B345" s="328"/>
      <c r="C345" s="329"/>
      <c r="D345" s="330" t="str">
        <f>IFERROR(VLOOKUP(A345,部品コード!A:E,2,FALSE),"")</f>
        <v/>
      </c>
      <c r="E345" s="330" t="str">
        <f t="shared" si="12"/>
        <v/>
      </c>
      <c r="F345" s="330" t="str">
        <f t="shared" si="13"/>
        <v/>
      </c>
      <c r="G345" s="330" t="str">
        <f>IFERROR(VLOOKUP(A345,部品コード!A:E,3,FALSE),"")</f>
        <v/>
      </c>
    </row>
    <row r="346" spans="1:7" x14ac:dyDescent="0.15">
      <c r="A346" s="327"/>
      <c r="B346" s="328"/>
      <c r="C346" s="329"/>
      <c r="D346" s="330" t="str">
        <f>IFERROR(VLOOKUP(A346,部品コード!A:E,2,FALSE),"")</f>
        <v/>
      </c>
      <c r="E346" s="330" t="str">
        <f t="shared" si="12"/>
        <v/>
      </c>
      <c r="F346" s="330" t="str">
        <f t="shared" si="13"/>
        <v/>
      </c>
      <c r="G346" s="330" t="str">
        <f>IFERROR(VLOOKUP(A346,部品コード!A:E,3,FALSE),"")</f>
        <v/>
      </c>
    </row>
    <row r="347" spans="1:7" x14ac:dyDescent="0.15">
      <c r="A347" s="327"/>
      <c r="B347" s="328"/>
      <c r="C347" s="329"/>
      <c r="D347" s="330" t="str">
        <f>IFERROR(VLOOKUP(A347,部品コード!A:E,2,FALSE),"")</f>
        <v/>
      </c>
      <c r="E347" s="330" t="str">
        <f t="shared" si="12"/>
        <v/>
      </c>
      <c r="F347" s="330" t="str">
        <f t="shared" si="13"/>
        <v/>
      </c>
      <c r="G347" s="330" t="str">
        <f>IFERROR(VLOOKUP(A347,部品コード!A:E,3,FALSE),"")</f>
        <v/>
      </c>
    </row>
    <row r="348" spans="1:7" x14ac:dyDescent="0.15">
      <c r="A348" s="327"/>
      <c r="B348" s="328"/>
      <c r="C348" s="329"/>
      <c r="D348" s="330" t="str">
        <f>IFERROR(VLOOKUP(A348,部品コード!A:E,2,FALSE),"")</f>
        <v/>
      </c>
      <c r="E348" s="330" t="str">
        <f t="shared" si="12"/>
        <v/>
      </c>
      <c r="F348" s="330" t="str">
        <f t="shared" si="13"/>
        <v/>
      </c>
      <c r="G348" s="330" t="str">
        <f>IFERROR(VLOOKUP(A348,部品コード!A:E,3,FALSE),"")</f>
        <v/>
      </c>
    </row>
    <row r="349" spans="1:7" x14ac:dyDescent="0.15">
      <c r="A349" s="327"/>
      <c r="B349" s="328"/>
      <c r="C349" s="329"/>
      <c r="D349" s="330" t="str">
        <f>IFERROR(VLOOKUP(A349,部品コード!A:E,2,FALSE),"")</f>
        <v/>
      </c>
      <c r="E349" s="330" t="str">
        <f t="shared" si="12"/>
        <v/>
      </c>
      <c r="F349" s="330" t="str">
        <f t="shared" si="13"/>
        <v/>
      </c>
      <c r="G349" s="330" t="str">
        <f>IFERROR(VLOOKUP(A349,部品コード!A:E,3,FALSE),"")</f>
        <v/>
      </c>
    </row>
    <row r="350" spans="1:7" x14ac:dyDescent="0.15">
      <c r="A350" s="327"/>
      <c r="B350" s="328"/>
      <c r="C350" s="329"/>
      <c r="D350" s="330" t="str">
        <f>IFERROR(VLOOKUP(A350,部品コード!A:E,2,FALSE),"")</f>
        <v/>
      </c>
      <c r="E350" s="330" t="str">
        <f t="shared" si="12"/>
        <v/>
      </c>
      <c r="F350" s="330" t="str">
        <f t="shared" si="13"/>
        <v/>
      </c>
      <c r="G350" s="330" t="str">
        <f>IFERROR(VLOOKUP(A350,部品コード!A:E,3,FALSE),"")</f>
        <v/>
      </c>
    </row>
    <row r="351" spans="1:7" x14ac:dyDescent="0.15">
      <c r="A351" s="327"/>
      <c r="B351" s="328"/>
      <c r="C351" s="329"/>
      <c r="D351" s="330" t="str">
        <f>IFERROR(VLOOKUP(A351,部品コード!A:E,2,FALSE),"")</f>
        <v/>
      </c>
      <c r="E351" s="330" t="str">
        <f t="shared" si="12"/>
        <v/>
      </c>
      <c r="F351" s="330" t="str">
        <f t="shared" si="13"/>
        <v/>
      </c>
      <c r="G351" s="330" t="str">
        <f>IFERROR(VLOOKUP(A351,部品コード!A:E,3,FALSE),"")</f>
        <v/>
      </c>
    </row>
    <row r="352" spans="1:7" x14ac:dyDescent="0.15">
      <c r="A352" s="327"/>
      <c r="B352" s="328"/>
      <c r="C352" s="329"/>
      <c r="D352" s="330" t="str">
        <f>IFERROR(VLOOKUP(A352,部品コード!A:E,2,FALSE),"")</f>
        <v/>
      </c>
      <c r="E352" s="330" t="str">
        <f t="shared" si="12"/>
        <v/>
      </c>
      <c r="F352" s="330" t="str">
        <f t="shared" si="13"/>
        <v/>
      </c>
      <c r="G352" s="330" t="str">
        <f>IFERROR(VLOOKUP(A352,部品コード!A:E,3,FALSE),"")</f>
        <v/>
      </c>
    </row>
    <row r="353" spans="1:7" x14ac:dyDescent="0.15">
      <c r="A353" s="327"/>
      <c r="B353" s="328"/>
      <c r="C353" s="329"/>
      <c r="D353" s="330" t="str">
        <f>IFERROR(VLOOKUP(A353,部品コード!A:E,2,FALSE),"")</f>
        <v/>
      </c>
      <c r="E353" s="330" t="str">
        <f t="shared" si="12"/>
        <v/>
      </c>
      <c r="F353" s="330" t="str">
        <f t="shared" si="13"/>
        <v/>
      </c>
      <c r="G353" s="330" t="str">
        <f>IFERROR(VLOOKUP(A353,部品コード!A:E,3,FALSE),"")</f>
        <v/>
      </c>
    </row>
    <row r="354" spans="1:7" x14ac:dyDescent="0.15">
      <c r="A354" s="327"/>
      <c r="B354" s="328"/>
      <c r="C354" s="329"/>
      <c r="D354" s="330" t="str">
        <f>IFERROR(VLOOKUP(A354,部品コード!A:E,2,FALSE),"")</f>
        <v/>
      </c>
      <c r="E354" s="330" t="str">
        <f t="shared" si="12"/>
        <v/>
      </c>
      <c r="F354" s="330" t="str">
        <f t="shared" si="13"/>
        <v/>
      </c>
      <c r="G354" s="330" t="str">
        <f>IFERROR(VLOOKUP(A354,部品コード!A:E,3,FALSE),"")</f>
        <v/>
      </c>
    </row>
    <row r="355" spans="1:7" x14ac:dyDescent="0.15">
      <c r="A355" s="327"/>
      <c r="B355" s="328"/>
      <c r="C355" s="329"/>
      <c r="D355" s="330" t="str">
        <f>IFERROR(VLOOKUP(A355,部品コード!A:E,2,FALSE),"")</f>
        <v/>
      </c>
      <c r="E355" s="330" t="str">
        <f t="shared" si="12"/>
        <v/>
      </c>
      <c r="F355" s="330" t="str">
        <f t="shared" si="13"/>
        <v/>
      </c>
      <c r="G355" s="330" t="str">
        <f>IFERROR(VLOOKUP(A355,部品コード!A:E,3,FALSE),"")</f>
        <v/>
      </c>
    </row>
    <row r="356" spans="1:7" x14ac:dyDescent="0.15">
      <c r="A356" s="327"/>
      <c r="B356" s="328"/>
      <c r="C356" s="329"/>
      <c r="D356" s="330" t="str">
        <f>IFERROR(VLOOKUP(A356,部品コード!A:E,2,FALSE),"")</f>
        <v/>
      </c>
      <c r="E356" s="330" t="str">
        <f t="shared" si="12"/>
        <v/>
      </c>
      <c r="F356" s="330" t="str">
        <f t="shared" si="13"/>
        <v/>
      </c>
      <c r="G356" s="330" t="str">
        <f>IFERROR(VLOOKUP(A356,部品コード!A:E,3,FALSE),"")</f>
        <v/>
      </c>
    </row>
    <row r="357" spans="1:7" x14ac:dyDescent="0.15">
      <c r="A357" s="327"/>
      <c r="B357" s="328"/>
      <c r="C357" s="329"/>
      <c r="D357" s="330" t="str">
        <f>IFERROR(VLOOKUP(A357,部品コード!A:E,2,FALSE),"")</f>
        <v/>
      </c>
      <c r="E357" s="330" t="str">
        <f t="shared" si="12"/>
        <v/>
      </c>
      <c r="F357" s="330" t="str">
        <f t="shared" si="13"/>
        <v/>
      </c>
      <c r="G357" s="330" t="str">
        <f>IFERROR(VLOOKUP(A357,部品コード!A:E,3,FALSE),"")</f>
        <v/>
      </c>
    </row>
    <row r="358" spans="1:7" x14ac:dyDescent="0.15">
      <c r="A358" s="327"/>
      <c r="B358" s="328"/>
      <c r="C358" s="329"/>
      <c r="D358" s="330" t="str">
        <f>IFERROR(VLOOKUP(A358,部品コード!A:E,2,FALSE),"")</f>
        <v/>
      </c>
      <c r="E358" s="330" t="str">
        <f t="shared" si="12"/>
        <v/>
      </c>
      <c r="F358" s="330" t="str">
        <f t="shared" si="13"/>
        <v/>
      </c>
      <c r="G358" s="330" t="str">
        <f>IFERROR(VLOOKUP(A358,部品コード!A:E,3,FALSE),"")</f>
        <v/>
      </c>
    </row>
    <row r="359" spans="1:7" x14ac:dyDescent="0.15">
      <c r="A359" s="327"/>
      <c r="B359" s="328"/>
      <c r="C359" s="329"/>
      <c r="D359" s="330" t="str">
        <f>IFERROR(VLOOKUP(A359,部品コード!A:E,2,FALSE),"")</f>
        <v/>
      </c>
      <c r="E359" s="330" t="str">
        <f t="shared" si="12"/>
        <v/>
      </c>
      <c r="F359" s="330" t="str">
        <f t="shared" si="13"/>
        <v/>
      </c>
      <c r="G359" s="330" t="str">
        <f>IFERROR(VLOOKUP(A359,部品コード!A:E,3,FALSE),"")</f>
        <v/>
      </c>
    </row>
    <row r="360" spans="1:7" x14ac:dyDescent="0.15">
      <c r="A360" s="327"/>
      <c r="B360" s="328"/>
      <c r="C360" s="329"/>
      <c r="D360" s="330" t="str">
        <f>IFERROR(VLOOKUP(A360,部品コード!A:E,2,FALSE),"")</f>
        <v/>
      </c>
      <c r="E360" s="330" t="str">
        <f t="shared" si="12"/>
        <v/>
      </c>
      <c r="F360" s="330" t="str">
        <f t="shared" si="13"/>
        <v/>
      </c>
      <c r="G360" s="330" t="str">
        <f>IFERROR(VLOOKUP(A360,部品コード!A:E,3,FALSE),"")</f>
        <v/>
      </c>
    </row>
    <row r="361" spans="1:7" x14ac:dyDescent="0.15">
      <c r="A361" s="327"/>
      <c r="B361" s="328"/>
      <c r="C361" s="329"/>
      <c r="D361" s="330" t="str">
        <f>IFERROR(VLOOKUP(A361,部品コード!A:E,2,FALSE),"")</f>
        <v/>
      </c>
      <c r="E361" s="330" t="str">
        <f t="shared" si="12"/>
        <v/>
      </c>
      <c r="F361" s="330" t="str">
        <f t="shared" si="13"/>
        <v/>
      </c>
      <c r="G361" s="330" t="str">
        <f>IFERROR(VLOOKUP(A361,部品コード!A:E,3,FALSE),"")</f>
        <v/>
      </c>
    </row>
    <row r="362" spans="1:7" x14ac:dyDescent="0.15">
      <c r="A362" s="327"/>
      <c r="B362" s="328"/>
      <c r="C362" s="329"/>
      <c r="D362" s="330" t="str">
        <f>IFERROR(VLOOKUP(A362,部品コード!A:E,2,FALSE),"")</f>
        <v/>
      </c>
      <c r="E362" s="330" t="str">
        <f t="shared" ref="E362:E425" si="14">IF(B362="","",(MONTH(B362)))</f>
        <v/>
      </c>
      <c r="F362" s="330" t="str">
        <f t="shared" ref="F362:F425" si="15">IF(B362="","",(DAY(B362)))</f>
        <v/>
      </c>
      <c r="G362" s="330" t="str">
        <f>IFERROR(VLOOKUP(A362,部品コード!A:E,3,FALSE),"")</f>
        <v/>
      </c>
    </row>
    <row r="363" spans="1:7" x14ac:dyDescent="0.15">
      <c r="A363" s="327"/>
      <c r="B363" s="328"/>
      <c r="C363" s="329"/>
      <c r="D363" s="330" t="str">
        <f>IFERROR(VLOOKUP(A363,部品コード!A:E,2,FALSE),"")</f>
        <v/>
      </c>
      <c r="E363" s="330" t="str">
        <f t="shared" si="14"/>
        <v/>
      </c>
      <c r="F363" s="330" t="str">
        <f t="shared" si="15"/>
        <v/>
      </c>
      <c r="G363" s="330" t="str">
        <f>IFERROR(VLOOKUP(A363,部品コード!A:E,3,FALSE),"")</f>
        <v/>
      </c>
    </row>
    <row r="364" spans="1:7" x14ac:dyDescent="0.15">
      <c r="A364" s="327"/>
      <c r="B364" s="328"/>
      <c r="C364" s="329"/>
      <c r="D364" s="330" t="str">
        <f>IFERROR(VLOOKUP(A364,部品コード!A:E,2,FALSE),"")</f>
        <v/>
      </c>
      <c r="E364" s="330" t="str">
        <f t="shared" si="14"/>
        <v/>
      </c>
      <c r="F364" s="330" t="str">
        <f t="shared" si="15"/>
        <v/>
      </c>
      <c r="G364" s="330" t="str">
        <f>IFERROR(VLOOKUP(A364,部品コード!A:E,3,FALSE),"")</f>
        <v/>
      </c>
    </row>
    <row r="365" spans="1:7" x14ac:dyDescent="0.15">
      <c r="A365" s="327"/>
      <c r="B365" s="328"/>
      <c r="C365" s="329"/>
      <c r="D365" s="330" t="str">
        <f>IFERROR(VLOOKUP(A365,部品コード!A:E,2,FALSE),"")</f>
        <v/>
      </c>
      <c r="E365" s="330" t="str">
        <f t="shared" si="14"/>
        <v/>
      </c>
      <c r="F365" s="330" t="str">
        <f t="shared" si="15"/>
        <v/>
      </c>
      <c r="G365" s="330" t="str">
        <f>IFERROR(VLOOKUP(A365,部品コード!A:E,3,FALSE),"")</f>
        <v/>
      </c>
    </row>
    <row r="366" spans="1:7" x14ac:dyDescent="0.15">
      <c r="A366" s="327"/>
      <c r="B366" s="328"/>
      <c r="C366" s="329"/>
      <c r="D366" s="330" t="str">
        <f>IFERROR(VLOOKUP(A366,部品コード!A:E,2,FALSE),"")</f>
        <v/>
      </c>
      <c r="E366" s="330" t="str">
        <f t="shared" si="14"/>
        <v/>
      </c>
      <c r="F366" s="330" t="str">
        <f t="shared" si="15"/>
        <v/>
      </c>
      <c r="G366" s="330" t="str">
        <f>IFERROR(VLOOKUP(A366,部品コード!A:E,3,FALSE),"")</f>
        <v/>
      </c>
    </row>
    <row r="367" spans="1:7" x14ac:dyDescent="0.15">
      <c r="A367" s="327"/>
      <c r="B367" s="328"/>
      <c r="C367" s="329"/>
      <c r="D367" s="330" t="str">
        <f>IFERROR(VLOOKUP(A367,部品コード!A:E,2,FALSE),"")</f>
        <v/>
      </c>
      <c r="E367" s="330" t="str">
        <f t="shared" si="14"/>
        <v/>
      </c>
      <c r="F367" s="330" t="str">
        <f t="shared" si="15"/>
        <v/>
      </c>
      <c r="G367" s="330" t="str">
        <f>IFERROR(VLOOKUP(A367,部品コード!A:E,3,FALSE),"")</f>
        <v/>
      </c>
    </row>
    <row r="368" spans="1:7" x14ac:dyDescent="0.15">
      <c r="A368" s="327"/>
      <c r="B368" s="328"/>
      <c r="C368" s="329"/>
      <c r="D368" s="330" t="str">
        <f>IFERROR(VLOOKUP(A368,部品コード!A:E,2,FALSE),"")</f>
        <v/>
      </c>
      <c r="E368" s="330" t="str">
        <f t="shared" si="14"/>
        <v/>
      </c>
      <c r="F368" s="330" t="str">
        <f t="shared" si="15"/>
        <v/>
      </c>
      <c r="G368" s="330" t="str">
        <f>IFERROR(VLOOKUP(A368,部品コード!A:E,3,FALSE),"")</f>
        <v/>
      </c>
    </row>
    <row r="369" spans="1:7" x14ac:dyDescent="0.15">
      <c r="A369" s="327"/>
      <c r="B369" s="328"/>
      <c r="C369" s="329"/>
      <c r="D369" s="330" t="str">
        <f>IFERROR(VLOOKUP(A369,部品コード!A:E,2,FALSE),"")</f>
        <v/>
      </c>
      <c r="E369" s="330" t="str">
        <f t="shared" si="14"/>
        <v/>
      </c>
      <c r="F369" s="330" t="str">
        <f t="shared" si="15"/>
        <v/>
      </c>
      <c r="G369" s="330" t="str">
        <f>IFERROR(VLOOKUP(A369,部品コード!A:E,3,FALSE),"")</f>
        <v/>
      </c>
    </row>
    <row r="370" spans="1:7" x14ac:dyDescent="0.15">
      <c r="A370" s="327"/>
      <c r="B370" s="328"/>
      <c r="C370" s="329"/>
      <c r="D370" s="330" t="str">
        <f>IFERROR(VLOOKUP(A370,部品コード!A:E,2,FALSE),"")</f>
        <v/>
      </c>
      <c r="E370" s="330" t="str">
        <f t="shared" si="14"/>
        <v/>
      </c>
      <c r="F370" s="330" t="str">
        <f t="shared" si="15"/>
        <v/>
      </c>
      <c r="G370" s="330" t="str">
        <f>IFERROR(VLOOKUP(A370,部品コード!A:E,3,FALSE),"")</f>
        <v/>
      </c>
    </row>
    <row r="371" spans="1:7" x14ac:dyDescent="0.15">
      <c r="A371" s="327"/>
      <c r="B371" s="328"/>
      <c r="C371" s="329"/>
      <c r="D371" s="330" t="str">
        <f>IFERROR(VLOOKUP(A371,部品コード!A:E,2,FALSE),"")</f>
        <v/>
      </c>
      <c r="E371" s="330" t="str">
        <f t="shared" si="14"/>
        <v/>
      </c>
      <c r="F371" s="330" t="str">
        <f t="shared" si="15"/>
        <v/>
      </c>
      <c r="G371" s="330" t="str">
        <f>IFERROR(VLOOKUP(A371,部品コード!A:E,3,FALSE),"")</f>
        <v/>
      </c>
    </row>
    <row r="372" spans="1:7" x14ac:dyDescent="0.15">
      <c r="A372" s="327"/>
      <c r="B372" s="328"/>
      <c r="C372" s="329"/>
      <c r="D372" s="330" t="str">
        <f>IFERROR(VLOOKUP(A372,部品コード!A:E,2,FALSE),"")</f>
        <v/>
      </c>
      <c r="E372" s="330" t="str">
        <f t="shared" si="14"/>
        <v/>
      </c>
      <c r="F372" s="330" t="str">
        <f t="shared" si="15"/>
        <v/>
      </c>
      <c r="G372" s="330" t="str">
        <f>IFERROR(VLOOKUP(A372,部品コード!A:E,3,FALSE),"")</f>
        <v/>
      </c>
    </row>
    <row r="373" spans="1:7" x14ac:dyDescent="0.15">
      <c r="A373" s="327"/>
      <c r="B373" s="328"/>
      <c r="C373" s="329"/>
      <c r="D373" s="330" t="str">
        <f>IFERROR(VLOOKUP(A373,部品コード!A:E,2,FALSE),"")</f>
        <v/>
      </c>
      <c r="E373" s="330" t="str">
        <f t="shared" si="14"/>
        <v/>
      </c>
      <c r="F373" s="330" t="str">
        <f t="shared" si="15"/>
        <v/>
      </c>
      <c r="G373" s="330" t="str">
        <f>IFERROR(VLOOKUP(A373,部品コード!A:E,3,FALSE),"")</f>
        <v/>
      </c>
    </row>
    <row r="374" spans="1:7" x14ac:dyDescent="0.15">
      <c r="A374" s="327"/>
      <c r="B374" s="328"/>
      <c r="C374" s="329"/>
      <c r="D374" s="330" t="str">
        <f>IFERROR(VLOOKUP(A374,部品コード!A:E,2,FALSE),"")</f>
        <v/>
      </c>
      <c r="E374" s="330" t="str">
        <f t="shared" si="14"/>
        <v/>
      </c>
      <c r="F374" s="330" t="str">
        <f t="shared" si="15"/>
        <v/>
      </c>
      <c r="G374" s="330" t="str">
        <f>IFERROR(VLOOKUP(A374,部品コード!A:E,3,FALSE),"")</f>
        <v/>
      </c>
    </row>
    <row r="375" spans="1:7" x14ac:dyDescent="0.15">
      <c r="A375" s="327"/>
      <c r="B375" s="328"/>
      <c r="C375" s="329"/>
      <c r="D375" s="330" t="str">
        <f>IFERROR(VLOOKUP(A375,部品コード!A:E,2,FALSE),"")</f>
        <v/>
      </c>
      <c r="E375" s="330" t="str">
        <f t="shared" si="14"/>
        <v/>
      </c>
      <c r="F375" s="330" t="str">
        <f t="shared" si="15"/>
        <v/>
      </c>
      <c r="G375" s="330" t="str">
        <f>IFERROR(VLOOKUP(A375,部品コード!A:E,3,FALSE),"")</f>
        <v/>
      </c>
    </row>
    <row r="376" spans="1:7" x14ac:dyDescent="0.15">
      <c r="A376" s="327"/>
      <c r="B376" s="328"/>
      <c r="C376" s="329"/>
      <c r="D376" s="330" t="str">
        <f>IFERROR(VLOOKUP(A376,部品コード!A:E,2,FALSE),"")</f>
        <v/>
      </c>
      <c r="E376" s="330" t="str">
        <f t="shared" si="14"/>
        <v/>
      </c>
      <c r="F376" s="330" t="str">
        <f t="shared" si="15"/>
        <v/>
      </c>
      <c r="G376" s="330" t="str">
        <f>IFERROR(VLOOKUP(A376,部品コード!A:E,3,FALSE),"")</f>
        <v/>
      </c>
    </row>
    <row r="377" spans="1:7" x14ac:dyDescent="0.15">
      <c r="A377" s="327"/>
      <c r="B377" s="328"/>
      <c r="C377" s="329"/>
      <c r="D377" s="330" t="str">
        <f>IFERROR(VLOOKUP(A377,部品コード!A:E,2,FALSE),"")</f>
        <v/>
      </c>
      <c r="E377" s="330" t="str">
        <f t="shared" si="14"/>
        <v/>
      </c>
      <c r="F377" s="330" t="str">
        <f t="shared" si="15"/>
        <v/>
      </c>
      <c r="G377" s="330" t="str">
        <f>IFERROR(VLOOKUP(A377,部品コード!A:E,3,FALSE),"")</f>
        <v/>
      </c>
    </row>
    <row r="378" spans="1:7" x14ac:dyDescent="0.15">
      <c r="A378" s="327"/>
      <c r="B378" s="328"/>
      <c r="C378" s="329"/>
      <c r="D378" s="330" t="str">
        <f>IFERROR(VLOOKUP(A378,部品コード!A:E,2,FALSE),"")</f>
        <v/>
      </c>
      <c r="E378" s="330" t="str">
        <f t="shared" si="14"/>
        <v/>
      </c>
      <c r="F378" s="330" t="str">
        <f t="shared" si="15"/>
        <v/>
      </c>
      <c r="G378" s="330" t="str">
        <f>IFERROR(VLOOKUP(A378,部品コード!A:E,3,FALSE),"")</f>
        <v/>
      </c>
    </row>
    <row r="379" spans="1:7" x14ac:dyDescent="0.15">
      <c r="A379" s="327"/>
      <c r="B379" s="328"/>
      <c r="C379" s="329"/>
      <c r="D379" s="330" t="str">
        <f>IFERROR(VLOOKUP(A379,部品コード!A:E,2,FALSE),"")</f>
        <v/>
      </c>
      <c r="E379" s="330" t="str">
        <f t="shared" si="14"/>
        <v/>
      </c>
      <c r="F379" s="330" t="str">
        <f t="shared" si="15"/>
        <v/>
      </c>
      <c r="G379" s="330" t="str">
        <f>IFERROR(VLOOKUP(A379,部品コード!A:E,3,FALSE),"")</f>
        <v/>
      </c>
    </row>
    <row r="380" spans="1:7" x14ac:dyDescent="0.15">
      <c r="A380" s="327"/>
      <c r="B380" s="328"/>
      <c r="C380" s="329"/>
      <c r="D380" s="330" t="str">
        <f>IFERROR(VLOOKUP(A380,部品コード!A:E,2,FALSE),"")</f>
        <v/>
      </c>
      <c r="E380" s="330" t="str">
        <f t="shared" si="14"/>
        <v/>
      </c>
      <c r="F380" s="330" t="str">
        <f t="shared" si="15"/>
        <v/>
      </c>
      <c r="G380" s="330" t="str">
        <f>IFERROR(VLOOKUP(A380,部品コード!A:E,3,FALSE),"")</f>
        <v/>
      </c>
    </row>
    <row r="381" spans="1:7" x14ac:dyDescent="0.15">
      <c r="A381" s="327"/>
      <c r="B381" s="328"/>
      <c r="C381" s="329"/>
      <c r="D381" s="330" t="str">
        <f>IFERROR(VLOOKUP(A381,部品コード!A:E,2,FALSE),"")</f>
        <v/>
      </c>
      <c r="E381" s="330" t="str">
        <f t="shared" si="14"/>
        <v/>
      </c>
      <c r="F381" s="330" t="str">
        <f t="shared" si="15"/>
        <v/>
      </c>
      <c r="G381" s="330" t="str">
        <f>IFERROR(VLOOKUP(A381,部品コード!A:E,3,FALSE),"")</f>
        <v/>
      </c>
    </row>
    <row r="382" spans="1:7" x14ac:dyDescent="0.15">
      <c r="A382" s="327"/>
      <c r="B382" s="328"/>
      <c r="C382" s="329"/>
      <c r="D382" s="330" t="str">
        <f>IFERROR(VLOOKUP(A382,部品コード!A:E,2,FALSE),"")</f>
        <v/>
      </c>
      <c r="E382" s="330" t="str">
        <f t="shared" si="14"/>
        <v/>
      </c>
      <c r="F382" s="330" t="str">
        <f t="shared" si="15"/>
        <v/>
      </c>
      <c r="G382" s="330" t="str">
        <f>IFERROR(VLOOKUP(A382,部品コード!A:E,3,FALSE),"")</f>
        <v/>
      </c>
    </row>
    <row r="383" spans="1:7" x14ac:dyDescent="0.15">
      <c r="A383" s="327"/>
      <c r="B383" s="328"/>
      <c r="C383" s="329"/>
      <c r="D383" s="330" t="str">
        <f>IFERROR(VLOOKUP(A383,部品コード!A:E,2,FALSE),"")</f>
        <v/>
      </c>
      <c r="E383" s="330" t="str">
        <f t="shared" si="14"/>
        <v/>
      </c>
      <c r="F383" s="330" t="str">
        <f t="shared" si="15"/>
        <v/>
      </c>
      <c r="G383" s="330" t="str">
        <f>IFERROR(VLOOKUP(A383,部品コード!A:E,3,FALSE),"")</f>
        <v/>
      </c>
    </row>
    <row r="384" spans="1:7" x14ac:dyDescent="0.15">
      <c r="A384" s="327"/>
      <c r="B384" s="328"/>
      <c r="C384" s="329"/>
      <c r="D384" s="330" t="str">
        <f>IFERROR(VLOOKUP(A384,部品コード!A:E,2,FALSE),"")</f>
        <v/>
      </c>
      <c r="E384" s="330" t="str">
        <f t="shared" si="14"/>
        <v/>
      </c>
      <c r="F384" s="330" t="str">
        <f t="shared" si="15"/>
        <v/>
      </c>
      <c r="G384" s="330" t="str">
        <f>IFERROR(VLOOKUP(A384,部品コード!A:E,3,FALSE),"")</f>
        <v/>
      </c>
    </row>
    <row r="385" spans="1:7" x14ac:dyDescent="0.15">
      <c r="A385" s="327"/>
      <c r="B385" s="328"/>
      <c r="C385" s="329"/>
      <c r="D385" s="330" t="str">
        <f>IFERROR(VLOOKUP(A385,部品コード!A:E,2,FALSE),"")</f>
        <v/>
      </c>
      <c r="E385" s="330" t="str">
        <f t="shared" si="14"/>
        <v/>
      </c>
      <c r="F385" s="330" t="str">
        <f t="shared" si="15"/>
        <v/>
      </c>
      <c r="G385" s="330" t="str">
        <f>IFERROR(VLOOKUP(A385,部品コード!A:E,3,FALSE),"")</f>
        <v/>
      </c>
    </row>
    <row r="386" spans="1:7" x14ac:dyDescent="0.15">
      <c r="A386" s="327"/>
      <c r="B386" s="328"/>
      <c r="C386" s="329"/>
      <c r="D386" s="330" t="str">
        <f>IFERROR(VLOOKUP(A386,部品コード!A:E,2,FALSE),"")</f>
        <v/>
      </c>
      <c r="E386" s="330" t="str">
        <f t="shared" si="14"/>
        <v/>
      </c>
      <c r="F386" s="330" t="str">
        <f t="shared" si="15"/>
        <v/>
      </c>
      <c r="G386" s="330" t="str">
        <f>IFERROR(VLOOKUP(A386,部品コード!A:E,3,FALSE),"")</f>
        <v/>
      </c>
    </row>
    <row r="387" spans="1:7" x14ac:dyDescent="0.15">
      <c r="A387" s="327"/>
      <c r="B387" s="328"/>
      <c r="C387" s="329"/>
      <c r="D387" s="330" t="str">
        <f>IFERROR(VLOOKUP(A387,部品コード!A:E,2,FALSE),"")</f>
        <v/>
      </c>
      <c r="E387" s="330" t="str">
        <f t="shared" si="14"/>
        <v/>
      </c>
      <c r="F387" s="330" t="str">
        <f t="shared" si="15"/>
        <v/>
      </c>
      <c r="G387" s="330" t="str">
        <f>IFERROR(VLOOKUP(A387,部品コード!A:E,3,FALSE),"")</f>
        <v/>
      </c>
    </row>
    <row r="388" spans="1:7" x14ac:dyDescent="0.15">
      <c r="A388" s="327"/>
      <c r="B388" s="328"/>
      <c r="C388" s="329"/>
      <c r="D388" s="330" t="str">
        <f>IFERROR(VLOOKUP(A388,部品コード!A:E,2,FALSE),"")</f>
        <v/>
      </c>
      <c r="E388" s="330" t="str">
        <f t="shared" si="14"/>
        <v/>
      </c>
      <c r="F388" s="330" t="str">
        <f t="shared" si="15"/>
        <v/>
      </c>
      <c r="G388" s="330" t="str">
        <f>IFERROR(VLOOKUP(A388,部品コード!A:E,3,FALSE),"")</f>
        <v/>
      </c>
    </row>
    <row r="389" spans="1:7" x14ac:dyDescent="0.15">
      <c r="A389" s="327"/>
      <c r="B389" s="328"/>
      <c r="C389" s="329"/>
      <c r="D389" s="330" t="str">
        <f>IFERROR(VLOOKUP(A389,部品コード!A:E,2,FALSE),"")</f>
        <v/>
      </c>
      <c r="E389" s="330" t="str">
        <f t="shared" si="14"/>
        <v/>
      </c>
      <c r="F389" s="330" t="str">
        <f t="shared" si="15"/>
        <v/>
      </c>
      <c r="G389" s="330" t="str">
        <f>IFERROR(VLOOKUP(A389,部品コード!A:E,3,FALSE),"")</f>
        <v/>
      </c>
    </row>
    <row r="390" spans="1:7" x14ac:dyDescent="0.15">
      <c r="A390" s="327"/>
      <c r="B390" s="328"/>
      <c r="C390" s="329"/>
      <c r="D390" s="330" t="str">
        <f>IFERROR(VLOOKUP(A390,部品コード!A:E,2,FALSE),"")</f>
        <v/>
      </c>
      <c r="E390" s="330" t="str">
        <f t="shared" si="14"/>
        <v/>
      </c>
      <c r="F390" s="330" t="str">
        <f t="shared" si="15"/>
        <v/>
      </c>
      <c r="G390" s="330" t="str">
        <f>IFERROR(VLOOKUP(A390,部品コード!A:E,3,FALSE),"")</f>
        <v/>
      </c>
    </row>
    <row r="391" spans="1:7" x14ac:dyDescent="0.15">
      <c r="A391" s="327"/>
      <c r="B391" s="328"/>
      <c r="C391" s="329"/>
      <c r="D391" s="330" t="str">
        <f>IFERROR(VLOOKUP(A391,部品コード!A:E,2,FALSE),"")</f>
        <v/>
      </c>
      <c r="E391" s="330" t="str">
        <f t="shared" si="14"/>
        <v/>
      </c>
      <c r="F391" s="330" t="str">
        <f t="shared" si="15"/>
        <v/>
      </c>
      <c r="G391" s="330" t="str">
        <f>IFERROR(VLOOKUP(A391,部品コード!A:E,3,FALSE),"")</f>
        <v/>
      </c>
    </row>
    <row r="392" spans="1:7" x14ac:dyDescent="0.15">
      <c r="A392" s="327"/>
      <c r="B392" s="328"/>
      <c r="C392" s="329"/>
      <c r="D392" s="330" t="str">
        <f>IFERROR(VLOOKUP(A392,部品コード!A:E,2,FALSE),"")</f>
        <v/>
      </c>
      <c r="E392" s="330" t="str">
        <f t="shared" si="14"/>
        <v/>
      </c>
      <c r="F392" s="330" t="str">
        <f t="shared" si="15"/>
        <v/>
      </c>
      <c r="G392" s="330" t="str">
        <f>IFERROR(VLOOKUP(A392,部品コード!A:E,3,FALSE),"")</f>
        <v/>
      </c>
    </row>
    <row r="393" spans="1:7" x14ac:dyDescent="0.15">
      <c r="A393" s="327"/>
      <c r="B393" s="328"/>
      <c r="C393" s="329"/>
      <c r="D393" s="330" t="str">
        <f>IFERROR(VLOOKUP(A393,部品コード!A:E,2,FALSE),"")</f>
        <v/>
      </c>
      <c r="E393" s="330" t="str">
        <f t="shared" si="14"/>
        <v/>
      </c>
      <c r="F393" s="330" t="str">
        <f t="shared" si="15"/>
        <v/>
      </c>
      <c r="G393" s="330" t="str">
        <f>IFERROR(VLOOKUP(A393,部品コード!A:E,3,FALSE),"")</f>
        <v/>
      </c>
    </row>
    <row r="394" spans="1:7" x14ac:dyDescent="0.15">
      <c r="A394" s="327"/>
      <c r="B394" s="328"/>
      <c r="C394" s="329"/>
      <c r="D394" s="330" t="str">
        <f>IFERROR(VLOOKUP(A394,部品コード!A:E,2,FALSE),"")</f>
        <v/>
      </c>
      <c r="E394" s="330" t="str">
        <f t="shared" si="14"/>
        <v/>
      </c>
      <c r="F394" s="330" t="str">
        <f t="shared" si="15"/>
        <v/>
      </c>
      <c r="G394" s="330" t="str">
        <f>IFERROR(VLOOKUP(A394,部品コード!A:E,3,FALSE),"")</f>
        <v/>
      </c>
    </row>
    <row r="395" spans="1:7" x14ac:dyDescent="0.15">
      <c r="A395" s="327"/>
      <c r="B395" s="328"/>
      <c r="C395" s="329"/>
      <c r="D395" s="330" t="str">
        <f>IFERROR(VLOOKUP(A395,部品コード!A:E,2,FALSE),"")</f>
        <v/>
      </c>
      <c r="E395" s="330" t="str">
        <f t="shared" si="14"/>
        <v/>
      </c>
      <c r="F395" s="330" t="str">
        <f t="shared" si="15"/>
        <v/>
      </c>
      <c r="G395" s="330" t="str">
        <f>IFERROR(VLOOKUP(A395,部品コード!A:E,3,FALSE),"")</f>
        <v/>
      </c>
    </row>
    <row r="396" spans="1:7" x14ac:dyDescent="0.15">
      <c r="A396" s="327"/>
      <c r="B396" s="328"/>
      <c r="C396" s="329"/>
      <c r="D396" s="330" t="str">
        <f>IFERROR(VLOOKUP(A396,部品コード!A:E,2,FALSE),"")</f>
        <v/>
      </c>
      <c r="E396" s="330" t="str">
        <f t="shared" si="14"/>
        <v/>
      </c>
      <c r="F396" s="330" t="str">
        <f t="shared" si="15"/>
        <v/>
      </c>
      <c r="G396" s="330" t="str">
        <f>IFERROR(VLOOKUP(A396,部品コード!A:E,3,FALSE),"")</f>
        <v/>
      </c>
    </row>
    <row r="397" spans="1:7" x14ac:dyDescent="0.15">
      <c r="A397" s="327"/>
      <c r="B397" s="328"/>
      <c r="C397" s="329"/>
      <c r="D397" s="330" t="str">
        <f>IFERROR(VLOOKUP(A397,部品コード!A:E,2,FALSE),"")</f>
        <v/>
      </c>
      <c r="E397" s="330" t="str">
        <f t="shared" si="14"/>
        <v/>
      </c>
      <c r="F397" s="330" t="str">
        <f t="shared" si="15"/>
        <v/>
      </c>
      <c r="G397" s="330" t="str">
        <f>IFERROR(VLOOKUP(A397,部品コード!A:E,3,FALSE),"")</f>
        <v/>
      </c>
    </row>
    <row r="398" spans="1:7" x14ac:dyDescent="0.15">
      <c r="A398" s="327"/>
      <c r="B398" s="328"/>
      <c r="C398" s="329"/>
      <c r="D398" s="330" t="str">
        <f>IFERROR(VLOOKUP(A398,部品コード!A:E,2,FALSE),"")</f>
        <v/>
      </c>
      <c r="E398" s="330" t="str">
        <f t="shared" si="14"/>
        <v/>
      </c>
      <c r="F398" s="330" t="str">
        <f t="shared" si="15"/>
        <v/>
      </c>
      <c r="G398" s="330" t="str">
        <f>IFERROR(VLOOKUP(A398,部品コード!A:E,3,FALSE),"")</f>
        <v/>
      </c>
    </row>
    <row r="399" spans="1:7" x14ac:dyDescent="0.15">
      <c r="A399" s="327"/>
      <c r="B399" s="328"/>
      <c r="C399" s="329"/>
      <c r="D399" s="330" t="str">
        <f>IFERROR(VLOOKUP(A399,部品コード!A:E,2,FALSE),"")</f>
        <v/>
      </c>
      <c r="E399" s="330" t="str">
        <f t="shared" si="14"/>
        <v/>
      </c>
      <c r="F399" s="330" t="str">
        <f t="shared" si="15"/>
        <v/>
      </c>
      <c r="G399" s="330" t="str">
        <f>IFERROR(VLOOKUP(A399,部品コード!A:E,3,FALSE),"")</f>
        <v/>
      </c>
    </row>
    <row r="400" spans="1:7" x14ac:dyDescent="0.15">
      <c r="A400" s="327"/>
      <c r="B400" s="328"/>
      <c r="C400" s="329"/>
      <c r="D400" s="330" t="str">
        <f>IFERROR(VLOOKUP(A400,部品コード!A:E,2,FALSE),"")</f>
        <v/>
      </c>
      <c r="E400" s="330" t="str">
        <f t="shared" si="14"/>
        <v/>
      </c>
      <c r="F400" s="330" t="str">
        <f t="shared" si="15"/>
        <v/>
      </c>
      <c r="G400" s="330" t="str">
        <f>IFERROR(VLOOKUP(A400,部品コード!A:E,3,FALSE),"")</f>
        <v/>
      </c>
    </row>
    <row r="401" spans="1:7" x14ac:dyDescent="0.15">
      <c r="A401" s="327"/>
      <c r="B401" s="328"/>
      <c r="C401" s="329"/>
      <c r="D401" s="330" t="str">
        <f>IFERROR(VLOOKUP(A401,部品コード!A:E,2,FALSE),"")</f>
        <v/>
      </c>
      <c r="E401" s="330" t="str">
        <f t="shared" si="14"/>
        <v/>
      </c>
      <c r="F401" s="330" t="str">
        <f t="shared" si="15"/>
        <v/>
      </c>
      <c r="G401" s="330" t="str">
        <f>IFERROR(VLOOKUP(A401,部品コード!A:E,3,FALSE),"")</f>
        <v/>
      </c>
    </row>
    <row r="402" spans="1:7" x14ac:dyDescent="0.15">
      <c r="A402" s="327"/>
      <c r="B402" s="328"/>
      <c r="C402" s="329"/>
      <c r="D402" s="330" t="str">
        <f>IFERROR(VLOOKUP(A402,部品コード!A:E,2,FALSE),"")</f>
        <v/>
      </c>
      <c r="E402" s="330" t="str">
        <f t="shared" si="14"/>
        <v/>
      </c>
      <c r="F402" s="330" t="str">
        <f t="shared" si="15"/>
        <v/>
      </c>
      <c r="G402" s="330" t="str">
        <f>IFERROR(VLOOKUP(A402,部品コード!A:E,3,FALSE),"")</f>
        <v/>
      </c>
    </row>
    <row r="403" spans="1:7" x14ac:dyDescent="0.15">
      <c r="A403" s="327"/>
      <c r="B403" s="328"/>
      <c r="C403" s="329"/>
      <c r="D403" s="330" t="str">
        <f>IFERROR(VLOOKUP(A403,部品コード!A:E,2,FALSE),"")</f>
        <v/>
      </c>
      <c r="E403" s="330" t="str">
        <f t="shared" si="14"/>
        <v/>
      </c>
      <c r="F403" s="330" t="str">
        <f t="shared" si="15"/>
        <v/>
      </c>
      <c r="G403" s="330" t="str">
        <f>IFERROR(VLOOKUP(A403,部品コード!A:E,3,FALSE),"")</f>
        <v/>
      </c>
    </row>
    <row r="404" spans="1:7" x14ac:dyDescent="0.15">
      <c r="A404" s="327"/>
      <c r="B404" s="328"/>
      <c r="C404" s="329"/>
      <c r="D404" s="330" t="str">
        <f>IFERROR(VLOOKUP(A404,部品コード!A:E,2,FALSE),"")</f>
        <v/>
      </c>
      <c r="E404" s="330" t="str">
        <f t="shared" si="14"/>
        <v/>
      </c>
      <c r="F404" s="330" t="str">
        <f t="shared" si="15"/>
        <v/>
      </c>
      <c r="G404" s="330" t="str">
        <f>IFERROR(VLOOKUP(A404,部品コード!A:E,3,FALSE),"")</f>
        <v/>
      </c>
    </row>
    <row r="405" spans="1:7" x14ac:dyDescent="0.15">
      <c r="A405" s="327"/>
      <c r="B405" s="328"/>
      <c r="C405" s="329"/>
      <c r="D405" s="330" t="str">
        <f>IFERROR(VLOOKUP(A405,部品コード!A:E,2,FALSE),"")</f>
        <v/>
      </c>
      <c r="E405" s="330" t="str">
        <f t="shared" si="14"/>
        <v/>
      </c>
      <c r="F405" s="330" t="str">
        <f t="shared" si="15"/>
        <v/>
      </c>
      <c r="G405" s="330" t="str">
        <f>IFERROR(VLOOKUP(A405,部品コード!A:E,3,FALSE),"")</f>
        <v/>
      </c>
    </row>
    <row r="406" spans="1:7" x14ac:dyDescent="0.15">
      <c r="A406" s="327"/>
      <c r="B406" s="328"/>
      <c r="C406" s="329"/>
      <c r="D406" s="330" t="str">
        <f>IFERROR(VLOOKUP(A406,部品コード!A:E,2,FALSE),"")</f>
        <v/>
      </c>
      <c r="E406" s="330" t="str">
        <f t="shared" si="14"/>
        <v/>
      </c>
      <c r="F406" s="330" t="str">
        <f t="shared" si="15"/>
        <v/>
      </c>
      <c r="G406" s="330" t="str">
        <f>IFERROR(VLOOKUP(A406,部品コード!A:E,3,FALSE),"")</f>
        <v/>
      </c>
    </row>
    <row r="407" spans="1:7" x14ac:dyDescent="0.15">
      <c r="A407" s="327"/>
      <c r="B407" s="328"/>
      <c r="C407" s="329"/>
      <c r="D407" s="330" t="str">
        <f>IFERROR(VLOOKUP(A407,部品コード!A:E,2,FALSE),"")</f>
        <v/>
      </c>
      <c r="E407" s="330" t="str">
        <f t="shared" si="14"/>
        <v/>
      </c>
      <c r="F407" s="330" t="str">
        <f t="shared" si="15"/>
        <v/>
      </c>
      <c r="G407" s="330" t="str">
        <f>IFERROR(VLOOKUP(A407,部品コード!A:E,3,FALSE),"")</f>
        <v/>
      </c>
    </row>
    <row r="408" spans="1:7" x14ac:dyDescent="0.15">
      <c r="A408" s="327"/>
      <c r="B408" s="328"/>
      <c r="C408" s="329"/>
      <c r="D408" s="330" t="str">
        <f>IFERROR(VLOOKUP(A408,部品コード!A:E,2,FALSE),"")</f>
        <v/>
      </c>
      <c r="E408" s="330" t="str">
        <f t="shared" si="14"/>
        <v/>
      </c>
      <c r="F408" s="330" t="str">
        <f t="shared" si="15"/>
        <v/>
      </c>
      <c r="G408" s="330" t="str">
        <f>IFERROR(VLOOKUP(A408,部品コード!A:E,3,FALSE),"")</f>
        <v/>
      </c>
    </row>
    <row r="409" spans="1:7" x14ac:dyDescent="0.15">
      <c r="A409" s="327"/>
      <c r="B409" s="328"/>
      <c r="C409" s="329"/>
      <c r="D409" s="330" t="str">
        <f>IFERROR(VLOOKUP(A409,部品コード!A:E,2,FALSE),"")</f>
        <v/>
      </c>
      <c r="E409" s="330" t="str">
        <f t="shared" si="14"/>
        <v/>
      </c>
      <c r="F409" s="330" t="str">
        <f t="shared" si="15"/>
        <v/>
      </c>
      <c r="G409" s="330" t="str">
        <f>IFERROR(VLOOKUP(A409,部品コード!A:E,3,FALSE),"")</f>
        <v/>
      </c>
    </row>
    <row r="410" spans="1:7" x14ac:dyDescent="0.15">
      <c r="A410" s="327"/>
      <c r="B410" s="328"/>
      <c r="C410" s="329"/>
      <c r="D410" s="330" t="str">
        <f>IFERROR(VLOOKUP(A410,部品コード!A:E,2,FALSE),"")</f>
        <v/>
      </c>
      <c r="E410" s="330" t="str">
        <f t="shared" si="14"/>
        <v/>
      </c>
      <c r="F410" s="330" t="str">
        <f t="shared" si="15"/>
        <v/>
      </c>
      <c r="G410" s="330" t="str">
        <f>IFERROR(VLOOKUP(A410,部品コード!A:E,3,FALSE),"")</f>
        <v/>
      </c>
    </row>
    <row r="411" spans="1:7" x14ac:dyDescent="0.15">
      <c r="A411" s="327"/>
      <c r="B411" s="328"/>
      <c r="C411" s="329"/>
      <c r="D411" s="330" t="str">
        <f>IFERROR(VLOOKUP(A411,部品コード!A:E,2,FALSE),"")</f>
        <v/>
      </c>
      <c r="E411" s="330" t="str">
        <f t="shared" si="14"/>
        <v/>
      </c>
      <c r="F411" s="330" t="str">
        <f t="shared" si="15"/>
        <v/>
      </c>
      <c r="G411" s="330" t="str">
        <f>IFERROR(VLOOKUP(A411,部品コード!A:E,3,FALSE),"")</f>
        <v/>
      </c>
    </row>
    <row r="412" spans="1:7" x14ac:dyDescent="0.15">
      <c r="A412" s="327"/>
      <c r="B412" s="328"/>
      <c r="C412" s="329"/>
      <c r="D412" s="330" t="str">
        <f>IFERROR(VLOOKUP(A412,部品コード!A:E,2,FALSE),"")</f>
        <v/>
      </c>
      <c r="E412" s="330" t="str">
        <f t="shared" si="14"/>
        <v/>
      </c>
      <c r="F412" s="330" t="str">
        <f t="shared" si="15"/>
        <v/>
      </c>
      <c r="G412" s="330" t="str">
        <f>IFERROR(VLOOKUP(A412,部品コード!A:E,3,FALSE),"")</f>
        <v/>
      </c>
    </row>
    <row r="413" spans="1:7" x14ac:dyDescent="0.15">
      <c r="A413" s="327"/>
      <c r="B413" s="328"/>
      <c r="C413" s="329"/>
      <c r="D413" s="330" t="str">
        <f>IFERROR(VLOOKUP(A413,部品コード!A:E,2,FALSE),"")</f>
        <v/>
      </c>
      <c r="E413" s="330" t="str">
        <f t="shared" si="14"/>
        <v/>
      </c>
      <c r="F413" s="330" t="str">
        <f t="shared" si="15"/>
        <v/>
      </c>
      <c r="G413" s="330" t="str">
        <f>IFERROR(VLOOKUP(A413,部品コード!A:E,3,FALSE),"")</f>
        <v/>
      </c>
    </row>
    <row r="414" spans="1:7" x14ac:dyDescent="0.15">
      <c r="A414" s="327"/>
      <c r="B414" s="328"/>
      <c r="C414" s="329"/>
      <c r="D414" s="330" t="str">
        <f>IFERROR(VLOOKUP(A414,部品コード!A:E,2,FALSE),"")</f>
        <v/>
      </c>
      <c r="E414" s="330" t="str">
        <f t="shared" si="14"/>
        <v/>
      </c>
      <c r="F414" s="330" t="str">
        <f t="shared" si="15"/>
        <v/>
      </c>
      <c r="G414" s="330" t="str">
        <f>IFERROR(VLOOKUP(A414,部品コード!A:E,3,FALSE),"")</f>
        <v/>
      </c>
    </row>
    <row r="415" spans="1:7" x14ac:dyDescent="0.15">
      <c r="A415" s="327"/>
      <c r="B415" s="328"/>
      <c r="C415" s="329"/>
      <c r="D415" s="330" t="str">
        <f>IFERROR(VLOOKUP(A415,部品コード!A:E,2,FALSE),"")</f>
        <v/>
      </c>
      <c r="E415" s="330" t="str">
        <f t="shared" si="14"/>
        <v/>
      </c>
      <c r="F415" s="330" t="str">
        <f t="shared" si="15"/>
        <v/>
      </c>
      <c r="G415" s="330" t="str">
        <f>IFERROR(VLOOKUP(A415,部品コード!A:E,3,FALSE),"")</f>
        <v/>
      </c>
    </row>
    <row r="416" spans="1:7" x14ac:dyDescent="0.15">
      <c r="A416" s="327"/>
      <c r="B416" s="328"/>
      <c r="C416" s="329"/>
      <c r="D416" s="330" t="str">
        <f>IFERROR(VLOOKUP(A416,部品コード!A:E,2,FALSE),"")</f>
        <v/>
      </c>
      <c r="E416" s="330" t="str">
        <f t="shared" si="14"/>
        <v/>
      </c>
      <c r="F416" s="330" t="str">
        <f t="shared" si="15"/>
        <v/>
      </c>
      <c r="G416" s="330" t="str">
        <f>IFERROR(VLOOKUP(A416,部品コード!A:E,3,FALSE),"")</f>
        <v/>
      </c>
    </row>
    <row r="417" spans="1:7" x14ac:dyDescent="0.15">
      <c r="A417" s="327"/>
      <c r="B417" s="328"/>
      <c r="C417" s="329"/>
      <c r="D417" s="330" t="str">
        <f>IFERROR(VLOOKUP(A417,部品コード!A:E,2,FALSE),"")</f>
        <v/>
      </c>
      <c r="E417" s="330" t="str">
        <f t="shared" si="14"/>
        <v/>
      </c>
      <c r="F417" s="330" t="str">
        <f t="shared" si="15"/>
        <v/>
      </c>
      <c r="G417" s="330" t="str">
        <f>IFERROR(VLOOKUP(A417,部品コード!A:E,3,FALSE),"")</f>
        <v/>
      </c>
    </row>
    <row r="418" spans="1:7" x14ac:dyDescent="0.15">
      <c r="A418" s="327"/>
      <c r="B418" s="328"/>
      <c r="C418" s="329"/>
      <c r="D418" s="330" t="str">
        <f>IFERROR(VLOOKUP(A418,部品コード!A:E,2,FALSE),"")</f>
        <v/>
      </c>
      <c r="E418" s="330" t="str">
        <f t="shared" si="14"/>
        <v/>
      </c>
      <c r="F418" s="330" t="str">
        <f t="shared" si="15"/>
        <v/>
      </c>
      <c r="G418" s="330" t="str">
        <f>IFERROR(VLOOKUP(A418,部品コード!A:E,3,FALSE),"")</f>
        <v/>
      </c>
    </row>
    <row r="419" spans="1:7" x14ac:dyDescent="0.15">
      <c r="A419" s="327"/>
      <c r="B419" s="328"/>
      <c r="C419" s="329"/>
      <c r="D419" s="330" t="str">
        <f>IFERROR(VLOOKUP(A419,部品コード!A:E,2,FALSE),"")</f>
        <v/>
      </c>
      <c r="E419" s="330" t="str">
        <f t="shared" si="14"/>
        <v/>
      </c>
      <c r="F419" s="330" t="str">
        <f t="shared" si="15"/>
        <v/>
      </c>
      <c r="G419" s="330" t="str">
        <f>IFERROR(VLOOKUP(A419,部品コード!A:E,3,FALSE),"")</f>
        <v/>
      </c>
    </row>
    <row r="420" spans="1:7" x14ac:dyDescent="0.15">
      <c r="A420" s="327"/>
      <c r="B420" s="328"/>
      <c r="C420" s="329"/>
      <c r="D420" s="330" t="str">
        <f>IFERROR(VLOOKUP(A420,部品コード!A:E,2,FALSE),"")</f>
        <v/>
      </c>
      <c r="E420" s="330" t="str">
        <f t="shared" si="14"/>
        <v/>
      </c>
      <c r="F420" s="330" t="str">
        <f t="shared" si="15"/>
        <v/>
      </c>
      <c r="G420" s="330" t="str">
        <f>IFERROR(VLOOKUP(A420,部品コード!A:E,3,FALSE),"")</f>
        <v/>
      </c>
    </row>
    <row r="421" spans="1:7" x14ac:dyDescent="0.15">
      <c r="A421" s="327"/>
      <c r="B421" s="328"/>
      <c r="C421" s="329"/>
      <c r="D421" s="330" t="str">
        <f>IFERROR(VLOOKUP(A421,部品コード!A:E,2,FALSE),"")</f>
        <v/>
      </c>
      <c r="E421" s="330" t="str">
        <f t="shared" si="14"/>
        <v/>
      </c>
      <c r="F421" s="330" t="str">
        <f t="shared" si="15"/>
        <v/>
      </c>
      <c r="G421" s="330" t="str">
        <f>IFERROR(VLOOKUP(A421,部品コード!A:E,3,FALSE),"")</f>
        <v/>
      </c>
    </row>
    <row r="422" spans="1:7" x14ac:dyDescent="0.15">
      <c r="A422" s="327"/>
      <c r="B422" s="328"/>
      <c r="C422" s="329"/>
      <c r="D422" s="330" t="str">
        <f>IFERROR(VLOOKUP(A422,部品コード!A:E,2,FALSE),"")</f>
        <v/>
      </c>
      <c r="E422" s="330" t="str">
        <f t="shared" si="14"/>
        <v/>
      </c>
      <c r="F422" s="330" t="str">
        <f t="shared" si="15"/>
        <v/>
      </c>
      <c r="G422" s="330" t="str">
        <f>IFERROR(VLOOKUP(A422,部品コード!A:E,3,FALSE),"")</f>
        <v/>
      </c>
    </row>
    <row r="423" spans="1:7" x14ac:dyDescent="0.15">
      <c r="A423" s="327"/>
      <c r="B423" s="328"/>
      <c r="C423" s="329"/>
      <c r="D423" s="330" t="str">
        <f>IFERROR(VLOOKUP(A423,部品コード!A:E,2,FALSE),"")</f>
        <v/>
      </c>
      <c r="E423" s="330" t="str">
        <f t="shared" si="14"/>
        <v/>
      </c>
      <c r="F423" s="330" t="str">
        <f t="shared" si="15"/>
        <v/>
      </c>
      <c r="G423" s="330" t="str">
        <f>IFERROR(VLOOKUP(A423,部品コード!A:E,3,FALSE),"")</f>
        <v/>
      </c>
    </row>
    <row r="424" spans="1:7" x14ac:dyDescent="0.15">
      <c r="A424" s="327"/>
      <c r="B424" s="328"/>
      <c r="C424" s="329"/>
      <c r="D424" s="330" t="str">
        <f>IFERROR(VLOOKUP(A424,部品コード!A:E,2,FALSE),"")</f>
        <v/>
      </c>
      <c r="E424" s="330" t="str">
        <f t="shared" si="14"/>
        <v/>
      </c>
      <c r="F424" s="330" t="str">
        <f t="shared" si="15"/>
        <v/>
      </c>
      <c r="G424" s="330" t="str">
        <f>IFERROR(VLOOKUP(A424,部品コード!A:E,3,FALSE),"")</f>
        <v/>
      </c>
    </row>
    <row r="425" spans="1:7" x14ac:dyDescent="0.15">
      <c r="A425" s="327"/>
      <c r="B425" s="328"/>
      <c r="C425" s="329"/>
      <c r="D425" s="330" t="str">
        <f>IFERROR(VLOOKUP(A425,部品コード!A:E,2,FALSE),"")</f>
        <v/>
      </c>
      <c r="E425" s="330" t="str">
        <f t="shared" si="14"/>
        <v/>
      </c>
      <c r="F425" s="330" t="str">
        <f t="shared" si="15"/>
        <v/>
      </c>
      <c r="G425" s="330" t="str">
        <f>IFERROR(VLOOKUP(A425,部品コード!A:E,3,FALSE),"")</f>
        <v/>
      </c>
    </row>
    <row r="426" spans="1:7" x14ac:dyDescent="0.15">
      <c r="A426" s="327"/>
      <c r="B426" s="328"/>
      <c r="C426" s="329"/>
      <c r="D426" s="330" t="str">
        <f>IFERROR(VLOOKUP(A426,部品コード!A:E,2,FALSE),"")</f>
        <v/>
      </c>
      <c r="E426" s="330" t="str">
        <f t="shared" ref="E426:E489" si="16">IF(B426="","",(MONTH(B426)))</f>
        <v/>
      </c>
      <c r="F426" s="330" t="str">
        <f t="shared" ref="F426:F489" si="17">IF(B426="","",(DAY(B426)))</f>
        <v/>
      </c>
      <c r="G426" s="330" t="str">
        <f>IFERROR(VLOOKUP(A426,部品コード!A:E,3,FALSE),"")</f>
        <v/>
      </c>
    </row>
    <row r="427" spans="1:7" x14ac:dyDescent="0.15">
      <c r="A427" s="327"/>
      <c r="B427" s="328"/>
      <c r="C427" s="329"/>
      <c r="D427" s="330" t="str">
        <f>IFERROR(VLOOKUP(A427,部品コード!A:E,2,FALSE),"")</f>
        <v/>
      </c>
      <c r="E427" s="330" t="str">
        <f t="shared" si="16"/>
        <v/>
      </c>
      <c r="F427" s="330" t="str">
        <f t="shared" si="17"/>
        <v/>
      </c>
      <c r="G427" s="330" t="str">
        <f>IFERROR(VLOOKUP(A427,部品コード!A:E,3,FALSE),"")</f>
        <v/>
      </c>
    </row>
    <row r="428" spans="1:7" x14ac:dyDescent="0.15">
      <c r="A428" s="327"/>
      <c r="B428" s="328"/>
      <c r="C428" s="329"/>
      <c r="D428" s="330" t="str">
        <f>IFERROR(VLOOKUP(A428,部品コード!A:E,2,FALSE),"")</f>
        <v/>
      </c>
      <c r="E428" s="330" t="str">
        <f t="shared" si="16"/>
        <v/>
      </c>
      <c r="F428" s="330" t="str">
        <f t="shared" si="17"/>
        <v/>
      </c>
      <c r="G428" s="330" t="str">
        <f>IFERROR(VLOOKUP(A428,部品コード!A:E,3,FALSE),"")</f>
        <v/>
      </c>
    </row>
    <row r="429" spans="1:7" x14ac:dyDescent="0.15">
      <c r="A429" s="327"/>
      <c r="B429" s="328"/>
      <c r="C429" s="329"/>
      <c r="D429" s="330" t="str">
        <f>IFERROR(VLOOKUP(A429,部品コード!A:E,2,FALSE),"")</f>
        <v/>
      </c>
      <c r="E429" s="330" t="str">
        <f t="shared" si="16"/>
        <v/>
      </c>
      <c r="F429" s="330" t="str">
        <f t="shared" si="17"/>
        <v/>
      </c>
      <c r="G429" s="330" t="str">
        <f>IFERROR(VLOOKUP(A429,部品コード!A:E,3,FALSE),"")</f>
        <v/>
      </c>
    </row>
    <row r="430" spans="1:7" x14ac:dyDescent="0.15">
      <c r="A430" s="327"/>
      <c r="B430" s="328"/>
      <c r="C430" s="329"/>
      <c r="D430" s="330" t="str">
        <f>IFERROR(VLOOKUP(A430,部品コード!A:E,2,FALSE),"")</f>
        <v/>
      </c>
      <c r="E430" s="330" t="str">
        <f t="shared" si="16"/>
        <v/>
      </c>
      <c r="F430" s="330" t="str">
        <f t="shared" si="17"/>
        <v/>
      </c>
      <c r="G430" s="330" t="str">
        <f>IFERROR(VLOOKUP(A430,部品コード!A:E,3,FALSE),"")</f>
        <v/>
      </c>
    </row>
    <row r="431" spans="1:7" x14ac:dyDescent="0.15">
      <c r="A431" s="327"/>
      <c r="B431" s="328"/>
      <c r="C431" s="329"/>
      <c r="D431" s="330" t="str">
        <f>IFERROR(VLOOKUP(A431,部品コード!A:E,2,FALSE),"")</f>
        <v/>
      </c>
      <c r="E431" s="330" t="str">
        <f t="shared" si="16"/>
        <v/>
      </c>
      <c r="F431" s="330" t="str">
        <f t="shared" si="17"/>
        <v/>
      </c>
      <c r="G431" s="330" t="str">
        <f>IFERROR(VLOOKUP(A431,部品コード!A:E,3,FALSE),"")</f>
        <v/>
      </c>
    </row>
    <row r="432" spans="1:7" x14ac:dyDescent="0.15">
      <c r="A432" s="327"/>
      <c r="B432" s="328"/>
      <c r="C432" s="329"/>
      <c r="D432" s="330" t="str">
        <f>IFERROR(VLOOKUP(A432,部品コード!A:E,2,FALSE),"")</f>
        <v/>
      </c>
      <c r="E432" s="330" t="str">
        <f t="shared" si="16"/>
        <v/>
      </c>
      <c r="F432" s="330" t="str">
        <f t="shared" si="17"/>
        <v/>
      </c>
      <c r="G432" s="330" t="str">
        <f>IFERROR(VLOOKUP(A432,部品コード!A:E,3,FALSE),"")</f>
        <v/>
      </c>
    </row>
    <row r="433" spans="1:7" x14ac:dyDescent="0.15">
      <c r="A433" s="327"/>
      <c r="B433" s="328"/>
      <c r="C433" s="329"/>
      <c r="D433" s="330" t="str">
        <f>IFERROR(VLOOKUP(A433,部品コード!A:E,2,FALSE),"")</f>
        <v/>
      </c>
      <c r="E433" s="330" t="str">
        <f t="shared" si="16"/>
        <v/>
      </c>
      <c r="F433" s="330" t="str">
        <f t="shared" si="17"/>
        <v/>
      </c>
      <c r="G433" s="330" t="str">
        <f>IFERROR(VLOOKUP(A433,部品コード!A:E,3,FALSE),"")</f>
        <v/>
      </c>
    </row>
    <row r="434" spans="1:7" x14ac:dyDescent="0.15">
      <c r="A434" s="327"/>
      <c r="B434" s="328"/>
      <c r="C434" s="329"/>
      <c r="D434" s="330" t="str">
        <f>IFERROR(VLOOKUP(A434,部品コード!A:E,2,FALSE),"")</f>
        <v/>
      </c>
      <c r="E434" s="330" t="str">
        <f t="shared" si="16"/>
        <v/>
      </c>
      <c r="F434" s="330" t="str">
        <f t="shared" si="17"/>
        <v/>
      </c>
      <c r="G434" s="330" t="str">
        <f>IFERROR(VLOOKUP(A434,部品コード!A:E,3,FALSE),"")</f>
        <v/>
      </c>
    </row>
    <row r="435" spans="1:7" x14ac:dyDescent="0.15">
      <c r="A435" s="327"/>
      <c r="B435" s="328"/>
      <c r="C435" s="329"/>
      <c r="D435" s="330" t="str">
        <f>IFERROR(VLOOKUP(A435,部品コード!A:E,2,FALSE),"")</f>
        <v/>
      </c>
      <c r="E435" s="330" t="str">
        <f t="shared" si="16"/>
        <v/>
      </c>
      <c r="F435" s="330" t="str">
        <f t="shared" si="17"/>
        <v/>
      </c>
      <c r="G435" s="330" t="str">
        <f>IFERROR(VLOOKUP(A435,部品コード!A:E,3,FALSE),"")</f>
        <v/>
      </c>
    </row>
    <row r="436" spans="1:7" x14ac:dyDescent="0.15">
      <c r="A436" s="327"/>
      <c r="B436" s="328"/>
      <c r="C436" s="329"/>
      <c r="D436" s="330" t="str">
        <f>IFERROR(VLOOKUP(A436,部品コード!A:E,2,FALSE),"")</f>
        <v/>
      </c>
      <c r="E436" s="330" t="str">
        <f t="shared" si="16"/>
        <v/>
      </c>
      <c r="F436" s="330" t="str">
        <f t="shared" si="17"/>
        <v/>
      </c>
      <c r="G436" s="330" t="str">
        <f>IFERROR(VLOOKUP(A436,部品コード!A:E,3,FALSE),"")</f>
        <v/>
      </c>
    </row>
    <row r="437" spans="1:7" x14ac:dyDescent="0.15">
      <c r="A437" s="327"/>
      <c r="B437" s="328"/>
      <c r="C437" s="329"/>
      <c r="D437" s="330" t="str">
        <f>IFERROR(VLOOKUP(A437,部品コード!A:E,2,FALSE),"")</f>
        <v/>
      </c>
      <c r="E437" s="330" t="str">
        <f t="shared" si="16"/>
        <v/>
      </c>
      <c r="F437" s="330" t="str">
        <f t="shared" si="17"/>
        <v/>
      </c>
      <c r="G437" s="330" t="str">
        <f>IFERROR(VLOOKUP(A437,部品コード!A:E,3,FALSE),"")</f>
        <v/>
      </c>
    </row>
    <row r="438" spans="1:7" x14ac:dyDescent="0.15">
      <c r="A438" s="327"/>
      <c r="B438" s="328"/>
      <c r="C438" s="329"/>
      <c r="D438" s="330" t="str">
        <f>IFERROR(VLOOKUP(A438,部品コード!A:E,2,FALSE),"")</f>
        <v/>
      </c>
      <c r="E438" s="330" t="str">
        <f t="shared" si="16"/>
        <v/>
      </c>
      <c r="F438" s="330" t="str">
        <f t="shared" si="17"/>
        <v/>
      </c>
      <c r="G438" s="330" t="str">
        <f>IFERROR(VLOOKUP(A438,部品コード!A:E,3,FALSE),"")</f>
        <v/>
      </c>
    </row>
    <row r="439" spans="1:7" x14ac:dyDescent="0.15">
      <c r="A439" s="327"/>
      <c r="B439" s="328"/>
      <c r="C439" s="329"/>
      <c r="D439" s="330" t="str">
        <f>IFERROR(VLOOKUP(A439,部品コード!A:E,2,FALSE),"")</f>
        <v/>
      </c>
      <c r="E439" s="330" t="str">
        <f t="shared" si="16"/>
        <v/>
      </c>
      <c r="F439" s="330" t="str">
        <f t="shared" si="17"/>
        <v/>
      </c>
      <c r="G439" s="330" t="str">
        <f>IFERROR(VLOOKUP(A439,部品コード!A:E,3,FALSE),"")</f>
        <v/>
      </c>
    </row>
    <row r="440" spans="1:7" x14ac:dyDescent="0.15">
      <c r="A440" s="327"/>
      <c r="B440" s="328"/>
      <c r="C440" s="329"/>
      <c r="D440" s="330" t="str">
        <f>IFERROR(VLOOKUP(A440,部品コード!A:E,2,FALSE),"")</f>
        <v/>
      </c>
      <c r="E440" s="330" t="str">
        <f t="shared" si="16"/>
        <v/>
      </c>
      <c r="F440" s="330" t="str">
        <f t="shared" si="17"/>
        <v/>
      </c>
      <c r="G440" s="330" t="str">
        <f>IFERROR(VLOOKUP(A440,部品コード!A:E,3,FALSE),"")</f>
        <v/>
      </c>
    </row>
    <row r="441" spans="1:7" x14ac:dyDescent="0.15">
      <c r="A441" s="327"/>
      <c r="B441" s="328"/>
      <c r="C441" s="329"/>
      <c r="D441" s="330" t="str">
        <f>IFERROR(VLOOKUP(A441,部品コード!A:E,2,FALSE),"")</f>
        <v/>
      </c>
      <c r="E441" s="330" t="str">
        <f t="shared" si="16"/>
        <v/>
      </c>
      <c r="F441" s="330" t="str">
        <f t="shared" si="17"/>
        <v/>
      </c>
      <c r="G441" s="330" t="str">
        <f>IFERROR(VLOOKUP(A441,部品コード!A:E,3,FALSE),"")</f>
        <v/>
      </c>
    </row>
    <row r="442" spans="1:7" x14ac:dyDescent="0.15">
      <c r="A442" s="327"/>
      <c r="B442" s="328"/>
      <c r="C442" s="329"/>
      <c r="D442" s="330" t="str">
        <f>IFERROR(VLOOKUP(A442,部品コード!A:E,2,FALSE),"")</f>
        <v/>
      </c>
      <c r="E442" s="330" t="str">
        <f t="shared" si="16"/>
        <v/>
      </c>
      <c r="F442" s="330" t="str">
        <f t="shared" si="17"/>
        <v/>
      </c>
      <c r="G442" s="330" t="str">
        <f>IFERROR(VLOOKUP(A442,部品コード!A:E,3,FALSE),"")</f>
        <v/>
      </c>
    </row>
    <row r="443" spans="1:7" x14ac:dyDescent="0.15">
      <c r="A443" s="327"/>
      <c r="B443" s="328"/>
      <c r="C443" s="329"/>
      <c r="D443" s="330" t="str">
        <f>IFERROR(VLOOKUP(A443,部品コード!A:E,2,FALSE),"")</f>
        <v/>
      </c>
      <c r="E443" s="330" t="str">
        <f t="shared" si="16"/>
        <v/>
      </c>
      <c r="F443" s="330" t="str">
        <f t="shared" si="17"/>
        <v/>
      </c>
      <c r="G443" s="330" t="str">
        <f>IFERROR(VLOOKUP(A443,部品コード!A:E,3,FALSE),"")</f>
        <v/>
      </c>
    </row>
    <row r="444" spans="1:7" x14ac:dyDescent="0.15">
      <c r="A444" s="327"/>
      <c r="B444" s="328"/>
      <c r="C444" s="329"/>
      <c r="D444" s="330" t="str">
        <f>IFERROR(VLOOKUP(A444,部品コード!A:E,2,FALSE),"")</f>
        <v/>
      </c>
      <c r="E444" s="330" t="str">
        <f t="shared" si="16"/>
        <v/>
      </c>
      <c r="F444" s="330" t="str">
        <f t="shared" si="17"/>
        <v/>
      </c>
      <c r="G444" s="330" t="str">
        <f>IFERROR(VLOOKUP(A444,部品コード!A:E,3,FALSE),"")</f>
        <v/>
      </c>
    </row>
    <row r="445" spans="1:7" x14ac:dyDescent="0.15">
      <c r="A445" s="327"/>
      <c r="B445" s="328"/>
      <c r="C445" s="329"/>
      <c r="D445" s="330" t="str">
        <f>IFERROR(VLOOKUP(A445,部品コード!A:E,2,FALSE),"")</f>
        <v/>
      </c>
      <c r="E445" s="330" t="str">
        <f t="shared" si="16"/>
        <v/>
      </c>
      <c r="F445" s="330" t="str">
        <f t="shared" si="17"/>
        <v/>
      </c>
      <c r="G445" s="330" t="str">
        <f>IFERROR(VLOOKUP(A445,部品コード!A:E,3,FALSE),"")</f>
        <v/>
      </c>
    </row>
    <row r="446" spans="1:7" x14ac:dyDescent="0.15">
      <c r="A446" s="327"/>
      <c r="B446" s="328"/>
      <c r="C446" s="329"/>
      <c r="D446" s="330" t="str">
        <f>IFERROR(VLOOKUP(A446,部品コード!A:E,2,FALSE),"")</f>
        <v/>
      </c>
      <c r="E446" s="330" t="str">
        <f t="shared" si="16"/>
        <v/>
      </c>
      <c r="F446" s="330" t="str">
        <f t="shared" si="17"/>
        <v/>
      </c>
      <c r="G446" s="330" t="str">
        <f>IFERROR(VLOOKUP(A446,部品コード!A:E,3,FALSE),"")</f>
        <v/>
      </c>
    </row>
    <row r="447" spans="1:7" x14ac:dyDescent="0.15">
      <c r="A447" s="327"/>
      <c r="B447" s="328"/>
      <c r="C447" s="329"/>
      <c r="D447" s="330" t="str">
        <f>IFERROR(VLOOKUP(A447,部品コード!A:E,2,FALSE),"")</f>
        <v/>
      </c>
      <c r="E447" s="330" t="str">
        <f t="shared" si="16"/>
        <v/>
      </c>
      <c r="F447" s="330" t="str">
        <f t="shared" si="17"/>
        <v/>
      </c>
      <c r="G447" s="330" t="str">
        <f>IFERROR(VLOOKUP(A447,部品コード!A:E,3,FALSE),"")</f>
        <v/>
      </c>
    </row>
    <row r="448" spans="1:7" x14ac:dyDescent="0.15">
      <c r="A448" s="327"/>
      <c r="B448" s="328"/>
      <c r="C448" s="329"/>
      <c r="D448" s="330" t="str">
        <f>IFERROR(VLOOKUP(A448,部品コード!A:E,2,FALSE),"")</f>
        <v/>
      </c>
      <c r="E448" s="330" t="str">
        <f t="shared" si="16"/>
        <v/>
      </c>
      <c r="F448" s="330" t="str">
        <f t="shared" si="17"/>
        <v/>
      </c>
      <c r="G448" s="330" t="str">
        <f>IFERROR(VLOOKUP(A448,部品コード!A:E,3,FALSE),"")</f>
        <v/>
      </c>
    </row>
    <row r="449" spans="1:7" x14ac:dyDescent="0.15">
      <c r="A449" s="327"/>
      <c r="B449" s="328"/>
      <c r="C449" s="329"/>
      <c r="D449" s="330" t="str">
        <f>IFERROR(VLOOKUP(A449,部品コード!A:E,2,FALSE),"")</f>
        <v/>
      </c>
      <c r="E449" s="330" t="str">
        <f t="shared" si="16"/>
        <v/>
      </c>
      <c r="F449" s="330" t="str">
        <f t="shared" si="17"/>
        <v/>
      </c>
      <c r="G449" s="330" t="str">
        <f>IFERROR(VLOOKUP(A449,部品コード!A:E,3,FALSE),"")</f>
        <v/>
      </c>
    </row>
    <row r="450" spans="1:7" x14ac:dyDescent="0.15">
      <c r="A450" s="327"/>
      <c r="B450" s="328"/>
      <c r="C450" s="329"/>
      <c r="D450" s="330" t="str">
        <f>IFERROR(VLOOKUP(A450,部品コード!A:E,2,FALSE),"")</f>
        <v/>
      </c>
      <c r="E450" s="330" t="str">
        <f t="shared" si="16"/>
        <v/>
      </c>
      <c r="F450" s="330" t="str">
        <f t="shared" si="17"/>
        <v/>
      </c>
      <c r="G450" s="330" t="str">
        <f>IFERROR(VLOOKUP(A450,部品コード!A:E,3,FALSE),"")</f>
        <v/>
      </c>
    </row>
    <row r="451" spans="1:7" x14ac:dyDescent="0.15">
      <c r="A451" s="327"/>
      <c r="B451" s="328"/>
      <c r="C451" s="329"/>
      <c r="D451" s="330" t="str">
        <f>IFERROR(VLOOKUP(A451,部品コード!A:E,2,FALSE),"")</f>
        <v/>
      </c>
      <c r="E451" s="330" t="str">
        <f t="shared" si="16"/>
        <v/>
      </c>
      <c r="F451" s="330" t="str">
        <f t="shared" si="17"/>
        <v/>
      </c>
      <c r="G451" s="330" t="str">
        <f>IFERROR(VLOOKUP(A451,部品コード!A:E,3,FALSE),"")</f>
        <v/>
      </c>
    </row>
    <row r="452" spans="1:7" x14ac:dyDescent="0.15">
      <c r="A452" s="327"/>
      <c r="B452" s="328"/>
      <c r="C452" s="329"/>
      <c r="D452" s="330" t="str">
        <f>IFERROR(VLOOKUP(A452,部品コード!A:E,2,FALSE),"")</f>
        <v/>
      </c>
      <c r="E452" s="330" t="str">
        <f t="shared" si="16"/>
        <v/>
      </c>
      <c r="F452" s="330" t="str">
        <f t="shared" si="17"/>
        <v/>
      </c>
      <c r="G452" s="330" t="str">
        <f>IFERROR(VLOOKUP(A452,部品コード!A:E,3,FALSE),"")</f>
        <v/>
      </c>
    </row>
    <row r="453" spans="1:7" x14ac:dyDescent="0.15">
      <c r="A453" s="327"/>
      <c r="B453" s="328"/>
      <c r="C453" s="329"/>
      <c r="D453" s="330" t="str">
        <f>IFERROR(VLOOKUP(A453,部品コード!A:E,2,FALSE),"")</f>
        <v/>
      </c>
      <c r="E453" s="330" t="str">
        <f t="shared" si="16"/>
        <v/>
      </c>
      <c r="F453" s="330" t="str">
        <f t="shared" si="17"/>
        <v/>
      </c>
      <c r="G453" s="330" t="str">
        <f>IFERROR(VLOOKUP(A453,部品コード!A:E,3,FALSE),"")</f>
        <v/>
      </c>
    </row>
    <row r="454" spans="1:7" x14ac:dyDescent="0.15">
      <c r="A454" s="327"/>
      <c r="B454" s="328"/>
      <c r="C454" s="329"/>
      <c r="D454" s="330" t="str">
        <f>IFERROR(VLOOKUP(A454,部品コード!A:E,2,FALSE),"")</f>
        <v/>
      </c>
      <c r="E454" s="330" t="str">
        <f t="shared" si="16"/>
        <v/>
      </c>
      <c r="F454" s="330" t="str">
        <f t="shared" si="17"/>
        <v/>
      </c>
      <c r="G454" s="330" t="str">
        <f>IFERROR(VLOOKUP(A454,部品コード!A:E,3,FALSE),"")</f>
        <v/>
      </c>
    </row>
    <row r="455" spans="1:7" x14ac:dyDescent="0.15">
      <c r="A455" s="327"/>
      <c r="B455" s="328"/>
      <c r="C455" s="329"/>
      <c r="D455" s="330" t="str">
        <f>IFERROR(VLOOKUP(A455,部品コード!A:E,2,FALSE),"")</f>
        <v/>
      </c>
      <c r="E455" s="330" t="str">
        <f t="shared" si="16"/>
        <v/>
      </c>
      <c r="F455" s="330" t="str">
        <f t="shared" si="17"/>
        <v/>
      </c>
      <c r="G455" s="330" t="str">
        <f>IFERROR(VLOOKUP(A455,部品コード!A:E,3,FALSE),"")</f>
        <v/>
      </c>
    </row>
    <row r="456" spans="1:7" x14ac:dyDescent="0.15">
      <c r="A456" s="327"/>
      <c r="B456" s="328"/>
      <c r="C456" s="329"/>
      <c r="D456" s="330" t="str">
        <f>IFERROR(VLOOKUP(A456,部品コード!A:E,2,FALSE),"")</f>
        <v/>
      </c>
      <c r="E456" s="330" t="str">
        <f t="shared" si="16"/>
        <v/>
      </c>
      <c r="F456" s="330" t="str">
        <f t="shared" si="17"/>
        <v/>
      </c>
      <c r="G456" s="330" t="str">
        <f>IFERROR(VLOOKUP(A456,部品コード!A:E,3,FALSE),"")</f>
        <v/>
      </c>
    </row>
    <row r="457" spans="1:7" x14ac:dyDescent="0.15">
      <c r="A457" s="327"/>
      <c r="B457" s="328"/>
      <c r="C457" s="329"/>
      <c r="D457" s="330" t="str">
        <f>IFERROR(VLOOKUP(A457,部品コード!A:E,2,FALSE),"")</f>
        <v/>
      </c>
      <c r="E457" s="330" t="str">
        <f t="shared" si="16"/>
        <v/>
      </c>
      <c r="F457" s="330" t="str">
        <f t="shared" si="17"/>
        <v/>
      </c>
      <c r="G457" s="330" t="str">
        <f>IFERROR(VLOOKUP(A457,部品コード!A:E,3,FALSE),"")</f>
        <v/>
      </c>
    </row>
    <row r="458" spans="1:7" x14ac:dyDescent="0.15">
      <c r="A458" s="327"/>
      <c r="B458" s="328"/>
      <c r="C458" s="329"/>
      <c r="D458" s="330" t="str">
        <f>IFERROR(VLOOKUP(A458,部品コード!A:E,2,FALSE),"")</f>
        <v/>
      </c>
      <c r="E458" s="330" t="str">
        <f t="shared" si="16"/>
        <v/>
      </c>
      <c r="F458" s="330" t="str">
        <f t="shared" si="17"/>
        <v/>
      </c>
      <c r="G458" s="330" t="str">
        <f>IFERROR(VLOOKUP(A458,部品コード!A:E,3,FALSE),"")</f>
        <v/>
      </c>
    </row>
    <row r="459" spans="1:7" x14ac:dyDescent="0.15">
      <c r="A459" s="327"/>
      <c r="B459" s="328"/>
      <c r="C459" s="329"/>
      <c r="D459" s="330" t="str">
        <f>IFERROR(VLOOKUP(A459,部品コード!A:E,2,FALSE),"")</f>
        <v/>
      </c>
      <c r="E459" s="330" t="str">
        <f t="shared" si="16"/>
        <v/>
      </c>
      <c r="F459" s="330" t="str">
        <f t="shared" si="17"/>
        <v/>
      </c>
      <c r="G459" s="330" t="str">
        <f>IFERROR(VLOOKUP(A459,部品コード!A:E,3,FALSE),"")</f>
        <v/>
      </c>
    </row>
    <row r="460" spans="1:7" x14ac:dyDescent="0.15">
      <c r="A460" s="327"/>
      <c r="B460" s="328"/>
      <c r="C460" s="329"/>
      <c r="D460" s="330" t="str">
        <f>IFERROR(VLOOKUP(A460,部品コード!A:E,2,FALSE),"")</f>
        <v/>
      </c>
      <c r="E460" s="330" t="str">
        <f t="shared" si="16"/>
        <v/>
      </c>
      <c r="F460" s="330" t="str">
        <f t="shared" si="17"/>
        <v/>
      </c>
      <c r="G460" s="330" t="str">
        <f>IFERROR(VLOOKUP(A460,部品コード!A:E,3,FALSE),"")</f>
        <v/>
      </c>
    </row>
    <row r="461" spans="1:7" x14ac:dyDescent="0.15">
      <c r="A461" s="327"/>
      <c r="B461" s="328"/>
      <c r="C461" s="329"/>
      <c r="D461" s="330" t="str">
        <f>IFERROR(VLOOKUP(A461,部品コード!A:E,2,FALSE),"")</f>
        <v/>
      </c>
      <c r="E461" s="330" t="str">
        <f t="shared" si="16"/>
        <v/>
      </c>
      <c r="F461" s="330" t="str">
        <f t="shared" si="17"/>
        <v/>
      </c>
      <c r="G461" s="330" t="str">
        <f>IFERROR(VLOOKUP(A461,部品コード!A:E,3,FALSE),"")</f>
        <v/>
      </c>
    </row>
    <row r="462" spans="1:7" x14ac:dyDescent="0.15">
      <c r="A462" s="327"/>
      <c r="B462" s="328"/>
      <c r="C462" s="329"/>
      <c r="D462" s="330" t="str">
        <f>IFERROR(VLOOKUP(A462,部品コード!A:E,2,FALSE),"")</f>
        <v/>
      </c>
      <c r="E462" s="330" t="str">
        <f t="shared" si="16"/>
        <v/>
      </c>
      <c r="F462" s="330" t="str">
        <f t="shared" si="17"/>
        <v/>
      </c>
      <c r="G462" s="330" t="str">
        <f>IFERROR(VLOOKUP(A462,部品コード!A:E,3,FALSE),"")</f>
        <v/>
      </c>
    </row>
    <row r="463" spans="1:7" x14ac:dyDescent="0.15">
      <c r="A463" s="327"/>
      <c r="B463" s="328"/>
      <c r="C463" s="329"/>
      <c r="D463" s="330" t="str">
        <f>IFERROR(VLOOKUP(A463,部品コード!A:E,2,FALSE),"")</f>
        <v/>
      </c>
      <c r="E463" s="330" t="str">
        <f t="shared" si="16"/>
        <v/>
      </c>
      <c r="F463" s="330" t="str">
        <f t="shared" si="17"/>
        <v/>
      </c>
      <c r="G463" s="330" t="str">
        <f>IFERROR(VLOOKUP(A463,部品コード!A:E,3,FALSE),"")</f>
        <v/>
      </c>
    </row>
    <row r="464" spans="1:7" x14ac:dyDescent="0.15">
      <c r="A464" s="327"/>
      <c r="B464" s="328"/>
      <c r="C464" s="329"/>
      <c r="D464" s="330" t="str">
        <f>IFERROR(VLOOKUP(A464,部品コード!A:E,2,FALSE),"")</f>
        <v/>
      </c>
      <c r="E464" s="330" t="str">
        <f t="shared" si="16"/>
        <v/>
      </c>
      <c r="F464" s="330" t="str">
        <f t="shared" si="17"/>
        <v/>
      </c>
      <c r="G464" s="330" t="str">
        <f>IFERROR(VLOOKUP(A464,部品コード!A:E,3,FALSE),"")</f>
        <v/>
      </c>
    </row>
    <row r="465" spans="1:7" x14ac:dyDescent="0.15">
      <c r="A465" s="327"/>
      <c r="B465" s="328"/>
      <c r="C465" s="329"/>
      <c r="D465" s="330" t="str">
        <f>IFERROR(VLOOKUP(A465,部品コード!A:E,2,FALSE),"")</f>
        <v/>
      </c>
      <c r="E465" s="330" t="str">
        <f t="shared" si="16"/>
        <v/>
      </c>
      <c r="F465" s="330" t="str">
        <f t="shared" si="17"/>
        <v/>
      </c>
      <c r="G465" s="330" t="str">
        <f>IFERROR(VLOOKUP(A465,部品コード!A:E,3,FALSE),"")</f>
        <v/>
      </c>
    </row>
    <row r="466" spans="1:7" x14ac:dyDescent="0.15">
      <c r="A466" s="327"/>
      <c r="B466" s="328"/>
      <c r="C466" s="329"/>
      <c r="D466" s="330" t="str">
        <f>IFERROR(VLOOKUP(A466,部品コード!A:E,2,FALSE),"")</f>
        <v/>
      </c>
      <c r="E466" s="330" t="str">
        <f t="shared" si="16"/>
        <v/>
      </c>
      <c r="F466" s="330" t="str">
        <f t="shared" si="17"/>
        <v/>
      </c>
      <c r="G466" s="330" t="str">
        <f>IFERROR(VLOOKUP(A466,部品コード!A:E,3,FALSE),"")</f>
        <v/>
      </c>
    </row>
    <row r="467" spans="1:7" x14ac:dyDescent="0.15">
      <c r="A467" s="327"/>
      <c r="B467" s="328"/>
      <c r="C467" s="329"/>
      <c r="D467" s="330" t="str">
        <f>IFERROR(VLOOKUP(A467,部品コード!A:E,2,FALSE),"")</f>
        <v/>
      </c>
      <c r="E467" s="330" t="str">
        <f t="shared" si="16"/>
        <v/>
      </c>
      <c r="F467" s="330" t="str">
        <f t="shared" si="17"/>
        <v/>
      </c>
      <c r="G467" s="330" t="str">
        <f>IFERROR(VLOOKUP(A467,部品コード!A:E,3,FALSE),"")</f>
        <v/>
      </c>
    </row>
    <row r="468" spans="1:7" x14ac:dyDescent="0.15">
      <c r="A468" s="327"/>
      <c r="B468" s="328"/>
      <c r="C468" s="329"/>
      <c r="D468" s="330" t="str">
        <f>IFERROR(VLOOKUP(A468,部品コード!A:E,2,FALSE),"")</f>
        <v/>
      </c>
      <c r="E468" s="330" t="str">
        <f t="shared" si="16"/>
        <v/>
      </c>
      <c r="F468" s="330" t="str">
        <f t="shared" si="17"/>
        <v/>
      </c>
      <c r="G468" s="330" t="str">
        <f>IFERROR(VLOOKUP(A468,部品コード!A:E,3,FALSE),"")</f>
        <v/>
      </c>
    </row>
    <row r="469" spans="1:7" x14ac:dyDescent="0.15">
      <c r="A469" s="327"/>
      <c r="B469" s="328"/>
      <c r="C469" s="329"/>
      <c r="D469" s="330" t="str">
        <f>IFERROR(VLOOKUP(A469,部品コード!A:E,2,FALSE),"")</f>
        <v/>
      </c>
      <c r="E469" s="330" t="str">
        <f t="shared" si="16"/>
        <v/>
      </c>
      <c r="F469" s="330" t="str">
        <f t="shared" si="17"/>
        <v/>
      </c>
      <c r="G469" s="330" t="str">
        <f>IFERROR(VLOOKUP(A469,部品コード!A:E,3,FALSE),"")</f>
        <v/>
      </c>
    </row>
    <row r="470" spans="1:7" x14ac:dyDescent="0.15">
      <c r="A470" s="327"/>
      <c r="B470" s="328"/>
      <c r="C470" s="329"/>
      <c r="D470" s="330" t="str">
        <f>IFERROR(VLOOKUP(A470,部品コード!A:E,2,FALSE),"")</f>
        <v/>
      </c>
      <c r="E470" s="330" t="str">
        <f t="shared" si="16"/>
        <v/>
      </c>
      <c r="F470" s="330" t="str">
        <f t="shared" si="17"/>
        <v/>
      </c>
      <c r="G470" s="330" t="str">
        <f>IFERROR(VLOOKUP(A470,部品コード!A:E,3,FALSE),"")</f>
        <v/>
      </c>
    </row>
    <row r="471" spans="1:7" x14ac:dyDescent="0.15">
      <c r="A471" s="327"/>
      <c r="B471" s="328"/>
      <c r="C471" s="329"/>
      <c r="D471" s="330" t="str">
        <f>IFERROR(VLOOKUP(A471,部品コード!A:E,2,FALSE),"")</f>
        <v/>
      </c>
      <c r="E471" s="330" t="str">
        <f t="shared" si="16"/>
        <v/>
      </c>
      <c r="F471" s="330" t="str">
        <f t="shared" si="17"/>
        <v/>
      </c>
      <c r="G471" s="330" t="str">
        <f>IFERROR(VLOOKUP(A471,部品コード!A:E,3,FALSE),"")</f>
        <v/>
      </c>
    </row>
    <row r="472" spans="1:7" x14ac:dyDescent="0.15">
      <c r="A472" s="327"/>
      <c r="B472" s="328"/>
      <c r="C472" s="329"/>
      <c r="D472" s="330" t="str">
        <f>IFERROR(VLOOKUP(A472,部品コード!A:E,2,FALSE),"")</f>
        <v/>
      </c>
      <c r="E472" s="330" t="str">
        <f t="shared" si="16"/>
        <v/>
      </c>
      <c r="F472" s="330" t="str">
        <f t="shared" si="17"/>
        <v/>
      </c>
      <c r="G472" s="330" t="str">
        <f>IFERROR(VLOOKUP(A472,部品コード!A:E,3,FALSE),"")</f>
        <v/>
      </c>
    </row>
    <row r="473" spans="1:7" x14ac:dyDescent="0.15">
      <c r="A473" s="327"/>
      <c r="B473" s="328"/>
      <c r="C473" s="329"/>
      <c r="D473" s="330" t="str">
        <f>IFERROR(VLOOKUP(A473,部品コード!A:E,2,FALSE),"")</f>
        <v/>
      </c>
      <c r="E473" s="330" t="str">
        <f t="shared" si="16"/>
        <v/>
      </c>
      <c r="F473" s="330" t="str">
        <f t="shared" si="17"/>
        <v/>
      </c>
      <c r="G473" s="330" t="str">
        <f>IFERROR(VLOOKUP(A473,部品コード!A:E,3,FALSE),"")</f>
        <v/>
      </c>
    </row>
    <row r="474" spans="1:7" x14ac:dyDescent="0.15">
      <c r="A474" s="327"/>
      <c r="B474" s="328"/>
      <c r="C474" s="329"/>
      <c r="D474" s="330" t="str">
        <f>IFERROR(VLOOKUP(A474,部品コード!A:E,2,FALSE),"")</f>
        <v/>
      </c>
      <c r="E474" s="330" t="str">
        <f t="shared" si="16"/>
        <v/>
      </c>
      <c r="F474" s="330" t="str">
        <f t="shared" si="17"/>
        <v/>
      </c>
      <c r="G474" s="330" t="str">
        <f>IFERROR(VLOOKUP(A474,部品コード!A:E,3,FALSE),"")</f>
        <v/>
      </c>
    </row>
    <row r="475" spans="1:7" x14ac:dyDescent="0.15">
      <c r="A475" s="327"/>
      <c r="B475" s="328"/>
      <c r="C475" s="329"/>
      <c r="D475" s="330" t="str">
        <f>IFERROR(VLOOKUP(A475,部品コード!A:E,2,FALSE),"")</f>
        <v/>
      </c>
      <c r="E475" s="330" t="str">
        <f t="shared" si="16"/>
        <v/>
      </c>
      <c r="F475" s="330" t="str">
        <f t="shared" si="17"/>
        <v/>
      </c>
      <c r="G475" s="330" t="str">
        <f>IFERROR(VLOOKUP(A475,部品コード!A:E,3,FALSE),"")</f>
        <v/>
      </c>
    </row>
    <row r="476" spans="1:7" x14ac:dyDescent="0.15">
      <c r="A476" s="327"/>
      <c r="B476" s="328"/>
      <c r="C476" s="329"/>
      <c r="D476" s="330" t="str">
        <f>IFERROR(VLOOKUP(A476,部品コード!A:E,2,FALSE),"")</f>
        <v/>
      </c>
      <c r="E476" s="330" t="str">
        <f t="shared" si="16"/>
        <v/>
      </c>
      <c r="F476" s="330" t="str">
        <f t="shared" si="17"/>
        <v/>
      </c>
      <c r="G476" s="330" t="str">
        <f>IFERROR(VLOOKUP(A476,部品コード!A:E,3,FALSE),"")</f>
        <v/>
      </c>
    </row>
    <row r="477" spans="1:7" x14ac:dyDescent="0.15">
      <c r="A477" s="327"/>
      <c r="B477" s="328"/>
      <c r="C477" s="329"/>
      <c r="D477" s="330" t="str">
        <f>IFERROR(VLOOKUP(A477,部品コード!A:E,2,FALSE),"")</f>
        <v/>
      </c>
      <c r="E477" s="330" t="str">
        <f t="shared" si="16"/>
        <v/>
      </c>
      <c r="F477" s="330" t="str">
        <f t="shared" si="17"/>
        <v/>
      </c>
      <c r="G477" s="330" t="str">
        <f>IFERROR(VLOOKUP(A477,部品コード!A:E,3,FALSE),"")</f>
        <v/>
      </c>
    </row>
    <row r="478" spans="1:7" x14ac:dyDescent="0.15">
      <c r="A478" s="327"/>
      <c r="B478" s="328"/>
      <c r="C478" s="329"/>
      <c r="D478" s="330" t="str">
        <f>IFERROR(VLOOKUP(A478,部品コード!A:E,2,FALSE),"")</f>
        <v/>
      </c>
      <c r="E478" s="330" t="str">
        <f t="shared" si="16"/>
        <v/>
      </c>
      <c r="F478" s="330" t="str">
        <f t="shared" si="17"/>
        <v/>
      </c>
      <c r="G478" s="330" t="str">
        <f>IFERROR(VLOOKUP(A478,部品コード!A:E,3,FALSE),"")</f>
        <v/>
      </c>
    </row>
    <row r="479" spans="1:7" x14ac:dyDescent="0.15">
      <c r="A479" s="327"/>
      <c r="B479" s="328"/>
      <c r="C479" s="329"/>
      <c r="D479" s="330" t="str">
        <f>IFERROR(VLOOKUP(A479,部品コード!A:E,2,FALSE),"")</f>
        <v/>
      </c>
      <c r="E479" s="330" t="str">
        <f t="shared" si="16"/>
        <v/>
      </c>
      <c r="F479" s="330" t="str">
        <f t="shared" si="17"/>
        <v/>
      </c>
      <c r="G479" s="330" t="str">
        <f>IFERROR(VLOOKUP(A479,部品コード!A:E,3,FALSE),"")</f>
        <v/>
      </c>
    </row>
    <row r="480" spans="1:7" x14ac:dyDescent="0.15">
      <c r="A480" s="327"/>
      <c r="B480" s="328"/>
      <c r="C480" s="329"/>
      <c r="D480" s="330" t="str">
        <f>IFERROR(VLOOKUP(A480,部品コード!A:E,2,FALSE),"")</f>
        <v/>
      </c>
      <c r="E480" s="330" t="str">
        <f t="shared" si="16"/>
        <v/>
      </c>
      <c r="F480" s="330" t="str">
        <f t="shared" si="17"/>
        <v/>
      </c>
      <c r="G480" s="330" t="str">
        <f>IFERROR(VLOOKUP(A480,部品コード!A:E,3,FALSE),"")</f>
        <v/>
      </c>
    </row>
    <row r="481" spans="1:7" x14ac:dyDescent="0.15">
      <c r="A481" s="327"/>
      <c r="B481" s="328"/>
      <c r="C481" s="329"/>
      <c r="D481" s="330" t="str">
        <f>IFERROR(VLOOKUP(A481,部品コード!A:E,2,FALSE),"")</f>
        <v/>
      </c>
      <c r="E481" s="330" t="str">
        <f t="shared" si="16"/>
        <v/>
      </c>
      <c r="F481" s="330" t="str">
        <f t="shared" si="17"/>
        <v/>
      </c>
      <c r="G481" s="330" t="str">
        <f>IFERROR(VLOOKUP(A481,部品コード!A:E,3,FALSE),"")</f>
        <v/>
      </c>
    </row>
    <row r="482" spans="1:7" x14ac:dyDescent="0.15">
      <c r="A482" s="327"/>
      <c r="B482" s="328"/>
      <c r="C482" s="329"/>
      <c r="D482" s="330" t="str">
        <f>IFERROR(VLOOKUP(A482,部品コード!A:E,2,FALSE),"")</f>
        <v/>
      </c>
      <c r="E482" s="330" t="str">
        <f t="shared" si="16"/>
        <v/>
      </c>
      <c r="F482" s="330" t="str">
        <f t="shared" si="17"/>
        <v/>
      </c>
      <c r="G482" s="330" t="str">
        <f>IFERROR(VLOOKUP(A482,部品コード!A:E,3,FALSE),"")</f>
        <v/>
      </c>
    </row>
    <row r="483" spans="1:7" x14ac:dyDescent="0.15">
      <c r="A483" s="327"/>
      <c r="B483" s="328"/>
      <c r="C483" s="329"/>
      <c r="D483" s="330" t="str">
        <f>IFERROR(VLOOKUP(A483,部品コード!A:E,2,FALSE),"")</f>
        <v/>
      </c>
      <c r="E483" s="330" t="str">
        <f t="shared" si="16"/>
        <v/>
      </c>
      <c r="F483" s="330" t="str">
        <f t="shared" si="17"/>
        <v/>
      </c>
      <c r="G483" s="330" t="str">
        <f>IFERROR(VLOOKUP(A483,部品コード!A:E,3,FALSE),"")</f>
        <v/>
      </c>
    </row>
    <row r="484" spans="1:7" x14ac:dyDescent="0.15">
      <c r="A484" s="327"/>
      <c r="B484" s="328"/>
      <c r="C484" s="329"/>
      <c r="D484" s="330" t="str">
        <f>IFERROR(VLOOKUP(A484,部品コード!A:E,2,FALSE),"")</f>
        <v/>
      </c>
      <c r="E484" s="330" t="str">
        <f t="shared" si="16"/>
        <v/>
      </c>
      <c r="F484" s="330" t="str">
        <f t="shared" si="17"/>
        <v/>
      </c>
      <c r="G484" s="330" t="str">
        <f>IFERROR(VLOOKUP(A484,部品コード!A:E,3,FALSE),"")</f>
        <v/>
      </c>
    </row>
    <row r="485" spans="1:7" x14ac:dyDescent="0.15">
      <c r="A485" s="327"/>
      <c r="B485" s="328"/>
      <c r="C485" s="329"/>
      <c r="D485" s="330" t="str">
        <f>IFERROR(VLOOKUP(A485,部品コード!A:E,2,FALSE),"")</f>
        <v/>
      </c>
      <c r="E485" s="330" t="str">
        <f t="shared" si="16"/>
        <v/>
      </c>
      <c r="F485" s="330" t="str">
        <f t="shared" si="17"/>
        <v/>
      </c>
      <c r="G485" s="330" t="str">
        <f>IFERROR(VLOOKUP(A485,部品コード!A:E,3,FALSE),"")</f>
        <v/>
      </c>
    </row>
    <row r="486" spans="1:7" x14ac:dyDescent="0.15">
      <c r="A486" s="327"/>
      <c r="B486" s="328"/>
      <c r="C486" s="329"/>
      <c r="D486" s="330" t="str">
        <f>IFERROR(VLOOKUP(A486,部品コード!A:E,2,FALSE),"")</f>
        <v/>
      </c>
      <c r="E486" s="330" t="str">
        <f t="shared" si="16"/>
        <v/>
      </c>
      <c r="F486" s="330" t="str">
        <f t="shared" si="17"/>
        <v/>
      </c>
      <c r="G486" s="330" t="str">
        <f>IFERROR(VLOOKUP(A486,部品コード!A:E,3,FALSE),"")</f>
        <v/>
      </c>
    </row>
    <row r="487" spans="1:7" x14ac:dyDescent="0.15">
      <c r="A487" s="327"/>
      <c r="B487" s="328"/>
      <c r="C487" s="329"/>
      <c r="D487" s="330" t="str">
        <f>IFERROR(VLOOKUP(A487,部品コード!A:E,2,FALSE),"")</f>
        <v/>
      </c>
      <c r="E487" s="330" t="str">
        <f t="shared" si="16"/>
        <v/>
      </c>
      <c r="F487" s="330" t="str">
        <f t="shared" si="17"/>
        <v/>
      </c>
      <c r="G487" s="330" t="str">
        <f>IFERROR(VLOOKUP(A487,部品コード!A:E,3,FALSE),"")</f>
        <v/>
      </c>
    </row>
    <row r="488" spans="1:7" x14ac:dyDescent="0.15">
      <c r="A488" s="327"/>
      <c r="B488" s="328"/>
      <c r="C488" s="329"/>
      <c r="D488" s="330" t="str">
        <f>IFERROR(VLOOKUP(A488,部品コード!A:E,2,FALSE),"")</f>
        <v/>
      </c>
      <c r="E488" s="330" t="str">
        <f t="shared" si="16"/>
        <v/>
      </c>
      <c r="F488" s="330" t="str">
        <f t="shared" si="17"/>
        <v/>
      </c>
      <c r="G488" s="330" t="str">
        <f>IFERROR(VLOOKUP(A488,部品コード!A:E,3,FALSE),"")</f>
        <v/>
      </c>
    </row>
    <row r="489" spans="1:7" x14ac:dyDescent="0.15">
      <c r="A489" s="327"/>
      <c r="B489" s="328"/>
      <c r="C489" s="329"/>
      <c r="D489" s="330" t="str">
        <f>IFERROR(VLOOKUP(A489,部品コード!A:E,2,FALSE),"")</f>
        <v/>
      </c>
      <c r="E489" s="330" t="str">
        <f t="shared" si="16"/>
        <v/>
      </c>
      <c r="F489" s="330" t="str">
        <f t="shared" si="17"/>
        <v/>
      </c>
      <c r="G489" s="330" t="str">
        <f>IFERROR(VLOOKUP(A489,部品コード!A:E,3,FALSE),"")</f>
        <v/>
      </c>
    </row>
    <row r="490" spans="1:7" x14ac:dyDescent="0.15">
      <c r="A490" s="327"/>
      <c r="B490" s="328"/>
      <c r="C490" s="329"/>
      <c r="D490" s="330" t="str">
        <f>IFERROR(VLOOKUP(A490,部品コード!A:E,2,FALSE),"")</f>
        <v/>
      </c>
      <c r="E490" s="330" t="str">
        <f t="shared" ref="E490:E501" si="18">IF(B490="","",(MONTH(B490)))</f>
        <v/>
      </c>
      <c r="F490" s="330" t="str">
        <f t="shared" ref="F490:F501" si="19">IF(B490="","",(DAY(B490)))</f>
        <v/>
      </c>
      <c r="G490" s="330" t="str">
        <f>IFERROR(VLOOKUP(A490,部品コード!A:E,3,FALSE),"")</f>
        <v/>
      </c>
    </row>
    <row r="491" spans="1:7" x14ac:dyDescent="0.15">
      <c r="A491" s="327"/>
      <c r="B491" s="328"/>
      <c r="C491" s="329"/>
      <c r="D491" s="330" t="str">
        <f>IFERROR(VLOOKUP(A491,部品コード!A:E,2,FALSE),"")</f>
        <v/>
      </c>
      <c r="E491" s="330" t="str">
        <f t="shared" si="18"/>
        <v/>
      </c>
      <c r="F491" s="330" t="str">
        <f t="shared" si="19"/>
        <v/>
      </c>
      <c r="G491" s="330" t="str">
        <f>IFERROR(VLOOKUP(A491,部品コード!A:E,3,FALSE),"")</f>
        <v/>
      </c>
    </row>
    <row r="492" spans="1:7" x14ac:dyDescent="0.15">
      <c r="A492" s="327"/>
      <c r="B492" s="328"/>
      <c r="C492" s="329"/>
      <c r="D492" s="330" t="str">
        <f>IFERROR(VLOOKUP(A492,部品コード!A:E,2,FALSE),"")</f>
        <v/>
      </c>
      <c r="E492" s="330" t="str">
        <f t="shared" si="18"/>
        <v/>
      </c>
      <c r="F492" s="330" t="str">
        <f t="shared" si="19"/>
        <v/>
      </c>
      <c r="G492" s="330" t="str">
        <f>IFERROR(VLOOKUP(A492,部品コード!A:E,3,FALSE),"")</f>
        <v/>
      </c>
    </row>
    <row r="493" spans="1:7" x14ac:dyDescent="0.15">
      <c r="A493" s="327"/>
      <c r="B493" s="328"/>
      <c r="C493" s="329"/>
      <c r="D493" s="330" t="str">
        <f>IFERROR(VLOOKUP(A493,部品コード!A:E,2,FALSE),"")</f>
        <v/>
      </c>
      <c r="E493" s="330" t="str">
        <f t="shared" si="18"/>
        <v/>
      </c>
      <c r="F493" s="330" t="str">
        <f t="shared" si="19"/>
        <v/>
      </c>
      <c r="G493" s="330" t="str">
        <f>IFERROR(VLOOKUP(A493,部品コード!A:E,3,FALSE),"")</f>
        <v/>
      </c>
    </row>
    <row r="494" spans="1:7" x14ac:dyDescent="0.15">
      <c r="A494" s="327"/>
      <c r="B494" s="328"/>
      <c r="C494" s="329"/>
      <c r="D494" s="330" t="str">
        <f>IFERROR(VLOOKUP(A494,部品コード!A:E,2,FALSE),"")</f>
        <v/>
      </c>
      <c r="E494" s="330" t="str">
        <f t="shared" si="18"/>
        <v/>
      </c>
      <c r="F494" s="330" t="str">
        <f t="shared" si="19"/>
        <v/>
      </c>
      <c r="G494" s="330" t="str">
        <f>IFERROR(VLOOKUP(A494,部品コード!A:E,3,FALSE),"")</f>
        <v/>
      </c>
    </row>
    <row r="495" spans="1:7" x14ac:dyDescent="0.15">
      <c r="A495" s="327"/>
      <c r="B495" s="328"/>
      <c r="C495" s="329"/>
      <c r="D495" s="330" t="str">
        <f>IFERROR(VLOOKUP(A495,部品コード!A:E,2,FALSE),"")</f>
        <v/>
      </c>
      <c r="E495" s="330" t="str">
        <f t="shared" si="18"/>
        <v/>
      </c>
      <c r="F495" s="330" t="str">
        <f t="shared" si="19"/>
        <v/>
      </c>
      <c r="G495" s="330" t="str">
        <f>IFERROR(VLOOKUP(A495,部品コード!A:E,3,FALSE),"")</f>
        <v/>
      </c>
    </row>
    <row r="496" spans="1:7" x14ac:dyDescent="0.15">
      <c r="A496" s="327"/>
      <c r="B496" s="328"/>
      <c r="C496" s="329"/>
      <c r="D496" s="330" t="str">
        <f>IFERROR(VLOOKUP(A496,部品コード!A:E,2,FALSE),"")</f>
        <v/>
      </c>
      <c r="E496" s="330" t="str">
        <f t="shared" si="18"/>
        <v/>
      </c>
      <c r="F496" s="330" t="str">
        <f t="shared" si="19"/>
        <v/>
      </c>
      <c r="G496" s="330" t="str">
        <f>IFERROR(VLOOKUP(A496,部品コード!A:E,3,FALSE),"")</f>
        <v/>
      </c>
    </row>
    <row r="497" spans="1:7" x14ac:dyDescent="0.15">
      <c r="A497" s="327"/>
      <c r="B497" s="328"/>
      <c r="C497" s="329"/>
      <c r="D497" s="330" t="str">
        <f>IFERROR(VLOOKUP(A497,部品コード!A:E,2,FALSE),"")</f>
        <v/>
      </c>
      <c r="E497" s="330" t="str">
        <f t="shared" si="18"/>
        <v/>
      </c>
      <c r="F497" s="330" t="str">
        <f t="shared" si="19"/>
        <v/>
      </c>
      <c r="G497" s="330" t="str">
        <f>IFERROR(VLOOKUP(A497,部品コード!A:E,3,FALSE),"")</f>
        <v/>
      </c>
    </row>
    <row r="498" spans="1:7" x14ac:dyDescent="0.15">
      <c r="A498" s="327"/>
      <c r="B498" s="328"/>
      <c r="C498" s="329"/>
      <c r="D498" s="330" t="str">
        <f>IFERROR(VLOOKUP(A498,部品コード!A:E,2,FALSE),"")</f>
        <v/>
      </c>
      <c r="E498" s="330" t="str">
        <f t="shared" si="18"/>
        <v/>
      </c>
      <c r="F498" s="330" t="str">
        <f t="shared" si="19"/>
        <v/>
      </c>
      <c r="G498" s="330" t="str">
        <f>IFERROR(VLOOKUP(A498,部品コード!A:E,3,FALSE),"")</f>
        <v/>
      </c>
    </row>
    <row r="499" spans="1:7" x14ac:dyDescent="0.15">
      <c r="A499" s="327"/>
      <c r="B499" s="328"/>
      <c r="C499" s="329"/>
      <c r="D499" s="330" t="str">
        <f>IFERROR(VLOOKUP(A499,部品コード!A:E,2,FALSE),"")</f>
        <v/>
      </c>
      <c r="E499" s="330" t="str">
        <f t="shared" si="18"/>
        <v/>
      </c>
      <c r="F499" s="330" t="str">
        <f t="shared" si="19"/>
        <v/>
      </c>
      <c r="G499" s="330" t="str">
        <f>IFERROR(VLOOKUP(A499,部品コード!A:E,3,FALSE),"")</f>
        <v/>
      </c>
    </row>
    <row r="500" spans="1:7" x14ac:dyDescent="0.15">
      <c r="A500" s="327"/>
      <c r="B500" s="328"/>
      <c r="C500" s="329"/>
      <c r="D500" s="330" t="str">
        <f>IFERROR(VLOOKUP(A500,部品コード!A:E,2,FALSE),"")</f>
        <v/>
      </c>
      <c r="E500" s="330" t="str">
        <f t="shared" si="18"/>
        <v/>
      </c>
      <c r="F500" s="330" t="str">
        <f t="shared" si="19"/>
        <v/>
      </c>
      <c r="G500" s="330" t="str">
        <f>IFERROR(VLOOKUP(A500,部品コード!A:E,3,FALSE),"")</f>
        <v/>
      </c>
    </row>
    <row r="501" spans="1:7" x14ac:dyDescent="0.15">
      <c r="A501" s="327"/>
      <c r="B501" s="328"/>
      <c r="C501" s="329"/>
      <c r="D501" s="330" t="str">
        <f>IFERROR(VLOOKUP(A501,部品コード!A:E,2,FALSE),"")</f>
        <v/>
      </c>
      <c r="E501" s="330" t="str">
        <f t="shared" si="18"/>
        <v/>
      </c>
      <c r="F501" s="330" t="str">
        <f t="shared" si="19"/>
        <v/>
      </c>
      <c r="G501" s="330" t="str">
        <f>IFERROR(VLOOKUP(A501,部品コード!A:E,3,FALSE),"")</f>
        <v/>
      </c>
    </row>
    <row r="502" spans="1:7" x14ac:dyDescent="0.15">
      <c r="A502" s="327"/>
      <c r="B502" s="328"/>
      <c r="C502" s="329"/>
      <c r="D502" s="330" t="str">
        <f>IFERROR(VLOOKUP(A502,部品コード!A:E,2,FALSE),"")</f>
        <v/>
      </c>
      <c r="E502" s="330" t="str">
        <f t="shared" ref="E502:E565" si="20">IF(B502="","",(MONTH(B502)))</f>
        <v/>
      </c>
      <c r="F502" s="330" t="str">
        <f t="shared" ref="F502:F565" si="21">IF(B502="","",(DAY(B502)))</f>
        <v/>
      </c>
      <c r="G502" s="330" t="str">
        <f>IFERROR(VLOOKUP(A502,部品コード!A:E,3,FALSE),"")</f>
        <v/>
      </c>
    </row>
    <row r="503" spans="1:7" x14ac:dyDescent="0.15">
      <c r="A503" s="327"/>
      <c r="B503" s="328"/>
      <c r="C503" s="329"/>
      <c r="D503" s="330" t="str">
        <f>IFERROR(VLOOKUP(A503,部品コード!A:E,2,FALSE),"")</f>
        <v/>
      </c>
      <c r="E503" s="330" t="str">
        <f t="shared" si="20"/>
        <v/>
      </c>
      <c r="F503" s="330" t="str">
        <f t="shared" si="21"/>
        <v/>
      </c>
      <c r="G503" s="330" t="str">
        <f>IFERROR(VLOOKUP(A503,部品コード!A:E,3,FALSE),"")</f>
        <v/>
      </c>
    </row>
    <row r="504" spans="1:7" x14ac:dyDescent="0.15">
      <c r="A504" s="327"/>
      <c r="B504" s="328"/>
      <c r="C504" s="329"/>
      <c r="D504" s="330" t="str">
        <f>IFERROR(VLOOKUP(A504,部品コード!A:E,2,FALSE),"")</f>
        <v/>
      </c>
      <c r="E504" s="330" t="str">
        <f t="shared" si="20"/>
        <v/>
      </c>
      <c r="F504" s="330" t="str">
        <f t="shared" si="21"/>
        <v/>
      </c>
      <c r="G504" s="330" t="str">
        <f>IFERROR(VLOOKUP(A504,部品コード!A:E,3,FALSE),"")</f>
        <v/>
      </c>
    </row>
    <row r="505" spans="1:7" x14ac:dyDescent="0.15">
      <c r="A505" s="327"/>
      <c r="B505" s="328"/>
      <c r="C505" s="329"/>
      <c r="D505" s="330" t="str">
        <f>IFERROR(VLOOKUP(A505,部品コード!A:E,2,FALSE),"")</f>
        <v/>
      </c>
      <c r="E505" s="330" t="str">
        <f t="shared" si="20"/>
        <v/>
      </c>
      <c r="F505" s="330" t="str">
        <f t="shared" si="21"/>
        <v/>
      </c>
      <c r="G505" s="330" t="str">
        <f>IFERROR(VLOOKUP(A505,部品コード!A:E,3,FALSE),"")</f>
        <v/>
      </c>
    </row>
    <row r="506" spans="1:7" x14ac:dyDescent="0.15">
      <c r="A506" s="327"/>
      <c r="B506" s="328"/>
      <c r="C506" s="329"/>
      <c r="D506" s="330" t="str">
        <f>IFERROR(VLOOKUP(A506,部品コード!A:E,2,FALSE),"")</f>
        <v/>
      </c>
      <c r="E506" s="330" t="str">
        <f t="shared" si="20"/>
        <v/>
      </c>
      <c r="F506" s="330" t="str">
        <f t="shared" si="21"/>
        <v/>
      </c>
      <c r="G506" s="330" t="str">
        <f>IFERROR(VLOOKUP(A506,部品コード!A:E,3,FALSE),"")</f>
        <v/>
      </c>
    </row>
    <row r="507" spans="1:7" x14ac:dyDescent="0.15">
      <c r="A507" s="327"/>
      <c r="B507" s="328"/>
      <c r="C507" s="329"/>
      <c r="D507" s="330" t="str">
        <f>IFERROR(VLOOKUP(A507,部品コード!A:E,2,FALSE),"")</f>
        <v/>
      </c>
      <c r="E507" s="330" t="str">
        <f t="shared" si="20"/>
        <v/>
      </c>
      <c r="F507" s="330" t="str">
        <f t="shared" si="21"/>
        <v/>
      </c>
      <c r="G507" s="330" t="str">
        <f>IFERROR(VLOOKUP(A507,部品コード!A:E,3,FALSE),"")</f>
        <v/>
      </c>
    </row>
    <row r="508" spans="1:7" x14ac:dyDescent="0.15">
      <c r="A508" s="327"/>
      <c r="B508" s="328"/>
      <c r="C508" s="329"/>
      <c r="D508" s="330" t="str">
        <f>IFERROR(VLOOKUP(A508,部品コード!A:E,2,FALSE),"")</f>
        <v/>
      </c>
      <c r="E508" s="330" t="str">
        <f t="shared" si="20"/>
        <v/>
      </c>
      <c r="F508" s="330" t="str">
        <f t="shared" si="21"/>
        <v/>
      </c>
      <c r="G508" s="330" t="str">
        <f>IFERROR(VLOOKUP(A508,部品コード!A:E,3,FALSE),"")</f>
        <v/>
      </c>
    </row>
    <row r="509" spans="1:7" x14ac:dyDescent="0.15">
      <c r="A509" s="327"/>
      <c r="B509" s="328"/>
      <c r="C509" s="329"/>
      <c r="D509" s="330" t="str">
        <f>IFERROR(VLOOKUP(A509,部品コード!A:E,2,FALSE),"")</f>
        <v/>
      </c>
      <c r="E509" s="330" t="str">
        <f t="shared" si="20"/>
        <v/>
      </c>
      <c r="F509" s="330" t="str">
        <f t="shared" si="21"/>
        <v/>
      </c>
      <c r="G509" s="330" t="str">
        <f>IFERROR(VLOOKUP(A509,部品コード!A:E,3,FALSE),"")</f>
        <v/>
      </c>
    </row>
    <row r="510" spans="1:7" x14ac:dyDescent="0.15">
      <c r="A510" s="327"/>
      <c r="B510" s="328"/>
      <c r="C510" s="329"/>
      <c r="D510" s="330" t="str">
        <f>IFERROR(VLOOKUP(A510,部品コード!A:E,2,FALSE),"")</f>
        <v/>
      </c>
      <c r="E510" s="330" t="str">
        <f t="shared" si="20"/>
        <v/>
      </c>
      <c r="F510" s="330" t="str">
        <f t="shared" si="21"/>
        <v/>
      </c>
      <c r="G510" s="330" t="str">
        <f>IFERROR(VLOOKUP(A510,部品コード!A:E,3,FALSE),"")</f>
        <v/>
      </c>
    </row>
    <row r="511" spans="1:7" x14ac:dyDescent="0.15">
      <c r="A511" s="327"/>
      <c r="B511" s="328"/>
      <c r="C511" s="329"/>
      <c r="D511" s="330" t="str">
        <f>IFERROR(VLOOKUP(A511,部品コード!A:E,2,FALSE),"")</f>
        <v/>
      </c>
      <c r="E511" s="330" t="str">
        <f t="shared" si="20"/>
        <v/>
      </c>
      <c r="F511" s="330" t="str">
        <f t="shared" si="21"/>
        <v/>
      </c>
      <c r="G511" s="330" t="str">
        <f>IFERROR(VLOOKUP(A511,部品コード!A:E,3,FALSE),"")</f>
        <v/>
      </c>
    </row>
    <row r="512" spans="1:7" x14ac:dyDescent="0.15">
      <c r="A512" s="327"/>
      <c r="B512" s="328"/>
      <c r="C512" s="329"/>
      <c r="D512" s="330" t="str">
        <f>IFERROR(VLOOKUP(A512,部品コード!A:E,2,FALSE),"")</f>
        <v/>
      </c>
      <c r="E512" s="330" t="str">
        <f t="shared" si="20"/>
        <v/>
      </c>
      <c r="F512" s="330" t="str">
        <f t="shared" si="21"/>
        <v/>
      </c>
      <c r="G512" s="330" t="str">
        <f>IFERROR(VLOOKUP(A512,部品コード!A:E,3,FALSE),"")</f>
        <v/>
      </c>
    </row>
    <row r="513" spans="1:7" x14ac:dyDescent="0.15">
      <c r="A513" s="327"/>
      <c r="B513" s="328"/>
      <c r="C513" s="329"/>
      <c r="D513" s="330" t="str">
        <f>IFERROR(VLOOKUP(A513,部品コード!A:E,2,FALSE),"")</f>
        <v/>
      </c>
      <c r="E513" s="330" t="str">
        <f t="shared" si="20"/>
        <v/>
      </c>
      <c r="F513" s="330" t="str">
        <f t="shared" si="21"/>
        <v/>
      </c>
      <c r="G513" s="330" t="str">
        <f>IFERROR(VLOOKUP(A513,部品コード!A:E,3,FALSE),"")</f>
        <v/>
      </c>
    </row>
    <row r="514" spans="1:7" x14ac:dyDescent="0.15">
      <c r="A514" s="327"/>
      <c r="B514" s="328"/>
      <c r="C514" s="329"/>
      <c r="D514" s="330" t="str">
        <f>IFERROR(VLOOKUP(A514,部品コード!A:E,2,FALSE),"")</f>
        <v/>
      </c>
      <c r="E514" s="330" t="str">
        <f t="shared" si="20"/>
        <v/>
      </c>
      <c r="F514" s="330" t="str">
        <f t="shared" si="21"/>
        <v/>
      </c>
      <c r="G514" s="330" t="str">
        <f>IFERROR(VLOOKUP(A514,部品コード!A:E,3,FALSE),"")</f>
        <v/>
      </c>
    </row>
    <row r="515" spans="1:7" x14ac:dyDescent="0.15">
      <c r="A515" s="327"/>
      <c r="B515" s="328"/>
      <c r="C515" s="329"/>
      <c r="D515" s="330" t="str">
        <f>IFERROR(VLOOKUP(A515,部品コード!A:E,2,FALSE),"")</f>
        <v/>
      </c>
      <c r="E515" s="330" t="str">
        <f t="shared" si="20"/>
        <v/>
      </c>
      <c r="F515" s="330" t="str">
        <f t="shared" si="21"/>
        <v/>
      </c>
      <c r="G515" s="330" t="str">
        <f>IFERROR(VLOOKUP(A515,部品コード!A:E,3,FALSE),"")</f>
        <v/>
      </c>
    </row>
    <row r="516" spans="1:7" x14ac:dyDescent="0.15">
      <c r="A516" s="327"/>
      <c r="B516" s="328"/>
      <c r="C516" s="329"/>
      <c r="D516" s="330" t="str">
        <f>IFERROR(VLOOKUP(A516,部品コード!A:E,2,FALSE),"")</f>
        <v/>
      </c>
      <c r="E516" s="330" t="str">
        <f t="shared" si="20"/>
        <v/>
      </c>
      <c r="F516" s="330" t="str">
        <f t="shared" si="21"/>
        <v/>
      </c>
      <c r="G516" s="330" t="str">
        <f>IFERROR(VLOOKUP(A516,部品コード!A:E,3,FALSE),"")</f>
        <v/>
      </c>
    </row>
    <row r="517" spans="1:7" x14ac:dyDescent="0.15">
      <c r="A517" s="327"/>
      <c r="B517" s="328"/>
      <c r="C517" s="329"/>
      <c r="D517" s="330" t="str">
        <f>IFERROR(VLOOKUP(A517,部品コード!A:E,2,FALSE),"")</f>
        <v/>
      </c>
      <c r="E517" s="330" t="str">
        <f t="shared" si="20"/>
        <v/>
      </c>
      <c r="F517" s="330" t="str">
        <f t="shared" si="21"/>
        <v/>
      </c>
      <c r="G517" s="330" t="str">
        <f>IFERROR(VLOOKUP(A517,部品コード!A:E,3,FALSE),"")</f>
        <v/>
      </c>
    </row>
    <row r="518" spans="1:7" x14ac:dyDescent="0.15">
      <c r="A518" s="327"/>
      <c r="B518" s="328"/>
      <c r="C518" s="329"/>
      <c r="D518" s="330" t="str">
        <f>IFERROR(VLOOKUP(A518,部品コード!A:E,2,FALSE),"")</f>
        <v/>
      </c>
      <c r="E518" s="330" t="str">
        <f t="shared" si="20"/>
        <v/>
      </c>
      <c r="F518" s="330" t="str">
        <f t="shared" si="21"/>
        <v/>
      </c>
      <c r="G518" s="330" t="str">
        <f>IFERROR(VLOOKUP(A518,部品コード!A:E,3,FALSE),"")</f>
        <v/>
      </c>
    </row>
    <row r="519" spans="1:7" x14ac:dyDescent="0.15">
      <c r="A519" s="327"/>
      <c r="B519" s="328"/>
      <c r="C519" s="329"/>
      <c r="D519" s="330" t="str">
        <f>IFERROR(VLOOKUP(A519,部品コード!A:E,2,FALSE),"")</f>
        <v/>
      </c>
      <c r="E519" s="330" t="str">
        <f t="shared" si="20"/>
        <v/>
      </c>
      <c r="F519" s="330" t="str">
        <f t="shared" si="21"/>
        <v/>
      </c>
      <c r="G519" s="330" t="str">
        <f>IFERROR(VLOOKUP(A519,部品コード!A:E,3,FALSE),"")</f>
        <v/>
      </c>
    </row>
    <row r="520" spans="1:7" x14ac:dyDescent="0.15">
      <c r="A520" s="327"/>
      <c r="B520" s="328"/>
      <c r="C520" s="329"/>
      <c r="D520" s="330" t="str">
        <f>IFERROR(VLOOKUP(A520,部品コード!A:E,2,FALSE),"")</f>
        <v/>
      </c>
      <c r="E520" s="330" t="str">
        <f t="shared" si="20"/>
        <v/>
      </c>
      <c r="F520" s="330" t="str">
        <f t="shared" si="21"/>
        <v/>
      </c>
      <c r="G520" s="330" t="str">
        <f>IFERROR(VLOOKUP(A520,部品コード!A:E,3,FALSE),"")</f>
        <v/>
      </c>
    </row>
    <row r="521" spans="1:7" x14ac:dyDescent="0.15">
      <c r="A521" s="327"/>
      <c r="B521" s="328"/>
      <c r="C521" s="329"/>
      <c r="D521" s="330" t="str">
        <f>IFERROR(VLOOKUP(A521,部品コード!A:E,2,FALSE),"")</f>
        <v/>
      </c>
      <c r="E521" s="330" t="str">
        <f t="shared" si="20"/>
        <v/>
      </c>
      <c r="F521" s="330" t="str">
        <f t="shared" si="21"/>
        <v/>
      </c>
      <c r="G521" s="330" t="str">
        <f>IFERROR(VLOOKUP(A521,部品コード!A:E,3,FALSE),"")</f>
        <v/>
      </c>
    </row>
    <row r="522" spans="1:7" x14ac:dyDescent="0.15">
      <c r="A522" s="327"/>
      <c r="B522" s="328"/>
      <c r="C522" s="329"/>
      <c r="D522" s="330" t="str">
        <f>IFERROR(VLOOKUP(A522,部品コード!A:E,2,FALSE),"")</f>
        <v/>
      </c>
      <c r="E522" s="330" t="str">
        <f t="shared" si="20"/>
        <v/>
      </c>
      <c r="F522" s="330" t="str">
        <f t="shared" si="21"/>
        <v/>
      </c>
      <c r="G522" s="330" t="str">
        <f>IFERROR(VLOOKUP(A522,部品コード!A:E,3,FALSE),"")</f>
        <v/>
      </c>
    </row>
    <row r="523" spans="1:7" x14ac:dyDescent="0.15">
      <c r="A523" s="327"/>
      <c r="B523" s="328"/>
      <c r="C523" s="329"/>
      <c r="D523" s="330" t="str">
        <f>IFERROR(VLOOKUP(A523,部品コード!A:E,2,FALSE),"")</f>
        <v/>
      </c>
      <c r="E523" s="330" t="str">
        <f t="shared" si="20"/>
        <v/>
      </c>
      <c r="F523" s="330" t="str">
        <f t="shared" si="21"/>
        <v/>
      </c>
      <c r="G523" s="330" t="str">
        <f>IFERROR(VLOOKUP(A523,部品コード!A:E,3,FALSE),"")</f>
        <v/>
      </c>
    </row>
    <row r="524" spans="1:7" x14ac:dyDescent="0.15">
      <c r="A524" s="327"/>
      <c r="B524" s="328"/>
      <c r="C524" s="329"/>
      <c r="D524" s="330" t="str">
        <f>IFERROR(VLOOKUP(A524,部品コード!A:E,2,FALSE),"")</f>
        <v/>
      </c>
      <c r="E524" s="330" t="str">
        <f t="shared" si="20"/>
        <v/>
      </c>
      <c r="F524" s="330" t="str">
        <f t="shared" si="21"/>
        <v/>
      </c>
      <c r="G524" s="330" t="str">
        <f>IFERROR(VLOOKUP(A524,部品コード!A:E,3,FALSE),"")</f>
        <v/>
      </c>
    </row>
    <row r="525" spans="1:7" x14ac:dyDescent="0.15">
      <c r="A525" s="327"/>
      <c r="B525" s="328"/>
      <c r="C525" s="329"/>
      <c r="D525" s="330" t="str">
        <f>IFERROR(VLOOKUP(A525,部品コード!A:E,2,FALSE),"")</f>
        <v/>
      </c>
      <c r="E525" s="330" t="str">
        <f t="shared" si="20"/>
        <v/>
      </c>
      <c r="F525" s="330" t="str">
        <f t="shared" si="21"/>
        <v/>
      </c>
      <c r="G525" s="330" t="str">
        <f>IFERROR(VLOOKUP(A525,部品コード!A:E,3,FALSE),"")</f>
        <v/>
      </c>
    </row>
    <row r="526" spans="1:7" x14ac:dyDescent="0.15">
      <c r="A526" s="327"/>
      <c r="B526" s="328"/>
      <c r="C526" s="329"/>
      <c r="D526" s="330" t="str">
        <f>IFERROR(VLOOKUP(A526,部品コード!A:E,2,FALSE),"")</f>
        <v/>
      </c>
      <c r="E526" s="330" t="str">
        <f t="shared" si="20"/>
        <v/>
      </c>
      <c r="F526" s="330" t="str">
        <f t="shared" si="21"/>
        <v/>
      </c>
      <c r="G526" s="330" t="str">
        <f>IFERROR(VLOOKUP(A526,部品コード!A:E,3,FALSE),"")</f>
        <v/>
      </c>
    </row>
    <row r="527" spans="1:7" x14ac:dyDescent="0.15">
      <c r="A527" s="327"/>
      <c r="B527" s="328"/>
      <c r="C527" s="329"/>
      <c r="D527" s="330" t="str">
        <f>IFERROR(VLOOKUP(A527,部品コード!A:E,2,FALSE),"")</f>
        <v/>
      </c>
      <c r="E527" s="330" t="str">
        <f t="shared" si="20"/>
        <v/>
      </c>
      <c r="F527" s="330" t="str">
        <f t="shared" si="21"/>
        <v/>
      </c>
      <c r="G527" s="330" t="str">
        <f>IFERROR(VLOOKUP(A527,部品コード!A:E,3,FALSE),"")</f>
        <v/>
      </c>
    </row>
    <row r="528" spans="1:7" x14ac:dyDescent="0.15">
      <c r="A528" s="327"/>
      <c r="B528" s="328"/>
      <c r="C528" s="329"/>
      <c r="D528" s="330" t="str">
        <f>IFERROR(VLOOKUP(A528,部品コード!A:E,2,FALSE),"")</f>
        <v/>
      </c>
      <c r="E528" s="330" t="str">
        <f t="shared" si="20"/>
        <v/>
      </c>
      <c r="F528" s="330" t="str">
        <f t="shared" si="21"/>
        <v/>
      </c>
      <c r="G528" s="330" t="str">
        <f>IFERROR(VLOOKUP(A528,部品コード!A:E,3,FALSE),"")</f>
        <v/>
      </c>
    </row>
    <row r="529" spans="1:7" x14ac:dyDescent="0.15">
      <c r="A529" s="327"/>
      <c r="B529" s="328"/>
      <c r="C529" s="329"/>
      <c r="D529" s="330" t="str">
        <f>IFERROR(VLOOKUP(A529,部品コード!A:E,2,FALSE),"")</f>
        <v/>
      </c>
      <c r="E529" s="330" t="str">
        <f t="shared" si="20"/>
        <v/>
      </c>
      <c r="F529" s="330" t="str">
        <f t="shared" si="21"/>
        <v/>
      </c>
      <c r="G529" s="330" t="str">
        <f>IFERROR(VLOOKUP(A529,部品コード!A:E,3,FALSE),"")</f>
        <v/>
      </c>
    </row>
    <row r="530" spans="1:7" x14ac:dyDescent="0.15">
      <c r="A530" s="327"/>
      <c r="B530" s="328"/>
      <c r="C530" s="329"/>
      <c r="D530" s="330" t="str">
        <f>IFERROR(VLOOKUP(A530,部品コード!A:E,2,FALSE),"")</f>
        <v/>
      </c>
      <c r="E530" s="330" t="str">
        <f t="shared" si="20"/>
        <v/>
      </c>
      <c r="F530" s="330" t="str">
        <f t="shared" si="21"/>
        <v/>
      </c>
      <c r="G530" s="330" t="str">
        <f>IFERROR(VLOOKUP(A530,部品コード!A:E,3,FALSE),"")</f>
        <v/>
      </c>
    </row>
    <row r="531" spans="1:7" x14ac:dyDescent="0.15">
      <c r="A531" s="327"/>
      <c r="B531" s="328"/>
      <c r="C531" s="329"/>
      <c r="D531" s="330" t="str">
        <f>IFERROR(VLOOKUP(A531,部品コード!A:E,2,FALSE),"")</f>
        <v/>
      </c>
      <c r="E531" s="330" t="str">
        <f t="shared" si="20"/>
        <v/>
      </c>
      <c r="F531" s="330" t="str">
        <f t="shared" si="21"/>
        <v/>
      </c>
      <c r="G531" s="330" t="str">
        <f>IFERROR(VLOOKUP(A531,部品コード!A:E,3,FALSE),"")</f>
        <v/>
      </c>
    </row>
    <row r="532" spans="1:7" x14ac:dyDescent="0.15">
      <c r="A532" s="327"/>
      <c r="B532" s="328"/>
      <c r="C532" s="329"/>
      <c r="D532" s="330" t="str">
        <f>IFERROR(VLOOKUP(A532,部品コード!A:E,2,FALSE),"")</f>
        <v/>
      </c>
      <c r="E532" s="330" t="str">
        <f t="shared" si="20"/>
        <v/>
      </c>
      <c r="F532" s="330" t="str">
        <f t="shared" si="21"/>
        <v/>
      </c>
      <c r="G532" s="330" t="str">
        <f>IFERROR(VLOOKUP(A532,部品コード!A:E,3,FALSE),"")</f>
        <v/>
      </c>
    </row>
    <row r="533" spans="1:7" x14ac:dyDescent="0.15">
      <c r="A533" s="327"/>
      <c r="B533" s="328"/>
      <c r="C533" s="329"/>
      <c r="D533" s="330" t="str">
        <f>IFERROR(VLOOKUP(A533,部品コード!A:E,2,FALSE),"")</f>
        <v/>
      </c>
      <c r="E533" s="330" t="str">
        <f t="shared" si="20"/>
        <v/>
      </c>
      <c r="F533" s="330" t="str">
        <f t="shared" si="21"/>
        <v/>
      </c>
      <c r="G533" s="330" t="str">
        <f>IFERROR(VLOOKUP(A533,部品コード!A:E,3,FALSE),"")</f>
        <v/>
      </c>
    </row>
    <row r="534" spans="1:7" x14ac:dyDescent="0.15">
      <c r="A534" s="327"/>
      <c r="B534" s="328"/>
      <c r="C534" s="329"/>
      <c r="D534" s="330" t="str">
        <f>IFERROR(VLOOKUP(A534,部品コード!A:E,2,FALSE),"")</f>
        <v/>
      </c>
      <c r="E534" s="330" t="str">
        <f t="shared" si="20"/>
        <v/>
      </c>
      <c r="F534" s="330" t="str">
        <f t="shared" si="21"/>
        <v/>
      </c>
      <c r="G534" s="330" t="str">
        <f>IFERROR(VLOOKUP(A534,部品コード!A:E,3,FALSE),"")</f>
        <v/>
      </c>
    </row>
    <row r="535" spans="1:7" x14ac:dyDescent="0.15">
      <c r="A535" s="327"/>
      <c r="B535" s="328"/>
      <c r="C535" s="329"/>
      <c r="D535" s="330" t="str">
        <f>IFERROR(VLOOKUP(A535,部品コード!A:E,2,FALSE),"")</f>
        <v/>
      </c>
      <c r="E535" s="330" t="str">
        <f t="shared" si="20"/>
        <v/>
      </c>
      <c r="F535" s="330" t="str">
        <f t="shared" si="21"/>
        <v/>
      </c>
      <c r="G535" s="330" t="str">
        <f>IFERROR(VLOOKUP(A535,部品コード!A:E,3,FALSE),"")</f>
        <v/>
      </c>
    </row>
    <row r="536" spans="1:7" x14ac:dyDescent="0.15">
      <c r="A536" s="327"/>
      <c r="B536" s="328"/>
      <c r="C536" s="329"/>
      <c r="D536" s="330" t="str">
        <f>IFERROR(VLOOKUP(A536,部品コード!A:E,2,FALSE),"")</f>
        <v/>
      </c>
      <c r="E536" s="330" t="str">
        <f t="shared" si="20"/>
        <v/>
      </c>
      <c r="F536" s="330" t="str">
        <f t="shared" si="21"/>
        <v/>
      </c>
      <c r="G536" s="330" t="str">
        <f>IFERROR(VLOOKUP(A536,部品コード!A:E,3,FALSE),"")</f>
        <v/>
      </c>
    </row>
    <row r="537" spans="1:7" x14ac:dyDescent="0.15">
      <c r="A537" s="327"/>
      <c r="B537" s="328"/>
      <c r="C537" s="329"/>
      <c r="D537" s="330" t="str">
        <f>IFERROR(VLOOKUP(A537,部品コード!A:E,2,FALSE),"")</f>
        <v/>
      </c>
      <c r="E537" s="330" t="str">
        <f t="shared" si="20"/>
        <v/>
      </c>
      <c r="F537" s="330" t="str">
        <f t="shared" si="21"/>
        <v/>
      </c>
      <c r="G537" s="330" t="str">
        <f>IFERROR(VLOOKUP(A537,部品コード!A:E,3,FALSE),"")</f>
        <v/>
      </c>
    </row>
    <row r="538" spans="1:7" x14ac:dyDescent="0.15">
      <c r="A538" s="327"/>
      <c r="B538" s="328"/>
      <c r="C538" s="329"/>
      <c r="D538" s="330" t="str">
        <f>IFERROR(VLOOKUP(A538,部品コード!A:E,2,FALSE),"")</f>
        <v/>
      </c>
      <c r="E538" s="330" t="str">
        <f t="shared" si="20"/>
        <v/>
      </c>
      <c r="F538" s="330" t="str">
        <f t="shared" si="21"/>
        <v/>
      </c>
      <c r="G538" s="330" t="str">
        <f>IFERROR(VLOOKUP(A538,部品コード!A:E,3,FALSE),"")</f>
        <v/>
      </c>
    </row>
    <row r="539" spans="1:7" x14ac:dyDescent="0.15">
      <c r="A539" s="327"/>
      <c r="B539" s="328"/>
      <c r="C539" s="329"/>
      <c r="D539" s="330" t="str">
        <f>IFERROR(VLOOKUP(A539,部品コード!A:E,2,FALSE),"")</f>
        <v/>
      </c>
      <c r="E539" s="330" t="str">
        <f t="shared" si="20"/>
        <v/>
      </c>
      <c r="F539" s="330" t="str">
        <f t="shared" si="21"/>
        <v/>
      </c>
      <c r="G539" s="330" t="str">
        <f>IFERROR(VLOOKUP(A539,部品コード!A:E,3,FALSE),"")</f>
        <v/>
      </c>
    </row>
    <row r="540" spans="1:7" x14ac:dyDescent="0.15">
      <c r="A540" s="327"/>
      <c r="B540" s="328"/>
      <c r="C540" s="329"/>
      <c r="D540" s="330" t="str">
        <f>IFERROR(VLOOKUP(A540,部品コード!A:E,2,FALSE),"")</f>
        <v/>
      </c>
      <c r="E540" s="330" t="str">
        <f t="shared" si="20"/>
        <v/>
      </c>
      <c r="F540" s="330" t="str">
        <f t="shared" si="21"/>
        <v/>
      </c>
      <c r="G540" s="330" t="str">
        <f>IFERROR(VLOOKUP(A540,部品コード!A:E,3,FALSE),"")</f>
        <v/>
      </c>
    </row>
    <row r="541" spans="1:7" x14ac:dyDescent="0.15">
      <c r="A541" s="327"/>
      <c r="B541" s="328"/>
      <c r="C541" s="329"/>
      <c r="D541" s="330" t="str">
        <f>IFERROR(VLOOKUP(A541,部品コード!A:E,2,FALSE),"")</f>
        <v/>
      </c>
      <c r="E541" s="330" t="str">
        <f t="shared" si="20"/>
        <v/>
      </c>
      <c r="F541" s="330" t="str">
        <f t="shared" si="21"/>
        <v/>
      </c>
      <c r="G541" s="330" t="str">
        <f>IFERROR(VLOOKUP(A541,部品コード!A:E,3,FALSE),"")</f>
        <v/>
      </c>
    </row>
    <row r="542" spans="1:7" x14ac:dyDescent="0.15">
      <c r="A542" s="327"/>
      <c r="B542" s="328"/>
      <c r="C542" s="329"/>
      <c r="D542" s="330" t="str">
        <f>IFERROR(VLOOKUP(A542,部品コード!A:E,2,FALSE),"")</f>
        <v/>
      </c>
      <c r="E542" s="330" t="str">
        <f t="shared" si="20"/>
        <v/>
      </c>
      <c r="F542" s="330" t="str">
        <f t="shared" si="21"/>
        <v/>
      </c>
      <c r="G542" s="330" t="str">
        <f>IFERROR(VLOOKUP(A542,部品コード!A:E,3,FALSE),"")</f>
        <v/>
      </c>
    </row>
    <row r="543" spans="1:7" x14ac:dyDescent="0.15">
      <c r="A543" s="327"/>
      <c r="B543" s="328"/>
      <c r="C543" s="329"/>
      <c r="D543" s="330" t="str">
        <f>IFERROR(VLOOKUP(A543,部品コード!A:E,2,FALSE),"")</f>
        <v/>
      </c>
      <c r="E543" s="330" t="str">
        <f t="shared" si="20"/>
        <v/>
      </c>
      <c r="F543" s="330" t="str">
        <f t="shared" si="21"/>
        <v/>
      </c>
      <c r="G543" s="330" t="str">
        <f>IFERROR(VLOOKUP(A543,部品コード!A:E,3,FALSE),"")</f>
        <v/>
      </c>
    </row>
    <row r="544" spans="1:7" x14ac:dyDescent="0.15">
      <c r="A544" s="327"/>
      <c r="B544" s="328"/>
      <c r="C544" s="329"/>
      <c r="D544" s="330" t="str">
        <f>IFERROR(VLOOKUP(A544,部品コード!A:E,2,FALSE),"")</f>
        <v/>
      </c>
      <c r="E544" s="330" t="str">
        <f t="shared" si="20"/>
        <v/>
      </c>
      <c r="F544" s="330" t="str">
        <f t="shared" si="21"/>
        <v/>
      </c>
      <c r="G544" s="330" t="str">
        <f>IFERROR(VLOOKUP(A544,部品コード!A:E,3,FALSE),"")</f>
        <v/>
      </c>
    </row>
    <row r="545" spans="1:7" x14ac:dyDescent="0.15">
      <c r="A545" s="327"/>
      <c r="B545" s="328"/>
      <c r="C545" s="329"/>
      <c r="D545" s="330" t="str">
        <f>IFERROR(VLOOKUP(A545,部品コード!A:E,2,FALSE),"")</f>
        <v/>
      </c>
      <c r="E545" s="330" t="str">
        <f t="shared" si="20"/>
        <v/>
      </c>
      <c r="F545" s="330" t="str">
        <f t="shared" si="21"/>
        <v/>
      </c>
      <c r="G545" s="330" t="str">
        <f>IFERROR(VLOOKUP(A545,部品コード!A:E,3,FALSE),"")</f>
        <v/>
      </c>
    </row>
    <row r="546" spans="1:7" x14ac:dyDescent="0.15">
      <c r="A546" s="327"/>
      <c r="B546" s="328"/>
      <c r="C546" s="329"/>
      <c r="D546" s="330" t="str">
        <f>IFERROR(VLOOKUP(A546,部品コード!A:E,2,FALSE),"")</f>
        <v/>
      </c>
      <c r="E546" s="330" t="str">
        <f t="shared" si="20"/>
        <v/>
      </c>
      <c r="F546" s="330" t="str">
        <f t="shared" si="21"/>
        <v/>
      </c>
      <c r="G546" s="330" t="str">
        <f>IFERROR(VLOOKUP(A546,部品コード!A:E,3,FALSE),"")</f>
        <v/>
      </c>
    </row>
    <row r="547" spans="1:7" x14ac:dyDescent="0.15">
      <c r="A547" s="327"/>
      <c r="B547" s="328"/>
      <c r="C547" s="329"/>
      <c r="D547" s="330" t="str">
        <f>IFERROR(VLOOKUP(A547,部品コード!A:E,2,FALSE),"")</f>
        <v/>
      </c>
      <c r="E547" s="330" t="str">
        <f t="shared" si="20"/>
        <v/>
      </c>
      <c r="F547" s="330" t="str">
        <f t="shared" si="21"/>
        <v/>
      </c>
      <c r="G547" s="330" t="str">
        <f>IFERROR(VLOOKUP(A547,部品コード!A:E,3,FALSE),"")</f>
        <v/>
      </c>
    </row>
    <row r="548" spans="1:7" x14ac:dyDescent="0.15">
      <c r="A548" s="327"/>
      <c r="B548" s="328"/>
      <c r="C548" s="329"/>
      <c r="D548" s="330" t="str">
        <f>IFERROR(VLOOKUP(A548,部品コード!A:E,2,FALSE),"")</f>
        <v/>
      </c>
      <c r="E548" s="330" t="str">
        <f t="shared" si="20"/>
        <v/>
      </c>
      <c r="F548" s="330" t="str">
        <f t="shared" si="21"/>
        <v/>
      </c>
      <c r="G548" s="330" t="str">
        <f>IFERROR(VLOOKUP(A548,部品コード!A:E,3,FALSE),"")</f>
        <v/>
      </c>
    </row>
    <row r="549" spans="1:7" x14ac:dyDescent="0.15">
      <c r="A549" s="327"/>
      <c r="B549" s="328"/>
      <c r="C549" s="329"/>
      <c r="D549" s="330" t="str">
        <f>IFERROR(VLOOKUP(A549,部品コード!A:E,2,FALSE),"")</f>
        <v/>
      </c>
      <c r="E549" s="330" t="str">
        <f t="shared" si="20"/>
        <v/>
      </c>
      <c r="F549" s="330" t="str">
        <f t="shared" si="21"/>
        <v/>
      </c>
      <c r="G549" s="330" t="str">
        <f>IFERROR(VLOOKUP(A549,部品コード!A:E,3,FALSE),"")</f>
        <v/>
      </c>
    </row>
    <row r="550" spans="1:7" x14ac:dyDescent="0.15">
      <c r="A550" s="327"/>
      <c r="B550" s="328"/>
      <c r="C550" s="329"/>
      <c r="D550" s="330" t="str">
        <f>IFERROR(VLOOKUP(A550,部品コード!A:E,2,FALSE),"")</f>
        <v/>
      </c>
      <c r="E550" s="330" t="str">
        <f t="shared" si="20"/>
        <v/>
      </c>
      <c r="F550" s="330" t="str">
        <f t="shared" si="21"/>
        <v/>
      </c>
      <c r="G550" s="330" t="str">
        <f>IFERROR(VLOOKUP(A550,部品コード!A:E,3,FALSE),"")</f>
        <v/>
      </c>
    </row>
    <row r="551" spans="1:7" x14ac:dyDescent="0.15">
      <c r="A551" s="327"/>
      <c r="B551" s="328"/>
      <c r="C551" s="329"/>
      <c r="D551" s="330" t="str">
        <f>IFERROR(VLOOKUP(A551,部品コード!A:E,2,FALSE),"")</f>
        <v/>
      </c>
      <c r="E551" s="330" t="str">
        <f t="shared" si="20"/>
        <v/>
      </c>
      <c r="F551" s="330" t="str">
        <f t="shared" si="21"/>
        <v/>
      </c>
      <c r="G551" s="330" t="str">
        <f>IFERROR(VLOOKUP(A551,部品コード!A:E,3,FALSE),"")</f>
        <v/>
      </c>
    </row>
    <row r="552" spans="1:7" x14ac:dyDescent="0.15">
      <c r="A552" s="327"/>
      <c r="B552" s="328"/>
      <c r="C552" s="329"/>
      <c r="D552" s="330" t="str">
        <f>IFERROR(VLOOKUP(A552,部品コード!A:E,2,FALSE),"")</f>
        <v/>
      </c>
      <c r="E552" s="330" t="str">
        <f t="shared" si="20"/>
        <v/>
      </c>
      <c r="F552" s="330" t="str">
        <f t="shared" si="21"/>
        <v/>
      </c>
      <c r="G552" s="330" t="str">
        <f>IFERROR(VLOOKUP(A552,部品コード!A:E,3,FALSE),"")</f>
        <v/>
      </c>
    </row>
    <row r="553" spans="1:7" x14ac:dyDescent="0.15">
      <c r="A553" s="327"/>
      <c r="B553" s="328"/>
      <c r="C553" s="329"/>
      <c r="D553" s="330" t="str">
        <f>IFERROR(VLOOKUP(A553,部品コード!A:E,2,FALSE),"")</f>
        <v/>
      </c>
      <c r="E553" s="330" t="str">
        <f t="shared" si="20"/>
        <v/>
      </c>
      <c r="F553" s="330" t="str">
        <f t="shared" si="21"/>
        <v/>
      </c>
      <c r="G553" s="330" t="str">
        <f>IFERROR(VLOOKUP(A553,部品コード!A:E,3,FALSE),"")</f>
        <v/>
      </c>
    </row>
    <row r="554" spans="1:7" x14ac:dyDescent="0.15">
      <c r="A554" s="327"/>
      <c r="B554" s="328"/>
      <c r="C554" s="329"/>
      <c r="D554" s="330" t="str">
        <f>IFERROR(VLOOKUP(A554,部品コード!A:E,2,FALSE),"")</f>
        <v/>
      </c>
      <c r="E554" s="330" t="str">
        <f t="shared" si="20"/>
        <v/>
      </c>
      <c r="F554" s="330" t="str">
        <f t="shared" si="21"/>
        <v/>
      </c>
      <c r="G554" s="330" t="str">
        <f>IFERROR(VLOOKUP(A554,部品コード!A:E,3,FALSE),"")</f>
        <v/>
      </c>
    </row>
    <row r="555" spans="1:7" x14ac:dyDescent="0.15">
      <c r="A555" s="327"/>
      <c r="B555" s="328"/>
      <c r="C555" s="329"/>
      <c r="D555" s="330" t="str">
        <f>IFERROR(VLOOKUP(A555,部品コード!A:E,2,FALSE),"")</f>
        <v/>
      </c>
      <c r="E555" s="330" t="str">
        <f t="shared" si="20"/>
        <v/>
      </c>
      <c r="F555" s="330" t="str">
        <f t="shared" si="21"/>
        <v/>
      </c>
      <c r="G555" s="330" t="str">
        <f>IFERROR(VLOOKUP(A555,部品コード!A:E,3,FALSE),"")</f>
        <v/>
      </c>
    </row>
    <row r="556" spans="1:7" x14ac:dyDescent="0.15">
      <c r="A556" s="327"/>
      <c r="B556" s="328"/>
      <c r="C556" s="329"/>
      <c r="D556" s="330" t="str">
        <f>IFERROR(VLOOKUP(A556,部品コード!A:E,2,FALSE),"")</f>
        <v/>
      </c>
      <c r="E556" s="330" t="str">
        <f t="shared" si="20"/>
        <v/>
      </c>
      <c r="F556" s="330" t="str">
        <f t="shared" si="21"/>
        <v/>
      </c>
      <c r="G556" s="330" t="str">
        <f>IFERROR(VLOOKUP(A556,部品コード!A:E,3,FALSE),"")</f>
        <v/>
      </c>
    </row>
    <row r="557" spans="1:7" x14ac:dyDescent="0.15">
      <c r="A557" s="327"/>
      <c r="B557" s="328"/>
      <c r="C557" s="329"/>
      <c r="D557" s="330" t="str">
        <f>IFERROR(VLOOKUP(A557,部品コード!A:E,2,FALSE),"")</f>
        <v/>
      </c>
      <c r="E557" s="330" t="str">
        <f t="shared" si="20"/>
        <v/>
      </c>
      <c r="F557" s="330" t="str">
        <f t="shared" si="21"/>
        <v/>
      </c>
      <c r="G557" s="330" t="str">
        <f>IFERROR(VLOOKUP(A557,部品コード!A:E,3,FALSE),"")</f>
        <v/>
      </c>
    </row>
    <row r="558" spans="1:7" x14ac:dyDescent="0.15">
      <c r="A558" s="327"/>
      <c r="B558" s="328"/>
      <c r="C558" s="329"/>
      <c r="D558" s="330" t="str">
        <f>IFERROR(VLOOKUP(A558,部品コード!A:E,2,FALSE),"")</f>
        <v/>
      </c>
      <c r="E558" s="330" t="str">
        <f t="shared" si="20"/>
        <v/>
      </c>
      <c r="F558" s="330" t="str">
        <f t="shared" si="21"/>
        <v/>
      </c>
      <c r="G558" s="330" t="str">
        <f>IFERROR(VLOOKUP(A558,部品コード!A:E,3,FALSE),"")</f>
        <v/>
      </c>
    </row>
    <row r="559" spans="1:7" x14ac:dyDescent="0.15">
      <c r="A559" s="327"/>
      <c r="B559" s="328"/>
      <c r="C559" s="329"/>
      <c r="D559" s="330" t="str">
        <f>IFERROR(VLOOKUP(A559,部品コード!A:E,2,FALSE),"")</f>
        <v/>
      </c>
      <c r="E559" s="330" t="str">
        <f t="shared" si="20"/>
        <v/>
      </c>
      <c r="F559" s="330" t="str">
        <f t="shared" si="21"/>
        <v/>
      </c>
      <c r="G559" s="330" t="str">
        <f>IFERROR(VLOOKUP(A559,部品コード!A:E,3,FALSE),"")</f>
        <v/>
      </c>
    </row>
    <row r="560" spans="1:7" x14ac:dyDescent="0.15">
      <c r="A560" s="327"/>
      <c r="B560" s="328"/>
      <c r="C560" s="329"/>
      <c r="D560" s="330" t="str">
        <f>IFERROR(VLOOKUP(A560,部品コード!A:E,2,FALSE),"")</f>
        <v/>
      </c>
      <c r="E560" s="330" t="str">
        <f t="shared" si="20"/>
        <v/>
      </c>
      <c r="F560" s="330" t="str">
        <f t="shared" si="21"/>
        <v/>
      </c>
      <c r="G560" s="330" t="str">
        <f>IFERROR(VLOOKUP(A560,部品コード!A:E,3,FALSE),"")</f>
        <v/>
      </c>
    </row>
    <row r="561" spans="1:7" x14ac:dyDescent="0.15">
      <c r="A561" s="327"/>
      <c r="B561" s="328"/>
      <c r="C561" s="329"/>
      <c r="D561" s="330" t="str">
        <f>IFERROR(VLOOKUP(A561,部品コード!A:E,2,FALSE),"")</f>
        <v/>
      </c>
      <c r="E561" s="330" t="str">
        <f t="shared" si="20"/>
        <v/>
      </c>
      <c r="F561" s="330" t="str">
        <f t="shared" si="21"/>
        <v/>
      </c>
      <c r="G561" s="330" t="str">
        <f>IFERROR(VLOOKUP(A561,部品コード!A:E,3,FALSE),"")</f>
        <v/>
      </c>
    </row>
    <row r="562" spans="1:7" x14ac:dyDescent="0.15">
      <c r="A562" s="327"/>
      <c r="B562" s="328"/>
      <c r="C562" s="329"/>
      <c r="D562" s="330" t="str">
        <f>IFERROR(VLOOKUP(A562,部品コード!A:E,2,FALSE),"")</f>
        <v/>
      </c>
      <c r="E562" s="330" t="str">
        <f t="shared" si="20"/>
        <v/>
      </c>
      <c r="F562" s="330" t="str">
        <f t="shared" si="21"/>
        <v/>
      </c>
      <c r="G562" s="330" t="str">
        <f>IFERROR(VLOOKUP(A562,部品コード!A:E,3,FALSE),"")</f>
        <v/>
      </c>
    </row>
    <row r="563" spans="1:7" x14ac:dyDescent="0.15">
      <c r="A563" s="327"/>
      <c r="B563" s="328"/>
      <c r="C563" s="329"/>
      <c r="D563" s="330" t="str">
        <f>IFERROR(VLOOKUP(A563,部品コード!A:E,2,FALSE),"")</f>
        <v/>
      </c>
      <c r="E563" s="330" t="str">
        <f t="shared" si="20"/>
        <v/>
      </c>
      <c r="F563" s="330" t="str">
        <f t="shared" si="21"/>
        <v/>
      </c>
      <c r="G563" s="330" t="str">
        <f>IFERROR(VLOOKUP(A563,部品コード!A:E,3,FALSE),"")</f>
        <v/>
      </c>
    </row>
    <row r="564" spans="1:7" x14ac:dyDescent="0.15">
      <c r="A564" s="327"/>
      <c r="B564" s="328"/>
      <c r="C564" s="329"/>
      <c r="D564" s="330" t="str">
        <f>IFERROR(VLOOKUP(A564,部品コード!A:E,2,FALSE),"")</f>
        <v/>
      </c>
      <c r="E564" s="330" t="str">
        <f t="shared" si="20"/>
        <v/>
      </c>
      <c r="F564" s="330" t="str">
        <f t="shared" si="21"/>
        <v/>
      </c>
      <c r="G564" s="330" t="str">
        <f>IFERROR(VLOOKUP(A564,部品コード!A:E,3,FALSE),"")</f>
        <v/>
      </c>
    </row>
    <row r="565" spans="1:7" x14ac:dyDescent="0.15">
      <c r="A565" s="327"/>
      <c r="B565" s="328"/>
      <c r="C565" s="329"/>
      <c r="D565" s="330" t="str">
        <f>IFERROR(VLOOKUP(A565,部品コード!A:E,2,FALSE),"")</f>
        <v/>
      </c>
      <c r="E565" s="330" t="str">
        <f t="shared" si="20"/>
        <v/>
      </c>
      <c r="F565" s="330" t="str">
        <f t="shared" si="21"/>
        <v/>
      </c>
      <c r="G565" s="330" t="str">
        <f>IFERROR(VLOOKUP(A565,部品コード!A:E,3,FALSE),"")</f>
        <v/>
      </c>
    </row>
    <row r="566" spans="1:7" x14ac:dyDescent="0.15">
      <c r="A566" s="327"/>
      <c r="B566" s="328"/>
      <c r="C566" s="329"/>
      <c r="D566" s="330" t="str">
        <f>IFERROR(VLOOKUP(A566,部品コード!A:E,2,FALSE),"")</f>
        <v/>
      </c>
      <c r="E566" s="330" t="str">
        <f t="shared" ref="E566:E629" si="22">IF(B566="","",(MONTH(B566)))</f>
        <v/>
      </c>
      <c r="F566" s="330" t="str">
        <f t="shared" ref="F566:F629" si="23">IF(B566="","",(DAY(B566)))</f>
        <v/>
      </c>
      <c r="G566" s="330" t="str">
        <f>IFERROR(VLOOKUP(A566,部品コード!A:E,3,FALSE),"")</f>
        <v/>
      </c>
    </row>
    <row r="567" spans="1:7" x14ac:dyDescent="0.15">
      <c r="A567" s="327"/>
      <c r="B567" s="328"/>
      <c r="C567" s="329"/>
      <c r="D567" s="330" t="str">
        <f>IFERROR(VLOOKUP(A567,部品コード!A:E,2,FALSE),"")</f>
        <v/>
      </c>
      <c r="E567" s="330" t="str">
        <f t="shared" si="22"/>
        <v/>
      </c>
      <c r="F567" s="330" t="str">
        <f t="shared" si="23"/>
        <v/>
      </c>
      <c r="G567" s="330" t="str">
        <f>IFERROR(VLOOKUP(A567,部品コード!A:E,3,FALSE),"")</f>
        <v/>
      </c>
    </row>
    <row r="568" spans="1:7" x14ac:dyDescent="0.15">
      <c r="A568" s="327"/>
      <c r="B568" s="328"/>
      <c r="C568" s="329"/>
      <c r="D568" s="330" t="str">
        <f>IFERROR(VLOOKUP(A568,部品コード!A:E,2,FALSE),"")</f>
        <v/>
      </c>
      <c r="E568" s="330" t="str">
        <f t="shared" si="22"/>
        <v/>
      </c>
      <c r="F568" s="330" t="str">
        <f t="shared" si="23"/>
        <v/>
      </c>
      <c r="G568" s="330" t="str">
        <f>IFERROR(VLOOKUP(A568,部品コード!A:E,3,FALSE),"")</f>
        <v/>
      </c>
    </row>
    <row r="569" spans="1:7" x14ac:dyDescent="0.15">
      <c r="A569" s="327"/>
      <c r="B569" s="328"/>
      <c r="C569" s="329"/>
      <c r="D569" s="330" t="str">
        <f>IFERROR(VLOOKUP(A569,部品コード!A:E,2,FALSE),"")</f>
        <v/>
      </c>
      <c r="E569" s="330" t="str">
        <f t="shared" si="22"/>
        <v/>
      </c>
      <c r="F569" s="330" t="str">
        <f t="shared" si="23"/>
        <v/>
      </c>
      <c r="G569" s="330" t="str">
        <f>IFERROR(VLOOKUP(A569,部品コード!A:E,3,FALSE),"")</f>
        <v/>
      </c>
    </row>
    <row r="570" spans="1:7" x14ac:dyDescent="0.15">
      <c r="A570" s="327"/>
      <c r="B570" s="328"/>
      <c r="C570" s="329"/>
      <c r="D570" s="330" t="str">
        <f>IFERROR(VLOOKUP(A570,部品コード!A:E,2,FALSE),"")</f>
        <v/>
      </c>
      <c r="E570" s="330" t="str">
        <f t="shared" si="22"/>
        <v/>
      </c>
      <c r="F570" s="330" t="str">
        <f t="shared" si="23"/>
        <v/>
      </c>
      <c r="G570" s="330" t="str">
        <f>IFERROR(VLOOKUP(A570,部品コード!A:E,3,FALSE),"")</f>
        <v/>
      </c>
    </row>
    <row r="571" spans="1:7" x14ac:dyDescent="0.15">
      <c r="A571" s="327"/>
      <c r="B571" s="328"/>
      <c r="C571" s="329"/>
      <c r="D571" s="330" t="str">
        <f>IFERROR(VLOOKUP(A571,部品コード!A:E,2,FALSE),"")</f>
        <v/>
      </c>
      <c r="E571" s="330" t="str">
        <f t="shared" si="22"/>
        <v/>
      </c>
      <c r="F571" s="330" t="str">
        <f t="shared" si="23"/>
        <v/>
      </c>
      <c r="G571" s="330" t="str">
        <f>IFERROR(VLOOKUP(A571,部品コード!A:E,3,FALSE),"")</f>
        <v/>
      </c>
    </row>
    <row r="572" spans="1:7" x14ac:dyDescent="0.15">
      <c r="A572" s="327"/>
      <c r="B572" s="328"/>
      <c r="C572" s="329"/>
      <c r="D572" s="330" t="str">
        <f>IFERROR(VLOOKUP(A572,部品コード!A:E,2,FALSE),"")</f>
        <v/>
      </c>
      <c r="E572" s="330" t="str">
        <f t="shared" si="22"/>
        <v/>
      </c>
      <c r="F572" s="330" t="str">
        <f t="shared" si="23"/>
        <v/>
      </c>
      <c r="G572" s="330" t="str">
        <f>IFERROR(VLOOKUP(A572,部品コード!A:E,3,FALSE),"")</f>
        <v/>
      </c>
    </row>
    <row r="573" spans="1:7" x14ac:dyDescent="0.15">
      <c r="A573" s="327"/>
      <c r="B573" s="328"/>
      <c r="C573" s="329"/>
      <c r="D573" s="330" t="str">
        <f>IFERROR(VLOOKUP(A573,部品コード!A:E,2,FALSE),"")</f>
        <v/>
      </c>
      <c r="E573" s="330" t="str">
        <f t="shared" si="22"/>
        <v/>
      </c>
      <c r="F573" s="330" t="str">
        <f t="shared" si="23"/>
        <v/>
      </c>
      <c r="G573" s="330" t="str">
        <f>IFERROR(VLOOKUP(A573,部品コード!A:E,3,FALSE),"")</f>
        <v/>
      </c>
    </row>
    <row r="574" spans="1:7" x14ac:dyDescent="0.15">
      <c r="A574" s="327"/>
      <c r="B574" s="328"/>
      <c r="C574" s="329"/>
      <c r="D574" s="330" t="str">
        <f>IFERROR(VLOOKUP(A574,部品コード!A:E,2,FALSE),"")</f>
        <v/>
      </c>
      <c r="E574" s="330" t="str">
        <f t="shared" si="22"/>
        <v/>
      </c>
      <c r="F574" s="330" t="str">
        <f t="shared" si="23"/>
        <v/>
      </c>
      <c r="G574" s="330" t="str">
        <f>IFERROR(VLOOKUP(A574,部品コード!A:E,3,FALSE),"")</f>
        <v/>
      </c>
    </row>
    <row r="575" spans="1:7" x14ac:dyDescent="0.15">
      <c r="A575" s="327"/>
      <c r="B575" s="328"/>
      <c r="C575" s="329"/>
      <c r="D575" s="330" t="str">
        <f>IFERROR(VLOOKUP(A575,部品コード!A:E,2,FALSE),"")</f>
        <v/>
      </c>
      <c r="E575" s="330" t="str">
        <f t="shared" si="22"/>
        <v/>
      </c>
      <c r="F575" s="330" t="str">
        <f t="shared" si="23"/>
        <v/>
      </c>
      <c r="G575" s="330" t="str">
        <f>IFERROR(VLOOKUP(A575,部品コード!A:E,3,FALSE),"")</f>
        <v/>
      </c>
    </row>
    <row r="576" spans="1:7" x14ac:dyDescent="0.15">
      <c r="A576" s="327"/>
      <c r="B576" s="328"/>
      <c r="C576" s="329"/>
      <c r="D576" s="330" t="str">
        <f>IFERROR(VLOOKUP(A576,部品コード!A:E,2,FALSE),"")</f>
        <v/>
      </c>
      <c r="E576" s="330" t="str">
        <f t="shared" si="22"/>
        <v/>
      </c>
      <c r="F576" s="330" t="str">
        <f t="shared" si="23"/>
        <v/>
      </c>
      <c r="G576" s="330" t="str">
        <f>IFERROR(VLOOKUP(A576,部品コード!A:E,3,FALSE),"")</f>
        <v/>
      </c>
    </row>
    <row r="577" spans="1:7" x14ac:dyDescent="0.15">
      <c r="A577" s="327"/>
      <c r="B577" s="328"/>
      <c r="C577" s="329"/>
      <c r="D577" s="330" t="str">
        <f>IFERROR(VLOOKUP(A577,部品コード!A:E,2,FALSE),"")</f>
        <v/>
      </c>
      <c r="E577" s="330" t="str">
        <f t="shared" si="22"/>
        <v/>
      </c>
      <c r="F577" s="330" t="str">
        <f t="shared" si="23"/>
        <v/>
      </c>
      <c r="G577" s="330" t="str">
        <f>IFERROR(VLOOKUP(A577,部品コード!A:E,3,FALSE),"")</f>
        <v/>
      </c>
    </row>
    <row r="578" spans="1:7" x14ac:dyDescent="0.15">
      <c r="A578" s="327"/>
      <c r="B578" s="328"/>
      <c r="C578" s="329"/>
      <c r="D578" s="330" t="str">
        <f>IFERROR(VLOOKUP(A578,部品コード!A:E,2,FALSE),"")</f>
        <v/>
      </c>
      <c r="E578" s="330" t="str">
        <f t="shared" si="22"/>
        <v/>
      </c>
      <c r="F578" s="330" t="str">
        <f t="shared" si="23"/>
        <v/>
      </c>
      <c r="G578" s="330" t="str">
        <f>IFERROR(VLOOKUP(A578,部品コード!A:E,3,FALSE),"")</f>
        <v/>
      </c>
    </row>
    <row r="579" spans="1:7" x14ac:dyDescent="0.15">
      <c r="A579" s="327"/>
      <c r="B579" s="328"/>
      <c r="C579" s="329"/>
      <c r="D579" s="330" t="str">
        <f>IFERROR(VLOOKUP(A579,部品コード!A:E,2,FALSE),"")</f>
        <v/>
      </c>
      <c r="E579" s="330" t="str">
        <f t="shared" si="22"/>
        <v/>
      </c>
      <c r="F579" s="330" t="str">
        <f t="shared" si="23"/>
        <v/>
      </c>
      <c r="G579" s="330" t="str">
        <f>IFERROR(VLOOKUP(A579,部品コード!A:E,3,FALSE),"")</f>
        <v/>
      </c>
    </row>
    <row r="580" spans="1:7" x14ac:dyDescent="0.15">
      <c r="A580" s="327"/>
      <c r="B580" s="328"/>
      <c r="C580" s="329"/>
      <c r="D580" s="330" t="str">
        <f>IFERROR(VLOOKUP(A580,部品コード!A:E,2,FALSE),"")</f>
        <v/>
      </c>
      <c r="E580" s="330" t="str">
        <f t="shared" si="22"/>
        <v/>
      </c>
      <c r="F580" s="330" t="str">
        <f t="shared" si="23"/>
        <v/>
      </c>
      <c r="G580" s="330" t="str">
        <f>IFERROR(VLOOKUP(A580,部品コード!A:E,3,FALSE),"")</f>
        <v/>
      </c>
    </row>
    <row r="581" spans="1:7" x14ac:dyDescent="0.15">
      <c r="A581" s="327"/>
      <c r="B581" s="328"/>
      <c r="C581" s="329"/>
      <c r="D581" s="330" t="str">
        <f>IFERROR(VLOOKUP(A581,部品コード!A:E,2,FALSE),"")</f>
        <v/>
      </c>
      <c r="E581" s="330" t="str">
        <f t="shared" si="22"/>
        <v/>
      </c>
      <c r="F581" s="330" t="str">
        <f t="shared" si="23"/>
        <v/>
      </c>
      <c r="G581" s="330" t="str">
        <f>IFERROR(VLOOKUP(A581,部品コード!A:E,3,FALSE),"")</f>
        <v/>
      </c>
    </row>
    <row r="582" spans="1:7" x14ac:dyDescent="0.15">
      <c r="A582" s="327"/>
      <c r="B582" s="328"/>
      <c r="C582" s="329"/>
      <c r="D582" s="330" t="str">
        <f>IFERROR(VLOOKUP(A582,部品コード!A:E,2,FALSE),"")</f>
        <v/>
      </c>
      <c r="E582" s="330" t="str">
        <f t="shared" si="22"/>
        <v/>
      </c>
      <c r="F582" s="330" t="str">
        <f t="shared" si="23"/>
        <v/>
      </c>
      <c r="G582" s="330" t="str">
        <f>IFERROR(VLOOKUP(A582,部品コード!A:E,3,FALSE),"")</f>
        <v/>
      </c>
    </row>
    <row r="583" spans="1:7" x14ac:dyDescent="0.15">
      <c r="A583" s="327"/>
      <c r="B583" s="328"/>
      <c r="C583" s="329"/>
      <c r="D583" s="330" t="str">
        <f>IFERROR(VLOOKUP(A583,部品コード!A:E,2,FALSE),"")</f>
        <v/>
      </c>
      <c r="E583" s="330" t="str">
        <f t="shared" si="22"/>
        <v/>
      </c>
      <c r="F583" s="330" t="str">
        <f t="shared" si="23"/>
        <v/>
      </c>
      <c r="G583" s="330" t="str">
        <f>IFERROR(VLOOKUP(A583,部品コード!A:E,3,FALSE),"")</f>
        <v/>
      </c>
    </row>
    <row r="584" spans="1:7" x14ac:dyDescent="0.15">
      <c r="A584" s="327"/>
      <c r="B584" s="328"/>
      <c r="C584" s="329"/>
      <c r="D584" s="330" t="str">
        <f>IFERROR(VLOOKUP(A584,部品コード!A:E,2,FALSE),"")</f>
        <v/>
      </c>
      <c r="E584" s="330" t="str">
        <f t="shared" si="22"/>
        <v/>
      </c>
      <c r="F584" s="330" t="str">
        <f t="shared" si="23"/>
        <v/>
      </c>
      <c r="G584" s="330" t="str">
        <f>IFERROR(VLOOKUP(A584,部品コード!A:E,3,FALSE),"")</f>
        <v/>
      </c>
    </row>
    <row r="585" spans="1:7" x14ac:dyDescent="0.15">
      <c r="A585" s="327"/>
      <c r="B585" s="328"/>
      <c r="C585" s="329"/>
      <c r="D585" s="330" t="str">
        <f>IFERROR(VLOOKUP(A585,部品コード!A:E,2,FALSE),"")</f>
        <v/>
      </c>
      <c r="E585" s="330" t="str">
        <f t="shared" si="22"/>
        <v/>
      </c>
      <c r="F585" s="330" t="str">
        <f t="shared" si="23"/>
        <v/>
      </c>
      <c r="G585" s="330" t="str">
        <f>IFERROR(VLOOKUP(A585,部品コード!A:E,3,FALSE),"")</f>
        <v/>
      </c>
    </row>
    <row r="586" spans="1:7" x14ac:dyDescent="0.15">
      <c r="A586" s="327"/>
      <c r="B586" s="328"/>
      <c r="C586" s="329"/>
      <c r="D586" s="330" t="str">
        <f>IFERROR(VLOOKUP(A586,部品コード!A:E,2,FALSE),"")</f>
        <v/>
      </c>
      <c r="E586" s="330" t="str">
        <f t="shared" si="22"/>
        <v/>
      </c>
      <c r="F586" s="330" t="str">
        <f t="shared" si="23"/>
        <v/>
      </c>
      <c r="G586" s="330" t="str">
        <f>IFERROR(VLOOKUP(A586,部品コード!A:E,3,FALSE),"")</f>
        <v/>
      </c>
    </row>
    <row r="587" spans="1:7" x14ac:dyDescent="0.15">
      <c r="A587" s="327"/>
      <c r="B587" s="328"/>
      <c r="C587" s="329"/>
      <c r="D587" s="330" t="str">
        <f>IFERROR(VLOOKUP(A587,部品コード!A:E,2,FALSE),"")</f>
        <v/>
      </c>
      <c r="E587" s="330" t="str">
        <f t="shared" si="22"/>
        <v/>
      </c>
      <c r="F587" s="330" t="str">
        <f t="shared" si="23"/>
        <v/>
      </c>
      <c r="G587" s="330" t="str">
        <f>IFERROR(VLOOKUP(A587,部品コード!A:E,3,FALSE),"")</f>
        <v/>
      </c>
    </row>
    <row r="588" spans="1:7" x14ac:dyDescent="0.15">
      <c r="A588" s="327"/>
      <c r="B588" s="328"/>
      <c r="C588" s="329"/>
      <c r="D588" s="330" t="str">
        <f>IFERROR(VLOOKUP(A588,部品コード!A:E,2,FALSE),"")</f>
        <v/>
      </c>
      <c r="E588" s="330" t="str">
        <f t="shared" si="22"/>
        <v/>
      </c>
      <c r="F588" s="330" t="str">
        <f t="shared" si="23"/>
        <v/>
      </c>
      <c r="G588" s="330" t="str">
        <f>IFERROR(VLOOKUP(A588,部品コード!A:E,3,FALSE),"")</f>
        <v/>
      </c>
    </row>
    <row r="589" spans="1:7" x14ac:dyDescent="0.15">
      <c r="A589" s="327"/>
      <c r="B589" s="328"/>
      <c r="C589" s="329"/>
      <c r="D589" s="330" t="str">
        <f>IFERROR(VLOOKUP(A589,部品コード!A:E,2,FALSE),"")</f>
        <v/>
      </c>
      <c r="E589" s="330" t="str">
        <f t="shared" si="22"/>
        <v/>
      </c>
      <c r="F589" s="330" t="str">
        <f t="shared" si="23"/>
        <v/>
      </c>
      <c r="G589" s="330" t="str">
        <f>IFERROR(VLOOKUP(A589,部品コード!A:E,3,FALSE),"")</f>
        <v/>
      </c>
    </row>
    <row r="590" spans="1:7" x14ac:dyDescent="0.15">
      <c r="A590" s="327"/>
      <c r="B590" s="328"/>
      <c r="C590" s="329"/>
      <c r="D590" s="330" t="str">
        <f>IFERROR(VLOOKUP(A590,部品コード!A:E,2,FALSE),"")</f>
        <v/>
      </c>
      <c r="E590" s="330" t="str">
        <f t="shared" si="22"/>
        <v/>
      </c>
      <c r="F590" s="330" t="str">
        <f t="shared" si="23"/>
        <v/>
      </c>
      <c r="G590" s="330" t="str">
        <f>IFERROR(VLOOKUP(A590,部品コード!A:E,3,FALSE),"")</f>
        <v/>
      </c>
    </row>
    <row r="591" spans="1:7" x14ac:dyDescent="0.15">
      <c r="A591" s="327"/>
      <c r="B591" s="328"/>
      <c r="C591" s="329"/>
      <c r="D591" s="330" t="str">
        <f>IFERROR(VLOOKUP(A591,部品コード!A:E,2,FALSE),"")</f>
        <v/>
      </c>
      <c r="E591" s="330" t="str">
        <f t="shared" si="22"/>
        <v/>
      </c>
      <c r="F591" s="330" t="str">
        <f t="shared" si="23"/>
        <v/>
      </c>
      <c r="G591" s="330" t="str">
        <f>IFERROR(VLOOKUP(A591,部品コード!A:E,3,FALSE),"")</f>
        <v/>
      </c>
    </row>
    <row r="592" spans="1:7" x14ac:dyDescent="0.15">
      <c r="A592" s="327"/>
      <c r="B592" s="328"/>
      <c r="C592" s="329"/>
      <c r="D592" s="330" t="str">
        <f>IFERROR(VLOOKUP(A592,部品コード!A:E,2,FALSE),"")</f>
        <v/>
      </c>
      <c r="E592" s="330" t="str">
        <f t="shared" si="22"/>
        <v/>
      </c>
      <c r="F592" s="330" t="str">
        <f t="shared" si="23"/>
        <v/>
      </c>
      <c r="G592" s="330" t="str">
        <f>IFERROR(VLOOKUP(A592,部品コード!A:E,3,FALSE),"")</f>
        <v/>
      </c>
    </row>
    <row r="593" spans="1:7" x14ac:dyDescent="0.15">
      <c r="A593" s="327"/>
      <c r="B593" s="328"/>
      <c r="C593" s="329"/>
      <c r="D593" s="330" t="str">
        <f>IFERROR(VLOOKUP(A593,部品コード!A:E,2,FALSE),"")</f>
        <v/>
      </c>
      <c r="E593" s="330" t="str">
        <f t="shared" si="22"/>
        <v/>
      </c>
      <c r="F593" s="330" t="str">
        <f t="shared" si="23"/>
        <v/>
      </c>
      <c r="G593" s="330" t="str">
        <f>IFERROR(VLOOKUP(A593,部品コード!A:E,3,FALSE),"")</f>
        <v/>
      </c>
    </row>
    <row r="594" spans="1:7" x14ac:dyDescent="0.15">
      <c r="A594" s="327"/>
      <c r="B594" s="328"/>
      <c r="C594" s="329"/>
      <c r="D594" s="330" t="str">
        <f>IFERROR(VLOOKUP(A594,部品コード!A:E,2,FALSE),"")</f>
        <v/>
      </c>
      <c r="E594" s="330" t="str">
        <f t="shared" si="22"/>
        <v/>
      </c>
      <c r="F594" s="330" t="str">
        <f t="shared" si="23"/>
        <v/>
      </c>
      <c r="G594" s="330" t="str">
        <f>IFERROR(VLOOKUP(A594,部品コード!A:E,3,FALSE),"")</f>
        <v/>
      </c>
    </row>
    <row r="595" spans="1:7" x14ac:dyDescent="0.15">
      <c r="A595" s="327"/>
      <c r="B595" s="328"/>
      <c r="C595" s="329"/>
      <c r="D595" s="330" t="str">
        <f>IFERROR(VLOOKUP(A595,部品コード!A:E,2,FALSE),"")</f>
        <v/>
      </c>
      <c r="E595" s="330" t="str">
        <f t="shared" si="22"/>
        <v/>
      </c>
      <c r="F595" s="330" t="str">
        <f t="shared" si="23"/>
        <v/>
      </c>
      <c r="G595" s="330" t="str">
        <f>IFERROR(VLOOKUP(A595,部品コード!A:E,3,FALSE),"")</f>
        <v/>
      </c>
    </row>
    <row r="596" spans="1:7" x14ac:dyDescent="0.15">
      <c r="A596" s="327"/>
      <c r="B596" s="328"/>
      <c r="C596" s="329"/>
      <c r="D596" s="330" t="str">
        <f>IFERROR(VLOOKUP(A596,部品コード!A:E,2,FALSE),"")</f>
        <v/>
      </c>
      <c r="E596" s="330" t="str">
        <f t="shared" si="22"/>
        <v/>
      </c>
      <c r="F596" s="330" t="str">
        <f t="shared" si="23"/>
        <v/>
      </c>
      <c r="G596" s="330" t="str">
        <f>IFERROR(VLOOKUP(A596,部品コード!A:E,3,FALSE),"")</f>
        <v/>
      </c>
    </row>
    <row r="597" spans="1:7" x14ac:dyDescent="0.15">
      <c r="A597" s="327"/>
      <c r="B597" s="328"/>
      <c r="C597" s="329"/>
      <c r="D597" s="330" t="str">
        <f>IFERROR(VLOOKUP(A597,部品コード!A:E,2,FALSE),"")</f>
        <v/>
      </c>
      <c r="E597" s="330" t="str">
        <f t="shared" si="22"/>
        <v/>
      </c>
      <c r="F597" s="330" t="str">
        <f t="shared" si="23"/>
        <v/>
      </c>
      <c r="G597" s="330" t="str">
        <f>IFERROR(VLOOKUP(A597,部品コード!A:E,3,FALSE),"")</f>
        <v/>
      </c>
    </row>
    <row r="598" spans="1:7" x14ac:dyDescent="0.15">
      <c r="A598" s="327"/>
      <c r="B598" s="328"/>
      <c r="C598" s="329"/>
      <c r="D598" s="330" t="str">
        <f>IFERROR(VLOOKUP(A598,部品コード!A:E,2,FALSE),"")</f>
        <v/>
      </c>
      <c r="E598" s="330" t="str">
        <f t="shared" si="22"/>
        <v/>
      </c>
      <c r="F598" s="330" t="str">
        <f t="shared" si="23"/>
        <v/>
      </c>
      <c r="G598" s="330" t="str">
        <f>IFERROR(VLOOKUP(A598,部品コード!A:E,3,FALSE),"")</f>
        <v/>
      </c>
    </row>
    <row r="599" spans="1:7" x14ac:dyDescent="0.15">
      <c r="A599" s="327"/>
      <c r="B599" s="328"/>
      <c r="C599" s="329"/>
      <c r="D599" s="330" t="str">
        <f>IFERROR(VLOOKUP(A599,部品コード!A:E,2,FALSE),"")</f>
        <v/>
      </c>
      <c r="E599" s="330" t="str">
        <f t="shared" si="22"/>
        <v/>
      </c>
      <c r="F599" s="330" t="str">
        <f t="shared" si="23"/>
        <v/>
      </c>
      <c r="G599" s="330" t="str">
        <f>IFERROR(VLOOKUP(A599,部品コード!A:E,3,FALSE),"")</f>
        <v/>
      </c>
    </row>
    <row r="600" spans="1:7" x14ac:dyDescent="0.15">
      <c r="A600" s="327"/>
      <c r="B600" s="328"/>
      <c r="C600" s="329"/>
      <c r="D600" s="330" t="str">
        <f>IFERROR(VLOOKUP(A600,部品コード!A:E,2,FALSE),"")</f>
        <v/>
      </c>
      <c r="E600" s="330" t="str">
        <f t="shared" si="22"/>
        <v/>
      </c>
      <c r="F600" s="330" t="str">
        <f t="shared" si="23"/>
        <v/>
      </c>
      <c r="G600" s="330" t="str">
        <f>IFERROR(VLOOKUP(A600,部品コード!A:E,3,FALSE),"")</f>
        <v/>
      </c>
    </row>
    <row r="601" spans="1:7" x14ac:dyDescent="0.15">
      <c r="A601" s="327"/>
      <c r="B601" s="328"/>
      <c r="C601" s="329"/>
      <c r="D601" s="330" t="str">
        <f>IFERROR(VLOOKUP(A601,部品コード!A:E,2,FALSE),"")</f>
        <v/>
      </c>
      <c r="E601" s="330" t="str">
        <f t="shared" si="22"/>
        <v/>
      </c>
      <c r="F601" s="330" t="str">
        <f t="shared" si="23"/>
        <v/>
      </c>
      <c r="G601" s="330" t="str">
        <f>IFERROR(VLOOKUP(A601,部品コード!A:E,3,FALSE),"")</f>
        <v/>
      </c>
    </row>
    <row r="602" spans="1:7" x14ac:dyDescent="0.15">
      <c r="A602" s="327"/>
      <c r="B602" s="328"/>
      <c r="C602" s="329"/>
      <c r="D602" s="330" t="str">
        <f>IFERROR(VLOOKUP(A602,部品コード!A:E,2,FALSE),"")</f>
        <v/>
      </c>
      <c r="E602" s="330" t="str">
        <f t="shared" si="22"/>
        <v/>
      </c>
      <c r="F602" s="330" t="str">
        <f t="shared" si="23"/>
        <v/>
      </c>
      <c r="G602" s="330" t="str">
        <f>IFERROR(VLOOKUP(A602,部品コード!A:E,3,FALSE),"")</f>
        <v/>
      </c>
    </row>
    <row r="603" spans="1:7" x14ac:dyDescent="0.15">
      <c r="A603" s="327"/>
      <c r="B603" s="328"/>
      <c r="C603" s="329"/>
      <c r="D603" s="330" t="str">
        <f>IFERROR(VLOOKUP(A603,部品コード!A:E,2,FALSE),"")</f>
        <v/>
      </c>
      <c r="E603" s="330" t="str">
        <f t="shared" si="22"/>
        <v/>
      </c>
      <c r="F603" s="330" t="str">
        <f t="shared" si="23"/>
        <v/>
      </c>
      <c r="G603" s="330" t="str">
        <f>IFERROR(VLOOKUP(A603,部品コード!A:E,3,FALSE),"")</f>
        <v/>
      </c>
    </row>
    <row r="604" spans="1:7" x14ac:dyDescent="0.15">
      <c r="A604" s="327"/>
      <c r="B604" s="328"/>
      <c r="C604" s="329"/>
      <c r="D604" s="330" t="str">
        <f>IFERROR(VLOOKUP(A604,部品コード!A:E,2,FALSE),"")</f>
        <v/>
      </c>
      <c r="E604" s="330" t="str">
        <f t="shared" si="22"/>
        <v/>
      </c>
      <c r="F604" s="330" t="str">
        <f t="shared" si="23"/>
        <v/>
      </c>
      <c r="G604" s="330" t="str">
        <f>IFERROR(VLOOKUP(A604,部品コード!A:E,3,FALSE),"")</f>
        <v/>
      </c>
    </row>
    <row r="605" spans="1:7" x14ac:dyDescent="0.15">
      <c r="A605" s="327"/>
      <c r="B605" s="328"/>
      <c r="C605" s="329"/>
      <c r="D605" s="330" t="str">
        <f>IFERROR(VLOOKUP(A605,部品コード!A:E,2,FALSE),"")</f>
        <v/>
      </c>
      <c r="E605" s="330" t="str">
        <f t="shared" si="22"/>
        <v/>
      </c>
      <c r="F605" s="330" t="str">
        <f t="shared" si="23"/>
        <v/>
      </c>
      <c r="G605" s="330" t="str">
        <f>IFERROR(VLOOKUP(A605,部品コード!A:E,3,FALSE),"")</f>
        <v/>
      </c>
    </row>
    <row r="606" spans="1:7" x14ac:dyDescent="0.15">
      <c r="A606" s="327"/>
      <c r="B606" s="328"/>
      <c r="C606" s="329"/>
      <c r="D606" s="330" t="str">
        <f>IFERROR(VLOOKUP(A606,部品コード!A:E,2,FALSE),"")</f>
        <v/>
      </c>
      <c r="E606" s="330" t="str">
        <f t="shared" si="22"/>
        <v/>
      </c>
      <c r="F606" s="330" t="str">
        <f t="shared" si="23"/>
        <v/>
      </c>
      <c r="G606" s="330" t="str">
        <f>IFERROR(VLOOKUP(A606,部品コード!A:E,3,FALSE),"")</f>
        <v/>
      </c>
    </row>
    <row r="607" spans="1:7" x14ac:dyDescent="0.15">
      <c r="A607" s="327"/>
      <c r="B607" s="328"/>
      <c r="C607" s="329"/>
      <c r="D607" s="330" t="str">
        <f>IFERROR(VLOOKUP(A607,部品コード!A:E,2,FALSE),"")</f>
        <v/>
      </c>
      <c r="E607" s="330" t="str">
        <f t="shared" si="22"/>
        <v/>
      </c>
      <c r="F607" s="330" t="str">
        <f t="shared" si="23"/>
        <v/>
      </c>
      <c r="G607" s="330" t="str">
        <f>IFERROR(VLOOKUP(A607,部品コード!A:E,3,FALSE),"")</f>
        <v/>
      </c>
    </row>
    <row r="608" spans="1:7" x14ac:dyDescent="0.15">
      <c r="A608" s="327"/>
      <c r="B608" s="328"/>
      <c r="C608" s="329"/>
      <c r="D608" s="330" t="str">
        <f>IFERROR(VLOOKUP(A608,部品コード!A:E,2,FALSE),"")</f>
        <v/>
      </c>
      <c r="E608" s="330" t="str">
        <f t="shared" si="22"/>
        <v/>
      </c>
      <c r="F608" s="330" t="str">
        <f t="shared" si="23"/>
        <v/>
      </c>
      <c r="G608" s="330" t="str">
        <f>IFERROR(VLOOKUP(A608,部品コード!A:E,3,FALSE),"")</f>
        <v/>
      </c>
    </row>
    <row r="609" spans="1:7" x14ac:dyDescent="0.15">
      <c r="A609" s="327"/>
      <c r="B609" s="328"/>
      <c r="C609" s="329"/>
      <c r="D609" s="330" t="str">
        <f>IFERROR(VLOOKUP(A609,部品コード!A:E,2,FALSE),"")</f>
        <v/>
      </c>
      <c r="E609" s="330" t="str">
        <f t="shared" si="22"/>
        <v/>
      </c>
      <c r="F609" s="330" t="str">
        <f t="shared" si="23"/>
        <v/>
      </c>
      <c r="G609" s="330" t="str">
        <f>IFERROR(VLOOKUP(A609,部品コード!A:E,3,FALSE),"")</f>
        <v/>
      </c>
    </row>
    <row r="610" spans="1:7" x14ac:dyDescent="0.15">
      <c r="A610" s="327"/>
      <c r="B610" s="328"/>
      <c r="C610" s="329"/>
      <c r="D610" s="330" t="str">
        <f>IFERROR(VLOOKUP(A610,部品コード!A:E,2,FALSE),"")</f>
        <v/>
      </c>
      <c r="E610" s="330" t="str">
        <f t="shared" si="22"/>
        <v/>
      </c>
      <c r="F610" s="330" t="str">
        <f t="shared" si="23"/>
        <v/>
      </c>
      <c r="G610" s="330" t="str">
        <f>IFERROR(VLOOKUP(A610,部品コード!A:E,3,FALSE),"")</f>
        <v/>
      </c>
    </row>
    <row r="611" spans="1:7" x14ac:dyDescent="0.15">
      <c r="A611" s="327"/>
      <c r="B611" s="328"/>
      <c r="C611" s="329"/>
      <c r="D611" s="330" t="str">
        <f>IFERROR(VLOOKUP(A611,部品コード!A:E,2,FALSE),"")</f>
        <v/>
      </c>
      <c r="E611" s="330" t="str">
        <f t="shared" si="22"/>
        <v/>
      </c>
      <c r="F611" s="330" t="str">
        <f t="shared" si="23"/>
        <v/>
      </c>
      <c r="G611" s="330" t="str">
        <f>IFERROR(VLOOKUP(A611,部品コード!A:E,3,FALSE),"")</f>
        <v/>
      </c>
    </row>
    <row r="612" spans="1:7" x14ac:dyDescent="0.15">
      <c r="A612" s="327"/>
      <c r="B612" s="328"/>
      <c r="C612" s="329"/>
      <c r="D612" s="330" t="str">
        <f>IFERROR(VLOOKUP(A612,部品コード!A:E,2,FALSE),"")</f>
        <v/>
      </c>
      <c r="E612" s="330" t="str">
        <f t="shared" si="22"/>
        <v/>
      </c>
      <c r="F612" s="330" t="str">
        <f t="shared" si="23"/>
        <v/>
      </c>
      <c r="G612" s="330" t="str">
        <f>IFERROR(VLOOKUP(A612,部品コード!A:E,3,FALSE),"")</f>
        <v/>
      </c>
    </row>
    <row r="613" spans="1:7" x14ac:dyDescent="0.15">
      <c r="A613" s="327"/>
      <c r="B613" s="328"/>
      <c r="C613" s="329"/>
      <c r="D613" s="330" t="str">
        <f>IFERROR(VLOOKUP(A613,部品コード!A:E,2,FALSE),"")</f>
        <v/>
      </c>
      <c r="E613" s="330" t="str">
        <f t="shared" si="22"/>
        <v/>
      </c>
      <c r="F613" s="330" t="str">
        <f t="shared" si="23"/>
        <v/>
      </c>
      <c r="G613" s="330" t="str">
        <f>IFERROR(VLOOKUP(A613,部品コード!A:E,3,FALSE),"")</f>
        <v/>
      </c>
    </row>
    <row r="614" spans="1:7" x14ac:dyDescent="0.15">
      <c r="A614" s="327"/>
      <c r="B614" s="328"/>
      <c r="C614" s="329"/>
      <c r="D614" s="330" t="str">
        <f>IFERROR(VLOOKUP(A614,部品コード!A:E,2,FALSE),"")</f>
        <v/>
      </c>
      <c r="E614" s="330" t="str">
        <f t="shared" si="22"/>
        <v/>
      </c>
      <c r="F614" s="330" t="str">
        <f t="shared" si="23"/>
        <v/>
      </c>
      <c r="G614" s="330" t="str">
        <f>IFERROR(VLOOKUP(A614,部品コード!A:E,3,FALSE),"")</f>
        <v/>
      </c>
    </row>
    <row r="615" spans="1:7" x14ac:dyDescent="0.15">
      <c r="A615" s="327"/>
      <c r="B615" s="328"/>
      <c r="C615" s="329"/>
      <c r="D615" s="330" t="str">
        <f>IFERROR(VLOOKUP(A615,部品コード!A:E,2,FALSE),"")</f>
        <v/>
      </c>
      <c r="E615" s="330" t="str">
        <f t="shared" si="22"/>
        <v/>
      </c>
      <c r="F615" s="330" t="str">
        <f t="shared" si="23"/>
        <v/>
      </c>
      <c r="G615" s="330" t="str">
        <f>IFERROR(VLOOKUP(A615,部品コード!A:E,3,FALSE),"")</f>
        <v/>
      </c>
    </row>
    <row r="616" spans="1:7" x14ac:dyDescent="0.15">
      <c r="A616" s="327"/>
      <c r="B616" s="328"/>
      <c r="C616" s="329"/>
      <c r="D616" s="330" t="str">
        <f>IFERROR(VLOOKUP(A616,部品コード!A:E,2,FALSE),"")</f>
        <v/>
      </c>
      <c r="E616" s="330" t="str">
        <f t="shared" si="22"/>
        <v/>
      </c>
      <c r="F616" s="330" t="str">
        <f t="shared" si="23"/>
        <v/>
      </c>
      <c r="G616" s="330" t="str">
        <f>IFERROR(VLOOKUP(A616,部品コード!A:E,3,FALSE),"")</f>
        <v/>
      </c>
    </row>
    <row r="617" spans="1:7" x14ac:dyDescent="0.15">
      <c r="A617" s="327"/>
      <c r="B617" s="328"/>
      <c r="C617" s="329"/>
      <c r="D617" s="330" t="str">
        <f>IFERROR(VLOOKUP(A617,部品コード!A:E,2,FALSE),"")</f>
        <v/>
      </c>
      <c r="E617" s="330" t="str">
        <f t="shared" si="22"/>
        <v/>
      </c>
      <c r="F617" s="330" t="str">
        <f t="shared" si="23"/>
        <v/>
      </c>
      <c r="G617" s="330" t="str">
        <f>IFERROR(VLOOKUP(A617,部品コード!A:E,3,FALSE),"")</f>
        <v/>
      </c>
    </row>
    <row r="618" spans="1:7" x14ac:dyDescent="0.15">
      <c r="A618" s="327"/>
      <c r="B618" s="328"/>
      <c r="C618" s="329"/>
      <c r="D618" s="330" t="str">
        <f>IFERROR(VLOOKUP(A618,部品コード!A:E,2,FALSE),"")</f>
        <v/>
      </c>
      <c r="E618" s="330" t="str">
        <f t="shared" si="22"/>
        <v/>
      </c>
      <c r="F618" s="330" t="str">
        <f t="shared" si="23"/>
        <v/>
      </c>
      <c r="G618" s="330" t="str">
        <f>IFERROR(VLOOKUP(A618,部品コード!A:E,3,FALSE),"")</f>
        <v/>
      </c>
    </row>
    <row r="619" spans="1:7" x14ac:dyDescent="0.15">
      <c r="A619" s="327"/>
      <c r="B619" s="328"/>
      <c r="C619" s="329"/>
      <c r="D619" s="330" t="str">
        <f>IFERROR(VLOOKUP(A619,部品コード!A:E,2,FALSE),"")</f>
        <v/>
      </c>
      <c r="E619" s="330" t="str">
        <f t="shared" si="22"/>
        <v/>
      </c>
      <c r="F619" s="330" t="str">
        <f t="shared" si="23"/>
        <v/>
      </c>
      <c r="G619" s="330" t="str">
        <f>IFERROR(VLOOKUP(A619,部品コード!A:E,3,FALSE),"")</f>
        <v/>
      </c>
    </row>
    <row r="620" spans="1:7" x14ac:dyDescent="0.15">
      <c r="A620" s="327"/>
      <c r="B620" s="328"/>
      <c r="C620" s="329"/>
      <c r="D620" s="330" t="str">
        <f>IFERROR(VLOOKUP(A620,部品コード!A:E,2,FALSE),"")</f>
        <v/>
      </c>
      <c r="E620" s="330" t="str">
        <f t="shared" si="22"/>
        <v/>
      </c>
      <c r="F620" s="330" t="str">
        <f t="shared" si="23"/>
        <v/>
      </c>
      <c r="G620" s="330" t="str">
        <f>IFERROR(VLOOKUP(A620,部品コード!A:E,3,FALSE),"")</f>
        <v/>
      </c>
    </row>
    <row r="621" spans="1:7" x14ac:dyDescent="0.15">
      <c r="A621" s="327"/>
      <c r="B621" s="328"/>
      <c r="C621" s="329"/>
      <c r="D621" s="330" t="str">
        <f>IFERROR(VLOOKUP(A621,部品コード!A:E,2,FALSE),"")</f>
        <v/>
      </c>
      <c r="E621" s="330" t="str">
        <f t="shared" si="22"/>
        <v/>
      </c>
      <c r="F621" s="330" t="str">
        <f t="shared" si="23"/>
        <v/>
      </c>
      <c r="G621" s="330" t="str">
        <f>IFERROR(VLOOKUP(A621,部品コード!A:E,3,FALSE),"")</f>
        <v/>
      </c>
    </row>
    <row r="622" spans="1:7" x14ac:dyDescent="0.15">
      <c r="A622" s="327"/>
      <c r="B622" s="328"/>
      <c r="C622" s="329"/>
      <c r="D622" s="330" t="str">
        <f>IFERROR(VLOOKUP(A622,部品コード!A:E,2,FALSE),"")</f>
        <v/>
      </c>
      <c r="E622" s="330" t="str">
        <f t="shared" si="22"/>
        <v/>
      </c>
      <c r="F622" s="330" t="str">
        <f t="shared" si="23"/>
        <v/>
      </c>
      <c r="G622" s="330" t="str">
        <f>IFERROR(VLOOKUP(A622,部品コード!A:E,3,FALSE),"")</f>
        <v/>
      </c>
    </row>
    <row r="623" spans="1:7" x14ac:dyDescent="0.15">
      <c r="A623" s="327"/>
      <c r="B623" s="328"/>
      <c r="C623" s="329"/>
      <c r="D623" s="330" t="str">
        <f>IFERROR(VLOOKUP(A623,部品コード!A:E,2,FALSE),"")</f>
        <v/>
      </c>
      <c r="E623" s="330" t="str">
        <f t="shared" si="22"/>
        <v/>
      </c>
      <c r="F623" s="330" t="str">
        <f t="shared" si="23"/>
        <v/>
      </c>
      <c r="G623" s="330" t="str">
        <f>IFERROR(VLOOKUP(A623,部品コード!A:E,3,FALSE),"")</f>
        <v/>
      </c>
    </row>
    <row r="624" spans="1:7" x14ac:dyDescent="0.15">
      <c r="A624" s="327"/>
      <c r="B624" s="328"/>
      <c r="C624" s="329"/>
      <c r="D624" s="330" t="str">
        <f>IFERROR(VLOOKUP(A624,部品コード!A:E,2,FALSE),"")</f>
        <v/>
      </c>
      <c r="E624" s="330" t="str">
        <f t="shared" si="22"/>
        <v/>
      </c>
      <c r="F624" s="330" t="str">
        <f t="shared" si="23"/>
        <v/>
      </c>
      <c r="G624" s="330" t="str">
        <f>IFERROR(VLOOKUP(A624,部品コード!A:E,3,FALSE),"")</f>
        <v/>
      </c>
    </row>
    <row r="625" spans="1:7" x14ac:dyDescent="0.15">
      <c r="A625" s="327"/>
      <c r="B625" s="328"/>
      <c r="C625" s="329"/>
      <c r="D625" s="330" t="str">
        <f>IFERROR(VLOOKUP(A625,部品コード!A:E,2,FALSE),"")</f>
        <v/>
      </c>
      <c r="E625" s="330" t="str">
        <f t="shared" si="22"/>
        <v/>
      </c>
      <c r="F625" s="330" t="str">
        <f t="shared" si="23"/>
        <v/>
      </c>
      <c r="G625" s="330" t="str">
        <f>IFERROR(VLOOKUP(A625,部品コード!A:E,3,FALSE),"")</f>
        <v/>
      </c>
    </row>
    <row r="626" spans="1:7" x14ac:dyDescent="0.15">
      <c r="A626" s="327"/>
      <c r="B626" s="328"/>
      <c r="C626" s="329"/>
      <c r="D626" s="330" t="str">
        <f>IFERROR(VLOOKUP(A626,部品コード!A:E,2,FALSE),"")</f>
        <v/>
      </c>
      <c r="E626" s="330" t="str">
        <f t="shared" si="22"/>
        <v/>
      </c>
      <c r="F626" s="330" t="str">
        <f t="shared" si="23"/>
        <v/>
      </c>
      <c r="G626" s="330" t="str">
        <f>IFERROR(VLOOKUP(A626,部品コード!A:E,3,FALSE),"")</f>
        <v/>
      </c>
    </row>
    <row r="627" spans="1:7" x14ac:dyDescent="0.15">
      <c r="A627" s="327"/>
      <c r="B627" s="328"/>
      <c r="C627" s="329"/>
      <c r="D627" s="330" t="str">
        <f>IFERROR(VLOOKUP(A627,部品コード!A:E,2,FALSE),"")</f>
        <v/>
      </c>
      <c r="E627" s="330" t="str">
        <f t="shared" si="22"/>
        <v/>
      </c>
      <c r="F627" s="330" t="str">
        <f t="shared" si="23"/>
        <v/>
      </c>
      <c r="G627" s="330" t="str">
        <f>IFERROR(VLOOKUP(A627,部品コード!A:E,3,FALSE),"")</f>
        <v/>
      </c>
    </row>
    <row r="628" spans="1:7" x14ac:dyDescent="0.15">
      <c r="A628" s="327"/>
      <c r="B628" s="328"/>
      <c r="C628" s="329"/>
      <c r="D628" s="330" t="str">
        <f>IFERROR(VLOOKUP(A628,部品コード!A:E,2,FALSE),"")</f>
        <v/>
      </c>
      <c r="E628" s="330" t="str">
        <f t="shared" si="22"/>
        <v/>
      </c>
      <c r="F628" s="330" t="str">
        <f t="shared" si="23"/>
        <v/>
      </c>
      <c r="G628" s="330" t="str">
        <f>IFERROR(VLOOKUP(A628,部品コード!A:E,3,FALSE),"")</f>
        <v/>
      </c>
    </row>
    <row r="629" spans="1:7" x14ac:dyDescent="0.15">
      <c r="A629" s="327"/>
      <c r="B629" s="328"/>
      <c r="C629" s="329"/>
      <c r="D629" s="330" t="str">
        <f>IFERROR(VLOOKUP(A629,部品コード!A:E,2,FALSE),"")</f>
        <v/>
      </c>
      <c r="E629" s="330" t="str">
        <f t="shared" si="22"/>
        <v/>
      </c>
      <c r="F629" s="330" t="str">
        <f t="shared" si="23"/>
        <v/>
      </c>
      <c r="G629" s="330" t="str">
        <f>IFERROR(VLOOKUP(A629,部品コード!A:E,3,FALSE),"")</f>
        <v/>
      </c>
    </row>
    <row r="630" spans="1:7" x14ac:dyDescent="0.15">
      <c r="A630" s="327"/>
      <c r="B630" s="328"/>
      <c r="C630" s="329"/>
      <c r="D630" s="330" t="str">
        <f>IFERROR(VLOOKUP(A630,部品コード!A:E,2,FALSE),"")</f>
        <v/>
      </c>
      <c r="E630" s="330" t="str">
        <f t="shared" ref="E630:E693" si="24">IF(B630="","",(MONTH(B630)))</f>
        <v/>
      </c>
      <c r="F630" s="330" t="str">
        <f t="shared" ref="F630:F693" si="25">IF(B630="","",(DAY(B630)))</f>
        <v/>
      </c>
      <c r="G630" s="330" t="str">
        <f>IFERROR(VLOOKUP(A630,部品コード!A:E,3,FALSE),"")</f>
        <v/>
      </c>
    </row>
    <row r="631" spans="1:7" x14ac:dyDescent="0.15">
      <c r="A631" s="327"/>
      <c r="B631" s="328"/>
      <c r="C631" s="329"/>
      <c r="D631" s="330" t="str">
        <f>IFERROR(VLOOKUP(A631,部品コード!A:E,2,FALSE),"")</f>
        <v/>
      </c>
      <c r="E631" s="330" t="str">
        <f t="shared" si="24"/>
        <v/>
      </c>
      <c r="F631" s="330" t="str">
        <f t="shared" si="25"/>
        <v/>
      </c>
      <c r="G631" s="330" t="str">
        <f>IFERROR(VLOOKUP(A631,部品コード!A:E,3,FALSE),"")</f>
        <v/>
      </c>
    </row>
    <row r="632" spans="1:7" x14ac:dyDescent="0.15">
      <c r="A632" s="327"/>
      <c r="B632" s="328"/>
      <c r="C632" s="329"/>
      <c r="D632" s="330" t="str">
        <f>IFERROR(VLOOKUP(A632,部品コード!A:E,2,FALSE),"")</f>
        <v/>
      </c>
      <c r="E632" s="330" t="str">
        <f t="shared" si="24"/>
        <v/>
      </c>
      <c r="F632" s="330" t="str">
        <f t="shared" si="25"/>
        <v/>
      </c>
      <c r="G632" s="330" t="str">
        <f>IFERROR(VLOOKUP(A632,部品コード!A:E,3,FALSE),"")</f>
        <v/>
      </c>
    </row>
    <row r="633" spans="1:7" x14ac:dyDescent="0.15">
      <c r="A633" s="327"/>
      <c r="B633" s="328"/>
      <c r="C633" s="329"/>
      <c r="D633" s="330" t="str">
        <f>IFERROR(VLOOKUP(A633,部品コード!A:E,2,FALSE),"")</f>
        <v/>
      </c>
      <c r="E633" s="330" t="str">
        <f t="shared" si="24"/>
        <v/>
      </c>
      <c r="F633" s="330" t="str">
        <f t="shared" si="25"/>
        <v/>
      </c>
      <c r="G633" s="330" t="str">
        <f>IFERROR(VLOOKUP(A633,部品コード!A:E,3,FALSE),"")</f>
        <v/>
      </c>
    </row>
    <row r="634" spans="1:7" x14ac:dyDescent="0.15">
      <c r="A634" s="327"/>
      <c r="B634" s="328"/>
      <c r="C634" s="329"/>
      <c r="D634" s="330" t="str">
        <f>IFERROR(VLOOKUP(A634,部品コード!A:E,2,FALSE),"")</f>
        <v/>
      </c>
      <c r="E634" s="330" t="str">
        <f t="shared" si="24"/>
        <v/>
      </c>
      <c r="F634" s="330" t="str">
        <f t="shared" si="25"/>
        <v/>
      </c>
      <c r="G634" s="330" t="str">
        <f>IFERROR(VLOOKUP(A634,部品コード!A:E,3,FALSE),"")</f>
        <v/>
      </c>
    </row>
    <row r="635" spans="1:7" x14ac:dyDescent="0.15">
      <c r="A635" s="327"/>
      <c r="B635" s="328"/>
      <c r="C635" s="329"/>
      <c r="D635" s="330" t="str">
        <f>IFERROR(VLOOKUP(A635,部品コード!A:E,2,FALSE),"")</f>
        <v/>
      </c>
      <c r="E635" s="330" t="str">
        <f t="shared" si="24"/>
        <v/>
      </c>
      <c r="F635" s="330" t="str">
        <f t="shared" si="25"/>
        <v/>
      </c>
      <c r="G635" s="330" t="str">
        <f>IFERROR(VLOOKUP(A635,部品コード!A:E,3,FALSE),"")</f>
        <v/>
      </c>
    </row>
    <row r="636" spans="1:7" x14ac:dyDescent="0.15">
      <c r="A636" s="327"/>
      <c r="B636" s="328"/>
      <c r="C636" s="329"/>
      <c r="D636" s="330" t="str">
        <f>IFERROR(VLOOKUP(A636,部品コード!A:E,2,FALSE),"")</f>
        <v/>
      </c>
      <c r="E636" s="330" t="str">
        <f t="shared" si="24"/>
        <v/>
      </c>
      <c r="F636" s="330" t="str">
        <f t="shared" si="25"/>
        <v/>
      </c>
      <c r="G636" s="330" t="str">
        <f>IFERROR(VLOOKUP(A636,部品コード!A:E,3,FALSE),"")</f>
        <v/>
      </c>
    </row>
    <row r="637" spans="1:7" x14ac:dyDescent="0.15">
      <c r="A637" s="327"/>
      <c r="B637" s="328"/>
      <c r="C637" s="329"/>
      <c r="D637" s="330" t="str">
        <f>IFERROR(VLOOKUP(A637,部品コード!A:E,2,FALSE),"")</f>
        <v/>
      </c>
      <c r="E637" s="330" t="str">
        <f t="shared" si="24"/>
        <v/>
      </c>
      <c r="F637" s="330" t="str">
        <f t="shared" si="25"/>
        <v/>
      </c>
      <c r="G637" s="330" t="str">
        <f>IFERROR(VLOOKUP(A637,部品コード!A:E,3,FALSE),"")</f>
        <v/>
      </c>
    </row>
    <row r="638" spans="1:7" x14ac:dyDescent="0.15">
      <c r="A638" s="327"/>
      <c r="B638" s="328"/>
      <c r="C638" s="329"/>
      <c r="D638" s="330" t="str">
        <f>IFERROR(VLOOKUP(A638,部品コード!A:E,2,FALSE),"")</f>
        <v/>
      </c>
      <c r="E638" s="330" t="str">
        <f t="shared" si="24"/>
        <v/>
      </c>
      <c r="F638" s="330" t="str">
        <f t="shared" si="25"/>
        <v/>
      </c>
      <c r="G638" s="330" t="str">
        <f>IFERROR(VLOOKUP(A638,部品コード!A:E,3,FALSE),"")</f>
        <v/>
      </c>
    </row>
    <row r="639" spans="1:7" x14ac:dyDescent="0.15">
      <c r="A639" s="327"/>
      <c r="B639" s="328"/>
      <c r="C639" s="329"/>
      <c r="D639" s="330" t="str">
        <f>IFERROR(VLOOKUP(A639,部品コード!A:E,2,FALSE),"")</f>
        <v/>
      </c>
      <c r="E639" s="330" t="str">
        <f t="shared" si="24"/>
        <v/>
      </c>
      <c r="F639" s="330" t="str">
        <f t="shared" si="25"/>
        <v/>
      </c>
      <c r="G639" s="330" t="str">
        <f>IFERROR(VLOOKUP(A639,部品コード!A:E,3,FALSE),"")</f>
        <v/>
      </c>
    </row>
    <row r="640" spans="1:7" x14ac:dyDescent="0.15">
      <c r="A640" s="327"/>
      <c r="B640" s="328"/>
      <c r="C640" s="329"/>
      <c r="D640" s="330" t="str">
        <f>IFERROR(VLOOKUP(A640,部品コード!A:E,2,FALSE),"")</f>
        <v/>
      </c>
      <c r="E640" s="330" t="str">
        <f t="shared" si="24"/>
        <v/>
      </c>
      <c r="F640" s="330" t="str">
        <f t="shared" si="25"/>
        <v/>
      </c>
      <c r="G640" s="330" t="str">
        <f>IFERROR(VLOOKUP(A640,部品コード!A:E,3,FALSE),"")</f>
        <v/>
      </c>
    </row>
    <row r="641" spans="1:7" x14ac:dyDescent="0.15">
      <c r="A641" s="327"/>
      <c r="B641" s="328"/>
      <c r="C641" s="329"/>
      <c r="D641" s="330" t="str">
        <f>IFERROR(VLOOKUP(A641,部品コード!A:E,2,FALSE),"")</f>
        <v/>
      </c>
      <c r="E641" s="330" t="str">
        <f t="shared" si="24"/>
        <v/>
      </c>
      <c r="F641" s="330" t="str">
        <f t="shared" si="25"/>
        <v/>
      </c>
      <c r="G641" s="330" t="str">
        <f>IFERROR(VLOOKUP(A641,部品コード!A:E,3,FALSE),"")</f>
        <v/>
      </c>
    </row>
    <row r="642" spans="1:7" x14ac:dyDescent="0.15">
      <c r="A642" s="327"/>
      <c r="B642" s="328"/>
      <c r="C642" s="329"/>
      <c r="D642" s="330" t="str">
        <f>IFERROR(VLOOKUP(A642,部品コード!A:E,2,FALSE),"")</f>
        <v/>
      </c>
      <c r="E642" s="330" t="str">
        <f t="shared" si="24"/>
        <v/>
      </c>
      <c r="F642" s="330" t="str">
        <f t="shared" si="25"/>
        <v/>
      </c>
      <c r="G642" s="330" t="str">
        <f>IFERROR(VLOOKUP(A642,部品コード!A:E,3,FALSE),"")</f>
        <v/>
      </c>
    </row>
    <row r="643" spans="1:7" x14ac:dyDescent="0.15">
      <c r="A643" s="327"/>
      <c r="B643" s="328"/>
      <c r="C643" s="329"/>
      <c r="D643" s="330" t="str">
        <f>IFERROR(VLOOKUP(A643,部品コード!A:E,2,FALSE),"")</f>
        <v/>
      </c>
      <c r="E643" s="330" t="str">
        <f t="shared" si="24"/>
        <v/>
      </c>
      <c r="F643" s="330" t="str">
        <f t="shared" si="25"/>
        <v/>
      </c>
      <c r="G643" s="330" t="str">
        <f>IFERROR(VLOOKUP(A643,部品コード!A:E,3,FALSE),"")</f>
        <v/>
      </c>
    </row>
    <row r="644" spans="1:7" x14ac:dyDescent="0.15">
      <c r="A644" s="327"/>
      <c r="B644" s="328"/>
      <c r="C644" s="329"/>
      <c r="D644" s="330" t="str">
        <f>IFERROR(VLOOKUP(A644,部品コード!A:E,2,FALSE),"")</f>
        <v/>
      </c>
      <c r="E644" s="330" t="str">
        <f t="shared" si="24"/>
        <v/>
      </c>
      <c r="F644" s="330" t="str">
        <f t="shared" si="25"/>
        <v/>
      </c>
      <c r="G644" s="330" t="str">
        <f>IFERROR(VLOOKUP(A644,部品コード!A:E,3,FALSE),"")</f>
        <v/>
      </c>
    </row>
    <row r="645" spans="1:7" x14ac:dyDescent="0.15">
      <c r="A645" s="327"/>
      <c r="B645" s="328"/>
      <c r="C645" s="329"/>
      <c r="D645" s="330" t="str">
        <f>IFERROR(VLOOKUP(A645,部品コード!A:E,2,FALSE),"")</f>
        <v/>
      </c>
      <c r="E645" s="330" t="str">
        <f t="shared" si="24"/>
        <v/>
      </c>
      <c r="F645" s="330" t="str">
        <f t="shared" si="25"/>
        <v/>
      </c>
      <c r="G645" s="330" t="str">
        <f>IFERROR(VLOOKUP(A645,部品コード!A:E,3,FALSE),"")</f>
        <v/>
      </c>
    </row>
    <row r="646" spans="1:7" x14ac:dyDescent="0.15">
      <c r="A646" s="327"/>
      <c r="B646" s="328"/>
      <c r="C646" s="329"/>
      <c r="D646" s="330" t="str">
        <f>IFERROR(VLOOKUP(A646,部品コード!A:E,2,FALSE),"")</f>
        <v/>
      </c>
      <c r="E646" s="330" t="str">
        <f t="shared" si="24"/>
        <v/>
      </c>
      <c r="F646" s="330" t="str">
        <f t="shared" si="25"/>
        <v/>
      </c>
      <c r="G646" s="330" t="str">
        <f>IFERROR(VLOOKUP(A646,部品コード!A:E,3,FALSE),"")</f>
        <v/>
      </c>
    </row>
    <row r="647" spans="1:7" x14ac:dyDescent="0.15">
      <c r="A647" s="327"/>
      <c r="B647" s="328"/>
      <c r="C647" s="329"/>
      <c r="D647" s="330" t="str">
        <f>IFERROR(VLOOKUP(A647,部品コード!A:E,2,FALSE),"")</f>
        <v/>
      </c>
      <c r="E647" s="330" t="str">
        <f t="shared" si="24"/>
        <v/>
      </c>
      <c r="F647" s="330" t="str">
        <f t="shared" si="25"/>
        <v/>
      </c>
      <c r="G647" s="330" t="str">
        <f>IFERROR(VLOOKUP(A647,部品コード!A:E,3,FALSE),"")</f>
        <v/>
      </c>
    </row>
    <row r="648" spans="1:7" x14ac:dyDescent="0.15">
      <c r="A648" s="327"/>
      <c r="B648" s="328"/>
      <c r="C648" s="329"/>
      <c r="D648" s="330" t="str">
        <f>IFERROR(VLOOKUP(A648,部品コード!A:E,2,FALSE),"")</f>
        <v/>
      </c>
      <c r="E648" s="330" t="str">
        <f t="shared" si="24"/>
        <v/>
      </c>
      <c r="F648" s="330" t="str">
        <f t="shared" si="25"/>
        <v/>
      </c>
      <c r="G648" s="330" t="str">
        <f>IFERROR(VLOOKUP(A648,部品コード!A:E,3,FALSE),"")</f>
        <v/>
      </c>
    </row>
    <row r="649" spans="1:7" x14ac:dyDescent="0.15">
      <c r="A649" s="327"/>
      <c r="B649" s="328"/>
      <c r="C649" s="329"/>
      <c r="D649" s="330" t="str">
        <f>IFERROR(VLOOKUP(A649,部品コード!A:E,2,FALSE),"")</f>
        <v/>
      </c>
      <c r="E649" s="330" t="str">
        <f t="shared" si="24"/>
        <v/>
      </c>
      <c r="F649" s="330" t="str">
        <f t="shared" si="25"/>
        <v/>
      </c>
      <c r="G649" s="330" t="str">
        <f>IFERROR(VLOOKUP(A649,部品コード!A:E,3,FALSE),"")</f>
        <v/>
      </c>
    </row>
    <row r="650" spans="1:7" x14ac:dyDescent="0.15">
      <c r="A650" s="327"/>
      <c r="B650" s="328"/>
      <c r="C650" s="329"/>
      <c r="D650" s="330" t="str">
        <f>IFERROR(VLOOKUP(A650,部品コード!A:E,2,FALSE),"")</f>
        <v/>
      </c>
      <c r="E650" s="330" t="str">
        <f t="shared" si="24"/>
        <v/>
      </c>
      <c r="F650" s="330" t="str">
        <f t="shared" si="25"/>
        <v/>
      </c>
      <c r="G650" s="330" t="str">
        <f>IFERROR(VLOOKUP(A650,部品コード!A:E,3,FALSE),"")</f>
        <v/>
      </c>
    </row>
    <row r="651" spans="1:7" x14ac:dyDescent="0.15">
      <c r="A651" s="327"/>
      <c r="B651" s="328"/>
      <c r="C651" s="329"/>
      <c r="D651" s="330" t="str">
        <f>IFERROR(VLOOKUP(A651,部品コード!A:E,2,FALSE),"")</f>
        <v/>
      </c>
      <c r="E651" s="330" t="str">
        <f t="shared" si="24"/>
        <v/>
      </c>
      <c r="F651" s="330" t="str">
        <f t="shared" si="25"/>
        <v/>
      </c>
      <c r="G651" s="330" t="str">
        <f>IFERROR(VLOOKUP(A651,部品コード!A:E,3,FALSE),"")</f>
        <v/>
      </c>
    </row>
    <row r="652" spans="1:7" x14ac:dyDescent="0.15">
      <c r="A652" s="327"/>
      <c r="B652" s="328"/>
      <c r="C652" s="329"/>
      <c r="D652" s="330" t="str">
        <f>IFERROR(VLOOKUP(A652,部品コード!A:E,2,FALSE),"")</f>
        <v/>
      </c>
      <c r="E652" s="330" t="str">
        <f t="shared" si="24"/>
        <v/>
      </c>
      <c r="F652" s="330" t="str">
        <f t="shared" si="25"/>
        <v/>
      </c>
      <c r="G652" s="330" t="str">
        <f>IFERROR(VLOOKUP(A652,部品コード!A:E,3,FALSE),"")</f>
        <v/>
      </c>
    </row>
    <row r="653" spans="1:7" x14ac:dyDescent="0.15">
      <c r="A653" s="327"/>
      <c r="B653" s="328"/>
      <c r="C653" s="329"/>
      <c r="D653" s="330" t="str">
        <f>IFERROR(VLOOKUP(A653,部品コード!A:E,2,FALSE),"")</f>
        <v/>
      </c>
      <c r="E653" s="330" t="str">
        <f t="shared" si="24"/>
        <v/>
      </c>
      <c r="F653" s="330" t="str">
        <f t="shared" si="25"/>
        <v/>
      </c>
      <c r="G653" s="330" t="str">
        <f>IFERROR(VLOOKUP(A653,部品コード!A:E,3,FALSE),"")</f>
        <v/>
      </c>
    </row>
    <row r="654" spans="1:7" x14ac:dyDescent="0.15">
      <c r="A654" s="327"/>
      <c r="B654" s="328"/>
      <c r="C654" s="329"/>
      <c r="D654" s="330" t="str">
        <f>IFERROR(VLOOKUP(A654,部品コード!A:E,2,FALSE),"")</f>
        <v/>
      </c>
      <c r="E654" s="330" t="str">
        <f t="shared" si="24"/>
        <v/>
      </c>
      <c r="F654" s="330" t="str">
        <f t="shared" si="25"/>
        <v/>
      </c>
      <c r="G654" s="330" t="str">
        <f>IFERROR(VLOOKUP(A654,部品コード!A:E,3,FALSE),"")</f>
        <v/>
      </c>
    </row>
    <row r="655" spans="1:7" x14ac:dyDescent="0.15">
      <c r="A655" s="327"/>
      <c r="B655" s="328"/>
      <c r="C655" s="329"/>
      <c r="D655" s="330" t="str">
        <f>IFERROR(VLOOKUP(A655,部品コード!A:E,2,FALSE),"")</f>
        <v/>
      </c>
      <c r="E655" s="330" t="str">
        <f t="shared" si="24"/>
        <v/>
      </c>
      <c r="F655" s="330" t="str">
        <f t="shared" si="25"/>
        <v/>
      </c>
      <c r="G655" s="330" t="str">
        <f>IFERROR(VLOOKUP(A655,部品コード!A:E,3,FALSE),"")</f>
        <v/>
      </c>
    </row>
    <row r="656" spans="1:7" x14ac:dyDescent="0.15">
      <c r="A656" s="327"/>
      <c r="B656" s="328"/>
      <c r="C656" s="329"/>
      <c r="D656" s="330" t="str">
        <f>IFERROR(VLOOKUP(A656,部品コード!A:E,2,FALSE),"")</f>
        <v/>
      </c>
      <c r="E656" s="330" t="str">
        <f t="shared" si="24"/>
        <v/>
      </c>
      <c r="F656" s="330" t="str">
        <f t="shared" si="25"/>
        <v/>
      </c>
      <c r="G656" s="330" t="str">
        <f>IFERROR(VLOOKUP(A656,部品コード!A:E,3,FALSE),"")</f>
        <v/>
      </c>
    </row>
    <row r="657" spans="1:7" x14ac:dyDescent="0.15">
      <c r="A657" s="327"/>
      <c r="B657" s="328"/>
      <c r="C657" s="329"/>
      <c r="D657" s="330" t="str">
        <f>IFERROR(VLOOKUP(A657,部品コード!A:E,2,FALSE),"")</f>
        <v/>
      </c>
      <c r="E657" s="330" t="str">
        <f t="shared" si="24"/>
        <v/>
      </c>
      <c r="F657" s="330" t="str">
        <f t="shared" si="25"/>
        <v/>
      </c>
      <c r="G657" s="330" t="str">
        <f>IFERROR(VLOOKUP(A657,部品コード!A:E,3,FALSE),"")</f>
        <v/>
      </c>
    </row>
    <row r="658" spans="1:7" x14ac:dyDescent="0.15">
      <c r="A658" s="327"/>
      <c r="B658" s="328"/>
      <c r="C658" s="329"/>
      <c r="D658" s="330" t="str">
        <f>IFERROR(VLOOKUP(A658,部品コード!A:E,2,FALSE),"")</f>
        <v/>
      </c>
      <c r="E658" s="330" t="str">
        <f t="shared" si="24"/>
        <v/>
      </c>
      <c r="F658" s="330" t="str">
        <f t="shared" si="25"/>
        <v/>
      </c>
      <c r="G658" s="330" t="str">
        <f>IFERROR(VLOOKUP(A658,部品コード!A:E,3,FALSE),"")</f>
        <v/>
      </c>
    </row>
    <row r="659" spans="1:7" x14ac:dyDescent="0.15">
      <c r="A659" s="327"/>
      <c r="B659" s="328"/>
      <c r="C659" s="329"/>
      <c r="D659" s="330" t="str">
        <f>IFERROR(VLOOKUP(A659,部品コード!A:E,2,FALSE),"")</f>
        <v/>
      </c>
      <c r="E659" s="330" t="str">
        <f t="shared" si="24"/>
        <v/>
      </c>
      <c r="F659" s="330" t="str">
        <f t="shared" si="25"/>
        <v/>
      </c>
      <c r="G659" s="330" t="str">
        <f>IFERROR(VLOOKUP(A659,部品コード!A:E,3,FALSE),"")</f>
        <v/>
      </c>
    </row>
    <row r="660" spans="1:7" x14ac:dyDescent="0.15">
      <c r="A660" s="327"/>
      <c r="B660" s="328"/>
      <c r="C660" s="329"/>
      <c r="D660" s="330" t="str">
        <f>IFERROR(VLOOKUP(A660,部品コード!A:E,2,FALSE),"")</f>
        <v/>
      </c>
      <c r="E660" s="330" t="str">
        <f t="shared" si="24"/>
        <v/>
      </c>
      <c r="F660" s="330" t="str">
        <f t="shared" si="25"/>
        <v/>
      </c>
      <c r="G660" s="330" t="str">
        <f>IFERROR(VLOOKUP(A660,部品コード!A:E,3,FALSE),"")</f>
        <v/>
      </c>
    </row>
    <row r="661" spans="1:7" x14ac:dyDescent="0.15">
      <c r="A661" s="327"/>
      <c r="B661" s="328"/>
      <c r="C661" s="329"/>
      <c r="D661" s="330" t="str">
        <f>IFERROR(VLOOKUP(A661,部品コード!A:E,2,FALSE),"")</f>
        <v/>
      </c>
      <c r="E661" s="330" t="str">
        <f t="shared" si="24"/>
        <v/>
      </c>
      <c r="F661" s="330" t="str">
        <f t="shared" si="25"/>
        <v/>
      </c>
      <c r="G661" s="330" t="str">
        <f>IFERROR(VLOOKUP(A661,部品コード!A:E,3,FALSE),"")</f>
        <v/>
      </c>
    </row>
    <row r="662" spans="1:7" x14ac:dyDescent="0.15">
      <c r="A662" s="327"/>
      <c r="B662" s="328"/>
      <c r="C662" s="329"/>
      <c r="D662" s="330" t="str">
        <f>IFERROR(VLOOKUP(A662,部品コード!A:E,2,FALSE),"")</f>
        <v/>
      </c>
      <c r="E662" s="330" t="str">
        <f t="shared" si="24"/>
        <v/>
      </c>
      <c r="F662" s="330" t="str">
        <f t="shared" si="25"/>
        <v/>
      </c>
      <c r="G662" s="330" t="str">
        <f>IFERROR(VLOOKUP(A662,部品コード!A:E,3,FALSE),"")</f>
        <v/>
      </c>
    </row>
    <row r="663" spans="1:7" x14ac:dyDescent="0.15">
      <c r="A663" s="327"/>
      <c r="B663" s="328"/>
      <c r="C663" s="329"/>
      <c r="D663" s="330" t="str">
        <f>IFERROR(VLOOKUP(A663,部品コード!A:E,2,FALSE),"")</f>
        <v/>
      </c>
      <c r="E663" s="330" t="str">
        <f t="shared" si="24"/>
        <v/>
      </c>
      <c r="F663" s="330" t="str">
        <f t="shared" si="25"/>
        <v/>
      </c>
      <c r="G663" s="330" t="str">
        <f>IFERROR(VLOOKUP(A663,部品コード!A:E,3,FALSE),"")</f>
        <v/>
      </c>
    </row>
    <row r="664" spans="1:7" x14ac:dyDescent="0.15">
      <c r="A664" s="327"/>
      <c r="B664" s="328"/>
      <c r="C664" s="329"/>
      <c r="D664" s="330" t="str">
        <f>IFERROR(VLOOKUP(A664,部品コード!A:E,2,FALSE),"")</f>
        <v/>
      </c>
      <c r="E664" s="330" t="str">
        <f t="shared" si="24"/>
        <v/>
      </c>
      <c r="F664" s="330" t="str">
        <f t="shared" si="25"/>
        <v/>
      </c>
      <c r="G664" s="330" t="str">
        <f>IFERROR(VLOOKUP(A664,部品コード!A:E,3,FALSE),"")</f>
        <v/>
      </c>
    </row>
    <row r="665" spans="1:7" x14ac:dyDescent="0.15">
      <c r="A665" s="327"/>
      <c r="B665" s="328"/>
      <c r="C665" s="329"/>
      <c r="D665" s="330" t="str">
        <f>IFERROR(VLOOKUP(A665,部品コード!A:E,2,FALSE),"")</f>
        <v/>
      </c>
      <c r="E665" s="330" t="str">
        <f t="shared" si="24"/>
        <v/>
      </c>
      <c r="F665" s="330" t="str">
        <f t="shared" si="25"/>
        <v/>
      </c>
      <c r="G665" s="330" t="str">
        <f>IFERROR(VLOOKUP(A665,部品コード!A:E,3,FALSE),"")</f>
        <v/>
      </c>
    </row>
    <row r="666" spans="1:7" x14ac:dyDescent="0.15">
      <c r="A666" s="327"/>
      <c r="B666" s="328"/>
      <c r="C666" s="329"/>
      <c r="D666" s="330" t="str">
        <f>IFERROR(VLOOKUP(A666,部品コード!A:E,2,FALSE),"")</f>
        <v/>
      </c>
      <c r="E666" s="330" t="str">
        <f t="shared" si="24"/>
        <v/>
      </c>
      <c r="F666" s="330" t="str">
        <f t="shared" si="25"/>
        <v/>
      </c>
      <c r="G666" s="330" t="str">
        <f>IFERROR(VLOOKUP(A666,部品コード!A:E,3,FALSE),"")</f>
        <v/>
      </c>
    </row>
    <row r="667" spans="1:7" x14ac:dyDescent="0.15">
      <c r="A667" s="327"/>
      <c r="B667" s="328"/>
      <c r="C667" s="329"/>
      <c r="D667" s="330" t="str">
        <f>IFERROR(VLOOKUP(A667,部品コード!A:E,2,FALSE),"")</f>
        <v/>
      </c>
      <c r="E667" s="330" t="str">
        <f t="shared" si="24"/>
        <v/>
      </c>
      <c r="F667" s="330" t="str">
        <f t="shared" si="25"/>
        <v/>
      </c>
      <c r="G667" s="330" t="str">
        <f>IFERROR(VLOOKUP(A667,部品コード!A:E,3,FALSE),"")</f>
        <v/>
      </c>
    </row>
    <row r="668" spans="1:7" x14ac:dyDescent="0.15">
      <c r="A668" s="327"/>
      <c r="B668" s="328"/>
      <c r="C668" s="329"/>
      <c r="D668" s="330" t="str">
        <f>IFERROR(VLOOKUP(A668,部品コード!A:E,2,FALSE),"")</f>
        <v/>
      </c>
      <c r="E668" s="330" t="str">
        <f t="shared" si="24"/>
        <v/>
      </c>
      <c r="F668" s="330" t="str">
        <f t="shared" si="25"/>
        <v/>
      </c>
      <c r="G668" s="330" t="str">
        <f>IFERROR(VLOOKUP(A668,部品コード!A:E,3,FALSE),"")</f>
        <v/>
      </c>
    </row>
    <row r="669" spans="1:7" x14ac:dyDescent="0.15">
      <c r="A669" s="327"/>
      <c r="B669" s="328"/>
      <c r="C669" s="329"/>
      <c r="D669" s="330" t="str">
        <f>IFERROR(VLOOKUP(A669,部品コード!A:E,2,FALSE),"")</f>
        <v/>
      </c>
      <c r="E669" s="330" t="str">
        <f t="shared" si="24"/>
        <v/>
      </c>
      <c r="F669" s="330" t="str">
        <f t="shared" si="25"/>
        <v/>
      </c>
      <c r="G669" s="330" t="str">
        <f>IFERROR(VLOOKUP(A669,部品コード!A:E,3,FALSE),"")</f>
        <v/>
      </c>
    </row>
    <row r="670" spans="1:7" x14ac:dyDescent="0.15">
      <c r="A670" s="327"/>
      <c r="B670" s="328"/>
      <c r="C670" s="329"/>
      <c r="D670" s="330" t="str">
        <f>IFERROR(VLOOKUP(A670,部品コード!A:E,2,FALSE),"")</f>
        <v/>
      </c>
      <c r="E670" s="330" t="str">
        <f t="shared" si="24"/>
        <v/>
      </c>
      <c r="F670" s="330" t="str">
        <f t="shared" si="25"/>
        <v/>
      </c>
      <c r="G670" s="330" t="str">
        <f>IFERROR(VLOOKUP(A670,部品コード!A:E,3,FALSE),"")</f>
        <v/>
      </c>
    </row>
    <row r="671" spans="1:7" x14ac:dyDescent="0.15">
      <c r="A671" s="327"/>
      <c r="B671" s="328"/>
      <c r="C671" s="329"/>
      <c r="D671" s="330" t="str">
        <f>IFERROR(VLOOKUP(A671,部品コード!A:E,2,FALSE),"")</f>
        <v/>
      </c>
      <c r="E671" s="330" t="str">
        <f t="shared" si="24"/>
        <v/>
      </c>
      <c r="F671" s="330" t="str">
        <f t="shared" si="25"/>
        <v/>
      </c>
      <c r="G671" s="330" t="str">
        <f>IFERROR(VLOOKUP(A671,部品コード!A:E,3,FALSE),"")</f>
        <v/>
      </c>
    </row>
    <row r="672" spans="1:7" x14ac:dyDescent="0.15">
      <c r="A672" s="327"/>
      <c r="B672" s="328"/>
      <c r="C672" s="329"/>
      <c r="D672" s="330" t="str">
        <f>IFERROR(VLOOKUP(A672,部品コード!A:E,2,FALSE),"")</f>
        <v/>
      </c>
      <c r="E672" s="330" t="str">
        <f t="shared" si="24"/>
        <v/>
      </c>
      <c r="F672" s="330" t="str">
        <f t="shared" si="25"/>
        <v/>
      </c>
      <c r="G672" s="330" t="str">
        <f>IFERROR(VLOOKUP(A672,部品コード!A:E,3,FALSE),"")</f>
        <v/>
      </c>
    </row>
    <row r="673" spans="1:7" x14ac:dyDescent="0.15">
      <c r="A673" s="327"/>
      <c r="B673" s="328"/>
      <c r="C673" s="329"/>
      <c r="D673" s="330" t="str">
        <f>IFERROR(VLOOKUP(A673,部品コード!A:E,2,FALSE),"")</f>
        <v/>
      </c>
      <c r="E673" s="330" t="str">
        <f t="shared" si="24"/>
        <v/>
      </c>
      <c r="F673" s="330" t="str">
        <f t="shared" si="25"/>
        <v/>
      </c>
      <c r="G673" s="330" t="str">
        <f>IFERROR(VLOOKUP(A673,部品コード!A:E,3,FALSE),"")</f>
        <v/>
      </c>
    </row>
    <row r="674" spans="1:7" x14ac:dyDescent="0.15">
      <c r="A674" s="327"/>
      <c r="B674" s="328"/>
      <c r="C674" s="329"/>
      <c r="D674" s="330" t="str">
        <f>IFERROR(VLOOKUP(A674,部品コード!A:E,2,FALSE),"")</f>
        <v/>
      </c>
      <c r="E674" s="330" t="str">
        <f t="shared" si="24"/>
        <v/>
      </c>
      <c r="F674" s="330" t="str">
        <f t="shared" si="25"/>
        <v/>
      </c>
      <c r="G674" s="330" t="str">
        <f>IFERROR(VLOOKUP(A674,部品コード!A:E,3,FALSE),"")</f>
        <v/>
      </c>
    </row>
    <row r="675" spans="1:7" x14ac:dyDescent="0.15">
      <c r="A675" s="327"/>
      <c r="B675" s="328"/>
      <c r="C675" s="329"/>
      <c r="D675" s="330" t="str">
        <f>IFERROR(VLOOKUP(A675,部品コード!A:E,2,FALSE),"")</f>
        <v/>
      </c>
      <c r="E675" s="330" t="str">
        <f t="shared" si="24"/>
        <v/>
      </c>
      <c r="F675" s="330" t="str">
        <f t="shared" si="25"/>
        <v/>
      </c>
      <c r="G675" s="330" t="str">
        <f>IFERROR(VLOOKUP(A675,部品コード!A:E,3,FALSE),"")</f>
        <v/>
      </c>
    </row>
    <row r="676" spans="1:7" x14ac:dyDescent="0.15">
      <c r="A676" s="327"/>
      <c r="B676" s="328"/>
      <c r="C676" s="329"/>
      <c r="D676" s="330" t="str">
        <f>IFERROR(VLOOKUP(A676,部品コード!A:E,2,FALSE),"")</f>
        <v/>
      </c>
      <c r="E676" s="330" t="str">
        <f t="shared" si="24"/>
        <v/>
      </c>
      <c r="F676" s="330" t="str">
        <f t="shared" si="25"/>
        <v/>
      </c>
      <c r="G676" s="330" t="str">
        <f>IFERROR(VLOOKUP(A676,部品コード!A:E,3,FALSE),"")</f>
        <v/>
      </c>
    </row>
    <row r="677" spans="1:7" x14ac:dyDescent="0.15">
      <c r="A677" s="327"/>
      <c r="B677" s="328"/>
      <c r="C677" s="329"/>
      <c r="D677" s="330" t="str">
        <f>IFERROR(VLOOKUP(A677,部品コード!A:E,2,FALSE),"")</f>
        <v/>
      </c>
      <c r="E677" s="330" t="str">
        <f t="shared" si="24"/>
        <v/>
      </c>
      <c r="F677" s="330" t="str">
        <f t="shared" si="25"/>
        <v/>
      </c>
      <c r="G677" s="330" t="str">
        <f>IFERROR(VLOOKUP(A677,部品コード!A:E,3,FALSE),"")</f>
        <v/>
      </c>
    </row>
    <row r="678" spans="1:7" x14ac:dyDescent="0.15">
      <c r="A678" s="327"/>
      <c r="B678" s="328"/>
      <c r="C678" s="329"/>
      <c r="D678" s="330" t="str">
        <f>IFERROR(VLOOKUP(A678,部品コード!A:E,2,FALSE),"")</f>
        <v/>
      </c>
      <c r="E678" s="330" t="str">
        <f t="shared" si="24"/>
        <v/>
      </c>
      <c r="F678" s="330" t="str">
        <f t="shared" si="25"/>
        <v/>
      </c>
      <c r="G678" s="330" t="str">
        <f>IFERROR(VLOOKUP(A678,部品コード!A:E,3,FALSE),"")</f>
        <v/>
      </c>
    </row>
    <row r="679" spans="1:7" x14ac:dyDescent="0.15">
      <c r="A679" s="327"/>
      <c r="B679" s="328"/>
      <c r="C679" s="329"/>
      <c r="D679" s="330" t="str">
        <f>IFERROR(VLOOKUP(A679,部品コード!A:E,2,FALSE),"")</f>
        <v/>
      </c>
      <c r="E679" s="330" t="str">
        <f t="shared" si="24"/>
        <v/>
      </c>
      <c r="F679" s="330" t="str">
        <f t="shared" si="25"/>
        <v/>
      </c>
      <c r="G679" s="330" t="str">
        <f>IFERROR(VLOOKUP(A679,部品コード!A:E,3,FALSE),"")</f>
        <v/>
      </c>
    </row>
    <row r="680" spans="1:7" x14ac:dyDescent="0.15">
      <c r="A680" s="327"/>
      <c r="B680" s="328"/>
      <c r="C680" s="329"/>
      <c r="D680" s="330" t="str">
        <f>IFERROR(VLOOKUP(A680,部品コード!A:E,2,FALSE),"")</f>
        <v/>
      </c>
      <c r="E680" s="330" t="str">
        <f t="shared" si="24"/>
        <v/>
      </c>
      <c r="F680" s="330" t="str">
        <f t="shared" si="25"/>
        <v/>
      </c>
      <c r="G680" s="330" t="str">
        <f>IFERROR(VLOOKUP(A680,部品コード!A:E,3,FALSE),"")</f>
        <v/>
      </c>
    </row>
    <row r="681" spans="1:7" x14ac:dyDescent="0.15">
      <c r="A681" s="327"/>
      <c r="B681" s="328"/>
      <c r="C681" s="329"/>
      <c r="D681" s="330" t="str">
        <f>IFERROR(VLOOKUP(A681,部品コード!A:E,2,FALSE),"")</f>
        <v/>
      </c>
      <c r="E681" s="330" t="str">
        <f t="shared" si="24"/>
        <v/>
      </c>
      <c r="F681" s="330" t="str">
        <f t="shared" si="25"/>
        <v/>
      </c>
      <c r="G681" s="330" t="str">
        <f>IFERROR(VLOOKUP(A681,部品コード!A:E,3,FALSE),"")</f>
        <v/>
      </c>
    </row>
    <row r="682" spans="1:7" x14ac:dyDescent="0.15">
      <c r="A682" s="327"/>
      <c r="B682" s="328"/>
      <c r="C682" s="329"/>
      <c r="D682" s="330" t="str">
        <f>IFERROR(VLOOKUP(A682,部品コード!A:E,2,FALSE),"")</f>
        <v/>
      </c>
      <c r="E682" s="330" t="str">
        <f t="shared" si="24"/>
        <v/>
      </c>
      <c r="F682" s="330" t="str">
        <f t="shared" si="25"/>
        <v/>
      </c>
      <c r="G682" s="330" t="str">
        <f>IFERROR(VLOOKUP(A682,部品コード!A:E,3,FALSE),"")</f>
        <v/>
      </c>
    </row>
    <row r="683" spans="1:7" x14ac:dyDescent="0.15">
      <c r="A683" s="327"/>
      <c r="B683" s="328"/>
      <c r="C683" s="329"/>
      <c r="D683" s="330" t="str">
        <f>IFERROR(VLOOKUP(A683,部品コード!A:E,2,FALSE),"")</f>
        <v/>
      </c>
      <c r="E683" s="330" t="str">
        <f t="shared" si="24"/>
        <v/>
      </c>
      <c r="F683" s="330" t="str">
        <f t="shared" si="25"/>
        <v/>
      </c>
      <c r="G683" s="330" t="str">
        <f>IFERROR(VLOOKUP(A683,部品コード!A:E,3,FALSE),"")</f>
        <v/>
      </c>
    </row>
    <row r="684" spans="1:7" x14ac:dyDescent="0.15">
      <c r="A684" s="327"/>
      <c r="B684" s="328"/>
      <c r="C684" s="329"/>
      <c r="D684" s="330" t="str">
        <f>IFERROR(VLOOKUP(A684,部品コード!A:E,2,FALSE),"")</f>
        <v/>
      </c>
      <c r="E684" s="330" t="str">
        <f t="shared" si="24"/>
        <v/>
      </c>
      <c r="F684" s="330" t="str">
        <f t="shared" si="25"/>
        <v/>
      </c>
      <c r="G684" s="330" t="str">
        <f>IFERROR(VLOOKUP(A684,部品コード!A:E,3,FALSE),"")</f>
        <v/>
      </c>
    </row>
    <row r="685" spans="1:7" x14ac:dyDescent="0.15">
      <c r="A685" s="327"/>
      <c r="B685" s="328"/>
      <c r="C685" s="329"/>
      <c r="D685" s="330" t="str">
        <f>IFERROR(VLOOKUP(A685,部品コード!A:E,2,FALSE),"")</f>
        <v/>
      </c>
      <c r="E685" s="330" t="str">
        <f t="shared" si="24"/>
        <v/>
      </c>
      <c r="F685" s="330" t="str">
        <f t="shared" si="25"/>
        <v/>
      </c>
      <c r="G685" s="330" t="str">
        <f>IFERROR(VLOOKUP(A685,部品コード!A:E,3,FALSE),"")</f>
        <v/>
      </c>
    </row>
    <row r="686" spans="1:7" x14ac:dyDescent="0.15">
      <c r="A686" s="327"/>
      <c r="B686" s="328"/>
      <c r="C686" s="329"/>
      <c r="D686" s="330" t="str">
        <f>IFERROR(VLOOKUP(A686,部品コード!A:E,2,FALSE),"")</f>
        <v/>
      </c>
      <c r="E686" s="330" t="str">
        <f t="shared" si="24"/>
        <v/>
      </c>
      <c r="F686" s="330" t="str">
        <f t="shared" si="25"/>
        <v/>
      </c>
      <c r="G686" s="330" t="str">
        <f>IFERROR(VLOOKUP(A686,部品コード!A:E,3,FALSE),"")</f>
        <v/>
      </c>
    </row>
    <row r="687" spans="1:7" x14ac:dyDescent="0.15">
      <c r="A687" s="327"/>
      <c r="B687" s="328"/>
      <c r="C687" s="329"/>
      <c r="D687" s="330" t="str">
        <f>IFERROR(VLOOKUP(A687,部品コード!A:E,2,FALSE),"")</f>
        <v/>
      </c>
      <c r="E687" s="330" t="str">
        <f t="shared" si="24"/>
        <v/>
      </c>
      <c r="F687" s="330" t="str">
        <f t="shared" si="25"/>
        <v/>
      </c>
      <c r="G687" s="330" t="str">
        <f>IFERROR(VLOOKUP(A687,部品コード!A:E,3,FALSE),"")</f>
        <v/>
      </c>
    </row>
    <row r="688" spans="1:7" x14ac:dyDescent="0.15">
      <c r="A688" s="327"/>
      <c r="B688" s="328"/>
      <c r="C688" s="329"/>
      <c r="D688" s="330" t="str">
        <f>IFERROR(VLOOKUP(A688,部品コード!A:E,2,FALSE),"")</f>
        <v/>
      </c>
      <c r="E688" s="330" t="str">
        <f t="shared" si="24"/>
        <v/>
      </c>
      <c r="F688" s="330" t="str">
        <f t="shared" si="25"/>
        <v/>
      </c>
      <c r="G688" s="330" t="str">
        <f>IFERROR(VLOOKUP(A688,部品コード!A:E,3,FALSE),"")</f>
        <v/>
      </c>
    </row>
    <row r="689" spans="1:7" x14ac:dyDescent="0.15">
      <c r="A689" s="327"/>
      <c r="B689" s="328"/>
      <c r="C689" s="329"/>
      <c r="D689" s="330" t="str">
        <f>IFERROR(VLOOKUP(A689,部品コード!A:E,2,FALSE),"")</f>
        <v/>
      </c>
      <c r="E689" s="330" t="str">
        <f t="shared" si="24"/>
        <v/>
      </c>
      <c r="F689" s="330" t="str">
        <f t="shared" si="25"/>
        <v/>
      </c>
      <c r="G689" s="330" t="str">
        <f>IFERROR(VLOOKUP(A689,部品コード!A:E,3,FALSE),"")</f>
        <v/>
      </c>
    </row>
    <row r="690" spans="1:7" x14ac:dyDescent="0.15">
      <c r="A690" s="327"/>
      <c r="B690" s="328"/>
      <c r="C690" s="329"/>
      <c r="D690" s="330" t="str">
        <f>IFERROR(VLOOKUP(A690,部品コード!A:E,2,FALSE),"")</f>
        <v/>
      </c>
      <c r="E690" s="330" t="str">
        <f t="shared" si="24"/>
        <v/>
      </c>
      <c r="F690" s="330" t="str">
        <f t="shared" si="25"/>
        <v/>
      </c>
      <c r="G690" s="330" t="str">
        <f>IFERROR(VLOOKUP(A690,部品コード!A:E,3,FALSE),"")</f>
        <v/>
      </c>
    </row>
    <row r="691" spans="1:7" x14ac:dyDescent="0.15">
      <c r="A691" s="327"/>
      <c r="B691" s="328"/>
      <c r="C691" s="329"/>
      <c r="D691" s="330" t="str">
        <f>IFERROR(VLOOKUP(A691,部品コード!A:E,2,FALSE),"")</f>
        <v/>
      </c>
      <c r="E691" s="330" t="str">
        <f t="shared" si="24"/>
        <v/>
      </c>
      <c r="F691" s="330" t="str">
        <f t="shared" si="25"/>
        <v/>
      </c>
      <c r="G691" s="330" t="str">
        <f>IFERROR(VLOOKUP(A691,部品コード!A:E,3,FALSE),"")</f>
        <v/>
      </c>
    </row>
    <row r="692" spans="1:7" x14ac:dyDescent="0.15">
      <c r="A692" s="327"/>
      <c r="B692" s="328"/>
      <c r="C692" s="329"/>
      <c r="D692" s="330" t="str">
        <f>IFERROR(VLOOKUP(A692,部品コード!A:E,2,FALSE),"")</f>
        <v/>
      </c>
      <c r="E692" s="330" t="str">
        <f t="shared" si="24"/>
        <v/>
      </c>
      <c r="F692" s="330" t="str">
        <f t="shared" si="25"/>
        <v/>
      </c>
      <c r="G692" s="330" t="str">
        <f>IFERROR(VLOOKUP(A692,部品コード!A:E,3,FALSE),"")</f>
        <v/>
      </c>
    </row>
    <row r="693" spans="1:7" x14ac:dyDescent="0.15">
      <c r="A693" s="327"/>
      <c r="B693" s="328"/>
      <c r="C693" s="329"/>
      <c r="D693" s="330" t="str">
        <f>IFERROR(VLOOKUP(A693,部品コード!A:E,2,FALSE),"")</f>
        <v/>
      </c>
      <c r="E693" s="330" t="str">
        <f t="shared" si="24"/>
        <v/>
      </c>
      <c r="F693" s="330" t="str">
        <f t="shared" si="25"/>
        <v/>
      </c>
      <c r="G693" s="330" t="str">
        <f>IFERROR(VLOOKUP(A693,部品コード!A:E,3,FALSE),"")</f>
        <v/>
      </c>
    </row>
    <row r="694" spans="1:7" x14ac:dyDescent="0.15">
      <c r="A694" s="327"/>
      <c r="B694" s="328"/>
      <c r="C694" s="329"/>
      <c r="D694" s="330" t="str">
        <f>IFERROR(VLOOKUP(A694,部品コード!A:E,2,FALSE),"")</f>
        <v/>
      </c>
      <c r="E694" s="330" t="str">
        <f t="shared" ref="E694:E757" si="26">IF(B694="","",(MONTH(B694)))</f>
        <v/>
      </c>
      <c r="F694" s="330" t="str">
        <f t="shared" ref="F694:F757" si="27">IF(B694="","",(DAY(B694)))</f>
        <v/>
      </c>
      <c r="G694" s="330" t="str">
        <f>IFERROR(VLOOKUP(A694,部品コード!A:E,3,FALSE),"")</f>
        <v/>
      </c>
    </row>
    <row r="695" spans="1:7" x14ac:dyDescent="0.15">
      <c r="A695" s="327"/>
      <c r="B695" s="328"/>
      <c r="C695" s="329"/>
      <c r="D695" s="330" t="str">
        <f>IFERROR(VLOOKUP(A695,部品コード!A:E,2,FALSE),"")</f>
        <v/>
      </c>
      <c r="E695" s="330" t="str">
        <f t="shared" si="26"/>
        <v/>
      </c>
      <c r="F695" s="330" t="str">
        <f t="shared" si="27"/>
        <v/>
      </c>
      <c r="G695" s="330" t="str">
        <f>IFERROR(VLOOKUP(A695,部品コード!A:E,3,FALSE),"")</f>
        <v/>
      </c>
    </row>
    <row r="696" spans="1:7" x14ac:dyDescent="0.15">
      <c r="A696" s="327"/>
      <c r="B696" s="328"/>
      <c r="C696" s="329"/>
      <c r="D696" s="330" t="str">
        <f>IFERROR(VLOOKUP(A696,部品コード!A:E,2,FALSE),"")</f>
        <v/>
      </c>
      <c r="E696" s="330" t="str">
        <f t="shared" si="26"/>
        <v/>
      </c>
      <c r="F696" s="330" t="str">
        <f t="shared" si="27"/>
        <v/>
      </c>
      <c r="G696" s="330" t="str">
        <f>IFERROR(VLOOKUP(A696,部品コード!A:E,3,FALSE),"")</f>
        <v/>
      </c>
    </row>
    <row r="697" spans="1:7" x14ac:dyDescent="0.15">
      <c r="A697" s="327"/>
      <c r="B697" s="328"/>
      <c r="C697" s="329"/>
      <c r="D697" s="330" t="str">
        <f>IFERROR(VLOOKUP(A697,部品コード!A:E,2,FALSE),"")</f>
        <v/>
      </c>
      <c r="E697" s="330" t="str">
        <f t="shared" si="26"/>
        <v/>
      </c>
      <c r="F697" s="330" t="str">
        <f t="shared" si="27"/>
        <v/>
      </c>
      <c r="G697" s="330" t="str">
        <f>IFERROR(VLOOKUP(A697,部品コード!A:E,3,FALSE),"")</f>
        <v/>
      </c>
    </row>
    <row r="698" spans="1:7" x14ac:dyDescent="0.15">
      <c r="A698" s="327"/>
      <c r="B698" s="328"/>
      <c r="C698" s="329"/>
      <c r="D698" s="330" t="str">
        <f>IFERROR(VLOOKUP(A698,部品コード!A:E,2,FALSE),"")</f>
        <v/>
      </c>
      <c r="E698" s="330" t="str">
        <f t="shared" si="26"/>
        <v/>
      </c>
      <c r="F698" s="330" t="str">
        <f t="shared" si="27"/>
        <v/>
      </c>
      <c r="G698" s="330" t="str">
        <f>IFERROR(VLOOKUP(A698,部品コード!A:E,3,FALSE),"")</f>
        <v/>
      </c>
    </row>
    <row r="699" spans="1:7" x14ac:dyDescent="0.15">
      <c r="A699" s="327"/>
      <c r="B699" s="328"/>
      <c r="C699" s="329"/>
      <c r="D699" s="330" t="str">
        <f>IFERROR(VLOOKUP(A699,部品コード!A:E,2,FALSE),"")</f>
        <v/>
      </c>
      <c r="E699" s="330" t="str">
        <f t="shared" si="26"/>
        <v/>
      </c>
      <c r="F699" s="330" t="str">
        <f t="shared" si="27"/>
        <v/>
      </c>
      <c r="G699" s="330" t="str">
        <f>IFERROR(VLOOKUP(A699,部品コード!A:E,3,FALSE),"")</f>
        <v/>
      </c>
    </row>
    <row r="700" spans="1:7" x14ac:dyDescent="0.15">
      <c r="A700" s="327"/>
      <c r="B700" s="328"/>
      <c r="C700" s="329"/>
      <c r="D700" s="330" t="str">
        <f>IFERROR(VLOOKUP(A700,部品コード!A:E,2,FALSE),"")</f>
        <v/>
      </c>
      <c r="E700" s="330" t="str">
        <f t="shared" si="26"/>
        <v/>
      </c>
      <c r="F700" s="330" t="str">
        <f t="shared" si="27"/>
        <v/>
      </c>
      <c r="G700" s="330" t="str">
        <f>IFERROR(VLOOKUP(A700,部品コード!A:E,3,FALSE),"")</f>
        <v/>
      </c>
    </row>
    <row r="701" spans="1:7" x14ac:dyDescent="0.15">
      <c r="A701" s="327"/>
      <c r="B701" s="328"/>
      <c r="C701" s="329"/>
      <c r="D701" s="330" t="str">
        <f>IFERROR(VLOOKUP(A701,部品コード!A:E,2,FALSE),"")</f>
        <v/>
      </c>
      <c r="E701" s="330" t="str">
        <f t="shared" si="26"/>
        <v/>
      </c>
      <c r="F701" s="330" t="str">
        <f t="shared" si="27"/>
        <v/>
      </c>
      <c r="G701" s="330" t="str">
        <f>IFERROR(VLOOKUP(A701,部品コード!A:E,3,FALSE),"")</f>
        <v/>
      </c>
    </row>
    <row r="702" spans="1:7" x14ac:dyDescent="0.15">
      <c r="A702" s="327"/>
      <c r="B702" s="328"/>
      <c r="C702" s="329"/>
      <c r="D702" s="330" t="str">
        <f>IFERROR(VLOOKUP(A702,部品コード!A:E,2,FALSE),"")</f>
        <v/>
      </c>
      <c r="E702" s="330" t="str">
        <f t="shared" si="26"/>
        <v/>
      </c>
      <c r="F702" s="330" t="str">
        <f t="shared" si="27"/>
        <v/>
      </c>
      <c r="G702" s="330" t="str">
        <f>IFERROR(VLOOKUP(A702,部品コード!A:E,3,FALSE),"")</f>
        <v/>
      </c>
    </row>
    <row r="703" spans="1:7" x14ac:dyDescent="0.15">
      <c r="A703" s="327"/>
      <c r="B703" s="328"/>
      <c r="C703" s="329"/>
      <c r="D703" s="330" t="str">
        <f>IFERROR(VLOOKUP(A703,部品コード!A:E,2,FALSE),"")</f>
        <v/>
      </c>
      <c r="E703" s="330" t="str">
        <f t="shared" si="26"/>
        <v/>
      </c>
      <c r="F703" s="330" t="str">
        <f t="shared" si="27"/>
        <v/>
      </c>
      <c r="G703" s="330" t="str">
        <f>IFERROR(VLOOKUP(A703,部品コード!A:E,3,FALSE),"")</f>
        <v/>
      </c>
    </row>
    <row r="704" spans="1:7" x14ac:dyDescent="0.15">
      <c r="A704" s="327"/>
      <c r="B704" s="328"/>
      <c r="C704" s="329"/>
      <c r="D704" s="330" t="str">
        <f>IFERROR(VLOOKUP(A704,部品コード!A:E,2,FALSE),"")</f>
        <v/>
      </c>
      <c r="E704" s="330" t="str">
        <f t="shared" si="26"/>
        <v/>
      </c>
      <c r="F704" s="330" t="str">
        <f t="shared" si="27"/>
        <v/>
      </c>
      <c r="G704" s="330" t="str">
        <f>IFERROR(VLOOKUP(A704,部品コード!A:E,3,FALSE),"")</f>
        <v/>
      </c>
    </row>
    <row r="705" spans="1:7" x14ac:dyDescent="0.15">
      <c r="A705" s="327"/>
      <c r="B705" s="328"/>
      <c r="C705" s="329"/>
      <c r="D705" s="330" t="str">
        <f>IFERROR(VLOOKUP(A705,部品コード!A:E,2,FALSE),"")</f>
        <v/>
      </c>
      <c r="E705" s="330" t="str">
        <f t="shared" si="26"/>
        <v/>
      </c>
      <c r="F705" s="330" t="str">
        <f t="shared" si="27"/>
        <v/>
      </c>
      <c r="G705" s="330" t="str">
        <f>IFERROR(VLOOKUP(A705,部品コード!A:E,3,FALSE),"")</f>
        <v/>
      </c>
    </row>
    <row r="706" spans="1:7" x14ac:dyDescent="0.15">
      <c r="A706" s="327"/>
      <c r="B706" s="328"/>
      <c r="C706" s="329"/>
      <c r="D706" s="330" t="str">
        <f>IFERROR(VLOOKUP(A706,部品コード!A:E,2,FALSE),"")</f>
        <v/>
      </c>
      <c r="E706" s="330" t="str">
        <f t="shared" si="26"/>
        <v/>
      </c>
      <c r="F706" s="330" t="str">
        <f t="shared" si="27"/>
        <v/>
      </c>
      <c r="G706" s="330" t="str">
        <f>IFERROR(VLOOKUP(A706,部品コード!A:E,3,FALSE),"")</f>
        <v/>
      </c>
    </row>
    <row r="707" spans="1:7" x14ac:dyDescent="0.15">
      <c r="A707" s="327"/>
      <c r="B707" s="328"/>
      <c r="C707" s="329"/>
      <c r="D707" s="330" t="str">
        <f>IFERROR(VLOOKUP(A707,部品コード!A:E,2,FALSE),"")</f>
        <v/>
      </c>
      <c r="E707" s="330" t="str">
        <f t="shared" si="26"/>
        <v/>
      </c>
      <c r="F707" s="330" t="str">
        <f t="shared" si="27"/>
        <v/>
      </c>
      <c r="G707" s="330" t="str">
        <f>IFERROR(VLOOKUP(A707,部品コード!A:E,3,FALSE),"")</f>
        <v/>
      </c>
    </row>
    <row r="708" spans="1:7" x14ac:dyDescent="0.15">
      <c r="A708" s="327"/>
      <c r="B708" s="328"/>
      <c r="C708" s="329"/>
      <c r="D708" s="330" t="str">
        <f>IFERROR(VLOOKUP(A708,部品コード!A:E,2,FALSE),"")</f>
        <v/>
      </c>
      <c r="E708" s="330" t="str">
        <f t="shared" si="26"/>
        <v/>
      </c>
      <c r="F708" s="330" t="str">
        <f t="shared" si="27"/>
        <v/>
      </c>
      <c r="G708" s="330" t="str">
        <f>IFERROR(VLOOKUP(A708,部品コード!A:E,3,FALSE),"")</f>
        <v/>
      </c>
    </row>
    <row r="709" spans="1:7" x14ac:dyDescent="0.15">
      <c r="A709" s="327"/>
      <c r="B709" s="328"/>
      <c r="C709" s="329"/>
      <c r="D709" s="330" t="str">
        <f>IFERROR(VLOOKUP(A709,部品コード!A:E,2,FALSE),"")</f>
        <v/>
      </c>
      <c r="E709" s="330" t="str">
        <f t="shared" si="26"/>
        <v/>
      </c>
      <c r="F709" s="330" t="str">
        <f t="shared" si="27"/>
        <v/>
      </c>
      <c r="G709" s="330" t="str">
        <f>IFERROR(VLOOKUP(A709,部品コード!A:E,3,FALSE),"")</f>
        <v/>
      </c>
    </row>
    <row r="710" spans="1:7" x14ac:dyDescent="0.15">
      <c r="A710" s="327"/>
      <c r="B710" s="328"/>
      <c r="C710" s="329"/>
      <c r="D710" s="330" t="str">
        <f>IFERROR(VLOOKUP(A710,部品コード!A:E,2,FALSE),"")</f>
        <v/>
      </c>
      <c r="E710" s="330" t="str">
        <f t="shared" si="26"/>
        <v/>
      </c>
      <c r="F710" s="330" t="str">
        <f t="shared" si="27"/>
        <v/>
      </c>
      <c r="G710" s="330" t="str">
        <f>IFERROR(VLOOKUP(A710,部品コード!A:E,3,FALSE),"")</f>
        <v/>
      </c>
    </row>
    <row r="711" spans="1:7" x14ac:dyDescent="0.15">
      <c r="A711" s="327"/>
      <c r="B711" s="328"/>
      <c r="C711" s="329"/>
      <c r="D711" s="330" t="str">
        <f>IFERROR(VLOOKUP(A711,部品コード!A:E,2,FALSE),"")</f>
        <v/>
      </c>
      <c r="E711" s="330" t="str">
        <f t="shared" si="26"/>
        <v/>
      </c>
      <c r="F711" s="330" t="str">
        <f t="shared" si="27"/>
        <v/>
      </c>
      <c r="G711" s="330" t="str">
        <f>IFERROR(VLOOKUP(A711,部品コード!A:E,3,FALSE),"")</f>
        <v/>
      </c>
    </row>
    <row r="712" spans="1:7" x14ac:dyDescent="0.15">
      <c r="A712" s="327"/>
      <c r="B712" s="328"/>
      <c r="C712" s="329"/>
      <c r="D712" s="330" t="str">
        <f>IFERROR(VLOOKUP(A712,部品コード!A:E,2,FALSE),"")</f>
        <v/>
      </c>
      <c r="E712" s="330" t="str">
        <f t="shared" si="26"/>
        <v/>
      </c>
      <c r="F712" s="330" t="str">
        <f t="shared" si="27"/>
        <v/>
      </c>
      <c r="G712" s="330" t="str">
        <f>IFERROR(VLOOKUP(A712,部品コード!A:E,3,FALSE),"")</f>
        <v/>
      </c>
    </row>
    <row r="713" spans="1:7" x14ac:dyDescent="0.15">
      <c r="A713" s="327"/>
      <c r="B713" s="328"/>
      <c r="C713" s="329"/>
      <c r="D713" s="330" t="str">
        <f>IFERROR(VLOOKUP(A713,部品コード!A:E,2,FALSE),"")</f>
        <v/>
      </c>
      <c r="E713" s="330" t="str">
        <f t="shared" si="26"/>
        <v/>
      </c>
      <c r="F713" s="330" t="str">
        <f t="shared" si="27"/>
        <v/>
      </c>
      <c r="G713" s="330" t="str">
        <f>IFERROR(VLOOKUP(A713,部品コード!A:E,3,FALSE),"")</f>
        <v/>
      </c>
    </row>
    <row r="714" spans="1:7" x14ac:dyDescent="0.15">
      <c r="A714" s="327"/>
      <c r="B714" s="328"/>
      <c r="C714" s="329"/>
      <c r="D714" s="330" t="str">
        <f>IFERROR(VLOOKUP(A714,部品コード!A:E,2,FALSE),"")</f>
        <v/>
      </c>
      <c r="E714" s="330" t="str">
        <f t="shared" si="26"/>
        <v/>
      </c>
      <c r="F714" s="330" t="str">
        <f t="shared" si="27"/>
        <v/>
      </c>
      <c r="G714" s="330" t="str">
        <f>IFERROR(VLOOKUP(A714,部品コード!A:E,3,FALSE),"")</f>
        <v/>
      </c>
    </row>
    <row r="715" spans="1:7" x14ac:dyDescent="0.15">
      <c r="A715" s="327"/>
      <c r="B715" s="328"/>
      <c r="C715" s="329"/>
      <c r="D715" s="330" t="str">
        <f>IFERROR(VLOOKUP(A715,部品コード!A:E,2,FALSE),"")</f>
        <v/>
      </c>
      <c r="E715" s="330" t="str">
        <f t="shared" si="26"/>
        <v/>
      </c>
      <c r="F715" s="330" t="str">
        <f t="shared" si="27"/>
        <v/>
      </c>
      <c r="G715" s="330" t="str">
        <f>IFERROR(VLOOKUP(A715,部品コード!A:E,3,FALSE),"")</f>
        <v/>
      </c>
    </row>
    <row r="716" spans="1:7" x14ac:dyDescent="0.15">
      <c r="A716" s="327"/>
      <c r="B716" s="328"/>
      <c r="C716" s="329"/>
      <c r="D716" s="330" t="str">
        <f>IFERROR(VLOOKUP(A716,部品コード!A:E,2,FALSE),"")</f>
        <v/>
      </c>
      <c r="E716" s="330" t="str">
        <f t="shared" si="26"/>
        <v/>
      </c>
      <c r="F716" s="330" t="str">
        <f t="shared" si="27"/>
        <v/>
      </c>
      <c r="G716" s="330" t="str">
        <f>IFERROR(VLOOKUP(A716,部品コード!A:E,3,FALSE),"")</f>
        <v/>
      </c>
    </row>
    <row r="717" spans="1:7" x14ac:dyDescent="0.15">
      <c r="A717" s="327"/>
      <c r="B717" s="328"/>
      <c r="C717" s="329"/>
      <c r="D717" s="330" t="str">
        <f>IFERROR(VLOOKUP(A717,部品コード!A:E,2,FALSE),"")</f>
        <v/>
      </c>
      <c r="E717" s="330" t="str">
        <f t="shared" si="26"/>
        <v/>
      </c>
      <c r="F717" s="330" t="str">
        <f t="shared" si="27"/>
        <v/>
      </c>
      <c r="G717" s="330" t="str">
        <f>IFERROR(VLOOKUP(A717,部品コード!A:E,3,FALSE),"")</f>
        <v/>
      </c>
    </row>
    <row r="718" spans="1:7" x14ac:dyDescent="0.15">
      <c r="A718" s="327"/>
      <c r="B718" s="328"/>
      <c r="C718" s="329"/>
      <c r="D718" s="330" t="str">
        <f>IFERROR(VLOOKUP(A718,部品コード!A:E,2,FALSE),"")</f>
        <v/>
      </c>
      <c r="E718" s="330" t="str">
        <f t="shared" si="26"/>
        <v/>
      </c>
      <c r="F718" s="330" t="str">
        <f t="shared" si="27"/>
        <v/>
      </c>
      <c r="G718" s="330" t="str">
        <f>IFERROR(VLOOKUP(A718,部品コード!A:E,3,FALSE),"")</f>
        <v/>
      </c>
    </row>
    <row r="719" spans="1:7" x14ac:dyDescent="0.15">
      <c r="A719" s="327"/>
      <c r="B719" s="328"/>
      <c r="C719" s="329"/>
      <c r="D719" s="330" t="str">
        <f>IFERROR(VLOOKUP(A719,部品コード!A:E,2,FALSE),"")</f>
        <v/>
      </c>
      <c r="E719" s="330" t="str">
        <f t="shared" si="26"/>
        <v/>
      </c>
      <c r="F719" s="330" t="str">
        <f t="shared" si="27"/>
        <v/>
      </c>
      <c r="G719" s="330" t="str">
        <f>IFERROR(VLOOKUP(A719,部品コード!A:E,3,FALSE),"")</f>
        <v/>
      </c>
    </row>
    <row r="720" spans="1:7" x14ac:dyDescent="0.15">
      <c r="A720" s="327"/>
      <c r="B720" s="328"/>
      <c r="C720" s="329"/>
      <c r="D720" s="330" t="str">
        <f>IFERROR(VLOOKUP(A720,部品コード!A:E,2,FALSE),"")</f>
        <v/>
      </c>
      <c r="E720" s="330" t="str">
        <f t="shared" si="26"/>
        <v/>
      </c>
      <c r="F720" s="330" t="str">
        <f t="shared" si="27"/>
        <v/>
      </c>
      <c r="G720" s="330" t="str">
        <f>IFERROR(VLOOKUP(A720,部品コード!A:E,3,FALSE),"")</f>
        <v/>
      </c>
    </row>
    <row r="721" spans="1:7" x14ac:dyDescent="0.15">
      <c r="A721" s="327"/>
      <c r="B721" s="328"/>
      <c r="C721" s="329"/>
      <c r="D721" s="330" t="str">
        <f>IFERROR(VLOOKUP(A721,部品コード!A:E,2,FALSE),"")</f>
        <v/>
      </c>
      <c r="E721" s="330" t="str">
        <f t="shared" si="26"/>
        <v/>
      </c>
      <c r="F721" s="330" t="str">
        <f t="shared" si="27"/>
        <v/>
      </c>
      <c r="G721" s="330" t="str">
        <f>IFERROR(VLOOKUP(A721,部品コード!A:E,3,FALSE),"")</f>
        <v/>
      </c>
    </row>
    <row r="722" spans="1:7" x14ac:dyDescent="0.15">
      <c r="A722" s="327"/>
      <c r="B722" s="328"/>
      <c r="C722" s="329"/>
      <c r="D722" s="330" t="str">
        <f>IFERROR(VLOOKUP(A722,部品コード!A:E,2,FALSE),"")</f>
        <v/>
      </c>
      <c r="E722" s="330" t="str">
        <f t="shared" si="26"/>
        <v/>
      </c>
      <c r="F722" s="330" t="str">
        <f t="shared" si="27"/>
        <v/>
      </c>
      <c r="G722" s="330" t="str">
        <f>IFERROR(VLOOKUP(A722,部品コード!A:E,3,FALSE),"")</f>
        <v/>
      </c>
    </row>
    <row r="723" spans="1:7" x14ac:dyDescent="0.15">
      <c r="A723" s="327"/>
      <c r="B723" s="328"/>
      <c r="C723" s="329"/>
      <c r="D723" s="330" t="str">
        <f>IFERROR(VLOOKUP(A723,部品コード!A:E,2,FALSE),"")</f>
        <v/>
      </c>
      <c r="E723" s="330" t="str">
        <f t="shared" si="26"/>
        <v/>
      </c>
      <c r="F723" s="330" t="str">
        <f t="shared" si="27"/>
        <v/>
      </c>
      <c r="G723" s="330" t="str">
        <f>IFERROR(VLOOKUP(A723,部品コード!A:E,3,FALSE),"")</f>
        <v/>
      </c>
    </row>
    <row r="724" spans="1:7" x14ac:dyDescent="0.15">
      <c r="A724" s="327"/>
      <c r="B724" s="328"/>
      <c r="C724" s="329"/>
      <c r="D724" s="330" t="str">
        <f>IFERROR(VLOOKUP(A724,部品コード!A:E,2,FALSE),"")</f>
        <v/>
      </c>
      <c r="E724" s="330" t="str">
        <f t="shared" si="26"/>
        <v/>
      </c>
      <c r="F724" s="330" t="str">
        <f t="shared" si="27"/>
        <v/>
      </c>
      <c r="G724" s="330" t="str">
        <f>IFERROR(VLOOKUP(A724,部品コード!A:E,3,FALSE),"")</f>
        <v/>
      </c>
    </row>
    <row r="725" spans="1:7" x14ac:dyDescent="0.15">
      <c r="A725" s="327"/>
      <c r="B725" s="328"/>
      <c r="C725" s="329"/>
      <c r="D725" s="330" t="str">
        <f>IFERROR(VLOOKUP(A725,部品コード!A:E,2,FALSE),"")</f>
        <v/>
      </c>
      <c r="E725" s="330" t="str">
        <f t="shared" si="26"/>
        <v/>
      </c>
      <c r="F725" s="330" t="str">
        <f t="shared" si="27"/>
        <v/>
      </c>
      <c r="G725" s="330" t="str">
        <f>IFERROR(VLOOKUP(A725,部品コード!A:E,3,FALSE),"")</f>
        <v/>
      </c>
    </row>
    <row r="726" spans="1:7" x14ac:dyDescent="0.15">
      <c r="A726" s="327"/>
      <c r="B726" s="328"/>
      <c r="C726" s="329"/>
      <c r="D726" s="330" t="str">
        <f>IFERROR(VLOOKUP(A726,部品コード!A:E,2,FALSE),"")</f>
        <v/>
      </c>
      <c r="E726" s="330" t="str">
        <f t="shared" si="26"/>
        <v/>
      </c>
      <c r="F726" s="330" t="str">
        <f t="shared" si="27"/>
        <v/>
      </c>
      <c r="G726" s="330" t="str">
        <f>IFERROR(VLOOKUP(A726,部品コード!A:E,3,FALSE),"")</f>
        <v/>
      </c>
    </row>
    <row r="727" spans="1:7" x14ac:dyDescent="0.15">
      <c r="A727" s="327"/>
      <c r="B727" s="328"/>
      <c r="C727" s="329"/>
      <c r="D727" s="330" t="str">
        <f>IFERROR(VLOOKUP(A727,部品コード!A:E,2,FALSE),"")</f>
        <v/>
      </c>
      <c r="E727" s="330" t="str">
        <f t="shared" si="26"/>
        <v/>
      </c>
      <c r="F727" s="330" t="str">
        <f t="shared" si="27"/>
        <v/>
      </c>
      <c r="G727" s="330" t="str">
        <f>IFERROR(VLOOKUP(A727,部品コード!A:E,3,FALSE),"")</f>
        <v/>
      </c>
    </row>
    <row r="728" spans="1:7" x14ac:dyDescent="0.15">
      <c r="A728" s="327"/>
      <c r="B728" s="328"/>
      <c r="C728" s="329"/>
      <c r="D728" s="330" t="str">
        <f>IFERROR(VLOOKUP(A728,部品コード!A:E,2,FALSE),"")</f>
        <v/>
      </c>
      <c r="E728" s="330" t="str">
        <f t="shared" si="26"/>
        <v/>
      </c>
      <c r="F728" s="330" t="str">
        <f t="shared" si="27"/>
        <v/>
      </c>
      <c r="G728" s="330" t="str">
        <f>IFERROR(VLOOKUP(A728,部品コード!A:E,3,FALSE),"")</f>
        <v/>
      </c>
    </row>
    <row r="729" spans="1:7" x14ac:dyDescent="0.15">
      <c r="A729" s="327"/>
      <c r="B729" s="328"/>
      <c r="C729" s="329"/>
      <c r="D729" s="330" t="str">
        <f>IFERROR(VLOOKUP(A729,部品コード!A:E,2,FALSE),"")</f>
        <v/>
      </c>
      <c r="E729" s="330" t="str">
        <f t="shared" si="26"/>
        <v/>
      </c>
      <c r="F729" s="330" t="str">
        <f t="shared" si="27"/>
        <v/>
      </c>
      <c r="G729" s="330" t="str">
        <f>IFERROR(VLOOKUP(A729,部品コード!A:E,3,FALSE),"")</f>
        <v/>
      </c>
    </row>
    <row r="730" spans="1:7" x14ac:dyDescent="0.15">
      <c r="A730" s="327"/>
      <c r="B730" s="328"/>
      <c r="C730" s="329"/>
      <c r="D730" s="330" t="str">
        <f>IFERROR(VLOOKUP(A730,部品コード!A:E,2,FALSE),"")</f>
        <v/>
      </c>
      <c r="E730" s="330" t="str">
        <f t="shared" si="26"/>
        <v/>
      </c>
      <c r="F730" s="330" t="str">
        <f t="shared" si="27"/>
        <v/>
      </c>
      <c r="G730" s="330" t="str">
        <f>IFERROR(VLOOKUP(A730,部品コード!A:E,3,FALSE),"")</f>
        <v/>
      </c>
    </row>
    <row r="731" spans="1:7" x14ac:dyDescent="0.15">
      <c r="A731" s="327"/>
      <c r="B731" s="328"/>
      <c r="C731" s="329"/>
      <c r="D731" s="330" t="str">
        <f>IFERROR(VLOOKUP(A731,部品コード!A:E,2,FALSE),"")</f>
        <v/>
      </c>
      <c r="E731" s="330" t="str">
        <f t="shared" si="26"/>
        <v/>
      </c>
      <c r="F731" s="330" t="str">
        <f t="shared" si="27"/>
        <v/>
      </c>
      <c r="G731" s="330" t="str">
        <f>IFERROR(VLOOKUP(A731,部品コード!A:E,3,FALSE),"")</f>
        <v/>
      </c>
    </row>
    <row r="732" spans="1:7" x14ac:dyDescent="0.15">
      <c r="A732" s="327"/>
      <c r="B732" s="328"/>
      <c r="C732" s="329"/>
      <c r="D732" s="330" t="str">
        <f>IFERROR(VLOOKUP(A732,部品コード!A:E,2,FALSE),"")</f>
        <v/>
      </c>
      <c r="E732" s="330" t="str">
        <f t="shared" si="26"/>
        <v/>
      </c>
      <c r="F732" s="330" t="str">
        <f t="shared" si="27"/>
        <v/>
      </c>
      <c r="G732" s="330" t="str">
        <f>IFERROR(VLOOKUP(A732,部品コード!A:E,3,FALSE),"")</f>
        <v/>
      </c>
    </row>
    <row r="733" spans="1:7" x14ac:dyDescent="0.15">
      <c r="A733" s="327"/>
      <c r="B733" s="328"/>
      <c r="C733" s="329"/>
      <c r="D733" s="330" t="str">
        <f>IFERROR(VLOOKUP(A733,部品コード!A:E,2,FALSE),"")</f>
        <v/>
      </c>
      <c r="E733" s="330" t="str">
        <f t="shared" si="26"/>
        <v/>
      </c>
      <c r="F733" s="330" t="str">
        <f t="shared" si="27"/>
        <v/>
      </c>
      <c r="G733" s="330" t="str">
        <f>IFERROR(VLOOKUP(A733,部品コード!A:E,3,FALSE),"")</f>
        <v/>
      </c>
    </row>
    <row r="734" spans="1:7" x14ac:dyDescent="0.15">
      <c r="A734" s="327"/>
      <c r="B734" s="328"/>
      <c r="C734" s="329"/>
      <c r="D734" s="330" t="str">
        <f>IFERROR(VLOOKUP(A734,部品コード!A:E,2,FALSE),"")</f>
        <v/>
      </c>
      <c r="E734" s="330" t="str">
        <f t="shared" si="26"/>
        <v/>
      </c>
      <c r="F734" s="330" t="str">
        <f t="shared" si="27"/>
        <v/>
      </c>
      <c r="G734" s="330" t="str">
        <f>IFERROR(VLOOKUP(A734,部品コード!A:E,3,FALSE),"")</f>
        <v/>
      </c>
    </row>
    <row r="735" spans="1:7" x14ac:dyDescent="0.15">
      <c r="A735" s="327"/>
      <c r="B735" s="328"/>
      <c r="C735" s="329"/>
      <c r="D735" s="330" t="str">
        <f>IFERROR(VLOOKUP(A735,部品コード!A:E,2,FALSE),"")</f>
        <v/>
      </c>
      <c r="E735" s="330" t="str">
        <f t="shared" si="26"/>
        <v/>
      </c>
      <c r="F735" s="330" t="str">
        <f t="shared" si="27"/>
        <v/>
      </c>
      <c r="G735" s="330" t="str">
        <f>IFERROR(VLOOKUP(A735,部品コード!A:E,3,FALSE),"")</f>
        <v/>
      </c>
    </row>
    <row r="736" spans="1:7" x14ac:dyDescent="0.15">
      <c r="A736" s="327"/>
      <c r="B736" s="328"/>
      <c r="C736" s="329"/>
      <c r="D736" s="330" t="str">
        <f>IFERROR(VLOOKUP(A736,部品コード!A:E,2,FALSE),"")</f>
        <v/>
      </c>
      <c r="E736" s="330" t="str">
        <f t="shared" si="26"/>
        <v/>
      </c>
      <c r="F736" s="330" t="str">
        <f t="shared" si="27"/>
        <v/>
      </c>
      <c r="G736" s="330" t="str">
        <f>IFERROR(VLOOKUP(A736,部品コード!A:E,3,FALSE),"")</f>
        <v/>
      </c>
    </row>
    <row r="737" spans="1:7" x14ac:dyDescent="0.15">
      <c r="A737" s="327"/>
      <c r="B737" s="328"/>
      <c r="C737" s="329"/>
      <c r="D737" s="330" t="str">
        <f>IFERROR(VLOOKUP(A737,部品コード!A:E,2,FALSE),"")</f>
        <v/>
      </c>
      <c r="E737" s="330" t="str">
        <f t="shared" si="26"/>
        <v/>
      </c>
      <c r="F737" s="330" t="str">
        <f t="shared" si="27"/>
        <v/>
      </c>
      <c r="G737" s="330" t="str">
        <f>IFERROR(VLOOKUP(A737,部品コード!A:E,3,FALSE),"")</f>
        <v/>
      </c>
    </row>
    <row r="738" spans="1:7" x14ac:dyDescent="0.15">
      <c r="A738" s="327"/>
      <c r="B738" s="328"/>
      <c r="C738" s="329"/>
      <c r="D738" s="330" t="str">
        <f>IFERROR(VLOOKUP(A738,部品コード!A:E,2,FALSE),"")</f>
        <v/>
      </c>
      <c r="E738" s="330" t="str">
        <f t="shared" si="26"/>
        <v/>
      </c>
      <c r="F738" s="330" t="str">
        <f t="shared" si="27"/>
        <v/>
      </c>
      <c r="G738" s="330" t="str">
        <f>IFERROR(VLOOKUP(A738,部品コード!A:E,3,FALSE),"")</f>
        <v/>
      </c>
    </row>
    <row r="739" spans="1:7" x14ac:dyDescent="0.15">
      <c r="A739" s="327"/>
      <c r="B739" s="328"/>
      <c r="C739" s="329"/>
      <c r="D739" s="330" t="str">
        <f>IFERROR(VLOOKUP(A739,部品コード!A:E,2,FALSE),"")</f>
        <v/>
      </c>
      <c r="E739" s="330" t="str">
        <f t="shared" si="26"/>
        <v/>
      </c>
      <c r="F739" s="330" t="str">
        <f t="shared" si="27"/>
        <v/>
      </c>
      <c r="G739" s="330" t="str">
        <f>IFERROR(VLOOKUP(A739,部品コード!A:E,3,FALSE),"")</f>
        <v/>
      </c>
    </row>
    <row r="740" spans="1:7" x14ac:dyDescent="0.15">
      <c r="A740" s="327"/>
      <c r="B740" s="328"/>
      <c r="C740" s="329"/>
      <c r="D740" s="330" t="str">
        <f>IFERROR(VLOOKUP(A740,部品コード!A:E,2,FALSE),"")</f>
        <v/>
      </c>
      <c r="E740" s="330" t="str">
        <f t="shared" si="26"/>
        <v/>
      </c>
      <c r="F740" s="330" t="str">
        <f t="shared" si="27"/>
        <v/>
      </c>
      <c r="G740" s="330" t="str">
        <f>IFERROR(VLOOKUP(A740,部品コード!A:E,3,FALSE),"")</f>
        <v/>
      </c>
    </row>
    <row r="741" spans="1:7" x14ac:dyDescent="0.15">
      <c r="A741" s="327"/>
      <c r="B741" s="328"/>
      <c r="C741" s="329"/>
      <c r="D741" s="330" t="str">
        <f>IFERROR(VLOOKUP(A741,部品コード!A:E,2,FALSE),"")</f>
        <v/>
      </c>
      <c r="E741" s="330" t="str">
        <f t="shared" si="26"/>
        <v/>
      </c>
      <c r="F741" s="330" t="str">
        <f t="shared" si="27"/>
        <v/>
      </c>
      <c r="G741" s="330" t="str">
        <f>IFERROR(VLOOKUP(A741,部品コード!A:E,3,FALSE),"")</f>
        <v/>
      </c>
    </row>
    <row r="742" spans="1:7" x14ac:dyDescent="0.15">
      <c r="A742" s="327"/>
      <c r="B742" s="328"/>
      <c r="C742" s="329"/>
      <c r="D742" s="330" t="str">
        <f>IFERROR(VLOOKUP(A742,部品コード!A:E,2,FALSE),"")</f>
        <v/>
      </c>
      <c r="E742" s="330" t="str">
        <f t="shared" si="26"/>
        <v/>
      </c>
      <c r="F742" s="330" t="str">
        <f t="shared" si="27"/>
        <v/>
      </c>
      <c r="G742" s="330" t="str">
        <f>IFERROR(VLOOKUP(A742,部品コード!A:E,3,FALSE),"")</f>
        <v/>
      </c>
    </row>
    <row r="743" spans="1:7" x14ac:dyDescent="0.15">
      <c r="A743" s="327"/>
      <c r="B743" s="328"/>
      <c r="C743" s="329"/>
      <c r="D743" s="330" t="str">
        <f>IFERROR(VLOOKUP(A743,部品コード!A:E,2,FALSE),"")</f>
        <v/>
      </c>
      <c r="E743" s="330" t="str">
        <f t="shared" si="26"/>
        <v/>
      </c>
      <c r="F743" s="330" t="str">
        <f t="shared" si="27"/>
        <v/>
      </c>
      <c r="G743" s="330" t="str">
        <f>IFERROR(VLOOKUP(A743,部品コード!A:E,3,FALSE),"")</f>
        <v/>
      </c>
    </row>
    <row r="744" spans="1:7" x14ac:dyDescent="0.15">
      <c r="A744" s="327"/>
      <c r="B744" s="328"/>
      <c r="C744" s="329"/>
      <c r="D744" s="330" t="str">
        <f>IFERROR(VLOOKUP(A744,部品コード!A:E,2,FALSE),"")</f>
        <v/>
      </c>
      <c r="E744" s="330" t="str">
        <f t="shared" si="26"/>
        <v/>
      </c>
      <c r="F744" s="330" t="str">
        <f t="shared" si="27"/>
        <v/>
      </c>
      <c r="G744" s="330" t="str">
        <f>IFERROR(VLOOKUP(A744,部品コード!A:E,3,FALSE),"")</f>
        <v/>
      </c>
    </row>
    <row r="745" spans="1:7" x14ac:dyDescent="0.15">
      <c r="A745" s="327"/>
      <c r="B745" s="328"/>
      <c r="C745" s="329"/>
      <c r="D745" s="330" t="str">
        <f>IFERROR(VLOOKUP(A745,部品コード!A:E,2,FALSE),"")</f>
        <v/>
      </c>
      <c r="E745" s="330" t="str">
        <f t="shared" si="26"/>
        <v/>
      </c>
      <c r="F745" s="330" t="str">
        <f t="shared" si="27"/>
        <v/>
      </c>
      <c r="G745" s="330" t="str">
        <f>IFERROR(VLOOKUP(A745,部品コード!A:E,3,FALSE),"")</f>
        <v/>
      </c>
    </row>
    <row r="746" spans="1:7" x14ac:dyDescent="0.15">
      <c r="A746" s="327"/>
      <c r="B746" s="328"/>
      <c r="C746" s="329"/>
      <c r="D746" s="330" t="str">
        <f>IFERROR(VLOOKUP(A746,部品コード!A:E,2,FALSE),"")</f>
        <v/>
      </c>
      <c r="E746" s="330" t="str">
        <f t="shared" si="26"/>
        <v/>
      </c>
      <c r="F746" s="330" t="str">
        <f t="shared" si="27"/>
        <v/>
      </c>
      <c r="G746" s="330" t="str">
        <f>IFERROR(VLOOKUP(A746,部品コード!A:E,3,FALSE),"")</f>
        <v/>
      </c>
    </row>
    <row r="747" spans="1:7" x14ac:dyDescent="0.15">
      <c r="A747" s="327"/>
      <c r="B747" s="328"/>
      <c r="C747" s="329"/>
      <c r="D747" s="330" t="str">
        <f>IFERROR(VLOOKUP(A747,部品コード!A:E,2,FALSE),"")</f>
        <v/>
      </c>
      <c r="E747" s="330" t="str">
        <f t="shared" si="26"/>
        <v/>
      </c>
      <c r="F747" s="330" t="str">
        <f t="shared" si="27"/>
        <v/>
      </c>
      <c r="G747" s="330" t="str">
        <f>IFERROR(VLOOKUP(A747,部品コード!A:E,3,FALSE),"")</f>
        <v/>
      </c>
    </row>
    <row r="748" spans="1:7" x14ac:dyDescent="0.15">
      <c r="A748" s="327"/>
      <c r="B748" s="328"/>
      <c r="C748" s="329"/>
      <c r="D748" s="330" t="str">
        <f>IFERROR(VLOOKUP(A748,部品コード!A:E,2,FALSE),"")</f>
        <v/>
      </c>
      <c r="E748" s="330" t="str">
        <f t="shared" si="26"/>
        <v/>
      </c>
      <c r="F748" s="330" t="str">
        <f t="shared" si="27"/>
        <v/>
      </c>
      <c r="G748" s="330" t="str">
        <f>IFERROR(VLOOKUP(A748,部品コード!A:E,3,FALSE),"")</f>
        <v/>
      </c>
    </row>
    <row r="749" spans="1:7" x14ac:dyDescent="0.15">
      <c r="A749" s="327"/>
      <c r="B749" s="328"/>
      <c r="C749" s="329"/>
      <c r="D749" s="330" t="str">
        <f>IFERROR(VLOOKUP(A749,部品コード!A:E,2,FALSE),"")</f>
        <v/>
      </c>
      <c r="E749" s="330" t="str">
        <f t="shared" si="26"/>
        <v/>
      </c>
      <c r="F749" s="330" t="str">
        <f t="shared" si="27"/>
        <v/>
      </c>
      <c r="G749" s="330" t="str">
        <f>IFERROR(VLOOKUP(A749,部品コード!A:E,3,FALSE),"")</f>
        <v/>
      </c>
    </row>
    <row r="750" spans="1:7" x14ac:dyDescent="0.15">
      <c r="A750" s="327"/>
      <c r="B750" s="328"/>
      <c r="C750" s="329"/>
      <c r="D750" s="330" t="str">
        <f>IFERROR(VLOOKUP(A750,部品コード!A:E,2,FALSE),"")</f>
        <v/>
      </c>
      <c r="E750" s="330" t="str">
        <f t="shared" si="26"/>
        <v/>
      </c>
      <c r="F750" s="330" t="str">
        <f t="shared" si="27"/>
        <v/>
      </c>
      <c r="G750" s="330" t="str">
        <f>IFERROR(VLOOKUP(A750,部品コード!A:E,3,FALSE),"")</f>
        <v/>
      </c>
    </row>
    <row r="751" spans="1:7" x14ac:dyDescent="0.15">
      <c r="A751" s="327"/>
      <c r="B751" s="328"/>
      <c r="C751" s="329"/>
      <c r="D751" s="330" t="str">
        <f>IFERROR(VLOOKUP(A751,部品コード!A:E,2,FALSE),"")</f>
        <v/>
      </c>
      <c r="E751" s="330" t="str">
        <f t="shared" si="26"/>
        <v/>
      </c>
      <c r="F751" s="330" t="str">
        <f t="shared" si="27"/>
        <v/>
      </c>
      <c r="G751" s="330" t="str">
        <f>IFERROR(VLOOKUP(A751,部品コード!A:E,3,FALSE),"")</f>
        <v/>
      </c>
    </row>
    <row r="752" spans="1:7" x14ac:dyDescent="0.15">
      <c r="A752" s="327"/>
      <c r="B752" s="328"/>
      <c r="C752" s="329"/>
      <c r="D752" s="330" t="str">
        <f>IFERROR(VLOOKUP(A752,部品コード!A:E,2,FALSE),"")</f>
        <v/>
      </c>
      <c r="E752" s="330" t="str">
        <f t="shared" si="26"/>
        <v/>
      </c>
      <c r="F752" s="330" t="str">
        <f t="shared" si="27"/>
        <v/>
      </c>
      <c r="G752" s="330" t="str">
        <f>IFERROR(VLOOKUP(A752,部品コード!A:E,3,FALSE),"")</f>
        <v/>
      </c>
    </row>
    <row r="753" spans="1:7" x14ac:dyDescent="0.15">
      <c r="A753" s="327"/>
      <c r="B753" s="328"/>
      <c r="C753" s="329"/>
      <c r="D753" s="330" t="str">
        <f>IFERROR(VLOOKUP(A753,部品コード!A:E,2,FALSE),"")</f>
        <v/>
      </c>
      <c r="E753" s="330" t="str">
        <f t="shared" si="26"/>
        <v/>
      </c>
      <c r="F753" s="330" t="str">
        <f t="shared" si="27"/>
        <v/>
      </c>
      <c r="G753" s="330" t="str">
        <f>IFERROR(VLOOKUP(A753,部品コード!A:E,3,FALSE),"")</f>
        <v/>
      </c>
    </row>
    <row r="754" spans="1:7" x14ac:dyDescent="0.15">
      <c r="A754" s="327"/>
      <c r="B754" s="328"/>
      <c r="C754" s="329"/>
      <c r="D754" s="330" t="str">
        <f>IFERROR(VLOOKUP(A754,部品コード!A:E,2,FALSE),"")</f>
        <v/>
      </c>
      <c r="E754" s="330" t="str">
        <f t="shared" si="26"/>
        <v/>
      </c>
      <c r="F754" s="330" t="str">
        <f t="shared" si="27"/>
        <v/>
      </c>
      <c r="G754" s="330" t="str">
        <f>IFERROR(VLOOKUP(A754,部品コード!A:E,3,FALSE),"")</f>
        <v/>
      </c>
    </row>
    <row r="755" spans="1:7" x14ac:dyDescent="0.15">
      <c r="A755" s="327"/>
      <c r="B755" s="328"/>
      <c r="C755" s="329"/>
      <c r="D755" s="330" t="str">
        <f>IFERROR(VLOOKUP(A755,部品コード!A:E,2,FALSE),"")</f>
        <v/>
      </c>
      <c r="E755" s="330" t="str">
        <f t="shared" si="26"/>
        <v/>
      </c>
      <c r="F755" s="330" t="str">
        <f t="shared" si="27"/>
        <v/>
      </c>
      <c r="G755" s="330" t="str">
        <f>IFERROR(VLOOKUP(A755,部品コード!A:E,3,FALSE),"")</f>
        <v/>
      </c>
    </row>
    <row r="756" spans="1:7" x14ac:dyDescent="0.15">
      <c r="A756" s="327"/>
      <c r="B756" s="328"/>
      <c r="C756" s="329"/>
      <c r="D756" s="330" t="str">
        <f>IFERROR(VLOOKUP(A756,部品コード!A:E,2,FALSE),"")</f>
        <v/>
      </c>
      <c r="E756" s="330" t="str">
        <f t="shared" si="26"/>
        <v/>
      </c>
      <c r="F756" s="330" t="str">
        <f t="shared" si="27"/>
        <v/>
      </c>
      <c r="G756" s="330" t="str">
        <f>IFERROR(VLOOKUP(A756,部品コード!A:E,3,FALSE),"")</f>
        <v/>
      </c>
    </row>
    <row r="757" spans="1:7" x14ac:dyDescent="0.15">
      <c r="A757" s="327"/>
      <c r="B757" s="328"/>
      <c r="C757" s="329"/>
      <c r="D757" s="330" t="str">
        <f>IFERROR(VLOOKUP(A757,部品コード!A:E,2,FALSE),"")</f>
        <v/>
      </c>
      <c r="E757" s="330" t="str">
        <f t="shared" si="26"/>
        <v/>
      </c>
      <c r="F757" s="330" t="str">
        <f t="shared" si="27"/>
        <v/>
      </c>
      <c r="G757" s="330" t="str">
        <f>IFERROR(VLOOKUP(A757,部品コード!A:E,3,FALSE),"")</f>
        <v/>
      </c>
    </row>
    <row r="758" spans="1:7" x14ac:dyDescent="0.15">
      <c r="A758" s="327"/>
      <c r="B758" s="328"/>
      <c r="C758" s="329"/>
      <c r="D758" s="330" t="str">
        <f>IFERROR(VLOOKUP(A758,部品コード!A:E,2,FALSE),"")</f>
        <v/>
      </c>
      <c r="E758" s="330" t="str">
        <f t="shared" ref="E758:E821" si="28">IF(B758="","",(MONTH(B758)))</f>
        <v/>
      </c>
      <c r="F758" s="330" t="str">
        <f t="shared" ref="F758:F821" si="29">IF(B758="","",(DAY(B758)))</f>
        <v/>
      </c>
      <c r="G758" s="330" t="str">
        <f>IFERROR(VLOOKUP(A758,部品コード!A:E,3,FALSE),"")</f>
        <v/>
      </c>
    </row>
    <row r="759" spans="1:7" x14ac:dyDescent="0.15">
      <c r="A759" s="327"/>
      <c r="B759" s="328"/>
      <c r="C759" s="329"/>
      <c r="D759" s="330" t="str">
        <f>IFERROR(VLOOKUP(A759,部品コード!A:E,2,FALSE),"")</f>
        <v/>
      </c>
      <c r="E759" s="330" t="str">
        <f t="shared" si="28"/>
        <v/>
      </c>
      <c r="F759" s="330" t="str">
        <f t="shared" si="29"/>
        <v/>
      </c>
      <c r="G759" s="330" t="str">
        <f>IFERROR(VLOOKUP(A759,部品コード!A:E,3,FALSE),"")</f>
        <v/>
      </c>
    </row>
    <row r="760" spans="1:7" x14ac:dyDescent="0.15">
      <c r="A760" s="327"/>
      <c r="B760" s="328"/>
      <c r="C760" s="329"/>
      <c r="D760" s="330" t="str">
        <f>IFERROR(VLOOKUP(A760,部品コード!A:E,2,FALSE),"")</f>
        <v/>
      </c>
      <c r="E760" s="330" t="str">
        <f t="shared" si="28"/>
        <v/>
      </c>
      <c r="F760" s="330" t="str">
        <f t="shared" si="29"/>
        <v/>
      </c>
      <c r="G760" s="330" t="str">
        <f>IFERROR(VLOOKUP(A760,部品コード!A:E,3,FALSE),"")</f>
        <v/>
      </c>
    </row>
    <row r="761" spans="1:7" x14ac:dyDescent="0.15">
      <c r="A761" s="327"/>
      <c r="B761" s="328"/>
      <c r="C761" s="329"/>
      <c r="D761" s="330" t="str">
        <f>IFERROR(VLOOKUP(A761,部品コード!A:E,2,FALSE),"")</f>
        <v/>
      </c>
      <c r="E761" s="330" t="str">
        <f t="shared" si="28"/>
        <v/>
      </c>
      <c r="F761" s="330" t="str">
        <f t="shared" si="29"/>
        <v/>
      </c>
      <c r="G761" s="330" t="str">
        <f>IFERROR(VLOOKUP(A761,部品コード!A:E,3,FALSE),"")</f>
        <v/>
      </c>
    </row>
    <row r="762" spans="1:7" x14ac:dyDescent="0.15">
      <c r="A762" s="327"/>
      <c r="B762" s="328"/>
      <c r="C762" s="329"/>
      <c r="D762" s="330" t="str">
        <f>IFERROR(VLOOKUP(A762,部品コード!A:E,2,FALSE),"")</f>
        <v/>
      </c>
      <c r="E762" s="330" t="str">
        <f t="shared" si="28"/>
        <v/>
      </c>
      <c r="F762" s="330" t="str">
        <f t="shared" si="29"/>
        <v/>
      </c>
      <c r="G762" s="330" t="str">
        <f>IFERROR(VLOOKUP(A762,部品コード!A:E,3,FALSE),"")</f>
        <v/>
      </c>
    </row>
    <row r="763" spans="1:7" x14ac:dyDescent="0.15">
      <c r="A763" s="327"/>
      <c r="B763" s="328"/>
      <c r="C763" s="329"/>
      <c r="D763" s="330" t="str">
        <f>IFERROR(VLOOKUP(A763,部品コード!A:E,2,FALSE),"")</f>
        <v/>
      </c>
      <c r="E763" s="330" t="str">
        <f t="shared" si="28"/>
        <v/>
      </c>
      <c r="F763" s="330" t="str">
        <f t="shared" si="29"/>
        <v/>
      </c>
      <c r="G763" s="330" t="str">
        <f>IFERROR(VLOOKUP(A763,部品コード!A:E,3,FALSE),"")</f>
        <v/>
      </c>
    </row>
    <row r="764" spans="1:7" x14ac:dyDescent="0.15">
      <c r="A764" s="327"/>
      <c r="B764" s="328"/>
      <c r="C764" s="329"/>
      <c r="D764" s="330" t="str">
        <f>IFERROR(VLOOKUP(A764,部品コード!A:E,2,FALSE),"")</f>
        <v/>
      </c>
      <c r="E764" s="330" t="str">
        <f t="shared" si="28"/>
        <v/>
      </c>
      <c r="F764" s="330" t="str">
        <f t="shared" si="29"/>
        <v/>
      </c>
      <c r="G764" s="330" t="str">
        <f>IFERROR(VLOOKUP(A764,部品コード!A:E,3,FALSE),"")</f>
        <v/>
      </c>
    </row>
    <row r="765" spans="1:7" x14ac:dyDescent="0.15">
      <c r="A765" s="327"/>
      <c r="B765" s="328"/>
      <c r="C765" s="329"/>
      <c r="D765" s="330" t="str">
        <f>IFERROR(VLOOKUP(A765,部品コード!A:E,2,FALSE),"")</f>
        <v/>
      </c>
      <c r="E765" s="330" t="str">
        <f t="shared" si="28"/>
        <v/>
      </c>
      <c r="F765" s="330" t="str">
        <f t="shared" si="29"/>
        <v/>
      </c>
      <c r="G765" s="330" t="str">
        <f>IFERROR(VLOOKUP(A765,部品コード!A:E,3,FALSE),"")</f>
        <v/>
      </c>
    </row>
    <row r="766" spans="1:7" x14ac:dyDescent="0.15">
      <c r="A766" s="327"/>
      <c r="B766" s="328"/>
      <c r="C766" s="329"/>
      <c r="D766" s="330" t="str">
        <f>IFERROR(VLOOKUP(A766,部品コード!A:E,2,FALSE),"")</f>
        <v/>
      </c>
      <c r="E766" s="330" t="str">
        <f t="shared" si="28"/>
        <v/>
      </c>
      <c r="F766" s="330" t="str">
        <f t="shared" si="29"/>
        <v/>
      </c>
      <c r="G766" s="330" t="str">
        <f>IFERROR(VLOOKUP(A766,部品コード!A:E,3,FALSE),"")</f>
        <v/>
      </c>
    </row>
    <row r="767" spans="1:7" x14ac:dyDescent="0.15">
      <c r="A767" s="327"/>
      <c r="B767" s="328"/>
      <c r="C767" s="329"/>
      <c r="D767" s="330" t="str">
        <f>IFERROR(VLOOKUP(A767,部品コード!A:E,2,FALSE),"")</f>
        <v/>
      </c>
      <c r="E767" s="330" t="str">
        <f t="shared" si="28"/>
        <v/>
      </c>
      <c r="F767" s="330" t="str">
        <f t="shared" si="29"/>
        <v/>
      </c>
      <c r="G767" s="330" t="str">
        <f>IFERROR(VLOOKUP(A767,部品コード!A:E,3,FALSE),"")</f>
        <v/>
      </c>
    </row>
    <row r="768" spans="1:7" x14ac:dyDescent="0.15">
      <c r="A768" s="327"/>
      <c r="B768" s="328"/>
      <c r="C768" s="329"/>
      <c r="D768" s="330" t="str">
        <f>IFERROR(VLOOKUP(A768,部品コード!A:E,2,FALSE),"")</f>
        <v/>
      </c>
      <c r="E768" s="330" t="str">
        <f t="shared" si="28"/>
        <v/>
      </c>
      <c r="F768" s="330" t="str">
        <f t="shared" si="29"/>
        <v/>
      </c>
      <c r="G768" s="330" t="str">
        <f>IFERROR(VLOOKUP(A768,部品コード!A:E,3,FALSE),"")</f>
        <v/>
      </c>
    </row>
    <row r="769" spans="1:7" x14ac:dyDescent="0.15">
      <c r="A769" s="327"/>
      <c r="B769" s="328"/>
      <c r="C769" s="329"/>
      <c r="D769" s="330" t="str">
        <f>IFERROR(VLOOKUP(A769,部品コード!A:E,2,FALSE),"")</f>
        <v/>
      </c>
      <c r="E769" s="330" t="str">
        <f t="shared" si="28"/>
        <v/>
      </c>
      <c r="F769" s="330" t="str">
        <f t="shared" si="29"/>
        <v/>
      </c>
      <c r="G769" s="330" t="str">
        <f>IFERROR(VLOOKUP(A769,部品コード!A:E,3,FALSE),"")</f>
        <v/>
      </c>
    </row>
    <row r="770" spans="1:7" x14ac:dyDescent="0.15">
      <c r="A770" s="327"/>
      <c r="B770" s="328"/>
      <c r="C770" s="329"/>
      <c r="D770" s="330" t="str">
        <f>IFERROR(VLOOKUP(A770,部品コード!A:E,2,FALSE),"")</f>
        <v/>
      </c>
      <c r="E770" s="330" t="str">
        <f t="shared" si="28"/>
        <v/>
      </c>
      <c r="F770" s="330" t="str">
        <f t="shared" si="29"/>
        <v/>
      </c>
      <c r="G770" s="330" t="str">
        <f>IFERROR(VLOOKUP(A770,部品コード!A:E,3,FALSE),"")</f>
        <v/>
      </c>
    </row>
    <row r="771" spans="1:7" x14ac:dyDescent="0.15">
      <c r="A771" s="327"/>
      <c r="B771" s="328"/>
      <c r="C771" s="329"/>
      <c r="D771" s="330" t="str">
        <f>IFERROR(VLOOKUP(A771,部品コード!A:E,2,FALSE),"")</f>
        <v/>
      </c>
      <c r="E771" s="330" t="str">
        <f t="shared" si="28"/>
        <v/>
      </c>
      <c r="F771" s="330" t="str">
        <f t="shared" si="29"/>
        <v/>
      </c>
      <c r="G771" s="330" t="str">
        <f>IFERROR(VLOOKUP(A771,部品コード!A:E,3,FALSE),"")</f>
        <v/>
      </c>
    </row>
    <row r="772" spans="1:7" x14ac:dyDescent="0.15">
      <c r="A772" s="327"/>
      <c r="B772" s="328"/>
      <c r="C772" s="329"/>
      <c r="D772" s="330" t="str">
        <f>IFERROR(VLOOKUP(A772,部品コード!A:E,2,FALSE),"")</f>
        <v/>
      </c>
      <c r="E772" s="330" t="str">
        <f t="shared" si="28"/>
        <v/>
      </c>
      <c r="F772" s="330" t="str">
        <f t="shared" si="29"/>
        <v/>
      </c>
      <c r="G772" s="330" t="str">
        <f>IFERROR(VLOOKUP(A772,部品コード!A:E,3,FALSE),"")</f>
        <v/>
      </c>
    </row>
    <row r="773" spans="1:7" x14ac:dyDescent="0.15">
      <c r="A773" s="327"/>
      <c r="B773" s="328"/>
      <c r="C773" s="329"/>
      <c r="D773" s="330" t="str">
        <f>IFERROR(VLOOKUP(A773,部品コード!A:E,2,FALSE),"")</f>
        <v/>
      </c>
      <c r="E773" s="330" t="str">
        <f t="shared" si="28"/>
        <v/>
      </c>
      <c r="F773" s="330" t="str">
        <f t="shared" si="29"/>
        <v/>
      </c>
      <c r="G773" s="330" t="str">
        <f>IFERROR(VLOOKUP(A773,部品コード!A:E,3,FALSE),"")</f>
        <v/>
      </c>
    </row>
    <row r="774" spans="1:7" x14ac:dyDescent="0.15">
      <c r="A774" s="327"/>
      <c r="B774" s="328"/>
      <c r="C774" s="329"/>
      <c r="D774" s="330" t="str">
        <f>IFERROR(VLOOKUP(A774,部品コード!A:E,2,FALSE),"")</f>
        <v/>
      </c>
      <c r="E774" s="330" t="str">
        <f t="shared" si="28"/>
        <v/>
      </c>
      <c r="F774" s="330" t="str">
        <f t="shared" si="29"/>
        <v/>
      </c>
      <c r="G774" s="330" t="str">
        <f>IFERROR(VLOOKUP(A774,部品コード!A:E,3,FALSE),"")</f>
        <v/>
      </c>
    </row>
    <row r="775" spans="1:7" x14ac:dyDescent="0.15">
      <c r="A775" s="327"/>
      <c r="B775" s="328"/>
      <c r="C775" s="329"/>
      <c r="D775" s="330" t="str">
        <f>IFERROR(VLOOKUP(A775,部品コード!A:E,2,FALSE),"")</f>
        <v/>
      </c>
      <c r="E775" s="330" t="str">
        <f t="shared" si="28"/>
        <v/>
      </c>
      <c r="F775" s="330" t="str">
        <f t="shared" si="29"/>
        <v/>
      </c>
      <c r="G775" s="330" t="str">
        <f>IFERROR(VLOOKUP(A775,部品コード!A:E,3,FALSE),"")</f>
        <v/>
      </c>
    </row>
    <row r="776" spans="1:7" x14ac:dyDescent="0.15">
      <c r="A776" s="327"/>
      <c r="B776" s="328"/>
      <c r="C776" s="329"/>
      <c r="D776" s="330" t="str">
        <f>IFERROR(VLOOKUP(A776,部品コード!A:E,2,FALSE),"")</f>
        <v/>
      </c>
      <c r="E776" s="330" t="str">
        <f t="shared" si="28"/>
        <v/>
      </c>
      <c r="F776" s="330" t="str">
        <f t="shared" si="29"/>
        <v/>
      </c>
      <c r="G776" s="330" t="str">
        <f>IFERROR(VLOOKUP(A776,部品コード!A:E,3,FALSE),"")</f>
        <v/>
      </c>
    </row>
    <row r="777" spans="1:7" x14ac:dyDescent="0.15">
      <c r="A777" s="327"/>
      <c r="B777" s="328"/>
      <c r="C777" s="329"/>
      <c r="D777" s="330" t="str">
        <f>IFERROR(VLOOKUP(A777,部品コード!A:E,2,FALSE),"")</f>
        <v/>
      </c>
      <c r="E777" s="330" t="str">
        <f t="shared" si="28"/>
        <v/>
      </c>
      <c r="F777" s="330" t="str">
        <f t="shared" si="29"/>
        <v/>
      </c>
      <c r="G777" s="330" t="str">
        <f>IFERROR(VLOOKUP(A777,部品コード!A:E,3,FALSE),"")</f>
        <v/>
      </c>
    </row>
    <row r="778" spans="1:7" x14ac:dyDescent="0.15">
      <c r="A778" s="327"/>
      <c r="B778" s="328"/>
      <c r="C778" s="329"/>
      <c r="D778" s="330" t="str">
        <f>IFERROR(VLOOKUP(A778,部品コード!A:E,2,FALSE),"")</f>
        <v/>
      </c>
      <c r="E778" s="330" t="str">
        <f t="shared" si="28"/>
        <v/>
      </c>
      <c r="F778" s="330" t="str">
        <f t="shared" si="29"/>
        <v/>
      </c>
      <c r="G778" s="330" t="str">
        <f>IFERROR(VLOOKUP(A778,部品コード!A:E,3,FALSE),"")</f>
        <v/>
      </c>
    </row>
    <row r="779" spans="1:7" x14ac:dyDescent="0.15">
      <c r="A779" s="327"/>
      <c r="B779" s="328"/>
      <c r="C779" s="329"/>
      <c r="D779" s="330" t="str">
        <f>IFERROR(VLOOKUP(A779,部品コード!A:E,2,FALSE),"")</f>
        <v/>
      </c>
      <c r="E779" s="330" t="str">
        <f t="shared" si="28"/>
        <v/>
      </c>
      <c r="F779" s="330" t="str">
        <f t="shared" si="29"/>
        <v/>
      </c>
      <c r="G779" s="330" t="str">
        <f>IFERROR(VLOOKUP(A779,部品コード!A:E,3,FALSE),"")</f>
        <v/>
      </c>
    </row>
    <row r="780" spans="1:7" x14ac:dyDescent="0.15">
      <c r="A780" s="327"/>
      <c r="B780" s="328"/>
      <c r="C780" s="329"/>
      <c r="D780" s="330" t="str">
        <f>IFERROR(VLOOKUP(A780,部品コード!A:E,2,FALSE),"")</f>
        <v/>
      </c>
      <c r="E780" s="330" t="str">
        <f t="shared" si="28"/>
        <v/>
      </c>
      <c r="F780" s="330" t="str">
        <f t="shared" si="29"/>
        <v/>
      </c>
      <c r="G780" s="330" t="str">
        <f>IFERROR(VLOOKUP(A780,部品コード!A:E,3,FALSE),"")</f>
        <v/>
      </c>
    </row>
    <row r="781" spans="1:7" x14ac:dyDescent="0.15">
      <c r="A781" s="327"/>
      <c r="B781" s="328"/>
      <c r="C781" s="329"/>
      <c r="D781" s="330" t="str">
        <f>IFERROR(VLOOKUP(A781,部品コード!A:E,2,FALSE),"")</f>
        <v/>
      </c>
      <c r="E781" s="330" t="str">
        <f t="shared" si="28"/>
        <v/>
      </c>
      <c r="F781" s="330" t="str">
        <f t="shared" si="29"/>
        <v/>
      </c>
      <c r="G781" s="330" t="str">
        <f>IFERROR(VLOOKUP(A781,部品コード!A:E,3,FALSE),"")</f>
        <v/>
      </c>
    </row>
    <row r="782" spans="1:7" x14ac:dyDescent="0.15">
      <c r="A782" s="327"/>
      <c r="B782" s="328"/>
      <c r="C782" s="329"/>
      <c r="D782" s="330" t="str">
        <f>IFERROR(VLOOKUP(A782,部品コード!A:E,2,FALSE),"")</f>
        <v/>
      </c>
      <c r="E782" s="330" t="str">
        <f t="shared" si="28"/>
        <v/>
      </c>
      <c r="F782" s="330" t="str">
        <f t="shared" si="29"/>
        <v/>
      </c>
      <c r="G782" s="330" t="str">
        <f>IFERROR(VLOOKUP(A782,部品コード!A:E,3,FALSE),"")</f>
        <v/>
      </c>
    </row>
    <row r="783" spans="1:7" x14ac:dyDescent="0.15">
      <c r="A783" s="327"/>
      <c r="B783" s="328"/>
      <c r="C783" s="329"/>
      <c r="D783" s="330" t="str">
        <f>IFERROR(VLOOKUP(A783,部品コード!A:E,2,FALSE),"")</f>
        <v/>
      </c>
      <c r="E783" s="330" t="str">
        <f t="shared" si="28"/>
        <v/>
      </c>
      <c r="F783" s="330" t="str">
        <f t="shared" si="29"/>
        <v/>
      </c>
      <c r="G783" s="330" t="str">
        <f>IFERROR(VLOOKUP(A783,部品コード!A:E,3,FALSE),"")</f>
        <v/>
      </c>
    </row>
    <row r="784" spans="1:7" x14ac:dyDescent="0.15">
      <c r="A784" s="327"/>
      <c r="B784" s="328"/>
      <c r="C784" s="329"/>
      <c r="D784" s="330" t="str">
        <f>IFERROR(VLOOKUP(A784,部品コード!A:E,2,FALSE),"")</f>
        <v/>
      </c>
      <c r="E784" s="330" t="str">
        <f t="shared" si="28"/>
        <v/>
      </c>
      <c r="F784" s="330" t="str">
        <f t="shared" si="29"/>
        <v/>
      </c>
      <c r="G784" s="330" t="str">
        <f>IFERROR(VLOOKUP(A784,部品コード!A:E,3,FALSE),"")</f>
        <v/>
      </c>
    </row>
    <row r="785" spans="1:7" x14ac:dyDescent="0.15">
      <c r="A785" s="327"/>
      <c r="B785" s="328"/>
      <c r="C785" s="329"/>
      <c r="D785" s="330" t="str">
        <f>IFERROR(VLOOKUP(A785,部品コード!A:E,2,FALSE),"")</f>
        <v/>
      </c>
      <c r="E785" s="330" t="str">
        <f t="shared" si="28"/>
        <v/>
      </c>
      <c r="F785" s="330" t="str">
        <f t="shared" si="29"/>
        <v/>
      </c>
      <c r="G785" s="330" t="str">
        <f>IFERROR(VLOOKUP(A785,部品コード!A:E,3,FALSE),"")</f>
        <v/>
      </c>
    </row>
    <row r="786" spans="1:7" x14ac:dyDescent="0.15">
      <c r="A786" s="327"/>
      <c r="B786" s="328"/>
      <c r="C786" s="329"/>
      <c r="D786" s="330" t="str">
        <f>IFERROR(VLOOKUP(A786,部品コード!A:E,2,FALSE),"")</f>
        <v/>
      </c>
      <c r="E786" s="330" t="str">
        <f t="shared" si="28"/>
        <v/>
      </c>
      <c r="F786" s="330" t="str">
        <f t="shared" si="29"/>
        <v/>
      </c>
      <c r="G786" s="330" t="str">
        <f>IFERROR(VLOOKUP(A786,部品コード!A:E,3,FALSE),"")</f>
        <v/>
      </c>
    </row>
    <row r="787" spans="1:7" x14ac:dyDescent="0.15">
      <c r="A787" s="327"/>
      <c r="B787" s="328"/>
      <c r="C787" s="329"/>
      <c r="D787" s="330" t="str">
        <f>IFERROR(VLOOKUP(A787,部品コード!A:E,2,FALSE),"")</f>
        <v/>
      </c>
      <c r="E787" s="330" t="str">
        <f t="shared" si="28"/>
        <v/>
      </c>
      <c r="F787" s="330" t="str">
        <f t="shared" si="29"/>
        <v/>
      </c>
      <c r="G787" s="330" t="str">
        <f>IFERROR(VLOOKUP(A787,部品コード!A:E,3,FALSE),"")</f>
        <v/>
      </c>
    </row>
    <row r="788" spans="1:7" x14ac:dyDescent="0.15">
      <c r="A788" s="327"/>
      <c r="B788" s="328"/>
      <c r="C788" s="329"/>
      <c r="D788" s="330" t="str">
        <f>IFERROR(VLOOKUP(A788,部品コード!A:E,2,FALSE),"")</f>
        <v/>
      </c>
      <c r="E788" s="330" t="str">
        <f t="shared" si="28"/>
        <v/>
      </c>
      <c r="F788" s="330" t="str">
        <f t="shared" si="29"/>
        <v/>
      </c>
      <c r="G788" s="330" t="str">
        <f>IFERROR(VLOOKUP(A788,部品コード!A:E,3,FALSE),"")</f>
        <v/>
      </c>
    </row>
    <row r="789" spans="1:7" x14ac:dyDescent="0.15">
      <c r="A789" s="327"/>
      <c r="B789" s="328"/>
      <c r="C789" s="329"/>
      <c r="D789" s="330" t="str">
        <f>IFERROR(VLOOKUP(A789,部品コード!A:E,2,FALSE),"")</f>
        <v/>
      </c>
      <c r="E789" s="330" t="str">
        <f t="shared" si="28"/>
        <v/>
      </c>
      <c r="F789" s="330" t="str">
        <f t="shared" si="29"/>
        <v/>
      </c>
      <c r="G789" s="330" t="str">
        <f>IFERROR(VLOOKUP(A789,部品コード!A:E,3,FALSE),"")</f>
        <v/>
      </c>
    </row>
    <row r="790" spans="1:7" x14ac:dyDescent="0.15">
      <c r="A790" s="327"/>
      <c r="B790" s="328"/>
      <c r="C790" s="329"/>
      <c r="D790" s="330" t="str">
        <f>IFERROR(VLOOKUP(A790,部品コード!A:E,2,FALSE),"")</f>
        <v/>
      </c>
      <c r="E790" s="330" t="str">
        <f t="shared" si="28"/>
        <v/>
      </c>
      <c r="F790" s="330" t="str">
        <f t="shared" si="29"/>
        <v/>
      </c>
      <c r="G790" s="330" t="str">
        <f>IFERROR(VLOOKUP(A790,部品コード!A:E,3,FALSE),"")</f>
        <v/>
      </c>
    </row>
    <row r="791" spans="1:7" x14ac:dyDescent="0.15">
      <c r="A791" s="327"/>
      <c r="B791" s="328"/>
      <c r="C791" s="329"/>
      <c r="D791" s="330" t="str">
        <f>IFERROR(VLOOKUP(A791,部品コード!A:E,2,FALSE),"")</f>
        <v/>
      </c>
      <c r="E791" s="330" t="str">
        <f t="shared" si="28"/>
        <v/>
      </c>
      <c r="F791" s="330" t="str">
        <f t="shared" si="29"/>
        <v/>
      </c>
      <c r="G791" s="330" t="str">
        <f>IFERROR(VLOOKUP(A791,部品コード!A:E,3,FALSE),"")</f>
        <v/>
      </c>
    </row>
    <row r="792" spans="1:7" x14ac:dyDescent="0.15">
      <c r="A792" s="327"/>
      <c r="B792" s="328"/>
      <c r="C792" s="329"/>
      <c r="D792" s="330" t="str">
        <f>IFERROR(VLOOKUP(A792,部品コード!A:E,2,FALSE),"")</f>
        <v/>
      </c>
      <c r="E792" s="330" t="str">
        <f t="shared" si="28"/>
        <v/>
      </c>
      <c r="F792" s="330" t="str">
        <f t="shared" si="29"/>
        <v/>
      </c>
      <c r="G792" s="330" t="str">
        <f>IFERROR(VLOOKUP(A792,部品コード!A:E,3,FALSE),"")</f>
        <v/>
      </c>
    </row>
    <row r="793" spans="1:7" x14ac:dyDescent="0.15">
      <c r="A793" s="327"/>
      <c r="B793" s="328"/>
      <c r="C793" s="329"/>
      <c r="D793" s="330" t="str">
        <f>IFERROR(VLOOKUP(A793,部品コード!A:E,2,FALSE),"")</f>
        <v/>
      </c>
      <c r="E793" s="330" t="str">
        <f t="shared" si="28"/>
        <v/>
      </c>
      <c r="F793" s="330" t="str">
        <f t="shared" si="29"/>
        <v/>
      </c>
      <c r="G793" s="330" t="str">
        <f>IFERROR(VLOOKUP(A793,部品コード!A:E,3,FALSE),"")</f>
        <v/>
      </c>
    </row>
    <row r="794" spans="1:7" x14ac:dyDescent="0.15">
      <c r="A794" s="327"/>
      <c r="B794" s="328"/>
      <c r="C794" s="329"/>
      <c r="D794" s="330" t="str">
        <f>IFERROR(VLOOKUP(A794,部品コード!A:E,2,FALSE),"")</f>
        <v/>
      </c>
      <c r="E794" s="330" t="str">
        <f t="shared" si="28"/>
        <v/>
      </c>
      <c r="F794" s="330" t="str">
        <f t="shared" si="29"/>
        <v/>
      </c>
      <c r="G794" s="330" t="str">
        <f>IFERROR(VLOOKUP(A794,部品コード!A:E,3,FALSE),"")</f>
        <v/>
      </c>
    </row>
    <row r="795" spans="1:7" x14ac:dyDescent="0.15">
      <c r="A795" s="327"/>
      <c r="B795" s="328"/>
      <c r="C795" s="329"/>
      <c r="D795" s="330" t="str">
        <f>IFERROR(VLOOKUP(A795,部品コード!A:E,2,FALSE),"")</f>
        <v/>
      </c>
      <c r="E795" s="330" t="str">
        <f t="shared" si="28"/>
        <v/>
      </c>
      <c r="F795" s="330" t="str">
        <f t="shared" si="29"/>
        <v/>
      </c>
      <c r="G795" s="330" t="str">
        <f>IFERROR(VLOOKUP(A795,部品コード!A:E,3,FALSE),"")</f>
        <v/>
      </c>
    </row>
    <row r="796" spans="1:7" x14ac:dyDescent="0.15">
      <c r="A796" s="327"/>
      <c r="B796" s="328"/>
      <c r="C796" s="329"/>
      <c r="D796" s="330" t="str">
        <f>IFERROR(VLOOKUP(A796,部品コード!A:E,2,FALSE),"")</f>
        <v/>
      </c>
      <c r="E796" s="330" t="str">
        <f t="shared" si="28"/>
        <v/>
      </c>
      <c r="F796" s="330" t="str">
        <f t="shared" si="29"/>
        <v/>
      </c>
      <c r="G796" s="330" t="str">
        <f>IFERROR(VLOOKUP(A796,部品コード!A:E,3,FALSE),"")</f>
        <v/>
      </c>
    </row>
    <row r="797" spans="1:7" x14ac:dyDescent="0.15">
      <c r="A797" s="327"/>
      <c r="B797" s="328"/>
      <c r="C797" s="329"/>
      <c r="D797" s="330" t="str">
        <f>IFERROR(VLOOKUP(A797,部品コード!A:E,2,FALSE),"")</f>
        <v/>
      </c>
      <c r="E797" s="330" t="str">
        <f t="shared" si="28"/>
        <v/>
      </c>
      <c r="F797" s="330" t="str">
        <f t="shared" si="29"/>
        <v/>
      </c>
      <c r="G797" s="330" t="str">
        <f>IFERROR(VLOOKUP(A797,部品コード!A:E,3,FALSE),"")</f>
        <v/>
      </c>
    </row>
    <row r="798" spans="1:7" x14ac:dyDescent="0.15">
      <c r="A798" s="327"/>
      <c r="B798" s="328"/>
      <c r="C798" s="329"/>
      <c r="D798" s="330" t="str">
        <f>IFERROR(VLOOKUP(A798,部品コード!A:E,2,FALSE),"")</f>
        <v/>
      </c>
      <c r="E798" s="330" t="str">
        <f t="shared" si="28"/>
        <v/>
      </c>
      <c r="F798" s="330" t="str">
        <f t="shared" si="29"/>
        <v/>
      </c>
      <c r="G798" s="330" t="str">
        <f>IFERROR(VLOOKUP(A798,部品コード!A:E,3,FALSE),"")</f>
        <v/>
      </c>
    </row>
    <row r="799" spans="1:7" x14ac:dyDescent="0.15">
      <c r="A799" s="327"/>
      <c r="B799" s="328"/>
      <c r="C799" s="329"/>
      <c r="D799" s="330" t="str">
        <f>IFERROR(VLOOKUP(A799,部品コード!A:E,2,FALSE),"")</f>
        <v/>
      </c>
      <c r="E799" s="330" t="str">
        <f t="shared" si="28"/>
        <v/>
      </c>
      <c r="F799" s="330" t="str">
        <f t="shared" si="29"/>
        <v/>
      </c>
      <c r="G799" s="330" t="str">
        <f>IFERROR(VLOOKUP(A799,部品コード!A:E,3,FALSE),"")</f>
        <v/>
      </c>
    </row>
    <row r="800" spans="1:7" x14ac:dyDescent="0.15">
      <c r="A800" s="327"/>
      <c r="B800" s="328"/>
      <c r="C800" s="329"/>
      <c r="D800" s="330" t="str">
        <f>IFERROR(VLOOKUP(A800,部品コード!A:E,2,FALSE),"")</f>
        <v/>
      </c>
      <c r="E800" s="330" t="str">
        <f t="shared" si="28"/>
        <v/>
      </c>
      <c r="F800" s="330" t="str">
        <f t="shared" si="29"/>
        <v/>
      </c>
      <c r="G800" s="330" t="str">
        <f>IFERROR(VLOOKUP(A800,部品コード!A:E,3,FALSE),"")</f>
        <v/>
      </c>
    </row>
    <row r="801" spans="1:7" x14ac:dyDescent="0.15">
      <c r="A801" s="327"/>
      <c r="B801" s="328"/>
      <c r="C801" s="329"/>
      <c r="D801" s="330" t="str">
        <f>IFERROR(VLOOKUP(A801,部品コード!A:E,2,FALSE),"")</f>
        <v/>
      </c>
      <c r="E801" s="330" t="str">
        <f t="shared" si="28"/>
        <v/>
      </c>
      <c r="F801" s="330" t="str">
        <f t="shared" si="29"/>
        <v/>
      </c>
      <c r="G801" s="330" t="str">
        <f>IFERROR(VLOOKUP(A801,部品コード!A:E,3,FALSE),"")</f>
        <v/>
      </c>
    </row>
    <row r="802" spans="1:7" x14ac:dyDescent="0.15">
      <c r="A802" s="327"/>
      <c r="B802" s="328"/>
      <c r="C802" s="329"/>
      <c r="D802" s="330" t="str">
        <f>IFERROR(VLOOKUP(A802,部品コード!A:E,2,FALSE),"")</f>
        <v/>
      </c>
      <c r="E802" s="330" t="str">
        <f t="shared" si="28"/>
        <v/>
      </c>
      <c r="F802" s="330" t="str">
        <f t="shared" si="29"/>
        <v/>
      </c>
      <c r="G802" s="330" t="str">
        <f>IFERROR(VLOOKUP(A802,部品コード!A:E,3,FALSE),"")</f>
        <v/>
      </c>
    </row>
    <row r="803" spans="1:7" x14ac:dyDescent="0.15">
      <c r="A803" s="327"/>
      <c r="B803" s="328"/>
      <c r="C803" s="329"/>
      <c r="D803" s="330" t="str">
        <f>IFERROR(VLOOKUP(A803,部品コード!A:E,2,FALSE),"")</f>
        <v/>
      </c>
      <c r="E803" s="330" t="str">
        <f t="shared" si="28"/>
        <v/>
      </c>
      <c r="F803" s="330" t="str">
        <f t="shared" si="29"/>
        <v/>
      </c>
      <c r="G803" s="330" t="str">
        <f>IFERROR(VLOOKUP(A803,部品コード!A:E,3,FALSE),"")</f>
        <v/>
      </c>
    </row>
    <row r="804" spans="1:7" x14ac:dyDescent="0.15">
      <c r="A804" s="327"/>
      <c r="B804" s="328"/>
      <c r="C804" s="329"/>
      <c r="D804" s="330" t="str">
        <f>IFERROR(VLOOKUP(A804,部品コード!A:E,2,FALSE),"")</f>
        <v/>
      </c>
      <c r="E804" s="330" t="str">
        <f t="shared" si="28"/>
        <v/>
      </c>
      <c r="F804" s="330" t="str">
        <f t="shared" si="29"/>
        <v/>
      </c>
      <c r="G804" s="330" t="str">
        <f>IFERROR(VLOOKUP(A804,部品コード!A:E,3,FALSE),"")</f>
        <v/>
      </c>
    </row>
    <row r="805" spans="1:7" x14ac:dyDescent="0.15">
      <c r="A805" s="327"/>
      <c r="B805" s="328"/>
      <c r="C805" s="329"/>
      <c r="D805" s="330" t="str">
        <f>IFERROR(VLOOKUP(A805,部品コード!A:E,2,FALSE),"")</f>
        <v/>
      </c>
      <c r="E805" s="330" t="str">
        <f t="shared" si="28"/>
        <v/>
      </c>
      <c r="F805" s="330" t="str">
        <f t="shared" si="29"/>
        <v/>
      </c>
      <c r="G805" s="330" t="str">
        <f>IFERROR(VLOOKUP(A805,部品コード!A:E,3,FALSE),"")</f>
        <v/>
      </c>
    </row>
    <row r="806" spans="1:7" x14ac:dyDescent="0.15">
      <c r="A806" s="327"/>
      <c r="B806" s="328"/>
      <c r="C806" s="329"/>
      <c r="D806" s="330" t="str">
        <f>IFERROR(VLOOKUP(A806,部品コード!A:E,2,FALSE),"")</f>
        <v/>
      </c>
      <c r="E806" s="330" t="str">
        <f t="shared" si="28"/>
        <v/>
      </c>
      <c r="F806" s="330" t="str">
        <f t="shared" si="29"/>
        <v/>
      </c>
      <c r="G806" s="330" t="str">
        <f>IFERROR(VLOOKUP(A806,部品コード!A:E,3,FALSE),"")</f>
        <v/>
      </c>
    </row>
    <row r="807" spans="1:7" x14ac:dyDescent="0.15">
      <c r="A807" s="327"/>
      <c r="B807" s="328"/>
      <c r="C807" s="329"/>
      <c r="D807" s="330" t="str">
        <f>IFERROR(VLOOKUP(A807,部品コード!A:E,2,FALSE),"")</f>
        <v/>
      </c>
      <c r="E807" s="330" t="str">
        <f t="shared" si="28"/>
        <v/>
      </c>
      <c r="F807" s="330" t="str">
        <f t="shared" si="29"/>
        <v/>
      </c>
      <c r="G807" s="330" t="str">
        <f>IFERROR(VLOOKUP(A807,部品コード!A:E,3,FALSE),"")</f>
        <v/>
      </c>
    </row>
    <row r="808" spans="1:7" x14ac:dyDescent="0.15">
      <c r="A808" s="327"/>
      <c r="B808" s="328"/>
      <c r="C808" s="329"/>
      <c r="D808" s="330" t="str">
        <f>IFERROR(VLOOKUP(A808,部品コード!A:E,2,FALSE),"")</f>
        <v/>
      </c>
      <c r="E808" s="330" t="str">
        <f t="shared" si="28"/>
        <v/>
      </c>
      <c r="F808" s="330" t="str">
        <f t="shared" si="29"/>
        <v/>
      </c>
      <c r="G808" s="330" t="str">
        <f>IFERROR(VLOOKUP(A808,部品コード!A:E,3,FALSE),"")</f>
        <v/>
      </c>
    </row>
    <row r="809" spans="1:7" x14ac:dyDescent="0.15">
      <c r="A809" s="327"/>
      <c r="B809" s="328"/>
      <c r="C809" s="329"/>
      <c r="D809" s="330" t="str">
        <f>IFERROR(VLOOKUP(A809,部品コード!A:E,2,FALSE),"")</f>
        <v/>
      </c>
      <c r="E809" s="330" t="str">
        <f t="shared" si="28"/>
        <v/>
      </c>
      <c r="F809" s="330" t="str">
        <f t="shared" si="29"/>
        <v/>
      </c>
      <c r="G809" s="330" t="str">
        <f>IFERROR(VLOOKUP(A809,部品コード!A:E,3,FALSE),"")</f>
        <v/>
      </c>
    </row>
    <row r="810" spans="1:7" x14ac:dyDescent="0.15">
      <c r="A810" s="327"/>
      <c r="B810" s="328"/>
      <c r="C810" s="329"/>
      <c r="D810" s="330" t="str">
        <f>IFERROR(VLOOKUP(A810,部品コード!A:E,2,FALSE),"")</f>
        <v/>
      </c>
      <c r="E810" s="330" t="str">
        <f t="shared" si="28"/>
        <v/>
      </c>
      <c r="F810" s="330" t="str">
        <f t="shared" si="29"/>
        <v/>
      </c>
      <c r="G810" s="330" t="str">
        <f>IFERROR(VLOOKUP(A810,部品コード!A:E,3,FALSE),"")</f>
        <v/>
      </c>
    </row>
    <row r="811" spans="1:7" x14ac:dyDescent="0.15">
      <c r="A811" s="327"/>
      <c r="B811" s="328"/>
      <c r="C811" s="329"/>
      <c r="D811" s="330" t="str">
        <f>IFERROR(VLOOKUP(A811,部品コード!A:E,2,FALSE),"")</f>
        <v/>
      </c>
      <c r="E811" s="330" t="str">
        <f t="shared" si="28"/>
        <v/>
      </c>
      <c r="F811" s="330" t="str">
        <f t="shared" si="29"/>
        <v/>
      </c>
      <c r="G811" s="330" t="str">
        <f>IFERROR(VLOOKUP(A811,部品コード!A:E,3,FALSE),"")</f>
        <v/>
      </c>
    </row>
    <row r="812" spans="1:7" x14ac:dyDescent="0.15">
      <c r="A812" s="327"/>
      <c r="B812" s="328"/>
      <c r="C812" s="329"/>
      <c r="D812" s="330" t="str">
        <f>IFERROR(VLOOKUP(A812,部品コード!A:E,2,FALSE),"")</f>
        <v/>
      </c>
      <c r="E812" s="330" t="str">
        <f t="shared" si="28"/>
        <v/>
      </c>
      <c r="F812" s="330" t="str">
        <f t="shared" si="29"/>
        <v/>
      </c>
      <c r="G812" s="330" t="str">
        <f>IFERROR(VLOOKUP(A812,部品コード!A:E,3,FALSE),"")</f>
        <v/>
      </c>
    </row>
    <row r="813" spans="1:7" x14ac:dyDescent="0.15">
      <c r="A813" s="327"/>
      <c r="B813" s="328"/>
      <c r="C813" s="329"/>
      <c r="D813" s="330" t="str">
        <f>IFERROR(VLOOKUP(A813,部品コード!A:E,2,FALSE),"")</f>
        <v/>
      </c>
      <c r="E813" s="330" t="str">
        <f t="shared" si="28"/>
        <v/>
      </c>
      <c r="F813" s="330" t="str">
        <f t="shared" si="29"/>
        <v/>
      </c>
      <c r="G813" s="330" t="str">
        <f>IFERROR(VLOOKUP(A813,部品コード!A:E,3,FALSE),"")</f>
        <v/>
      </c>
    </row>
    <row r="814" spans="1:7" x14ac:dyDescent="0.15">
      <c r="A814" s="327"/>
      <c r="B814" s="328"/>
      <c r="C814" s="329"/>
      <c r="D814" s="330" t="str">
        <f>IFERROR(VLOOKUP(A814,部品コード!A:E,2,FALSE),"")</f>
        <v/>
      </c>
      <c r="E814" s="330" t="str">
        <f t="shared" si="28"/>
        <v/>
      </c>
      <c r="F814" s="330" t="str">
        <f t="shared" si="29"/>
        <v/>
      </c>
      <c r="G814" s="330" t="str">
        <f>IFERROR(VLOOKUP(A814,部品コード!A:E,3,FALSE),"")</f>
        <v/>
      </c>
    </row>
    <row r="815" spans="1:7" x14ac:dyDescent="0.15">
      <c r="A815" s="327"/>
      <c r="B815" s="328"/>
      <c r="C815" s="329"/>
      <c r="D815" s="330" t="str">
        <f>IFERROR(VLOOKUP(A815,部品コード!A:E,2,FALSE),"")</f>
        <v/>
      </c>
      <c r="E815" s="330" t="str">
        <f t="shared" si="28"/>
        <v/>
      </c>
      <c r="F815" s="330" t="str">
        <f t="shared" si="29"/>
        <v/>
      </c>
      <c r="G815" s="330" t="str">
        <f>IFERROR(VLOOKUP(A815,部品コード!A:E,3,FALSE),"")</f>
        <v/>
      </c>
    </row>
    <row r="816" spans="1:7" x14ac:dyDescent="0.15">
      <c r="A816" s="327"/>
      <c r="B816" s="328"/>
      <c r="C816" s="329"/>
      <c r="D816" s="330" t="str">
        <f>IFERROR(VLOOKUP(A816,部品コード!A:E,2,FALSE),"")</f>
        <v/>
      </c>
      <c r="E816" s="330" t="str">
        <f t="shared" si="28"/>
        <v/>
      </c>
      <c r="F816" s="330" t="str">
        <f t="shared" si="29"/>
        <v/>
      </c>
      <c r="G816" s="330" t="str">
        <f>IFERROR(VLOOKUP(A816,部品コード!A:E,3,FALSE),"")</f>
        <v/>
      </c>
    </row>
    <row r="817" spans="1:7" x14ac:dyDescent="0.15">
      <c r="A817" s="327"/>
      <c r="B817" s="328"/>
      <c r="C817" s="329"/>
      <c r="D817" s="330" t="str">
        <f>IFERROR(VLOOKUP(A817,部品コード!A:E,2,FALSE),"")</f>
        <v/>
      </c>
      <c r="E817" s="330" t="str">
        <f t="shared" si="28"/>
        <v/>
      </c>
      <c r="F817" s="330" t="str">
        <f t="shared" si="29"/>
        <v/>
      </c>
      <c r="G817" s="330" t="str">
        <f>IFERROR(VLOOKUP(A817,部品コード!A:E,3,FALSE),"")</f>
        <v/>
      </c>
    </row>
    <row r="818" spans="1:7" x14ac:dyDescent="0.15">
      <c r="A818" s="327"/>
      <c r="B818" s="328"/>
      <c r="C818" s="329"/>
      <c r="D818" s="330" t="str">
        <f>IFERROR(VLOOKUP(A818,部品コード!A:E,2,FALSE),"")</f>
        <v/>
      </c>
      <c r="E818" s="330" t="str">
        <f t="shared" si="28"/>
        <v/>
      </c>
      <c r="F818" s="330" t="str">
        <f t="shared" si="29"/>
        <v/>
      </c>
      <c r="G818" s="330" t="str">
        <f>IFERROR(VLOOKUP(A818,部品コード!A:E,3,FALSE),"")</f>
        <v/>
      </c>
    </row>
    <row r="819" spans="1:7" x14ac:dyDescent="0.15">
      <c r="A819" s="327"/>
      <c r="B819" s="328"/>
      <c r="C819" s="329"/>
      <c r="D819" s="330" t="str">
        <f>IFERROR(VLOOKUP(A819,部品コード!A:E,2,FALSE),"")</f>
        <v/>
      </c>
      <c r="E819" s="330" t="str">
        <f t="shared" si="28"/>
        <v/>
      </c>
      <c r="F819" s="330" t="str">
        <f t="shared" si="29"/>
        <v/>
      </c>
      <c r="G819" s="330" t="str">
        <f>IFERROR(VLOOKUP(A819,部品コード!A:E,3,FALSE),"")</f>
        <v/>
      </c>
    </row>
    <row r="820" spans="1:7" x14ac:dyDescent="0.15">
      <c r="A820" s="327"/>
      <c r="B820" s="328"/>
      <c r="C820" s="329"/>
      <c r="D820" s="330" t="str">
        <f>IFERROR(VLOOKUP(A820,部品コード!A:E,2,FALSE),"")</f>
        <v/>
      </c>
      <c r="E820" s="330" t="str">
        <f t="shared" si="28"/>
        <v/>
      </c>
      <c r="F820" s="330" t="str">
        <f t="shared" si="29"/>
        <v/>
      </c>
      <c r="G820" s="330" t="str">
        <f>IFERROR(VLOOKUP(A820,部品コード!A:E,3,FALSE),"")</f>
        <v/>
      </c>
    </row>
    <row r="821" spans="1:7" x14ac:dyDescent="0.15">
      <c r="A821" s="327"/>
      <c r="B821" s="328"/>
      <c r="C821" s="329"/>
      <c r="D821" s="330" t="str">
        <f>IFERROR(VLOOKUP(A821,部品コード!A:E,2,FALSE),"")</f>
        <v/>
      </c>
      <c r="E821" s="330" t="str">
        <f t="shared" si="28"/>
        <v/>
      </c>
      <c r="F821" s="330" t="str">
        <f t="shared" si="29"/>
        <v/>
      </c>
      <c r="G821" s="330" t="str">
        <f>IFERROR(VLOOKUP(A821,部品コード!A:E,3,FALSE),"")</f>
        <v/>
      </c>
    </row>
    <row r="822" spans="1:7" x14ac:dyDescent="0.15">
      <c r="A822" s="327"/>
      <c r="B822" s="328"/>
      <c r="C822" s="329"/>
      <c r="D822" s="330" t="str">
        <f>IFERROR(VLOOKUP(A822,部品コード!A:E,2,FALSE),"")</f>
        <v/>
      </c>
      <c r="E822" s="330" t="str">
        <f t="shared" ref="E822:E885" si="30">IF(B822="","",(MONTH(B822)))</f>
        <v/>
      </c>
      <c r="F822" s="330" t="str">
        <f t="shared" ref="F822:F885" si="31">IF(B822="","",(DAY(B822)))</f>
        <v/>
      </c>
      <c r="G822" s="330" t="str">
        <f>IFERROR(VLOOKUP(A822,部品コード!A:E,3,FALSE),"")</f>
        <v/>
      </c>
    </row>
    <row r="823" spans="1:7" x14ac:dyDescent="0.15">
      <c r="A823" s="327"/>
      <c r="B823" s="328"/>
      <c r="C823" s="329"/>
      <c r="D823" s="330" t="str">
        <f>IFERROR(VLOOKUP(A823,部品コード!A:E,2,FALSE),"")</f>
        <v/>
      </c>
      <c r="E823" s="330" t="str">
        <f t="shared" si="30"/>
        <v/>
      </c>
      <c r="F823" s="330" t="str">
        <f t="shared" si="31"/>
        <v/>
      </c>
      <c r="G823" s="330" t="str">
        <f>IFERROR(VLOOKUP(A823,部品コード!A:E,3,FALSE),"")</f>
        <v/>
      </c>
    </row>
    <row r="824" spans="1:7" x14ac:dyDescent="0.15">
      <c r="A824" s="327"/>
      <c r="B824" s="328"/>
      <c r="C824" s="329"/>
      <c r="D824" s="330" t="str">
        <f>IFERROR(VLOOKUP(A824,部品コード!A:E,2,FALSE),"")</f>
        <v/>
      </c>
      <c r="E824" s="330" t="str">
        <f t="shared" si="30"/>
        <v/>
      </c>
      <c r="F824" s="330" t="str">
        <f t="shared" si="31"/>
        <v/>
      </c>
      <c r="G824" s="330" t="str">
        <f>IFERROR(VLOOKUP(A824,部品コード!A:E,3,FALSE),"")</f>
        <v/>
      </c>
    </row>
    <row r="825" spans="1:7" x14ac:dyDescent="0.15">
      <c r="A825" s="327"/>
      <c r="B825" s="328"/>
      <c r="C825" s="329"/>
      <c r="D825" s="330" t="str">
        <f>IFERROR(VLOOKUP(A825,部品コード!A:E,2,FALSE),"")</f>
        <v/>
      </c>
      <c r="E825" s="330" t="str">
        <f t="shared" si="30"/>
        <v/>
      </c>
      <c r="F825" s="330" t="str">
        <f t="shared" si="31"/>
        <v/>
      </c>
      <c r="G825" s="330" t="str">
        <f>IFERROR(VLOOKUP(A825,部品コード!A:E,3,FALSE),"")</f>
        <v/>
      </c>
    </row>
    <row r="826" spans="1:7" x14ac:dyDescent="0.15">
      <c r="A826" s="327"/>
      <c r="B826" s="328"/>
      <c r="C826" s="329"/>
      <c r="D826" s="330" t="str">
        <f>IFERROR(VLOOKUP(A826,部品コード!A:E,2,FALSE),"")</f>
        <v/>
      </c>
      <c r="E826" s="330" t="str">
        <f t="shared" si="30"/>
        <v/>
      </c>
      <c r="F826" s="330" t="str">
        <f t="shared" si="31"/>
        <v/>
      </c>
      <c r="G826" s="330" t="str">
        <f>IFERROR(VLOOKUP(A826,部品コード!A:E,3,FALSE),"")</f>
        <v/>
      </c>
    </row>
    <row r="827" spans="1:7" x14ac:dyDescent="0.15">
      <c r="A827" s="327"/>
      <c r="B827" s="328"/>
      <c r="C827" s="329"/>
      <c r="D827" s="330" t="str">
        <f>IFERROR(VLOOKUP(A827,部品コード!A:E,2,FALSE),"")</f>
        <v/>
      </c>
      <c r="E827" s="330" t="str">
        <f t="shared" si="30"/>
        <v/>
      </c>
      <c r="F827" s="330" t="str">
        <f t="shared" si="31"/>
        <v/>
      </c>
      <c r="G827" s="330" t="str">
        <f>IFERROR(VLOOKUP(A827,部品コード!A:E,3,FALSE),"")</f>
        <v/>
      </c>
    </row>
    <row r="828" spans="1:7" x14ac:dyDescent="0.15">
      <c r="A828" s="327"/>
      <c r="B828" s="328"/>
      <c r="C828" s="329"/>
      <c r="D828" s="330" t="str">
        <f>IFERROR(VLOOKUP(A828,部品コード!A:E,2,FALSE),"")</f>
        <v/>
      </c>
      <c r="E828" s="330" t="str">
        <f t="shared" si="30"/>
        <v/>
      </c>
      <c r="F828" s="330" t="str">
        <f t="shared" si="31"/>
        <v/>
      </c>
      <c r="G828" s="330" t="str">
        <f>IFERROR(VLOOKUP(A828,部品コード!A:E,3,FALSE),"")</f>
        <v/>
      </c>
    </row>
    <row r="829" spans="1:7" x14ac:dyDescent="0.15">
      <c r="A829" s="327"/>
      <c r="B829" s="328"/>
      <c r="C829" s="329"/>
      <c r="D829" s="330" t="str">
        <f>IFERROR(VLOOKUP(A829,部品コード!A:E,2,FALSE),"")</f>
        <v/>
      </c>
      <c r="E829" s="330" t="str">
        <f t="shared" si="30"/>
        <v/>
      </c>
      <c r="F829" s="330" t="str">
        <f t="shared" si="31"/>
        <v/>
      </c>
      <c r="G829" s="330" t="str">
        <f>IFERROR(VLOOKUP(A829,部品コード!A:E,3,FALSE),"")</f>
        <v/>
      </c>
    </row>
    <row r="830" spans="1:7" x14ac:dyDescent="0.15">
      <c r="A830" s="327"/>
      <c r="B830" s="328"/>
      <c r="C830" s="329"/>
      <c r="D830" s="330" t="str">
        <f>IFERROR(VLOOKUP(A830,部品コード!A:E,2,FALSE),"")</f>
        <v/>
      </c>
      <c r="E830" s="330" t="str">
        <f t="shared" si="30"/>
        <v/>
      </c>
      <c r="F830" s="330" t="str">
        <f t="shared" si="31"/>
        <v/>
      </c>
      <c r="G830" s="330" t="str">
        <f>IFERROR(VLOOKUP(A830,部品コード!A:E,3,FALSE),"")</f>
        <v/>
      </c>
    </row>
    <row r="831" spans="1:7" x14ac:dyDescent="0.15">
      <c r="A831" s="327"/>
      <c r="B831" s="328"/>
      <c r="C831" s="329"/>
      <c r="D831" s="330" t="str">
        <f>IFERROR(VLOOKUP(A831,部品コード!A:E,2,FALSE),"")</f>
        <v/>
      </c>
      <c r="E831" s="330" t="str">
        <f t="shared" si="30"/>
        <v/>
      </c>
      <c r="F831" s="330" t="str">
        <f t="shared" si="31"/>
        <v/>
      </c>
      <c r="G831" s="330" t="str">
        <f>IFERROR(VLOOKUP(A831,部品コード!A:E,3,FALSE),"")</f>
        <v/>
      </c>
    </row>
    <row r="832" spans="1:7" x14ac:dyDescent="0.15">
      <c r="A832" s="327"/>
      <c r="B832" s="328"/>
      <c r="C832" s="329"/>
      <c r="D832" s="330" t="str">
        <f>IFERROR(VLOOKUP(A832,部品コード!A:E,2,FALSE),"")</f>
        <v/>
      </c>
      <c r="E832" s="330" t="str">
        <f t="shared" si="30"/>
        <v/>
      </c>
      <c r="F832" s="330" t="str">
        <f t="shared" si="31"/>
        <v/>
      </c>
      <c r="G832" s="330" t="str">
        <f>IFERROR(VLOOKUP(A832,部品コード!A:E,3,FALSE),"")</f>
        <v/>
      </c>
    </row>
    <row r="833" spans="1:7" x14ac:dyDescent="0.15">
      <c r="A833" s="327"/>
      <c r="B833" s="328"/>
      <c r="C833" s="329"/>
      <c r="D833" s="330" t="str">
        <f>IFERROR(VLOOKUP(A833,部品コード!A:E,2,FALSE),"")</f>
        <v/>
      </c>
      <c r="E833" s="330" t="str">
        <f t="shared" si="30"/>
        <v/>
      </c>
      <c r="F833" s="330" t="str">
        <f t="shared" si="31"/>
        <v/>
      </c>
      <c r="G833" s="330" t="str">
        <f>IFERROR(VLOOKUP(A833,部品コード!A:E,3,FALSE),"")</f>
        <v/>
      </c>
    </row>
    <row r="834" spans="1:7" x14ac:dyDescent="0.15">
      <c r="A834" s="327"/>
      <c r="B834" s="328"/>
      <c r="C834" s="329"/>
      <c r="D834" s="330" t="str">
        <f>IFERROR(VLOOKUP(A834,部品コード!A:E,2,FALSE),"")</f>
        <v/>
      </c>
      <c r="E834" s="330" t="str">
        <f t="shared" si="30"/>
        <v/>
      </c>
      <c r="F834" s="330" t="str">
        <f t="shared" si="31"/>
        <v/>
      </c>
      <c r="G834" s="330" t="str">
        <f>IFERROR(VLOOKUP(A834,部品コード!A:E,3,FALSE),"")</f>
        <v/>
      </c>
    </row>
    <row r="835" spans="1:7" x14ac:dyDescent="0.15">
      <c r="A835" s="327"/>
      <c r="B835" s="328"/>
      <c r="C835" s="329"/>
      <c r="D835" s="330" t="str">
        <f>IFERROR(VLOOKUP(A835,部品コード!A:E,2,FALSE),"")</f>
        <v/>
      </c>
      <c r="E835" s="330" t="str">
        <f t="shared" si="30"/>
        <v/>
      </c>
      <c r="F835" s="330" t="str">
        <f t="shared" si="31"/>
        <v/>
      </c>
      <c r="G835" s="330" t="str">
        <f>IFERROR(VLOOKUP(A835,部品コード!A:E,3,FALSE),"")</f>
        <v/>
      </c>
    </row>
    <row r="836" spans="1:7" x14ac:dyDescent="0.15">
      <c r="A836" s="327"/>
      <c r="B836" s="328"/>
      <c r="C836" s="329"/>
      <c r="D836" s="330" t="str">
        <f>IFERROR(VLOOKUP(A836,部品コード!A:E,2,FALSE),"")</f>
        <v/>
      </c>
      <c r="E836" s="330" t="str">
        <f t="shared" si="30"/>
        <v/>
      </c>
      <c r="F836" s="330" t="str">
        <f t="shared" si="31"/>
        <v/>
      </c>
      <c r="G836" s="330" t="str">
        <f>IFERROR(VLOOKUP(A836,部品コード!A:E,3,FALSE),"")</f>
        <v/>
      </c>
    </row>
    <row r="837" spans="1:7" x14ac:dyDescent="0.15">
      <c r="A837" s="327"/>
      <c r="B837" s="328"/>
      <c r="C837" s="329"/>
      <c r="D837" s="330" t="str">
        <f>IFERROR(VLOOKUP(A837,部品コード!A:E,2,FALSE),"")</f>
        <v/>
      </c>
      <c r="E837" s="330" t="str">
        <f t="shared" si="30"/>
        <v/>
      </c>
      <c r="F837" s="330" t="str">
        <f t="shared" si="31"/>
        <v/>
      </c>
      <c r="G837" s="330" t="str">
        <f>IFERROR(VLOOKUP(A837,部品コード!A:E,3,FALSE),"")</f>
        <v/>
      </c>
    </row>
    <row r="838" spans="1:7" x14ac:dyDescent="0.15">
      <c r="A838" s="327"/>
      <c r="B838" s="328"/>
      <c r="C838" s="329"/>
      <c r="D838" s="330" t="str">
        <f>IFERROR(VLOOKUP(A838,部品コード!A:E,2,FALSE),"")</f>
        <v/>
      </c>
      <c r="E838" s="330" t="str">
        <f t="shared" si="30"/>
        <v/>
      </c>
      <c r="F838" s="330" t="str">
        <f t="shared" si="31"/>
        <v/>
      </c>
      <c r="G838" s="330" t="str">
        <f>IFERROR(VLOOKUP(A838,部品コード!A:E,3,FALSE),"")</f>
        <v/>
      </c>
    </row>
    <row r="839" spans="1:7" x14ac:dyDescent="0.15">
      <c r="A839" s="327"/>
      <c r="B839" s="328"/>
      <c r="C839" s="329"/>
      <c r="D839" s="330" t="str">
        <f>IFERROR(VLOOKUP(A839,部品コード!A:E,2,FALSE),"")</f>
        <v/>
      </c>
      <c r="E839" s="330" t="str">
        <f t="shared" si="30"/>
        <v/>
      </c>
      <c r="F839" s="330" t="str">
        <f t="shared" si="31"/>
        <v/>
      </c>
      <c r="G839" s="330" t="str">
        <f>IFERROR(VLOOKUP(A839,部品コード!A:E,3,FALSE),"")</f>
        <v/>
      </c>
    </row>
    <row r="840" spans="1:7" x14ac:dyDescent="0.15">
      <c r="A840" s="327"/>
      <c r="B840" s="328"/>
      <c r="C840" s="329"/>
      <c r="D840" s="330" t="str">
        <f>IFERROR(VLOOKUP(A840,部品コード!A:E,2,FALSE),"")</f>
        <v/>
      </c>
      <c r="E840" s="330" t="str">
        <f t="shared" si="30"/>
        <v/>
      </c>
      <c r="F840" s="330" t="str">
        <f t="shared" si="31"/>
        <v/>
      </c>
      <c r="G840" s="330" t="str">
        <f>IFERROR(VLOOKUP(A840,部品コード!A:E,3,FALSE),"")</f>
        <v/>
      </c>
    </row>
    <row r="841" spans="1:7" x14ac:dyDescent="0.15">
      <c r="A841" s="327"/>
      <c r="B841" s="328"/>
      <c r="C841" s="329"/>
      <c r="D841" s="330" t="str">
        <f>IFERROR(VLOOKUP(A841,部品コード!A:E,2,FALSE),"")</f>
        <v/>
      </c>
      <c r="E841" s="330" t="str">
        <f t="shared" si="30"/>
        <v/>
      </c>
      <c r="F841" s="330" t="str">
        <f t="shared" si="31"/>
        <v/>
      </c>
      <c r="G841" s="330" t="str">
        <f>IFERROR(VLOOKUP(A841,部品コード!A:E,3,FALSE),"")</f>
        <v/>
      </c>
    </row>
    <row r="842" spans="1:7" x14ac:dyDescent="0.15">
      <c r="A842" s="327"/>
      <c r="B842" s="328"/>
      <c r="C842" s="329"/>
      <c r="D842" s="330" t="str">
        <f>IFERROR(VLOOKUP(A842,部品コード!A:E,2,FALSE),"")</f>
        <v/>
      </c>
      <c r="E842" s="330" t="str">
        <f t="shared" si="30"/>
        <v/>
      </c>
      <c r="F842" s="330" t="str">
        <f t="shared" si="31"/>
        <v/>
      </c>
      <c r="G842" s="330" t="str">
        <f>IFERROR(VLOOKUP(A842,部品コード!A:E,3,FALSE),"")</f>
        <v/>
      </c>
    </row>
    <row r="843" spans="1:7" x14ac:dyDescent="0.15">
      <c r="A843" s="327"/>
      <c r="B843" s="328"/>
      <c r="C843" s="329"/>
      <c r="D843" s="330" t="str">
        <f>IFERROR(VLOOKUP(A843,部品コード!A:E,2,FALSE),"")</f>
        <v/>
      </c>
      <c r="E843" s="330" t="str">
        <f t="shared" si="30"/>
        <v/>
      </c>
      <c r="F843" s="330" t="str">
        <f t="shared" si="31"/>
        <v/>
      </c>
      <c r="G843" s="330" t="str">
        <f>IFERROR(VLOOKUP(A843,部品コード!A:E,3,FALSE),"")</f>
        <v/>
      </c>
    </row>
    <row r="844" spans="1:7" x14ac:dyDescent="0.15">
      <c r="A844" s="327"/>
      <c r="B844" s="328"/>
      <c r="C844" s="329"/>
      <c r="D844" s="330" t="str">
        <f>IFERROR(VLOOKUP(A844,部品コード!A:E,2,FALSE),"")</f>
        <v/>
      </c>
      <c r="E844" s="330" t="str">
        <f t="shared" si="30"/>
        <v/>
      </c>
      <c r="F844" s="330" t="str">
        <f t="shared" si="31"/>
        <v/>
      </c>
      <c r="G844" s="330" t="str">
        <f>IFERROR(VLOOKUP(A844,部品コード!A:E,3,FALSE),"")</f>
        <v/>
      </c>
    </row>
    <row r="845" spans="1:7" x14ac:dyDescent="0.15">
      <c r="A845" s="327"/>
      <c r="B845" s="328"/>
      <c r="C845" s="329"/>
      <c r="D845" s="330" t="str">
        <f>IFERROR(VLOOKUP(A845,部品コード!A:E,2,FALSE),"")</f>
        <v/>
      </c>
      <c r="E845" s="330" t="str">
        <f t="shared" si="30"/>
        <v/>
      </c>
      <c r="F845" s="330" t="str">
        <f t="shared" si="31"/>
        <v/>
      </c>
      <c r="G845" s="330" t="str">
        <f>IFERROR(VLOOKUP(A845,部品コード!A:E,3,FALSE),"")</f>
        <v/>
      </c>
    </row>
    <row r="846" spans="1:7" x14ac:dyDescent="0.15">
      <c r="A846" s="327"/>
      <c r="B846" s="328"/>
      <c r="C846" s="329"/>
      <c r="D846" s="330" t="str">
        <f>IFERROR(VLOOKUP(A846,部品コード!A:E,2,FALSE),"")</f>
        <v/>
      </c>
      <c r="E846" s="330" t="str">
        <f t="shared" si="30"/>
        <v/>
      </c>
      <c r="F846" s="330" t="str">
        <f t="shared" si="31"/>
        <v/>
      </c>
      <c r="G846" s="330" t="str">
        <f>IFERROR(VLOOKUP(A846,部品コード!A:E,3,FALSE),"")</f>
        <v/>
      </c>
    </row>
    <row r="847" spans="1:7" x14ac:dyDescent="0.15">
      <c r="A847" s="327"/>
      <c r="B847" s="328"/>
      <c r="C847" s="329"/>
      <c r="D847" s="330" t="str">
        <f>IFERROR(VLOOKUP(A847,部品コード!A:E,2,FALSE),"")</f>
        <v/>
      </c>
      <c r="E847" s="330" t="str">
        <f t="shared" si="30"/>
        <v/>
      </c>
      <c r="F847" s="330" t="str">
        <f t="shared" si="31"/>
        <v/>
      </c>
      <c r="G847" s="330" t="str">
        <f>IFERROR(VLOOKUP(A847,部品コード!A:E,3,FALSE),"")</f>
        <v/>
      </c>
    </row>
    <row r="848" spans="1:7" x14ac:dyDescent="0.15">
      <c r="A848" s="327"/>
      <c r="B848" s="328"/>
      <c r="C848" s="329"/>
      <c r="D848" s="330" t="str">
        <f>IFERROR(VLOOKUP(A848,部品コード!A:E,2,FALSE),"")</f>
        <v/>
      </c>
      <c r="E848" s="330" t="str">
        <f t="shared" si="30"/>
        <v/>
      </c>
      <c r="F848" s="330" t="str">
        <f t="shared" si="31"/>
        <v/>
      </c>
      <c r="G848" s="330" t="str">
        <f>IFERROR(VLOOKUP(A848,部品コード!A:E,3,FALSE),"")</f>
        <v/>
      </c>
    </row>
    <row r="849" spans="1:7" x14ac:dyDescent="0.15">
      <c r="A849" s="327"/>
      <c r="B849" s="328"/>
      <c r="C849" s="329"/>
      <c r="D849" s="330" t="str">
        <f>IFERROR(VLOOKUP(A849,部品コード!A:E,2,FALSE),"")</f>
        <v/>
      </c>
      <c r="E849" s="330" t="str">
        <f t="shared" si="30"/>
        <v/>
      </c>
      <c r="F849" s="330" t="str">
        <f t="shared" si="31"/>
        <v/>
      </c>
      <c r="G849" s="330" t="str">
        <f>IFERROR(VLOOKUP(A849,部品コード!A:E,3,FALSE),"")</f>
        <v/>
      </c>
    </row>
    <row r="850" spans="1:7" x14ac:dyDescent="0.15">
      <c r="A850" s="327"/>
      <c r="B850" s="328"/>
      <c r="C850" s="329"/>
      <c r="D850" s="330" t="str">
        <f>IFERROR(VLOOKUP(A850,部品コード!A:E,2,FALSE),"")</f>
        <v/>
      </c>
      <c r="E850" s="330" t="str">
        <f t="shared" si="30"/>
        <v/>
      </c>
      <c r="F850" s="330" t="str">
        <f t="shared" si="31"/>
        <v/>
      </c>
      <c r="G850" s="330" t="str">
        <f>IFERROR(VLOOKUP(A850,部品コード!A:E,3,FALSE),"")</f>
        <v/>
      </c>
    </row>
    <row r="851" spans="1:7" x14ac:dyDescent="0.15">
      <c r="A851" s="327"/>
      <c r="B851" s="328"/>
      <c r="C851" s="329"/>
      <c r="D851" s="330" t="str">
        <f>IFERROR(VLOOKUP(A851,部品コード!A:E,2,FALSE),"")</f>
        <v/>
      </c>
      <c r="E851" s="330" t="str">
        <f t="shared" si="30"/>
        <v/>
      </c>
      <c r="F851" s="330" t="str">
        <f t="shared" si="31"/>
        <v/>
      </c>
      <c r="G851" s="330" t="str">
        <f>IFERROR(VLOOKUP(A851,部品コード!A:E,3,FALSE),"")</f>
        <v/>
      </c>
    </row>
    <row r="852" spans="1:7" x14ac:dyDescent="0.15">
      <c r="A852" s="327"/>
      <c r="B852" s="328"/>
      <c r="C852" s="329"/>
      <c r="D852" s="330" t="str">
        <f>IFERROR(VLOOKUP(A852,部品コード!A:E,2,FALSE),"")</f>
        <v/>
      </c>
      <c r="E852" s="330" t="str">
        <f t="shared" si="30"/>
        <v/>
      </c>
      <c r="F852" s="330" t="str">
        <f t="shared" si="31"/>
        <v/>
      </c>
      <c r="G852" s="330" t="str">
        <f>IFERROR(VLOOKUP(A852,部品コード!A:E,3,FALSE),"")</f>
        <v/>
      </c>
    </row>
    <row r="853" spans="1:7" x14ac:dyDescent="0.15">
      <c r="A853" s="327"/>
      <c r="B853" s="328"/>
      <c r="C853" s="329"/>
      <c r="D853" s="330" t="str">
        <f>IFERROR(VLOOKUP(A853,部品コード!A:E,2,FALSE),"")</f>
        <v/>
      </c>
      <c r="E853" s="330" t="str">
        <f t="shared" si="30"/>
        <v/>
      </c>
      <c r="F853" s="330" t="str">
        <f t="shared" si="31"/>
        <v/>
      </c>
      <c r="G853" s="330" t="str">
        <f>IFERROR(VLOOKUP(A853,部品コード!A:E,3,FALSE),"")</f>
        <v/>
      </c>
    </row>
    <row r="854" spans="1:7" x14ac:dyDescent="0.15">
      <c r="A854" s="327"/>
      <c r="B854" s="328"/>
      <c r="C854" s="329"/>
      <c r="D854" s="330" t="str">
        <f>IFERROR(VLOOKUP(A854,部品コード!A:E,2,FALSE),"")</f>
        <v/>
      </c>
      <c r="E854" s="330" t="str">
        <f t="shared" si="30"/>
        <v/>
      </c>
      <c r="F854" s="330" t="str">
        <f t="shared" si="31"/>
        <v/>
      </c>
      <c r="G854" s="330" t="str">
        <f>IFERROR(VLOOKUP(A854,部品コード!A:E,3,FALSE),"")</f>
        <v/>
      </c>
    </row>
    <row r="855" spans="1:7" x14ac:dyDescent="0.15">
      <c r="A855" s="327"/>
      <c r="B855" s="328"/>
      <c r="C855" s="329"/>
      <c r="D855" s="330" t="str">
        <f>IFERROR(VLOOKUP(A855,部品コード!A:E,2,FALSE),"")</f>
        <v/>
      </c>
      <c r="E855" s="330" t="str">
        <f t="shared" si="30"/>
        <v/>
      </c>
      <c r="F855" s="330" t="str">
        <f t="shared" si="31"/>
        <v/>
      </c>
      <c r="G855" s="330" t="str">
        <f>IFERROR(VLOOKUP(A855,部品コード!A:E,3,FALSE),"")</f>
        <v/>
      </c>
    </row>
    <row r="856" spans="1:7" x14ac:dyDescent="0.15">
      <c r="A856" s="327"/>
      <c r="B856" s="328"/>
      <c r="C856" s="329"/>
      <c r="D856" s="330" t="str">
        <f>IFERROR(VLOOKUP(A856,部品コード!A:E,2,FALSE),"")</f>
        <v/>
      </c>
      <c r="E856" s="330" t="str">
        <f t="shared" si="30"/>
        <v/>
      </c>
      <c r="F856" s="330" t="str">
        <f t="shared" si="31"/>
        <v/>
      </c>
      <c r="G856" s="330" t="str">
        <f>IFERROR(VLOOKUP(A856,部品コード!A:E,3,FALSE),"")</f>
        <v/>
      </c>
    </row>
    <row r="857" spans="1:7" x14ac:dyDescent="0.15">
      <c r="A857" s="327"/>
      <c r="B857" s="328"/>
      <c r="C857" s="329"/>
      <c r="D857" s="330" t="str">
        <f>IFERROR(VLOOKUP(A857,部品コード!A:E,2,FALSE),"")</f>
        <v/>
      </c>
      <c r="E857" s="330" t="str">
        <f t="shared" si="30"/>
        <v/>
      </c>
      <c r="F857" s="330" t="str">
        <f t="shared" si="31"/>
        <v/>
      </c>
      <c r="G857" s="330" t="str">
        <f>IFERROR(VLOOKUP(A857,部品コード!A:E,3,FALSE),"")</f>
        <v/>
      </c>
    </row>
    <row r="858" spans="1:7" x14ac:dyDescent="0.15">
      <c r="A858" s="327"/>
      <c r="B858" s="328"/>
      <c r="C858" s="329"/>
      <c r="D858" s="330" t="str">
        <f>IFERROR(VLOOKUP(A858,部品コード!A:E,2,FALSE),"")</f>
        <v/>
      </c>
      <c r="E858" s="330" t="str">
        <f t="shared" si="30"/>
        <v/>
      </c>
      <c r="F858" s="330" t="str">
        <f t="shared" si="31"/>
        <v/>
      </c>
      <c r="G858" s="330" t="str">
        <f>IFERROR(VLOOKUP(A858,部品コード!A:E,3,FALSE),"")</f>
        <v/>
      </c>
    </row>
    <row r="859" spans="1:7" x14ac:dyDescent="0.15">
      <c r="A859" s="327"/>
      <c r="B859" s="328"/>
      <c r="C859" s="329"/>
      <c r="D859" s="330" t="str">
        <f>IFERROR(VLOOKUP(A859,部品コード!A:E,2,FALSE),"")</f>
        <v/>
      </c>
      <c r="E859" s="330" t="str">
        <f t="shared" si="30"/>
        <v/>
      </c>
      <c r="F859" s="330" t="str">
        <f t="shared" si="31"/>
        <v/>
      </c>
      <c r="G859" s="330" t="str">
        <f>IFERROR(VLOOKUP(A859,部品コード!A:E,3,FALSE),"")</f>
        <v/>
      </c>
    </row>
    <row r="860" spans="1:7" x14ac:dyDescent="0.15">
      <c r="A860" s="327"/>
      <c r="B860" s="328"/>
      <c r="C860" s="329"/>
      <c r="D860" s="330" t="str">
        <f>IFERROR(VLOOKUP(A860,部品コード!A:E,2,FALSE),"")</f>
        <v/>
      </c>
      <c r="E860" s="330" t="str">
        <f t="shared" si="30"/>
        <v/>
      </c>
      <c r="F860" s="330" t="str">
        <f t="shared" si="31"/>
        <v/>
      </c>
      <c r="G860" s="330" t="str">
        <f>IFERROR(VLOOKUP(A860,部品コード!A:E,3,FALSE),"")</f>
        <v/>
      </c>
    </row>
    <row r="861" spans="1:7" x14ac:dyDescent="0.15">
      <c r="A861" s="327"/>
      <c r="B861" s="328"/>
      <c r="C861" s="329"/>
      <c r="D861" s="330" t="str">
        <f>IFERROR(VLOOKUP(A861,部品コード!A:E,2,FALSE),"")</f>
        <v/>
      </c>
      <c r="E861" s="330" t="str">
        <f t="shared" si="30"/>
        <v/>
      </c>
      <c r="F861" s="330" t="str">
        <f t="shared" si="31"/>
        <v/>
      </c>
      <c r="G861" s="330" t="str">
        <f>IFERROR(VLOOKUP(A861,部品コード!A:E,3,FALSE),"")</f>
        <v/>
      </c>
    </row>
    <row r="862" spans="1:7" x14ac:dyDescent="0.15">
      <c r="A862" s="327"/>
      <c r="B862" s="328"/>
      <c r="C862" s="329"/>
      <c r="D862" s="330" t="str">
        <f>IFERROR(VLOOKUP(A862,部品コード!A:E,2,FALSE),"")</f>
        <v/>
      </c>
      <c r="E862" s="330" t="str">
        <f t="shared" si="30"/>
        <v/>
      </c>
      <c r="F862" s="330" t="str">
        <f t="shared" si="31"/>
        <v/>
      </c>
      <c r="G862" s="330" t="str">
        <f>IFERROR(VLOOKUP(A862,部品コード!A:E,3,FALSE),"")</f>
        <v/>
      </c>
    </row>
    <row r="863" spans="1:7" x14ac:dyDescent="0.15">
      <c r="A863" s="327"/>
      <c r="B863" s="328"/>
      <c r="C863" s="329"/>
      <c r="D863" s="330" t="str">
        <f>IFERROR(VLOOKUP(A863,部品コード!A:E,2,FALSE),"")</f>
        <v/>
      </c>
      <c r="E863" s="330" t="str">
        <f t="shared" si="30"/>
        <v/>
      </c>
      <c r="F863" s="330" t="str">
        <f t="shared" si="31"/>
        <v/>
      </c>
      <c r="G863" s="330" t="str">
        <f>IFERROR(VLOOKUP(A863,部品コード!A:E,3,FALSE),"")</f>
        <v/>
      </c>
    </row>
    <row r="864" spans="1:7" x14ac:dyDescent="0.15">
      <c r="A864" s="327"/>
      <c r="B864" s="328"/>
      <c r="C864" s="329"/>
      <c r="D864" s="330" t="str">
        <f>IFERROR(VLOOKUP(A864,部品コード!A:E,2,FALSE),"")</f>
        <v/>
      </c>
      <c r="E864" s="330" t="str">
        <f t="shared" si="30"/>
        <v/>
      </c>
      <c r="F864" s="330" t="str">
        <f t="shared" si="31"/>
        <v/>
      </c>
      <c r="G864" s="330" t="str">
        <f>IFERROR(VLOOKUP(A864,部品コード!A:E,3,FALSE),"")</f>
        <v/>
      </c>
    </row>
    <row r="865" spans="1:7" x14ac:dyDescent="0.15">
      <c r="A865" s="327"/>
      <c r="B865" s="328"/>
      <c r="C865" s="329"/>
      <c r="D865" s="330" t="str">
        <f>IFERROR(VLOOKUP(A865,部品コード!A:E,2,FALSE),"")</f>
        <v/>
      </c>
      <c r="E865" s="330" t="str">
        <f t="shared" si="30"/>
        <v/>
      </c>
      <c r="F865" s="330" t="str">
        <f t="shared" si="31"/>
        <v/>
      </c>
      <c r="G865" s="330" t="str">
        <f>IFERROR(VLOOKUP(A865,部品コード!A:E,3,FALSE),"")</f>
        <v/>
      </c>
    </row>
    <row r="866" spans="1:7" x14ac:dyDescent="0.15">
      <c r="A866" s="327"/>
      <c r="B866" s="328"/>
      <c r="C866" s="329"/>
      <c r="D866" s="330" t="str">
        <f>IFERROR(VLOOKUP(A866,部品コード!A:E,2,FALSE),"")</f>
        <v/>
      </c>
      <c r="E866" s="330" t="str">
        <f t="shared" si="30"/>
        <v/>
      </c>
      <c r="F866" s="330" t="str">
        <f t="shared" si="31"/>
        <v/>
      </c>
      <c r="G866" s="330" t="str">
        <f>IFERROR(VLOOKUP(A866,部品コード!A:E,3,FALSE),"")</f>
        <v/>
      </c>
    </row>
    <row r="867" spans="1:7" x14ac:dyDescent="0.15">
      <c r="A867" s="327"/>
      <c r="B867" s="328"/>
      <c r="C867" s="329"/>
      <c r="D867" s="330" t="str">
        <f>IFERROR(VLOOKUP(A867,部品コード!A:E,2,FALSE),"")</f>
        <v/>
      </c>
      <c r="E867" s="330" t="str">
        <f t="shared" si="30"/>
        <v/>
      </c>
      <c r="F867" s="330" t="str">
        <f t="shared" si="31"/>
        <v/>
      </c>
      <c r="G867" s="330" t="str">
        <f>IFERROR(VLOOKUP(A867,部品コード!A:E,3,FALSE),"")</f>
        <v/>
      </c>
    </row>
    <row r="868" spans="1:7" x14ac:dyDescent="0.15">
      <c r="A868" s="327"/>
      <c r="B868" s="328"/>
      <c r="C868" s="329"/>
      <c r="D868" s="330" t="str">
        <f>IFERROR(VLOOKUP(A868,部品コード!A:E,2,FALSE),"")</f>
        <v/>
      </c>
      <c r="E868" s="330" t="str">
        <f t="shared" si="30"/>
        <v/>
      </c>
      <c r="F868" s="330" t="str">
        <f t="shared" si="31"/>
        <v/>
      </c>
      <c r="G868" s="330" t="str">
        <f>IFERROR(VLOOKUP(A868,部品コード!A:E,3,FALSE),"")</f>
        <v/>
      </c>
    </row>
    <row r="869" spans="1:7" x14ac:dyDescent="0.15">
      <c r="A869" s="327"/>
      <c r="B869" s="328"/>
      <c r="C869" s="329"/>
      <c r="D869" s="330" t="str">
        <f>IFERROR(VLOOKUP(A869,部品コード!A:E,2,FALSE),"")</f>
        <v/>
      </c>
      <c r="E869" s="330" t="str">
        <f t="shared" si="30"/>
        <v/>
      </c>
      <c r="F869" s="330" t="str">
        <f t="shared" si="31"/>
        <v/>
      </c>
      <c r="G869" s="330" t="str">
        <f>IFERROR(VLOOKUP(A869,部品コード!A:E,3,FALSE),"")</f>
        <v/>
      </c>
    </row>
    <row r="870" spans="1:7" x14ac:dyDescent="0.15">
      <c r="A870" s="327"/>
      <c r="B870" s="328"/>
      <c r="C870" s="329"/>
      <c r="D870" s="330" t="str">
        <f>IFERROR(VLOOKUP(A870,部品コード!A:E,2,FALSE),"")</f>
        <v/>
      </c>
      <c r="E870" s="330" t="str">
        <f t="shared" si="30"/>
        <v/>
      </c>
      <c r="F870" s="330" t="str">
        <f t="shared" si="31"/>
        <v/>
      </c>
      <c r="G870" s="330" t="str">
        <f>IFERROR(VLOOKUP(A870,部品コード!A:E,3,FALSE),"")</f>
        <v/>
      </c>
    </row>
    <row r="871" spans="1:7" x14ac:dyDescent="0.15">
      <c r="A871" s="327"/>
      <c r="B871" s="328"/>
      <c r="C871" s="329"/>
      <c r="D871" s="330" t="str">
        <f>IFERROR(VLOOKUP(A871,部品コード!A:E,2,FALSE),"")</f>
        <v/>
      </c>
      <c r="E871" s="330" t="str">
        <f t="shared" si="30"/>
        <v/>
      </c>
      <c r="F871" s="330" t="str">
        <f t="shared" si="31"/>
        <v/>
      </c>
      <c r="G871" s="330" t="str">
        <f>IFERROR(VLOOKUP(A871,部品コード!A:E,3,FALSE),"")</f>
        <v/>
      </c>
    </row>
    <row r="872" spans="1:7" x14ac:dyDescent="0.15">
      <c r="A872" s="327"/>
      <c r="B872" s="328"/>
      <c r="C872" s="329"/>
      <c r="D872" s="330" t="str">
        <f>IFERROR(VLOOKUP(A872,部品コード!A:E,2,FALSE),"")</f>
        <v/>
      </c>
      <c r="E872" s="330" t="str">
        <f t="shared" si="30"/>
        <v/>
      </c>
      <c r="F872" s="330" t="str">
        <f t="shared" si="31"/>
        <v/>
      </c>
      <c r="G872" s="330" t="str">
        <f>IFERROR(VLOOKUP(A872,部品コード!A:E,3,FALSE),"")</f>
        <v/>
      </c>
    </row>
    <row r="873" spans="1:7" x14ac:dyDescent="0.15">
      <c r="A873" s="327"/>
      <c r="B873" s="328"/>
      <c r="C873" s="329"/>
      <c r="D873" s="330" t="str">
        <f>IFERROR(VLOOKUP(A873,部品コード!A:E,2,FALSE),"")</f>
        <v/>
      </c>
      <c r="E873" s="330" t="str">
        <f t="shared" si="30"/>
        <v/>
      </c>
      <c r="F873" s="330" t="str">
        <f t="shared" si="31"/>
        <v/>
      </c>
      <c r="G873" s="330" t="str">
        <f>IFERROR(VLOOKUP(A873,部品コード!A:E,3,FALSE),"")</f>
        <v/>
      </c>
    </row>
    <row r="874" spans="1:7" x14ac:dyDescent="0.15">
      <c r="A874" s="327"/>
      <c r="B874" s="328"/>
      <c r="C874" s="329"/>
      <c r="D874" s="330" t="str">
        <f>IFERROR(VLOOKUP(A874,部品コード!A:E,2,FALSE),"")</f>
        <v/>
      </c>
      <c r="E874" s="330" t="str">
        <f t="shared" si="30"/>
        <v/>
      </c>
      <c r="F874" s="330" t="str">
        <f t="shared" si="31"/>
        <v/>
      </c>
      <c r="G874" s="330" t="str">
        <f>IFERROR(VLOOKUP(A874,部品コード!A:E,3,FALSE),"")</f>
        <v/>
      </c>
    </row>
    <row r="875" spans="1:7" x14ac:dyDescent="0.15">
      <c r="A875" s="327"/>
      <c r="B875" s="328"/>
      <c r="C875" s="329"/>
      <c r="D875" s="330" t="str">
        <f>IFERROR(VLOOKUP(A875,部品コード!A:E,2,FALSE),"")</f>
        <v/>
      </c>
      <c r="E875" s="330" t="str">
        <f t="shared" si="30"/>
        <v/>
      </c>
      <c r="F875" s="330" t="str">
        <f t="shared" si="31"/>
        <v/>
      </c>
      <c r="G875" s="330" t="str">
        <f>IFERROR(VLOOKUP(A875,部品コード!A:E,3,FALSE),"")</f>
        <v/>
      </c>
    </row>
    <row r="876" spans="1:7" x14ac:dyDescent="0.15">
      <c r="A876" s="327"/>
      <c r="B876" s="328"/>
      <c r="C876" s="329"/>
      <c r="D876" s="330" t="str">
        <f>IFERROR(VLOOKUP(A876,部品コード!A:E,2,FALSE),"")</f>
        <v/>
      </c>
      <c r="E876" s="330" t="str">
        <f t="shared" si="30"/>
        <v/>
      </c>
      <c r="F876" s="330" t="str">
        <f t="shared" si="31"/>
        <v/>
      </c>
      <c r="G876" s="330" t="str">
        <f>IFERROR(VLOOKUP(A876,部品コード!A:E,3,FALSE),"")</f>
        <v/>
      </c>
    </row>
    <row r="877" spans="1:7" x14ac:dyDescent="0.15">
      <c r="A877" s="327"/>
      <c r="B877" s="328"/>
      <c r="C877" s="329"/>
      <c r="D877" s="330" t="str">
        <f>IFERROR(VLOOKUP(A877,部品コード!A:E,2,FALSE),"")</f>
        <v/>
      </c>
      <c r="E877" s="330" t="str">
        <f t="shared" si="30"/>
        <v/>
      </c>
      <c r="F877" s="330" t="str">
        <f t="shared" si="31"/>
        <v/>
      </c>
      <c r="G877" s="330" t="str">
        <f>IFERROR(VLOOKUP(A877,部品コード!A:E,3,FALSE),"")</f>
        <v/>
      </c>
    </row>
    <row r="878" spans="1:7" x14ac:dyDescent="0.15">
      <c r="A878" s="327"/>
      <c r="B878" s="328"/>
      <c r="C878" s="329"/>
      <c r="D878" s="330" t="str">
        <f>IFERROR(VLOOKUP(A878,部品コード!A:E,2,FALSE),"")</f>
        <v/>
      </c>
      <c r="E878" s="330" t="str">
        <f t="shared" si="30"/>
        <v/>
      </c>
      <c r="F878" s="330" t="str">
        <f t="shared" si="31"/>
        <v/>
      </c>
      <c r="G878" s="330" t="str">
        <f>IFERROR(VLOOKUP(A878,部品コード!A:E,3,FALSE),"")</f>
        <v/>
      </c>
    </row>
    <row r="879" spans="1:7" x14ac:dyDescent="0.15">
      <c r="A879" s="327"/>
      <c r="B879" s="328"/>
      <c r="C879" s="329"/>
      <c r="D879" s="330" t="str">
        <f>IFERROR(VLOOKUP(A879,部品コード!A:E,2,FALSE),"")</f>
        <v/>
      </c>
      <c r="E879" s="330" t="str">
        <f t="shared" si="30"/>
        <v/>
      </c>
      <c r="F879" s="330" t="str">
        <f t="shared" si="31"/>
        <v/>
      </c>
      <c r="G879" s="330" t="str">
        <f>IFERROR(VLOOKUP(A879,部品コード!A:E,3,FALSE),"")</f>
        <v/>
      </c>
    </row>
    <row r="880" spans="1:7" x14ac:dyDescent="0.15">
      <c r="A880" s="327"/>
      <c r="B880" s="328"/>
      <c r="C880" s="329"/>
      <c r="D880" s="330" t="str">
        <f>IFERROR(VLOOKUP(A880,部品コード!A:E,2,FALSE),"")</f>
        <v/>
      </c>
      <c r="E880" s="330" t="str">
        <f t="shared" si="30"/>
        <v/>
      </c>
      <c r="F880" s="330" t="str">
        <f t="shared" si="31"/>
        <v/>
      </c>
      <c r="G880" s="330" t="str">
        <f>IFERROR(VLOOKUP(A880,部品コード!A:E,3,FALSE),"")</f>
        <v/>
      </c>
    </row>
    <row r="881" spans="1:7" x14ac:dyDescent="0.15">
      <c r="A881" s="327"/>
      <c r="B881" s="328"/>
      <c r="C881" s="329"/>
      <c r="D881" s="330" t="str">
        <f>IFERROR(VLOOKUP(A881,部品コード!A:E,2,FALSE),"")</f>
        <v/>
      </c>
      <c r="E881" s="330" t="str">
        <f t="shared" si="30"/>
        <v/>
      </c>
      <c r="F881" s="330" t="str">
        <f t="shared" si="31"/>
        <v/>
      </c>
      <c r="G881" s="330" t="str">
        <f>IFERROR(VLOOKUP(A881,部品コード!A:E,3,FALSE),"")</f>
        <v/>
      </c>
    </row>
    <row r="882" spans="1:7" x14ac:dyDescent="0.15">
      <c r="A882" s="327"/>
      <c r="B882" s="328"/>
      <c r="C882" s="329"/>
      <c r="D882" s="330" t="str">
        <f>IFERROR(VLOOKUP(A882,部品コード!A:E,2,FALSE),"")</f>
        <v/>
      </c>
      <c r="E882" s="330" t="str">
        <f t="shared" si="30"/>
        <v/>
      </c>
      <c r="F882" s="330" t="str">
        <f t="shared" si="31"/>
        <v/>
      </c>
      <c r="G882" s="330" t="str">
        <f>IFERROR(VLOOKUP(A882,部品コード!A:E,3,FALSE),"")</f>
        <v/>
      </c>
    </row>
    <row r="883" spans="1:7" x14ac:dyDescent="0.15">
      <c r="A883" s="327"/>
      <c r="B883" s="328"/>
      <c r="C883" s="329"/>
      <c r="D883" s="330" t="str">
        <f>IFERROR(VLOOKUP(A883,部品コード!A:E,2,FALSE),"")</f>
        <v/>
      </c>
      <c r="E883" s="330" t="str">
        <f t="shared" si="30"/>
        <v/>
      </c>
      <c r="F883" s="330" t="str">
        <f t="shared" si="31"/>
        <v/>
      </c>
      <c r="G883" s="330" t="str">
        <f>IFERROR(VLOOKUP(A883,部品コード!A:E,3,FALSE),"")</f>
        <v/>
      </c>
    </row>
    <row r="884" spans="1:7" x14ac:dyDescent="0.15">
      <c r="A884" s="327"/>
      <c r="B884" s="328"/>
      <c r="C884" s="329"/>
      <c r="D884" s="330" t="str">
        <f>IFERROR(VLOOKUP(A884,部品コード!A:E,2,FALSE),"")</f>
        <v/>
      </c>
      <c r="E884" s="330" t="str">
        <f t="shared" si="30"/>
        <v/>
      </c>
      <c r="F884" s="330" t="str">
        <f t="shared" si="31"/>
        <v/>
      </c>
      <c r="G884" s="330" t="str">
        <f>IFERROR(VLOOKUP(A884,部品コード!A:E,3,FALSE),"")</f>
        <v/>
      </c>
    </row>
    <row r="885" spans="1:7" x14ac:dyDescent="0.15">
      <c r="A885" s="327"/>
      <c r="B885" s="328"/>
      <c r="C885" s="329"/>
      <c r="D885" s="330" t="str">
        <f>IFERROR(VLOOKUP(A885,部品コード!A:E,2,FALSE),"")</f>
        <v/>
      </c>
      <c r="E885" s="330" t="str">
        <f t="shared" si="30"/>
        <v/>
      </c>
      <c r="F885" s="330" t="str">
        <f t="shared" si="31"/>
        <v/>
      </c>
      <c r="G885" s="330" t="str">
        <f>IFERROR(VLOOKUP(A885,部品コード!A:E,3,FALSE),"")</f>
        <v/>
      </c>
    </row>
    <row r="886" spans="1:7" x14ac:dyDescent="0.15">
      <c r="A886" s="327"/>
      <c r="B886" s="328"/>
      <c r="C886" s="329"/>
      <c r="D886" s="330" t="str">
        <f>IFERROR(VLOOKUP(A886,部品コード!A:E,2,FALSE),"")</f>
        <v/>
      </c>
      <c r="E886" s="330" t="str">
        <f t="shared" ref="E886:E949" si="32">IF(B886="","",(MONTH(B886)))</f>
        <v/>
      </c>
      <c r="F886" s="330" t="str">
        <f t="shared" ref="F886:F949" si="33">IF(B886="","",(DAY(B886)))</f>
        <v/>
      </c>
      <c r="G886" s="330" t="str">
        <f>IFERROR(VLOOKUP(A886,部品コード!A:E,3,FALSE),"")</f>
        <v/>
      </c>
    </row>
    <row r="887" spans="1:7" x14ac:dyDescent="0.15">
      <c r="A887" s="327"/>
      <c r="B887" s="328"/>
      <c r="C887" s="329"/>
      <c r="D887" s="330" t="str">
        <f>IFERROR(VLOOKUP(A887,部品コード!A:E,2,FALSE),"")</f>
        <v/>
      </c>
      <c r="E887" s="330" t="str">
        <f t="shared" si="32"/>
        <v/>
      </c>
      <c r="F887" s="330" t="str">
        <f t="shared" si="33"/>
        <v/>
      </c>
      <c r="G887" s="330" t="str">
        <f>IFERROR(VLOOKUP(A887,部品コード!A:E,3,FALSE),"")</f>
        <v/>
      </c>
    </row>
    <row r="888" spans="1:7" x14ac:dyDescent="0.15">
      <c r="A888" s="327"/>
      <c r="B888" s="328"/>
      <c r="C888" s="329"/>
      <c r="D888" s="330" t="str">
        <f>IFERROR(VLOOKUP(A888,部品コード!A:E,2,FALSE),"")</f>
        <v/>
      </c>
      <c r="E888" s="330" t="str">
        <f t="shared" si="32"/>
        <v/>
      </c>
      <c r="F888" s="330" t="str">
        <f t="shared" si="33"/>
        <v/>
      </c>
      <c r="G888" s="330" t="str">
        <f>IFERROR(VLOOKUP(A888,部品コード!A:E,3,FALSE),"")</f>
        <v/>
      </c>
    </row>
    <row r="889" spans="1:7" x14ac:dyDescent="0.15">
      <c r="A889" s="327"/>
      <c r="B889" s="328"/>
      <c r="C889" s="329"/>
      <c r="D889" s="330" t="str">
        <f>IFERROR(VLOOKUP(A889,部品コード!A:E,2,FALSE),"")</f>
        <v/>
      </c>
      <c r="E889" s="330" t="str">
        <f t="shared" si="32"/>
        <v/>
      </c>
      <c r="F889" s="330" t="str">
        <f t="shared" si="33"/>
        <v/>
      </c>
      <c r="G889" s="330" t="str">
        <f>IFERROR(VLOOKUP(A889,部品コード!A:E,3,FALSE),"")</f>
        <v/>
      </c>
    </row>
    <row r="890" spans="1:7" x14ac:dyDescent="0.15">
      <c r="A890" s="327"/>
      <c r="B890" s="328"/>
      <c r="C890" s="329"/>
      <c r="D890" s="330" t="str">
        <f>IFERROR(VLOOKUP(A890,部品コード!A:E,2,FALSE),"")</f>
        <v/>
      </c>
      <c r="E890" s="330" t="str">
        <f t="shared" si="32"/>
        <v/>
      </c>
      <c r="F890" s="330" t="str">
        <f t="shared" si="33"/>
        <v/>
      </c>
      <c r="G890" s="330" t="str">
        <f>IFERROR(VLOOKUP(A890,部品コード!A:E,3,FALSE),"")</f>
        <v/>
      </c>
    </row>
    <row r="891" spans="1:7" x14ac:dyDescent="0.15">
      <c r="A891" s="327"/>
      <c r="B891" s="328"/>
      <c r="C891" s="329"/>
      <c r="D891" s="330" t="str">
        <f>IFERROR(VLOOKUP(A891,部品コード!A:E,2,FALSE),"")</f>
        <v/>
      </c>
      <c r="E891" s="330" t="str">
        <f t="shared" si="32"/>
        <v/>
      </c>
      <c r="F891" s="330" t="str">
        <f t="shared" si="33"/>
        <v/>
      </c>
      <c r="G891" s="330" t="str">
        <f>IFERROR(VLOOKUP(A891,部品コード!A:E,3,FALSE),"")</f>
        <v/>
      </c>
    </row>
    <row r="892" spans="1:7" x14ac:dyDescent="0.15">
      <c r="A892" s="327"/>
      <c r="B892" s="328"/>
      <c r="C892" s="329"/>
      <c r="D892" s="330" t="str">
        <f>IFERROR(VLOOKUP(A892,部品コード!A:E,2,FALSE),"")</f>
        <v/>
      </c>
      <c r="E892" s="330" t="str">
        <f t="shared" si="32"/>
        <v/>
      </c>
      <c r="F892" s="330" t="str">
        <f t="shared" si="33"/>
        <v/>
      </c>
      <c r="G892" s="330" t="str">
        <f>IFERROR(VLOOKUP(A892,部品コード!A:E,3,FALSE),"")</f>
        <v/>
      </c>
    </row>
    <row r="893" spans="1:7" x14ac:dyDescent="0.15">
      <c r="A893" s="327"/>
      <c r="B893" s="328"/>
      <c r="C893" s="329"/>
      <c r="D893" s="330" t="str">
        <f>IFERROR(VLOOKUP(A893,部品コード!A:E,2,FALSE),"")</f>
        <v/>
      </c>
      <c r="E893" s="330" t="str">
        <f t="shared" si="32"/>
        <v/>
      </c>
      <c r="F893" s="330" t="str">
        <f t="shared" si="33"/>
        <v/>
      </c>
      <c r="G893" s="330" t="str">
        <f>IFERROR(VLOOKUP(A893,部品コード!A:E,3,FALSE),"")</f>
        <v/>
      </c>
    </row>
    <row r="894" spans="1:7" x14ac:dyDescent="0.15">
      <c r="A894" s="327"/>
      <c r="B894" s="328"/>
      <c r="C894" s="329"/>
      <c r="D894" s="330" t="str">
        <f>IFERROR(VLOOKUP(A894,部品コード!A:E,2,FALSE),"")</f>
        <v/>
      </c>
      <c r="E894" s="330" t="str">
        <f t="shared" si="32"/>
        <v/>
      </c>
      <c r="F894" s="330" t="str">
        <f t="shared" si="33"/>
        <v/>
      </c>
      <c r="G894" s="330" t="str">
        <f>IFERROR(VLOOKUP(A894,部品コード!A:E,3,FALSE),"")</f>
        <v/>
      </c>
    </row>
    <row r="895" spans="1:7" x14ac:dyDescent="0.15">
      <c r="A895" s="327"/>
      <c r="B895" s="328"/>
      <c r="C895" s="329"/>
      <c r="D895" s="330" t="str">
        <f>IFERROR(VLOOKUP(A895,部品コード!A:E,2,FALSE),"")</f>
        <v/>
      </c>
      <c r="E895" s="330" t="str">
        <f t="shared" si="32"/>
        <v/>
      </c>
      <c r="F895" s="330" t="str">
        <f t="shared" si="33"/>
        <v/>
      </c>
      <c r="G895" s="330" t="str">
        <f>IFERROR(VLOOKUP(A895,部品コード!A:E,3,FALSE),"")</f>
        <v/>
      </c>
    </row>
    <row r="896" spans="1:7" x14ac:dyDescent="0.15">
      <c r="A896" s="327"/>
      <c r="B896" s="328"/>
      <c r="C896" s="329"/>
      <c r="D896" s="330" t="str">
        <f>IFERROR(VLOOKUP(A896,部品コード!A:E,2,FALSE),"")</f>
        <v/>
      </c>
      <c r="E896" s="330" t="str">
        <f t="shared" si="32"/>
        <v/>
      </c>
      <c r="F896" s="330" t="str">
        <f t="shared" si="33"/>
        <v/>
      </c>
      <c r="G896" s="330" t="str">
        <f>IFERROR(VLOOKUP(A896,部品コード!A:E,3,FALSE),"")</f>
        <v/>
      </c>
    </row>
    <row r="897" spans="1:7" x14ac:dyDescent="0.15">
      <c r="A897" s="327"/>
      <c r="B897" s="328"/>
      <c r="C897" s="329"/>
      <c r="D897" s="330" t="str">
        <f>IFERROR(VLOOKUP(A897,部品コード!A:E,2,FALSE),"")</f>
        <v/>
      </c>
      <c r="E897" s="330" t="str">
        <f t="shared" si="32"/>
        <v/>
      </c>
      <c r="F897" s="330" t="str">
        <f t="shared" si="33"/>
        <v/>
      </c>
      <c r="G897" s="330" t="str">
        <f>IFERROR(VLOOKUP(A897,部品コード!A:E,3,FALSE),"")</f>
        <v/>
      </c>
    </row>
    <row r="898" spans="1:7" x14ac:dyDescent="0.15">
      <c r="A898" s="327"/>
      <c r="B898" s="328"/>
      <c r="C898" s="329"/>
      <c r="D898" s="330" t="str">
        <f>IFERROR(VLOOKUP(A898,部品コード!A:E,2,FALSE),"")</f>
        <v/>
      </c>
      <c r="E898" s="330" t="str">
        <f t="shared" si="32"/>
        <v/>
      </c>
      <c r="F898" s="330" t="str">
        <f t="shared" si="33"/>
        <v/>
      </c>
      <c r="G898" s="330" t="str">
        <f>IFERROR(VLOOKUP(A898,部品コード!A:E,3,FALSE),"")</f>
        <v/>
      </c>
    </row>
    <row r="899" spans="1:7" x14ac:dyDescent="0.15">
      <c r="A899" s="327"/>
      <c r="B899" s="328"/>
      <c r="C899" s="329"/>
      <c r="D899" s="330" t="str">
        <f>IFERROR(VLOOKUP(A899,部品コード!A:E,2,FALSE),"")</f>
        <v/>
      </c>
      <c r="E899" s="330" t="str">
        <f t="shared" si="32"/>
        <v/>
      </c>
      <c r="F899" s="330" t="str">
        <f t="shared" si="33"/>
        <v/>
      </c>
      <c r="G899" s="330" t="str">
        <f>IFERROR(VLOOKUP(A899,部品コード!A:E,3,FALSE),"")</f>
        <v/>
      </c>
    </row>
    <row r="900" spans="1:7" x14ac:dyDescent="0.15">
      <c r="A900" s="327"/>
      <c r="B900" s="328"/>
      <c r="C900" s="329"/>
      <c r="D900" s="330" t="str">
        <f>IFERROR(VLOOKUP(A900,部品コード!A:E,2,FALSE),"")</f>
        <v/>
      </c>
      <c r="E900" s="330" t="str">
        <f t="shared" si="32"/>
        <v/>
      </c>
      <c r="F900" s="330" t="str">
        <f t="shared" si="33"/>
        <v/>
      </c>
      <c r="G900" s="330" t="str">
        <f>IFERROR(VLOOKUP(A900,部品コード!A:E,3,FALSE),"")</f>
        <v/>
      </c>
    </row>
    <row r="901" spans="1:7" x14ac:dyDescent="0.15">
      <c r="A901" s="327"/>
      <c r="B901" s="328"/>
      <c r="C901" s="329"/>
      <c r="D901" s="330" t="str">
        <f>IFERROR(VLOOKUP(A901,部品コード!A:E,2,FALSE),"")</f>
        <v/>
      </c>
      <c r="E901" s="330" t="str">
        <f t="shared" si="32"/>
        <v/>
      </c>
      <c r="F901" s="330" t="str">
        <f t="shared" si="33"/>
        <v/>
      </c>
      <c r="G901" s="330" t="str">
        <f>IFERROR(VLOOKUP(A901,部品コード!A:E,3,FALSE),"")</f>
        <v/>
      </c>
    </row>
    <row r="902" spans="1:7" x14ac:dyDescent="0.15">
      <c r="A902" s="327"/>
      <c r="B902" s="328"/>
      <c r="C902" s="329"/>
      <c r="D902" s="330" t="str">
        <f>IFERROR(VLOOKUP(A902,部品コード!A:E,2,FALSE),"")</f>
        <v/>
      </c>
      <c r="E902" s="330" t="str">
        <f t="shared" si="32"/>
        <v/>
      </c>
      <c r="F902" s="330" t="str">
        <f t="shared" si="33"/>
        <v/>
      </c>
      <c r="G902" s="330" t="str">
        <f>IFERROR(VLOOKUP(A902,部品コード!A:E,3,FALSE),"")</f>
        <v/>
      </c>
    </row>
    <row r="903" spans="1:7" x14ac:dyDescent="0.15">
      <c r="A903" s="327"/>
      <c r="B903" s="328"/>
      <c r="C903" s="329"/>
      <c r="D903" s="330" t="str">
        <f>IFERROR(VLOOKUP(A903,部品コード!A:E,2,FALSE),"")</f>
        <v/>
      </c>
      <c r="E903" s="330" t="str">
        <f t="shared" si="32"/>
        <v/>
      </c>
      <c r="F903" s="330" t="str">
        <f t="shared" si="33"/>
        <v/>
      </c>
      <c r="G903" s="330" t="str">
        <f>IFERROR(VLOOKUP(A903,部品コード!A:E,3,FALSE),"")</f>
        <v/>
      </c>
    </row>
    <row r="904" spans="1:7" x14ac:dyDescent="0.15">
      <c r="A904" s="327"/>
      <c r="B904" s="328"/>
      <c r="C904" s="329"/>
      <c r="D904" s="330" t="str">
        <f>IFERROR(VLOOKUP(A904,部品コード!A:E,2,FALSE),"")</f>
        <v/>
      </c>
      <c r="E904" s="330" t="str">
        <f t="shared" si="32"/>
        <v/>
      </c>
      <c r="F904" s="330" t="str">
        <f t="shared" si="33"/>
        <v/>
      </c>
      <c r="G904" s="330" t="str">
        <f>IFERROR(VLOOKUP(A904,部品コード!A:E,3,FALSE),"")</f>
        <v/>
      </c>
    </row>
    <row r="905" spans="1:7" x14ac:dyDescent="0.15">
      <c r="A905" s="327"/>
      <c r="B905" s="328"/>
      <c r="C905" s="329"/>
      <c r="D905" s="330" t="str">
        <f>IFERROR(VLOOKUP(A905,部品コード!A:E,2,FALSE),"")</f>
        <v/>
      </c>
      <c r="E905" s="330" t="str">
        <f t="shared" si="32"/>
        <v/>
      </c>
      <c r="F905" s="330" t="str">
        <f t="shared" si="33"/>
        <v/>
      </c>
      <c r="G905" s="330" t="str">
        <f>IFERROR(VLOOKUP(A905,部品コード!A:E,3,FALSE),"")</f>
        <v/>
      </c>
    </row>
    <row r="906" spans="1:7" x14ac:dyDescent="0.15">
      <c r="A906" s="327"/>
      <c r="B906" s="328"/>
      <c r="C906" s="329"/>
      <c r="D906" s="330" t="str">
        <f>IFERROR(VLOOKUP(A906,部品コード!A:E,2,FALSE),"")</f>
        <v/>
      </c>
      <c r="E906" s="330" t="str">
        <f t="shared" si="32"/>
        <v/>
      </c>
      <c r="F906" s="330" t="str">
        <f t="shared" si="33"/>
        <v/>
      </c>
      <c r="G906" s="330" t="str">
        <f>IFERROR(VLOOKUP(A906,部品コード!A:E,3,FALSE),"")</f>
        <v/>
      </c>
    </row>
    <row r="907" spans="1:7" x14ac:dyDescent="0.15">
      <c r="A907" s="327"/>
      <c r="B907" s="328"/>
      <c r="C907" s="329"/>
      <c r="D907" s="330" t="str">
        <f>IFERROR(VLOOKUP(A907,部品コード!A:E,2,FALSE),"")</f>
        <v/>
      </c>
      <c r="E907" s="330" t="str">
        <f t="shared" si="32"/>
        <v/>
      </c>
      <c r="F907" s="330" t="str">
        <f t="shared" si="33"/>
        <v/>
      </c>
      <c r="G907" s="330" t="str">
        <f>IFERROR(VLOOKUP(A907,部品コード!A:E,3,FALSE),"")</f>
        <v/>
      </c>
    </row>
    <row r="908" spans="1:7" x14ac:dyDescent="0.15">
      <c r="A908" s="327"/>
      <c r="B908" s="328"/>
      <c r="C908" s="329"/>
      <c r="D908" s="330" t="str">
        <f>IFERROR(VLOOKUP(A908,部品コード!A:E,2,FALSE),"")</f>
        <v/>
      </c>
      <c r="E908" s="330" t="str">
        <f t="shared" si="32"/>
        <v/>
      </c>
      <c r="F908" s="330" t="str">
        <f t="shared" si="33"/>
        <v/>
      </c>
      <c r="G908" s="330" t="str">
        <f>IFERROR(VLOOKUP(A908,部品コード!A:E,3,FALSE),"")</f>
        <v/>
      </c>
    </row>
    <row r="909" spans="1:7" x14ac:dyDescent="0.15">
      <c r="A909" s="327"/>
      <c r="B909" s="328"/>
      <c r="C909" s="329"/>
      <c r="D909" s="330" t="str">
        <f>IFERROR(VLOOKUP(A909,部品コード!A:E,2,FALSE),"")</f>
        <v/>
      </c>
      <c r="E909" s="330" t="str">
        <f t="shared" si="32"/>
        <v/>
      </c>
      <c r="F909" s="330" t="str">
        <f t="shared" si="33"/>
        <v/>
      </c>
      <c r="G909" s="330" t="str">
        <f>IFERROR(VLOOKUP(A909,部品コード!A:E,3,FALSE),"")</f>
        <v/>
      </c>
    </row>
    <row r="910" spans="1:7" x14ac:dyDescent="0.15">
      <c r="A910" s="327"/>
      <c r="B910" s="328"/>
      <c r="C910" s="329"/>
      <c r="D910" s="330" t="str">
        <f>IFERROR(VLOOKUP(A910,部品コード!A:E,2,FALSE),"")</f>
        <v/>
      </c>
      <c r="E910" s="330" t="str">
        <f t="shared" si="32"/>
        <v/>
      </c>
      <c r="F910" s="330" t="str">
        <f t="shared" si="33"/>
        <v/>
      </c>
      <c r="G910" s="330" t="str">
        <f>IFERROR(VLOOKUP(A910,部品コード!A:E,3,FALSE),"")</f>
        <v/>
      </c>
    </row>
    <row r="911" spans="1:7" x14ac:dyDescent="0.15">
      <c r="A911" s="327"/>
      <c r="B911" s="328"/>
      <c r="C911" s="329"/>
      <c r="D911" s="330" t="str">
        <f>IFERROR(VLOOKUP(A911,部品コード!A:E,2,FALSE),"")</f>
        <v/>
      </c>
      <c r="E911" s="330" t="str">
        <f t="shared" si="32"/>
        <v/>
      </c>
      <c r="F911" s="330" t="str">
        <f t="shared" si="33"/>
        <v/>
      </c>
      <c r="G911" s="330" t="str">
        <f>IFERROR(VLOOKUP(A911,部品コード!A:E,3,FALSE),"")</f>
        <v/>
      </c>
    </row>
    <row r="912" spans="1:7" x14ac:dyDescent="0.15">
      <c r="A912" s="327"/>
      <c r="B912" s="328"/>
      <c r="C912" s="329"/>
      <c r="D912" s="330" t="str">
        <f>IFERROR(VLOOKUP(A912,部品コード!A:E,2,FALSE),"")</f>
        <v/>
      </c>
      <c r="E912" s="330" t="str">
        <f t="shared" si="32"/>
        <v/>
      </c>
      <c r="F912" s="330" t="str">
        <f t="shared" si="33"/>
        <v/>
      </c>
      <c r="G912" s="330" t="str">
        <f>IFERROR(VLOOKUP(A912,部品コード!A:E,3,FALSE),"")</f>
        <v/>
      </c>
    </row>
    <row r="913" spans="1:7" x14ac:dyDescent="0.15">
      <c r="A913" s="327"/>
      <c r="B913" s="328"/>
      <c r="C913" s="329"/>
      <c r="D913" s="330" t="str">
        <f>IFERROR(VLOOKUP(A913,部品コード!A:E,2,FALSE),"")</f>
        <v/>
      </c>
      <c r="E913" s="330" t="str">
        <f t="shared" si="32"/>
        <v/>
      </c>
      <c r="F913" s="330" t="str">
        <f t="shared" si="33"/>
        <v/>
      </c>
      <c r="G913" s="330" t="str">
        <f>IFERROR(VLOOKUP(A913,部品コード!A:E,3,FALSE),"")</f>
        <v/>
      </c>
    </row>
    <row r="914" spans="1:7" x14ac:dyDescent="0.15">
      <c r="A914" s="327"/>
      <c r="B914" s="328"/>
      <c r="C914" s="329"/>
      <c r="D914" s="330" t="str">
        <f>IFERROR(VLOOKUP(A914,部品コード!A:E,2,FALSE),"")</f>
        <v/>
      </c>
      <c r="E914" s="330" t="str">
        <f t="shared" si="32"/>
        <v/>
      </c>
      <c r="F914" s="330" t="str">
        <f t="shared" si="33"/>
        <v/>
      </c>
      <c r="G914" s="330" t="str">
        <f>IFERROR(VLOOKUP(A914,部品コード!A:E,3,FALSE),"")</f>
        <v/>
      </c>
    </row>
    <row r="915" spans="1:7" x14ac:dyDescent="0.15">
      <c r="A915" s="327"/>
      <c r="B915" s="328"/>
      <c r="C915" s="329"/>
      <c r="D915" s="330" t="str">
        <f>IFERROR(VLOOKUP(A915,部品コード!A:E,2,FALSE),"")</f>
        <v/>
      </c>
      <c r="E915" s="330" t="str">
        <f t="shared" si="32"/>
        <v/>
      </c>
      <c r="F915" s="330" t="str">
        <f t="shared" si="33"/>
        <v/>
      </c>
      <c r="G915" s="330" t="str">
        <f>IFERROR(VLOOKUP(A915,部品コード!A:E,3,FALSE),"")</f>
        <v/>
      </c>
    </row>
    <row r="916" spans="1:7" x14ac:dyDescent="0.15">
      <c r="A916" s="327"/>
      <c r="B916" s="328"/>
      <c r="C916" s="329"/>
      <c r="D916" s="330" t="str">
        <f>IFERROR(VLOOKUP(A916,部品コード!A:E,2,FALSE),"")</f>
        <v/>
      </c>
      <c r="E916" s="330" t="str">
        <f t="shared" si="32"/>
        <v/>
      </c>
      <c r="F916" s="330" t="str">
        <f t="shared" si="33"/>
        <v/>
      </c>
      <c r="G916" s="330" t="str">
        <f>IFERROR(VLOOKUP(A916,部品コード!A:E,3,FALSE),"")</f>
        <v/>
      </c>
    </row>
    <row r="917" spans="1:7" x14ac:dyDescent="0.15">
      <c r="A917" s="327"/>
      <c r="B917" s="328"/>
      <c r="C917" s="329"/>
      <c r="D917" s="330" t="str">
        <f>IFERROR(VLOOKUP(A917,部品コード!A:E,2,FALSE),"")</f>
        <v/>
      </c>
      <c r="E917" s="330" t="str">
        <f t="shared" si="32"/>
        <v/>
      </c>
      <c r="F917" s="330" t="str">
        <f t="shared" si="33"/>
        <v/>
      </c>
      <c r="G917" s="330" t="str">
        <f>IFERROR(VLOOKUP(A917,部品コード!A:E,3,FALSE),"")</f>
        <v/>
      </c>
    </row>
    <row r="918" spans="1:7" x14ac:dyDescent="0.15">
      <c r="A918" s="327"/>
      <c r="B918" s="328"/>
      <c r="C918" s="329"/>
      <c r="D918" s="330" t="str">
        <f>IFERROR(VLOOKUP(A918,部品コード!A:E,2,FALSE),"")</f>
        <v/>
      </c>
      <c r="E918" s="330" t="str">
        <f t="shared" si="32"/>
        <v/>
      </c>
      <c r="F918" s="330" t="str">
        <f t="shared" si="33"/>
        <v/>
      </c>
      <c r="G918" s="330" t="str">
        <f>IFERROR(VLOOKUP(A918,部品コード!A:E,3,FALSE),"")</f>
        <v/>
      </c>
    </row>
    <row r="919" spans="1:7" x14ac:dyDescent="0.15">
      <c r="A919" s="327"/>
      <c r="B919" s="328"/>
      <c r="C919" s="329"/>
      <c r="D919" s="330" t="str">
        <f>IFERROR(VLOOKUP(A919,部品コード!A:E,2,FALSE),"")</f>
        <v/>
      </c>
      <c r="E919" s="330" t="str">
        <f t="shared" si="32"/>
        <v/>
      </c>
      <c r="F919" s="330" t="str">
        <f t="shared" si="33"/>
        <v/>
      </c>
      <c r="G919" s="330" t="str">
        <f>IFERROR(VLOOKUP(A919,部品コード!A:E,3,FALSE),"")</f>
        <v/>
      </c>
    </row>
    <row r="920" spans="1:7" x14ac:dyDescent="0.15">
      <c r="A920" s="327"/>
      <c r="B920" s="328"/>
      <c r="C920" s="329"/>
      <c r="D920" s="330" t="str">
        <f>IFERROR(VLOOKUP(A920,部品コード!A:E,2,FALSE),"")</f>
        <v/>
      </c>
      <c r="E920" s="330" t="str">
        <f t="shared" si="32"/>
        <v/>
      </c>
      <c r="F920" s="330" t="str">
        <f t="shared" si="33"/>
        <v/>
      </c>
      <c r="G920" s="330" t="str">
        <f>IFERROR(VLOOKUP(A920,部品コード!A:E,3,FALSE),"")</f>
        <v/>
      </c>
    </row>
    <row r="921" spans="1:7" x14ac:dyDescent="0.15">
      <c r="A921" s="327"/>
      <c r="B921" s="328"/>
      <c r="C921" s="329"/>
      <c r="D921" s="330" t="str">
        <f>IFERROR(VLOOKUP(A921,部品コード!A:E,2,FALSE),"")</f>
        <v/>
      </c>
      <c r="E921" s="330" t="str">
        <f t="shared" si="32"/>
        <v/>
      </c>
      <c r="F921" s="330" t="str">
        <f t="shared" si="33"/>
        <v/>
      </c>
      <c r="G921" s="330" t="str">
        <f>IFERROR(VLOOKUP(A921,部品コード!A:E,3,FALSE),"")</f>
        <v/>
      </c>
    </row>
    <row r="922" spans="1:7" x14ac:dyDescent="0.15">
      <c r="A922" s="327"/>
      <c r="B922" s="328"/>
      <c r="C922" s="329"/>
      <c r="D922" s="330" t="str">
        <f>IFERROR(VLOOKUP(A922,部品コード!A:E,2,FALSE),"")</f>
        <v/>
      </c>
      <c r="E922" s="330" t="str">
        <f t="shared" si="32"/>
        <v/>
      </c>
      <c r="F922" s="330" t="str">
        <f t="shared" si="33"/>
        <v/>
      </c>
      <c r="G922" s="330" t="str">
        <f>IFERROR(VLOOKUP(A922,部品コード!A:E,3,FALSE),"")</f>
        <v/>
      </c>
    </row>
    <row r="923" spans="1:7" x14ac:dyDescent="0.15">
      <c r="A923" s="327"/>
      <c r="B923" s="328"/>
      <c r="C923" s="329"/>
      <c r="D923" s="330" t="str">
        <f>IFERROR(VLOOKUP(A923,部品コード!A:E,2,FALSE),"")</f>
        <v/>
      </c>
      <c r="E923" s="330" t="str">
        <f t="shared" si="32"/>
        <v/>
      </c>
      <c r="F923" s="330" t="str">
        <f t="shared" si="33"/>
        <v/>
      </c>
      <c r="G923" s="330" t="str">
        <f>IFERROR(VLOOKUP(A923,部品コード!A:E,3,FALSE),"")</f>
        <v/>
      </c>
    </row>
    <row r="924" spans="1:7" x14ac:dyDescent="0.15">
      <c r="A924" s="327"/>
      <c r="B924" s="328"/>
      <c r="C924" s="329"/>
      <c r="D924" s="330" t="str">
        <f>IFERROR(VLOOKUP(A924,部品コード!A:E,2,FALSE),"")</f>
        <v/>
      </c>
      <c r="E924" s="330" t="str">
        <f t="shared" si="32"/>
        <v/>
      </c>
      <c r="F924" s="330" t="str">
        <f t="shared" si="33"/>
        <v/>
      </c>
      <c r="G924" s="330" t="str">
        <f>IFERROR(VLOOKUP(A924,部品コード!A:E,3,FALSE),"")</f>
        <v/>
      </c>
    </row>
    <row r="925" spans="1:7" x14ac:dyDescent="0.15">
      <c r="A925" s="327"/>
      <c r="B925" s="328"/>
      <c r="C925" s="329"/>
      <c r="D925" s="330" t="str">
        <f>IFERROR(VLOOKUP(A925,部品コード!A:E,2,FALSE),"")</f>
        <v/>
      </c>
      <c r="E925" s="330" t="str">
        <f t="shared" si="32"/>
        <v/>
      </c>
      <c r="F925" s="330" t="str">
        <f t="shared" si="33"/>
        <v/>
      </c>
      <c r="G925" s="330" t="str">
        <f>IFERROR(VLOOKUP(A925,部品コード!A:E,3,FALSE),"")</f>
        <v/>
      </c>
    </row>
    <row r="926" spans="1:7" x14ac:dyDescent="0.15">
      <c r="A926" s="327"/>
      <c r="B926" s="328"/>
      <c r="C926" s="329"/>
      <c r="D926" s="330" t="str">
        <f>IFERROR(VLOOKUP(A926,部品コード!A:E,2,FALSE),"")</f>
        <v/>
      </c>
      <c r="E926" s="330" t="str">
        <f t="shared" si="32"/>
        <v/>
      </c>
      <c r="F926" s="330" t="str">
        <f t="shared" si="33"/>
        <v/>
      </c>
      <c r="G926" s="330" t="str">
        <f>IFERROR(VLOOKUP(A926,部品コード!A:E,3,FALSE),"")</f>
        <v/>
      </c>
    </row>
    <row r="927" spans="1:7" x14ac:dyDescent="0.15">
      <c r="A927" s="327"/>
      <c r="B927" s="328"/>
      <c r="C927" s="329"/>
      <c r="D927" s="330" t="str">
        <f>IFERROR(VLOOKUP(A927,部品コード!A:E,2,FALSE),"")</f>
        <v/>
      </c>
      <c r="E927" s="330" t="str">
        <f t="shared" si="32"/>
        <v/>
      </c>
      <c r="F927" s="330" t="str">
        <f t="shared" si="33"/>
        <v/>
      </c>
      <c r="G927" s="330" t="str">
        <f>IFERROR(VLOOKUP(A927,部品コード!A:E,3,FALSE),"")</f>
        <v/>
      </c>
    </row>
    <row r="928" spans="1:7" x14ac:dyDescent="0.15">
      <c r="A928" s="327"/>
      <c r="B928" s="328"/>
      <c r="C928" s="329"/>
      <c r="D928" s="330" t="str">
        <f>IFERROR(VLOOKUP(A928,部品コード!A:E,2,FALSE),"")</f>
        <v/>
      </c>
      <c r="E928" s="330" t="str">
        <f t="shared" si="32"/>
        <v/>
      </c>
      <c r="F928" s="330" t="str">
        <f t="shared" si="33"/>
        <v/>
      </c>
      <c r="G928" s="330" t="str">
        <f>IFERROR(VLOOKUP(A928,部品コード!A:E,3,FALSE),"")</f>
        <v/>
      </c>
    </row>
    <row r="929" spans="1:7" x14ac:dyDescent="0.15">
      <c r="A929" s="327"/>
      <c r="B929" s="328"/>
      <c r="C929" s="329"/>
      <c r="D929" s="330" t="str">
        <f>IFERROR(VLOOKUP(A929,部品コード!A:E,2,FALSE),"")</f>
        <v/>
      </c>
      <c r="E929" s="330" t="str">
        <f t="shared" si="32"/>
        <v/>
      </c>
      <c r="F929" s="330" t="str">
        <f t="shared" si="33"/>
        <v/>
      </c>
      <c r="G929" s="330" t="str">
        <f>IFERROR(VLOOKUP(A929,部品コード!A:E,3,FALSE),"")</f>
        <v/>
      </c>
    </row>
    <row r="930" spans="1:7" x14ac:dyDescent="0.15">
      <c r="A930" s="327"/>
      <c r="B930" s="328"/>
      <c r="C930" s="329"/>
      <c r="D930" s="330" t="str">
        <f>IFERROR(VLOOKUP(A930,部品コード!A:E,2,FALSE),"")</f>
        <v/>
      </c>
      <c r="E930" s="330" t="str">
        <f t="shared" si="32"/>
        <v/>
      </c>
      <c r="F930" s="330" t="str">
        <f t="shared" si="33"/>
        <v/>
      </c>
      <c r="G930" s="330" t="str">
        <f>IFERROR(VLOOKUP(A930,部品コード!A:E,3,FALSE),"")</f>
        <v/>
      </c>
    </row>
    <row r="931" spans="1:7" x14ac:dyDescent="0.15">
      <c r="A931" s="327"/>
      <c r="B931" s="328"/>
      <c r="C931" s="329"/>
      <c r="D931" s="330" t="str">
        <f>IFERROR(VLOOKUP(A931,部品コード!A:E,2,FALSE),"")</f>
        <v/>
      </c>
      <c r="E931" s="330" t="str">
        <f t="shared" si="32"/>
        <v/>
      </c>
      <c r="F931" s="330" t="str">
        <f t="shared" si="33"/>
        <v/>
      </c>
      <c r="G931" s="330" t="str">
        <f>IFERROR(VLOOKUP(A931,部品コード!A:E,3,FALSE),"")</f>
        <v/>
      </c>
    </row>
    <row r="932" spans="1:7" x14ac:dyDescent="0.15">
      <c r="A932" s="327"/>
      <c r="B932" s="328"/>
      <c r="C932" s="329"/>
      <c r="D932" s="330" t="str">
        <f>IFERROR(VLOOKUP(A932,部品コード!A:E,2,FALSE),"")</f>
        <v/>
      </c>
      <c r="E932" s="330" t="str">
        <f t="shared" si="32"/>
        <v/>
      </c>
      <c r="F932" s="330" t="str">
        <f t="shared" si="33"/>
        <v/>
      </c>
      <c r="G932" s="330" t="str">
        <f>IFERROR(VLOOKUP(A932,部品コード!A:E,3,FALSE),"")</f>
        <v/>
      </c>
    </row>
    <row r="933" spans="1:7" x14ac:dyDescent="0.15">
      <c r="A933" s="327"/>
      <c r="B933" s="328"/>
      <c r="C933" s="329"/>
      <c r="D933" s="330" t="str">
        <f>IFERROR(VLOOKUP(A933,部品コード!A:E,2,FALSE),"")</f>
        <v/>
      </c>
      <c r="E933" s="330" t="str">
        <f t="shared" si="32"/>
        <v/>
      </c>
      <c r="F933" s="330" t="str">
        <f t="shared" si="33"/>
        <v/>
      </c>
      <c r="G933" s="330" t="str">
        <f>IFERROR(VLOOKUP(A933,部品コード!A:E,3,FALSE),"")</f>
        <v/>
      </c>
    </row>
    <row r="934" spans="1:7" x14ac:dyDescent="0.15">
      <c r="A934" s="327"/>
      <c r="B934" s="328"/>
      <c r="C934" s="329"/>
      <c r="D934" s="330" t="str">
        <f>IFERROR(VLOOKUP(A934,部品コード!A:E,2,FALSE),"")</f>
        <v/>
      </c>
      <c r="E934" s="330" t="str">
        <f t="shared" si="32"/>
        <v/>
      </c>
      <c r="F934" s="330" t="str">
        <f t="shared" si="33"/>
        <v/>
      </c>
      <c r="G934" s="330" t="str">
        <f>IFERROR(VLOOKUP(A934,部品コード!A:E,3,FALSE),"")</f>
        <v/>
      </c>
    </row>
    <row r="935" spans="1:7" x14ac:dyDescent="0.15">
      <c r="A935" s="327"/>
      <c r="B935" s="328"/>
      <c r="C935" s="329"/>
      <c r="D935" s="330" t="str">
        <f>IFERROR(VLOOKUP(A935,部品コード!A:E,2,FALSE),"")</f>
        <v/>
      </c>
      <c r="E935" s="330" t="str">
        <f t="shared" si="32"/>
        <v/>
      </c>
      <c r="F935" s="330" t="str">
        <f t="shared" si="33"/>
        <v/>
      </c>
      <c r="G935" s="330" t="str">
        <f>IFERROR(VLOOKUP(A935,部品コード!A:E,3,FALSE),"")</f>
        <v/>
      </c>
    </row>
    <row r="936" spans="1:7" x14ac:dyDescent="0.15">
      <c r="A936" s="327"/>
      <c r="B936" s="328"/>
      <c r="C936" s="329"/>
      <c r="D936" s="330" t="str">
        <f>IFERROR(VLOOKUP(A936,部品コード!A:E,2,FALSE),"")</f>
        <v/>
      </c>
      <c r="E936" s="330" t="str">
        <f t="shared" si="32"/>
        <v/>
      </c>
      <c r="F936" s="330" t="str">
        <f t="shared" si="33"/>
        <v/>
      </c>
      <c r="G936" s="330" t="str">
        <f>IFERROR(VLOOKUP(A936,部品コード!A:E,3,FALSE),"")</f>
        <v/>
      </c>
    </row>
    <row r="937" spans="1:7" x14ac:dyDescent="0.15">
      <c r="A937" s="327"/>
      <c r="B937" s="328"/>
      <c r="C937" s="329"/>
      <c r="D937" s="330" t="str">
        <f>IFERROR(VLOOKUP(A937,部品コード!A:E,2,FALSE),"")</f>
        <v/>
      </c>
      <c r="E937" s="330" t="str">
        <f t="shared" si="32"/>
        <v/>
      </c>
      <c r="F937" s="330" t="str">
        <f t="shared" si="33"/>
        <v/>
      </c>
      <c r="G937" s="330" t="str">
        <f>IFERROR(VLOOKUP(A937,部品コード!A:E,3,FALSE),"")</f>
        <v/>
      </c>
    </row>
    <row r="938" spans="1:7" x14ac:dyDescent="0.15">
      <c r="A938" s="327"/>
      <c r="B938" s="328"/>
      <c r="C938" s="329"/>
      <c r="D938" s="330" t="str">
        <f>IFERROR(VLOOKUP(A938,部品コード!A:E,2,FALSE),"")</f>
        <v/>
      </c>
      <c r="E938" s="330" t="str">
        <f t="shared" si="32"/>
        <v/>
      </c>
      <c r="F938" s="330" t="str">
        <f t="shared" si="33"/>
        <v/>
      </c>
      <c r="G938" s="330" t="str">
        <f>IFERROR(VLOOKUP(A938,部品コード!A:E,3,FALSE),"")</f>
        <v/>
      </c>
    </row>
    <row r="939" spans="1:7" x14ac:dyDescent="0.15">
      <c r="A939" s="327"/>
      <c r="B939" s="328"/>
      <c r="C939" s="329"/>
      <c r="D939" s="330" t="str">
        <f>IFERROR(VLOOKUP(A939,部品コード!A:E,2,FALSE),"")</f>
        <v/>
      </c>
      <c r="E939" s="330" t="str">
        <f t="shared" si="32"/>
        <v/>
      </c>
      <c r="F939" s="330" t="str">
        <f t="shared" si="33"/>
        <v/>
      </c>
      <c r="G939" s="330" t="str">
        <f>IFERROR(VLOOKUP(A939,部品コード!A:E,3,FALSE),"")</f>
        <v/>
      </c>
    </row>
    <row r="940" spans="1:7" x14ac:dyDescent="0.15">
      <c r="A940" s="327"/>
      <c r="B940" s="328"/>
      <c r="C940" s="329"/>
      <c r="D940" s="330" t="str">
        <f>IFERROR(VLOOKUP(A940,部品コード!A:E,2,FALSE),"")</f>
        <v/>
      </c>
      <c r="E940" s="330" t="str">
        <f t="shared" si="32"/>
        <v/>
      </c>
      <c r="F940" s="330" t="str">
        <f t="shared" si="33"/>
        <v/>
      </c>
      <c r="G940" s="330" t="str">
        <f>IFERROR(VLOOKUP(A940,部品コード!A:E,3,FALSE),"")</f>
        <v/>
      </c>
    </row>
    <row r="941" spans="1:7" x14ac:dyDescent="0.15">
      <c r="A941" s="327"/>
      <c r="B941" s="328"/>
      <c r="C941" s="329"/>
      <c r="D941" s="330" t="str">
        <f>IFERROR(VLOOKUP(A941,部品コード!A:E,2,FALSE),"")</f>
        <v/>
      </c>
      <c r="E941" s="330" t="str">
        <f t="shared" si="32"/>
        <v/>
      </c>
      <c r="F941" s="330" t="str">
        <f t="shared" si="33"/>
        <v/>
      </c>
      <c r="G941" s="330" t="str">
        <f>IFERROR(VLOOKUP(A941,部品コード!A:E,3,FALSE),"")</f>
        <v/>
      </c>
    </row>
    <row r="942" spans="1:7" x14ac:dyDescent="0.15">
      <c r="A942" s="327"/>
      <c r="B942" s="328"/>
      <c r="C942" s="329"/>
      <c r="D942" s="330" t="str">
        <f>IFERROR(VLOOKUP(A942,部品コード!A:E,2,FALSE),"")</f>
        <v/>
      </c>
      <c r="E942" s="330" t="str">
        <f t="shared" si="32"/>
        <v/>
      </c>
      <c r="F942" s="330" t="str">
        <f t="shared" si="33"/>
        <v/>
      </c>
      <c r="G942" s="330" t="str">
        <f>IFERROR(VLOOKUP(A942,部品コード!A:E,3,FALSE),"")</f>
        <v/>
      </c>
    </row>
    <row r="943" spans="1:7" x14ac:dyDescent="0.15">
      <c r="A943" s="327"/>
      <c r="B943" s="328"/>
      <c r="C943" s="329"/>
      <c r="D943" s="330" t="str">
        <f>IFERROR(VLOOKUP(A943,部品コード!A:E,2,FALSE),"")</f>
        <v/>
      </c>
      <c r="E943" s="330" t="str">
        <f t="shared" si="32"/>
        <v/>
      </c>
      <c r="F943" s="330" t="str">
        <f t="shared" si="33"/>
        <v/>
      </c>
      <c r="G943" s="330" t="str">
        <f>IFERROR(VLOOKUP(A943,部品コード!A:E,3,FALSE),"")</f>
        <v/>
      </c>
    </row>
    <row r="944" spans="1:7" x14ac:dyDescent="0.15">
      <c r="A944" s="327"/>
      <c r="B944" s="328"/>
      <c r="C944" s="329"/>
      <c r="D944" s="330" t="str">
        <f>IFERROR(VLOOKUP(A944,部品コード!A:E,2,FALSE),"")</f>
        <v/>
      </c>
      <c r="E944" s="330" t="str">
        <f t="shared" si="32"/>
        <v/>
      </c>
      <c r="F944" s="330" t="str">
        <f t="shared" si="33"/>
        <v/>
      </c>
      <c r="G944" s="330" t="str">
        <f>IFERROR(VLOOKUP(A944,部品コード!A:E,3,FALSE),"")</f>
        <v/>
      </c>
    </row>
    <row r="945" spans="1:7" x14ac:dyDescent="0.15">
      <c r="A945" s="327"/>
      <c r="B945" s="328"/>
      <c r="C945" s="329"/>
      <c r="D945" s="330" t="str">
        <f>IFERROR(VLOOKUP(A945,部品コード!A:E,2,FALSE),"")</f>
        <v/>
      </c>
      <c r="E945" s="330" t="str">
        <f t="shared" si="32"/>
        <v/>
      </c>
      <c r="F945" s="330" t="str">
        <f t="shared" si="33"/>
        <v/>
      </c>
      <c r="G945" s="330" t="str">
        <f>IFERROR(VLOOKUP(A945,部品コード!A:E,3,FALSE),"")</f>
        <v/>
      </c>
    </row>
    <row r="946" spans="1:7" x14ac:dyDescent="0.15">
      <c r="A946" s="327"/>
      <c r="B946" s="328"/>
      <c r="C946" s="329"/>
      <c r="D946" s="330" t="str">
        <f>IFERROR(VLOOKUP(A946,部品コード!A:E,2,FALSE),"")</f>
        <v/>
      </c>
      <c r="E946" s="330" t="str">
        <f t="shared" si="32"/>
        <v/>
      </c>
      <c r="F946" s="330" t="str">
        <f t="shared" si="33"/>
        <v/>
      </c>
      <c r="G946" s="330" t="str">
        <f>IFERROR(VLOOKUP(A946,部品コード!A:E,3,FALSE),"")</f>
        <v/>
      </c>
    </row>
    <row r="947" spans="1:7" x14ac:dyDescent="0.15">
      <c r="A947" s="327"/>
      <c r="B947" s="328"/>
      <c r="C947" s="329"/>
      <c r="D947" s="330" t="str">
        <f>IFERROR(VLOOKUP(A947,部品コード!A:E,2,FALSE),"")</f>
        <v/>
      </c>
      <c r="E947" s="330" t="str">
        <f t="shared" si="32"/>
        <v/>
      </c>
      <c r="F947" s="330" t="str">
        <f t="shared" si="33"/>
        <v/>
      </c>
      <c r="G947" s="330" t="str">
        <f>IFERROR(VLOOKUP(A947,部品コード!A:E,3,FALSE),"")</f>
        <v/>
      </c>
    </row>
    <row r="948" spans="1:7" x14ac:dyDescent="0.15">
      <c r="A948" s="327"/>
      <c r="B948" s="328"/>
      <c r="C948" s="329"/>
      <c r="D948" s="330" t="str">
        <f>IFERROR(VLOOKUP(A948,部品コード!A:E,2,FALSE),"")</f>
        <v/>
      </c>
      <c r="E948" s="330" t="str">
        <f t="shared" si="32"/>
        <v/>
      </c>
      <c r="F948" s="330" t="str">
        <f t="shared" si="33"/>
        <v/>
      </c>
      <c r="G948" s="330" t="str">
        <f>IFERROR(VLOOKUP(A948,部品コード!A:E,3,FALSE),"")</f>
        <v/>
      </c>
    </row>
    <row r="949" spans="1:7" x14ac:dyDescent="0.15">
      <c r="A949" s="327"/>
      <c r="B949" s="328"/>
      <c r="C949" s="329"/>
      <c r="D949" s="330" t="str">
        <f>IFERROR(VLOOKUP(A949,部品コード!A:E,2,FALSE),"")</f>
        <v/>
      </c>
      <c r="E949" s="330" t="str">
        <f t="shared" si="32"/>
        <v/>
      </c>
      <c r="F949" s="330" t="str">
        <f t="shared" si="33"/>
        <v/>
      </c>
      <c r="G949" s="330" t="str">
        <f>IFERROR(VLOOKUP(A949,部品コード!A:E,3,FALSE),"")</f>
        <v/>
      </c>
    </row>
    <row r="950" spans="1:7" x14ac:dyDescent="0.15">
      <c r="A950" s="327"/>
      <c r="B950" s="328"/>
      <c r="C950" s="329"/>
      <c r="D950" s="330" t="str">
        <f>IFERROR(VLOOKUP(A950,部品コード!A:E,2,FALSE),"")</f>
        <v/>
      </c>
      <c r="E950" s="330" t="str">
        <f t="shared" ref="E950:E1000" si="34">IF(B950="","",(MONTH(B950)))</f>
        <v/>
      </c>
      <c r="F950" s="330" t="str">
        <f t="shared" ref="F950:F1000" si="35">IF(B950="","",(DAY(B950)))</f>
        <v/>
      </c>
      <c r="G950" s="330" t="str">
        <f>IFERROR(VLOOKUP(A950,部品コード!A:E,3,FALSE),"")</f>
        <v/>
      </c>
    </row>
    <row r="951" spans="1:7" x14ac:dyDescent="0.15">
      <c r="A951" s="327"/>
      <c r="B951" s="328"/>
      <c r="C951" s="329"/>
      <c r="D951" s="330" t="str">
        <f>IFERROR(VLOOKUP(A951,部品コード!A:E,2,FALSE),"")</f>
        <v/>
      </c>
      <c r="E951" s="330" t="str">
        <f t="shared" si="34"/>
        <v/>
      </c>
      <c r="F951" s="330" t="str">
        <f t="shared" si="35"/>
        <v/>
      </c>
      <c r="G951" s="330" t="str">
        <f>IFERROR(VLOOKUP(A951,部品コード!A:E,3,FALSE),"")</f>
        <v/>
      </c>
    </row>
    <row r="952" spans="1:7" x14ac:dyDescent="0.15">
      <c r="A952" s="327"/>
      <c r="B952" s="328"/>
      <c r="C952" s="329"/>
      <c r="D952" s="330" t="str">
        <f>IFERROR(VLOOKUP(A952,部品コード!A:E,2,FALSE),"")</f>
        <v/>
      </c>
      <c r="E952" s="330" t="str">
        <f t="shared" si="34"/>
        <v/>
      </c>
      <c r="F952" s="330" t="str">
        <f t="shared" si="35"/>
        <v/>
      </c>
      <c r="G952" s="330" t="str">
        <f>IFERROR(VLOOKUP(A952,部品コード!A:E,3,FALSE),"")</f>
        <v/>
      </c>
    </row>
    <row r="953" spans="1:7" x14ac:dyDescent="0.15">
      <c r="A953" s="327"/>
      <c r="B953" s="328"/>
      <c r="C953" s="329"/>
      <c r="D953" s="330" t="str">
        <f>IFERROR(VLOOKUP(A953,部品コード!A:E,2,FALSE),"")</f>
        <v/>
      </c>
      <c r="E953" s="330" t="str">
        <f t="shared" si="34"/>
        <v/>
      </c>
      <c r="F953" s="330" t="str">
        <f t="shared" si="35"/>
        <v/>
      </c>
      <c r="G953" s="330" t="str">
        <f>IFERROR(VLOOKUP(A953,部品コード!A:E,3,FALSE),"")</f>
        <v/>
      </c>
    </row>
    <row r="954" spans="1:7" x14ac:dyDescent="0.15">
      <c r="A954" s="327"/>
      <c r="B954" s="328"/>
      <c r="C954" s="329"/>
      <c r="D954" s="330" t="str">
        <f>IFERROR(VLOOKUP(A954,部品コード!A:E,2,FALSE),"")</f>
        <v/>
      </c>
      <c r="E954" s="330" t="str">
        <f t="shared" si="34"/>
        <v/>
      </c>
      <c r="F954" s="330" t="str">
        <f t="shared" si="35"/>
        <v/>
      </c>
      <c r="G954" s="330" t="str">
        <f>IFERROR(VLOOKUP(A954,部品コード!A:E,3,FALSE),"")</f>
        <v/>
      </c>
    </row>
    <row r="955" spans="1:7" x14ac:dyDescent="0.15">
      <c r="A955" s="327"/>
      <c r="B955" s="328"/>
      <c r="C955" s="329"/>
      <c r="D955" s="330" t="str">
        <f>IFERROR(VLOOKUP(A955,部品コード!A:E,2,FALSE),"")</f>
        <v/>
      </c>
      <c r="E955" s="330" t="str">
        <f t="shared" si="34"/>
        <v/>
      </c>
      <c r="F955" s="330" t="str">
        <f t="shared" si="35"/>
        <v/>
      </c>
      <c r="G955" s="330" t="str">
        <f>IFERROR(VLOOKUP(A955,部品コード!A:E,3,FALSE),"")</f>
        <v/>
      </c>
    </row>
    <row r="956" spans="1:7" x14ac:dyDescent="0.15">
      <c r="A956" s="327"/>
      <c r="B956" s="328"/>
      <c r="C956" s="329"/>
      <c r="D956" s="330" t="str">
        <f>IFERROR(VLOOKUP(A956,部品コード!A:E,2,FALSE),"")</f>
        <v/>
      </c>
      <c r="E956" s="330" t="str">
        <f t="shared" si="34"/>
        <v/>
      </c>
      <c r="F956" s="330" t="str">
        <f t="shared" si="35"/>
        <v/>
      </c>
      <c r="G956" s="330" t="str">
        <f>IFERROR(VLOOKUP(A956,部品コード!A:E,3,FALSE),"")</f>
        <v/>
      </c>
    </row>
    <row r="957" spans="1:7" x14ac:dyDescent="0.15">
      <c r="A957" s="327"/>
      <c r="B957" s="328"/>
      <c r="C957" s="329"/>
      <c r="D957" s="330" t="str">
        <f>IFERROR(VLOOKUP(A957,部品コード!A:E,2,FALSE),"")</f>
        <v/>
      </c>
      <c r="E957" s="330" t="str">
        <f t="shared" si="34"/>
        <v/>
      </c>
      <c r="F957" s="330" t="str">
        <f t="shared" si="35"/>
        <v/>
      </c>
      <c r="G957" s="330" t="str">
        <f>IFERROR(VLOOKUP(A957,部品コード!A:E,3,FALSE),"")</f>
        <v/>
      </c>
    </row>
    <row r="958" spans="1:7" x14ac:dyDescent="0.15">
      <c r="A958" s="327"/>
      <c r="B958" s="328"/>
      <c r="C958" s="329"/>
      <c r="D958" s="330" t="str">
        <f>IFERROR(VLOOKUP(A958,部品コード!A:E,2,FALSE),"")</f>
        <v/>
      </c>
      <c r="E958" s="330" t="str">
        <f t="shared" si="34"/>
        <v/>
      </c>
      <c r="F958" s="330" t="str">
        <f t="shared" si="35"/>
        <v/>
      </c>
      <c r="G958" s="330" t="str">
        <f>IFERROR(VLOOKUP(A958,部品コード!A:E,3,FALSE),"")</f>
        <v/>
      </c>
    </row>
    <row r="959" spans="1:7" x14ac:dyDescent="0.15">
      <c r="A959" s="327"/>
      <c r="B959" s="328"/>
      <c r="C959" s="329"/>
      <c r="D959" s="330" t="str">
        <f>IFERROR(VLOOKUP(A959,部品コード!A:E,2,FALSE),"")</f>
        <v/>
      </c>
      <c r="E959" s="330" t="str">
        <f t="shared" si="34"/>
        <v/>
      </c>
      <c r="F959" s="330" t="str">
        <f t="shared" si="35"/>
        <v/>
      </c>
      <c r="G959" s="330" t="str">
        <f>IFERROR(VLOOKUP(A959,部品コード!A:E,3,FALSE),"")</f>
        <v/>
      </c>
    </row>
    <row r="960" spans="1:7" x14ac:dyDescent="0.15">
      <c r="A960" s="327"/>
      <c r="B960" s="328"/>
      <c r="C960" s="329"/>
      <c r="D960" s="330" t="str">
        <f>IFERROR(VLOOKUP(A960,部品コード!A:E,2,FALSE),"")</f>
        <v/>
      </c>
      <c r="E960" s="330" t="str">
        <f t="shared" si="34"/>
        <v/>
      </c>
      <c r="F960" s="330" t="str">
        <f t="shared" si="35"/>
        <v/>
      </c>
      <c r="G960" s="330" t="str">
        <f>IFERROR(VLOOKUP(A960,部品コード!A:E,3,FALSE),"")</f>
        <v/>
      </c>
    </row>
    <row r="961" spans="1:7" x14ac:dyDescent="0.15">
      <c r="A961" s="327"/>
      <c r="B961" s="328"/>
      <c r="C961" s="329"/>
      <c r="D961" s="330" t="str">
        <f>IFERROR(VLOOKUP(A961,部品コード!A:E,2,FALSE),"")</f>
        <v/>
      </c>
      <c r="E961" s="330" t="str">
        <f t="shared" si="34"/>
        <v/>
      </c>
      <c r="F961" s="330" t="str">
        <f t="shared" si="35"/>
        <v/>
      </c>
      <c r="G961" s="330" t="str">
        <f>IFERROR(VLOOKUP(A961,部品コード!A:E,3,FALSE),"")</f>
        <v/>
      </c>
    </row>
    <row r="962" spans="1:7" x14ac:dyDescent="0.15">
      <c r="A962" s="327"/>
      <c r="B962" s="328"/>
      <c r="C962" s="329"/>
      <c r="D962" s="330" t="str">
        <f>IFERROR(VLOOKUP(A962,部品コード!A:E,2,FALSE),"")</f>
        <v/>
      </c>
      <c r="E962" s="330" t="str">
        <f t="shared" si="34"/>
        <v/>
      </c>
      <c r="F962" s="330" t="str">
        <f t="shared" si="35"/>
        <v/>
      </c>
      <c r="G962" s="330" t="str">
        <f>IFERROR(VLOOKUP(A962,部品コード!A:E,3,FALSE),"")</f>
        <v/>
      </c>
    </row>
    <row r="963" spans="1:7" x14ac:dyDescent="0.15">
      <c r="A963" s="327"/>
      <c r="B963" s="328"/>
      <c r="C963" s="329"/>
      <c r="D963" s="330" t="str">
        <f>IFERROR(VLOOKUP(A963,部品コード!A:E,2,FALSE),"")</f>
        <v/>
      </c>
      <c r="E963" s="330" t="str">
        <f t="shared" si="34"/>
        <v/>
      </c>
      <c r="F963" s="330" t="str">
        <f t="shared" si="35"/>
        <v/>
      </c>
      <c r="G963" s="330" t="str">
        <f>IFERROR(VLOOKUP(A963,部品コード!A:E,3,FALSE),"")</f>
        <v/>
      </c>
    </row>
    <row r="964" spans="1:7" x14ac:dyDescent="0.15">
      <c r="A964" s="327"/>
      <c r="B964" s="328"/>
      <c r="C964" s="329"/>
      <c r="D964" s="330" t="str">
        <f>IFERROR(VLOOKUP(A964,部品コード!A:E,2,FALSE),"")</f>
        <v/>
      </c>
      <c r="E964" s="330" t="str">
        <f t="shared" si="34"/>
        <v/>
      </c>
      <c r="F964" s="330" t="str">
        <f t="shared" si="35"/>
        <v/>
      </c>
      <c r="G964" s="330" t="str">
        <f>IFERROR(VLOOKUP(A964,部品コード!A:E,3,FALSE),"")</f>
        <v/>
      </c>
    </row>
    <row r="965" spans="1:7" x14ac:dyDescent="0.15">
      <c r="A965" s="327"/>
      <c r="B965" s="328"/>
      <c r="C965" s="329"/>
      <c r="D965" s="330" t="str">
        <f>IFERROR(VLOOKUP(A965,部品コード!A:E,2,FALSE),"")</f>
        <v/>
      </c>
      <c r="E965" s="330" t="str">
        <f t="shared" si="34"/>
        <v/>
      </c>
      <c r="F965" s="330" t="str">
        <f t="shared" si="35"/>
        <v/>
      </c>
      <c r="G965" s="330" t="str">
        <f>IFERROR(VLOOKUP(A965,部品コード!A:E,3,FALSE),"")</f>
        <v/>
      </c>
    </row>
    <row r="966" spans="1:7" x14ac:dyDescent="0.15">
      <c r="A966" s="327"/>
      <c r="B966" s="328"/>
      <c r="C966" s="329"/>
      <c r="D966" s="330" t="str">
        <f>IFERROR(VLOOKUP(A966,部品コード!A:E,2,FALSE),"")</f>
        <v/>
      </c>
      <c r="E966" s="330" t="str">
        <f t="shared" si="34"/>
        <v/>
      </c>
      <c r="F966" s="330" t="str">
        <f t="shared" si="35"/>
        <v/>
      </c>
      <c r="G966" s="330" t="str">
        <f>IFERROR(VLOOKUP(A966,部品コード!A:E,3,FALSE),"")</f>
        <v/>
      </c>
    </row>
    <row r="967" spans="1:7" x14ac:dyDescent="0.15">
      <c r="A967" s="327"/>
      <c r="B967" s="328"/>
      <c r="C967" s="329"/>
      <c r="D967" s="330" t="str">
        <f>IFERROR(VLOOKUP(A967,部品コード!A:E,2,FALSE),"")</f>
        <v/>
      </c>
      <c r="E967" s="330" t="str">
        <f t="shared" si="34"/>
        <v/>
      </c>
      <c r="F967" s="330" t="str">
        <f t="shared" si="35"/>
        <v/>
      </c>
      <c r="G967" s="330" t="str">
        <f>IFERROR(VLOOKUP(A967,部品コード!A:E,3,FALSE),"")</f>
        <v/>
      </c>
    </row>
    <row r="968" spans="1:7" x14ac:dyDescent="0.15">
      <c r="A968" s="327"/>
      <c r="B968" s="328"/>
      <c r="C968" s="329"/>
      <c r="D968" s="330" t="str">
        <f>IFERROR(VLOOKUP(A968,部品コード!A:E,2,FALSE),"")</f>
        <v/>
      </c>
      <c r="E968" s="330" t="str">
        <f t="shared" si="34"/>
        <v/>
      </c>
      <c r="F968" s="330" t="str">
        <f t="shared" si="35"/>
        <v/>
      </c>
      <c r="G968" s="330" t="str">
        <f>IFERROR(VLOOKUP(A968,部品コード!A:E,3,FALSE),"")</f>
        <v/>
      </c>
    </row>
    <row r="969" spans="1:7" x14ac:dyDescent="0.15">
      <c r="A969" s="327"/>
      <c r="B969" s="328"/>
      <c r="C969" s="329"/>
      <c r="D969" s="330" t="str">
        <f>IFERROR(VLOOKUP(A969,部品コード!A:E,2,FALSE),"")</f>
        <v/>
      </c>
      <c r="E969" s="330" t="str">
        <f t="shared" si="34"/>
        <v/>
      </c>
      <c r="F969" s="330" t="str">
        <f t="shared" si="35"/>
        <v/>
      </c>
      <c r="G969" s="330" t="str">
        <f>IFERROR(VLOOKUP(A969,部品コード!A:E,3,FALSE),"")</f>
        <v/>
      </c>
    </row>
    <row r="970" spans="1:7" x14ac:dyDescent="0.15">
      <c r="A970" s="327"/>
      <c r="B970" s="328"/>
      <c r="C970" s="329"/>
      <c r="D970" s="330" t="str">
        <f>IFERROR(VLOOKUP(A970,部品コード!A:E,2,FALSE),"")</f>
        <v/>
      </c>
      <c r="E970" s="330" t="str">
        <f t="shared" si="34"/>
        <v/>
      </c>
      <c r="F970" s="330" t="str">
        <f t="shared" si="35"/>
        <v/>
      </c>
      <c r="G970" s="330" t="str">
        <f>IFERROR(VLOOKUP(A970,部品コード!A:E,3,FALSE),"")</f>
        <v/>
      </c>
    </row>
    <row r="971" spans="1:7" x14ac:dyDescent="0.15">
      <c r="A971" s="327"/>
      <c r="B971" s="328"/>
      <c r="C971" s="329"/>
      <c r="D971" s="330" t="str">
        <f>IFERROR(VLOOKUP(A971,部品コード!A:E,2,FALSE),"")</f>
        <v/>
      </c>
      <c r="E971" s="330" t="str">
        <f t="shared" si="34"/>
        <v/>
      </c>
      <c r="F971" s="330" t="str">
        <f t="shared" si="35"/>
        <v/>
      </c>
      <c r="G971" s="330" t="str">
        <f>IFERROR(VLOOKUP(A971,部品コード!A:E,3,FALSE),"")</f>
        <v/>
      </c>
    </row>
    <row r="972" spans="1:7" x14ac:dyDescent="0.15">
      <c r="A972" s="327"/>
      <c r="B972" s="328"/>
      <c r="C972" s="329"/>
      <c r="D972" s="330" t="str">
        <f>IFERROR(VLOOKUP(A972,部品コード!A:E,2,FALSE),"")</f>
        <v/>
      </c>
      <c r="E972" s="330" t="str">
        <f t="shared" si="34"/>
        <v/>
      </c>
      <c r="F972" s="330" t="str">
        <f t="shared" si="35"/>
        <v/>
      </c>
      <c r="G972" s="330" t="str">
        <f>IFERROR(VLOOKUP(A972,部品コード!A:E,3,FALSE),"")</f>
        <v/>
      </c>
    </row>
    <row r="973" spans="1:7" x14ac:dyDescent="0.15">
      <c r="A973" s="327"/>
      <c r="B973" s="328"/>
      <c r="C973" s="329"/>
      <c r="D973" s="330" t="str">
        <f>IFERROR(VLOOKUP(A973,部品コード!A:E,2,FALSE),"")</f>
        <v/>
      </c>
      <c r="E973" s="330" t="str">
        <f t="shared" si="34"/>
        <v/>
      </c>
      <c r="F973" s="330" t="str">
        <f t="shared" si="35"/>
        <v/>
      </c>
      <c r="G973" s="330" t="str">
        <f>IFERROR(VLOOKUP(A973,部品コード!A:E,3,FALSE),"")</f>
        <v/>
      </c>
    </row>
    <row r="974" spans="1:7" x14ac:dyDescent="0.15">
      <c r="A974" s="327"/>
      <c r="B974" s="328"/>
      <c r="C974" s="329"/>
      <c r="D974" s="330" t="str">
        <f>IFERROR(VLOOKUP(A974,部品コード!A:E,2,FALSE),"")</f>
        <v/>
      </c>
      <c r="E974" s="330" t="str">
        <f t="shared" si="34"/>
        <v/>
      </c>
      <c r="F974" s="330" t="str">
        <f t="shared" si="35"/>
        <v/>
      </c>
      <c r="G974" s="330" t="str">
        <f>IFERROR(VLOOKUP(A974,部品コード!A:E,3,FALSE),"")</f>
        <v/>
      </c>
    </row>
    <row r="975" spans="1:7" x14ac:dyDescent="0.15">
      <c r="A975" s="327"/>
      <c r="B975" s="328"/>
      <c r="C975" s="329"/>
      <c r="D975" s="330" t="str">
        <f>IFERROR(VLOOKUP(A975,部品コード!A:E,2,FALSE),"")</f>
        <v/>
      </c>
      <c r="E975" s="330" t="str">
        <f t="shared" si="34"/>
        <v/>
      </c>
      <c r="F975" s="330" t="str">
        <f t="shared" si="35"/>
        <v/>
      </c>
      <c r="G975" s="330" t="str">
        <f>IFERROR(VLOOKUP(A975,部品コード!A:E,3,FALSE),"")</f>
        <v/>
      </c>
    </row>
    <row r="976" spans="1:7" x14ac:dyDescent="0.15">
      <c r="A976" s="327"/>
      <c r="B976" s="328"/>
      <c r="C976" s="329"/>
      <c r="D976" s="330" t="str">
        <f>IFERROR(VLOOKUP(A976,部品コード!A:E,2,FALSE),"")</f>
        <v/>
      </c>
      <c r="E976" s="330" t="str">
        <f t="shared" si="34"/>
        <v/>
      </c>
      <c r="F976" s="330" t="str">
        <f t="shared" si="35"/>
        <v/>
      </c>
      <c r="G976" s="330" t="str">
        <f>IFERROR(VLOOKUP(A976,部品コード!A:E,3,FALSE),"")</f>
        <v/>
      </c>
    </row>
    <row r="977" spans="1:7" x14ac:dyDescent="0.15">
      <c r="A977" s="327"/>
      <c r="B977" s="328"/>
      <c r="C977" s="329"/>
      <c r="D977" s="330" t="str">
        <f>IFERROR(VLOOKUP(A977,部品コード!A:E,2,FALSE),"")</f>
        <v/>
      </c>
      <c r="E977" s="330" t="str">
        <f t="shared" si="34"/>
        <v/>
      </c>
      <c r="F977" s="330" t="str">
        <f t="shared" si="35"/>
        <v/>
      </c>
      <c r="G977" s="330" t="str">
        <f>IFERROR(VLOOKUP(A977,部品コード!A:E,3,FALSE),"")</f>
        <v/>
      </c>
    </row>
    <row r="978" spans="1:7" x14ac:dyDescent="0.15">
      <c r="A978" s="327"/>
      <c r="B978" s="328"/>
      <c r="C978" s="329"/>
      <c r="D978" s="330" t="str">
        <f>IFERROR(VLOOKUP(A978,部品コード!A:E,2,FALSE),"")</f>
        <v/>
      </c>
      <c r="E978" s="330" t="str">
        <f t="shared" si="34"/>
        <v/>
      </c>
      <c r="F978" s="330" t="str">
        <f t="shared" si="35"/>
        <v/>
      </c>
      <c r="G978" s="330" t="str">
        <f>IFERROR(VLOOKUP(A978,部品コード!A:E,3,FALSE),"")</f>
        <v/>
      </c>
    </row>
    <row r="979" spans="1:7" x14ac:dyDescent="0.15">
      <c r="A979" s="327"/>
      <c r="B979" s="328"/>
      <c r="C979" s="329"/>
      <c r="D979" s="330" t="str">
        <f>IFERROR(VLOOKUP(A979,部品コード!A:E,2,FALSE),"")</f>
        <v/>
      </c>
      <c r="E979" s="330" t="str">
        <f t="shared" si="34"/>
        <v/>
      </c>
      <c r="F979" s="330" t="str">
        <f t="shared" si="35"/>
        <v/>
      </c>
      <c r="G979" s="330" t="str">
        <f>IFERROR(VLOOKUP(A979,部品コード!A:E,3,FALSE),"")</f>
        <v/>
      </c>
    </row>
    <row r="980" spans="1:7" x14ac:dyDescent="0.15">
      <c r="A980" s="327"/>
      <c r="B980" s="328"/>
      <c r="C980" s="329"/>
      <c r="D980" s="330" t="str">
        <f>IFERROR(VLOOKUP(A980,部品コード!A:E,2,FALSE),"")</f>
        <v/>
      </c>
      <c r="E980" s="330" t="str">
        <f t="shared" si="34"/>
        <v/>
      </c>
      <c r="F980" s="330" t="str">
        <f t="shared" si="35"/>
        <v/>
      </c>
      <c r="G980" s="330" t="str">
        <f>IFERROR(VLOOKUP(A980,部品コード!A:E,3,FALSE),"")</f>
        <v/>
      </c>
    </row>
    <row r="981" spans="1:7" x14ac:dyDescent="0.15">
      <c r="A981" s="327"/>
      <c r="B981" s="328"/>
      <c r="C981" s="329"/>
      <c r="D981" s="330" t="str">
        <f>IFERROR(VLOOKUP(A981,部品コード!A:E,2,FALSE),"")</f>
        <v/>
      </c>
      <c r="E981" s="330" t="str">
        <f t="shared" si="34"/>
        <v/>
      </c>
      <c r="F981" s="330" t="str">
        <f t="shared" si="35"/>
        <v/>
      </c>
      <c r="G981" s="330" t="str">
        <f>IFERROR(VLOOKUP(A981,部品コード!A:E,3,FALSE),"")</f>
        <v/>
      </c>
    </row>
    <row r="982" spans="1:7" x14ac:dyDescent="0.15">
      <c r="A982" s="327"/>
      <c r="B982" s="328"/>
      <c r="C982" s="329"/>
      <c r="D982" s="330" t="str">
        <f>IFERROR(VLOOKUP(A982,部品コード!A:E,2,FALSE),"")</f>
        <v/>
      </c>
      <c r="E982" s="330" t="str">
        <f t="shared" si="34"/>
        <v/>
      </c>
      <c r="F982" s="330" t="str">
        <f t="shared" si="35"/>
        <v/>
      </c>
      <c r="G982" s="330" t="str">
        <f>IFERROR(VLOOKUP(A982,部品コード!A:E,3,FALSE),"")</f>
        <v/>
      </c>
    </row>
    <row r="983" spans="1:7" x14ac:dyDescent="0.15">
      <c r="A983" s="327"/>
      <c r="B983" s="328"/>
      <c r="C983" s="329"/>
      <c r="D983" s="330" t="str">
        <f>IFERROR(VLOOKUP(A983,部品コード!A:E,2,FALSE),"")</f>
        <v/>
      </c>
      <c r="E983" s="330" t="str">
        <f t="shared" si="34"/>
        <v/>
      </c>
      <c r="F983" s="330" t="str">
        <f t="shared" si="35"/>
        <v/>
      </c>
      <c r="G983" s="330" t="str">
        <f>IFERROR(VLOOKUP(A983,部品コード!A:E,3,FALSE),"")</f>
        <v/>
      </c>
    </row>
    <row r="984" spans="1:7" x14ac:dyDescent="0.15">
      <c r="A984" s="327"/>
      <c r="B984" s="328"/>
      <c r="C984" s="329"/>
      <c r="D984" s="330" t="str">
        <f>IFERROR(VLOOKUP(A984,部品コード!A:E,2,FALSE),"")</f>
        <v/>
      </c>
      <c r="E984" s="330" t="str">
        <f t="shared" si="34"/>
        <v/>
      </c>
      <c r="F984" s="330" t="str">
        <f t="shared" si="35"/>
        <v/>
      </c>
      <c r="G984" s="330" t="str">
        <f>IFERROR(VLOOKUP(A984,部品コード!A:E,3,FALSE),"")</f>
        <v/>
      </c>
    </row>
    <row r="985" spans="1:7" x14ac:dyDescent="0.15">
      <c r="A985" s="327"/>
      <c r="B985" s="328"/>
      <c r="C985" s="329"/>
      <c r="D985" s="330" t="str">
        <f>IFERROR(VLOOKUP(A985,部品コード!A:E,2,FALSE),"")</f>
        <v/>
      </c>
      <c r="E985" s="330" t="str">
        <f t="shared" si="34"/>
        <v/>
      </c>
      <c r="F985" s="330" t="str">
        <f t="shared" si="35"/>
        <v/>
      </c>
      <c r="G985" s="330" t="str">
        <f>IFERROR(VLOOKUP(A985,部品コード!A:E,3,FALSE),"")</f>
        <v/>
      </c>
    </row>
    <row r="986" spans="1:7" x14ac:dyDescent="0.15">
      <c r="A986" s="327"/>
      <c r="B986" s="328"/>
      <c r="C986" s="329"/>
      <c r="D986" s="330" t="str">
        <f>IFERROR(VLOOKUP(A986,部品コード!A:E,2,FALSE),"")</f>
        <v/>
      </c>
      <c r="E986" s="330" t="str">
        <f t="shared" si="34"/>
        <v/>
      </c>
      <c r="F986" s="330" t="str">
        <f t="shared" si="35"/>
        <v/>
      </c>
      <c r="G986" s="330" t="str">
        <f>IFERROR(VLOOKUP(A986,部品コード!A:E,3,FALSE),"")</f>
        <v/>
      </c>
    </row>
    <row r="987" spans="1:7" x14ac:dyDescent="0.15">
      <c r="A987" s="327"/>
      <c r="B987" s="328"/>
      <c r="C987" s="329"/>
      <c r="D987" s="330" t="str">
        <f>IFERROR(VLOOKUP(A987,部品コード!A:E,2,FALSE),"")</f>
        <v/>
      </c>
      <c r="E987" s="330" t="str">
        <f t="shared" si="34"/>
        <v/>
      </c>
      <c r="F987" s="330" t="str">
        <f t="shared" si="35"/>
        <v/>
      </c>
      <c r="G987" s="330" t="str">
        <f>IFERROR(VLOOKUP(A987,部品コード!A:E,3,FALSE),"")</f>
        <v/>
      </c>
    </row>
    <row r="988" spans="1:7" x14ac:dyDescent="0.15">
      <c r="A988" s="327"/>
      <c r="B988" s="328"/>
      <c r="C988" s="329"/>
      <c r="D988" s="330" t="str">
        <f>IFERROR(VLOOKUP(A988,部品コード!A:E,2,FALSE),"")</f>
        <v/>
      </c>
      <c r="E988" s="330" t="str">
        <f t="shared" si="34"/>
        <v/>
      </c>
      <c r="F988" s="330" t="str">
        <f t="shared" si="35"/>
        <v/>
      </c>
      <c r="G988" s="330" t="str">
        <f>IFERROR(VLOOKUP(A988,部品コード!A:E,3,FALSE),"")</f>
        <v/>
      </c>
    </row>
    <row r="989" spans="1:7" x14ac:dyDescent="0.15">
      <c r="A989" s="327"/>
      <c r="B989" s="328"/>
      <c r="C989" s="329"/>
      <c r="D989" s="330" t="str">
        <f>IFERROR(VLOOKUP(A989,部品コード!A:E,2,FALSE),"")</f>
        <v/>
      </c>
      <c r="E989" s="330" t="str">
        <f t="shared" si="34"/>
        <v/>
      </c>
      <c r="F989" s="330" t="str">
        <f t="shared" si="35"/>
        <v/>
      </c>
      <c r="G989" s="330" t="str">
        <f>IFERROR(VLOOKUP(A989,部品コード!A:E,3,FALSE),"")</f>
        <v/>
      </c>
    </row>
    <row r="990" spans="1:7" x14ac:dyDescent="0.15">
      <c r="A990" s="327"/>
      <c r="B990" s="328"/>
      <c r="C990" s="329"/>
      <c r="D990" s="330" t="str">
        <f>IFERROR(VLOOKUP(A990,部品コード!A:E,2,FALSE),"")</f>
        <v/>
      </c>
      <c r="E990" s="330" t="str">
        <f t="shared" si="34"/>
        <v/>
      </c>
      <c r="F990" s="330" t="str">
        <f t="shared" si="35"/>
        <v/>
      </c>
      <c r="G990" s="330" t="str">
        <f>IFERROR(VLOOKUP(A990,部品コード!A:E,3,FALSE),"")</f>
        <v/>
      </c>
    </row>
    <row r="991" spans="1:7" x14ac:dyDescent="0.15">
      <c r="A991" s="327"/>
      <c r="B991" s="328"/>
      <c r="C991" s="329"/>
      <c r="D991" s="330" t="str">
        <f>IFERROR(VLOOKUP(A991,部品コード!A:E,2,FALSE),"")</f>
        <v/>
      </c>
      <c r="E991" s="330" t="str">
        <f t="shared" si="34"/>
        <v/>
      </c>
      <c r="F991" s="330" t="str">
        <f t="shared" si="35"/>
        <v/>
      </c>
      <c r="G991" s="330" t="str">
        <f>IFERROR(VLOOKUP(A991,部品コード!A:E,3,FALSE),"")</f>
        <v/>
      </c>
    </row>
    <row r="992" spans="1:7" x14ac:dyDescent="0.15">
      <c r="A992" s="327"/>
      <c r="B992" s="328"/>
      <c r="C992" s="329"/>
      <c r="D992" s="330" t="str">
        <f>IFERROR(VLOOKUP(A992,部品コード!A:E,2,FALSE),"")</f>
        <v/>
      </c>
      <c r="E992" s="330" t="str">
        <f t="shared" si="34"/>
        <v/>
      </c>
      <c r="F992" s="330" t="str">
        <f t="shared" si="35"/>
        <v/>
      </c>
      <c r="G992" s="330" t="str">
        <f>IFERROR(VLOOKUP(A992,部品コード!A:E,3,FALSE),"")</f>
        <v/>
      </c>
    </row>
    <row r="993" spans="1:7" x14ac:dyDescent="0.15">
      <c r="A993" s="327"/>
      <c r="B993" s="328"/>
      <c r="C993" s="329"/>
      <c r="D993" s="330" t="str">
        <f>IFERROR(VLOOKUP(A993,部品コード!A:E,2,FALSE),"")</f>
        <v/>
      </c>
      <c r="E993" s="330" t="str">
        <f t="shared" si="34"/>
        <v/>
      </c>
      <c r="F993" s="330" t="str">
        <f t="shared" si="35"/>
        <v/>
      </c>
      <c r="G993" s="330" t="str">
        <f>IFERROR(VLOOKUP(A993,部品コード!A:E,3,FALSE),"")</f>
        <v/>
      </c>
    </row>
    <row r="994" spans="1:7" x14ac:dyDescent="0.15">
      <c r="A994" s="327"/>
      <c r="B994" s="328"/>
      <c r="C994" s="329"/>
      <c r="D994" s="330" t="str">
        <f>IFERROR(VLOOKUP(A994,部品コード!A:E,2,FALSE),"")</f>
        <v/>
      </c>
      <c r="E994" s="330" t="str">
        <f t="shared" si="34"/>
        <v/>
      </c>
      <c r="F994" s="330" t="str">
        <f t="shared" si="35"/>
        <v/>
      </c>
      <c r="G994" s="330" t="str">
        <f>IFERROR(VLOOKUP(A994,部品コード!A:E,3,FALSE),"")</f>
        <v/>
      </c>
    </row>
    <row r="995" spans="1:7" x14ac:dyDescent="0.15">
      <c r="A995" s="327"/>
      <c r="B995" s="328"/>
      <c r="C995" s="329"/>
      <c r="D995" s="330" t="str">
        <f>IFERROR(VLOOKUP(A995,部品コード!A:E,2,FALSE),"")</f>
        <v/>
      </c>
      <c r="E995" s="330" t="str">
        <f t="shared" si="34"/>
        <v/>
      </c>
      <c r="F995" s="330" t="str">
        <f t="shared" si="35"/>
        <v/>
      </c>
      <c r="G995" s="330" t="str">
        <f>IFERROR(VLOOKUP(A995,部品コード!A:E,3,FALSE),"")</f>
        <v/>
      </c>
    </row>
    <row r="996" spans="1:7" x14ac:dyDescent="0.15">
      <c r="A996" s="327"/>
      <c r="B996" s="328"/>
      <c r="C996" s="329"/>
      <c r="D996" s="330" t="str">
        <f>IFERROR(VLOOKUP(A996,部品コード!A:E,2,FALSE),"")</f>
        <v/>
      </c>
      <c r="E996" s="330" t="str">
        <f t="shared" si="34"/>
        <v/>
      </c>
      <c r="F996" s="330" t="str">
        <f t="shared" si="35"/>
        <v/>
      </c>
      <c r="G996" s="330" t="str">
        <f>IFERROR(VLOOKUP(A996,部品コード!A:E,3,FALSE),"")</f>
        <v/>
      </c>
    </row>
    <row r="997" spans="1:7" x14ac:dyDescent="0.15">
      <c r="A997" s="327"/>
      <c r="B997" s="328"/>
      <c r="C997" s="329"/>
      <c r="D997" s="330" t="str">
        <f>IFERROR(VLOOKUP(A997,部品コード!A:E,2,FALSE),"")</f>
        <v/>
      </c>
      <c r="E997" s="330" t="str">
        <f t="shared" si="34"/>
        <v/>
      </c>
      <c r="F997" s="330" t="str">
        <f t="shared" si="35"/>
        <v/>
      </c>
      <c r="G997" s="330" t="str">
        <f>IFERROR(VLOOKUP(A997,部品コード!A:E,3,FALSE),"")</f>
        <v/>
      </c>
    </row>
    <row r="998" spans="1:7" x14ac:dyDescent="0.15">
      <c r="A998" s="327"/>
      <c r="B998" s="328"/>
      <c r="C998" s="329"/>
      <c r="D998" s="330" t="str">
        <f>IFERROR(VLOOKUP(A998,部品コード!A:E,2,FALSE),"")</f>
        <v/>
      </c>
      <c r="E998" s="330" t="str">
        <f t="shared" si="34"/>
        <v/>
      </c>
      <c r="F998" s="330" t="str">
        <f t="shared" si="35"/>
        <v/>
      </c>
      <c r="G998" s="330" t="str">
        <f>IFERROR(VLOOKUP(A998,部品コード!A:E,3,FALSE),"")</f>
        <v/>
      </c>
    </row>
    <row r="999" spans="1:7" x14ac:dyDescent="0.15">
      <c r="A999" s="327"/>
      <c r="B999" s="328"/>
      <c r="C999" s="329"/>
      <c r="D999" s="330" t="str">
        <f>IFERROR(VLOOKUP(A999,部品コード!A:E,2,FALSE),"")</f>
        <v/>
      </c>
      <c r="E999" s="330" t="str">
        <f t="shared" si="34"/>
        <v/>
      </c>
      <c r="F999" s="330" t="str">
        <f t="shared" si="35"/>
        <v/>
      </c>
      <c r="G999" s="330" t="str">
        <f>IFERROR(VLOOKUP(A999,部品コード!A:E,3,FALSE),"")</f>
        <v/>
      </c>
    </row>
    <row r="1000" spans="1:7" x14ac:dyDescent="0.15">
      <c r="A1000" s="327"/>
      <c r="B1000" s="328"/>
      <c r="C1000" s="329"/>
      <c r="D1000" s="330" t="str">
        <f>IFERROR(VLOOKUP(A1000,部品コード!A:E,2,FALSE),"")</f>
        <v/>
      </c>
      <c r="E1000" s="330" t="str">
        <f t="shared" si="34"/>
        <v/>
      </c>
      <c r="F1000" s="330" t="str">
        <f t="shared" si="35"/>
        <v/>
      </c>
      <c r="G1000" s="330" t="str">
        <f>IFERROR(VLOOKUP(A1000,部品コード!A:E,3,FALSE),"")</f>
        <v/>
      </c>
    </row>
    <row r="1001" spans="1:7" x14ac:dyDescent="0.15">
      <c r="A1001" s="408"/>
      <c r="B1001" s="409" t="s">
        <v>143</v>
      </c>
      <c r="C1001" s="410">
        <f>SUM(C3:C1000)</f>
        <v>0</v>
      </c>
      <c r="D1001" s="411"/>
      <c r="E1001" s="411"/>
      <c r="F1001" s="411"/>
      <c r="G1001" s="411"/>
    </row>
  </sheetData>
  <autoFilter ref="A2:G1001" xr:uid="{691B1D5E-D745-478C-8FF7-E7BA7C55C279}"/>
  <phoneticPr fontId="3"/>
  <pageMargins left="0.47" right="0.26"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19854" r:id="rId4" name="Button 14">
              <controlPr defaultSize="0" print="0" autoFill="0" autoPict="0" macro="[1]!STCデータ削除生産計画表所要データ">
                <anchor moveWithCells="1" sizeWithCells="1">
                  <from>
                    <xdr:col>10</xdr:col>
                    <xdr:colOff>228600</xdr:colOff>
                    <xdr:row>1</xdr:row>
                    <xdr:rowOff>38100</xdr:rowOff>
                  </from>
                  <to>
                    <xdr:col>11</xdr:col>
                    <xdr:colOff>457200</xdr:colOff>
                    <xdr:row>1</xdr:row>
                    <xdr:rowOff>476250</xdr:rowOff>
                  </to>
                </anchor>
              </controlPr>
            </control>
          </mc:Choice>
        </mc:AlternateContent>
        <mc:AlternateContent xmlns:mc="http://schemas.openxmlformats.org/markup-compatibility/2006">
          <mc:Choice Requires="x14">
            <control shapeId="419856" r:id="rId5" name="Button 16">
              <controlPr defaultSize="0" print="0" autoFill="0" autoPict="0" macro="[1]!STC所要データ選択">
                <anchor moveWithCells="1" sizeWithCells="1">
                  <from>
                    <xdr:col>11</xdr:col>
                    <xdr:colOff>695325</xdr:colOff>
                    <xdr:row>1</xdr:row>
                    <xdr:rowOff>47625</xdr:rowOff>
                  </from>
                  <to>
                    <xdr:col>13</xdr:col>
                    <xdr:colOff>457200</xdr:colOff>
                    <xdr:row>1</xdr:row>
                    <xdr:rowOff>409575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B4B00-9D39-426A-89A6-D3B35B5E8DC9}">
  <sheetPr codeName="Sheet11"/>
  <dimension ref="A1:L1001"/>
  <sheetViews>
    <sheetView showZeros="0" workbookViewId="0">
      <pane ySplit="2" topLeftCell="A3" activePane="bottomLeft" state="frozen"/>
      <selection activeCell="F1005" sqref="F1005"/>
      <selection pane="bottomLeft" activeCell="A3" sqref="A3"/>
    </sheetView>
  </sheetViews>
  <sheetFormatPr defaultRowHeight="13.5" x14ac:dyDescent="0.15"/>
  <cols>
    <col min="1" max="1" width="25.75" style="323" customWidth="1"/>
    <col min="2" max="2" width="15.75" style="324" customWidth="1"/>
    <col min="3" max="3" width="9" style="325"/>
    <col min="4" max="4" width="20.75" style="326" customWidth="1"/>
    <col min="5" max="5" width="9.5" style="326" bestFit="1" customWidth="1"/>
    <col min="6" max="7" width="9" style="326" customWidth="1"/>
    <col min="9" max="9" width="12.25" bestFit="1" customWidth="1"/>
    <col min="10" max="10" width="11" bestFit="1" customWidth="1"/>
  </cols>
  <sheetData>
    <row r="1" spans="1:12" s="403" customFormat="1" ht="14.25" thickBot="1" x14ac:dyDescent="0.2">
      <c r="A1" s="404"/>
      <c r="B1" s="405"/>
      <c r="I1" s="392" t="s">
        <v>143</v>
      </c>
      <c r="J1" s="392" t="s">
        <v>144</v>
      </c>
      <c r="L1" s="367" t="s">
        <v>89</v>
      </c>
    </row>
    <row r="2" spans="1:12" ht="39.950000000000003" customHeight="1" thickBot="1" x14ac:dyDescent="0.2">
      <c r="A2" s="368" t="s">
        <v>50</v>
      </c>
      <c r="B2" s="369" t="s">
        <v>0</v>
      </c>
      <c r="C2" s="370" t="s">
        <v>77</v>
      </c>
      <c r="D2" s="371" t="s">
        <v>78</v>
      </c>
      <c r="E2" s="371" t="s">
        <v>79</v>
      </c>
      <c r="F2" s="371" t="s">
        <v>80</v>
      </c>
      <c r="G2" s="371" t="s">
        <v>70</v>
      </c>
      <c r="H2" s="4"/>
      <c r="I2" s="407">
        <f>C1001</f>
        <v>0</v>
      </c>
      <c r="J2" s="406"/>
      <c r="K2" s="314"/>
    </row>
    <row r="3" spans="1:12" x14ac:dyDescent="0.15">
      <c r="A3" s="320"/>
      <c r="B3" s="321"/>
      <c r="C3" s="319"/>
      <c r="D3" s="322" t="str">
        <f>IFERROR(VLOOKUP(A3,部品コード!A:E,2,FALSE),"")</f>
        <v/>
      </c>
      <c r="E3" s="322" t="str">
        <f t="shared" ref="E3:E66" si="0">IF(B3="","",(MONTH(B3)))</f>
        <v/>
      </c>
      <c r="F3" s="322" t="str">
        <f>IF(B3="","",(DAY(B3)))</f>
        <v/>
      </c>
      <c r="G3" s="322" t="str">
        <f>IFERROR(VLOOKUP(A3,部品コード!A:E,3,FALSE),"")</f>
        <v/>
      </c>
      <c r="I3" s="313"/>
      <c r="J3" s="314"/>
      <c r="K3" s="314"/>
    </row>
    <row r="4" spans="1:12" x14ac:dyDescent="0.15">
      <c r="A4" s="320"/>
      <c r="B4" s="321"/>
      <c r="C4" s="319"/>
      <c r="D4" s="322" t="str">
        <f>IFERROR(VLOOKUP(A4,部品コード!A:E,2,FALSE),"")</f>
        <v/>
      </c>
      <c r="E4" s="322" t="str">
        <f t="shared" si="0"/>
        <v/>
      </c>
      <c r="F4" s="322" t="str">
        <f t="shared" ref="F4:F67" si="1">IF(B4="","",(DAY(B4)))</f>
        <v/>
      </c>
      <c r="G4" s="322" t="str">
        <f>IFERROR(VLOOKUP(A4,部品コード!A:E,3,FALSE),"")</f>
        <v/>
      </c>
      <c r="I4" s="4"/>
    </row>
    <row r="5" spans="1:12" x14ac:dyDescent="0.15">
      <c r="A5" s="320"/>
      <c r="B5" s="321"/>
      <c r="C5" s="319"/>
      <c r="D5" s="322" t="str">
        <f>IFERROR(VLOOKUP(A5,部品コード!A:E,2,FALSE),"")</f>
        <v/>
      </c>
      <c r="E5" s="322" t="str">
        <f t="shared" si="0"/>
        <v/>
      </c>
      <c r="F5" s="322" t="str">
        <f t="shared" si="1"/>
        <v/>
      </c>
      <c r="G5" s="322" t="str">
        <f>IFERROR(VLOOKUP(A5,部品コード!A:E,3,FALSE),"")</f>
        <v/>
      </c>
    </row>
    <row r="6" spans="1:12" x14ac:dyDescent="0.15">
      <c r="A6" s="320"/>
      <c r="B6" s="321"/>
      <c r="C6" s="319"/>
      <c r="D6" s="322" t="str">
        <f>IFERROR(VLOOKUP(A6,部品コード!A:E,2,FALSE),"")</f>
        <v/>
      </c>
      <c r="E6" s="322" t="str">
        <f t="shared" si="0"/>
        <v/>
      </c>
      <c r="F6" s="322" t="str">
        <f t="shared" si="1"/>
        <v/>
      </c>
      <c r="G6" s="322" t="str">
        <f>IFERROR(VLOOKUP(A6,部品コード!A:E,3,FALSE),"")</f>
        <v/>
      </c>
    </row>
    <row r="7" spans="1:12" x14ac:dyDescent="0.15">
      <c r="A7" s="320"/>
      <c r="B7" s="321"/>
      <c r="C7" s="319"/>
      <c r="D7" s="322" t="str">
        <f>IFERROR(VLOOKUP(A7,部品コード!A:E,2,FALSE),"")</f>
        <v/>
      </c>
      <c r="E7" s="322" t="str">
        <f t="shared" si="0"/>
        <v/>
      </c>
      <c r="F7" s="322" t="str">
        <f t="shared" si="1"/>
        <v/>
      </c>
      <c r="G7" s="322" t="str">
        <f>IFERROR(VLOOKUP(A7,部品コード!A:E,3,FALSE),"")</f>
        <v/>
      </c>
    </row>
    <row r="8" spans="1:12" x14ac:dyDescent="0.15">
      <c r="A8" s="320"/>
      <c r="B8" s="321"/>
      <c r="C8" s="319"/>
      <c r="D8" s="322" t="str">
        <f>IFERROR(VLOOKUP(A8,部品コード!A:E,2,FALSE),"")</f>
        <v/>
      </c>
      <c r="E8" s="322" t="str">
        <f t="shared" si="0"/>
        <v/>
      </c>
      <c r="F8" s="322" t="str">
        <f t="shared" si="1"/>
        <v/>
      </c>
      <c r="G8" s="322" t="str">
        <f>IFERROR(VLOOKUP(A8,部品コード!A:E,3,FALSE),"")</f>
        <v/>
      </c>
    </row>
    <row r="9" spans="1:12" x14ac:dyDescent="0.15">
      <c r="A9" s="320"/>
      <c r="B9" s="321"/>
      <c r="C9" s="319"/>
      <c r="D9" s="322" t="str">
        <f>IFERROR(VLOOKUP(A9,部品コード!A:E,2,FALSE),"")</f>
        <v/>
      </c>
      <c r="E9" s="322" t="str">
        <f t="shared" si="0"/>
        <v/>
      </c>
      <c r="F9" s="322" t="str">
        <f t="shared" si="1"/>
        <v/>
      </c>
      <c r="G9" s="322" t="str">
        <f>IFERROR(VLOOKUP(A9,部品コード!A:E,3,FALSE),"")</f>
        <v/>
      </c>
    </row>
    <row r="10" spans="1:12" x14ac:dyDescent="0.15">
      <c r="A10" s="320"/>
      <c r="B10" s="321"/>
      <c r="C10" s="319"/>
      <c r="D10" s="322" t="str">
        <f>IFERROR(VLOOKUP(A10,部品コード!A:E,2,FALSE),"")</f>
        <v/>
      </c>
      <c r="E10" s="322" t="str">
        <f t="shared" si="0"/>
        <v/>
      </c>
      <c r="F10" s="322" t="str">
        <f t="shared" si="1"/>
        <v/>
      </c>
      <c r="G10" s="322" t="str">
        <f>IFERROR(VLOOKUP(A10,部品コード!A:E,3,FALSE),"")</f>
        <v/>
      </c>
    </row>
    <row r="11" spans="1:12" x14ac:dyDescent="0.15">
      <c r="A11" s="320"/>
      <c r="B11" s="321"/>
      <c r="C11" s="319"/>
      <c r="D11" s="322" t="str">
        <f>IFERROR(VLOOKUP(A11,部品コード!A:E,2,FALSE),"")</f>
        <v/>
      </c>
      <c r="E11" s="322" t="str">
        <f t="shared" si="0"/>
        <v/>
      </c>
      <c r="F11" s="322" t="str">
        <f t="shared" si="1"/>
        <v/>
      </c>
      <c r="G11" s="322" t="str">
        <f>IFERROR(VLOOKUP(A11,部品コード!A:E,3,FALSE),"")</f>
        <v/>
      </c>
    </row>
    <row r="12" spans="1:12" x14ac:dyDescent="0.15">
      <c r="A12" s="320"/>
      <c r="B12" s="321"/>
      <c r="C12" s="319"/>
      <c r="D12" s="322" t="str">
        <f>IFERROR(VLOOKUP(A12,部品コード!A:E,2,FALSE),"")</f>
        <v/>
      </c>
      <c r="E12" s="322" t="str">
        <f t="shared" si="0"/>
        <v/>
      </c>
      <c r="F12" s="322" t="str">
        <f t="shared" si="1"/>
        <v/>
      </c>
      <c r="G12" s="322" t="str">
        <f>IFERROR(VLOOKUP(A12,部品コード!A:E,3,FALSE),"")</f>
        <v/>
      </c>
    </row>
    <row r="13" spans="1:12" x14ac:dyDescent="0.15">
      <c r="A13" s="320"/>
      <c r="B13" s="321"/>
      <c r="C13" s="319"/>
      <c r="D13" s="322" t="str">
        <f>IFERROR(VLOOKUP(A13,部品コード!A:E,2,FALSE),"")</f>
        <v/>
      </c>
      <c r="E13" s="322" t="str">
        <f t="shared" si="0"/>
        <v/>
      </c>
      <c r="F13" s="322" t="str">
        <f t="shared" si="1"/>
        <v/>
      </c>
      <c r="G13" s="322" t="str">
        <f>IFERROR(VLOOKUP(A13,部品コード!A:E,3,FALSE),"")</f>
        <v/>
      </c>
    </row>
    <row r="14" spans="1:12" x14ac:dyDescent="0.15">
      <c r="A14" s="320"/>
      <c r="B14" s="321"/>
      <c r="C14" s="319"/>
      <c r="D14" s="322" t="str">
        <f>IFERROR(VLOOKUP(A14,部品コード!A:E,2,FALSE),"")</f>
        <v/>
      </c>
      <c r="E14" s="322" t="str">
        <f t="shared" si="0"/>
        <v/>
      </c>
      <c r="F14" s="322" t="str">
        <f t="shared" si="1"/>
        <v/>
      </c>
      <c r="G14" s="322" t="str">
        <f>IFERROR(VLOOKUP(A14,部品コード!A:E,3,FALSE),"")</f>
        <v/>
      </c>
    </row>
    <row r="15" spans="1:12" x14ac:dyDescent="0.15">
      <c r="A15" s="320"/>
      <c r="B15" s="321"/>
      <c r="C15" s="319"/>
      <c r="D15" s="322" t="str">
        <f>IFERROR(VLOOKUP(A15,部品コード!A:E,2,FALSE),"")</f>
        <v/>
      </c>
      <c r="E15" s="322" t="str">
        <f t="shared" si="0"/>
        <v/>
      </c>
      <c r="F15" s="322" t="str">
        <f t="shared" si="1"/>
        <v/>
      </c>
      <c r="G15" s="322" t="str">
        <f>IFERROR(VLOOKUP(A15,部品コード!A:E,3,FALSE),"")</f>
        <v/>
      </c>
    </row>
    <row r="16" spans="1:12" x14ac:dyDescent="0.15">
      <c r="A16" s="320"/>
      <c r="B16" s="321"/>
      <c r="C16" s="319"/>
      <c r="D16" s="322" t="str">
        <f>IFERROR(VLOOKUP(A16,部品コード!A:E,2,FALSE),"")</f>
        <v/>
      </c>
      <c r="E16" s="322" t="str">
        <f t="shared" si="0"/>
        <v/>
      </c>
      <c r="F16" s="322" t="str">
        <f t="shared" si="1"/>
        <v/>
      </c>
      <c r="G16" s="322" t="str">
        <f>IFERROR(VLOOKUP(A16,部品コード!A:E,3,FALSE),"")</f>
        <v/>
      </c>
    </row>
    <row r="17" spans="1:10" x14ac:dyDescent="0.15">
      <c r="A17" s="320"/>
      <c r="B17" s="321"/>
      <c r="C17" s="319"/>
      <c r="D17" s="322" t="str">
        <f>IFERROR(VLOOKUP(A17,部品コード!A:E,2,FALSE),"")</f>
        <v/>
      </c>
      <c r="E17" s="322" t="str">
        <f t="shared" si="0"/>
        <v/>
      </c>
      <c r="F17" s="322" t="str">
        <f t="shared" si="1"/>
        <v/>
      </c>
      <c r="G17" s="322" t="str">
        <f>IFERROR(VLOOKUP(A17,部品コード!A:E,3,FALSE),"")</f>
        <v/>
      </c>
    </row>
    <row r="18" spans="1:10" x14ac:dyDescent="0.15">
      <c r="A18" s="320"/>
      <c r="B18" s="321"/>
      <c r="C18" s="319"/>
      <c r="D18" s="322" t="str">
        <f>IFERROR(VLOOKUP(A18,部品コード!A:E,2,FALSE),"")</f>
        <v/>
      </c>
      <c r="E18" s="322" t="str">
        <f t="shared" si="0"/>
        <v/>
      </c>
      <c r="F18" s="322" t="str">
        <f t="shared" si="1"/>
        <v/>
      </c>
      <c r="G18" s="322" t="str">
        <f>IFERROR(VLOOKUP(A18,部品コード!A:E,3,FALSE),"")</f>
        <v/>
      </c>
    </row>
    <row r="19" spans="1:10" x14ac:dyDescent="0.15">
      <c r="A19" s="320"/>
      <c r="B19" s="321"/>
      <c r="C19" s="319"/>
      <c r="D19" s="322" t="str">
        <f>IFERROR(VLOOKUP(A19,部品コード!A:E,2,FALSE),"")</f>
        <v/>
      </c>
      <c r="E19" s="322" t="str">
        <f t="shared" si="0"/>
        <v/>
      </c>
      <c r="F19" s="322" t="str">
        <f t="shared" si="1"/>
        <v/>
      </c>
      <c r="G19" s="322" t="str">
        <f>IFERROR(VLOOKUP(A19,部品コード!A:E,3,FALSE),"")</f>
        <v/>
      </c>
      <c r="J19" s="315"/>
    </row>
    <row r="20" spans="1:10" x14ac:dyDescent="0.15">
      <c r="A20" s="320"/>
      <c r="B20" s="321"/>
      <c r="C20" s="319"/>
      <c r="D20" s="322" t="str">
        <f>IFERROR(VLOOKUP(A20,部品コード!A:E,2,FALSE),"")</f>
        <v/>
      </c>
      <c r="E20" s="322" t="str">
        <f t="shared" si="0"/>
        <v/>
      </c>
      <c r="F20" s="322" t="str">
        <f t="shared" si="1"/>
        <v/>
      </c>
      <c r="G20" s="322" t="str">
        <f>IFERROR(VLOOKUP(A20,部品コード!A:E,3,FALSE),"")</f>
        <v/>
      </c>
      <c r="J20" s="315"/>
    </row>
    <row r="21" spans="1:10" x14ac:dyDescent="0.15">
      <c r="A21" s="320"/>
      <c r="B21" s="321"/>
      <c r="C21" s="319"/>
      <c r="D21" s="322" t="str">
        <f>IFERROR(VLOOKUP(A21,部品コード!A:E,2,FALSE),"")</f>
        <v/>
      </c>
      <c r="E21" s="322" t="str">
        <f t="shared" si="0"/>
        <v/>
      </c>
      <c r="F21" s="322" t="str">
        <f t="shared" si="1"/>
        <v/>
      </c>
      <c r="G21" s="322" t="str">
        <f>IFERROR(VLOOKUP(A21,部品コード!A:E,3,FALSE),"")</f>
        <v/>
      </c>
    </row>
    <row r="22" spans="1:10" x14ac:dyDescent="0.15">
      <c r="A22" s="320"/>
      <c r="B22" s="321"/>
      <c r="C22" s="319"/>
      <c r="D22" s="322" t="str">
        <f>IFERROR(VLOOKUP(A22,部品コード!A:E,2,FALSE),"")</f>
        <v/>
      </c>
      <c r="E22" s="322" t="str">
        <f t="shared" si="0"/>
        <v/>
      </c>
      <c r="F22" s="322" t="str">
        <f t="shared" si="1"/>
        <v/>
      </c>
      <c r="G22" s="322" t="str">
        <f>IFERROR(VLOOKUP(A22,部品コード!A:E,3,FALSE),"")</f>
        <v/>
      </c>
    </row>
    <row r="23" spans="1:10" x14ac:dyDescent="0.15">
      <c r="A23" s="320"/>
      <c r="B23" s="321"/>
      <c r="C23" s="319"/>
      <c r="D23" s="322" t="str">
        <f>IFERROR(VLOOKUP(A23,部品コード!A:E,2,FALSE),"")</f>
        <v/>
      </c>
      <c r="E23" s="322" t="str">
        <f t="shared" si="0"/>
        <v/>
      </c>
      <c r="F23" s="322" t="str">
        <f t="shared" si="1"/>
        <v/>
      </c>
      <c r="G23" s="322" t="str">
        <f>IFERROR(VLOOKUP(A23,部品コード!A:E,3,FALSE),"")</f>
        <v/>
      </c>
    </row>
    <row r="24" spans="1:10" x14ac:dyDescent="0.15">
      <c r="A24" s="320"/>
      <c r="B24" s="321"/>
      <c r="C24" s="319"/>
      <c r="D24" s="322" t="str">
        <f>IFERROR(VLOOKUP(A24,部品コード!A:E,2,FALSE),"")</f>
        <v/>
      </c>
      <c r="E24" s="322" t="str">
        <f t="shared" si="0"/>
        <v/>
      </c>
      <c r="F24" s="322" t="str">
        <f t="shared" si="1"/>
        <v/>
      </c>
      <c r="G24" s="322" t="str">
        <f>IFERROR(VLOOKUP(A24,部品コード!A:E,3,FALSE),"")</f>
        <v/>
      </c>
    </row>
    <row r="25" spans="1:10" x14ac:dyDescent="0.15">
      <c r="A25" s="320"/>
      <c r="B25" s="321"/>
      <c r="C25" s="319"/>
      <c r="D25" s="322" t="str">
        <f>IFERROR(VLOOKUP(A25,部品コード!A:E,2,FALSE),"")</f>
        <v/>
      </c>
      <c r="E25" s="322" t="str">
        <f t="shared" si="0"/>
        <v/>
      </c>
      <c r="F25" s="322" t="str">
        <f t="shared" si="1"/>
        <v/>
      </c>
      <c r="G25" s="322" t="str">
        <f>IFERROR(VLOOKUP(A25,部品コード!A:E,3,FALSE),"")</f>
        <v/>
      </c>
    </row>
    <row r="26" spans="1:10" x14ac:dyDescent="0.15">
      <c r="A26" s="320"/>
      <c r="B26" s="321"/>
      <c r="C26" s="319"/>
      <c r="D26" s="322" t="str">
        <f>IFERROR(VLOOKUP(A26,部品コード!A:E,2,FALSE),"")</f>
        <v/>
      </c>
      <c r="E26" s="322" t="str">
        <f t="shared" si="0"/>
        <v/>
      </c>
      <c r="F26" s="322" t="str">
        <f t="shared" si="1"/>
        <v/>
      </c>
      <c r="G26" s="322" t="str">
        <f>IFERROR(VLOOKUP(A26,部品コード!A:E,3,FALSE),"")</f>
        <v/>
      </c>
    </row>
    <row r="27" spans="1:10" x14ac:dyDescent="0.15">
      <c r="A27" s="320"/>
      <c r="B27" s="321"/>
      <c r="C27" s="319"/>
      <c r="D27" s="322" t="str">
        <f>IFERROR(VLOOKUP(A27,部品コード!A:E,2,FALSE),"")</f>
        <v/>
      </c>
      <c r="E27" s="322" t="str">
        <f t="shared" si="0"/>
        <v/>
      </c>
      <c r="F27" s="322" t="str">
        <f t="shared" si="1"/>
        <v/>
      </c>
      <c r="G27" s="322" t="str">
        <f>IFERROR(VLOOKUP(A27,部品コード!A:E,3,FALSE),"")</f>
        <v/>
      </c>
    </row>
    <row r="28" spans="1:10" x14ac:dyDescent="0.15">
      <c r="A28" s="320"/>
      <c r="B28" s="321"/>
      <c r="C28" s="319"/>
      <c r="D28" s="322" t="str">
        <f>IFERROR(VLOOKUP(A28,部品コード!A:E,2,FALSE),"")</f>
        <v/>
      </c>
      <c r="E28" s="322" t="str">
        <f t="shared" si="0"/>
        <v/>
      </c>
      <c r="F28" s="322" t="str">
        <f t="shared" si="1"/>
        <v/>
      </c>
      <c r="G28" s="322" t="str">
        <f>IFERROR(VLOOKUP(A28,部品コード!A:E,3,FALSE),"")</f>
        <v/>
      </c>
    </row>
    <row r="29" spans="1:10" x14ac:dyDescent="0.15">
      <c r="A29" s="320"/>
      <c r="B29" s="321"/>
      <c r="C29" s="319"/>
      <c r="D29" s="322" t="str">
        <f>IFERROR(VLOOKUP(A29,部品コード!A:E,2,FALSE),"")</f>
        <v/>
      </c>
      <c r="E29" s="322" t="str">
        <f t="shared" si="0"/>
        <v/>
      </c>
      <c r="F29" s="322" t="str">
        <f t="shared" si="1"/>
        <v/>
      </c>
      <c r="G29" s="322" t="str">
        <f>IFERROR(VLOOKUP(A29,部品コード!A:E,3,FALSE),"")</f>
        <v/>
      </c>
    </row>
    <row r="30" spans="1:10" x14ac:dyDescent="0.15">
      <c r="A30" s="320"/>
      <c r="B30" s="321"/>
      <c r="C30" s="319"/>
      <c r="D30" s="322" t="str">
        <f>IFERROR(VLOOKUP(A30,部品コード!A:E,2,FALSE),"")</f>
        <v/>
      </c>
      <c r="E30" s="322" t="str">
        <f t="shared" si="0"/>
        <v/>
      </c>
      <c r="F30" s="322" t="str">
        <f t="shared" si="1"/>
        <v/>
      </c>
      <c r="G30" s="322" t="str">
        <f>IFERROR(VLOOKUP(A30,部品コード!A:E,3,FALSE),"")</f>
        <v/>
      </c>
    </row>
    <row r="31" spans="1:10" x14ac:dyDescent="0.15">
      <c r="A31" s="320"/>
      <c r="B31" s="321"/>
      <c r="C31" s="319"/>
      <c r="D31" s="322" t="str">
        <f>IFERROR(VLOOKUP(A31,部品コード!A:E,2,FALSE),"")</f>
        <v/>
      </c>
      <c r="E31" s="322" t="str">
        <f t="shared" si="0"/>
        <v/>
      </c>
      <c r="F31" s="322" t="str">
        <f t="shared" si="1"/>
        <v/>
      </c>
      <c r="G31" s="322" t="str">
        <f>IFERROR(VLOOKUP(A31,部品コード!A:E,3,FALSE),"")</f>
        <v/>
      </c>
    </row>
    <row r="32" spans="1:10" x14ac:dyDescent="0.15">
      <c r="A32" s="320"/>
      <c r="B32" s="321"/>
      <c r="C32" s="319"/>
      <c r="D32" s="322" t="str">
        <f>IFERROR(VLOOKUP(A32,部品コード!A:E,2,FALSE),"")</f>
        <v/>
      </c>
      <c r="E32" s="322" t="str">
        <f t="shared" si="0"/>
        <v/>
      </c>
      <c r="F32" s="322" t="str">
        <f t="shared" si="1"/>
        <v/>
      </c>
      <c r="G32" s="322" t="str">
        <f>IFERROR(VLOOKUP(A32,部品コード!A:E,3,FALSE),"")</f>
        <v/>
      </c>
    </row>
    <row r="33" spans="1:7" x14ac:dyDescent="0.15">
      <c r="A33" s="320"/>
      <c r="B33" s="321"/>
      <c r="C33" s="319"/>
      <c r="D33" s="322" t="str">
        <f>IFERROR(VLOOKUP(A33,部品コード!A:E,2,FALSE),"")</f>
        <v/>
      </c>
      <c r="E33" s="322" t="str">
        <f t="shared" si="0"/>
        <v/>
      </c>
      <c r="F33" s="322" t="str">
        <f t="shared" si="1"/>
        <v/>
      </c>
      <c r="G33" s="322" t="str">
        <f>IFERROR(VLOOKUP(A33,部品コード!A:E,3,FALSE),"")</f>
        <v/>
      </c>
    </row>
    <row r="34" spans="1:7" x14ac:dyDescent="0.15">
      <c r="A34" s="320"/>
      <c r="B34" s="321"/>
      <c r="C34" s="319"/>
      <c r="D34" s="322" t="str">
        <f>IFERROR(VLOOKUP(A34,部品コード!A:E,2,FALSE),"")</f>
        <v/>
      </c>
      <c r="E34" s="322" t="str">
        <f t="shared" si="0"/>
        <v/>
      </c>
      <c r="F34" s="322" t="str">
        <f t="shared" si="1"/>
        <v/>
      </c>
      <c r="G34" s="322" t="str">
        <f>IFERROR(VLOOKUP(A34,部品コード!A:E,3,FALSE),"")</f>
        <v/>
      </c>
    </row>
    <row r="35" spans="1:7" x14ac:dyDescent="0.15">
      <c r="A35" s="320"/>
      <c r="B35" s="321"/>
      <c r="C35" s="319"/>
      <c r="D35" s="322" t="str">
        <f>IFERROR(VLOOKUP(A35,部品コード!A:E,2,FALSE),"")</f>
        <v/>
      </c>
      <c r="E35" s="322" t="str">
        <f t="shared" si="0"/>
        <v/>
      </c>
      <c r="F35" s="322" t="str">
        <f t="shared" si="1"/>
        <v/>
      </c>
      <c r="G35" s="322" t="str">
        <f>IFERROR(VLOOKUP(A35,部品コード!A:E,3,FALSE),"")</f>
        <v/>
      </c>
    </row>
    <row r="36" spans="1:7" x14ac:dyDescent="0.15">
      <c r="A36" s="320"/>
      <c r="B36" s="321"/>
      <c r="C36" s="319"/>
      <c r="D36" s="322" t="str">
        <f>IFERROR(VLOOKUP(A36,部品コード!A:E,2,FALSE),"")</f>
        <v/>
      </c>
      <c r="E36" s="322" t="str">
        <f t="shared" si="0"/>
        <v/>
      </c>
      <c r="F36" s="322" t="str">
        <f t="shared" si="1"/>
        <v/>
      </c>
      <c r="G36" s="322" t="str">
        <f>IFERROR(VLOOKUP(A36,部品コード!A:E,3,FALSE),"")</f>
        <v/>
      </c>
    </row>
    <row r="37" spans="1:7" x14ac:dyDescent="0.15">
      <c r="A37" s="320"/>
      <c r="B37" s="321"/>
      <c r="C37" s="319"/>
      <c r="D37" s="322" t="str">
        <f>IFERROR(VLOOKUP(A37,部品コード!A:E,2,FALSE),"")</f>
        <v/>
      </c>
      <c r="E37" s="322" t="str">
        <f t="shared" si="0"/>
        <v/>
      </c>
      <c r="F37" s="322" t="str">
        <f t="shared" si="1"/>
        <v/>
      </c>
      <c r="G37" s="322" t="str">
        <f>IFERROR(VLOOKUP(A37,部品コード!A:E,3,FALSE),"")</f>
        <v/>
      </c>
    </row>
    <row r="38" spans="1:7" x14ac:dyDescent="0.15">
      <c r="A38" s="320"/>
      <c r="B38" s="321"/>
      <c r="C38" s="319"/>
      <c r="D38" s="322" t="str">
        <f>IFERROR(VLOOKUP(A38,部品コード!A:E,2,FALSE),"")</f>
        <v/>
      </c>
      <c r="E38" s="322" t="str">
        <f t="shared" si="0"/>
        <v/>
      </c>
      <c r="F38" s="322" t="str">
        <f t="shared" si="1"/>
        <v/>
      </c>
      <c r="G38" s="322" t="str">
        <f>IFERROR(VLOOKUP(A38,部品コード!A:E,3,FALSE),"")</f>
        <v/>
      </c>
    </row>
    <row r="39" spans="1:7" x14ac:dyDescent="0.15">
      <c r="A39" s="320"/>
      <c r="B39" s="321"/>
      <c r="C39" s="319"/>
      <c r="D39" s="322" t="str">
        <f>IFERROR(VLOOKUP(A39,部品コード!A:E,2,FALSE),"")</f>
        <v/>
      </c>
      <c r="E39" s="322" t="str">
        <f t="shared" si="0"/>
        <v/>
      </c>
      <c r="F39" s="322" t="str">
        <f t="shared" si="1"/>
        <v/>
      </c>
      <c r="G39" s="322" t="str">
        <f>IFERROR(VLOOKUP(A39,部品コード!A:E,3,FALSE),"")</f>
        <v/>
      </c>
    </row>
    <row r="40" spans="1:7" x14ac:dyDescent="0.15">
      <c r="A40" s="320"/>
      <c r="B40" s="321"/>
      <c r="C40" s="319"/>
      <c r="D40" s="322" t="str">
        <f>IFERROR(VLOOKUP(A40,部品コード!A:E,2,FALSE),"")</f>
        <v/>
      </c>
      <c r="E40" s="322" t="str">
        <f t="shared" si="0"/>
        <v/>
      </c>
      <c r="F40" s="322" t="str">
        <f t="shared" si="1"/>
        <v/>
      </c>
      <c r="G40" s="322" t="str">
        <f>IFERROR(VLOOKUP(A40,部品コード!A:E,3,FALSE),"")</f>
        <v/>
      </c>
    </row>
    <row r="41" spans="1:7" x14ac:dyDescent="0.15">
      <c r="A41" s="320"/>
      <c r="B41" s="321"/>
      <c r="C41" s="319"/>
      <c r="D41" s="322" t="str">
        <f>IFERROR(VLOOKUP(A41,部品コード!A:E,2,FALSE),"")</f>
        <v/>
      </c>
      <c r="E41" s="322" t="str">
        <f t="shared" si="0"/>
        <v/>
      </c>
      <c r="F41" s="322" t="str">
        <f t="shared" si="1"/>
        <v/>
      </c>
      <c r="G41" s="322" t="str">
        <f>IFERROR(VLOOKUP(A41,部品コード!A:E,3,FALSE),"")</f>
        <v/>
      </c>
    </row>
    <row r="42" spans="1:7" x14ac:dyDescent="0.15">
      <c r="A42" s="320"/>
      <c r="B42" s="321"/>
      <c r="C42" s="319"/>
      <c r="D42" s="322" t="str">
        <f>IFERROR(VLOOKUP(A42,部品コード!A:E,2,FALSE),"")</f>
        <v/>
      </c>
      <c r="E42" s="322" t="str">
        <f t="shared" si="0"/>
        <v/>
      </c>
      <c r="F42" s="322" t="str">
        <f t="shared" si="1"/>
        <v/>
      </c>
      <c r="G42" s="322" t="str">
        <f>IFERROR(VLOOKUP(A42,部品コード!A:E,3,FALSE),"")</f>
        <v/>
      </c>
    </row>
    <row r="43" spans="1:7" x14ac:dyDescent="0.15">
      <c r="A43" s="320"/>
      <c r="B43" s="321"/>
      <c r="C43" s="319"/>
      <c r="D43" s="322" t="str">
        <f>IFERROR(VLOOKUP(A43,部品コード!A:E,2,FALSE),"")</f>
        <v/>
      </c>
      <c r="E43" s="322" t="str">
        <f t="shared" si="0"/>
        <v/>
      </c>
      <c r="F43" s="322" t="str">
        <f t="shared" si="1"/>
        <v/>
      </c>
      <c r="G43" s="322" t="str">
        <f>IFERROR(VLOOKUP(A43,部品コード!A:E,3,FALSE),"")</f>
        <v/>
      </c>
    </row>
    <row r="44" spans="1:7" x14ac:dyDescent="0.15">
      <c r="A44" s="320"/>
      <c r="B44" s="321"/>
      <c r="C44" s="319"/>
      <c r="D44" s="322" t="str">
        <f>IFERROR(VLOOKUP(A44,部品コード!A:E,2,FALSE),"")</f>
        <v/>
      </c>
      <c r="E44" s="322" t="str">
        <f t="shared" si="0"/>
        <v/>
      </c>
      <c r="F44" s="322" t="str">
        <f t="shared" si="1"/>
        <v/>
      </c>
      <c r="G44" s="322" t="str">
        <f>IFERROR(VLOOKUP(A44,部品コード!A:E,3,FALSE),"")</f>
        <v/>
      </c>
    </row>
    <row r="45" spans="1:7" x14ac:dyDescent="0.15">
      <c r="A45" s="320"/>
      <c r="B45" s="321"/>
      <c r="C45" s="319"/>
      <c r="D45" s="322" t="str">
        <f>IFERROR(VLOOKUP(A45,部品コード!A:E,2,FALSE),"")</f>
        <v/>
      </c>
      <c r="E45" s="322" t="str">
        <f t="shared" si="0"/>
        <v/>
      </c>
      <c r="F45" s="322" t="str">
        <f t="shared" si="1"/>
        <v/>
      </c>
      <c r="G45" s="322" t="str">
        <f>IFERROR(VLOOKUP(A45,部品コード!A:E,3,FALSE),"")</f>
        <v/>
      </c>
    </row>
    <row r="46" spans="1:7" x14ac:dyDescent="0.15">
      <c r="A46" s="320"/>
      <c r="B46" s="321"/>
      <c r="C46" s="319"/>
      <c r="D46" s="322" t="str">
        <f>IFERROR(VLOOKUP(A46,部品コード!A:E,2,FALSE),"")</f>
        <v/>
      </c>
      <c r="E46" s="322" t="str">
        <f t="shared" si="0"/>
        <v/>
      </c>
      <c r="F46" s="322" t="str">
        <f t="shared" si="1"/>
        <v/>
      </c>
      <c r="G46" s="322" t="str">
        <f>IFERROR(VLOOKUP(A46,部品コード!A:E,3,FALSE),"")</f>
        <v/>
      </c>
    </row>
    <row r="47" spans="1:7" x14ac:dyDescent="0.15">
      <c r="A47" s="320"/>
      <c r="B47" s="321"/>
      <c r="C47" s="319"/>
      <c r="D47" s="322" t="str">
        <f>IFERROR(VLOOKUP(A47,部品コード!A:E,2,FALSE),"")</f>
        <v/>
      </c>
      <c r="E47" s="322" t="str">
        <f t="shared" si="0"/>
        <v/>
      </c>
      <c r="F47" s="322" t="str">
        <f t="shared" si="1"/>
        <v/>
      </c>
      <c r="G47" s="322" t="str">
        <f>IFERROR(VLOOKUP(A47,部品コード!A:E,3,FALSE),"")</f>
        <v/>
      </c>
    </row>
    <row r="48" spans="1:7" x14ac:dyDescent="0.15">
      <c r="A48" s="320"/>
      <c r="B48" s="321"/>
      <c r="C48" s="319"/>
      <c r="D48" s="322" t="str">
        <f>IFERROR(VLOOKUP(A48,部品コード!A:E,2,FALSE),"")</f>
        <v/>
      </c>
      <c r="E48" s="322" t="str">
        <f t="shared" si="0"/>
        <v/>
      </c>
      <c r="F48" s="322" t="str">
        <f t="shared" si="1"/>
        <v/>
      </c>
      <c r="G48" s="322" t="str">
        <f>IFERROR(VLOOKUP(A48,部品コード!A:E,3,FALSE),"")</f>
        <v/>
      </c>
    </row>
    <row r="49" spans="1:7" x14ac:dyDescent="0.15">
      <c r="A49" s="320"/>
      <c r="B49" s="321"/>
      <c r="C49" s="319"/>
      <c r="D49" s="322" t="str">
        <f>IFERROR(VLOOKUP(A49,部品コード!A:E,2,FALSE),"")</f>
        <v/>
      </c>
      <c r="E49" s="322" t="str">
        <f t="shared" si="0"/>
        <v/>
      </c>
      <c r="F49" s="322" t="str">
        <f t="shared" si="1"/>
        <v/>
      </c>
      <c r="G49" s="322" t="str">
        <f>IFERROR(VLOOKUP(A49,部品コード!A:E,3,FALSE),"")</f>
        <v/>
      </c>
    </row>
    <row r="50" spans="1:7" x14ac:dyDescent="0.15">
      <c r="A50" s="320"/>
      <c r="B50" s="321"/>
      <c r="C50" s="319"/>
      <c r="D50" s="322" t="str">
        <f>IFERROR(VLOOKUP(A50,部品コード!A:E,2,FALSE),"")</f>
        <v/>
      </c>
      <c r="E50" s="322" t="str">
        <f t="shared" si="0"/>
        <v/>
      </c>
      <c r="F50" s="322" t="str">
        <f t="shared" si="1"/>
        <v/>
      </c>
      <c r="G50" s="322" t="str">
        <f>IFERROR(VLOOKUP(A50,部品コード!A:E,3,FALSE),"")</f>
        <v/>
      </c>
    </row>
    <row r="51" spans="1:7" x14ac:dyDescent="0.15">
      <c r="A51" s="320"/>
      <c r="B51" s="321"/>
      <c r="C51" s="319"/>
      <c r="D51" s="322" t="str">
        <f>IFERROR(VLOOKUP(A51,部品コード!A:E,2,FALSE),"")</f>
        <v/>
      </c>
      <c r="E51" s="322" t="str">
        <f t="shared" si="0"/>
        <v/>
      </c>
      <c r="F51" s="322" t="str">
        <f t="shared" si="1"/>
        <v/>
      </c>
      <c r="G51" s="322" t="str">
        <f>IFERROR(VLOOKUP(A51,部品コード!A:E,3,FALSE),"")</f>
        <v/>
      </c>
    </row>
    <row r="52" spans="1:7" x14ac:dyDescent="0.15">
      <c r="A52" s="320"/>
      <c r="B52" s="321"/>
      <c r="C52" s="319"/>
      <c r="D52" s="322" t="str">
        <f>IFERROR(VLOOKUP(A52,部品コード!A:E,2,FALSE),"")</f>
        <v/>
      </c>
      <c r="E52" s="322" t="str">
        <f t="shared" si="0"/>
        <v/>
      </c>
      <c r="F52" s="322" t="str">
        <f t="shared" si="1"/>
        <v/>
      </c>
      <c r="G52" s="322" t="str">
        <f>IFERROR(VLOOKUP(A52,部品コード!A:E,3,FALSE),"")</f>
        <v/>
      </c>
    </row>
    <row r="53" spans="1:7" x14ac:dyDescent="0.15">
      <c r="A53" s="320"/>
      <c r="B53" s="321"/>
      <c r="C53" s="319"/>
      <c r="D53" s="322" t="str">
        <f>IFERROR(VLOOKUP(A53,部品コード!A:E,2,FALSE),"")</f>
        <v/>
      </c>
      <c r="E53" s="322" t="str">
        <f t="shared" si="0"/>
        <v/>
      </c>
      <c r="F53" s="322" t="str">
        <f t="shared" si="1"/>
        <v/>
      </c>
      <c r="G53" s="322" t="str">
        <f>IFERROR(VLOOKUP(A53,部品コード!A:E,3,FALSE),"")</f>
        <v/>
      </c>
    </row>
    <row r="54" spans="1:7" x14ac:dyDescent="0.15">
      <c r="A54" s="320"/>
      <c r="B54" s="321"/>
      <c r="C54" s="319"/>
      <c r="D54" s="322" t="str">
        <f>IFERROR(VLOOKUP(A54,部品コード!A:E,2,FALSE),"")</f>
        <v/>
      </c>
      <c r="E54" s="322" t="str">
        <f t="shared" si="0"/>
        <v/>
      </c>
      <c r="F54" s="322" t="str">
        <f t="shared" si="1"/>
        <v/>
      </c>
      <c r="G54" s="322" t="str">
        <f>IFERROR(VLOOKUP(A54,部品コード!A:E,3,FALSE),"")</f>
        <v/>
      </c>
    </row>
    <row r="55" spans="1:7" x14ac:dyDescent="0.15">
      <c r="A55" s="320"/>
      <c r="B55" s="321"/>
      <c r="C55" s="319"/>
      <c r="D55" s="322" t="str">
        <f>IFERROR(VLOOKUP(A55,部品コード!A:E,2,FALSE),"")</f>
        <v/>
      </c>
      <c r="E55" s="322" t="str">
        <f t="shared" si="0"/>
        <v/>
      </c>
      <c r="F55" s="322" t="str">
        <f t="shared" si="1"/>
        <v/>
      </c>
      <c r="G55" s="322" t="str">
        <f>IFERROR(VLOOKUP(A55,部品コード!A:E,3,FALSE),"")</f>
        <v/>
      </c>
    </row>
    <row r="56" spans="1:7" x14ac:dyDescent="0.15">
      <c r="A56" s="320"/>
      <c r="B56" s="321"/>
      <c r="C56" s="319"/>
      <c r="D56" s="322" t="str">
        <f>IFERROR(VLOOKUP(A56,部品コード!A:E,2,FALSE),"")</f>
        <v/>
      </c>
      <c r="E56" s="322" t="str">
        <f t="shared" si="0"/>
        <v/>
      </c>
      <c r="F56" s="322" t="str">
        <f t="shared" si="1"/>
        <v/>
      </c>
      <c r="G56" s="322" t="str">
        <f>IFERROR(VLOOKUP(A56,部品コード!A:E,3,FALSE),"")</f>
        <v/>
      </c>
    </row>
    <row r="57" spans="1:7" x14ac:dyDescent="0.15">
      <c r="A57" s="320"/>
      <c r="B57" s="321"/>
      <c r="C57" s="319"/>
      <c r="D57" s="322" t="str">
        <f>IFERROR(VLOOKUP(A57,部品コード!A:E,2,FALSE),"")</f>
        <v/>
      </c>
      <c r="E57" s="322" t="str">
        <f t="shared" si="0"/>
        <v/>
      </c>
      <c r="F57" s="322" t="str">
        <f t="shared" si="1"/>
        <v/>
      </c>
      <c r="G57" s="322" t="str">
        <f>IFERROR(VLOOKUP(A57,部品コード!A:E,3,FALSE),"")</f>
        <v/>
      </c>
    </row>
    <row r="58" spans="1:7" x14ac:dyDescent="0.15">
      <c r="A58" s="320"/>
      <c r="B58" s="321"/>
      <c r="C58" s="319"/>
      <c r="D58" s="322" t="str">
        <f>IFERROR(VLOOKUP(A58,部品コード!A:E,2,FALSE),"")</f>
        <v/>
      </c>
      <c r="E58" s="322" t="str">
        <f t="shared" si="0"/>
        <v/>
      </c>
      <c r="F58" s="322" t="str">
        <f t="shared" si="1"/>
        <v/>
      </c>
      <c r="G58" s="322" t="str">
        <f>IFERROR(VLOOKUP(A58,部品コード!A:E,3,FALSE),"")</f>
        <v/>
      </c>
    </row>
    <row r="59" spans="1:7" x14ac:dyDescent="0.15">
      <c r="A59" s="320"/>
      <c r="B59" s="321"/>
      <c r="C59" s="319"/>
      <c r="D59" s="322" t="str">
        <f>IFERROR(VLOOKUP(A59,部品コード!A:E,2,FALSE),"")</f>
        <v/>
      </c>
      <c r="E59" s="322" t="str">
        <f t="shared" si="0"/>
        <v/>
      </c>
      <c r="F59" s="322" t="str">
        <f t="shared" si="1"/>
        <v/>
      </c>
      <c r="G59" s="322" t="str">
        <f>IFERROR(VLOOKUP(A59,部品コード!A:E,3,FALSE),"")</f>
        <v/>
      </c>
    </row>
    <row r="60" spans="1:7" x14ac:dyDescent="0.15">
      <c r="A60" s="320"/>
      <c r="B60" s="321"/>
      <c r="C60" s="319"/>
      <c r="D60" s="322" t="str">
        <f>IFERROR(VLOOKUP(A60,部品コード!A:E,2,FALSE),"")</f>
        <v/>
      </c>
      <c r="E60" s="322" t="str">
        <f t="shared" si="0"/>
        <v/>
      </c>
      <c r="F60" s="322" t="str">
        <f t="shared" si="1"/>
        <v/>
      </c>
      <c r="G60" s="322" t="str">
        <f>IFERROR(VLOOKUP(A60,部品コード!A:E,3,FALSE),"")</f>
        <v/>
      </c>
    </row>
    <row r="61" spans="1:7" x14ac:dyDescent="0.15">
      <c r="A61" s="320"/>
      <c r="B61" s="321"/>
      <c r="C61" s="319"/>
      <c r="D61" s="322" t="str">
        <f>IFERROR(VLOOKUP(A61,部品コード!A:E,2,FALSE),"")</f>
        <v/>
      </c>
      <c r="E61" s="322" t="str">
        <f t="shared" si="0"/>
        <v/>
      </c>
      <c r="F61" s="322" t="str">
        <f t="shared" si="1"/>
        <v/>
      </c>
      <c r="G61" s="322" t="str">
        <f>IFERROR(VLOOKUP(A61,部品コード!A:E,3,FALSE),"")</f>
        <v/>
      </c>
    </row>
    <row r="62" spans="1:7" x14ac:dyDescent="0.15">
      <c r="A62" s="320"/>
      <c r="B62" s="321"/>
      <c r="C62" s="319"/>
      <c r="D62" s="322" t="str">
        <f>IFERROR(VLOOKUP(A62,部品コード!A:E,2,FALSE),"")</f>
        <v/>
      </c>
      <c r="E62" s="322" t="str">
        <f t="shared" si="0"/>
        <v/>
      </c>
      <c r="F62" s="322" t="str">
        <f t="shared" si="1"/>
        <v/>
      </c>
      <c r="G62" s="322" t="str">
        <f>IFERROR(VLOOKUP(A62,部品コード!A:E,3,FALSE),"")</f>
        <v/>
      </c>
    </row>
    <row r="63" spans="1:7" x14ac:dyDescent="0.15">
      <c r="A63" s="320"/>
      <c r="B63" s="321"/>
      <c r="C63" s="319"/>
      <c r="D63" s="322" t="str">
        <f>IFERROR(VLOOKUP(A63,部品コード!A:E,2,FALSE),"")</f>
        <v/>
      </c>
      <c r="E63" s="322" t="str">
        <f t="shared" si="0"/>
        <v/>
      </c>
      <c r="F63" s="322" t="str">
        <f t="shared" si="1"/>
        <v/>
      </c>
      <c r="G63" s="322" t="str">
        <f>IFERROR(VLOOKUP(A63,部品コード!A:E,3,FALSE),"")</f>
        <v/>
      </c>
    </row>
    <row r="64" spans="1:7" x14ac:dyDescent="0.15">
      <c r="A64" s="320"/>
      <c r="B64" s="321"/>
      <c r="C64" s="319"/>
      <c r="D64" s="322" t="str">
        <f>IFERROR(VLOOKUP(A64,部品コード!A:E,2,FALSE),"")</f>
        <v/>
      </c>
      <c r="E64" s="322" t="str">
        <f t="shared" si="0"/>
        <v/>
      </c>
      <c r="F64" s="322" t="str">
        <f t="shared" si="1"/>
        <v/>
      </c>
      <c r="G64" s="322" t="str">
        <f>IFERROR(VLOOKUP(A64,部品コード!A:E,3,FALSE),"")</f>
        <v/>
      </c>
    </row>
    <row r="65" spans="1:7" x14ac:dyDescent="0.15">
      <c r="A65" s="320"/>
      <c r="B65" s="321"/>
      <c r="C65" s="319"/>
      <c r="D65" s="322" t="str">
        <f>IFERROR(VLOOKUP(A65,部品コード!A:E,2,FALSE),"")</f>
        <v/>
      </c>
      <c r="E65" s="322" t="str">
        <f t="shared" si="0"/>
        <v/>
      </c>
      <c r="F65" s="322" t="str">
        <f t="shared" si="1"/>
        <v/>
      </c>
      <c r="G65" s="322" t="str">
        <f>IFERROR(VLOOKUP(A65,部品コード!A:E,3,FALSE),"")</f>
        <v/>
      </c>
    </row>
    <row r="66" spans="1:7" x14ac:dyDescent="0.15">
      <c r="A66" s="320"/>
      <c r="B66" s="321"/>
      <c r="C66" s="319"/>
      <c r="D66" s="322" t="str">
        <f>IFERROR(VLOOKUP(A66,部品コード!A:E,2,FALSE),"")</f>
        <v/>
      </c>
      <c r="E66" s="322" t="str">
        <f t="shared" si="0"/>
        <v/>
      </c>
      <c r="F66" s="322" t="str">
        <f t="shared" si="1"/>
        <v/>
      </c>
      <c r="G66" s="322" t="str">
        <f>IFERROR(VLOOKUP(A66,部品コード!A:E,3,FALSE),"")</f>
        <v/>
      </c>
    </row>
    <row r="67" spans="1:7" x14ac:dyDescent="0.15">
      <c r="A67" s="320"/>
      <c r="B67" s="321"/>
      <c r="C67" s="319"/>
      <c r="D67" s="322" t="str">
        <f>IFERROR(VLOOKUP(A67,部品コード!A:E,2,FALSE),"")</f>
        <v/>
      </c>
      <c r="E67" s="322" t="str">
        <f t="shared" ref="E67:E130" si="2">IF(B67="","",(MONTH(B67)))</f>
        <v/>
      </c>
      <c r="F67" s="322" t="str">
        <f t="shared" si="1"/>
        <v/>
      </c>
      <c r="G67" s="322" t="str">
        <f>IFERROR(VLOOKUP(A67,部品コード!A:E,3,FALSE),"")</f>
        <v/>
      </c>
    </row>
    <row r="68" spans="1:7" x14ac:dyDescent="0.15">
      <c r="A68" s="320"/>
      <c r="B68" s="321"/>
      <c r="C68" s="319"/>
      <c r="D68" s="322" t="str">
        <f>IFERROR(VLOOKUP(A68,部品コード!A:E,2,FALSE),"")</f>
        <v/>
      </c>
      <c r="E68" s="322" t="str">
        <f t="shared" si="2"/>
        <v/>
      </c>
      <c r="F68" s="322" t="str">
        <f t="shared" ref="F68:F131" si="3">IF(B68="","",(DAY(B68)))</f>
        <v/>
      </c>
      <c r="G68" s="322" t="str">
        <f>IFERROR(VLOOKUP(A68,部品コード!A:E,3,FALSE),"")</f>
        <v/>
      </c>
    </row>
    <row r="69" spans="1:7" x14ac:dyDescent="0.15">
      <c r="A69" s="320"/>
      <c r="B69" s="321"/>
      <c r="C69" s="319"/>
      <c r="D69" s="322" t="str">
        <f>IFERROR(VLOOKUP(A69,部品コード!A:E,2,FALSE),"")</f>
        <v/>
      </c>
      <c r="E69" s="322" t="str">
        <f t="shared" si="2"/>
        <v/>
      </c>
      <c r="F69" s="322" t="str">
        <f t="shared" si="3"/>
        <v/>
      </c>
      <c r="G69" s="322" t="str">
        <f>IFERROR(VLOOKUP(A69,部品コード!A:E,3,FALSE),"")</f>
        <v/>
      </c>
    </row>
    <row r="70" spans="1:7" x14ac:dyDescent="0.15">
      <c r="A70" s="320"/>
      <c r="B70" s="321"/>
      <c r="C70" s="319"/>
      <c r="D70" s="322" t="str">
        <f>IFERROR(VLOOKUP(A70,部品コード!A:E,2,FALSE),"")</f>
        <v/>
      </c>
      <c r="E70" s="322" t="str">
        <f t="shared" si="2"/>
        <v/>
      </c>
      <c r="F70" s="322" t="str">
        <f t="shared" si="3"/>
        <v/>
      </c>
      <c r="G70" s="322" t="str">
        <f>IFERROR(VLOOKUP(A70,部品コード!A:E,3,FALSE),"")</f>
        <v/>
      </c>
    </row>
    <row r="71" spans="1:7" x14ac:dyDescent="0.15">
      <c r="A71" s="320"/>
      <c r="B71" s="321"/>
      <c r="C71" s="319"/>
      <c r="D71" s="322" t="str">
        <f>IFERROR(VLOOKUP(A71,部品コード!A:E,2,FALSE),"")</f>
        <v/>
      </c>
      <c r="E71" s="322" t="str">
        <f t="shared" si="2"/>
        <v/>
      </c>
      <c r="F71" s="322" t="str">
        <f t="shared" si="3"/>
        <v/>
      </c>
      <c r="G71" s="322" t="str">
        <f>IFERROR(VLOOKUP(A71,部品コード!A:E,3,FALSE),"")</f>
        <v/>
      </c>
    </row>
    <row r="72" spans="1:7" x14ac:dyDescent="0.15">
      <c r="A72" s="320"/>
      <c r="B72" s="321"/>
      <c r="C72" s="319"/>
      <c r="D72" s="322" t="str">
        <f>IFERROR(VLOOKUP(A72,部品コード!A:E,2,FALSE),"")</f>
        <v/>
      </c>
      <c r="E72" s="322" t="str">
        <f t="shared" si="2"/>
        <v/>
      </c>
      <c r="F72" s="322" t="str">
        <f t="shared" si="3"/>
        <v/>
      </c>
      <c r="G72" s="322" t="str">
        <f>IFERROR(VLOOKUP(A72,部品コード!A:E,3,FALSE),"")</f>
        <v/>
      </c>
    </row>
    <row r="73" spans="1:7" x14ac:dyDescent="0.15">
      <c r="A73" s="320"/>
      <c r="B73" s="321"/>
      <c r="C73" s="319"/>
      <c r="D73" s="322" t="str">
        <f>IFERROR(VLOOKUP(A73,部品コード!A:E,2,FALSE),"")</f>
        <v/>
      </c>
      <c r="E73" s="322" t="str">
        <f t="shared" si="2"/>
        <v/>
      </c>
      <c r="F73" s="322" t="str">
        <f t="shared" si="3"/>
        <v/>
      </c>
      <c r="G73" s="322" t="str">
        <f>IFERROR(VLOOKUP(A73,部品コード!A:E,3,FALSE),"")</f>
        <v/>
      </c>
    </row>
    <row r="74" spans="1:7" x14ac:dyDescent="0.15">
      <c r="A74" s="320"/>
      <c r="B74" s="321"/>
      <c r="C74" s="319"/>
      <c r="D74" s="322" t="str">
        <f>IFERROR(VLOOKUP(A74,部品コード!A:E,2,FALSE),"")</f>
        <v/>
      </c>
      <c r="E74" s="322" t="str">
        <f t="shared" si="2"/>
        <v/>
      </c>
      <c r="F74" s="322" t="str">
        <f t="shared" si="3"/>
        <v/>
      </c>
      <c r="G74" s="322" t="str">
        <f>IFERROR(VLOOKUP(A74,部品コード!A:E,3,FALSE),"")</f>
        <v/>
      </c>
    </row>
    <row r="75" spans="1:7" x14ac:dyDescent="0.15">
      <c r="A75" s="320"/>
      <c r="B75" s="321"/>
      <c r="C75" s="319"/>
      <c r="D75" s="322" t="str">
        <f>IFERROR(VLOOKUP(A75,部品コード!A:E,2,FALSE),"")</f>
        <v/>
      </c>
      <c r="E75" s="322" t="str">
        <f t="shared" si="2"/>
        <v/>
      </c>
      <c r="F75" s="322" t="str">
        <f t="shared" si="3"/>
        <v/>
      </c>
      <c r="G75" s="322" t="str">
        <f>IFERROR(VLOOKUP(A75,部品コード!A:E,3,FALSE),"")</f>
        <v/>
      </c>
    </row>
    <row r="76" spans="1:7" x14ac:dyDescent="0.15">
      <c r="A76" s="320"/>
      <c r="B76" s="321"/>
      <c r="C76" s="319"/>
      <c r="D76" s="322" t="str">
        <f>IFERROR(VLOOKUP(A76,部品コード!A:E,2,FALSE),"")</f>
        <v/>
      </c>
      <c r="E76" s="322" t="str">
        <f t="shared" si="2"/>
        <v/>
      </c>
      <c r="F76" s="322" t="str">
        <f t="shared" si="3"/>
        <v/>
      </c>
      <c r="G76" s="322" t="str">
        <f>IFERROR(VLOOKUP(A76,部品コード!A:E,3,FALSE),"")</f>
        <v/>
      </c>
    </row>
    <row r="77" spans="1:7" x14ac:dyDescent="0.15">
      <c r="A77" s="320"/>
      <c r="B77" s="321"/>
      <c r="C77" s="319"/>
      <c r="D77" s="322" t="str">
        <f>IFERROR(VLOOKUP(A77,部品コード!A:E,2,FALSE),"")</f>
        <v/>
      </c>
      <c r="E77" s="322" t="str">
        <f t="shared" si="2"/>
        <v/>
      </c>
      <c r="F77" s="322" t="str">
        <f t="shared" si="3"/>
        <v/>
      </c>
      <c r="G77" s="322" t="str">
        <f>IFERROR(VLOOKUP(A77,部品コード!A:E,3,FALSE),"")</f>
        <v/>
      </c>
    </row>
    <row r="78" spans="1:7" x14ac:dyDescent="0.15">
      <c r="A78" s="320"/>
      <c r="B78" s="321"/>
      <c r="C78" s="319"/>
      <c r="D78" s="322" t="str">
        <f>IFERROR(VLOOKUP(A78,部品コード!A:E,2,FALSE),"")</f>
        <v/>
      </c>
      <c r="E78" s="322" t="str">
        <f t="shared" si="2"/>
        <v/>
      </c>
      <c r="F78" s="322" t="str">
        <f t="shared" si="3"/>
        <v/>
      </c>
      <c r="G78" s="322" t="str">
        <f>IFERROR(VLOOKUP(A78,部品コード!A:E,3,FALSE),"")</f>
        <v/>
      </c>
    </row>
    <row r="79" spans="1:7" x14ac:dyDescent="0.15">
      <c r="A79" s="320"/>
      <c r="B79" s="321"/>
      <c r="C79" s="319"/>
      <c r="D79" s="322" t="str">
        <f>IFERROR(VLOOKUP(A79,部品コード!A:E,2,FALSE),"")</f>
        <v/>
      </c>
      <c r="E79" s="322" t="str">
        <f t="shared" si="2"/>
        <v/>
      </c>
      <c r="F79" s="322" t="str">
        <f t="shared" si="3"/>
        <v/>
      </c>
      <c r="G79" s="322" t="str">
        <f>IFERROR(VLOOKUP(A79,部品コード!A:E,3,FALSE),"")</f>
        <v/>
      </c>
    </row>
    <row r="80" spans="1:7" x14ac:dyDescent="0.15">
      <c r="A80" s="320"/>
      <c r="B80" s="321"/>
      <c r="C80" s="319"/>
      <c r="D80" s="322" t="str">
        <f>IFERROR(VLOOKUP(A80,部品コード!A:E,2,FALSE),"")</f>
        <v/>
      </c>
      <c r="E80" s="322" t="str">
        <f t="shared" si="2"/>
        <v/>
      </c>
      <c r="F80" s="322" t="str">
        <f t="shared" si="3"/>
        <v/>
      </c>
      <c r="G80" s="322" t="str">
        <f>IFERROR(VLOOKUP(A80,部品コード!A:E,3,FALSE),"")</f>
        <v/>
      </c>
    </row>
    <row r="81" spans="1:7" x14ac:dyDescent="0.15">
      <c r="A81" s="320"/>
      <c r="B81" s="321"/>
      <c r="C81" s="319"/>
      <c r="D81" s="322" t="str">
        <f>IFERROR(VLOOKUP(A81,部品コード!A:E,2,FALSE),"")</f>
        <v/>
      </c>
      <c r="E81" s="322" t="str">
        <f t="shared" si="2"/>
        <v/>
      </c>
      <c r="F81" s="322" t="str">
        <f t="shared" si="3"/>
        <v/>
      </c>
      <c r="G81" s="322" t="str">
        <f>IFERROR(VLOOKUP(A81,部品コード!A:E,3,FALSE),"")</f>
        <v/>
      </c>
    </row>
    <row r="82" spans="1:7" x14ac:dyDescent="0.15">
      <c r="A82" s="320"/>
      <c r="B82" s="321"/>
      <c r="C82" s="319"/>
      <c r="D82" s="322" t="str">
        <f>IFERROR(VLOOKUP(A82,部品コード!A:E,2,FALSE),"")</f>
        <v/>
      </c>
      <c r="E82" s="322" t="str">
        <f t="shared" si="2"/>
        <v/>
      </c>
      <c r="F82" s="322" t="str">
        <f t="shared" si="3"/>
        <v/>
      </c>
      <c r="G82" s="322" t="str">
        <f>IFERROR(VLOOKUP(A82,部品コード!A:E,3,FALSE),"")</f>
        <v/>
      </c>
    </row>
    <row r="83" spans="1:7" x14ac:dyDescent="0.15">
      <c r="A83" s="320"/>
      <c r="B83" s="321"/>
      <c r="C83" s="319"/>
      <c r="D83" s="322" t="str">
        <f>IFERROR(VLOOKUP(A83,部品コード!A:E,2,FALSE),"")</f>
        <v/>
      </c>
      <c r="E83" s="322" t="str">
        <f t="shared" si="2"/>
        <v/>
      </c>
      <c r="F83" s="322" t="str">
        <f t="shared" si="3"/>
        <v/>
      </c>
      <c r="G83" s="322" t="str">
        <f>IFERROR(VLOOKUP(A83,部品コード!A:E,3,FALSE),"")</f>
        <v/>
      </c>
    </row>
    <row r="84" spans="1:7" x14ac:dyDescent="0.15">
      <c r="A84" s="320"/>
      <c r="B84" s="321"/>
      <c r="C84" s="319"/>
      <c r="D84" s="322" t="str">
        <f>IFERROR(VLOOKUP(A84,部品コード!A:E,2,FALSE),"")</f>
        <v/>
      </c>
      <c r="E84" s="322" t="str">
        <f t="shared" si="2"/>
        <v/>
      </c>
      <c r="F84" s="322" t="str">
        <f t="shared" si="3"/>
        <v/>
      </c>
      <c r="G84" s="322" t="str">
        <f>IFERROR(VLOOKUP(A84,部品コード!A:E,3,FALSE),"")</f>
        <v/>
      </c>
    </row>
    <row r="85" spans="1:7" x14ac:dyDescent="0.15">
      <c r="A85" s="320"/>
      <c r="B85" s="321"/>
      <c r="C85" s="319"/>
      <c r="D85" s="322" t="str">
        <f>IFERROR(VLOOKUP(A85,部品コード!A:E,2,FALSE),"")</f>
        <v/>
      </c>
      <c r="E85" s="322" t="str">
        <f t="shared" si="2"/>
        <v/>
      </c>
      <c r="F85" s="322" t="str">
        <f t="shared" si="3"/>
        <v/>
      </c>
      <c r="G85" s="322" t="str">
        <f>IFERROR(VLOOKUP(A85,部品コード!A:E,3,FALSE),"")</f>
        <v/>
      </c>
    </row>
    <row r="86" spans="1:7" x14ac:dyDescent="0.15">
      <c r="A86" s="320"/>
      <c r="B86" s="321"/>
      <c r="C86" s="319"/>
      <c r="D86" s="322" t="str">
        <f>IFERROR(VLOOKUP(A86,部品コード!A:E,2,FALSE),"")</f>
        <v/>
      </c>
      <c r="E86" s="322" t="str">
        <f t="shared" si="2"/>
        <v/>
      </c>
      <c r="F86" s="322" t="str">
        <f t="shared" si="3"/>
        <v/>
      </c>
      <c r="G86" s="322" t="str">
        <f>IFERROR(VLOOKUP(A86,部品コード!A:E,3,FALSE),"")</f>
        <v/>
      </c>
    </row>
    <row r="87" spans="1:7" x14ac:dyDescent="0.15">
      <c r="A87" s="320"/>
      <c r="B87" s="321"/>
      <c r="C87" s="319"/>
      <c r="D87" s="322" t="str">
        <f>IFERROR(VLOOKUP(A87,部品コード!A:E,2,FALSE),"")</f>
        <v/>
      </c>
      <c r="E87" s="322" t="str">
        <f t="shared" si="2"/>
        <v/>
      </c>
      <c r="F87" s="322" t="str">
        <f t="shared" si="3"/>
        <v/>
      </c>
      <c r="G87" s="322" t="str">
        <f>IFERROR(VLOOKUP(A87,部品コード!A:E,3,FALSE),"")</f>
        <v/>
      </c>
    </row>
    <row r="88" spans="1:7" x14ac:dyDescent="0.15">
      <c r="A88" s="320"/>
      <c r="B88" s="321"/>
      <c r="C88" s="319"/>
      <c r="D88" s="322" t="str">
        <f>IFERROR(VLOOKUP(A88,部品コード!A:E,2,FALSE),"")</f>
        <v/>
      </c>
      <c r="E88" s="322" t="str">
        <f t="shared" si="2"/>
        <v/>
      </c>
      <c r="F88" s="322" t="str">
        <f t="shared" si="3"/>
        <v/>
      </c>
      <c r="G88" s="322" t="str">
        <f>IFERROR(VLOOKUP(A88,部品コード!A:E,3,FALSE),"")</f>
        <v/>
      </c>
    </row>
    <row r="89" spans="1:7" x14ac:dyDescent="0.15">
      <c r="A89" s="320"/>
      <c r="B89" s="321"/>
      <c r="C89" s="319"/>
      <c r="D89" s="322" t="str">
        <f>IFERROR(VLOOKUP(A89,部品コード!A:E,2,FALSE),"")</f>
        <v/>
      </c>
      <c r="E89" s="322" t="str">
        <f t="shared" si="2"/>
        <v/>
      </c>
      <c r="F89" s="322" t="str">
        <f t="shared" si="3"/>
        <v/>
      </c>
      <c r="G89" s="322" t="str">
        <f>IFERROR(VLOOKUP(A89,部品コード!A:E,3,FALSE),"")</f>
        <v/>
      </c>
    </row>
    <row r="90" spans="1:7" x14ac:dyDescent="0.15">
      <c r="A90" s="320"/>
      <c r="B90" s="321"/>
      <c r="C90" s="319"/>
      <c r="D90" s="322" t="str">
        <f>IFERROR(VLOOKUP(A90,部品コード!A:E,2,FALSE),"")</f>
        <v/>
      </c>
      <c r="E90" s="322" t="str">
        <f t="shared" si="2"/>
        <v/>
      </c>
      <c r="F90" s="322" t="str">
        <f t="shared" si="3"/>
        <v/>
      </c>
      <c r="G90" s="322" t="str">
        <f>IFERROR(VLOOKUP(A90,部品コード!A:E,3,FALSE),"")</f>
        <v/>
      </c>
    </row>
    <row r="91" spans="1:7" x14ac:dyDescent="0.15">
      <c r="A91" s="320"/>
      <c r="B91" s="321"/>
      <c r="C91" s="319"/>
      <c r="D91" s="322" t="str">
        <f>IFERROR(VLOOKUP(A91,部品コード!A:E,2,FALSE),"")</f>
        <v/>
      </c>
      <c r="E91" s="322" t="str">
        <f t="shared" si="2"/>
        <v/>
      </c>
      <c r="F91" s="322" t="str">
        <f t="shared" si="3"/>
        <v/>
      </c>
      <c r="G91" s="322" t="str">
        <f>IFERROR(VLOOKUP(A91,部品コード!A:E,3,FALSE),"")</f>
        <v/>
      </c>
    </row>
    <row r="92" spans="1:7" x14ac:dyDescent="0.15">
      <c r="A92" s="320"/>
      <c r="B92" s="321"/>
      <c r="C92" s="319"/>
      <c r="D92" s="322" t="str">
        <f>IFERROR(VLOOKUP(A92,部品コード!A:E,2,FALSE),"")</f>
        <v/>
      </c>
      <c r="E92" s="322" t="str">
        <f t="shared" si="2"/>
        <v/>
      </c>
      <c r="F92" s="322" t="str">
        <f t="shared" si="3"/>
        <v/>
      </c>
      <c r="G92" s="322" t="str">
        <f>IFERROR(VLOOKUP(A92,部品コード!A:E,3,FALSE),"")</f>
        <v/>
      </c>
    </row>
    <row r="93" spans="1:7" x14ac:dyDescent="0.15">
      <c r="A93" s="320"/>
      <c r="B93" s="321"/>
      <c r="C93" s="319"/>
      <c r="D93" s="322" t="str">
        <f>IFERROR(VLOOKUP(A93,部品コード!A:E,2,FALSE),"")</f>
        <v/>
      </c>
      <c r="E93" s="322" t="str">
        <f t="shared" si="2"/>
        <v/>
      </c>
      <c r="F93" s="322" t="str">
        <f t="shared" si="3"/>
        <v/>
      </c>
      <c r="G93" s="322" t="str">
        <f>IFERROR(VLOOKUP(A93,部品コード!A:E,3,FALSE),"")</f>
        <v/>
      </c>
    </row>
    <row r="94" spans="1:7" x14ac:dyDescent="0.15">
      <c r="A94" s="320"/>
      <c r="B94" s="321"/>
      <c r="C94" s="319"/>
      <c r="D94" s="322" t="str">
        <f>IFERROR(VLOOKUP(A94,部品コード!A:E,2,FALSE),"")</f>
        <v/>
      </c>
      <c r="E94" s="322" t="str">
        <f t="shared" si="2"/>
        <v/>
      </c>
      <c r="F94" s="322" t="str">
        <f t="shared" si="3"/>
        <v/>
      </c>
      <c r="G94" s="322" t="str">
        <f>IFERROR(VLOOKUP(A94,部品コード!A:E,3,FALSE),"")</f>
        <v/>
      </c>
    </row>
    <row r="95" spans="1:7" x14ac:dyDescent="0.15">
      <c r="A95" s="320"/>
      <c r="B95" s="321"/>
      <c r="C95" s="319"/>
      <c r="D95" s="322" t="str">
        <f>IFERROR(VLOOKUP(A95,部品コード!A:E,2,FALSE),"")</f>
        <v/>
      </c>
      <c r="E95" s="322" t="str">
        <f t="shared" si="2"/>
        <v/>
      </c>
      <c r="F95" s="322" t="str">
        <f t="shared" si="3"/>
        <v/>
      </c>
      <c r="G95" s="322" t="str">
        <f>IFERROR(VLOOKUP(A95,部品コード!A:E,3,FALSE),"")</f>
        <v/>
      </c>
    </row>
    <row r="96" spans="1:7" x14ac:dyDescent="0.15">
      <c r="A96" s="320"/>
      <c r="B96" s="321"/>
      <c r="C96" s="319"/>
      <c r="D96" s="322" t="str">
        <f>IFERROR(VLOOKUP(A96,部品コード!A:E,2,FALSE),"")</f>
        <v/>
      </c>
      <c r="E96" s="322" t="str">
        <f t="shared" si="2"/>
        <v/>
      </c>
      <c r="F96" s="322" t="str">
        <f t="shared" si="3"/>
        <v/>
      </c>
      <c r="G96" s="322" t="str">
        <f>IFERROR(VLOOKUP(A96,部品コード!A:E,3,FALSE),"")</f>
        <v/>
      </c>
    </row>
    <row r="97" spans="1:7" x14ac:dyDescent="0.15">
      <c r="A97" s="320"/>
      <c r="B97" s="321"/>
      <c r="C97" s="319"/>
      <c r="D97" s="322" t="str">
        <f>IFERROR(VLOOKUP(A97,部品コード!A:E,2,FALSE),"")</f>
        <v/>
      </c>
      <c r="E97" s="322" t="str">
        <f t="shared" si="2"/>
        <v/>
      </c>
      <c r="F97" s="322" t="str">
        <f t="shared" si="3"/>
        <v/>
      </c>
      <c r="G97" s="322" t="str">
        <f>IFERROR(VLOOKUP(A97,部品コード!A:E,3,FALSE),"")</f>
        <v/>
      </c>
    </row>
    <row r="98" spans="1:7" x14ac:dyDescent="0.15">
      <c r="A98" s="320"/>
      <c r="B98" s="321"/>
      <c r="C98" s="319"/>
      <c r="D98" s="322" t="str">
        <f>IFERROR(VLOOKUP(A98,部品コード!A:E,2,FALSE),"")</f>
        <v/>
      </c>
      <c r="E98" s="322" t="str">
        <f t="shared" si="2"/>
        <v/>
      </c>
      <c r="F98" s="322" t="str">
        <f t="shared" si="3"/>
        <v/>
      </c>
      <c r="G98" s="322" t="str">
        <f>IFERROR(VLOOKUP(A98,部品コード!A:E,3,FALSE),"")</f>
        <v/>
      </c>
    </row>
    <row r="99" spans="1:7" x14ac:dyDescent="0.15">
      <c r="A99" s="320"/>
      <c r="B99" s="321"/>
      <c r="C99" s="319"/>
      <c r="D99" s="322" t="str">
        <f>IFERROR(VLOOKUP(A99,部品コード!A:E,2,FALSE),"")</f>
        <v/>
      </c>
      <c r="E99" s="322" t="str">
        <f t="shared" si="2"/>
        <v/>
      </c>
      <c r="F99" s="322" t="str">
        <f t="shared" si="3"/>
        <v/>
      </c>
      <c r="G99" s="322" t="str">
        <f>IFERROR(VLOOKUP(A99,部品コード!A:E,3,FALSE),"")</f>
        <v/>
      </c>
    </row>
    <row r="100" spans="1:7" x14ac:dyDescent="0.15">
      <c r="A100" s="320"/>
      <c r="B100" s="321"/>
      <c r="C100" s="319"/>
      <c r="D100" s="322" t="str">
        <f>IFERROR(VLOOKUP(A100,部品コード!A:E,2,FALSE),"")</f>
        <v/>
      </c>
      <c r="E100" s="322" t="str">
        <f t="shared" si="2"/>
        <v/>
      </c>
      <c r="F100" s="322" t="str">
        <f t="shared" si="3"/>
        <v/>
      </c>
      <c r="G100" s="322" t="str">
        <f>IFERROR(VLOOKUP(A100,部品コード!A:E,3,FALSE),"")</f>
        <v/>
      </c>
    </row>
    <row r="101" spans="1:7" x14ac:dyDescent="0.15">
      <c r="A101" s="320"/>
      <c r="B101" s="321"/>
      <c r="C101" s="319"/>
      <c r="D101" s="322" t="str">
        <f>IFERROR(VLOOKUP(A101,部品コード!A:E,2,FALSE),"")</f>
        <v/>
      </c>
      <c r="E101" s="322" t="str">
        <f t="shared" si="2"/>
        <v/>
      </c>
      <c r="F101" s="322" t="str">
        <f t="shared" si="3"/>
        <v/>
      </c>
      <c r="G101" s="322" t="str">
        <f>IFERROR(VLOOKUP(A101,部品コード!A:E,3,FALSE),"")</f>
        <v/>
      </c>
    </row>
    <row r="102" spans="1:7" x14ac:dyDescent="0.15">
      <c r="A102" s="320"/>
      <c r="B102" s="321"/>
      <c r="C102" s="319"/>
      <c r="D102" s="322" t="str">
        <f>IFERROR(VLOOKUP(A102,部品コード!A:E,2,FALSE),"")</f>
        <v/>
      </c>
      <c r="E102" s="322" t="str">
        <f t="shared" si="2"/>
        <v/>
      </c>
      <c r="F102" s="322" t="str">
        <f t="shared" si="3"/>
        <v/>
      </c>
      <c r="G102" s="322" t="str">
        <f>IFERROR(VLOOKUP(A102,部品コード!A:E,3,FALSE),"")</f>
        <v/>
      </c>
    </row>
    <row r="103" spans="1:7" x14ac:dyDescent="0.15">
      <c r="A103" s="320"/>
      <c r="B103" s="321"/>
      <c r="C103" s="319"/>
      <c r="D103" s="322" t="str">
        <f>IFERROR(VLOOKUP(A103,部品コード!A:E,2,FALSE),"")</f>
        <v/>
      </c>
      <c r="E103" s="322" t="str">
        <f t="shared" si="2"/>
        <v/>
      </c>
      <c r="F103" s="322" t="str">
        <f t="shared" si="3"/>
        <v/>
      </c>
      <c r="G103" s="322" t="str">
        <f>IFERROR(VLOOKUP(A103,部品コード!A:E,3,FALSE),"")</f>
        <v/>
      </c>
    </row>
    <row r="104" spans="1:7" x14ac:dyDescent="0.15">
      <c r="A104" s="320"/>
      <c r="B104" s="321"/>
      <c r="C104" s="319"/>
      <c r="D104" s="322" t="str">
        <f>IFERROR(VLOOKUP(A104,部品コード!A:E,2,FALSE),"")</f>
        <v/>
      </c>
      <c r="E104" s="322" t="str">
        <f t="shared" si="2"/>
        <v/>
      </c>
      <c r="F104" s="322" t="str">
        <f t="shared" si="3"/>
        <v/>
      </c>
      <c r="G104" s="322" t="str">
        <f>IFERROR(VLOOKUP(A104,部品コード!A:E,3,FALSE),"")</f>
        <v/>
      </c>
    </row>
    <row r="105" spans="1:7" x14ac:dyDescent="0.15">
      <c r="A105" s="320"/>
      <c r="B105" s="321"/>
      <c r="C105" s="319"/>
      <c r="D105" s="322" t="str">
        <f>IFERROR(VLOOKUP(A105,部品コード!A:E,2,FALSE),"")</f>
        <v/>
      </c>
      <c r="E105" s="322" t="str">
        <f t="shared" si="2"/>
        <v/>
      </c>
      <c r="F105" s="322" t="str">
        <f t="shared" si="3"/>
        <v/>
      </c>
      <c r="G105" s="322" t="str">
        <f>IFERROR(VLOOKUP(A105,部品コード!A:E,3,FALSE),"")</f>
        <v/>
      </c>
    </row>
    <row r="106" spans="1:7" x14ac:dyDescent="0.15">
      <c r="A106" s="320"/>
      <c r="B106" s="321"/>
      <c r="C106" s="319"/>
      <c r="D106" s="322" t="str">
        <f>IFERROR(VLOOKUP(A106,部品コード!A:E,2,FALSE),"")</f>
        <v/>
      </c>
      <c r="E106" s="322" t="str">
        <f t="shared" si="2"/>
        <v/>
      </c>
      <c r="F106" s="322" t="str">
        <f t="shared" si="3"/>
        <v/>
      </c>
      <c r="G106" s="322" t="str">
        <f>IFERROR(VLOOKUP(A106,部品コード!A:E,3,FALSE),"")</f>
        <v/>
      </c>
    </row>
    <row r="107" spans="1:7" x14ac:dyDescent="0.15">
      <c r="A107" s="320"/>
      <c r="B107" s="321"/>
      <c r="C107" s="319"/>
      <c r="D107" s="322" t="str">
        <f>IFERROR(VLOOKUP(A107,部品コード!A:E,2,FALSE),"")</f>
        <v/>
      </c>
      <c r="E107" s="322" t="str">
        <f t="shared" si="2"/>
        <v/>
      </c>
      <c r="F107" s="322" t="str">
        <f t="shared" si="3"/>
        <v/>
      </c>
      <c r="G107" s="322" t="str">
        <f>IFERROR(VLOOKUP(A107,部品コード!A:E,3,FALSE),"")</f>
        <v/>
      </c>
    </row>
    <row r="108" spans="1:7" x14ac:dyDescent="0.15">
      <c r="A108" s="320"/>
      <c r="B108" s="321"/>
      <c r="C108" s="319"/>
      <c r="D108" s="322" t="str">
        <f>IFERROR(VLOOKUP(A108,部品コード!A:E,2,FALSE),"")</f>
        <v/>
      </c>
      <c r="E108" s="322" t="str">
        <f t="shared" si="2"/>
        <v/>
      </c>
      <c r="F108" s="322" t="str">
        <f t="shared" si="3"/>
        <v/>
      </c>
      <c r="G108" s="322" t="str">
        <f>IFERROR(VLOOKUP(A108,部品コード!A:E,3,FALSE),"")</f>
        <v/>
      </c>
    </row>
    <row r="109" spans="1:7" x14ac:dyDescent="0.15">
      <c r="A109" s="320"/>
      <c r="B109" s="321"/>
      <c r="C109" s="319"/>
      <c r="D109" s="322" t="str">
        <f>IFERROR(VLOOKUP(A109,部品コード!A:E,2,FALSE),"")</f>
        <v/>
      </c>
      <c r="E109" s="322" t="str">
        <f t="shared" si="2"/>
        <v/>
      </c>
      <c r="F109" s="322" t="str">
        <f t="shared" si="3"/>
        <v/>
      </c>
      <c r="G109" s="322" t="str">
        <f>IFERROR(VLOOKUP(A109,部品コード!A:E,3,FALSE),"")</f>
        <v/>
      </c>
    </row>
    <row r="110" spans="1:7" x14ac:dyDescent="0.15">
      <c r="A110" s="320"/>
      <c r="B110" s="321"/>
      <c r="C110" s="319"/>
      <c r="D110" s="322" t="str">
        <f>IFERROR(VLOOKUP(A110,部品コード!A:E,2,FALSE),"")</f>
        <v/>
      </c>
      <c r="E110" s="322" t="str">
        <f t="shared" si="2"/>
        <v/>
      </c>
      <c r="F110" s="322" t="str">
        <f t="shared" si="3"/>
        <v/>
      </c>
      <c r="G110" s="322" t="str">
        <f>IFERROR(VLOOKUP(A110,部品コード!A:E,3,FALSE),"")</f>
        <v/>
      </c>
    </row>
    <row r="111" spans="1:7" x14ac:dyDescent="0.15">
      <c r="A111" s="320"/>
      <c r="B111" s="321"/>
      <c r="C111" s="319"/>
      <c r="D111" s="322" t="str">
        <f>IFERROR(VLOOKUP(A111,部品コード!A:E,2,FALSE),"")</f>
        <v/>
      </c>
      <c r="E111" s="322" t="str">
        <f t="shared" si="2"/>
        <v/>
      </c>
      <c r="F111" s="322" t="str">
        <f t="shared" si="3"/>
        <v/>
      </c>
      <c r="G111" s="322" t="str">
        <f>IFERROR(VLOOKUP(A111,部品コード!A:E,3,FALSE),"")</f>
        <v/>
      </c>
    </row>
    <row r="112" spans="1:7" x14ac:dyDescent="0.15">
      <c r="A112" s="320"/>
      <c r="B112" s="321"/>
      <c r="C112" s="319"/>
      <c r="D112" s="322" t="str">
        <f>IFERROR(VLOOKUP(A112,部品コード!A:E,2,FALSE),"")</f>
        <v/>
      </c>
      <c r="E112" s="322" t="str">
        <f t="shared" si="2"/>
        <v/>
      </c>
      <c r="F112" s="322" t="str">
        <f t="shared" si="3"/>
        <v/>
      </c>
      <c r="G112" s="322" t="str">
        <f>IFERROR(VLOOKUP(A112,部品コード!A:E,3,FALSE),"")</f>
        <v/>
      </c>
    </row>
    <row r="113" spans="1:7" x14ac:dyDescent="0.15">
      <c r="A113" s="320"/>
      <c r="B113" s="321"/>
      <c r="C113" s="319"/>
      <c r="D113" s="322" t="str">
        <f>IFERROR(VLOOKUP(A113,部品コード!A:E,2,FALSE),"")</f>
        <v/>
      </c>
      <c r="E113" s="322" t="str">
        <f t="shared" si="2"/>
        <v/>
      </c>
      <c r="F113" s="322" t="str">
        <f t="shared" si="3"/>
        <v/>
      </c>
      <c r="G113" s="322" t="str">
        <f>IFERROR(VLOOKUP(A113,部品コード!A:E,3,FALSE),"")</f>
        <v/>
      </c>
    </row>
    <row r="114" spans="1:7" x14ac:dyDescent="0.15">
      <c r="A114" s="320"/>
      <c r="B114" s="321"/>
      <c r="C114" s="319"/>
      <c r="D114" s="322" t="str">
        <f>IFERROR(VLOOKUP(A114,部品コード!A:E,2,FALSE),"")</f>
        <v/>
      </c>
      <c r="E114" s="322" t="str">
        <f t="shared" si="2"/>
        <v/>
      </c>
      <c r="F114" s="322" t="str">
        <f t="shared" si="3"/>
        <v/>
      </c>
      <c r="G114" s="322" t="str">
        <f>IFERROR(VLOOKUP(A114,部品コード!A:E,3,FALSE),"")</f>
        <v/>
      </c>
    </row>
    <row r="115" spans="1:7" x14ac:dyDescent="0.15">
      <c r="A115" s="320"/>
      <c r="B115" s="321"/>
      <c r="C115" s="319"/>
      <c r="D115" s="322" t="str">
        <f>IFERROR(VLOOKUP(A115,部品コード!A:E,2,FALSE),"")</f>
        <v/>
      </c>
      <c r="E115" s="322" t="str">
        <f t="shared" si="2"/>
        <v/>
      </c>
      <c r="F115" s="322" t="str">
        <f t="shared" si="3"/>
        <v/>
      </c>
      <c r="G115" s="322" t="str">
        <f>IFERROR(VLOOKUP(A115,部品コード!A:E,3,FALSE),"")</f>
        <v/>
      </c>
    </row>
    <row r="116" spans="1:7" x14ac:dyDescent="0.15">
      <c r="A116" s="320"/>
      <c r="B116" s="321"/>
      <c r="C116" s="319"/>
      <c r="D116" s="322" t="str">
        <f>IFERROR(VLOOKUP(A116,部品コード!A:E,2,FALSE),"")</f>
        <v/>
      </c>
      <c r="E116" s="322" t="str">
        <f t="shared" si="2"/>
        <v/>
      </c>
      <c r="F116" s="322" t="str">
        <f t="shared" si="3"/>
        <v/>
      </c>
      <c r="G116" s="322" t="str">
        <f>IFERROR(VLOOKUP(A116,部品コード!A:E,3,FALSE),"")</f>
        <v/>
      </c>
    </row>
    <row r="117" spans="1:7" x14ac:dyDescent="0.15">
      <c r="A117" s="320"/>
      <c r="B117" s="321"/>
      <c r="C117" s="319"/>
      <c r="D117" s="322" t="str">
        <f>IFERROR(VLOOKUP(A117,部品コード!A:E,2,FALSE),"")</f>
        <v/>
      </c>
      <c r="E117" s="322" t="str">
        <f t="shared" si="2"/>
        <v/>
      </c>
      <c r="F117" s="322" t="str">
        <f t="shared" si="3"/>
        <v/>
      </c>
      <c r="G117" s="322" t="str">
        <f>IFERROR(VLOOKUP(A117,部品コード!A:E,3,FALSE),"")</f>
        <v/>
      </c>
    </row>
    <row r="118" spans="1:7" x14ac:dyDescent="0.15">
      <c r="A118" s="320"/>
      <c r="B118" s="321"/>
      <c r="C118" s="319"/>
      <c r="D118" s="322" t="str">
        <f>IFERROR(VLOOKUP(A118,部品コード!A:E,2,FALSE),"")</f>
        <v/>
      </c>
      <c r="E118" s="322" t="str">
        <f t="shared" si="2"/>
        <v/>
      </c>
      <c r="F118" s="322" t="str">
        <f t="shared" si="3"/>
        <v/>
      </c>
      <c r="G118" s="322" t="str">
        <f>IFERROR(VLOOKUP(A118,部品コード!A:E,3,FALSE),"")</f>
        <v/>
      </c>
    </row>
    <row r="119" spans="1:7" x14ac:dyDescent="0.15">
      <c r="A119" s="320"/>
      <c r="B119" s="321"/>
      <c r="C119" s="319"/>
      <c r="D119" s="322" t="str">
        <f>IFERROR(VLOOKUP(A119,部品コード!A:E,2,FALSE),"")</f>
        <v/>
      </c>
      <c r="E119" s="322" t="str">
        <f t="shared" si="2"/>
        <v/>
      </c>
      <c r="F119" s="322" t="str">
        <f t="shared" si="3"/>
        <v/>
      </c>
      <c r="G119" s="322" t="str">
        <f>IFERROR(VLOOKUP(A119,部品コード!A:E,3,FALSE),"")</f>
        <v/>
      </c>
    </row>
    <row r="120" spans="1:7" x14ac:dyDescent="0.15">
      <c r="A120" s="320"/>
      <c r="B120" s="321"/>
      <c r="C120" s="319"/>
      <c r="D120" s="322" t="str">
        <f>IFERROR(VLOOKUP(A120,部品コード!A:E,2,FALSE),"")</f>
        <v/>
      </c>
      <c r="E120" s="322" t="str">
        <f t="shared" si="2"/>
        <v/>
      </c>
      <c r="F120" s="322" t="str">
        <f t="shared" si="3"/>
        <v/>
      </c>
      <c r="G120" s="322" t="str">
        <f>IFERROR(VLOOKUP(A120,部品コード!A:E,3,FALSE),"")</f>
        <v/>
      </c>
    </row>
    <row r="121" spans="1:7" x14ac:dyDescent="0.15">
      <c r="A121" s="320"/>
      <c r="B121" s="321"/>
      <c r="C121" s="319"/>
      <c r="D121" s="322" t="str">
        <f>IFERROR(VLOOKUP(A121,部品コード!A:E,2,FALSE),"")</f>
        <v/>
      </c>
      <c r="E121" s="322" t="str">
        <f t="shared" si="2"/>
        <v/>
      </c>
      <c r="F121" s="322" t="str">
        <f t="shared" si="3"/>
        <v/>
      </c>
      <c r="G121" s="322" t="str">
        <f>IFERROR(VLOOKUP(A121,部品コード!A:E,3,FALSE),"")</f>
        <v/>
      </c>
    </row>
    <row r="122" spans="1:7" x14ac:dyDescent="0.15">
      <c r="A122" s="320"/>
      <c r="B122" s="321"/>
      <c r="C122" s="319"/>
      <c r="D122" s="322" t="str">
        <f>IFERROR(VLOOKUP(A122,部品コード!A:E,2,FALSE),"")</f>
        <v/>
      </c>
      <c r="E122" s="322" t="str">
        <f t="shared" si="2"/>
        <v/>
      </c>
      <c r="F122" s="322" t="str">
        <f t="shared" si="3"/>
        <v/>
      </c>
      <c r="G122" s="322" t="str">
        <f>IFERROR(VLOOKUP(A122,部品コード!A:E,3,FALSE),"")</f>
        <v/>
      </c>
    </row>
    <row r="123" spans="1:7" x14ac:dyDescent="0.15">
      <c r="A123" s="320"/>
      <c r="B123" s="321"/>
      <c r="C123" s="319"/>
      <c r="D123" s="322" t="str">
        <f>IFERROR(VLOOKUP(A123,部品コード!A:E,2,FALSE),"")</f>
        <v/>
      </c>
      <c r="E123" s="322" t="str">
        <f t="shared" si="2"/>
        <v/>
      </c>
      <c r="F123" s="322" t="str">
        <f t="shared" si="3"/>
        <v/>
      </c>
      <c r="G123" s="322" t="str">
        <f>IFERROR(VLOOKUP(A123,部品コード!A:E,3,FALSE),"")</f>
        <v/>
      </c>
    </row>
    <row r="124" spans="1:7" x14ac:dyDescent="0.15">
      <c r="A124" s="320"/>
      <c r="B124" s="321"/>
      <c r="C124" s="319"/>
      <c r="D124" s="322" t="str">
        <f>IFERROR(VLOOKUP(A124,部品コード!A:E,2,FALSE),"")</f>
        <v/>
      </c>
      <c r="E124" s="322" t="str">
        <f t="shared" si="2"/>
        <v/>
      </c>
      <c r="F124" s="322" t="str">
        <f t="shared" si="3"/>
        <v/>
      </c>
      <c r="G124" s="322" t="str">
        <f>IFERROR(VLOOKUP(A124,部品コード!A:E,3,FALSE),"")</f>
        <v/>
      </c>
    </row>
    <row r="125" spans="1:7" x14ac:dyDescent="0.15">
      <c r="A125" s="320"/>
      <c r="B125" s="321"/>
      <c r="C125" s="319"/>
      <c r="D125" s="322" t="str">
        <f>IFERROR(VLOOKUP(A125,部品コード!A:E,2,FALSE),"")</f>
        <v/>
      </c>
      <c r="E125" s="322" t="str">
        <f t="shared" si="2"/>
        <v/>
      </c>
      <c r="F125" s="322" t="str">
        <f t="shared" si="3"/>
        <v/>
      </c>
      <c r="G125" s="322" t="str">
        <f>IFERROR(VLOOKUP(A125,部品コード!A:E,3,FALSE),"")</f>
        <v/>
      </c>
    </row>
    <row r="126" spans="1:7" x14ac:dyDescent="0.15">
      <c r="A126" s="320"/>
      <c r="B126" s="321"/>
      <c r="C126" s="319"/>
      <c r="D126" s="322" t="str">
        <f>IFERROR(VLOOKUP(A126,部品コード!A:E,2,FALSE),"")</f>
        <v/>
      </c>
      <c r="E126" s="322" t="str">
        <f t="shared" si="2"/>
        <v/>
      </c>
      <c r="F126" s="322" t="str">
        <f t="shared" si="3"/>
        <v/>
      </c>
      <c r="G126" s="322" t="str">
        <f>IFERROR(VLOOKUP(A126,部品コード!A:E,3,FALSE),"")</f>
        <v/>
      </c>
    </row>
    <row r="127" spans="1:7" x14ac:dyDescent="0.15">
      <c r="A127" s="320"/>
      <c r="B127" s="321"/>
      <c r="C127" s="319"/>
      <c r="D127" s="322" t="str">
        <f>IFERROR(VLOOKUP(A127,部品コード!A:E,2,FALSE),"")</f>
        <v/>
      </c>
      <c r="E127" s="322" t="str">
        <f t="shared" si="2"/>
        <v/>
      </c>
      <c r="F127" s="322" t="str">
        <f t="shared" si="3"/>
        <v/>
      </c>
      <c r="G127" s="322" t="str">
        <f>IFERROR(VLOOKUP(A127,部品コード!A:E,3,FALSE),"")</f>
        <v/>
      </c>
    </row>
    <row r="128" spans="1:7" x14ac:dyDescent="0.15">
      <c r="A128" s="320"/>
      <c r="B128" s="321"/>
      <c r="C128" s="319"/>
      <c r="D128" s="322" t="str">
        <f>IFERROR(VLOOKUP(A128,部品コード!A:E,2,FALSE),"")</f>
        <v/>
      </c>
      <c r="E128" s="322" t="str">
        <f t="shared" si="2"/>
        <v/>
      </c>
      <c r="F128" s="322" t="str">
        <f t="shared" si="3"/>
        <v/>
      </c>
      <c r="G128" s="322" t="str">
        <f>IFERROR(VLOOKUP(A128,部品コード!A:E,3,FALSE),"")</f>
        <v/>
      </c>
    </row>
    <row r="129" spans="1:7" x14ac:dyDescent="0.15">
      <c r="A129" s="320"/>
      <c r="B129" s="321"/>
      <c r="C129" s="319"/>
      <c r="D129" s="322" t="str">
        <f>IFERROR(VLOOKUP(A129,部品コード!A:E,2,FALSE),"")</f>
        <v/>
      </c>
      <c r="E129" s="322" t="str">
        <f t="shared" si="2"/>
        <v/>
      </c>
      <c r="F129" s="322" t="str">
        <f t="shared" si="3"/>
        <v/>
      </c>
      <c r="G129" s="322" t="str">
        <f>IFERROR(VLOOKUP(A129,部品コード!A:E,3,FALSE),"")</f>
        <v/>
      </c>
    </row>
    <row r="130" spans="1:7" x14ac:dyDescent="0.15">
      <c r="A130" s="320"/>
      <c r="B130" s="321"/>
      <c r="C130" s="319"/>
      <c r="D130" s="322" t="str">
        <f>IFERROR(VLOOKUP(A130,部品コード!A:E,2,FALSE),"")</f>
        <v/>
      </c>
      <c r="E130" s="322" t="str">
        <f t="shared" si="2"/>
        <v/>
      </c>
      <c r="F130" s="322" t="str">
        <f t="shared" si="3"/>
        <v/>
      </c>
      <c r="G130" s="322" t="str">
        <f>IFERROR(VLOOKUP(A130,部品コード!A:E,3,FALSE),"")</f>
        <v/>
      </c>
    </row>
    <row r="131" spans="1:7" x14ac:dyDescent="0.15">
      <c r="A131" s="320"/>
      <c r="B131" s="321"/>
      <c r="C131" s="319"/>
      <c r="D131" s="322" t="str">
        <f>IFERROR(VLOOKUP(A131,部品コード!A:E,2,FALSE),"")</f>
        <v/>
      </c>
      <c r="E131" s="322" t="str">
        <f t="shared" ref="E131:E194" si="4">IF(B131="","",(MONTH(B131)))</f>
        <v/>
      </c>
      <c r="F131" s="322" t="str">
        <f t="shared" si="3"/>
        <v/>
      </c>
      <c r="G131" s="322" t="str">
        <f>IFERROR(VLOOKUP(A131,部品コード!A:E,3,FALSE),"")</f>
        <v/>
      </c>
    </row>
    <row r="132" spans="1:7" x14ac:dyDescent="0.15">
      <c r="A132" s="320"/>
      <c r="B132" s="321"/>
      <c r="C132" s="319"/>
      <c r="D132" s="322" t="str">
        <f>IFERROR(VLOOKUP(A132,部品コード!A:E,2,FALSE),"")</f>
        <v/>
      </c>
      <c r="E132" s="322" t="str">
        <f t="shared" si="4"/>
        <v/>
      </c>
      <c r="F132" s="322" t="str">
        <f t="shared" ref="F132:F195" si="5">IF(B132="","",(DAY(B132)))</f>
        <v/>
      </c>
      <c r="G132" s="322" t="str">
        <f>IFERROR(VLOOKUP(A132,部品コード!A:E,3,FALSE),"")</f>
        <v/>
      </c>
    </row>
    <row r="133" spans="1:7" x14ac:dyDescent="0.15">
      <c r="A133" s="320"/>
      <c r="B133" s="321"/>
      <c r="C133" s="319"/>
      <c r="D133" s="322" t="str">
        <f>IFERROR(VLOOKUP(A133,部品コード!A:E,2,FALSE),"")</f>
        <v/>
      </c>
      <c r="E133" s="322" t="str">
        <f t="shared" si="4"/>
        <v/>
      </c>
      <c r="F133" s="322" t="str">
        <f t="shared" si="5"/>
        <v/>
      </c>
      <c r="G133" s="322" t="str">
        <f>IFERROR(VLOOKUP(A133,部品コード!A:E,3,FALSE),"")</f>
        <v/>
      </c>
    </row>
    <row r="134" spans="1:7" x14ac:dyDescent="0.15">
      <c r="A134" s="320"/>
      <c r="B134" s="321"/>
      <c r="C134" s="319"/>
      <c r="D134" s="322" t="str">
        <f>IFERROR(VLOOKUP(A134,部品コード!A:E,2,FALSE),"")</f>
        <v/>
      </c>
      <c r="E134" s="322" t="str">
        <f t="shared" si="4"/>
        <v/>
      </c>
      <c r="F134" s="322" t="str">
        <f t="shared" si="5"/>
        <v/>
      </c>
      <c r="G134" s="322" t="str">
        <f>IFERROR(VLOOKUP(A134,部品コード!A:E,3,FALSE),"")</f>
        <v/>
      </c>
    </row>
    <row r="135" spans="1:7" x14ac:dyDescent="0.15">
      <c r="A135" s="320"/>
      <c r="B135" s="321"/>
      <c r="C135" s="319"/>
      <c r="D135" s="322" t="str">
        <f>IFERROR(VLOOKUP(A135,部品コード!A:E,2,FALSE),"")</f>
        <v/>
      </c>
      <c r="E135" s="322" t="str">
        <f t="shared" si="4"/>
        <v/>
      </c>
      <c r="F135" s="322" t="str">
        <f t="shared" si="5"/>
        <v/>
      </c>
      <c r="G135" s="322" t="str">
        <f>IFERROR(VLOOKUP(A135,部品コード!A:E,3,FALSE),"")</f>
        <v/>
      </c>
    </row>
    <row r="136" spans="1:7" x14ac:dyDescent="0.15">
      <c r="A136" s="320"/>
      <c r="B136" s="321"/>
      <c r="C136" s="319"/>
      <c r="D136" s="322" t="str">
        <f>IFERROR(VLOOKUP(A136,部品コード!A:E,2,FALSE),"")</f>
        <v/>
      </c>
      <c r="E136" s="322" t="str">
        <f t="shared" si="4"/>
        <v/>
      </c>
      <c r="F136" s="322" t="str">
        <f t="shared" si="5"/>
        <v/>
      </c>
      <c r="G136" s="322" t="str">
        <f>IFERROR(VLOOKUP(A136,部品コード!A:E,3,FALSE),"")</f>
        <v/>
      </c>
    </row>
    <row r="137" spans="1:7" x14ac:dyDescent="0.15">
      <c r="A137" s="320"/>
      <c r="B137" s="321"/>
      <c r="C137" s="319"/>
      <c r="D137" s="322" t="str">
        <f>IFERROR(VLOOKUP(A137,部品コード!A:E,2,FALSE),"")</f>
        <v/>
      </c>
      <c r="E137" s="322" t="str">
        <f t="shared" si="4"/>
        <v/>
      </c>
      <c r="F137" s="322" t="str">
        <f t="shared" si="5"/>
        <v/>
      </c>
      <c r="G137" s="322" t="str">
        <f>IFERROR(VLOOKUP(A137,部品コード!A:E,3,FALSE),"")</f>
        <v/>
      </c>
    </row>
    <row r="138" spans="1:7" x14ac:dyDescent="0.15">
      <c r="A138" s="320"/>
      <c r="B138" s="321"/>
      <c r="C138" s="319"/>
      <c r="D138" s="322" t="str">
        <f>IFERROR(VLOOKUP(A138,部品コード!A:E,2,FALSE),"")</f>
        <v/>
      </c>
      <c r="E138" s="322" t="str">
        <f t="shared" si="4"/>
        <v/>
      </c>
      <c r="F138" s="322" t="str">
        <f t="shared" si="5"/>
        <v/>
      </c>
      <c r="G138" s="322" t="str">
        <f>IFERROR(VLOOKUP(A138,部品コード!A:E,3,FALSE),"")</f>
        <v/>
      </c>
    </row>
    <row r="139" spans="1:7" x14ac:dyDescent="0.15">
      <c r="A139" s="320"/>
      <c r="B139" s="321"/>
      <c r="C139" s="319"/>
      <c r="D139" s="322" t="str">
        <f>IFERROR(VLOOKUP(A139,部品コード!A:E,2,FALSE),"")</f>
        <v/>
      </c>
      <c r="E139" s="322" t="str">
        <f t="shared" si="4"/>
        <v/>
      </c>
      <c r="F139" s="322" t="str">
        <f t="shared" si="5"/>
        <v/>
      </c>
      <c r="G139" s="322" t="str">
        <f>IFERROR(VLOOKUP(A139,部品コード!A:E,3,FALSE),"")</f>
        <v/>
      </c>
    </row>
    <row r="140" spans="1:7" x14ac:dyDescent="0.15">
      <c r="A140" s="320"/>
      <c r="B140" s="321"/>
      <c r="C140" s="319"/>
      <c r="D140" s="322" t="str">
        <f>IFERROR(VLOOKUP(A140,部品コード!A:E,2,FALSE),"")</f>
        <v/>
      </c>
      <c r="E140" s="322" t="str">
        <f t="shared" si="4"/>
        <v/>
      </c>
      <c r="F140" s="322" t="str">
        <f t="shared" si="5"/>
        <v/>
      </c>
      <c r="G140" s="322" t="str">
        <f>IFERROR(VLOOKUP(A140,部品コード!A:E,3,FALSE),"")</f>
        <v/>
      </c>
    </row>
    <row r="141" spans="1:7" x14ac:dyDescent="0.15">
      <c r="A141" s="320"/>
      <c r="B141" s="321"/>
      <c r="C141" s="319"/>
      <c r="D141" s="322" t="str">
        <f>IFERROR(VLOOKUP(A141,部品コード!A:E,2,FALSE),"")</f>
        <v/>
      </c>
      <c r="E141" s="322" t="str">
        <f t="shared" si="4"/>
        <v/>
      </c>
      <c r="F141" s="322" t="str">
        <f t="shared" si="5"/>
        <v/>
      </c>
      <c r="G141" s="322" t="str">
        <f>IFERROR(VLOOKUP(A141,部品コード!A:E,3,FALSE),"")</f>
        <v/>
      </c>
    </row>
    <row r="142" spans="1:7" x14ac:dyDescent="0.15">
      <c r="A142" s="320"/>
      <c r="B142" s="321"/>
      <c r="C142" s="319"/>
      <c r="D142" s="322" t="str">
        <f>IFERROR(VLOOKUP(A142,部品コード!A:E,2,FALSE),"")</f>
        <v/>
      </c>
      <c r="E142" s="322" t="str">
        <f t="shared" si="4"/>
        <v/>
      </c>
      <c r="F142" s="322" t="str">
        <f t="shared" si="5"/>
        <v/>
      </c>
      <c r="G142" s="322" t="str">
        <f>IFERROR(VLOOKUP(A142,部品コード!A:E,3,FALSE),"")</f>
        <v/>
      </c>
    </row>
    <row r="143" spans="1:7" x14ac:dyDescent="0.15">
      <c r="A143" s="320"/>
      <c r="B143" s="321"/>
      <c r="C143" s="319"/>
      <c r="D143" s="322" t="str">
        <f>IFERROR(VLOOKUP(A143,部品コード!A:E,2,FALSE),"")</f>
        <v/>
      </c>
      <c r="E143" s="322" t="str">
        <f t="shared" si="4"/>
        <v/>
      </c>
      <c r="F143" s="322" t="str">
        <f t="shared" si="5"/>
        <v/>
      </c>
      <c r="G143" s="322" t="str">
        <f>IFERROR(VLOOKUP(A143,部品コード!A:E,3,FALSE),"")</f>
        <v/>
      </c>
    </row>
    <row r="144" spans="1:7" x14ac:dyDescent="0.15">
      <c r="A144" s="320"/>
      <c r="B144" s="321"/>
      <c r="C144" s="319"/>
      <c r="D144" s="322" t="str">
        <f>IFERROR(VLOOKUP(A144,部品コード!A:E,2,FALSE),"")</f>
        <v/>
      </c>
      <c r="E144" s="322" t="str">
        <f t="shared" si="4"/>
        <v/>
      </c>
      <c r="F144" s="322" t="str">
        <f t="shared" si="5"/>
        <v/>
      </c>
      <c r="G144" s="322" t="str">
        <f>IFERROR(VLOOKUP(A144,部品コード!A:E,3,FALSE),"")</f>
        <v/>
      </c>
    </row>
    <row r="145" spans="1:7" x14ac:dyDescent="0.15">
      <c r="A145" s="320"/>
      <c r="B145" s="321"/>
      <c r="C145" s="319"/>
      <c r="D145" s="322" t="str">
        <f>IFERROR(VLOOKUP(A145,部品コード!A:E,2,FALSE),"")</f>
        <v/>
      </c>
      <c r="E145" s="322" t="str">
        <f t="shared" si="4"/>
        <v/>
      </c>
      <c r="F145" s="322" t="str">
        <f t="shared" si="5"/>
        <v/>
      </c>
      <c r="G145" s="322" t="str">
        <f>IFERROR(VLOOKUP(A145,部品コード!A:E,3,FALSE),"")</f>
        <v/>
      </c>
    </row>
    <row r="146" spans="1:7" x14ac:dyDescent="0.15">
      <c r="A146" s="320"/>
      <c r="B146" s="321"/>
      <c r="C146" s="319"/>
      <c r="D146" s="322" t="str">
        <f>IFERROR(VLOOKUP(A146,部品コード!A:E,2,FALSE),"")</f>
        <v/>
      </c>
      <c r="E146" s="322" t="str">
        <f t="shared" si="4"/>
        <v/>
      </c>
      <c r="F146" s="322" t="str">
        <f t="shared" si="5"/>
        <v/>
      </c>
      <c r="G146" s="322" t="str">
        <f>IFERROR(VLOOKUP(A146,部品コード!A:E,3,FALSE),"")</f>
        <v/>
      </c>
    </row>
    <row r="147" spans="1:7" x14ac:dyDescent="0.15">
      <c r="A147" s="320"/>
      <c r="B147" s="321"/>
      <c r="C147" s="319"/>
      <c r="D147" s="322" t="str">
        <f>IFERROR(VLOOKUP(A147,部品コード!A:E,2,FALSE),"")</f>
        <v/>
      </c>
      <c r="E147" s="322" t="str">
        <f t="shared" si="4"/>
        <v/>
      </c>
      <c r="F147" s="322" t="str">
        <f t="shared" si="5"/>
        <v/>
      </c>
      <c r="G147" s="322" t="str">
        <f>IFERROR(VLOOKUP(A147,部品コード!A:E,3,FALSE),"")</f>
        <v/>
      </c>
    </row>
    <row r="148" spans="1:7" x14ac:dyDescent="0.15">
      <c r="A148" s="320"/>
      <c r="B148" s="321"/>
      <c r="C148" s="319"/>
      <c r="D148" s="322" t="str">
        <f>IFERROR(VLOOKUP(A148,部品コード!A:E,2,FALSE),"")</f>
        <v/>
      </c>
      <c r="E148" s="322" t="str">
        <f t="shared" si="4"/>
        <v/>
      </c>
      <c r="F148" s="322" t="str">
        <f t="shared" si="5"/>
        <v/>
      </c>
      <c r="G148" s="322" t="str">
        <f>IFERROR(VLOOKUP(A148,部品コード!A:E,3,FALSE),"")</f>
        <v/>
      </c>
    </row>
    <row r="149" spans="1:7" x14ac:dyDescent="0.15">
      <c r="A149" s="320"/>
      <c r="B149" s="321"/>
      <c r="C149" s="319"/>
      <c r="D149" s="322" t="str">
        <f>IFERROR(VLOOKUP(A149,部品コード!A:E,2,FALSE),"")</f>
        <v/>
      </c>
      <c r="E149" s="322" t="str">
        <f t="shared" si="4"/>
        <v/>
      </c>
      <c r="F149" s="322" t="str">
        <f t="shared" si="5"/>
        <v/>
      </c>
      <c r="G149" s="322" t="str">
        <f>IFERROR(VLOOKUP(A149,部品コード!A:E,3,FALSE),"")</f>
        <v/>
      </c>
    </row>
    <row r="150" spans="1:7" x14ac:dyDescent="0.15">
      <c r="A150" s="320"/>
      <c r="B150" s="321"/>
      <c r="C150" s="319"/>
      <c r="D150" s="322" t="str">
        <f>IFERROR(VLOOKUP(A150,部品コード!A:E,2,FALSE),"")</f>
        <v/>
      </c>
      <c r="E150" s="322" t="str">
        <f t="shared" si="4"/>
        <v/>
      </c>
      <c r="F150" s="322" t="str">
        <f t="shared" si="5"/>
        <v/>
      </c>
      <c r="G150" s="322" t="str">
        <f>IFERROR(VLOOKUP(A150,部品コード!A:E,3,FALSE),"")</f>
        <v/>
      </c>
    </row>
    <row r="151" spans="1:7" x14ac:dyDescent="0.15">
      <c r="A151" s="320"/>
      <c r="B151" s="321"/>
      <c r="C151" s="319"/>
      <c r="D151" s="322" t="str">
        <f>IFERROR(VLOOKUP(A151,部品コード!A:E,2,FALSE),"")</f>
        <v/>
      </c>
      <c r="E151" s="322" t="str">
        <f t="shared" si="4"/>
        <v/>
      </c>
      <c r="F151" s="322" t="str">
        <f t="shared" si="5"/>
        <v/>
      </c>
      <c r="G151" s="322" t="str">
        <f>IFERROR(VLOOKUP(A151,部品コード!A:E,3,FALSE),"")</f>
        <v/>
      </c>
    </row>
    <row r="152" spans="1:7" x14ac:dyDescent="0.15">
      <c r="A152" s="320"/>
      <c r="B152" s="321"/>
      <c r="C152" s="319"/>
      <c r="D152" s="322" t="str">
        <f>IFERROR(VLOOKUP(A152,部品コード!A:E,2,FALSE),"")</f>
        <v/>
      </c>
      <c r="E152" s="322" t="str">
        <f t="shared" si="4"/>
        <v/>
      </c>
      <c r="F152" s="322" t="str">
        <f t="shared" si="5"/>
        <v/>
      </c>
      <c r="G152" s="322" t="str">
        <f>IFERROR(VLOOKUP(A152,部品コード!A:E,3,FALSE),"")</f>
        <v/>
      </c>
    </row>
    <row r="153" spans="1:7" x14ac:dyDescent="0.15">
      <c r="A153" s="320"/>
      <c r="B153" s="321"/>
      <c r="C153" s="319"/>
      <c r="D153" s="322" t="str">
        <f>IFERROR(VLOOKUP(A153,部品コード!A:E,2,FALSE),"")</f>
        <v/>
      </c>
      <c r="E153" s="322" t="str">
        <f t="shared" si="4"/>
        <v/>
      </c>
      <c r="F153" s="322" t="str">
        <f t="shared" si="5"/>
        <v/>
      </c>
      <c r="G153" s="322" t="str">
        <f>IFERROR(VLOOKUP(A153,部品コード!A:E,3,FALSE),"")</f>
        <v/>
      </c>
    </row>
    <row r="154" spans="1:7" x14ac:dyDescent="0.15">
      <c r="A154" s="320"/>
      <c r="B154" s="321"/>
      <c r="C154" s="319"/>
      <c r="D154" s="322" t="str">
        <f>IFERROR(VLOOKUP(A154,部品コード!A:E,2,FALSE),"")</f>
        <v/>
      </c>
      <c r="E154" s="322" t="str">
        <f t="shared" si="4"/>
        <v/>
      </c>
      <c r="F154" s="322" t="str">
        <f t="shared" si="5"/>
        <v/>
      </c>
      <c r="G154" s="322" t="str">
        <f>IFERROR(VLOOKUP(A154,部品コード!A:E,3,FALSE),"")</f>
        <v/>
      </c>
    </row>
    <row r="155" spans="1:7" x14ac:dyDescent="0.15">
      <c r="A155" s="320"/>
      <c r="B155" s="321"/>
      <c r="C155" s="319"/>
      <c r="D155" s="322" t="str">
        <f>IFERROR(VLOOKUP(A155,部品コード!A:E,2,FALSE),"")</f>
        <v/>
      </c>
      <c r="E155" s="322" t="str">
        <f t="shared" si="4"/>
        <v/>
      </c>
      <c r="F155" s="322" t="str">
        <f t="shared" si="5"/>
        <v/>
      </c>
      <c r="G155" s="322" t="str">
        <f>IFERROR(VLOOKUP(A155,部品コード!A:E,3,FALSE),"")</f>
        <v/>
      </c>
    </row>
    <row r="156" spans="1:7" x14ac:dyDescent="0.15">
      <c r="A156" s="320"/>
      <c r="B156" s="321"/>
      <c r="C156" s="319"/>
      <c r="D156" s="322" t="str">
        <f>IFERROR(VLOOKUP(A156,部品コード!A:E,2,FALSE),"")</f>
        <v/>
      </c>
      <c r="E156" s="322" t="str">
        <f t="shared" si="4"/>
        <v/>
      </c>
      <c r="F156" s="322" t="str">
        <f t="shared" si="5"/>
        <v/>
      </c>
      <c r="G156" s="322" t="str">
        <f>IFERROR(VLOOKUP(A156,部品コード!A:E,3,FALSE),"")</f>
        <v/>
      </c>
    </row>
    <row r="157" spans="1:7" x14ac:dyDescent="0.15">
      <c r="A157" s="320"/>
      <c r="B157" s="321"/>
      <c r="C157" s="319"/>
      <c r="D157" s="322" t="str">
        <f>IFERROR(VLOOKUP(A157,部品コード!A:E,2,FALSE),"")</f>
        <v/>
      </c>
      <c r="E157" s="322" t="str">
        <f t="shared" si="4"/>
        <v/>
      </c>
      <c r="F157" s="322" t="str">
        <f t="shared" si="5"/>
        <v/>
      </c>
      <c r="G157" s="322" t="str">
        <f>IFERROR(VLOOKUP(A157,部品コード!A:E,3,FALSE),"")</f>
        <v/>
      </c>
    </row>
    <row r="158" spans="1:7" x14ac:dyDescent="0.15">
      <c r="A158" s="320"/>
      <c r="B158" s="321"/>
      <c r="C158" s="319"/>
      <c r="D158" s="322" t="str">
        <f>IFERROR(VLOOKUP(A158,部品コード!A:E,2,FALSE),"")</f>
        <v/>
      </c>
      <c r="E158" s="322" t="str">
        <f t="shared" si="4"/>
        <v/>
      </c>
      <c r="F158" s="322" t="str">
        <f t="shared" si="5"/>
        <v/>
      </c>
      <c r="G158" s="322" t="str">
        <f>IFERROR(VLOOKUP(A158,部品コード!A:E,3,FALSE),"")</f>
        <v/>
      </c>
    </row>
    <row r="159" spans="1:7" x14ac:dyDescent="0.15">
      <c r="A159" s="320"/>
      <c r="B159" s="321"/>
      <c r="C159" s="319"/>
      <c r="D159" s="322" t="str">
        <f>IFERROR(VLOOKUP(A159,部品コード!A:E,2,FALSE),"")</f>
        <v/>
      </c>
      <c r="E159" s="322" t="str">
        <f t="shared" si="4"/>
        <v/>
      </c>
      <c r="F159" s="322" t="str">
        <f t="shared" si="5"/>
        <v/>
      </c>
      <c r="G159" s="322" t="str">
        <f>IFERROR(VLOOKUP(A159,部品コード!A:E,3,FALSE),"")</f>
        <v/>
      </c>
    </row>
    <row r="160" spans="1:7" x14ac:dyDescent="0.15">
      <c r="A160" s="320"/>
      <c r="B160" s="321"/>
      <c r="C160" s="319"/>
      <c r="D160" s="322" t="str">
        <f>IFERROR(VLOOKUP(A160,部品コード!A:E,2,FALSE),"")</f>
        <v/>
      </c>
      <c r="E160" s="322" t="str">
        <f t="shared" si="4"/>
        <v/>
      </c>
      <c r="F160" s="322" t="str">
        <f t="shared" si="5"/>
        <v/>
      </c>
      <c r="G160" s="322" t="str">
        <f>IFERROR(VLOOKUP(A160,部品コード!A:E,3,FALSE),"")</f>
        <v/>
      </c>
    </row>
    <row r="161" spans="1:7" x14ac:dyDescent="0.15">
      <c r="A161" s="320"/>
      <c r="B161" s="321"/>
      <c r="C161" s="319"/>
      <c r="D161" s="322" t="str">
        <f>IFERROR(VLOOKUP(A161,部品コード!A:E,2,FALSE),"")</f>
        <v/>
      </c>
      <c r="E161" s="322" t="str">
        <f t="shared" si="4"/>
        <v/>
      </c>
      <c r="F161" s="322" t="str">
        <f t="shared" si="5"/>
        <v/>
      </c>
      <c r="G161" s="322" t="str">
        <f>IFERROR(VLOOKUP(A161,部品コード!A:E,3,FALSE),"")</f>
        <v/>
      </c>
    </row>
    <row r="162" spans="1:7" x14ac:dyDescent="0.15">
      <c r="A162" s="320"/>
      <c r="B162" s="321"/>
      <c r="C162" s="319"/>
      <c r="D162" s="322" t="str">
        <f>IFERROR(VLOOKUP(A162,部品コード!A:E,2,FALSE),"")</f>
        <v/>
      </c>
      <c r="E162" s="322" t="str">
        <f t="shared" si="4"/>
        <v/>
      </c>
      <c r="F162" s="322" t="str">
        <f t="shared" si="5"/>
        <v/>
      </c>
      <c r="G162" s="322" t="str">
        <f>IFERROR(VLOOKUP(A162,部品コード!A:E,3,FALSE),"")</f>
        <v/>
      </c>
    </row>
    <row r="163" spans="1:7" x14ac:dyDescent="0.15">
      <c r="A163" s="320"/>
      <c r="B163" s="321"/>
      <c r="C163" s="319"/>
      <c r="D163" s="322" t="str">
        <f>IFERROR(VLOOKUP(A163,部品コード!A:E,2,FALSE),"")</f>
        <v/>
      </c>
      <c r="E163" s="322" t="str">
        <f t="shared" si="4"/>
        <v/>
      </c>
      <c r="F163" s="322" t="str">
        <f t="shared" si="5"/>
        <v/>
      </c>
      <c r="G163" s="322" t="str">
        <f>IFERROR(VLOOKUP(A163,部品コード!A:E,3,FALSE),"")</f>
        <v/>
      </c>
    </row>
    <row r="164" spans="1:7" x14ac:dyDescent="0.15">
      <c r="A164" s="320"/>
      <c r="B164" s="321"/>
      <c r="C164" s="319"/>
      <c r="D164" s="322" t="str">
        <f>IFERROR(VLOOKUP(A164,部品コード!A:E,2,FALSE),"")</f>
        <v/>
      </c>
      <c r="E164" s="322" t="str">
        <f t="shared" si="4"/>
        <v/>
      </c>
      <c r="F164" s="322" t="str">
        <f t="shared" si="5"/>
        <v/>
      </c>
      <c r="G164" s="322" t="str">
        <f>IFERROR(VLOOKUP(A164,部品コード!A:E,3,FALSE),"")</f>
        <v/>
      </c>
    </row>
    <row r="165" spans="1:7" x14ac:dyDescent="0.15">
      <c r="A165" s="320"/>
      <c r="B165" s="321"/>
      <c r="C165" s="319"/>
      <c r="D165" s="322" t="str">
        <f>IFERROR(VLOOKUP(A165,部品コード!A:E,2,FALSE),"")</f>
        <v/>
      </c>
      <c r="E165" s="322" t="str">
        <f t="shared" si="4"/>
        <v/>
      </c>
      <c r="F165" s="322" t="str">
        <f t="shared" si="5"/>
        <v/>
      </c>
      <c r="G165" s="322" t="str">
        <f>IFERROR(VLOOKUP(A165,部品コード!A:E,3,FALSE),"")</f>
        <v/>
      </c>
    </row>
    <row r="166" spans="1:7" x14ac:dyDescent="0.15">
      <c r="A166" s="320"/>
      <c r="B166" s="321"/>
      <c r="C166" s="319"/>
      <c r="D166" s="322" t="str">
        <f>IFERROR(VLOOKUP(A166,部品コード!A:E,2,FALSE),"")</f>
        <v/>
      </c>
      <c r="E166" s="322" t="str">
        <f t="shared" si="4"/>
        <v/>
      </c>
      <c r="F166" s="322" t="str">
        <f t="shared" si="5"/>
        <v/>
      </c>
      <c r="G166" s="322" t="str">
        <f>IFERROR(VLOOKUP(A166,部品コード!A:E,3,FALSE),"")</f>
        <v/>
      </c>
    </row>
    <row r="167" spans="1:7" x14ac:dyDescent="0.15">
      <c r="A167" s="320"/>
      <c r="B167" s="321"/>
      <c r="C167" s="319"/>
      <c r="D167" s="322" t="str">
        <f>IFERROR(VLOOKUP(A167,部品コード!A:E,2,FALSE),"")</f>
        <v/>
      </c>
      <c r="E167" s="322" t="str">
        <f t="shared" si="4"/>
        <v/>
      </c>
      <c r="F167" s="322" t="str">
        <f t="shared" si="5"/>
        <v/>
      </c>
      <c r="G167" s="322" t="str">
        <f>IFERROR(VLOOKUP(A167,部品コード!A:E,3,FALSE),"")</f>
        <v/>
      </c>
    </row>
    <row r="168" spans="1:7" x14ac:dyDescent="0.15">
      <c r="A168" s="320"/>
      <c r="B168" s="321"/>
      <c r="C168" s="319"/>
      <c r="D168" s="322" t="str">
        <f>IFERROR(VLOOKUP(A168,部品コード!A:E,2,FALSE),"")</f>
        <v/>
      </c>
      <c r="E168" s="322" t="str">
        <f t="shared" si="4"/>
        <v/>
      </c>
      <c r="F168" s="322" t="str">
        <f t="shared" si="5"/>
        <v/>
      </c>
      <c r="G168" s="322" t="str">
        <f>IFERROR(VLOOKUP(A168,部品コード!A:E,3,FALSE),"")</f>
        <v/>
      </c>
    </row>
    <row r="169" spans="1:7" x14ac:dyDescent="0.15">
      <c r="A169" s="320"/>
      <c r="B169" s="321"/>
      <c r="C169" s="319"/>
      <c r="D169" s="322" t="str">
        <f>IFERROR(VLOOKUP(A169,部品コード!A:E,2,FALSE),"")</f>
        <v/>
      </c>
      <c r="E169" s="322" t="str">
        <f t="shared" si="4"/>
        <v/>
      </c>
      <c r="F169" s="322" t="str">
        <f t="shared" si="5"/>
        <v/>
      </c>
      <c r="G169" s="322" t="str">
        <f>IFERROR(VLOOKUP(A169,部品コード!A:E,3,FALSE),"")</f>
        <v/>
      </c>
    </row>
    <row r="170" spans="1:7" x14ac:dyDescent="0.15">
      <c r="A170" s="320"/>
      <c r="B170" s="321"/>
      <c r="C170" s="319"/>
      <c r="D170" s="322" t="str">
        <f>IFERROR(VLOOKUP(A170,部品コード!A:E,2,FALSE),"")</f>
        <v/>
      </c>
      <c r="E170" s="322" t="str">
        <f t="shared" si="4"/>
        <v/>
      </c>
      <c r="F170" s="322" t="str">
        <f t="shared" si="5"/>
        <v/>
      </c>
      <c r="G170" s="322" t="str">
        <f>IFERROR(VLOOKUP(A170,部品コード!A:E,3,FALSE),"")</f>
        <v/>
      </c>
    </row>
    <row r="171" spans="1:7" x14ac:dyDescent="0.15">
      <c r="A171" s="320"/>
      <c r="B171" s="321"/>
      <c r="C171" s="319"/>
      <c r="D171" s="322" t="str">
        <f>IFERROR(VLOOKUP(A171,部品コード!A:E,2,FALSE),"")</f>
        <v/>
      </c>
      <c r="E171" s="322" t="str">
        <f t="shared" si="4"/>
        <v/>
      </c>
      <c r="F171" s="322" t="str">
        <f t="shared" si="5"/>
        <v/>
      </c>
      <c r="G171" s="322" t="str">
        <f>IFERROR(VLOOKUP(A171,部品コード!A:E,3,FALSE),"")</f>
        <v/>
      </c>
    </row>
    <row r="172" spans="1:7" x14ac:dyDescent="0.15">
      <c r="A172" s="320"/>
      <c r="B172" s="321"/>
      <c r="C172" s="319"/>
      <c r="D172" s="322" t="str">
        <f>IFERROR(VLOOKUP(A172,部品コード!A:E,2,FALSE),"")</f>
        <v/>
      </c>
      <c r="E172" s="322" t="str">
        <f t="shared" si="4"/>
        <v/>
      </c>
      <c r="F172" s="322" t="str">
        <f t="shared" si="5"/>
        <v/>
      </c>
      <c r="G172" s="322" t="str">
        <f>IFERROR(VLOOKUP(A172,部品コード!A:E,3,FALSE),"")</f>
        <v/>
      </c>
    </row>
    <row r="173" spans="1:7" x14ac:dyDescent="0.15">
      <c r="A173" s="320"/>
      <c r="B173" s="321"/>
      <c r="C173" s="319"/>
      <c r="D173" s="322" t="str">
        <f>IFERROR(VLOOKUP(A173,部品コード!A:E,2,FALSE),"")</f>
        <v/>
      </c>
      <c r="E173" s="322" t="str">
        <f t="shared" si="4"/>
        <v/>
      </c>
      <c r="F173" s="322" t="str">
        <f t="shared" si="5"/>
        <v/>
      </c>
      <c r="G173" s="322" t="str">
        <f>IFERROR(VLOOKUP(A173,部品コード!A:E,3,FALSE),"")</f>
        <v/>
      </c>
    </row>
    <row r="174" spans="1:7" x14ac:dyDescent="0.15">
      <c r="A174" s="320"/>
      <c r="B174" s="321"/>
      <c r="C174" s="319"/>
      <c r="D174" s="322" t="str">
        <f>IFERROR(VLOOKUP(A174,部品コード!A:E,2,FALSE),"")</f>
        <v/>
      </c>
      <c r="E174" s="322" t="str">
        <f t="shared" si="4"/>
        <v/>
      </c>
      <c r="F174" s="322" t="str">
        <f t="shared" si="5"/>
        <v/>
      </c>
      <c r="G174" s="322" t="str">
        <f>IFERROR(VLOOKUP(A174,部品コード!A:E,3,FALSE),"")</f>
        <v/>
      </c>
    </row>
    <row r="175" spans="1:7" x14ac:dyDescent="0.15">
      <c r="A175" s="320"/>
      <c r="B175" s="321"/>
      <c r="C175" s="319"/>
      <c r="D175" s="322" t="str">
        <f>IFERROR(VLOOKUP(A175,部品コード!A:E,2,FALSE),"")</f>
        <v/>
      </c>
      <c r="E175" s="322" t="str">
        <f t="shared" si="4"/>
        <v/>
      </c>
      <c r="F175" s="322" t="str">
        <f t="shared" si="5"/>
        <v/>
      </c>
      <c r="G175" s="322" t="str">
        <f>IFERROR(VLOOKUP(A175,部品コード!A:E,3,FALSE),"")</f>
        <v/>
      </c>
    </row>
    <row r="176" spans="1:7" x14ac:dyDescent="0.15">
      <c r="A176" s="320"/>
      <c r="B176" s="321"/>
      <c r="C176" s="319"/>
      <c r="D176" s="322" t="str">
        <f>IFERROR(VLOOKUP(A176,部品コード!A:E,2,FALSE),"")</f>
        <v/>
      </c>
      <c r="E176" s="322" t="str">
        <f t="shared" si="4"/>
        <v/>
      </c>
      <c r="F176" s="322" t="str">
        <f t="shared" si="5"/>
        <v/>
      </c>
      <c r="G176" s="322" t="str">
        <f>IFERROR(VLOOKUP(A176,部品コード!A:E,3,FALSE),"")</f>
        <v/>
      </c>
    </row>
    <row r="177" spans="1:7" x14ac:dyDescent="0.15">
      <c r="A177" s="320"/>
      <c r="B177" s="321"/>
      <c r="C177" s="319"/>
      <c r="D177" s="322" t="str">
        <f>IFERROR(VLOOKUP(A177,部品コード!A:E,2,FALSE),"")</f>
        <v/>
      </c>
      <c r="E177" s="322" t="str">
        <f t="shared" si="4"/>
        <v/>
      </c>
      <c r="F177" s="322" t="str">
        <f t="shared" si="5"/>
        <v/>
      </c>
      <c r="G177" s="322" t="str">
        <f>IFERROR(VLOOKUP(A177,部品コード!A:E,3,FALSE),"")</f>
        <v/>
      </c>
    </row>
    <row r="178" spans="1:7" x14ac:dyDescent="0.15">
      <c r="A178" s="320"/>
      <c r="B178" s="321"/>
      <c r="C178" s="319"/>
      <c r="D178" s="322" t="str">
        <f>IFERROR(VLOOKUP(A178,部品コード!A:E,2,FALSE),"")</f>
        <v/>
      </c>
      <c r="E178" s="322" t="str">
        <f t="shared" si="4"/>
        <v/>
      </c>
      <c r="F178" s="322" t="str">
        <f t="shared" si="5"/>
        <v/>
      </c>
      <c r="G178" s="322" t="str">
        <f>IFERROR(VLOOKUP(A178,部品コード!A:E,3,FALSE),"")</f>
        <v/>
      </c>
    </row>
    <row r="179" spans="1:7" x14ac:dyDescent="0.15">
      <c r="A179" s="320"/>
      <c r="B179" s="321"/>
      <c r="C179" s="319"/>
      <c r="D179" s="322" t="str">
        <f>IFERROR(VLOOKUP(A179,部品コード!A:E,2,FALSE),"")</f>
        <v/>
      </c>
      <c r="E179" s="322" t="str">
        <f t="shared" si="4"/>
        <v/>
      </c>
      <c r="F179" s="322" t="str">
        <f t="shared" si="5"/>
        <v/>
      </c>
      <c r="G179" s="322" t="str">
        <f>IFERROR(VLOOKUP(A179,部品コード!A:E,3,FALSE),"")</f>
        <v/>
      </c>
    </row>
    <row r="180" spans="1:7" x14ac:dyDescent="0.15">
      <c r="A180" s="320"/>
      <c r="B180" s="321"/>
      <c r="C180" s="319"/>
      <c r="D180" s="322" t="str">
        <f>IFERROR(VLOOKUP(A180,部品コード!A:E,2,FALSE),"")</f>
        <v/>
      </c>
      <c r="E180" s="322" t="str">
        <f t="shared" si="4"/>
        <v/>
      </c>
      <c r="F180" s="322" t="str">
        <f t="shared" si="5"/>
        <v/>
      </c>
      <c r="G180" s="322" t="str">
        <f>IFERROR(VLOOKUP(A180,部品コード!A:E,3,FALSE),"")</f>
        <v/>
      </c>
    </row>
    <row r="181" spans="1:7" x14ac:dyDescent="0.15">
      <c r="A181" s="320"/>
      <c r="B181" s="321"/>
      <c r="C181" s="319"/>
      <c r="D181" s="322" t="str">
        <f>IFERROR(VLOOKUP(A181,部品コード!A:E,2,FALSE),"")</f>
        <v/>
      </c>
      <c r="E181" s="322" t="str">
        <f t="shared" si="4"/>
        <v/>
      </c>
      <c r="F181" s="322" t="str">
        <f t="shared" si="5"/>
        <v/>
      </c>
      <c r="G181" s="322" t="str">
        <f>IFERROR(VLOOKUP(A181,部品コード!A:E,3,FALSE),"")</f>
        <v/>
      </c>
    </row>
    <row r="182" spans="1:7" x14ac:dyDescent="0.15">
      <c r="A182" s="320"/>
      <c r="B182" s="321"/>
      <c r="C182" s="319"/>
      <c r="D182" s="322" t="str">
        <f>IFERROR(VLOOKUP(A182,部品コード!A:E,2,FALSE),"")</f>
        <v/>
      </c>
      <c r="E182" s="322" t="str">
        <f t="shared" si="4"/>
        <v/>
      </c>
      <c r="F182" s="322" t="str">
        <f t="shared" si="5"/>
        <v/>
      </c>
      <c r="G182" s="322" t="str">
        <f>IFERROR(VLOOKUP(A182,部品コード!A:E,3,FALSE),"")</f>
        <v/>
      </c>
    </row>
    <row r="183" spans="1:7" x14ac:dyDescent="0.15">
      <c r="A183" s="320"/>
      <c r="B183" s="321"/>
      <c r="C183" s="319"/>
      <c r="D183" s="322" t="str">
        <f>IFERROR(VLOOKUP(A183,部品コード!A:E,2,FALSE),"")</f>
        <v/>
      </c>
      <c r="E183" s="322" t="str">
        <f t="shared" si="4"/>
        <v/>
      </c>
      <c r="F183" s="322" t="str">
        <f t="shared" si="5"/>
        <v/>
      </c>
      <c r="G183" s="322" t="str">
        <f>IFERROR(VLOOKUP(A183,部品コード!A:E,3,FALSE),"")</f>
        <v/>
      </c>
    </row>
    <row r="184" spans="1:7" x14ac:dyDescent="0.15">
      <c r="A184" s="320"/>
      <c r="B184" s="321"/>
      <c r="C184" s="319"/>
      <c r="D184" s="322" t="str">
        <f>IFERROR(VLOOKUP(A184,部品コード!A:E,2,FALSE),"")</f>
        <v/>
      </c>
      <c r="E184" s="322" t="str">
        <f t="shared" si="4"/>
        <v/>
      </c>
      <c r="F184" s="322" t="str">
        <f t="shared" si="5"/>
        <v/>
      </c>
      <c r="G184" s="322" t="str">
        <f>IFERROR(VLOOKUP(A184,部品コード!A:E,3,FALSE),"")</f>
        <v/>
      </c>
    </row>
    <row r="185" spans="1:7" x14ac:dyDescent="0.15">
      <c r="A185" s="320"/>
      <c r="B185" s="321"/>
      <c r="C185" s="319"/>
      <c r="D185" s="322" t="str">
        <f>IFERROR(VLOOKUP(A185,部品コード!A:E,2,FALSE),"")</f>
        <v/>
      </c>
      <c r="E185" s="322" t="str">
        <f t="shared" si="4"/>
        <v/>
      </c>
      <c r="F185" s="322" t="str">
        <f t="shared" si="5"/>
        <v/>
      </c>
      <c r="G185" s="322" t="str">
        <f>IFERROR(VLOOKUP(A185,部品コード!A:E,3,FALSE),"")</f>
        <v/>
      </c>
    </row>
    <row r="186" spans="1:7" x14ac:dyDescent="0.15">
      <c r="A186" s="320"/>
      <c r="B186" s="321"/>
      <c r="C186" s="319"/>
      <c r="D186" s="322" t="str">
        <f>IFERROR(VLOOKUP(A186,部品コード!A:E,2,FALSE),"")</f>
        <v/>
      </c>
      <c r="E186" s="322" t="str">
        <f t="shared" si="4"/>
        <v/>
      </c>
      <c r="F186" s="322" t="str">
        <f t="shared" si="5"/>
        <v/>
      </c>
      <c r="G186" s="322" t="str">
        <f>IFERROR(VLOOKUP(A186,部品コード!A:E,3,FALSE),"")</f>
        <v/>
      </c>
    </row>
    <row r="187" spans="1:7" x14ac:dyDescent="0.15">
      <c r="A187" s="320"/>
      <c r="B187" s="321"/>
      <c r="C187" s="319"/>
      <c r="D187" s="322" t="str">
        <f>IFERROR(VLOOKUP(A187,部品コード!A:E,2,FALSE),"")</f>
        <v/>
      </c>
      <c r="E187" s="322" t="str">
        <f t="shared" si="4"/>
        <v/>
      </c>
      <c r="F187" s="322" t="str">
        <f t="shared" si="5"/>
        <v/>
      </c>
      <c r="G187" s="322" t="str">
        <f>IFERROR(VLOOKUP(A187,部品コード!A:E,3,FALSE),"")</f>
        <v/>
      </c>
    </row>
    <row r="188" spans="1:7" x14ac:dyDescent="0.15">
      <c r="A188" s="320"/>
      <c r="B188" s="321"/>
      <c r="C188" s="319"/>
      <c r="D188" s="322" t="str">
        <f>IFERROR(VLOOKUP(A188,部品コード!A:E,2,FALSE),"")</f>
        <v/>
      </c>
      <c r="E188" s="322" t="str">
        <f t="shared" si="4"/>
        <v/>
      </c>
      <c r="F188" s="322" t="str">
        <f t="shared" si="5"/>
        <v/>
      </c>
      <c r="G188" s="322" t="str">
        <f>IFERROR(VLOOKUP(A188,部品コード!A:E,3,FALSE),"")</f>
        <v/>
      </c>
    </row>
    <row r="189" spans="1:7" x14ac:dyDescent="0.15">
      <c r="A189" s="320"/>
      <c r="B189" s="321"/>
      <c r="C189" s="319"/>
      <c r="D189" s="322" t="str">
        <f>IFERROR(VLOOKUP(A189,部品コード!A:E,2,FALSE),"")</f>
        <v/>
      </c>
      <c r="E189" s="322" t="str">
        <f t="shared" si="4"/>
        <v/>
      </c>
      <c r="F189" s="322" t="str">
        <f t="shared" si="5"/>
        <v/>
      </c>
      <c r="G189" s="322" t="str">
        <f>IFERROR(VLOOKUP(A189,部品コード!A:E,3,FALSE),"")</f>
        <v/>
      </c>
    </row>
    <row r="190" spans="1:7" x14ac:dyDescent="0.15">
      <c r="A190" s="320"/>
      <c r="B190" s="321"/>
      <c r="C190" s="319"/>
      <c r="D190" s="322" t="str">
        <f>IFERROR(VLOOKUP(A190,部品コード!A:E,2,FALSE),"")</f>
        <v/>
      </c>
      <c r="E190" s="322" t="str">
        <f t="shared" si="4"/>
        <v/>
      </c>
      <c r="F190" s="322" t="str">
        <f t="shared" si="5"/>
        <v/>
      </c>
      <c r="G190" s="322" t="str">
        <f>IFERROR(VLOOKUP(A190,部品コード!A:E,3,FALSE),"")</f>
        <v/>
      </c>
    </row>
    <row r="191" spans="1:7" x14ac:dyDescent="0.15">
      <c r="A191" s="320"/>
      <c r="B191" s="321"/>
      <c r="C191" s="319"/>
      <c r="D191" s="322" t="str">
        <f>IFERROR(VLOOKUP(A191,部品コード!A:E,2,FALSE),"")</f>
        <v/>
      </c>
      <c r="E191" s="322" t="str">
        <f t="shared" si="4"/>
        <v/>
      </c>
      <c r="F191" s="322" t="str">
        <f t="shared" si="5"/>
        <v/>
      </c>
      <c r="G191" s="322" t="str">
        <f>IFERROR(VLOOKUP(A191,部品コード!A:E,3,FALSE),"")</f>
        <v/>
      </c>
    </row>
    <row r="192" spans="1:7" x14ac:dyDescent="0.15">
      <c r="A192" s="320"/>
      <c r="B192" s="321"/>
      <c r="C192" s="319"/>
      <c r="D192" s="322" t="str">
        <f>IFERROR(VLOOKUP(A192,部品コード!A:E,2,FALSE),"")</f>
        <v/>
      </c>
      <c r="E192" s="322" t="str">
        <f t="shared" si="4"/>
        <v/>
      </c>
      <c r="F192" s="322" t="str">
        <f t="shared" si="5"/>
        <v/>
      </c>
      <c r="G192" s="322" t="str">
        <f>IFERROR(VLOOKUP(A192,部品コード!A:E,3,FALSE),"")</f>
        <v/>
      </c>
    </row>
    <row r="193" spans="1:7" x14ac:dyDescent="0.15">
      <c r="A193" s="320"/>
      <c r="B193" s="321"/>
      <c r="C193" s="319"/>
      <c r="D193" s="322" t="str">
        <f>IFERROR(VLOOKUP(A193,部品コード!A:E,2,FALSE),"")</f>
        <v/>
      </c>
      <c r="E193" s="322" t="str">
        <f t="shared" si="4"/>
        <v/>
      </c>
      <c r="F193" s="322" t="str">
        <f t="shared" si="5"/>
        <v/>
      </c>
      <c r="G193" s="322" t="str">
        <f>IFERROR(VLOOKUP(A193,部品コード!A:E,3,FALSE),"")</f>
        <v/>
      </c>
    </row>
    <row r="194" spans="1:7" x14ac:dyDescent="0.15">
      <c r="A194" s="320"/>
      <c r="B194" s="321"/>
      <c r="C194" s="319"/>
      <c r="D194" s="322" t="str">
        <f>IFERROR(VLOOKUP(A194,部品コード!A:E,2,FALSE),"")</f>
        <v/>
      </c>
      <c r="E194" s="322" t="str">
        <f t="shared" si="4"/>
        <v/>
      </c>
      <c r="F194" s="322" t="str">
        <f t="shared" si="5"/>
        <v/>
      </c>
      <c r="G194" s="322" t="str">
        <f>IFERROR(VLOOKUP(A194,部品コード!A:E,3,FALSE),"")</f>
        <v/>
      </c>
    </row>
    <row r="195" spans="1:7" x14ac:dyDescent="0.15">
      <c r="A195" s="320"/>
      <c r="B195" s="321"/>
      <c r="C195" s="319"/>
      <c r="D195" s="322" t="str">
        <f>IFERROR(VLOOKUP(A195,部品コード!A:E,2,FALSE),"")</f>
        <v/>
      </c>
      <c r="E195" s="322" t="str">
        <f t="shared" ref="E195:E258" si="6">IF(B195="","",(MONTH(B195)))</f>
        <v/>
      </c>
      <c r="F195" s="322" t="str">
        <f t="shared" si="5"/>
        <v/>
      </c>
      <c r="G195" s="322" t="str">
        <f>IFERROR(VLOOKUP(A195,部品コード!A:E,3,FALSE),"")</f>
        <v/>
      </c>
    </row>
    <row r="196" spans="1:7" x14ac:dyDescent="0.15">
      <c r="A196" s="320"/>
      <c r="B196" s="321"/>
      <c r="C196" s="319"/>
      <c r="D196" s="322" t="str">
        <f>IFERROR(VLOOKUP(A196,部品コード!A:E,2,FALSE),"")</f>
        <v/>
      </c>
      <c r="E196" s="322" t="str">
        <f t="shared" si="6"/>
        <v/>
      </c>
      <c r="F196" s="322" t="str">
        <f t="shared" ref="F196:F259" si="7">IF(B196="","",(DAY(B196)))</f>
        <v/>
      </c>
      <c r="G196" s="322" t="str">
        <f>IFERROR(VLOOKUP(A196,部品コード!A:E,3,FALSE),"")</f>
        <v/>
      </c>
    </row>
    <row r="197" spans="1:7" x14ac:dyDescent="0.15">
      <c r="A197" s="320"/>
      <c r="B197" s="321"/>
      <c r="C197" s="319"/>
      <c r="D197" s="322" t="str">
        <f>IFERROR(VLOOKUP(A197,部品コード!A:E,2,FALSE),"")</f>
        <v/>
      </c>
      <c r="E197" s="322" t="str">
        <f t="shared" si="6"/>
        <v/>
      </c>
      <c r="F197" s="322" t="str">
        <f t="shared" si="7"/>
        <v/>
      </c>
      <c r="G197" s="322" t="str">
        <f>IFERROR(VLOOKUP(A197,部品コード!A:E,3,FALSE),"")</f>
        <v/>
      </c>
    </row>
    <row r="198" spans="1:7" x14ac:dyDescent="0.15">
      <c r="A198" s="320"/>
      <c r="B198" s="321"/>
      <c r="C198" s="319"/>
      <c r="D198" s="322" t="str">
        <f>IFERROR(VLOOKUP(A198,部品コード!A:E,2,FALSE),"")</f>
        <v/>
      </c>
      <c r="E198" s="322" t="str">
        <f t="shared" si="6"/>
        <v/>
      </c>
      <c r="F198" s="322" t="str">
        <f t="shared" si="7"/>
        <v/>
      </c>
      <c r="G198" s="322" t="str">
        <f>IFERROR(VLOOKUP(A198,部品コード!A:E,3,FALSE),"")</f>
        <v/>
      </c>
    </row>
    <row r="199" spans="1:7" x14ac:dyDescent="0.15">
      <c r="A199" s="320"/>
      <c r="B199" s="321"/>
      <c r="C199" s="319"/>
      <c r="D199" s="322" t="str">
        <f>IFERROR(VLOOKUP(A199,部品コード!A:E,2,FALSE),"")</f>
        <v/>
      </c>
      <c r="E199" s="322" t="str">
        <f t="shared" si="6"/>
        <v/>
      </c>
      <c r="F199" s="322" t="str">
        <f t="shared" si="7"/>
        <v/>
      </c>
      <c r="G199" s="322" t="str">
        <f>IFERROR(VLOOKUP(A199,部品コード!A:E,3,FALSE),"")</f>
        <v/>
      </c>
    </row>
    <row r="200" spans="1:7" x14ac:dyDescent="0.15">
      <c r="A200" s="320"/>
      <c r="B200" s="321"/>
      <c r="C200" s="319"/>
      <c r="D200" s="322" t="str">
        <f>IFERROR(VLOOKUP(A200,部品コード!A:E,2,FALSE),"")</f>
        <v/>
      </c>
      <c r="E200" s="322" t="str">
        <f t="shared" si="6"/>
        <v/>
      </c>
      <c r="F200" s="322" t="str">
        <f t="shared" si="7"/>
        <v/>
      </c>
      <c r="G200" s="322" t="str">
        <f>IFERROR(VLOOKUP(A200,部品コード!A:E,3,FALSE),"")</f>
        <v/>
      </c>
    </row>
    <row r="201" spans="1:7" x14ac:dyDescent="0.15">
      <c r="A201" s="320"/>
      <c r="B201" s="321"/>
      <c r="C201" s="319"/>
      <c r="D201" s="322" t="str">
        <f>IFERROR(VLOOKUP(A201,部品コード!A:E,2,FALSE),"")</f>
        <v/>
      </c>
      <c r="E201" s="322" t="str">
        <f t="shared" si="6"/>
        <v/>
      </c>
      <c r="F201" s="322" t="str">
        <f t="shared" si="7"/>
        <v/>
      </c>
      <c r="G201" s="322" t="str">
        <f>IFERROR(VLOOKUP(A201,部品コード!A:E,3,FALSE),"")</f>
        <v/>
      </c>
    </row>
    <row r="202" spans="1:7" x14ac:dyDescent="0.15">
      <c r="A202" s="320"/>
      <c r="B202" s="321"/>
      <c r="C202" s="319"/>
      <c r="D202" s="322" t="str">
        <f>IFERROR(VLOOKUP(A202,部品コード!A:E,2,FALSE),"")</f>
        <v/>
      </c>
      <c r="E202" s="322" t="str">
        <f t="shared" si="6"/>
        <v/>
      </c>
      <c r="F202" s="322" t="str">
        <f t="shared" si="7"/>
        <v/>
      </c>
      <c r="G202" s="322" t="str">
        <f>IFERROR(VLOOKUP(A202,部品コード!A:E,3,FALSE),"")</f>
        <v/>
      </c>
    </row>
    <row r="203" spans="1:7" x14ac:dyDescent="0.15">
      <c r="A203" s="320"/>
      <c r="B203" s="321"/>
      <c r="C203" s="319"/>
      <c r="D203" s="322" t="str">
        <f>IFERROR(VLOOKUP(A203,部品コード!A:E,2,FALSE),"")</f>
        <v/>
      </c>
      <c r="E203" s="322" t="str">
        <f t="shared" si="6"/>
        <v/>
      </c>
      <c r="F203" s="322" t="str">
        <f t="shared" si="7"/>
        <v/>
      </c>
      <c r="G203" s="322" t="str">
        <f>IFERROR(VLOOKUP(A203,部品コード!A:E,3,FALSE),"")</f>
        <v/>
      </c>
    </row>
    <row r="204" spans="1:7" x14ac:dyDescent="0.15">
      <c r="A204" s="320"/>
      <c r="B204" s="321"/>
      <c r="C204" s="319"/>
      <c r="D204" s="322" t="str">
        <f>IFERROR(VLOOKUP(A204,部品コード!A:E,2,FALSE),"")</f>
        <v/>
      </c>
      <c r="E204" s="322" t="str">
        <f t="shared" si="6"/>
        <v/>
      </c>
      <c r="F204" s="322" t="str">
        <f t="shared" si="7"/>
        <v/>
      </c>
      <c r="G204" s="322" t="str">
        <f>IFERROR(VLOOKUP(A204,部品コード!A:E,3,FALSE),"")</f>
        <v/>
      </c>
    </row>
    <row r="205" spans="1:7" x14ac:dyDescent="0.15">
      <c r="A205" s="320"/>
      <c r="B205" s="321"/>
      <c r="C205" s="319"/>
      <c r="D205" s="322" t="str">
        <f>IFERROR(VLOOKUP(A205,部品コード!A:E,2,FALSE),"")</f>
        <v/>
      </c>
      <c r="E205" s="322" t="str">
        <f t="shared" si="6"/>
        <v/>
      </c>
      <c r="F205" s="322" t="str">
        <f t="shared" si="7"/>
        <v/>
      </c>
      <c r="G205" s="322" t="str">
        <f>IFERROR(VLOOKUP(A205,部品コード!A:E,3,FALSE),"")</f>
        <v/>
      </c>
    </row>
    <row r="206" spans="1:7" x14ac:dyDescent="0.15">
      <c r="A206" s="320"/>
      <c r="B206" s="321"/>
      <c r="C206" s="319"/>
      <c r="D206" s="322" t="str">
        <f>IFERROR(VLOOKUP(A206,部品コード!A:E,2,FALSE),"")</f>
        <v/>
      </c>
      <c r="E206" s="322" t="str">
        <f t="shared" si="6"/>
        <v/>
      </c>
      <c r="F206" s="322" t="str">
        <f t="shared" si="7"/>
        <v/>
      </c>
      <c r="G206" s="322" t="str">
        <f>IFERROR(VLOOKUP(A206,部品コード!A:E,3,FALSE),"")</f>
        <v/>
      </c>
    </row>
    <row r="207" spans="1:7" x14ac:dyDescent="0.15">
      <c r="A207" s="320"/>
      <c r="B207" s="321"/>
      <c r="C207" s="319"/>
      <c r="D207" s="322" t="str">
        <f>IFERROR(VLOOKUP(A207,部品コード!A:E,2,FALSE),"")</f>
        <v/>
      </c>
      <c r="E207" s="322" t="str">
        <f t="shared" si="6"/>
        <v/>
      </c>
      <c r="F207" s="322" t="str">
        <f t="shared" si="7"/>
        <v/>
      </c>
      <c r="G207" s="322" t="str">
        <f>IFERROR(VLOOKUP(A207,部品コード!A:E,3,FALSE),"")</f>
        <v/>
      </c>
    </row>
    <row r="208" spans="1:7" x14ac:dyDescent="0.15">
      <c r="A208" s="320"/>
      <c r="B208" s="321"/>
      <c r="C208" s="319"/>
      <c r="D208" s="322" t="str">
        <f>IFERROR(VLOOKUP(A208,部品コード!A:E,2,FALSE),"")</f>
        <v/>
      </c>
      <c r="E208" s="322" t="str">
        <f t="shared" si="6"/>
        <v/>
      </c>
      <c r="F208" s="322" t="str">
        <f t="shared" si="7"/>
        <v/>
      </c>
      <c r="G208" s="322" t="str">
        <f>IFERROR(VLOOKUP(A208,部品コード!A:E,3,FALSE),"")</f>
        <v/>
      </c>
    </row>
    <row r="209" spans="1:7" x14ac:dyDescent="0.15">
      <c r="A209" s="320"/>
      <c r="B209" s="321"/>
      <c r="C209" s="319"/>
      <c r="D209" s="322" t="str">
        <f>IFERROR(VLOOKUP(A209,部品コード!A:E,2,FALSE),"")</f>
        <v/>
      </c>
      <c r="E209" s="322" t="str">
        <f t="shared" si="6"/>
        <v/>
      </c>
      <c r="F209" s="322" t="str">
        <f t="shared" si="7"/>
        <v/>
      </c>
      <c r="G209" s="322" t="str">
        <f>IFERROR(VLOOKUP(A209,部品コード!A:E,3,FALSE),"")</f>
        <v/>
      </c>
    </row>
    <row r="210" spans="1:7" x14ac:dyDescent="0.15">
      <c r="A210" s="320"/>
      <c r="B210" s="321"/>
      <c r="C210" s="319"/>
      <c r="D210" s="322" t="str">
        <f>IFERROR(VLOOKUP(A210,部品コード!A:E,2,FALSE),"")</f>
        <v/>
      </c>
      <c r="E210" s="322" t="str">
        <f t="shared" si="6"/>
        <v/>
      </c>
      <c r="F210" s="322" t="str">
        <f t="shared" si="7"/>
        <v/>
      </c>
      <c r="G210" s="322" t="str">
        <f>IFERROR(VLOOKUP(A210,部品コード!A:E,3,FALSE),"")</f>
        <v/>
      </c>
    </row>
    <row r="211" spans="1:7" x14ac:dyDescent="0.15">
      <c r="A211" s="320"/>
      <c r="B211" s="321"/>
      <c r="C211" s="319"/>
      <c r="D211" s="322" t="str">
        <f>IFERROR(VLOOKUP(A211,部品コード!A:E,2,FALSE),"")</f>
        <v/>
      </c>
      <c r="E211" s="322" t="str">
        <f t="shared" si="6"/>
        <v/>
      </c>
      <c r="F211" s="322" t="str">
        <f t="shared" si="7"/>
        <v/>
      </c>
      <c r="G211" s="322" t="str">
        <f>IFERROR(VLOOKUP(A211,部品コード!A:E,3,FALSE),"")</f>
        <v/>
      </c>
    </row>
    <row r="212" spans="1:7" x14ac:dyDescent="0.15">
      <c r="A212" s="320"/>
      <c r="B212" s="321"/>
      <c r="C212" s="319"/>
      <c r="D212" s="322" t="str">
        <f>IFERROR(VLOOKUP(A212,部品コード!A:E,2,FALSE),"")</f>
        <v/>
      </c>
      <c r="E212" s="322" t="str">
        <f t="shared" si="6"/>
        <v/>
      </c>
      <c r="F212" s="322" t="str">
        <f t="shared" si="7"/>
        <v/>
      </c>
      <c r="G212" s="322" t="str">
        <f>IFERROR(VLOOKUP(A212,部品コード!A:E,3,FALSE),"")</f>
        <v/>
      </c>
    </row>
    <row r="213" spans="1:7" x14ac:dyDescent="0.15">
      <c r="A213" s="320"/>
      <c r="B213" s="321"/>
      <c r="C213" s="319"/>
      <c r="D213" s="322" t="str">
        <f>IFERROR(VLOOKUP(A213,部品コード!A:E,2,FALSE),"")</f>
        <v/>
      </c>
      <c r="E213" s="322" t="str">
        <f t="shared" si="6"/>
        <v/>
      </c>
      <c r="F213" s="322" t="str">
        <f t="shared" si="7"/>
        <v/>
      </c>
      <c r="G213" s="322" t="str">
        <f>IFERROR(VLOOKUP(A213,部品コード!A:E,3,FALSE),"")</f>
        <v/>
      </c>
    </row>
    <row r="214" spans="1:7" x14ac:dyDescent="0.15">
      <c r="A214" s="320"/>
      <c r="B214" s="321"/>
      <c r="C214" s="319"/>
      <c r="D214" s="322" t="str">
        <f>IFERROR(VLOOKUP(A214,部品コード!A:E,2,FALSE),"")</f>
        <v/>
      </c>
      <c r="E214" s="322" t="str">
        <f t="shared" si="6"/>
        <v/>
      </c>
      <c r="F214" s="322" t="str">
        <f t="shared" si="7"/>
        <v/>
      </c>
      <c r="G214" s="322" t="str">
        <f>IFERROR(VLOOKUP(A214,部品コード!A:E,3,FALSE),"")</f>
        <v/>
      </c>
    </row>
    <row r="215" spans="1:7" x14ac:dyDescent="0.15">
      <c r="A215" s="320"/>
      <c r="B215" s="321"/>
      <c r="C215" s="319"/>
      <c r="D215" s="322" t="str">
        <f>IFERROR(VLOOKUP(A215,部品コード!A:E,2,FALSE),"")</f>
        <v/>
      </c>
      <c r="E215" s="322" t="str">
        <f t="shared" si="6"/>
        <v/>
      </c>
      <c r="F215" s="322" t="str">
        <f t="shared" si="7"/>
        <v/>
      </c>
      <c r="G215" s="322" t="str">
        <f>IFERROR(VLOOKUP(A215,部品コード!A:E,3,FALSE),"")</f>
        <v/>
      </c>
    </row>
    <row r="216" spans="1:7" x14ac:dyDescent="0.15">
      <c r="A216" s="320"/>
      <c r="B216" s="321"/>
      <c r="C216" s="319"/>
      <c r="D216" s="322" t="str">
        <f>IFERROR(VLOOKUP(A216,部品コード!A:E,2,FALSE),"")</f>
        <v/>
      </c>
      <c r="E216" s="322" t="str">
        <f t="shared" si="6"/>
        <v/>
      </c>
      <c r="F216" s="322" t="str">
        <f t="shared" si="7"/>
        <v/>
      </c>
      <c r="G216" s="322" t="str">
        <f>IFERROR(VLOOKUP(A216,部品コード!A:E,3,FALSE),"")</f>
        <v/>
      </c>
    </row>
    <row r="217" spans="1:7" x14ac:dyDescent="0.15">
      <c r="A217" s="320"/>
      <c r="B217" s="321"/>
      <c r="C217" s="319"/>
      <c r="D217" s="322" t="str">
        <f>IFERROR(VLOOKUP(A217,部品コード!A:E,2,FALSE),"")</f>
        <v/>
      </c>
      <c r="E217" s="322" t="str">
        <f t="shared" si="6"/>
        <v/>
      </c>
      <c r="F217" s="322" t="str">
        <f t="shared" si="7"/>
        <v/>
      </c>
      <c r="G217" s="322" t="str">
        <f>IFERROR(VLOOKUP(A217,部品コード!A:E,3,FALSE),"")</f>
        <v/>
      </c>
    </row>
    <row r="218" spans="1:7" x14ac:dyDescent="0.15">
      <c r="A218" s="320"/>
      <c r="B218" s="321"/>
      <c r="C218" s="319"/>
      <c r="D218" s="322" t="str">
        <f>IFERROR(VLOOKUP(A218,部品コード!A:E,2,FALSE),"")</f>
        <v/>
      </c>
      <c r="E218" s="322" t="str">
        <f t="shared" si="6"/>
        <v/>
      </c>
      <c r="F218" s="322" t="str">
        <f t="shared" si="7"/>
        <v/>
      </c>
      <c r="G218" s="322" t="str">
        <f>IFERROR(VLOOKUP(A218,部品コード!A:E,3,FALSE),"")</f>
        <v/>
      </c>
    </row>
    <row r="219" spans="1:7" x14ac:dyDescent="0.15">
      <c r="A219" s="320"/>
      <c r="B219" s="321"/>
      <c r="C219" s="319"/>
      <c r="D219" s="322" t="str">
        <f>IFERROR(VLOOKUP(A219,部品コード!A:E,2,FALSE),"")</f>
        <v/>
      </c>
      <c r="E219" s="322" t="str">
        <f t="shared" si="6"/>
        <v/>
      </c>
      <c r="F219" s="322" t="str">
        <f t="shared" si="7"/>
        <v/>
      </c>
      <c r="G219" s="322" t="str">
        <f>IFERROR(VLOOKUP(A219,部品コード!A:E,3,FALSE),"")</f>
        <v/>
      </c>
    </row>
    <row r="220" spans="1:7" x14ac:dyDescent="0.15">
      <c r="A220" s="320"/>
      <c r="B220" s="321"/>
      <c r="C220" s="319"/>
      <c r="D220" s="322" t="str">
        <f>IFERROR(VLOOKUP(A220,部品コード!A:E,2,FALSE),"")</f>
        <v/>
      </c>
      <c r="E220" s="322" t="str">
        <f t="shared" si="6"/>
        <v/>
      </c>
      <c r="F220" s="322" t="str">
        <f t="shared" si="7"/>
        <v/>
      </c>
      <c r="G220" s="322" t="str">
        <f>IFERROR(VLOOKUP(A220,部品コード!A:E,3,FALSE),"")</f>
        <v/>
      </c>
    </row>
    <row r="221" spans="1:7" x14ac:dyDescent="0.15">
      <c r="A221" s="320"/>
      <c r="B221" s="321"/>
      <c r="C221" s="319"/>
      <c r="D221" s="322" t="str">
        <f>IFERROR(VLOOKUP(A221,部品コード!A:E,2,FALSE),"")</f>
        <v/>
      </c>
      <c r="E221" s="322" t="str">
        <f t="shared" si="6"/>
        <v/>
      </c>
      <c r="F221" s="322" t="str">
        <f t="shared" si="7"/>
        <v/>
      </c>
      <c r="G221" s="322" t="str">
        <f>IFERROR(VLOOKUP(A221,部品コード!A:E,3,FALSE),"")</f>
        <v/>
      </c>
    </row>
    <row r="222" spans="1:7" x14ac:dyDescent="0.15">
      <c r="A222" s="320"/>
      <c r="B222" s="321"/>
      <c r="C222" s="319"/>
      <c r="D222" s="322" t="str">
        <f>IFERROR(VLOOKUP(A222,部品コード!A:E,2,FALSE),"")</f>
        <v/>
      </c>
      <c r="E222" s="322" t="str">
        <f t="shared" si="6"/>
        <v/>
      </c>
      <c r="F222" s="322" t="str">
        <f t="shared" si="7"/>
        <v/>
      </c>
      <c r="G222" s="322" t="str">
        <f>IFERROR(VLOOKUP(A222,部品コード!A:E,3,FALSE),"")</f>
        <v/>
      </c>
    </row>
    <row r="223" spans="1:7" x14ac:dyDescent="0.15">
      <c r="A223" s="320"/>
      <c r="B223" s="321"/>
      <c r="C223" s="319"/>
      <c r="D223" s="322" t="str">
        <f>IFERROR(VLOOKUP(A223,部品コード!A:E,2,FALSE),"")</f>
        <v/>
      </c>
      <c r="E223" s="322" t="str">
        <f t="shared" si="6"/>
        <v/>
      </c>
      <c r="F223" s="322" t="str">
        <f t="shared" si="7"/>
        <v/>
      </c>
      <c r="G223" s="322" t="str">
        <f>IFERROR(VLOOKUP(A223,部品コード!A:E,3,FALSE),"")</f>
        <v/>
      </c>
    </row>
    <row r="224" spans="1:7" x14ac:dyDescent="0.15">
      <c r="A224" s="320"/>
      <c r="B224" s="321"/>
      <c r="C224" s="319"/>
      <c r="D224" s="322" t="str">
        <f>IFERROR(VLOOKUP(A224,部品コード!A:E,2,FALSE),"")</f>
        <v/>
      </c>
      <c r="E224" s="322" t="str">
        <f t="shared" si="6"/>
        <v/>
      </c>
      <c r="F224" s="322" t="str">
        <f t="shared" si="7"/>
        <v/>
      </c>
      <c r="G224" s="322" t="str">
        <f>IFERROR(VLOOKUP(A224,部品コード!A:E,3,FALSE),"")</f>
        <v/>
      </c>
    </row>
    <row r="225" spans="1:7" x14ac:dyDescent="0.15">
      <c r="A225" s="320"/>
      <c r="B225" s="321"/>
      <c r="C225" s="319"/>
      <c r="D225" s="322" t="str">
        <f>IFERROR(VLOOKUP(A225,部品コード!A:E,2,FALSE),"")</f>
        <v/>
      </c>
      <c r="E225" s="322" t="str">
        <f t="shared" si="6"/>
        <v/>
      </c>
      <c r="F225" s="322" t="str">
        <f t="shared" si="7"/>
        <v/>
      </c>
      <c r="G225" s="322" t="str">
        <f>IFERROR(VLOOKUP(A225,部品コード!A:E,3,FALSE),"")</f>
        <v/>
      </c>
    </row>
    <row r="226" spans="1:7" x14ac:dyDescent="0.15">
      <c r="A226" s="320"/>
      <c r="B226" s="321"/>
      <c r="C226" s="319"/>
      <c r="D226" s="322" t="str">
        <f>IFERROR(VLOOKUP(A226,部品コード!A:E,2,FALSE),"")</f>
        <v/>
      </c>
      <c r="E226" s="322" t="str">
        <f t="shared" si="6"/>
        <v/>
      </c>
      <c r="F226" s="322" t="str">
        <f t="shared" si="7"/>
        <v/>
      </c>
      <c r="G226" s="322" t="str">
        <f>IFERROR(VLOOKUP(A226,部品コード!A:E,3,FALSE),"")</f>
        <v/>
      </c>
    </row>
    <row r="227" spans="1:7" x14ac:dyDescent="0.15">
      <c r="A227" s="320"/>
      <c r="B227" s="321"/>
      <c r="C227" s="319"/>
      <c r="D227" s="322" t="str">
        <f>IFERROR(VLOOKUP(A227,部品コード!A:E,2,FALSE),"")</f>
        <v/>
      </c>
      <c r="E227" s="322" t="str">
        <f t="shared" si="6"/>
        <v/>
      </c>
      <c r="F227" s="322" t="str">
        <f t="shared" si="7"/>
        <v/>
      </c>
      <c r="G227" s="322" t="str">
        <f>IFERROR(VLOOKUP(A227,部品コード!A:E,3,FALSE),"")</f>
        <v/>
      </c>
    </row>
    <row r="228" spans="1:7" x14ac:dyDescent="0.15">
      <c r="A228" s="320"/>
      <c r="B228" s="321"/>
      <c r="C228" s="319"/>
      <c r="D228" s="322" t="str">
        <f>IFERROR(VLOOKUP(A228,部品コード!A:E,2,FALSE),"")</f>
        <v/>
      </c>
      <c r="E228" s="322" t="str">
        <f t="shared" si="6"/>
        <v/>
      </c>
      <c r="F228" s="322" t="str">
        <f t="shared" si="7"/>
        <v/>
      </c>
      <c r="G228" s="322" t="str">
        <f>IFERROR(VLOOKUP(A228,部品コード!A:E,3,FALSE),"")</f>
        <v/>
      </c>
    </row>
    <row r="229" spans="1:7" x14ac:dyDescent="0.15">
      <c r="A229" s="320"/>
      <c r="B229" s="321"/>
      <c r="C229" s="319"/>
      <c r="D229" s="322" t="str">
        <f>IFERROR(VLOOKUP(A229,部品コード!A:E,2,FALSE),"")</f>
        <v/>
      </c>
      <c r="E229" s="322" t="str">
        <f t="shared" si="6"/>
        <v/>
      </c>
      <c r="F229" s="322" t="str">
        <f t="shared" si="7"/>
        <v/>
      </c>
      <c r="G229" s="322" t="str">
        <f>IFERROR(VLOOKUP(A229,部品コード!A:E,3,FALSE),"")</f>
        <v/>
      </c>
    </row>
    <row r="230" spans="1:7" x14ac:dyDescent="0.15">
      <c r="A230" s="320"/>
      <c r="B230" s="321"/>
      <c r="C230" s="319"/>
      <c r="D230" s="322" t="str">
        <f>IFERROR(VLOOKUP(A230,部品コード!A:E,2,FALSE),"")</f>
        <v/>
      </c>
      <c r="E230" s="322" t="str">
        <f t="shared" si="6"/>
        <v/>
      </c>
      <c r="F230" s="322" t="str">
        <f t="shared" si="7"/>
        <v/>
      </c>
      <c r="G230" s="322" t="str">
        <f>IFERROR(VLOOKUP(A230,部品コード!A:E,3,FALSE),"")</f>
        <v/>
      </c>
    </row>
    <row r="231" spans="1:7" x14ac:dyDescent="0.15">
      <c r="A231" s="320"/>
      <c r="B231" s="321"/>
      <c r="C231" s="319"/>
      <c r="D231" s="322" t="str">
        <f>IFERROR(VLOOKUP(A231,部品コード!A:E,2,FALSE),"")</f>
        <v/>
      </c>
      <c r="E231" s="322" t="str">
        <f t="shared" si="6"/>
        <v/>
      </c>
      <c r="F231" s="322" t="str">
        <f t="shared" si="7"/>
        <v/>
      </c>
      <c r="G231" s="322" t="str">
        <f>IFERROR(VLOOKUP(A231,部品コード!A:E,3,FALSE),"")</f>
        <v/>
      </c>
    </row>
    <row r="232" spans="1:7" x14ac:dyDescent="0.15">
      <c r="A232" s="320"/>
      <c r="B232" s="321"/>
      <c r="C232" s="319"/>
      <c r="D232" s="322" t="str">
        <f>IFERROR(VLOOKUP(A232,部品コード!A:E,2,FALSE),"")</f>
        <v/>
      </c>
      <c r="E232" s="322" t="str">
        <f t="shared" si="6"/>
        <v/>
      </c>
      <c r="F232" s="322" t="str">
        <f t="shared" si="7"/>
        <v/>
      </c>
      <c r="G232" s="322" t="str">
        <f>IFERROR(VLOOKUP(A232,部品コード!A:E,3,FALSE),"")</f>
        <v/>
      </c>
    </row>
    <row r="233" spans="1:7" x14ac:dyDescent="0.15">
      <c r="A233" s="320"/>
      <c r="B233" s="321"/>
      <c r="C233" s="319"/>
      <c r="D233" s="322" t="str">
        <f>IFERROR(VLOOKUP(A233,部品コード!A:E,2,FALSE),"")</f>
        <v/>
      </c>
      <c r="E233" s="322" t="str">
        <f t="shared" si="6"/>
        <v/>
      </c>
      <c r="F233" s="322" t="str">
        <f t="shared" si="7"/>
        <v/>
      </c>
      <c r="G233" s="322" t="str">
        <f>IFERROR(VLOOKUP(A233,部品コード!A:E,3,FALSE),"")</f>
        <v/>
      </c>
    </row>
    <row r="234" spans="1:7" x14ac:dyDescent="0.15">
      <c r="A234" s="320"/>
      <c r="B234" s="321"/>
      <c r="C234" s="319"/>
      <c r="D234" s="322" t="str">
        <f>IFERROR(VLOOKUP(A234,部品コード!A:E,2,FALSE),"")</f>
        <v/>
      </c>
      <c r="E234" s="322" t="str">
        <f t="shared" si="6"/>
        <v/>
      </c>
      <c r="F234" s="322" t="str">
        <f t="shared" si="7"/>
        <v/>
      </c>
      <c r="G234" s="322" t="str">
        <f>IFERROR(VLOOKUP(A234,部品コード!A:E,3,FALSE),"")</f>
        <v/>
      </c>
    </row>
    <row r="235" spans="1:7" x14ac:dyDescent="0.15">
      <c r="A235" s="320"/>
      <c r="B235" s="321"/>
      <c r="C235" s="319"/>
      <c r="D235" s="322" t="str">
        <f>IFERROR(VLOOKUP(A235,部品コード!A:E,2,FALSE),"")</f>
        <v/>
      </c>
      <c r="E235" s="322" t="str">
        <f t="shared" si="6"/>
        <v/>
      </c>
      <c r="F235" s="322" t="str">
        <f t="shared" si="7"/>
        <v/>
      </c>
      <c r="G235" s="322" t="str">
        <f>IFERROR(VLOOKUP(A235,部品コード!A:E,3,FALSE),"")</f>
        <v/>
      </c>
    </row>
    <row r="236" spans="1:7" x14ac:dyDescent="0.15">
      <c r="A236" s="320"/>
      <c r="B236" s="321"/>
      <c r="C236" s="319"/>
      <c r="D236" s="322" t="str">
        <f>IFERROR(VLOOKUP(A236,部品コード!A:E,2,FALSE),"")</f>
        <v/>
      </c>
      <c r="E236" s="322" t="str">
        <f t="shared" si="6"/>
        <v/>
      </c>
      <c r="F236" s="322" t="str">
        <f t="shared" si="7"/>
        <v/>
      </c>
      <c r="G236" s="322" t="str">
        <f>IFERROR(VLOOKUP(A236,部品コード!A:E,3,FALSE),"")</f>
        <v/>
      </c>
    </row>
    <row r="237" spans="1:7" x14ac:dyDescent="0.15">
      <c r="A237" s="320"/>
      <c r="B237" s="321"/>
      <c r="C237" s="319"/>
      <c r="D237" s="322" t="str">
        <f>IFERROR(VLOOKUP(A237,部品コード!A:E,2,FALSE),"")</f>
        <v/>
      </c>
      <c r="E237" s="322" t="str">
        <f t="shared" si="6"/>
        <v/>
      </c>
      <c r="F237" s="322" t="str">
        <f t="shared" si="7"/>
        <v/>
      </c>
      <c r="G237" s="322" t="str">
        <f>IFERROR(VLOOKUP(A237,部品コード!A:E,3,FALSE),"")</f>
        <v/>
      </c>
    </row>
    <row r="238" spans="1:7" x14ac:dyDescent="0.15">
      <c r="A238" s="320"/>
      <c r="B238" s="321"/>
      <c r="C238" s="319"/>
      <c r="D238" s="322" t="str">
        <f>IFERROR(VLOOKUP(A238,部品コード!A:E,2,FALSE),"")</f>
        <v/>
      </c>
      <c r="E238" s="322" t="str">
        <f t="shared" si="6"/>
        <v/>
      </c>
      <c r="F238" s="322" t="str">
        <f t="shared" si="7"/>
        <v/>
      </c>
      <c r="G238" s="322" t="str">
        <f>IFERROR(VLOOKUP(A238,部品コード!A:E,3,FALSE),"")</f>
        <v/>
      </c>
    </row>
    <row r="239" spans="1:7" x14ac:dyDescent="0.15">
      <c r="A239" s="320"/>
      <c r="B239" s="321"/>
      <c r="C239" s="319"/>
      <c r="D239" s="322" t="str">
        <f>IFERROR(VLOOKUP(A239,部品コード!A:E,2,FALSE),"")</f>
        <v/>
      </c>
      <c r="E239" s="322" t="str">
        <f t="shared" si="6"/>
        <v/>
      </c>
      <c r="F239" s="322" t="str">
        <f t="shared" si="7"/>
        <v/>
      </c>
      <c r="G239" s="322" t="str">
        <f>IFERROR(VLOOKUP(A239,部品コード!A:E,3,FALSE),"")</f>
        <v/>
      </c>
    </row>
    <row r="240" spans="1:7" x14ac:dyDescent="0.15">
      <c r="A240" s="320"/>
      <c r="B240" s="321"/>
      <c r="C240" s="319"/>
      <c r="D240" s="322" t="str">
        <f>IFERROR(VLOOKUP(A240,部品コード!A:E,2,FALSE),"")</f>
        <v/>
      </c>
      <c r="E240" s="322" t="str">
        <f t="shared" si="6"/>
        <v/>
      </c>
      <c r="F240" s="322" t="str">
        <f t="shared" si="7"/>
        <v/>
      </c>
      <c r="G240" s="322" t="str">
        <f>IFERROR(VLOOKUP(A240,部品コード!A:E,3,FALSE),"")</f>
        <v/>
      </c>
    </row>
    <row r="241" spans="1:7" x14ac:dyDescent="0.15">
      <c r="A241" s="320"/>
      <c r="B241" s="321"/>
      <c r="C241" s="319"/>
      <c r="D241" s="322" t="str">
        <f>IFERROR(VLOOKUP(A241,部品コード!A:E,2,FALSE),"")</f>
        <v/>
      </c>
      <c r="E241" s="322" t="str">
        <f t="shared" si="6"/>
        <v/>
      </c>
      <c r="F241" s="322" t="str">
        <f t="shared" si="7"/>
        <v/>
      </c>
      <c r="G241" s="322" t="str">
        <f>IFERROR(VLOOKUP(A241,部品コード!A:E,3,FALSE),"")</f>
        <v/>
      </c>
    </row>
    <row r="242" spans="1:7" x14ac:dyDescent="0.15">
      <c r="A242" s="320"/>
      <c r="B242" s="321"/>
      <c r="C242" s="319"/>
      <c r="D242" s="322" t="str">
        <f>IFERROR(VLOOKUP(A242,部品コード!A:E,2,FALSE),"")</f>
        <v/>
      </c>
      <c r="E242" s="322" t="str">
        <f t="shared" si="6"/>
        <v/>
      </c>
      <c r="F242" s="322" t="str">
        <f t="shared" si="7"/>
        <v/>
      </c>
      <c r="G242" s="322" t="str">
        <f>IFERROR(VLOOKUP(A242,部品コード!A:E,3,FALSE),"")</f>
        <v/>
      </c>
    </row>
    <row r="243" spans="1:7" x14ac:dyDescent="0.15">
      <c r="A243" s="320"/>
      <c r="B243" s="321"/>
      <c r="C243" s="319"/>
      <c r="D243" s="322" t="str">
        <f>IFERROR(VLOOKUP(A243,部品コード!A:E,2,FALSE),"")</f>
        <v/>
      </c>
      <c r="E243" s="322" t="str">
        <f t="shared" si="6"/>
        <v/>
      </c>
      <c r="F243" s="322" t="str">
        <f t="shared" si="7"/>
        <v/>
      </c>
      <c r="G243" s="322" t="str">
        <f>IFERROR(VLOOKUP(A243,部品コード!A:E,3,FALSE),"")</f>
        <v/>
      </c>
    </row>
    <row r="244" spans="1:7" x14ac:dyDescent="0.15">
      <c r="A244" s="320"/>
      <c r="B244" s="321"/>
      <c r="C244" s="319"/>
      <c r="D244" s="322" t="str">
        <f>IFERROR(VLOOKUP(A244,部品コード!A:E,2,FALSE),"")</f>
        <v/>
      </c>
      <c r="E244" s="322" t="str">
        <f t="shared" si="6"/>
        <v/>
      </c>
      <c r="F244" s="322" t="str">
        <f t="shared" si="7"/>
        <v/>
      </c>
      <c r="G244" s="322" t="str">
        <f>IFERROR(VLOOKUP(A244,部品コード!A:E,3,FALSE),"")</f>
        <v/>
      </c>
    </row>
    <row r="245" spans="1:7" x14ac:dyDescent="0.15">
      <c r="A245" s="320"/>
      <c r="B245" s="321"/>
      <c r="C245" s="319"/>
      <c r="D245" s="322" t="str">
        <f>IFERROR(VLOOKUP(A245,部品コード!A:E,2,FALSE),"")</f>
        <v/>
      </c>
      <c r="E245" s="322" t="str">
        <f t="shared" si="6"/>
        <v/>
      </c>
      <c r="F245" s="322" t="str">
        <f t="shared" si="7"/>
        <v/>
      </c>
      <c r="G245" s="322" t="str">
        <f>IFERROR(VLOOKUP(A245,部品コード!A:E,3,FALSE),"")</f>
        <v/>
      </c>
    </row>
    <row r="246" spans="1:7" x14ac:dyDescent="0.15">
      <c r="A246" s="320"/>
      <c r="B246" s="321"/>
      <c r="C246" s="319"/>
      <c r="D246" s="322" t="str">
        <f>IFERROR(VLOOKUP(A246,部品コード!A:E,2,FALSE),"")</f>
        <v/>
      </c>
      <c r="E246" s="322" t="str">
        <f t="shared" si="6"/>
        <v/>
      </c>
      <c r="F246" s="322" t="str">
        <f t="shared" si="7"/>
        <v/>
      </c>
      <c r="G246" s="322" t="str">
        <f>IFERROR(VLOOKUP(A246,部品コード!A:E,3,FALSE),"")</f>
        <v/>
      </c>
    </row>
    <row r="247" spans="1:7" x14ac:dyDescent="0.15">
      <c r="A247" s="320"/>
      <c r="B247" s="321"/>
      <c r="C247" s="319"/>
      <c r="D247" s="322" t="str">
        <f>IFERROR(VLOOKUP(A247,部品コード!A:E,2,FALSE),"")</f>
        <v/>
      </c>
      <c r="E247" s="322" t="str">
        <f t="shared" si="6"/>
        <v/>
      </c>
      <c r="F247" s="322" t="str">
        <f t="shared" si="7"/>
        <v/>
      </c>
      <c r="G247" s="322" t="str">
        <f>IFERROR(VLOOKUP(A247,部品コード!A:E,3,FALSE),"")</f>
        <v/>
      </c>
    </row>
    <row r="248" spans="1:7" x14ac:dyDescent="0.15">
      <c r="A248" s="320"/>
      <c r="B248" s="321"/>
      <c r="C248" s="319"/>
      <c r="D248" s="322" t="str">
        <f>IFERROR(VLOOKUP(A248,部品コード!A:E,2,FALSE),"")</f>
        <v/>
      </c>
      <c r="E248" s="322" t="str">
        <f t="shared" si="6"/>
        <v/>
      </c>
      <c r="F248" s="322" t="str">
        <f t="shared" si="7"/>
        <v/>
      </c>
      <c r="G248" s="322" t="str">
        <f>IFERROR(VLOOKUP(A248,部品コード!A:E,3,FALSE),"")</f>
        <v/>
      </c>
    </row>
    <row r="249" spans="1:7" x14ac:dyDescent="0.15">
      <c r="A249" s="320"/>
      <c r="B249" s="321"/>
      <c r="C249" s="319"/>
      <c r="D249" s="322" t="str">
        <f>IFERROR(VLOOKUP(A249,部品コード!A:E,2,FALSE),"")</f>
        <v/>
      </c>
      <c r="E249" s="322" t="str">
        <f t="shared" si="6"/>
        <v/>
      </c>
      <c r="F249" s="322" t="str">
        <f t="shared" si="7"/>
        <v/>
      </c>
      <c r="G249" s="322" t="str">
        <f>IFERROR(VLOOKUP(A249,部品コード!A:E,3,FALSE),"")</f>
        <v/>
      </c>
    </row>
    <row r="250" spans="1:7" x14ac:dyDescent="0.15">
      <c r="A250" s="320"/>
      <c r="B250" s="321"/>
      <c r="C250" s="319"/>
      <c r="D250" s="322" t="str">
        <f>IFERROR(VLOOKUP(A250,部品コード!A:E,2,FALSE),"")</f>
        <v/>
      </c>
      <c r="E250" s="322" t="str">
        <f t="shared" si="6"/>
        <v/>
      </c>
      <c r="F250" s="322" t="str">
        <f t="shared" si="7"/>
        <v/>
      </c>
      <c r="G250" s="322" t="str">
        <f>IFERROR(VLOOKUP(A250,部品コード!A:E,3,FALSE),"")</f>
        <v/>
      </c>
    </row>
    <row r="251" spans="1:7" x14ac:dyDescent="0.15">
      <c r="A251" s="320"/>
      <c r="B251" s="321"/>
      <c r="C251" s="319"/>
      <c r="D251" s="322" t="str">
        <f>IFERROR(VLOOKUP(A251,部品コード!A:E,2,FALSE),"")</f>
        <v/>
      </c>
      <c r="E251" s="322" t="str">
        <f t="shared" si="6"/>
        <v/>
      </c>
      <c r="F251" s="322" t="str">
        <f t="shared" si="7"/>
        <v/>
      </c>
      <c r="G251" s="322" t="str">
        <f>IFERROR(VLOOKUP(A251,部品コード!A:E,3,FALSE),"")</f>
        <v/>
      </c>
    </row>
    <row r="252" spans="1:7" x14ac:dyDescent="0.15">
      <c r="A252" s="320"/>
      <c r="B252" s="321"/>
      <c r="C252" s="319"/>
      <c r="D252" s="322" t="str">
        <f>IFERROR(VLOOKUP(A252,部品コード!A:E,2,FALSE),"")</f>
        <v/>
      </c>
      <c r="E252" s="322" t="str">
        <f t="shared" si="6"/>
        <v/>
      </c>
      <c r="F252" s="322" t="str">
        <f t="shared" si="7"/>
        <v/>
      </c>
      <c r="G252" s="322" t="str">
        <f>IFERROR(VLOOKUP(A252,部品コード!A:E,3,FALSE),"")</f>
        <v/>
      </c>
    </row>
    <row r="253" spans="1:7" x14ac:dyDescent="0.15">
      <c r="A253" s="320"/>
      <c r="B253" s="321"/>
      <c r="C253" s="319"/>
      <c r="D253" s="322" t="str">
        <f>IFERROR(VLOOKUP(A253,部品コード!A:E,2,FALSE),"")</f>
        <v/>
      </c>
      <c r="E253" s="322" t="str">
        <f t="shared" si="6"/>
        <v/>
      </c>
      <c r="F253" s="322" t="str">
        <f t="shared" si="7"/>
        <v/>
      </c>
      <c r="G253" s="322" t="str">
        <f>IFERROR(VLOOKUP(A253,部品コード!A:E,3,FALSE),"")</f>
        <v/>
      </c>
    </row>
    <row r="254" spans="1:7" x14ac:dyDescent="0.15">
      <c r="A254" s="320"/>
      <c r="B254" s="321"/>
      <c r="C254" s="319"/>
      <c r="D254" s="322" t="str">
        <f>IFERROR(VLOOKUP(A254,部品コード!A:E,2,FALSE),"")</f>
        <v/>
      </c>
      <c r="E254" s="322" t="str">
        <f t="shared" si="6"/>
        <v/>
      </c>
      <c r="F254" s="322" t="str">
        <f t="shared" si="7"/>
        <v/>
      </c>
      <c r="G254" s="322" t="str">
        <f>IFERROR(VLOOKUP(A254,部品コード!A:E,3,FALSE),"")</f>
        <v/>
      </c>
    </row>
    <row r="255" spans="1:7" x14ac:dyDescent="0.15">
      <c r="A255" s="320"/>
      <c r="B255" s="321"/>
      <c r="C255" s="319"/>
      <c r="D255" s="322" t="str">
        <f>IFERROR(VLOOKUP(A255,部品コード!A:E,2,FALSE),"")</f>
        <v/>
      </c>
      <c r="E255" s="322" t="str">
        <f t="shared" si="6"/>
        <v/>
      </c>
      <c r="F255" s="322" t="str">
        <f t="shared" si="7"/>
        <v/>
      </c>
      <c r="G255" s="322" t="str">
        <f>IFERROR(VLOOKUP(A255,部品コード!A:E,3,FALSE),"")</f>
        <v/>
      </c>
    </row>
    <row r="256" spans="1:7" x14ac:dyDescent="0.15">
      <c r="A256" s="320"/>
      <c r="B256" s="321"/>
      <c r="C256" s="319"/>
      <c r="D256" s="322" t="str">
        <f>IFERROR(VLOOKUP(A256,部品コード!A:E,2,FALSE),"")</f>
        <v/>
      </c>
      <c r="E256" s="322" t="str">
        <f t="shared" si="6"/>
        <v/>
      </c>
      <c r="F256" s="322" t="str">
        <f t="shared" si="7"/>
        <v/>
      </c>
      <c r="G256" s="322" t="str">
        <f>IFERROR(VLOOKUP(A256,部品コード!A:E,3,FALSE),"")</f>
        <v/>
      </c>
    </row>
    <row r="257" spans="1:7" x14ac:dyDescent="0.15">
      <c r="A257" s="320"/>
      <c r="B257" s="321"/>
      <c r="C257" s="319"/>
      <c r="D257" s="322" t="str">
        <f>IFERROR(VLOOKUP(A257,部品コード!A:E,2,FALSE),"")</f>
        <v/>
      </c>
      <c r="E257" s="322" t="str">
        <f t="shared" si="6"/>
        <v/>
      </c>
      <c r="F257" s="322" t="str">
        <f t="shared" si="7"/>
        <v/>
      </c>
      <c r="G257" s="322" t="str">
        <f>IFERROR(VLOOKUP(A257,部品コード!A:E,3,FALSE),"")</f>
        <v/>
      </c>
    </row>
    <row r="258" spans="1:7" x14ac:dyDescent="0.15">
      <c r="A258" s="320"/>
      <c r="B258" s="321"/>
      <c r="C258" s="319"/>
      <c r="D258" s="322" t="str">
        <f>IFERROR(VLOOKUP(A258,部品コード!A:E,2,FALSE),"")</f>
        <v/>
      </c>
      <c r="E258" s="322" t="str">
        <f t="shared" si="6"/>
        <v/>
      </c>
      <c r="F258" s="322" t="str">
        <f t="shared" si="7"/>
        <v/>
      </c>
      <c r="G258" s="322" t="str">
        <f>IFERROR(VLOOKUP(A258,部品コード!A:E,3,FALSE),"")</f>
        <v/>
      </c>
    </row>
    <row r="259" spans="1:7" x14ac:dyDescent="0.15">
      <c r="A259" s="320"/>
      <c r="B259" s="321"/>
      <c r="C259" s="319"/>
      <c r="D259" s="322" t="str">
        <f>IFERROR(VLOOKUP(A259,部品コード!A:E,2,FALSE),"")</f>
        <v/>
      </c>
      <c r="E259" s="322" t="str">
        <f t="shared" ref="E259:E322" si="8">IF(B259="","",(MONTH(B259)))</f>
        <v/>
      </c>
      <c r="F259" s="322" t="str">
        <f t="shared" si="7"/>
        <v/>
      </c>
      <c r="G259" s="322" t="str">
        <f>IFERROR(VLOOKUP(A259,部品コード!A:E,3,FALSE),"")</f>
        <v/>
      </c>
    </row>
    <row r="260" spans="1:7" x14ac:dyDescent="0.15">
      <c r="A260" s="320"/>
      <c r="B260" s="321"/>
      <c r="C260" s="319"/>
      <c r="D260" s="322" t="str">
        <f>IFERROR(VLOOKUP(A260,部品コード!A:E,2,FALSE),"")</f>
        <v/>
      </c>
      <c r="E260" s="322" t="str">
        <f t="shared" si="8"/>
        <v/>
      </c>
      <c r="F260" s="322" t="str">
        <f t="shared" ref="F260:F323" si="9">IF(B260="","",(DAY(B260)))</f>
        <v/>
      </c>
      <c r="G260" s="322" t="str">
        <f>IFERROR(VLOOKUP(A260,部品コード!A:E,3,FALSE),"")</f>
        <v/>
      </c>
    </row>
    <row r="261" spans="1:7" x14ac:dyDescent="0.15">
      <c r="A261" s="320"/>
      <c r="B261" s="321"/>
      <c r="C261" s="319"/>
      <c r="D261" s="322" t="str">
        <f>IFERROR(VLOOKUP(A261,部品コード!A:E,2,FALSE),"")</f>
        <v/>
      </c>
      <c r="E261" s="322" t="str">
        <f t="shared" si="8"/>
        <v/>
      </c>
      <c r="F261" s="322" t="str">
        <f t="shared" si="9"/>
        <v/>
      </c>
      <c r="G261" s="322" t="str">
        <f>IFERROR(VLOOKUP(A261,部品コード!A:E,3,FALSE),"")</f>
        <v/>
      </c>
    </row>
    <row r="262" spans="1:7" x14ac:dyDescent="0.15">
      <c r="A262" s="320"/>
      <c r="B262" s="321"/>
      <c r="C262" s="319"/>
      <c r="D262" s="322" t="str">
        <f>IFERROR(VLOOKUP(A262,部品コード!A:E,2,FALSE),"")</f>
        <v/>
      </c>
      <c r="E262" s="322" t="str">
        <f t="shared" si="8"/>
        <v/>
      </c>
      <c r="F262" s="322" t="str">
        <f t="shared" si="9"/>
        <v/>
      </c>
      <c r="G262" s="322" t="str">
        <f>IFERROR(VLOOKUP(A262,部品コード!A:E,3,FALSE),"")</f>
        <v/>
      </c>
    </row>
    <row r="263" spans="1:7" x14ac:dyDescent="0.15">
      <c r="A263" s="320"/>
      <c r="B263" s="321"/>
      <c r="C263" s="319"/>
      <c r="D263" s="322" t="str">
        <f>IFERROR(VLOOKUP(A263,部品コード!A:E,2,FALSE),"")</f>
        <v/>
      </c>
      <c r="E263" s="322" t="str">
        <f t="shared" si="8"/>
        <v/>
      </c>
      <c r="F263" s="322" t="str">
        <f t="shared" si="9"/>
        <v/>
      </c>
      <c r="G263" s="322" t="str">
        <f>IFERROR(VLOOKUP(A263,部品コード!A:E,3,FALSE),"")</f>
        <v/>
      </c>
    </row>
    <row r="264" spans="1:7" x14ac:dyDescent="0.15">
      <c r="A264" s="320"/>
      <c r="B264" s="321"/>
      <c r="C264" s="319"/>
      <c r="D264" s="322" t="str">
        <f>IFERROR(VLOOKUP(A264,部品コード!A:E,2,FALSE),"")</f>
        <v/>
      </c>
      <c r="E264" s="322" t="str">
        <f t="shared" si="8"/>
        <v/>
      </c>
      <c r="F264" s="322" t="str">
        <f t="shared" si="9"/>
        <v/>
      </c>
      <c r="G264" s="322" t="str">
        <f>IFERROR(VLOOKUP(A264,部品コード!A:E,3,FALSE),"")</f>
        <v/>
      </c>
    </row>
    <row r="265" spans="1:7" x14ac:dyDescent="0.15">
      <c r="A265" s="320"/>
      <c r="B265" s="321"/>
      <c r="C265" s="319"/>
      <c r="D265" s="322" t="str">
        <f>IFERROR(VLOOKUP(A265,部品コード!A:E,2,FALSE),"")</f>
        <v/>
      </c>
      <c r="E265" s="322" t="str">
        <f t="shared" si="8"/>
        <v/>
      </c>
      <c r="F265" s="322" t="str">
        <f t="shared" si="9"/>
        <v/>
      </c>
      <c r="G265" s="322" t="str">
        <f>IFERROR(VLOOKUP(A265,部品コード!A:E,3,FALSE),"")</f>
        <v/>
      </c>
    </row>
    <row r="266" spans="1:7" x14ac:dyDescent="0.15">
      <c r="A266" s="320"/>
      <c r="B266" s="321"/>
      <c r="C266" s="319"/>
      <c r="D266" s="322" t="str">
        <f>IFERROR(VLOOKUP(A266,部品コード!A:E,2,FALSE),"")</f>
        <v/>
      </c>
      <c r="E266" s="322" t="str">
        <f t="shared" si="8"/>
        <v/>
      </c>
      <c r="F266" s="322" t="str">
        <f t="shared" si="9"/>
        <v/>
      </c>
      <c r="G266" s="322" t="str">
        <f>IFERROR(VLOOKUP(A266,部品コード!A:E,3,FALSE),"")</f>
        <v/>
      </c>
    </row>
    <row r="267" spans="1:7" x14ac:dyDescent="0.15">
      <c r="A267" s="320"/>
      <c r="B267" s="321"/>
      <c r="C267" s="319"/>
      <c r="D267" s="322" t="str">
        <f>IFERROR(VLOOKUP(A267,部品コード!A:E,2,FALSE),"")</f>
        <v/>
      </c>
      <c r="E267" s="322" t="str">
        <f t="shared" si="8"/>
        <v/>
      </c>
      <c r="F267" s="322" t="str">
        <f t="shared" si="9"/>
        <v/>
      </c>
      <c r="G267" s="322" t="str">
        <f>IFERROR(VLOOKUP(A267,部品コード!A:E,3,FALSE),"")</f>
        <v/>
      </c>
    </row>
    <row r="268" spans="1:7" x14ac:dyDescent="0.15">
      <c r="A268" s="320"/>
      <c r="B268" s="321"/>
      <c r="C268" s="319"/>
      <c r="D268" s="322" t="str">
        <f>IFERROR(VLOOKUP(A268,部品コード!A:E,2,FALSE),"")</f>
        <v/>
      </c>
      <c r="E268" s="322" t="str">
        <f t="shared" si="8"/>
        <v/>
      </c>
      <c r="F268" s="322" t="str">
        <f t="shared" si="9"/>
        <v/>
      </c>
      <c r="G268" s="322" t="str">
        <f>IFERROR(VLOOKUP(A268,部品コード!A:E,3,FALSE),"")</f>
        <v/>
      </c>
    </row>
    <row r="269" spans="1:7" x14ac:dyDescent="0.15">
      <c r="A269" s="320"/>
      <c r="B269" s="321"/>
      <c r="C269" s="319"/>
      <c r="D269" s="322" t="str">
        <f>IFERROR(VLOOKUP(A269,部品コード!A:E,2,FALSE),"")</f>
        <v/>
      </c>
      <c r="E269" s="322" t="str">
        <f t="shared" si="8"/>
        <v/>
      </c>
      <c r="F269" s="322" t="str">
        <f t="shared" si="9"/>
        <v/>
      </c>
      <c r="G269" s="322" t="str">
        <f>IFERROR(VLOOKUP(A269,部品コード!A:E,3,FALSE),"")</f>
        <v/>
      </c>
    </row>
    <row r="270" spans="1:7" x14ac:dyDescent="0.15">
      <c r="A270" s="320"/>
      <c r="B270" s="321"/>
      <c r="C270" s="319"/>
      <c r="D270" s="322" t="str">
        <f>IFERROR(VLOOKUP(A270,部品コード!A:E,2,FALSE),"")</f>
        <v/>
      </c>
      <c r="E270" s="322" t="str">
        <f t="shared" si="8"/>
        <v/>
      </c>
      <c r="F270" s="322" t="str">
        <f t="shared" si="9"/>
        <v/>
      </c>
      <c r="G270" s="322" t="str">
        <f>IFERROR(VLOOKUP(A270,部品コード!A:E,3,FALSE),"")</f>
        <v/>
      </c>
    </row>
    <row r="271" spans="1:7" x14ac:dyDescent="0.15">
      <c r="A271" s="320"/>
      <c r="B271" s="321"/>
      <c r="C271" s="319"/>
      <c r="D271" s="322" t="str">
        <f>IFERROR(VLOOKUP(A271,部品コード!A:E,2,FALSE),"")</f>
        <v/>
      </c>
      <c r="E271" s="322" t="str">
        <f t="shared" si="8"/>
        <v/>
      </c>
      <c r="F271" s="322" t="str">
        <f t="shared" si="9"/>
        <v/>
      </c>
      <c r="G271" s="322" t="str">
        <f>IFERROR(VLOOKUP(A271,部品コード!A:E,3,FALSE),"")</f>
        <v/>
      </c>
    </row>
    <row r="272" spans="1:7" x14ac:dyDescent="0.15">
      <c r="A272" s="320"/>
      <c r="B272" s="321"/>
      <c r="C272" s="319"/>
      <c r="D272" s="322" t="str">
        <f>IFERROR(VLOOKUP(A272,部品コード!A:E,2,FALSE),"")</f>
        <v/>
      </c>
      <c r="E272" s="322" t="str">
        <f t="shared" si="8"/>
        <v/>
      </c>
      <c r="F272" s="322" t="str">
        <f t="shared" si="9"/>
        <v/>
      </c>
      <c r="G272" s="322" t="str">
        <f>IFERROR(VLOOKUP(A272,部品コード!A:E,3,FALSE),"")</f>
        <v/>
      </c>
    </row>
    <row r="273" spans="1:7" x14ac:dyDescent="0.15">
      <c r="A273" s="320"/>
      <c r="B273" s="321"/>
      <c r="C273" s="319"/>
      <c r="D273" s="322" t="str">
        <f>IFERROR(VLOOKUP(A273,部品コード!A:E,2,FALSE),"")</f>
        <v/>
      </c>
      <c r="E273" s="322" t="str">
        <f t="shared" si="8"/>
        <v/>
      </c>
      <c r="F273" s="322" t="str">
        <f t="shared" si="9"/>
        <v/>
      </c>
      <c r="G273" s="322" t="str">
        <f>IFERROR(VLOOKUP(A273,部品コード!A:E,3,FALSE),"")</f>
        <v/>
      </c>
    </row>
    <row r="274" spans="1:7" x14ac:dyDescent="0.15">
      <c r="A274" s="320"/>
      <c r="B274" s="321"/>
      <c r="C274" s="319"/>
      <c r="D274" s="322" t="str">
        <f>IFERROR(VLOOKUP(A274,部品コード!A:E,2,FALSE),"")</f>
        <v/>
      </c>
      <c r="E274" s="322" t="str">
        <f t="shared" si="8"/>
        <v/>
      </c>
      <c r="F274" s="322" t="str">
        <f t="shared" si="9"/>
        <v/>
      </c>
      <c r="G274" s="322" t="str">
        <f>IFERROR(VLOOKUP(A274,部品コード!A:E,3,FALSE),"")</f>
        <v/>
      </c>
    </row>
    <row r="275" spans="1:7" x14ac:dyDescent="0.15">
      <c r="A275" s="320"/>
      <c r="B275" s="321"/>
      <c r="C275" s="319"/>
      <c r="D275" s="322" t="str">
        <f>IFERROR(VLOOKUP(A275,部品コード!A:E,2,FALSE),"")</f>
        <v/>
      </c>
      <c r="E275" s="322" t="str">
        <f t="shared" si="8"/>
        <v/>
      </c>
      <c r="F275" s="322" t="str">
        <f t="shared" si="9"/>
        <v/>
      </c>
      <c r="G275" s="322" t="str">
        <f>IFERROR(VLOOKUP(A275,部品コード!A:E,3,FALSE),"")</f>
        <v/>
      </c>
    </row>
    <row r="276" spans="1:7" x14ac:dyDescent="0.15">
      <c r="A276" s="320"/>
      <c r="B276" s="321"/>
      <c r="C276" s="319"/>
      <c r="D276" s="322" t="str">
        <f>IFERROR(VLOOKUP(A276,部品コード!A:E,2,FALSE),"")</f>
        <v/>
      </c>
      <c r="E276" s="322" t="str">
        <f t="shared" si="8"/>
        <v/>
      </c>
      <c r="F276" s="322" t="str">
        <f t="shared" si="9"/>
        <v/>
      </c>
      <c r="G276" s="322" t="str">
        <f>IFERROR(VLOOKUP(A276,部品コード!A:E,3,FALSE),"")</f>
        <v/>
      </c>
    </row>
    <row r="277" spans="1:7" x14ac:dyDescent="0.15">
      <c r="A277" s="320"/>
      <c r="B277" s="321"/>
      <c r="C277" s="319"/>
      <c r="D277" s="322" t="str">
        <f>IFERROR(VLOOKUP(A277,部品コード!A:E,2,FALSE),"")</f>
        <v/>
      </c>
      <c r="E277" s="322" t="str">
        <f t="shared" si="8"/>
        <v/>
      </c>
      <c r="F277" s="322" t="str">
        <f t="shared" si="9"/>
        <v/>
      </c>
      <c r="G277" s="322" t="str">
        <f>IFERROR(VLOOKUP(A277,部品コード!A:E,3,FALSE),"")</f>
        <v/>
      </c>
    </row>
    <row r="278" spans="1:7" x14ac:dyDescent="0.15">
      <c r="A278" s="320"/>
      <c r="B278" s="321"/>
      <c r="C278" s="319"/>
      <c r="D278" s="322" t="str">
        <f>IFERROR(VLOOKUP(A278,部品コード!A:E,2,FALSE),"")</f>
        <v/>
      </c>
      <c r="E278" s="322" t="str">
        <f t="shared" si="8"/>
        <v/>
      </c>
      <c r="F278" s="322" t="str">
        <f t="shared" si="9"/>
        <v/>
      </c>
      <c r="G278" s="322" t="str">
        <f>IFERROR(VLOOKUP(A278,部品コード!A:E,3,FALSE),"")</f>
        <v/>
      </c>
    </row>
    <row r="279" spans="1:7" x14ac:dyDescent="0.15">
      <c r="A279" s="320"/>
      <c r="B279" s="321"/>
      <c r="C279" s="319"/>
      <c r="D279" s="322" t="str">
        <f>IFERROR(VLOOKUP(A279,部品コード!A:E,2,FALSE),"")</f>
        <v/>
      </c>
      <c r="E279" s="322" t="str">
        <f t="shared" si="8"/>
        <v/>
      </c>
      <c r="F279" s="322" t="str">
        <f t="shared" si="9"/>
        <v/>
      </c>
      <c r="G279" s="322" t="str">
        <f>IFERROR(VLOOKUP(A279,部品コード!A:E,3,FALSE),"")</f>
        <v/>
      </c>
    </row>
    <row r="280" spans="1:7" x14ac:dyDescent="0.15">
      <c r="A280" s="320"/>
      <c r="B280" s="321"/>
      <c r="C280" s="319"/>
      <c r="D280" s="322" t="str">
        <f>IFERROR(VLOOKUP(A280,部品コード!A:E,2,FALSE),"")</f>
        <v/>
      </c>
      <c r="E280" s="322" t="str">
        <f t="shared" si="8"/>
        <v/>
      </c>
      <c r="F280" s="322" t="str">
        <f t="shared" si="9"/>
        <v/>
      </c>
      <c r="G280" s="322" t="str">
        <f>IFERROR(VLOOKUP(A280,部品コード!A:E,3,FALSE),"")</f>
        <v/>
      </c>
    </row>
    <row r="281" spans="1:7" x14ac:dyDescent="0.15">
      <c r="A281" s="320"/>
      <c r="B281" s="321"/>
      <c r="C281" s="319"/>
      <c r="D281" s="322" t="str">
        <f>IFERROR(VLOOKUP(A281,部品コード!A:E,2,FALSE),"")</f>
        <v/>
      </c>
      <c r="E281" s="322" t="str">
        <f t="shared" si="8"/>
        <v/>
      </c>
      <c r="F281" s="322" t="str">
        <f t="shared" si="9"/>
        <v/>
      </c>
      <c r="G281" s="322" t="str">
        <f>IFERROR(VLOOKUP(A281,部品コード!A:E,3,FALSE),"")</f>
        <v/>
      </c>
    </row>
    <row r="282" spans="1:7" x14ac:dyDescent="0.15">
      <c r="A282" s="320"/>
      <c r="B282" s="321"/>
      <c r="C282" s="319"/>
      <c r="D282" s="322" t="str">
        <f>IFERROR(VLOOKUP(A282,部品コード!A:E,2,FALSE),"")</f>
        <v/>
      </c>
      <c r="E282" s="322" t="str">
        <f t="shared" si="8"/>
        <v/>
      </c>
      <c r="F282" s="322" t="str">
        <f t="shared" si="9"/>
        <v/>
      </c>
      <c r="G282" s="322" t="str">
        <f>IFERROR(VLOOKUP(A282,部品コード!A:E,3,FALSE),"")</f>
        <v/>
      </c>
    </row>
    <row r="283" spans="1:7" x14ac:dyDescent="0.15">
      <c r="A283" s="320"/>
      <c r="B283" s="321"/>
      <c r="C283" s="319"/>
      <c r="D283" s="322" t="str">
        <f>IFERROR(VLOOKUP(A283,部品コード!A:E,2,FALSE),"")</f>
        <v/>
      </c>
      <c r="E283" s="322" t="str">
        <f t="shared" si="8"/>
        <v/>
      </c>
      <c r="F283" s="322" t="str">
        <f t="shared" si="9"/>
        <v/>
      </c>
      <c r="G283" s="322" t="str">
        <f>IFERROR(VLOOKUP(A283,部品コード!A:E,3,FALSE),"")</f>
        <v/>
      </c>
    </row>
    <row r="284" spans="1:7" x14ac:dyDescent="0.15">
      <c r="A284" s="320"/>
      <c r="B284" s="321"/>
      <c r="C284" s="319"/>
      <c r="D284" s="322" t="str">
        <f>IFERROR(VLOOKUP(A284,部品コード!A:E,2,FALSE),"")</f>
        <v/>
      </c>
      <c r="E284" s="322" t="str">
        <f t="shared" si="8"/>
        <v/>
      </c>
      <c r="F284" s="322" t="str">
        <f t="shared" si="9"/>
        <v/>
      </c>
      <c r="G284" s="322" t="str">
        <f>IFERROR(VLOOKUP(A284,部品コード!A:E,3,FALSE),"")</f>
        <v/>
      </c>
    </row>
    <row r="285" spans="1:7" x14ac:dyDescent="0.15">
      <c r="A285" s="320"/>
      <c r="B285" s="321"/>
      <c r="C285" s="319"/>
      <c r="D285" s="322" t="str">
        <f>IFERROR(VLOOKUP(A285,部品コード!A:E,2,FALSE),"")</f>
        <v/>
      </c>
      <c r="E285" s="322" t="str">
        <f t="shared" si="8"/>
        <v/>
      </c>
      <c r="F285" s="322" t="str">
        <f t="shared" si="9"/>
        <v/>
      </c>
      <c r="G285" s="322" t="str">
        <f>IFERROR(VLOOKUP(A285,部品コード!A:E,3,FALSE),"")</f>
        <v/>
      </c>
    </row>
    <row r="286" spans="1:7" x14ac:dyDescent="0.15">
      <c r="A286" s="320"/>
      <c r="B286" s="321"/>
      <c r="C286" s="319"/>
      <c r="D286" s="322" t="str">
        <f>IFERROR(VLOOKUP(A286,部品コード!A:E,2,FALSE),"")</f>
        <v/>
      </c>
      <c r="E286" s="322" t="str">
        <f t="shared" si="8"/>
        <v/>
      </c>
      <c r="F286" s="322" t="str">
        <f t="shared" si="9"/>
        <v/>
      </c>
      <c r="G286" s="322" t="str">
        <f>IFERROR(VLOOKUP(A286,部品コード!A:E,3,FALSE),"")</f>
        <v/>
      </c>
    </row>
    <row r="287" spans="1:7" x14ac:dyDescent="0.15">
      <c r="A287" s="320"/>
      <c r="B287" s="321"/>
      <c r="C287" s="319"/>
      <c r="D287" s="322" t="str">
        <f>IFERROR(VLOOKUP(A287,部品コード!A:E,2,FALSE),"")</f>
        <v/>
      </c>
      <c r="E287" s="322" t="str">
        <f t="shared" si="8"/>
        <v/>
      </c>
      <c r="F287" s="322" t="str">
        <f t="shared" si="9"/>
        <v/>
      </c>
      <c r="G287" s="322" t="str">
        <f>IFERROR(VLOOKUP(A287,部品コード!A:E,3,FALSE),"")</f>
        <v/>
      </c>
    </row>
    <row r="288" spans="1:7" x14ac:dyDescent="0.15">
      <c r="A288" s="320"/>
      <c r="B288" s="321"/>
      <c r="C288" s="319"/>
      <c r="D288" s="322" t="str">
        <f>IFERROR(VLOOKUP(A288,部品コード!A:E,2,FALSE),"")</f>
        <v/>
      </c>
      <c r="E288" s="322" t="str">
        <f t="shared" si="8"/>
        <v/>
      </c>
      <c r="F288" s="322" t="str">
        <f t="shared" si="9"/>
        <v/>
      </c>
      <c r="G288" s="322" t="str">
        <f>IFERROR(VLOOKUP(A288,部品コード!A:E,3,FALSE),"")</f>
        <v/>
      </c>
    </row>
    <row r="289" spans="1:7" x14ac:dyDescent="0.15">
      <c r="A289" s="320"/>
      <c r="B289" s="321"/>
      <c r="C289" s="319"/>
      <c r="D289" s="322" t="str">
        <f>IFERROR(VLOOKUP(A289,部品コード!A:E,2,FALSE),"")</f>
        <v/>
      </c>
      <c r="E289" s="322" t="str">
        <f t="shared" si="8"/>
        <v/>
      </c>
      <c r="F289" s="322" t="str">
        <f t="shared" si="9"/>
        <v/>
      </c>
      <c r="G289" s="322" t="str">
        <f>IFERROR(VLOOKUP(A289,部品コード!A:E,3,FALSE),"")</f>
        <v/>
      </c>
    </row>
    <row r="290" spans="1:7" x14ac:dyDescent="0.15">
      <c r="A290" s="320"/>
      <c r="B290" s="321"/>
      <c r="C290" s="319"/>
      <c r="D290" s="322" t="str">
        <f>IFERROR(VLOOKUP(A290,部品コード!A:E,2,FALSE),"")</f>
        <v/>
      </c>
      <c r="E290" s="322" t="str">
        <f t="shared" si="8"/>
        <v/>
      </c>
      <c r="F290" s="322" t="str">
        <f t="shared" si="9"/>
        <v/>
      </c>
      <c r="G290" s="322" t="str">
        <f>IFERROR(VLOOKUP(A290,部品コード!A:E,3,FALSE),"")</f>
        <v/>
      </c>
    </row>
    <row r="291" spans="1:7" x14ac:dyDescent="0.15">
      <c r="A291" s="320"/>
      <c r="B291" s="321"/>
      <c r="C291" s="319"/>
      <c r="D291" s="322" t="str">
        <f>IFERROR(VLOOKUP(A291,部品コード!A:E,2,FALSE),"")</f>
        <v/>
      </c>
      <c r="E291" s="322" t="str">
        <f t="shared" si="8"/>
        <v/>
      </c>
      <c r="F291" s="322" t="str">
        <f t="shared" si="9"/>
        <v/>
      </c>
      <c r="G291" s="322" t="str">
        <f>IFERROR(VLOOKUP(A291,部品コード!A:E,3,FALSE),"")</f>
        <v/>
      </c>
    </row>
    <row r="292" spans="1:7" x14ac:dyDescent="0.15">
      <c r="A292" s="320"/>
      <c r="B292" s="321"/>
      <c r="C292" s="319"/>
      <c r="D292" s="322" t="str">
        <f>IFERROR(VLOOKUP(A292,部品コード!A:E,2,FALSE),"")</f>
        <v/>
      </c>
      <c r="E292" s="322" t="str">
        <f t="shared" si="8"/>
        <v/>
      </c>
      <c r="F292" s="322" t="str">
        <f t="shared" si="9"/>
        <v/>
      </c>
      <c r="G292" s="322" t="str">
        <f>IFERROR(VLOOKUP(A292,部品コード!A:E,3,FALSE),"")</f>
        <v/>
      </c>
    </row>
    <row r="293" spans="1:7" x14ac:dyDescent="0.15">
      <c r="A293" s="320"/>
      <c r="B293" s="321"/>
      <c r="C293" s="319"/>
      <c r="D293" s="322" t="str">
        <f>IFERROR(VLOOKUP(A293,部品コード!A:E,2,FALSE),"")</f>
        <v/>
      </c>
      <c r="E293" s="322" t="str">
        <f t="shared" si="8"/>
        <v/>
      </c>
      <c r="F293" s="322" t="str">
        <f t="shared" si="9"/>
        <v/>
      </c>
      <c r="G293" s="322" t="str">
        <f>IFERROR(VLOOKUP(A293,部品コード!A:E,3,FALSE),"")</f>
        <v/>
      </c>
    </row>
    <row r="294" spans="1:7" x14ac:dyDescent="0.15">
      <c r="A294" s="320"/>
      <c r="B294" s="321"/>
      <c r="C294" s="319"/>
      <c r="D294" s="322" t="str">
        <f>IFERROR(VLOOKUP(A294,部品コード!A:E,2,FALSE),"")</f>
        <v/>
      </c>
      <c r="E294" s="322" t="str">
        <f t="shared" si="8"/>
        <v/>
      </c>
      <c r="F294" s="322" t="str">
        <f t="shared" si="9"/>
        <v/>
      </c>
      <c r="G294" s="322" t="str">
        <f>IFERROR(VLOOKUP(A294,部品コード!A:E,3,FALSE),"")</f>
        <v/>
      </c>
    </row>
    <row r="295" spans="1:7" x14ac:dyDescent="0.15">
      <c r="A295" s="320"/>
      <c r="B295" s="321"/>
      <c r="C295" s="319"/>
      <c r="D295" s="322" t="str">
        <f>IFERROR(VLOOKUP(A295,部品コード!A:E,2,FALSE),"")</f>
        <v/>
      </c>
      <c r="E295" s="322" t="str">
        <f t="shared" si="8"/>
        <v/>
      </c>
      <c r="F295" s="322" t="str">
        <f t="shared" si="9"/>
        <v/>
      </c>
      <c r="G295" s="322" t="str">
        <f>IFERROR(VLOOKUP(A295,部品コード!A:E,3,FALSE),"")</f>
        <v/>
      </c>
    </row>
    <row r="296" spans="1:7" x14ac:dyDescent="0.15">
      <c r="A296" s="320"/>
      <c r="B296" s="321"/>
      <c r="C296" s="319"/>
      <c r="D296" s="322" t="str">
        <f>IFERROR(VLOOKUP(A296,部品コード!A:E,2,FALSE),"")</f>
        <v/>
      </c>
      <c r="E296" s="322" t="str">
        <f t="shared" si="8"/>
        <v/>
      </c>
      <c r="F296" s="322" t="str">
        <f t="shared" si="9"/>
        <v/>
      </c>
      <c r="G296" s="322" t="str">
        <f>IFERROR(VLOOKUP(A296,部品コード!A:E,3,FALSE),"")</f>
        <v/>
      </c>
    </row>
    <row r="297" spans="1:7" x14ac:dyDescent="0.15">
      <c r="A297" s="320"/>
      <c r="B297" s="321"/>
      <c r="C297" s="319"/>
      <c r="D297" s="322" t="str">
        <f>IFERROR(VLOOKUP(A297,部品コード!A:E,2,FALSE),"")</f>
        <v/>
      </c>
      <c r="E297" s="322" t="str">
        <f t="shared" si="8"/>
        <v/>
      </c>
      <c r="F297" s="322" t="str">
        <f t="shared" si="9"/>
        <v/>
      </c>
      <c r="G297" s="322" t="str">
        <f>IFERROR(VLOOKUP(A297,部品コード!A:E,3,FALSE),"")</f>
        <v/>
      </c>
    </row>
    <row r="298" spans="1:7" x14ac:dyDescent="0.15">
      <c r="A298" s="320"/>
      <c r="B298" s="321"/>
      <c r="C298" s="319"/>
      <c r="D298" s="322" t="str">
        <f>IFERROR(VLOOKUP(A298,部品コード!A:E,2,FALSE),"")</f>
        <v/>
      </c>
      <c r="E298" s="322" t="str">
        <f t="shared" si="8"/>
        <v/>
      </c>
      <c r="F298" s="322" t="str">
        <f t="shared" si="9"/>
        <v/>
      </c>
      <c r="G298" s="322" t="str">
        <f>IFERROR(VLOOKUP(A298,部品コード!A:E,3,FALSE),"")</f>
        <v/>
      </c>
    </row>
    <row r="299" spans="1:7" x14ac:dyDescent="0.15">
      <c r="A299" s="320"/>
      <c r="B299" s="321"/>
      <c r="C299" s="319"/>
      <c r="D299" s="322" t="str">
        <f>IFERROR(VLOOKUP(A299,部品コード!A:E,2,FALSE),"")</f>
        <v/>
      </c>
      <c r="E299" s="322" t="str">
        <f t="shared" si="8"/>
        <v/>
      </c>
      <c r="F299" s="322" t="str">
        <f t="shared" si="9"/>
        <v/>
      </c>
      <c r="G299" s="322" t="str">
        <f>IFERROR(VLOOKUP(A299,部品コード!A:E,3,FALSE),"")</f>
        <v/>
      </c>
    </row>
    <row r="300" spans="1:7" x14ac:dyDescent="0.15">
      <c r="A300" s="320"/>
      <c r="B300" s="321"/>
      <c r="C300" s="319"/>
      <c r="D300" s="322" t="str">
        <f>IFERROR(VLOOKUP(A300,部品コード!A:E,2,FALSE),"")</f>
        <v/>
      </c>
      <c r="E300" s="322" t="str">
        <f t="shared" si="8"/>
        <v/>
      </c>
      <c r="F300" s="322" t="str">
        <f t="shared" si="9"/>
        <v/>
      </c>
      <c r="G300" s="322" t="str">
        <f>IFERROR(VLOOKUP(A300,部品コード!A:E,3,FALSE),"")</f>
        <v/>
      </c>
    </row>
    <row r="301" spans="1:7" x14ac:dyDescent="0.15">
      <c r="A301" s="320"/>
      <c r="B301" s="321"/>
      <c r="C301" s="319"/>
      <c r="D301" s="322" t="str">
        <f>IFERROR(VLOOKUP(A301,部品コード!A:E,2,FALSE),"")</f>
        <v/>
      </c>
      <c r="E301" s="322" t="str">
        <f t="shared" si="8"/>
        <v/>
      </c>
      <c r="F301" s="322" t="str">
        <f t="shared" si="9"/>
        <v/>
      </c>
      <c r="G301" s="322" t="str">
        <f>IFERROR(VLOOKUP(A301,部品コード!A:E,3,FALSE),"")</f>
        <v/>
      </c>
    </row>
    <row r="302" spans="1:7" x14ac:dyDescent="0.15">
      <c r="A302" s="320"/>
      <c r="B302" s="321"/>
      <c r="C302" s="319"/>
      <c r="D302" s="322" t="str">
        <f>IFERROR(VLOOKUP(A302,部品コード!A:E,2,FALSE),"")</f>
        <v/>
      </c>
      <c r="E302" s="322" t="str">
        <f t="shared" si="8"/>
        <v/>
      </c>
      <c r="F302" s="322" t="str">
        <f t="shared" si="9"/>
        <v/>
      </c>
      <c r="G302" s="322" t="str">
        <f>IFERROR(VLOOKUP(A302,部品コード!A:E,3,FALSE),"")</f>
        <v/>
      </c>
    </row>
    <row r="303" spans="1:7" x14ac:dyDescent="0.15">
      <c r="A303" s="320"/>
      <c r="B303" s="321"/>
      <c r="C303" s="319"/>
      <c r="D303" s="322" t="str">
        <f>IFERROR(VLOOKUP(A303,部品コード!A:E,2,FALSE),"")</f>
        <v/>
      </c>
      <c r="E303" s="322" t="str">
        <f t="shared" si="8"/>
        <v/>
      </c>
      <c r="F303" s="322" t="str">
        <f t="shared" si="9"/>
        <v/>
      </c>
      <c r="G303" s="322" t="str">
        <f>IFERROR(VLOOKUP(A303,部品コード!A:E,3,FALSE),"")</f>
        <v/>
      </c>
    </row>
    <row r="304" spans="1:7" x14ac:dyDescent="0.15">
      <c r="A304" s="320"/>
      <c r="B304" s="321"/>
      <c r="C304" s="319"/>
      <c r="D304" s="322" t="str">
        <f>IFERROR(VLOOKUP(A304,部品コード!A:E,2,FALSE),"")</f>
        <v/>
      </c>
      <c r="E304" s="322" t="str">
        <f t="shared" si="8"/>
        <v/>
      </c>
      <c r="F304" s="322" t="str">
        <f t="shared" si="9"/>
        <v/>
      </c>
      <c r="G304" s="322" t="str">
        <f>IFERROR(VLOOKUP(A304,部品コード!A:E,3,FALSE),"")</f>
        <v/>
      </c>
    </row>
    <row r="305" spans="1:7" x14ac:dyDescent="0.15">
      <c r="A305" s="320"/>
      <c r="B305" s="321"/>
      <c r="C305" s="319"/>
      <c r="D305" s="322" t="str">
        <f>IFERROR(VLOOKUP(A305,部品コード!A:E,2,FALSE),"")</f>
        <v/>
      </c>
      <c r="E305" s="322" t="str">
        <f t="shared" si="8"/>
        <v/>
      </c>
      <c r="F305" s="322" t="str">
        <f t="shared" si="9"/>
        <v/>
      </c>
      <c r="G305" s="322" t="str">
        <f>IFERROR(VLOOKUP(A305,部品コード!A:E,3,FALSE),"")</f>
        <v/>
      </c>
    </row>
    <row r="306" spans="1:7" x14ac:dyDescent="0.15">
      <c r="A306" s="320"/>
      <c r="B306" s="321"/>
      <c r="C306" s="319"/>
      <c r="D306" s="322" t="str">
        <f>IFERROR(VLOOKUP(A306,部品コード!A:E,2,FALSE),"")</f>
        <v/>
      </c>
      <c r="E306" s="322" t="str">
        <f t="shared" si="8"/>
        <v/>
      </c>
      <c r="F306" s="322" t="str">
        <f t="shared" si="9"/>
        <v/>
      </c>
      <c r="G306" s="322" t="str">
        <f>IFERROR(VLOOKUP(A306,部品コード!A:E,3,FALSE),"")</f>
        <v/>
      </c>
    </row>
    <row r="307" spans="1:7" x14ac:dyDescent="0.15">
      <c r="A307" s="320"/>
      <c r="B307" s="321"/>
      <c r="C307" s="319"/>
      <c r="D307" s="322" t="str">
        <f>IFERROR(VLOOKUP(A307,部品コード!A:E,2,FALSE),"")</f>
        <v/>
      </c>
      <c r="E307" s="322" t="str">
        <f t="shared" si="8"/>
        <v/>
      </c>
      <c r="F307" s="322" t="str">
        <f t="shared" si="9"/>
        <v/>
      </c>
      <c r="G307" s="322" t="str">
        <f>IFERROR(VLOOKUP(A307,部品コード!A:E,3,FALSE),"")</f>
        <v/>
      </c>
    </row>
    <row r="308" spans="1:7" x14ac:dyDescent="0.15">
      <c r="A308" s="320"/>
      <c r="B308" s="321"/>
      <c r="C308" s="319"/>
      <c r="D308" s="322" t="str">
        <f>IFERROR(VLOOKUP(A308,部品コード!A:E,2,FALSE),"")</f>
        <v/>
      </c>
      <c r="E308" s="322" t="str">
        <f t="shared" si="8"/>
        <v/>
      </c>
      <c r="F308" s="322" t="str">
        <f t="shared" si="9"/>
        <v/>
      </c>
      <c r="G308" s="322" t="str">
        <f>IFERROR(VLOOKUP(A308,部品コード!A:E,3,FALSE),"")</f>
        <v/>
      </c>
    </row>
    <row r="309" spans="1:7" x14ac:dyDescent="0.15">
      <c r="A309" s="320"/>
      <c r="B309" s="321"/>
      <c r="C309" s="319"/>
      <c r="D309" s="322" t="str">
        <f>IFERROR(VLOOKUP(A309,部品コード!A:E,2,FALSE),"")</f>
        <v/>
      </c>
      <c r="E309" s="322" t="str">
        <f t="shared" si="8"/>
        <v/>
      </c>
      <c r="F309" s="322" t="str">
        <f t="shared" si="9"/>
        <v/>
      </c>
      <c r="G309" s="322" t="str">
        <f>IFERROR(VLOOKUP(A309,部品コード!A:E,3,FALSE),"")</f>
        <v/>
      </c>
    </row>
    <row r="310" spans="1:7" x14ac:dyDescent="0.15">
      <c r="A310" s="320"/>
      <c r="B310" s="321"/>
      <c r="C310" s="319"/>
      <c r="D310" s="322" t="str">
        <f>IFERROR(VLOOKUP(A310,部品コード!A:E,2,FALSE),"")</f>
        <v/>
      </c>
      <c r="E310" s="322" t="str">
        <f t="shared" si="8"/>
        <v/>
      </c>
      <c r="F310" s="322" t="str">
        <f t="shared" si="9"/>
        <v/>
      </c>
      <c r="G310" s="322" t="str">
        <f>IFERROR(VLOOKUP(A310,部品コード!A:E,3,FALSE),"")</f>
        <v/>
      </c>
    </row>
    <row r="311" spans="1:7" x14ac:dyDescent="0.15">
      <c r="A311" s="320"/>
      <c r="B311" s="321"/>
      <c r="C311" s="319"/>
      <c r="D311" s="322" t="str">
        <f>IFERROR(VLOOKUP(A311,部品コード!A:E,2,FALSE),"")</f>
        <v/>
      </c>
      <c r="E311" s="322" t="str">
        <f t="shared" si="8"/>
        <v/>
      </c>
      <c r="F311" s="322" t="str">
        <f t="shared" si="9"/>
        <v/>
      </c>
      <c r="G311" s="322" t="str">
        <f>IFERROR(VLOOKUP(A311,部品コード!A:E,3,FALSE),"")</f>
        <v/>
      </c>
    </row>
    <row r="312" spans="1:7" x14ac:dyDescent="0.15">
      <c r="A312" s="320"/>
      <c r="B312" s="321"/>
      <c r="C312" s="319"/>
      <c r="D312" s="322" t="str">
        <f>IFERROR(VLOOKUP(A312,部品コード!A:E,2,FALSE),"")</f>
        <v/>
      </c>
      <c r="E312" s="322" t="str">
        <f t="shared" si="8"/>
        <v/>
      </c>
      <c r="F312" s="322" t="str">
        <f t="shared" si="9"/>
        <v/>
      </c>
      <c r="G312" s="322" t="str">
        <f>IFERROR(VLOOKUP(A312,部品コード!A:E,3,FALSE),"")</f>
        <v/>
      </c>
    </row>
    <row r="313" spans="1:7" x14ac:dyDescent="0.15">
      <c r="A313" s="320"/>
      <c r="B313" s="321"/>
      <c r="C313" s="319"/>
      <c r="D313" s="322" t="str">
        <f>IFERROR(VLOOKUP(A313,部品コード!A:E,2,FALSE),"")</f>
        <v/>
      </c>
      <c r="E313" s="322" t="str">
        <f t="shared" si="8"/>
        <v/>
      </c>
      <c r="F313" s="322" t="str">
        <f t="shared" si="9"/>
        <v/>
      </c>
      <c r="G313" s="322" t="str">
        <f>IFERROR(VLOOKUP(A313,部品コード!A:E,3,FALSE),"")</f>
        <v/>
      </c>
    </row>
    <row r="314" spans="1:7" x14ac:dyDescent="0.15">
      <c r="A314" s="320"/>
      <c r="B314" s="321"/>
      <c r="C314" s="319"/>
      <c r="D314" s="322" t="str">
        <f>IFERROR(VLOOKUP(A314,部品コード!A:E,2,FALSE),"")</f>
        <v/>
      </c>
      <c r="E314" s="322" t="str">
        <f t="shared" si="8"/>
        <v/>
      </c>
      <c r="F314" s="322" t="str">
        <f t="shared" si="9"/>
        <v/>
      </c>
      <c r="G314" s="322" t="str">
        <f>IFERROR(VLOOKUP(A314,部品コード!A:E,3,FALSE),"")</f>
        <v/>
      </c>
    </row>
    <row r="315" spans="1:7" x14ac:dyDescent="0.15">
      <c r="A315" s="320"/>
      <c r="B315" s="321"/>
      <c r="C315" s="319"/>
      <c r="D315" s="322" t="str">
        <f>IFERROR(VLOOKUP(A315,部品コード!A:E,2,FALSE),"")</f>
        <v/>
      </c>
      <c r="E315" s="322" t="str">
        <f t="shared" si="8"/>
        <v/>
      </c>
      <c r="F315" s="322" t="str">
        <f t="shared" si="9"/>
        <v/>
      </c>
      <c r="G315" s="322" t="str">
        <f>IFERROR(VLOOKUP(A315,部品コード!A:E,3,FALSE),"")</f>
        <v/>
      </c>
    </row>
    <row r="316" spans="1:7" x14ac:dyDescent="0.15">
      <c r="A316" s="320"/>
      <c r="B316" s="321"/>
      <c r="C316" s="319"/>
      <c r="D316" s="322" t="str">
        <f>IFERROR(VLOOKUP(A316,部品コード!A:E,2,FALSE),"")</f>
        <v/>
      </c>
      <c r="E316" s="322" t="str">
        <f t="shared" si="8"/>
        <v/>
      </c>
      <c r="F316" s="322" t="str">
        <f t="shared" si="9"/>
        <v/>
      </c>
      <c r="G316" s="322" t="str">
        <f>IFERROR(VLOOKUP(A316,部品コード!A:E,3,FALSE),"")</f>
        <v/>
      </c>
    </row>
    <row r="317" spans="1:7" x14ac:dyDescent="0.15">
      <c r="A317" s="320"/>
      <c r="B317" s="321"/>
      <c r="C317" s="319"/>
      <c r="D317" s="322" t="str">
        <f>IFERROR(VLOOKUP(A317,部品コード!A:E,2,FALSE),"")</f>
        <v/>
      </c>
      <c r="E317" s="322" t="str">
        <f t="shared" si="8"/>
        <v/>
      </c>
      <c r="F317" s="322" t="str">
        <f t="shared" si="9"/>
        <v/>
      </c>
      <c r="G317" s="322" t="str">
        <f>IFERROR(VLOOKUP(A317,部品コード!A:E,3,FALSE),"")</f>
        <v/>
      </c>
    </row>
    <row r="318" spans="1:7" x14ac:dyDescent="0.15">
      <c r="A318" s="320"/>
      <c r="B318" s="321"/>
      <c r="C318" s="319"/>
      <c r="D318" s="322" t="str">
        <f>IFERROR(VLOOKUP(A318,部品コード!A:E,2,FALSE),"")</f>
        <v/>
      </c>
      <c r="E318" s="322" t="str">
        <f t="shared" si="8"/>
        <v/>
      </c>
      <c r="F318" s="322" t="str">
        <f t="shared" si="9"/>
        <v/>
      </c>
      <c r="G318" s="322" t="str">
        <f>IFERROR(VLOOKUP(A318,部品コード!A:E,3,FALSE),"")</f>
        <v/>
      </c>
    </row>
    <row r="319" spans="1:7" x14ac:dyDescent="0.15">
      <c r="A319" s="320"/>
      <c r="B319" s="321"/>
      <c r="C319" s="319"/>
      <c r="D319" s="322" t="str">
        <f>IFERROR(VLOOKUP(A319,部品コード!A:E,2,FALSE),"")</f>
        <v/>
      </c>
      <c r="E319" s="322" t="str">
        <f t="shared" si="8"/>
        <v/>
      </c>
      <c r="F319" s="322" t="str">
        <f t="shared" si="9"/>
        <v/>
      </c>
      <c r="G319" s="322" t="str">
        <f>IFERROR(VLOOKUP(A319,部品コード!A:E,3,FALSE),"")</f>
        <v/>
      </c>
    </row>
    <row r="320" spans="1:7" x14ac:dyDescent="0.15">
      <c r="A320" s="320"/>
      <c r="B320" s="321"/>
      <c r="C320" s="319"/>
      <c r="D320" s="322" t="str">
        <f>IFERROR(VLOOKUP(A320,部品コード!A:E,2,FALSE),"")</f>
        <v/>
      </c>
      <c r="E320" s="322" t="str">
        <f t="shared" si="8"/>
        <v/>
      </c>
      <c r="F320" s="322" t="str">
        <f t="shared" si="9"/>
        <v/>
      </c>
      <c r="G320" s="322" t="str">
        <f>IFERROR(VLOOKUP(A320,部品コード!A:E,3,FALSE),"")</f>
        <v/>
      </c>
    </row>
    <row r="321" spans="1:7" x14ac:dyDescent="0.15">
      <c r="A321" s="320"/>
      <c r="B321" s="321"/>
      <c r="C321" s="319"/>
      <c r="D321" s="322" t="str">
        <f>IFERROR(VLOOKUP(A321,部品コード!A:E,2,FALSE),"")</f>
        <v/>
      </c>
      <c r="E321" s="322" t="str">
        <f t="shared" si="8"/>
        <v/>
      </c>
      <c r="F321" s="322" t="str">
        <f t="shared" si="9"/>
        <v/>
      </c>
      <c r="G321" s="322" t="str">
        <f>IFERROR(VLOOKUP(A321,部品コード!A:E,3,FALSE),"")</f>
        <v/>
      </c>
    </row>
    <row r="322" spans="1:7" x14ac:dyDescent="0.15">
      <c r="A322" s="320"/>
      <c r="B322" s="321"/>
      <c r="C322" s="319"/>
      <c r="D322" s="322" t="str">
        <f>IFERROR(VLOOKUP(A322,部品コード!A:E,2,FALSE),"")</f>
        <v/>
      </c>
      <c r="E322" s="322" t="str">
        <f t="shared" si="8"/>
        <v/>
      </c>
      <c r="F322" s="322" t="str">
        <f t="shared" si="9"/>
        <v/>
      </c>
      <c r="G322" s="322" t="str">
        <f>IFERROR(VLOOKUP(A322,部品コード!A:E,3,FALSE),"")</f>
        <v/>
      </c>
    </row>
    <row r="323" spans="1:7" x14ac:dyDescent="0.15">
      <c r="A323" s="320"/>
      <c r="B323" s="321"/>
      <c r="C323" s="319"/>
      <c r="D323" s="322" t="str">
        <f>IFERROR(VLOOKUP(A323,部品コード!A:E,2,FALSE),"")</f>
        <v/>
      </c>
      <c r="E323" s="322" t="str">
        <f t="shared" ref="E323:E386" si="10">IF(B323="","",(MONTH(B323)))</f>
        <v/>
      </c>
      <c r="F323" s="322" t="str">
        <f t="shared" si="9"/>
        <v/>
      </c>
      <c r="G323" s="322" t="str">
        <f>IFERROR(VLOOKUP(A323,部品コード!A:E,3,FALSE),"")</f>
        <v/>
      </c>
    </row>
    <row r="324" spans="1:7" x14ac:dyDescent="0.15">
      <c r="A324" s="320"/>
      <c r="B324" s="321"/>
      <c r="C324" s="319"/>
      <c r="D324" s="322" t="str">
        <f>IFERROR(VLOOKUP(A324,部品コード!A:E,2,FALSE),"")</f>
        <v/>
      </c>
      <c r="E324" s="322" t="str">
        <f t="shared" si="10"/>
        <v/>
      </c>
      <c r="F324" s="322" t="str">
        <f t="shared" ref="F324:F387" si="11">IF(B324="","",(DAY(B324)))</f>
        <v/>
      </c>
      <c r="G324" s="322" t="str">
        <f>IFERROR(VLOOKUP(A324,部品コード!A:E,3,FALSE),"")</f>
        <v/>
      </c>
    </row>
    <row r="325" spans="1:7" x14ac:dyDescent="0.15">
      <c r="A325" s="320"/>
      <c r="B325" s="321"/>
      <c r="C325" s="319"/>
      <c r="D325" s="322" t="str">
        <f>IFERROR(VLOOKUP(A325,部品コード!A:E,2,FALSE),"")</f>
        <v/>
      </c>
      <c r="E325" s="322" t="str">
        <f t="shared" si="10"/>
        <v/>
      </c>
      <c r="F325" s="322" t="str">
        <f t="shared" si="11"/>
        <v/>
      </c>
      <c r="G325" s="322" t="str">
        <f>IFERROR(VLOOKUP(A325,部品コード!A:E,3,FALSE),"")</f>
        <v/>
      </c>
    </row>
    <row r="326" spans="1:7" x14ac:dyDescent="0.15">
      <c r="A326" s="320"/>
      <c r="B326" s="321"/>
      <c r="C326" s="319"/>
      <c r="D326" s="322" t="str">
        <f>IFERROR(VLOOKUP(A326,部品コード!A:E,2,FALSE),"")</f>
        <v/>
      </c>
      <c r="E326" s="322" t="str">
        <f t="shared" si="10"/>
        <v/>
      </c>
      <c r="F326" s="322" t="str">
        <f t="shared" si="11"/>
        <v/>
      </c>
      <c r="G326" s="322" t="str">
        <f>IFERROR(VLOOKUP(A326,部品コード!A:E,3,FALSE),"")</f>
        <v/>
      </c>
    </row>
    <row r="327" spans="1:7" x14ac:dyDescent="0.15">
      <c r="A327" s="320"/>
      <c r="B327" s="321"/>
      <c r="C327" s="319"/>
      <c r="D327" s="322" t="str">
        <f>IFERROR(VLOOKUP(A327,部品コード!A:E,2,FALSE),"")</f>
        <v/>
      </c>
      <c r="E327" s="322" t="str">
        <f t="shared" si="10"/>
        <v/>
      </c>
      <c r="F327" s="322" t="str">
        <f t="shared" si="11"/>
        <v/>
      </c>
      <c r="G327" s="322" t="str">
        <f>IFERROR(VLOOKUP(A327,部品コード!A:E,3,FALSE),"")</f>
        <v/>
      </c>
    </row>
    <row r="328" spans="1:7" x14ac:dyDescent="0.15">
      <c r="A328" s="320"/>
      <c r="B328" s="321"/>
      <c r="C328" s="319"/>
      <c r="D328" s="322" t="str">
        <f>IFERROR(VLOOKUP(A328,部品コード!A:E,2,FALSE),"")</f>
        <v/>
      </c>
      <c r="E328" s="322" t="str">
        <f t="shared" si="10"/>
        <v/>
      </c>
      <c r="F328" s="322" t="str">
        <f t="shared" si="11"/>
        <v/>
      </c>
      <c r="G328" s="322" t="str">
        <f>IFERROR(VLOOKUP(A328,部品コード!A:E,3,FALSE),"")</f>
        <v/>
      </c>
    </row>
    <row r="329" spans="1:7" x14ac:dyDescent="0.15">
      <c r="A329" s="320"/>
      <c r="B329" s="321"/>
      <c r="C329" s="319"/>
      <c r="D329" s="322" t="str">
        <f>IFERROR(VLOOKUP(A329,部品コード!A:E,2,FALSE),"")</f>
        <v/>
      </c>
      <c r="E329" s="322" t="str">
        <f t="shared" si="10"/>
        <v/>
      </c>
      <c r="F329" s="322" t="str">
        <f t="shared" si="11"/>
        <v/>
      </c>
      <c r="G329" s="322" t="str">
        <f>IFERROR(VLOOKUP(A329,部品コード!A:E,3,FALSE),"")</f>
        <v/>
      </c>
    </row>
    <row r="330" spans="1:7" x14ac:dyDescent="0.15">
      <c r="A330" s="320"/>
      <c r="B330" s="321"/>
      <c r="C330" s="319"/>
      <c r="D330" s="322" t="str">
        <f>IFERROR(VLOOKUP(A330,部品コード!A:E,2,FALSE),"")</f>
        <v/>
      </c>
      <c r="E330" s="322" t="str">
        <f t="shared" si="10"/>
        <v/>
      </c>
      <c r="F330" s="322" t="str">
        <f t="shared" si="11"/>
        <v/>
      </c>
      <c r="G330" s="322" t="str">
        <f>IFERROR(VLOOKUP(A330,部品コード!A:E,3,FALSE),"")</f>
        <v/>
      </c>
    </row>
    <row r="331" spans="1:7" x14ac:dyDescent="0.15">
      <c r="A331" s="320"/>
      <c r="B331" s="321"/>
      <c r="C331" s="319"/>
      <c r="D331" s="322" t="str">
        <f>IFERROR(VLOOKUP(A331,部品コード!A:E,2,FALSE),"")</f>
        <v/>
      </c>
      <c r="E331" s="322" t="str">
        <f t="shared" si="10"/>
        <v/>
      </c>
      <c r="F331" s="322" t="str">
        <f t="shared" si="11"/>
        <v/>
      </c>
      <c r="G331" s="322" t="str">
        <f>IFERROR(VLOOKUP(A331,部品コード!A:E,3,FALSE),"")</f>
        <v/>
      </c>
    </row>
    <row r="332" spans="1:7" x14ac:dyDescent="0.15">
      <c r="A332" s="320"/>
      <c r="B332" s="321"/>
      <c r="C332" s="319"/>
      <c r="D332" s="322" t="str">
        <f>IFERROR(VLOOKUP(A332,部品コード!A:E,2,FALSE),"")</f>
        <v/>
      </c>
      <c r="E332" s="322" t="str">
        <f t="shared" si="10"/>
        <v/>
      </c>
      <c r="F332" s="322" t="str">
        <f t="shared" si="11"/>
        <v/>
      </c>
      <c r="G332" s="322" t="str">
        <f>IFERROR(VLOOKUP(A332,部品コード!A:E,3,FALSE),"")</f>
        <v/>
      </c>
    </row>
    <row r="333" spans="1:7" x14ac:dyDescent="0.15">
      <c r="A333" s="320"/>
      <c r="B333" s="321"/>
      <c r="C333" s="319"/>
      <c r="D333" s="322" t="str">
        <f>IFERROR(VLOOKUP(A333,部品コード!A:E,2,FALSE),"")</f>
        <v/>
      </c>
      <c r="E333" s="322" t="str">
        <f t="shared" si="10"/>
        <v/>
      </c>
      <c r="F333" s="322" t="str">
        <f t="shared" si="11"/>
        <v/>
      </c>
      <c r="G333" s="322" t="str">
        <f>IFERROR(VLOOKUP(A333,部品コード!A:E,3,FALSE),"")</f>
        <v/>
      </c>
    </row>
    <row r="334" spans="1:7" x14ac:dyDescent="0.15">
      <c r="A334" s="320"/>
      <c r="B334" s="321"/>
      <c r="C334" s="319"/>
      <c r="D334" s="322" t="str">
        <f>IFERROR(VLOOKUP(A334,部品コード!A:E,2,FALSE),"")</f>
        <v/>
      </c>
      <c r="E334" s="322" t="str">
        <f t="shared" si="10"/>
        <v/>
      </c>
      <c r="F334" s="322" t="str">
        <f t="shared" si="11"/>
        <v/>
      </c>
      <c r="G334" s="322" t="str">
        <f>IFERROR(VLOOKUP(A334,部品コード!A:E,3,FALSE),"")</f>
        <v/>
      </c>
    </row>
    <row r="335" spans="1:7" x14ac:dyDescent="0.15">
      <c r="A335" s="320"/>
      <c r="B335" s="321"/>
      <c r="C335" s="319"/>
      <c r="D335" s="322" t="str">
        <f>IFERROR(VLOOKUP(A335,部品コード!A:E,2,FALSE),"")</f>
        <v/>
      </c>
      <c r="E335" s="322" t="str">
        <f t="shared" si="10"/>
        <v/>
      </c>
      <c r="F335" s="322" t="str">
        <f t="shared" si="11"/>
        <v/>
      </c>
      <c r="G335" s="322" t="str">
        <f>IFERROR(VLOOKUP(A335,部品コード!A:E,3,FALSE),"")</f>
        <v/>
      </c>
    </row>
    <row r="336" spans="1:7" x14ac:dyDescent="0.15">
      <c r="A336" s="320"/>
      <c r="B336" s="321"/>
      <c r="C336" s="319"/>
      <c r="D336" s="322" t="str">
        <f>IFERROR(VLOOKUP(A336,部品コード!A:E,2,FALSE),"")</f>
        <v/>
      </c>
      <c r="E336" s="322" t="str">
        <f t="shared" si="10"/>
        <v/>
      </c>
      <c r="F336" s="322" t="str">
        <f t="shared" si="11"/>
        <v/>
      </c>
      <c r="G336" s="322" t="str">
        <f>IFERROR(VLOOKUP(A336,部品コード!A:E,3,FALSE),"")</f>
        <v/>
      </c>
    </row>
    <row r="337" spans="1:7" x14ac:dyDescent="0.15">
      <c r="A337" s="320"/>
      <c r="B337" s="321"/>
      <c r="C337" s="319"/>
      <c r="D337" s="322" t="str">
        <f>IFERROR(VLOOKUP(A337,部品コード!A:E,2,FALSE),"")</f>
        <v/>
      </c>
      <c r="E337" s="322" t="str">
        <f t="shared" si="10"/>
        <v/>
      </c>
      <c r="F337" s="322" t="str">
        <f t="shared" si="11"/>
        <v/>
      </c>
      <c r="G337" s="322" t="str">
        <f>IFERROR(VLOOKUP(A337,部品コード!A:E,3,FALSE),"")</f>
        <v/>
      </c>
    </row>
    <row r="338" spans="1:7" x14ac:dyDescent="0.15">
      <c r="A338" s="320"/>
      <c r="B338" s="321"/>
      <c r="C338" s="319"/>
      <c r="D338" s="322" t="str">
        <f>IFERROR(VLOOKUP(A338,部品コード!A:E,2,FALSE),"")</f>
        <v/>
      </c>
      <c r="E338" s="322" t="str">
        <f t="shared" si="10"/>
        <v/>
      </c>
      <c r="F338" s="322" t="str">
        <f t="shared" si="11"/>
        <v/>
      </c>
      <c r="G338" s="322" t="str">
        <f>IFERROR(VLOOKUP(A338,部品コード!A:E,3,FALSE),"")</f>
        <v/>
      </c>
    </row>
    <row r="339" spans="1:7" x14ac:dyDescent="0.15">
      <c r="A339" s="320"/>
      <c r="B339" s="321"/>
      <c r="C339" s="319"/>
      <c r="D339" s="322" t="str">
        <f>IFERROR(VLOOKUP(A339,部品コード!A:E,2,FALSE),"")</f>
        <v/>
      </c>
      <c r="E339" s="322" t="str">
        <f t="shared" si="10"/>
        <v/>
      </c>
      <c r="F339" s="322" t="str">
        <f t="shared" si="11"/>
        <v/>
      </c>
      <c r="G339" s="322" t="str">
        <f>IFERROR(VLOOKUP(A339,部品コード!A:E,3,FALSE),"")</f>
        <v/>
      </c>
    </row>
    <row r="340" spans="1:7" x14ac:dyDescent="0.15">
      <c r="A340" s="320"/>
      <c r="B340" s="321"/>
      <c r="C340" s="319"/>
      <c r="D340" s="322" t="str">
        <f>IFERROR(VLOOKUP(A340,部品コード!A:E,2,FALSE),"")</f>
        <v/>
      </c>
      <c r="E340" s="322" t="str">
        <f t="shared" si="10"/>
        <v/>
      </c>
      <c r="F340" s="322" t="str">
        <f t="shared" si="11"/>
        <v/>
      </c>
      <c r="G340" s="322" t="str">
        <f>IFERROR(VLOOKUP(A340,部品コード!A:E,3,FALSE),"")</f>
        <v/>
      </c>
    </row>
    <row r="341" spans="1:7" x14ac:dyDescent="0.15">
      <c r="A341" s="320"/>
      <c r="B341" s="321"/>
      <c r="C341" s="319"/>
      <c r="D341" s="322" t="str">
        <f>IFERROR(VLOOKUP(A341,部品コード!A:E,2,FALSE),"")</f>
        <v/>
      </c>
      <c r="E341" s="322" t="str">
        <f t="shared" si="10"/>
        <v/>
      </c>
      <c r="F341" s="322" t="str">
        <f t="shared" si="11"/>
        <v/>
      </c>
      <c r="G341" s="322" t="str">
        <f>IFERROR(VLOOKUP(A341,部品コード!A:E,3,FALSE),"")</f>
        <v/>
      </c>
    </row>
    <row r="342" spans="1:7" x14ac:dyDescent="0.15">
      <c r="A342" s="320"/>
      <c r="B342" s="321"/>
      <c r="C342" s="319"/>
      <c r="D342" s="322" t="str">
        <f>IFERROR(VLOOKUP(A342,部品コード!A:E,2,FALSE),"")</f>
        <v/>
      </c>
      <c r="E342" s="322" t="str">
        <f t="shared" si="10"/>
        <v/>
      </c>
      <c r="F342" s="322" t="str">
        <f t="shared" si="11"/>
        <v/>
      </c>
      <c r="G342" s="322" t="str">
        <f>IFERROR(VLOOKUP(A342,部品コード!A:E,3,FALSE),"")</f>
        <v/>
      </c>
    </row>
    <row r="343" spans="1:7" x14ac:dyDescent="0.15">
      <c r="A343" s="320"/>
      <c r="B343" s="321"/>
      <c r="C343" s="319"/>
      <c r="D343" s="322" t="str">
        <f>IFERROR(VLOOKUP(A343,部品コード!A:E,2,FALSE),"")</f>
        <v/>
      </c>
      <c r="E343" s="322" t="str">
        <f t="shared" si="10"/>
        <v/>
      </c>
      <c r="F343" s="322" t="str">
        <f t="shared" si="11"/>
        <v/>
      </c>
      <c r="G343" s="322" t="str">
        <f>IFERROR(VLOOKUP(A343,部品コード!A:E,3,FALSE),"")</f>
        <v/>
      </c>
    </row>
    <row r="344" spans="1:7" x14ac:dyDescent="0.15">
      <c r="A344" s="320"/>
      <c r="B344" s="321"/>
      <c r="C344" s="319"/>
      <c r="D344" s="322" t="str">
        <f>IFERROR(VLOOKUP(A344,部品コード!A:E,2,FALSE),"")</f>
        <v/>
      </c>
      <c r="E344" s="322" t="str">
        <f t="shared" si="10"/>
        <v/>
      </c>
      <c r="F344" s="322" t="str">
        <f t="shared" si="11"/>
        <v/>
      </c>
      <c r="G344" s="322" t="str">
        <f>IFERROR(VLOOKUP(A344,部品コード!A:E,3,FALSE),"")</f>
        <v/>
      </c>
    </row>
    <row r="345" spans="1:7" x14ac:dyDescent="0.15">
      <c r="A345" s="320"/>
      <c r="B345" s="321"/>
      <c r="C345" s="319"/>
      <c r="D345" s="322" t="str">
        <f>IFERROR(VLOOKUP(A345,部品コード!A:E,2,FALSE),"")</f>
        <v/>
      </c>
      <c r="E345" s="322" t="str">
        <f t="shared" si="10"/>
        <v/>
      </c>
      <c r="F345" s="322" t="str">
        <f t="shared" si="11"/>
        <v/>
      </c>
      <c r="G345" s="322" t="str">
        <f>IFERROR(VLOOKUP(A345,部品コード!A:E,3,FALSE),"")</f>
        <v/>
      </c>
    </row>
    <row r="346" spans="1:7" x14ac:dyDescent="0.15">
      <c r="A346" s="320"/>
      <c r="B346" s="321"/>
      <c r="C346" s="319"/>
      <c r="D346" s="322" t="str">
        <f>IFERROR(VLOOKUP(A346,部品コード!A:E,2,FALSE),"")</f>
        <v/>
      </c>
      <c r="E346" s="322" t="str">
        <f t="shared" si="10"/>
        <v/>
      </c>
      <c r="F346" s="322" t="str">
        <f t="shared" si="11"/>
        <v/>
      </c>
      <c r="G346" s="322" t="str">
        <f>IFERROR(VLOOKUP(A346,部品コード!A:E,3,FALSE),"")</f>
        <v/>
      </c>
    </row>
    <row r="347" spans="1:7" x14ac:dyDescent="0.15">
      <c r="A347" s="320"/>
      <c r="B347" s="321"/>
      <c r="C347" s="319"/>
      <c r="D347" s="322" t="str">
        <f>IFERROR(VLOOKUP(A347,部品コード!A:E,2,FALSE),"")</f>
        <v/>
      </c>
      <c r="E347" s="322" t="str">
        <f t="shared" si="10"/>
        <v/>
      </c>
      <c r="F347" s="322" t="str">
        <f t="shared" si="11"/>
        <v/>
      </c>
      <c r="G347" s="322" t="str">
        <f>IFERROR(VLOOKUP(A347,部品コード!A:E,3,FALSE),"")</f>
        <v/>
      </c>
    </row>
    <row r="348" spans="1:7" x14ac:dyDescent="0.15">
      <c r="A348" s="320"/>
      <c r="B348" s="321"/>
      <c r="C348" s="319"/>
      <c r="D348" s="322" t="str">
        <f>IFERROR(VLOOKUP(A348,部品コード!A:E,2,FALSE),"")</f>
        <v/>
      </c>
      <c r="E348" s="322" t="str">
        <f t="shared" si="10"/>
        <v/>
      </c>
      <c r="F348" s="322" t="str">
        <f t="shared" si="11"/>
        <v/>
      </c>
      <c r="G348" s="322" t="str">
        <f>IFERROR(VLOOKUP(A348,部品コード!A:E,3,FALSE),"")</f>
        <v/>
      </c>
    </row>
    <row r="349" spans="1:7" x14ac:dyDescent="0.15">
      <c r="A349" s="320"/>
      <c r="B349" s="321"/>
      <c r="C349" s="319"/>
      <c r="D349" s="322" t="str">
        <f>IFERROR(VLOOKUP(A349,部品コード!A:E,2,FALSE),"")</f>
        <v/>
      </c>
      <c r="E349" s="322" t="str">
        <f t="shared" si="10"/>
        <v/>
      </c>
      <c r="F349" s="322" t="str">
        <f t="shared" si="11"/>
        <v/>
      </c>
      <c r="G349" s="322" t="str">
        <f>IFERROR(VLOOKUP(A349,部品コード!A:E,3,FALSE),"")</f>
        <v/>
      </c>
    </row>
    <row r="350" spans="1:7" x14ac:dyDescent="0.15">
      <c r="A350" s="320"/>
      <c r="B350" s="321"/>
      <c r="C350" s="319"/>
      <c r="D350" s="322" t="str">
        <f>IFERROR(VLOOKUP(A350,部品コード!A:E,2,FALSE),"")</f>
        <v/>
      </c>
      <c r="E350" s="322" t="str">
        <f t="shared" si="10"/>
        <v/>
      </c>
      <c r="F350" s="322" t="str">
        <f t="shared" si="11"/>
        <v/>
      </c>
      <c r="G350" s="322" t="str">
        <f>IFERROR(VLOOKUP(A350,部品コード!A:E,3,FALSE),"")</f>
        <v/>
      </c>
    </row>
    <row r="351" spans="1:7" x14ac:dyDescent="0.15">
      <c r="A351" s="320"/>
      <c r="B351" s="321"/>
      <c r="C351" s="319"/>
      <c r="D351" s="322" t="str">
        <f>IFERROR(VLOOKUP(A351,部品コード!A:E,2,FALSE),"")</f>
        <v/>
      </c>
      <c r="E351" s="322" t="str">
        <f t="shared" si="10"/>
        <v/>
      </c>
      <c r="F351" s="322" t="str">
        <f t="shared" si="11"/>
        <v/>
      </c>
      <c r="G351" s="322" t="str">
        <f>IFERROR(VLOOKUP(A351,部品コード!A:E,3,FALSE),"")</f>
        <v/>
      </c>
    </row>
    <row r="352" spans="1:7" x14ac:dyDescent="0.15">
      <c r="A352" s="320"/>
      <c r="B352" s="321"/>
      <c r="C352" s="319"/>
      <c r="D352" s="322" t="str">
        <f>IFERROR(VLOOKUP(A352,部品コード!A:E,2,FALSE),"")</f>
        <v/>
      </c>
      <c r="E352" s="322" t="str">
        <f t="shared" si="10"/>
        <v/>
      </c>
      <c r="F352" s="322" t="str">
        <f t="shared" si="11"/>
        <v/>
      </c>
      <c r="G352" s="322" t="str">
        <f>IFERROR(VLOOKUP(A352,部品コード!A:E,3,FALSE),"")</f>
        <v/>
      </c>
    </row>
    <row r="353" spans="1:7" x14ac:dyDescent="0.15">
      <c r="A353" s="320"/>
      <c r="B353" s="321"/>
      <c r="C353" s="319"/>
      <c r="D353" s="322" t="str">
        <f>IFERROR(VLOOKUP(A353,部品コード!A:E,2,FALSE),"")</f>
        <v/>
      </c>
      <c r="E353" s="322" t="str">
        <f t="shared" si="10"/>
        <v/>
      </c>
      <c r="F353" s="322" t="str">
        <f t="shared" si="11"/>
        <v/>
      </c>
      <c r="G353" s="322" t="str">
        <f>IFERROR(VLOOKUP(A353,部品コード!A:E,3,FALSE),"")</f>
        <v/>
      </c>
    </row>
    <row r="354" spans="1:7" x14ac:dyDescent="0.15">
      <c r="A354" s="320"/>
      <c r="B354" s="321"/>
      <c r="C354" s="319"/>
      <c r="D354" s="322" t="str">
        <f>IFERROR(VLOOKUP(A354,部品コード!A:E,2,FALSE),"")</f>
        <v/>
      </c>
      <c r="E354" s="322" t="str">
        <f t="shared" si="10"/>
        <v/>
      </c>
      <c r="F354" s="322" t="str">
        <f t="shared" si="11"/>
        <v/>
      </c>
      <c r="G354" s="322" t="str">
        <f>IFERROR(VLOOKUP(A354,部品コード!A:E,3,FALSE),"")</f>
        <v/>
      </c>
    </row>
    <row r="355" spans="1:7" x14ac:dyDescent="0.15">
      <c r="A355" s="320"/>
      <c r="B355" s="321"/>
      <c r="C355" s="319"/>
      <c r="D355" s="322" t="str">
        <f>IFERROR(VLOOKUP(A355,部品コード!A:E,2,FALSE),"")</f>
        <v/>
      </c>
      <c r="E355" s="322" t="str">
        <f t="shared" si="10"/>
        <v/>
      </c>
      <c r="F355" s="322" t="str">
        <f t="shared" si="11"/>
        <v/>
      </c>
      <c r="G355" s="322" t="str">
        <f>IFERROR(VLOOKUP(A355,部品コード!A:E,3,FALSE),"")</f>
        <v/>
      </c>
    </row>
    <row r="356" spans="1:7" x14ac:dyDescent="0.15">
      <c r="A356" s="320"/>
      <c r="B356" s="321"/>
      <c r="C356" s="319"/>
      <c r="D356" s="322" t="str">
        <f>IFERROR(VLOOKUP(A356,部品コード!A:E,2,FALSE),"")</f>
        <v/>
      </c>
      <c r="E356" s="322" t="str">
        <f t="shared" si="10"/>
        <v/>
      </c>
      <c r="F356" s="322" t="str">
        <f t="shared" si="11"/>
        <v/>
      </c>
      <c r="G356" s="322" t="str">
        <f>IFERROR(VLOOKUP(A356,部品コード!A:E,3,FALSE),"")</f>
        <v/>
      </c>
    </row>
    <row r="357" spans="1:7" x14ac:dyDescent="0.15">
      <c r="A357" s="320"/>
      <c r="B357" s="321"/>
      <c r="C357" s="319"/>
      <c r="D357" s="322" t="str">
        <f>IFERROR(VLOOKUP(A357,部品コード!A:E,2,FALSE),"")</f>
        <v/>
      </c>
      <c r="E357" s="322" t="str">
        <f t="shared" si="10"/>
        <v/>
      </c>
      <c r="F357" s="322" t="str">
        <f t="shared" si="11"/>
        <v/>
      </c>
      <c r="G357" s="322" t="str">
        <f>IFERROR(VLOOKUP(A357,部品コード!A:E,3,FALSE),"")</f>
        <v/>
      </c>
    </row>
    <row r="358" spans="1:7" x14ac:dyDescent="0.15">
      <c r="A358" s="320"/>
      <c r="B358" s="321"/>
      <c r="C358" s="319"/>
      <c r="D358" s="322" t="str">
        <f>IFERROR(VLOOKUP(A358,部品コード!A:E,2,FALSE),"")</f>
        <v/>
      </c>
      <c r="E358" s="322" t="str">
        <f t="shared" si="10"/>
        <v/>
      </c>
      <c r="F358" s="322" t="str">
        <f t="shared" si="11"/>
        <v/>
      </c>
      <c r="G358" s="322" t="str">
        <f>IFERROR(VLOOKUP(A358,部品コード!A:E,3,FALSE),"")</f>
        <v/>
      </c>
    </row>
    <row r="359" spans="1:7" x14ac:dyDescent="0.15">
      <c r="A359" s="320"/>
      <c r="B359" s="321"/>
      <c r="C359" s="319"/>
      <c r="D359" s="322" t="str">
        <f>IFERROR(VLOOKUP(A359,部品コード!A:E,2,FALSE),"")</f>
        <v/>
      </c>
      <c r="E359" s="322" t="str">
        <f t="shared" si="10"/>
        <v/>
      </c>
      <c r="F359" s="322" t="str">
        <f t="shared" si="11"/>
        <v/>
      </c>
      <c r="G359" s="322" t="str">
        <f>IFERROR(VLOOKUP(A359,部品コード!A:E,3,FALSE),"")</f>
        <v/>
      </c>
    </row>
    <row r="360" spans="1:7" x14ac:dyDescent="0.15">
      <c r="A360" s="320"/>
      <c r="B360" s="321"/>
      <c r="C360" s="319"/>
      <c r="D360" s="322" t="str">
        <f>IFERROR(VLOOKUP(A360,部品コード!A:E,2,FALSE),"")</f>
        <v/>
      </c>
      <c r="E360" s="322" t="str">
        <f t="shared" si="10"/>
        <v/>
      </c>
      <c r="F360" s="322" t="str">
        <f t="shared" si="11"/>
        <v/>
      </c>
      <c r="G360" s="322" t="str">
        <f>IFERROR(VLOOKUP(A360,部品コード!A:E,3,FALSE),"")</f>
        <v/>
      </c>
    </row>
    <row r="361" spans="1:7" x14ac:dyDescent="0.15">
      <c r="A361" s="320"/>
      <c r="B361" s="321"/>
      <c r="C361" s="319"/>
      <c r="D361" s="322" t="str">
        <f>IFERROR(VLOOKUP(A361,部品コード!A:E,2,FALSE),"")</f>
        <v/>
      </c>
      <c r="E361" s="322" t="str">
        <f t="shared" si="10"/>
        <v/>
      </c>
      <c r="F361" s="322" t="str">
        <f t="shared" si="11"/>
        <v/>
      </c>
      <c r="G361" s="322" t="str">
        <f>IFERROR(VLOOKUP(A361,部品コード!A:E,3,FALSE),"")</f>
        <v/>
      </c>
    </row>
    <row r="362" spans="1:7" x14ac:dyDescent="0.15">
      <c r="A362" s="320"/>
      <c r="B362" s="321"/>
      <c r="C362" s="319"/>
      <c r="D362" s="322" t="str">
        <f>IFERROR(VLOOKUP(A362,部品コード!A:E,2,FALSE),"")</f>
        <v/>
      </c>
      <c r="E362" s="322" t="str">
        <f t="shared" si="10"/>
        <v/>
      </c>
      <c r="F362" s="322" t="str">
        <f t="shared" si="11"/>
        <v/>
      </c>
      <c r="G362" s="322" t="str">
        <f>IFERROR(VLOOKUP(A362,部品コード!A:E,3,FALSE),"")</f>
        <v/>
      </c>
    </row>
    <row r="363" spans="1:7" x14ac:dyDescent="0.15">
      <c r="A363" s="320"/>
      <c r="B363" s="321"/>
      <c r="C363" s="319"/>
      <c r="D363" s="322" t="str">
        <f>IFERROR(VLOOKUP(A363,部品コード!A:E,2,FALSE),"")</f>
        <v/>
      </c>
      <c r="E363" s="322" t="str">
        <f t="shared" si="10"/>
        <v/>
      </c>
      <c r="F363" s="322" t="str">
        <f t="shared" si="11"/>
        <v/>
      </c>
      <c r="G363" s="322" t="str">
        <f>IFERROR(VLOOKUP(A363,部品コード!A:E,3,FALSE),"")</f>
        <v/>
      </c>
    </row>
    <row r="364" spans="1:7" x14ac:dyDescent="0.15">
      <c r="A364" s="320"/>
      <c r="B364" s="321"/>
      <c r="C364" s="319"/>
      <c r="D364" s="322" t="str">
        <f>IFERROR(VLOOKUP(A364,部品コード!A:E,2,FALSE),"")</f>
        <v/>
      </c>
      <c r="E364" s="322" t="str">
        <f t="shared" si="10"/>
        <v/>
      </c>
      <c r="F364" s="322" t="str">
        <f t="shared" si="11"/>
        <v/>
      </c>
      <c r="G364" s="322" t="str">
        <f>IFERROR(VLOOKUP(A364,部品コード!A:E,3,FALSE),"")</f>
        <v/>
      </c>
    </row>
    <row r="365" spans="1:7" x14ac:dyDescent="0.15">
      <c r="A365" s="320"/>
      <c r="B365" s="321"/>
      <c r="C365" s="319"/>
      <c r="D365" s="322" t="str">
        <f>IFERROR(VLOOKUP(A365,部品コード!A:E,2,FALSE),"")</f>
        <v/>
      </c>
      <c r="E365" s="322" t="str">
        <f t="shared" si="10"/>
        <v/>
      </c>
      <c r="F365" s="322" t="str">
        <f t="shared" si="11"/>
        <v/>
      </c>
      <c r="G365" s="322" t="str">
        <f>IFERROR(VLOOKUP(A365,部品コード!A:E,3,FALSE),"")</f>
        <v/>
      </c>
    </row>
    <row r="366" spans="1:7" x14ac:dyDescent="0.15">
      <c r="A366" s="320"/>
      <c r="B366" s="321"/>
      <c r="C366" s="319"/>
      <c r="D366" s="322" t="str">
        <f>IFERROR(VLOOKUP(A366,部品コード!A:E,2,FALSE),"")</f>
        <v/>
      </c>
      <c r="E366" s="322" t="str">
        <f t="shared" si="10"/>
        <v/>
      </c>
      <c r="F366" s="322" t="str">
        <f t="shared" si="11"/>
        <v/>
      </c>
      <c r="G366" s="322" t="str">
        <f>IFERROR(VLOOKUP(A366,部品コード!A:E,3,FALSE),"")</f>
        <v/>
      </c>
    </row>
    <row r="367" spans="1:7" x14ac:dyDescent="0.15">
      <c r="A367" s="320"/>
      <c r="B367" s="321"/>
      <c r="C367" s="319"/>
      <c r="D367" s="322" t="str">
        <f>IFERROR(VLOOKUP(A367,部品コード!A:E,2,FALSE),"")</f>
        <v/>
      </c>
      <c r="E367" s="322" t="str">
        <f t="shared" si="10"/>
        <v/>
      </c>
      <c r="F367" s="322" t="str">
        <f t="shared" si="11"/>
        <v/>
      </c>
      <c r="G367" s="322" t="str">
        <f>IFERROR(VLOOKUP(A367,部品コード!A:E,3,FALSE),"")</f>
        <v/>
      </c>
    </row>
    <row r="368" spans="1:7" x14ac:dyDescent="0.15">
      <c r="A368" s="320"/>
      <c r="B368" s="321"/>
      <c r="C368" s="319"/>
      <c r="D368" s="322" t="str">
        <f>IFERROR(VLOOKUP(A368,部品コード!A:E,2,FALSE),"")</f>
        <v/>
      </c>
      <c r="E368" s="322" t="str">
        <f t="shared" si="10"/>
        <v/>
      </c>
      <c r="F368" s="322" t="str">
        <f t="shared" si="11"/>
        <v/>
      </c>
      <c r="G368" s="322" t="str">
        <f>IFERROR(VLOOKUP(A368,部品コード!A:E,3,FALSE),"")</f>
        <v/>
      </c>
    </row>
    <row r="369" spans="1:7" x14ac:dyDescent="0.15">
      <c r="A369" s="320"/>
      <c r="B369" s="321"/>
      <c r="C369" s="319"/>
      <c r="D369" s="322" t="str">
        <f>IFERROR(VLOOKUP(A369,部品コード!A:E,2,FALSE),"")</f>
        <v/>
      </c>
      <c r="E369" s="322" t="str">
        <f t="shared" si="10"/>
        <v/>
      </c>
      <c r="F369" s="322" t="str">
        <f t="shared" si="11"/>
        <v/>
      </c>
      <c r="G369" s="322" t="str">
        <f>IFERROR(VLOOKUP(A369,部品コード!A:E,3,FALSE),"")</f>
        <v/>
      </c>
    </row>
    <row r="370" spans="1:7" x14ac:dyDescent="0.15">
      <c r="A370" s="320"/>
      <c r="B370" s="321"/>
      <c r="C370" s="319"/>
      <c r="D370" s="322" t="str">
        <f>IFERROR(VLOOKUP(A370,部品コード!A:E,2,FALSE),"")</f>
        <v/>
      </c>
      <c r="E370" s="322" t="str">
        <f t="shared" si="10"/>
        <v/>
      </c>
      <c r="F370" s="322" t="str">
        <f t="shared" si="11"/>
        <v/>
      </c>
      <c r="G370" s="322" t="str">
        <f>IFERROR(VLOOKUP(A370,部品コード!A:E,3,FALSE),"")</f>
        <v/>
      </c>
    </row>
    <row r="371" spans="1:7" x14ac:dyDescent="0.15">
      <c r="A371" s="320"/>
      <c r="B371" s="321"/>
      <c r="C371" s="319"/>
      <c r="D371" s="322" t="str">
        <f>IFERROR(VLOOKUP(A371,部品コード!A:E,2,FALSE),"")</f>
        <v/>
      </c>
      <c r="E371" s="322" t="str">
        <f t="shared" si="10"/>
        <v/>
      </c>
      <c r="F371" s="322" t="str">
        <f t="shared" si="11"/>
        <v/>
      </c>
      <c r="G371" s="322" t="str">
        <f>IFERROR(VLOOKUP(A371,部品コード!A:E,3,FALSE),"")</f>
        <v/>
      </c>
    </row>
    <row r="372" spans="1:7" x14ac:dyDescent="0.15">
      <c r="A372" s="320"/>
      <c r="B372" s="321"/>
      <c r="C372" s="319"/>
      <c r="D372" s="322" t="str">
        <f>IFERROR(VLOOKUP(A372,部品コード!A:E,2,FALSE),"")</f>
        <v/>
      </c>
      <c r="E372" s="322" t="str">
        <f t="shared" si="10"/>
        <v/>
      </c>
      <c r="F372" s="322" t="str">
        <f t="shared" si="11"/>
        <v/>
      </c>
      <c r="G372" s="322" t="str">
        <f>IFERROR(VLOOKUP(A372,部品コード!A:E,3,FALSE),"")</f>
        <v/>
      </c>
    </row>
    <row r="373" spans="1:7" x14ac:dyDescent="0.15">
      <c r="A373" s="320"/>
      <c r="B373" s="321"/>
      <c r="C373" s="319"/>
      <c r="D373" s="322" t="str">
        <f>IFERROR(VLOOKUP(A373,部品コード!A:E,2,FALSE),"")</f>
        <v/>
      </c>
      <c r="E373" s="322" t="str">
        <f t="shared" si="10"/>
        <v/>
      </c>
      <c r="F373" s="322" t="str">
        <f t="shared" si="11"/>
        <v/>
      </c>
      <c r="G373" s="322" t="str">
        <f>IFERROR(VLOOKUP(A373,部品コード!A:E,3,FALSE),"")</f>
        <v/>
      </c>
    </row>
    <row r="374" spans="1:7" x14ac:dyDescent="0.15">
      <c r="A374" s="320"/>
      <c r="B374" s="321"/>
      <c r="C374" s="319"/>
      <c r="D374" s="322" t="str">
        <f>IFERROR(VLOOKUP(A374,部品コード!A:E,2,FALSE),"")</f>
        <v/>
      </c>
      <c r="E374" s="322" t="str">
        <f t="shared" si="10"/>
        <v/>
      </c>
      <c r="F374" s="322" t="str">
        <f t="shared" si="11"/>
        <v/>
      </c>
      <c r="G374" s="322" t="str">
        <f>IFERROR(VLOOKUP(A374,部品コード!A:E,3,FALSE),"")</f>
        <v/>
      </c>
    </row>
    <row r="375" spans="1:7" x14ac:dyDescent="0.15">
      <c r="A375" s="320"/>
      <c r="B375" s="321"/>
      <c r="C375" s="319"/>
      <c r="D375" s="322" t="str">
        <f>IFERROR(VLOOKUP(A375,部品コード!A:E,2,FALSE),"")</f>
        <v/>
      </c>
      <c r="E375" s="322" t="str">
        <f t="shared" si="10"/>
        <v/>
      </c>
      <c r="F375" s="322" t="str">
        <f t="shared" si="11"/>
        <v/>
      </c>
      <c r="G375" s="322" t="str">
        <f>IFERROR(VLOOKUP(A375,部品コード!A:E,3,FALSE),"")</f>
        <v/>
      </c>
    </row>
    <row r="376" spans="1:7" x14ac:dyDescent="0.15">
      <c r="A376" s="320"/>
      <c r="B376" s="321"/>
      <c r="C376" s="319"/>
      <c r="D376" s="322" t="str">
        <f>IFERROR(VLOOKUP(A376,部品コード!A:E,2,FALSE),"")</f>
        <v/>
      </c>
      <c r="E376" s="322" t="str">
        <f t="shared" si="10"/>
        <v/>
      </c>
      <c r="F376" s="322" t="str">
        <f t="shared" si="11"/>
        <v/>
      </c>
      <c r="G376" s="322" t="str">
        <f>IFERROR(VLOOKUP(A376,部品コード!A:E,3,FALSE),"")</f>
        <v/>
      </c>
    </row>
    <row r="377" spans="1:7" x14ac:dyDescent="0.15">
      <c r="A377" s="320"/>
      <c r="B377" s="321"/>
      <c r="C377" s="319"/>
      <c r="D377" s="322" t="str">
        <f>IFERROR(VLOOKUP(A377,部品コード!A:E,2,FALSE),"")</f>
        <v/>
      </c>
      <c r="E377" s="322" t="str">
        <f t="shared" si="10"/>
        <v/>
      </c>
      <c r="F377" s="322" t="str">
        <f t="shared" si="11"/>
        <v/>
      </c>
      <c r="G377" s="322" t="str">
        <f>IFERROR(VLOOKUP(A377,部品コード!A:E,3,FALSE),"")</f>
        <v/>
      </c>
    </row>
    <row r="378" spans="1:7" x14ac:dyDescent="0.15">
      <c r="A378" s="320"/>
      <c r="B378" s="321"/>
      <c r="C378" s="319"/>
      <c r="D378" s="322" t="str">
        <f>IFERROR(VLOOKUP(A378,部品コード!A:E,2,FALSE),"")</f>
        <v/>
      </c>
      <c r="E378" s="322" t="str">
        <f t="shared" si="10"/>
        <v/>
      </c>
      <c r="F378" s="322" t="str">
        <f t="shared" si="11"/>
        <v/>
      </c>
      <c r="G378" s="322" t="str">
        <f>IFERROR(VLOOKUP(A378,部品コード!A:E,3,FALSE),"")</f>
        <v/>
      </c>
    </row>
    <row r="379" spans="1:7" x14ac:dyDescent="0.15">
      <c r="A379" s="320"/>
      <c r="B379" s="321"/>
      <c r="C379" s="319"/>
      <c r="D379" s="322" t="str">
        <f>IFERROR(VLOOKUP(A379,部品コード!A:E,2,FALSE),"")</f>
        <v/>
      </c>
      <c r="E379" s="322" t="str">
        <f t="shared" si="10"/>
        <v/>
      </c>
      <c r="F379" s="322" t="str">
        <f t="shared" si="11"/>
        <v/>
      </c>
      <c r="G379" s="322" t="str">
        <f>IFERROR(VLOOKUP(A379,部品コード!A:E,3,FALSE),"")</f>
        <v/>
      </c>
    </row>
    <row r="380" spans="1:7" x14ac:dyDescent="0.15">
      <c r="A380" s="320"/>
      <c r="B380" s="321"/>
      <c r="C380" s="319"/>
      <c r="D380" s="322" t="str">
        <f>IFERROR(VLOOKUP(A380,部品コード!A:E,2,FALSE),"")</f>
        <v/>
      </c>
      <c r="E380" s="322" t="str">
        <f t="shared" si="10"/>
        <v/>
      </c>
      <c r="F380" s="322" t="str">
        <f t="shared" si="11"/>
        <v/>
      </c>
      <c r="G380" s="322" t="str">
        <f>IFERROR(VLOOKUP(A380,部品コード!A:E,3,FALSE),"")</f>
        <v/>
      </c>
    </row>
    <row r="381" spans="1:7" x14ac:dyDescent="0.15">
      <c r="A381" s="320"/>
      <c r="B381" s="321"/>
      <c r="C381" s="319"/>
      <c r="D381" s="322" t="str">
        <f>IFERROR(VLOOKUP(A381,部品コード!A:E,2,FALSE),"")</f>
        <v/>
      </c>
      <c r="E381" s="322" t="str">
        <f t="shared" si="10"/>
        <v/>
      </c>
      <c r="F381" s="322" t="str">
        <f t="shared" si="11"/>
        <v/>
      </c>
      <c r="G381" s="322" t="str">
        <f>IFERROR(VLOOKUP(A381,部品コード!A:E,3,FALSE),"")</f>
        <v/>
      </c>
    </row>
    <row r="382" spans="1:7" x14ac:dyDescent="0.15">
      <c r="A382" s="320"/>
      <c r="B382" s="321"/>
      <c r="C382" s="319"/>
      <c r="D382" s="322" t="str">
        <f>IFERROR(VLOOKUP(A382,部品コード!A:E,2,FALSE),"")</f>
        <v/>
      </c>
      <c r="E382" s="322" t="str">
        <f t="shared" si="10"/>
        <v/>
      </c>
      <c r="F382" s="322" t="str">
        <f t="shared" si="11"/>
        <v/>
      </c>
      <c r="G382" s="322" t="str">
        <f>IFERROR(VLOOKUP(A382,部品コード!A:E,3,FALSE),"")</f>
        <v/>
      </c>
    </row>
    <row r="383" spans="1:7" x14ac:dyDescent="0.15">
      <c r="A383" s="320"/>
      <c r="B383" s="321"/>
      <c r="C383" s="319"/>
      <c r="D383" s="322" t="str">
        <f>IFERROR(VLOOKUP(A383,部品コード!A:E,2,FALSE),"")</f>
        <v/>
      </c>
      <c r="E383" s="322" t="str">
        <f t="shared" si="10"/>
        <v/>
      </c>
      <c r="F383" s="322" t="str">
        <f t="shared" si="11"/>
        <v/>
      </c>
      <c r="G383" s="322" t="str">
        <f>IFERROR(VLOOKUP(A383,部品コード!A:E,3,FALSE),"")</f>
        <v/>
      </c>
    </row>
    <row r="384" spans="1:7" x14ac:dyDescent="0.15">
      <c r="A384" s="320"/>
      <c r="B384" s="321"/>
      <c r="C384" s="319"/>
      <c r="D384" s="322" t="str">
        <f>IFERROR(VLOOKUP(A384,部品コード!A:E,2,FALSE),"")</f>
        <v/>
      </c>
      <c r="E384" s="322" t="str">
        <f t="shared" si="10"/>
        <v/>
      </c>
      <c r="F384" s="322" t="str">
        <f t="shared" si="11"/>
        <v/>
      </c>
      <c r="G384" s="322" t="str">
        <f>IFERROR(VLOOKUP(A384,部品コード!A:E,3,FALSE),"")</f>
        <v/>
      </c>
    </row>
    <row r="385" spans="1:7" x14ac:dyDescent="0.15">
      <c r="A385" s="320"/>
      <c r="B385" s="321"/>
      <c r="C385" s="319"/>
      <c r="D385" s="322" t="str">
        <f>IFERROR(VLOOKUP(A385,部品コード!A:E,2,FALSE),"")</f>
        <v/>
      </c>
      <c r="E385" s="322" t="str">
        <f t="shared" si="10"/>
        <v/>
      </c>
      <c r="F385" s="322" t="str">
        <f t="shared" si="11"/>
        <v/>
      </c>
      <c r="G385" s="322" t="str">
        <f>IFERROR(VLOOKUP(A385,部品コード!A:E,3,FALSE),"")</f>
        <v/>
      </c>
    </row>
    <row r="386" spans="1:7" x14ac:dyDescent="0.15">
      <c r="A386" s="320"/>
      <c r="B386" s="321"/>
      <c r="C386" s="319"/>
      <c r="D386" s="322" t="str">
        <f>IFERROR(VLOOKUP(A386,部品コード!A:E,2,FALSE),"")</f>
        <v/>
      </c>
      <c r="E386" s="322" t="str">
        <f t="shared" si="10"/>
        <v/>
      </c>
      <c r="F386" s="322" t="str">
        <f t="shared" si="11"/>
        <v/>
      </c>
      <c r="G386" s="322" t="str">
        <f>IFERROR(VLOOKUP(A386,部品コード!A:E,3,FALSE),"")</f>
        <v/>
      </c>
    </row>
    <row r="387" spans="1:7" x14ac:dyDescent="0.15">
      <c r="A387" s="320"/>
      <c r="B387" s="321"/>
      <c r="C387" s="319"/>
      <c r="D387" s="322" t="str">
        <f>IFERROR(VLOOKUP(A387,部品コード!A:E,2,FALSE),"")</f>
        <v/>
      </c>
      <c r="E387" s="322" t="str">
        <f t="shared" ref="E387:E450" si="12">IF(B387="","",(MONTH(B387)))</f>
        <v/>
      </c>
      <c r="F387" s="322" t="str">
        <f t="shared" si="11"/>
        <v/>
      </c>
      <c r="G387" s="322" t="str">
        <f>IFERROR(VLOOKUP(A387,部品コード!A:E,3,FALSE),"")</f>
        <v/>
      </c>
    </row>
    <row r="388" spans="1:7" x14ac:dyDescent="0.15">
      <c r="A388" s="320"/>
      <c r="B388" s="321"/>
      <c r="C388" s="319"/>
      <c r="D388" s="322" t="str">
        <f>IFERROR(VLOOKUP(A388,部品コード!A:E,2,FALSE),"")</f>
        <v/>
      </c>
      <c r="E388" s="322" t="str">
        <f t="shared" si="12"/>
        <v/>
      </c>
      <c r="F388" s="322" t="str">
        <f t="shared" ref="F388:F451" si="13">IF(B388="","",(DAY(B388)))</f>
        <v/>
      </c>
      <c r="G388" s="322" t="str">
        <f>IFERROR(VLOOKUP(A388,部品コード!A:E,3,FALSE),"")</f>
        <v/>
      </c>
    </row>
    <row r="389" spans="1:7" x14ac:dyDescent="0.15">
      <c r="A389" s="320"/>
      <c r="B389" s="321"/>
      <c r="C389" s="319"/>
      <c r="D389" s="322" t="str">
        <f>IFERROR(VLOOKUP(A389,部品コード!A:E,2,FALSE),"")</f>
        <v/>
      </c>
      <c r="E389" s="322" t="str">
        <f t="shared" si="12"/>
        <v/>
      </c>
      <c r="F389" s="322" t="str">
        <f t="shared" si="13"/>
        <v/>
      </c>
      <c r="G389" s="322" t="str">
        <f>IFERROR(VLOOKUP(A389,部品コード!A:E,3,FALSE),"")</f>
        <v/>
      </c>
    </row>
    <row r="390" spans="1:7" x14ac:dyDescent="0.15">
      <c r="A390" s="320"/>
      <c r="B390" s="321"/>
      <c r="C390" s="319"/>
      <c r="D390" s="322" t="str">
        <f>IFERROR(VLOOKUP(A390,部品コード!A:E,2,FALSE),"")</f>
        <v/>
      </c>
      <c r="E390" s="322" t="str">
        <f t="shared" si="12"/>
        <v/>
      </c>
      <c r="F390" s="322" t="str">
        <f t="shared" si="13"/>
        <v/>
      </c>
      <c r="G390" s="322" t="str">
        <f>IFERROR(VLOOKUP(A390,部品コード!A:E,3,FALSE),"")</f>
        <v/>
      </c>
    </row>
    <row r="391" spans="1:7" x14ac:dyDescent="0.15">
      <c r="A391" s="320"/>
      <c r="B391" s="321"/>
      <c r="C391" s="319"/>
      <c r="D391" s="322" t="str">
        <f>IFERROR(VLOOKUP(A391,部品コード!A:E,2,FALSE),"")</f>
        <v/>
      </c>
      <c r="E391" s="322" t="str">
        <f t="shared" si="12"/>
        <v/>
      </c>
      <c r="F391" s="322" t="str">
        <f t="shared" si="13"/>
        <v/>
      </c>
      <c r="G391" s="322" t="str">
        <f>IFERROR(VLOOKUP(A391,部品コード!A:E,3,FALSE),"")</f>
        <v/>
      </c>
    </row>
    <row r="392" spans="1:7" x14ac:dyDescent="0.15">
      <c r="A392" s="320"/>
      <c r="B392" s="321"/>
      <c r="C392" s="319"/>
      <c r="D392" s="322" t="str">
        <f>IFERROR(VLOOKUP(A392,部品コード!A:E,2,FALSE),"")</f>
        <v/>
      </c>
      <c r="E392" s="322" t="str">
        <f t="shared" si="12"/>
        <v/>
      </c>
      <c r="F392" s="322" t="str">
        <f t="shared" si="13"/>
        <v/>
      </c>
      <c r="G392" s="322" t="str">
        <f>IFERROR(VLOOKUP(A392,部品コード!A:E,3,FALSE),"")</f>
        <v/>
      </c>
    </row>
    <row r="393" spans="1:7" x14ac:dyDescent="0.15">
      <c r="A393" s="320"/>
      <c r="B393" s="321"/>
      <c r="C393" s="319"/>
      <c r="D393" s="322" t="str">
        <f>IFERROR(VLOOKUP(A393,部品コード!A:E,2,FALSE),"")</f>
        <v/>
      </c>
      <c r="E393" s="322" t="str">
        <f t="shared" si="12"/>
        <v/>
      </c>
      <c r="F393" s="322" t="str">
        <f t="shared" si="13"/>
        <v/>
      </c>
      <c r="G393" s="322" t="str">
        <f>IFERROR(VLOOKUP(A393,部品コード!A:E,3,FALSE),"")</f>
        <v/>
      </c>
    </row>
    <row r="394" spans="1:7" x14ac:dyDescent="0.15">
      <c r="A394" s="320"/>
      <c r="B394" s="321"/>
      <c r="C394" s="319"/>
      <c r="D394" s="322" t="str">
        <f>IFERROR(VLOOKUP(A394,部品コード!A:E,2,FALSE),"")</f>
        <v/>
      </c>
      <c r="E394" s="322" t="str">
        <f t="shared" si="12"/>
        <v/>
      </c>
      <c r="F394" s="322" t="str">
        <f t="shared" si="13"/>
        <v/>
      </c>
      <c r="G394" s="322" t="str">
        <f>IFERROR(VLOOKUP(A394,部品コード!A:E,3,FALSE),"")</f>
        <v/>
      </c>
    </row>
    <row r="395" spans="1:7" x14ac:dyDescent="0.15">
      <c r="A395" s="320"/>
      <c r="B395" s="321"/>
      <c r="C395" s="319"/>
      <c r="D395" s="322" t="str">
        <f>IFERROR(VLOOKUP(A395,部品コード!A:E,2,FALSE),"")</f>
        <v/>
      </c>
      <c r="E395" s="322" t="str">
        <f t="shared" si="12"/>
        <v/>
      </c>
      <c r="F395" s="322" t="str">
        <f t="shared" si="13"/>
        <v/>
      </c>
      <c r="G395" s="322" t="str">
        <f>IFERROR(VLOOKUP(A395,部品コード!A:E,3,FALSE),"")</f>
        <v/>
      </c>
    </row>
    <row r="396" spans="1:7" x14ac:dyDescent="0.15">
      <c r="A396" s="320"/>
      <c r="B396" s="321"/>
      <c r="C396" s="319"/>
      <c r="D396" s="322" t="str">
        <f>IFERROR(VLOOKUP(A396,部品コード!A:E,2,FALSE),"")</f>
        <v/>
      </c>
      <c r="E396" s="322" t="str">
        <f t="shared" si="12"/>
        <v/>
      </c>
      <c r="F396" s="322" t="str">
        <f t="shared" si="13"/>
        <v/>
      </c>
      <c r="G396" s="322" t="str">
        <f>IFERROR(VLOOKUP(A396,部品コード!A:E,3,FALSE),"")</f>
        <v/>
      </c>
    </row>
    <row r="397" spans="1:7" x14ac:dyDescent="0.15">
      <c r="A397" s="320"/>
      <c r="B397" s="321"/>
      <c r="C397" s="319"/>
      <c r="D397" s="322" t="str">
        <f>IFERROR(VLOOKUP(A397,部品コード!A:E,2,FALSE),"")</f>
        <v/>
      </c>
      <c r="E397" s="322" t="str">
        <f t="shared" si="12"/>
        <v/>
      </c>
      <c r="F397" s="322" t="str">
        <f t="shared" si="13"/>
        <v/>
      </c>
      <c r="G397" s="322" t="str">
        <f>IFERROR(VLOOKUP(A397,部品コード!A:E,3,FALSE),"")</f>
        <v/>
      </c>
    </row>
    <row r="398" spans="1:7" x14ac:dyDescent="0.15">
      <c r="A398" s="320"/>
      <c r="B398" s="321"/>
      <c r="C398" s="319"/>
      <c r="D398" s="322" t="str">
        <f>IFERROR(VLOOKUP(A398,部品コード!A:E,2,FALSE),"")</f>
        <v/>
      </c>
      <c r="E398" s="322" t="str">
        <f t="shared" si="12"/>
        <v/>
      </c>
      <c r="F398" s="322" t="str">
        <f t="shared" si="13"/>
        <v/>
      </c>
      <c r="G398" s="322" t="str">
        <f>IFERROR(VLOOKUP(A398,部品コード!A:E,3,FALSE),"")</f>
        <v/>
      </c>
    </row>
    <row r="399" spans="1:7" x14ac:dyDescent="0.15">
      <c r="A399" s="320"/>
      <c r="B399" s="321"/>
      <c r="C399" s="319"/>
      <c r="D399" s="322" t="str">
        <f>IFERROR(VLOOKUP(A399,部品コード!A:E,2,FALSE),"")</f>
        <v/>
      </c>
      <c r="E399" s="322" t="str">
        <f t="shared" si="12"/>
        <v/>
      </c>
      <c r="F399" s="322" t="str">
        <f t="shared" si="13"/>
        <v/>
      </c>
      <c r="G399" s="322" t="str">
        <f>IFERROR(VLOOKUP(A399,部品コード!A:E,3,FALSE),"")</f>
        <v/>
      </c>
    </row>
    <row r="400" spans="1:7" x14ac:dyDescent="0.15">
      <c r="A400" s="320"/>
      <c r="B400" s="321"/>
      <c r="C400" s="319"/>
      <c r="D400" s="322" t="str">
        <f>IFERROR(VLOOKUP(A400,部品コード!A:E,2,FALSE),"")</f>
        <v/>
      </c>
      <c r="E400" s="322" t="str">
        <f t="shared" si="12"/>
        <v/>
      </c>
      <c r="F400" s="322" t="str">
        <f t="shared" si="13"/>
        <v/>
      </c>
      <c r="G400" s="322" t="str">
        <f>IFERROR(VLOOKUP(A400,部品コード!A:E,3,FALSE),"")</f>
        <v/>
      </c>
    </row>
    <row r="401" spans="1:7" x14ac:dyDescent="0.15">
      <c r="A401" s="320"/>
      <c r="B401" s="321"/>
      <c r="C401" s="319"/>
      <c r="D401" s="322" t="str">
        <f>IFERROR(VLOOKUP(A401,部品コード!A:E,2,FALSE),"")</f>
        <v/>
      </c>
      <c r="E401" s="322" t="str">
        <f t="shared" si="12"/>
        <v/>
      </c>
      <c r="F401" s="322" t="str">
        <f t="shared" si="13"/>
        <v/>
      </c>
      <c r="G401" s="322" t="str">
        <f>IFERROR(VLOOKUP(A401,部品コード!A:E,3,FALSE),"")</f>
        <v/>
      </c>
    </row>
    <row r="402" spans="1:7" x14ac:dyDescent="0.15">
      <c r="A402" s="320"/>
      <c r="B402" s="321"/>
      <c r="C402" s="319"/>
      <c r="D402" s="322" t="str">
        <f>IFERROR(VLOOKUP(A402,部品コード!A:E,2,FALSE),"")</f>
        <v/>
      </c>
      <c r="E402" s="322" t="str">
        <f t="shared" si="12"/>
        <v/>
      </c>
      <c r="F402" s="322" t="str">
        <f t="shared" si="13"/>
        <v/>
      </c>
      <c r="G402" s="322" t="str">
        <f>IFERROR(VLOOKUP(A402,部品コード!A:E,3,FALSE),"")</f>
        <v/>
      </c>
    </row>
    <row r="403" spans="1:7" x14ac:dyDescent="0.15">
      <c r="A403" s="320"/>
      <c r="B403" s="321"/>
      <c r="C403" s="319"/>
      <c r="D403" s="322" t="str">
        <f>IFERROR(VLOOKUP(A403,部品コード!A:E,2,FALSE),"")</f>
        <v/>
      </c>
      <c r="E403" s="322" t="str">
        <f t="shared" si="12"/>
        <v/>
      </c>
      <c r="F403" s="322" t="str">
        <f t="shared" si="13"/>
        <v/>
      </c>
      <c r="G403" s="322" t="str">
        <f>IFERROR(VLOOKUP(A403,部品コード!A:E,3,FALSE),"")</f>
        <v/>
      </c>
    </row>
    <row r="404" spans="1:7" x14ac:dyDescent="0.15">
      <c r="A404" s="320"/>
      <c r="B404" s="321"/>
      <c r="C404" s="319"/>
      <c r="D404" s="322" t="str">
        <f>IFERROR(VLOOKUP(A404,部品コード!A:E,2,FALSE),"")</f>
        <v/>
      </c>
      <c r="E404" s="322" t="str">
        <f t="shared" si="12"/>
        <v/>
      </c>
      <c r="F404" s="322" t="str">
        <f t="shared" si="13"/>
        <v/>
      </c>
      <c r="G404" s="322" t="str">
        <f>IFERROR(VLOOKUP(A404,部品コード!A:E,3,FALSE),"")</f>
        <v/>
      </c>
    </row>
    <row r="405" spans="1:7" x14ac:dyDescent="0.15">
      <c r="A405" s="320"/>
      <c r="B405" s="321"/>
      <c r="C405" s="319"/>
      <c r="D405" s="322" t="str">
        <f>IFERROR(VLOOKUP(A405,部品コード!A:E,2,FALSE),"")</f>
        <v/>
      </c>
      <c r="E405" s="322" t="str">
        <f t="shared" si="12"/>
        <v/>
      </c>
      <c r="F405" s="322" t="str">
        <f t="shared" si="13"/>
        <v/>
      </c>
      <c r="G405" s="322" t="str">
        <f>IFERROR(VLOOKUP(A405,部品コード!A:E,3,FALSE),"")</f>
        <v/>
      </c>
    </row>
    <row r="406" spans="1:7" x14ac:dyDescent="0.15">
      <c r="A406" s="320"/>
      <c r="B406" s="321"/>
      <c r="C406" s="319"/>
      <c r="D406" s="322" t="str">
        <f>IFERROR(VLOOKUP(A406,部品コード!A:E,2,FALSE),"")</f>
        <v/>
      </c>
      <c r="E406" s="322" t="str">
        <f t="shared" si="12"/>
        <v/>
      </c>
      <c r="F406" s="322" t="str">
        <f t="shared" si="13"/>
        <v/>
      </c>
      <c r="G406" s="322" t="str">
        <f>IFERROR(VLOOKUP(A406,部品コード!A:E,3,FALSE),"")</f>
        <v/>
      </c>
    </row>
    <row r="407" spans="1:7" x14ac:dyDescent="0.15">
      <c r="A407" s="320"/>
      <c r="B407" s="321"/>
      <c r="C407" s="319"/>
      <c r="D407" s="322" t="str">
        <f>IFERROR(VLOOKUP(A407,部品コード!A:E,2,FALSE),"")</f>
        <v/>
      </c>
      <c r="E407" s="322" t="str">
        <f t="shared" si="12"/>
        <v/>
      </c>
      <c r="F407" s="322" t="str">
        <f t="shared" si="13"/>
        <v/>
      </c>
      <c r="G407" s="322" t="str">
        <f>IFERROR(VLOOKUP(A407,部品コード!A:E,3,FALSE),"")</f>
        <v/>
      </c>
    </row>
    <row r="408" spans="1:7" x14ac:dyDescent="0.15">
      <c r="A408" s="320"/>
      <c r="B408" s="321"/>
      <c r="C408" s="319"/>
      <c r="D408" s="322" t="str">
        <f>IFERROR(VLOOKUP(A408,部品コード!A:E,2,FALSE),"")</f>
        <v/>
      </c>
      <c r="E408" s="322" t="str">
        <f t="shared" si="12"/>
        <v/>
      </c>
      <c r="F408" s="322" t="str">
        <f t="shared" si="13"/>
        <v/>
      </c>
      <c r="G408" s="322" t="str">
        <f>IFERROR(VLOOKUP(A408,部品コード!A:E,3,FALSE),"")</f>
        <v/>
      </c>
    </row>
    <row r="409" spans="1:7" x14ac:dyDescent="0.15">
      <c r="A409" s="320"/>
      <c r="B409" s="321"/>
      <c r="C409" s="319"/>
      <c r="D409" s="322" t="str">
        <f>IFERROR(VLOOKUP(A409,部品コード!A:E,2,FALSE),"")</f>
        <v/>
      </c>
      <c r="E409" s="322" t="str">
        <f t="shared" si="12"/>
        <v/>
      </c>
      <c r="F409" s="322" t="str">
        <f t="shared" si="13"/>
        <v/>
      </c>
      <c r="G409" s="322" t="str">
        <f>IFERROR(VLOOKUP(A409,部品コード!A:E,3,FALSE),"")</f>
        <v/>
      </c>
    </row>
    <row r="410" spans="1:7" x14ac:dyDescent="0.15">
      <c r="A410" s="320"/>
      <c r="B410" s="321"/>
      <c r="C410" s="319"/>
      <c r="D410" s="322" t="str">
        <f>IFERROR(VLOOKUP(A410,部品コード!A:E,2,FALSE),"")</f>
        <v/>
      </c>
      <c r="E410" s="322" t="str">
        <f t="shared" si="12"/>
        <v/>
      </c>
      <c r="F410" s="322" t="str">
        <f t="shared" si="13"/>
        <v/>
      </c>
      <c r="G410" s="322" t="str">
        <f>IFERROR(VLOOKUP(A410,部品コード!A:E,3,FALSE),"")</f>
        <v/>
      </c>
    </row>
    <row r="411" spans="1:7" x14ac:dyDescent="0.15">
      <c r="A411" s="320"/>
      <c r="B411" s="321"/>
      <c r="C411" s="319"/>
      <c r="D411" s="322" t="str">
        <f>IFERROR(VLOOKUP(A411,部品コード!A:E,2,FALSE),"")</f>
        <v/>
      </c>
      <c r="E411" s="322" t="str">
        <f t="shared" si="12"/>
        <v/>
      </c>
      <c r="F411" s="322" t="str">
        <f t="shared" si="13"/>
        <v/>
      </c>
      <c r="G411" s="322" t="str">
        <f>IFERROR(VLOOKUP(A411,部品コード!A:E,3,FALSE),"")</f>
        <v/>
      </c>
    </row>
    <row r="412" spans="1:7" x14ac:dyDescent="0.15">
      <c r="A412" s="320"/>
      <c r="B412" s="321"/>
      <c r="C412" s="319"/>
      <c r="D412" s="322" t="str">
        <f>IFERROR(VLOOKUP(A412,部品コード!A:E,2,FALSE),"")</f>
        <v/>
      </c>
      <c r="E412" s="322" t="str">
        <f t="shared" si="12"/>
        <v/>
      </c>
      <c r="F412" s="322" t="str">
        <f t="shared" si="13"/>
        <v/>
      </c>
      <c r="G412" s="322" t="str">
        <f>IFERROR(VLOOKUP(A412,部品コード!A:E,3,FALSE),"")</f>
        <v/>
      </c>
    </row>
    <row r="413" spans="1:7" x14ac:dyDescent="0.15">
      <c r="A413" s="320"/>
      <c r="B413" s="321"/>
      <c r="C413" s="319"/>
      <c r="D413" s="322" t="str">
        <f>IFERROR(VLOOKUP(A413,部品コード!A:E,2,FALSE),"")</f>
        <v/>
      </c>
      <c r="E413" s="322" t="str">
        <f t="shared" si="12"/>
        <v/>
      </c>
      <c r="F413" s="322" t="str">
        <f t="shared" si="13"/>
        <v/>
      </c>
      <c r="G413" s="322" t="str">
        <f>IFERROR(VLOOKUP(A413,部品コード!A:E,3,FALSE),"")</f>
        <v/>
      </c>
    </row>
    <row r="414" spans="1:7" x14ac:dyDescent="0.15">
      <c r="A414" s="320"/>
      <c r="B414" s="321"/>
      <c r="C414" s="319"/>
      <c r="D414" s="322" t="str">
        <f>IFERROR(VLOOKUP(A414,部品コード!A:E,2,FALSE),"")</f>
        <v/>
      </c>
      <c r="E414" s="322" t="str">
        <f t="shared" si="12"/>
        <v/>
      </c>
      <c r="F414" s="322" t="str">
        <f t="shared" si="13"/>
        <v/>
      </c>
      <c r="G414" s="322" t="str">
        <f>IFERROR(VLOOKUP(A414,部品コード!A:E,3,FALSE),"")</f>
        <v/>
      </c>
    </row>
    <row r="415" spans="1:7" x14ac:dyDescent="0.15">
      <c r="A415" s="320"/>
      <c r="B415" s="321"/>
      <c r="C415" s="319"/>
      <c r="D415" s="322" t="str">
        <f>IFERROR(VLOOKUP(A415,部品コード!A:E,2,FALSE),"")</f>
        <v/>
      </c>
      <c r="E415" s="322" t="str">
        <f t="shared" si="12"/>
        <v/>
      </c>
      <c r="F415" s="322" t="str">
        <f t="shared" si="13"/>
        <v/>
      </c>
      <c r="G415" s="322" t="str">
        <f>IFERROR(VLOOKUP(A415,部品コード!A:E,3,FALSE),"")</f>
        <v/>
      </c>
    </row>
    <row r="416" spans="1:7" x14ac:dyDescent="0.15">
      <c r="A416" s="320"/>
      <c r="B416" s="321"/>
      <c r="C416" s="319"/>
      <c r="D416" s="322" t="str">
        <f>IFERROR(VLOOKUP(A416,部品コード!A:E,2,FALSE),"")</f>
        <v/>
      </c>
      <c r="E416" s="322" t="str">
        <f t="shared" si="12"/>
        <v/>
      </c>
      <c r="F416" s="322" t="str">
        <f t="shared" si="13"/>
        <v/>
      </c>
      <c r="G416" s="322" t="str">
        <f>IFERROR(VLOOKUP(A416,部品コード!A:E,3,FALSE),"")</f>
        <v/>
      </c>
    </row>
    <row r="417" spans="1:7" x14ac:dyDescent="0.15">
      <c r="A417" s="320"/>
      <c r="B417" s="321"/>
      <c r="C417" s="319"/>
      <c r="D417" s="322" t="str">
        <f>IFERROR(VLOOKUP(A417,部品コード!A:E,2,FALSE),"")</f>
        <v/>
      </c>
      <c r="E417" s="322" t="str">
        <f t="shared" si="12"/>
        <v/>
      </c>
      <c r="F417" s="322" t="str">
        <f t="shared" si="13"/>
        <v/>
      </c>
      <c r="G417" s="322" t="str">
        <f>IFERROR(VLOOKUP(A417,部品コード!A:E,3,FALSE),"")</f>
        <v/>
      </c>
    </row>
    <row r="418" spans="1:7" x14ac:dyDescent="0.15">
      <c r="A418" s="320"/>
      <c r="B418" s="321"/>
      <c r="C418" s="319"/>
      <c r="D418" s="322" t="str">
        <f>IFERROR(VLOOKUP(A418,部品コード!A:E,2,FALSE),"")</f>
        <v/>
      </c>
      <c r="E418" s="322" t="str">
        <f t="shared" si="12"/>
        <v/>
      </c>
      <c r="F418" s="322" t="str">
        <f t="shared" si="13"/>
        <v/>
      </c>
      <c r="G418" s="322" t="str">
        <f>IFERROR(VLOOKUP(A418,部品コード!A:E,3,FALSE),"")</f>
        <v/>
      </c>
    </row>
    <row r="419" spans="1:7" x14ac:dyDescent="0.15">
      <c r="A419" s="320"/>
      <c r="B419" s="321"/>
      <c r="C419" s="319"/>
      <c r="D419" s="322" t="str">
        <f>IFERROR(VLOOKUP(A419,部品コード!A:E,2,FALSE),"")</f>
        <v/>
      </c>
      <c r="E419" s="322" t="str">
        <f t="shared" si="12"/>
        <v/>
      </c>
      <c r="F419" s="322" t="str">
        <f t="shared" si="13"/>
        <v/>
      </c>
      <c r="G419" s="322" t="str">
        <f>IFERROR(VLOOKUP(A419,部品コード!A:E,3,FALSE),"")</f>
        <v/>
      </c>
    </row>
    <row r="420" spans="1:7" x14ac:dyDescent="0.15">
      <c r="A420" s="320"/>
      <c r="B420" s="321"/>
      <c r="C420" s="319"/>
      <c r="D420" s="322" t="str">
        <f>IFERROR(VLOOKUP(A420,部品コード!A:E,2,FALSE),"")</f>
        <v/>
      </c>
      <c r="E420" s="322" t="str">
        <f t="shared" si="12"/>
        <v/>
      </c>
      <c r="F420" s="322" t="str">
        <f t="shared" si="13"/>
        <v/>
      </c>
      <c r="G420" s="322" t="str">
        <f>IFERROR(VLOOKUP(A420,部品コード!A:E,3,FALSE),"")</f>
        <v/>
      </c>
    </row>
    <row r="421" spans="1:7" x14ac:dyDescent="0.15">
      <c r="A421" s="320"/>
      <c r="B421" s="321"/>
      <c r="C421" s="319"/>
      <c r="D421" s="322" t="str">
        <f>IFERROR(VLOOKUP(A421,部品コード!A:E,2,FALSE),"")</f>
        <v/>
      </c>
      <c r="E421" s="322" t="str">
        <f t="shared" si="12"/>
        <v/>
      </c>
      <c r="F421" s="322" t="str">
        <f t="shared" si="13"/>
        <v/>
      </c>
      <c r="G421" s="322" t="str">
        <f>IFERROR(VLOOKUP(A421,部品コード!A:E,3,FALSE),"")</f>
        <v/>
      </c>
    </row>
    <row r="422" spans="1:7" x14ac:dyDescent="0.15">
      <c r="A422" s="320"/>
      <c r="B422" s="321"/>
      <c r="C422" s="319"/>
      <c r="D422" s="322" t="str">
        <f>IFERROR(VLOOKUP(A422,部品コード!A:E,2,FALSE),"")</f>
        <v/>
      </c>
      <c r="E422" s="322" t="str">
        <f t="shared" si="12"/>
        <v/>
      </c>
      <c r="F422" s="322" t="str">
        <f t="shared" si="13"/>
        <v/>
      </c>
      <c r="G422" s="322" t="str">
        <f>IFERROR(VLOOKUP(A422,部品コード!A:E,3,FALSE),"")</f>
        <v/>
      </c>
    </row>
    <row r="423" spans="1:7" x14ac:dyDescent="0.15">
      <c r="A423" s="320"/>
      <c r="B423" s="321"/>
      <c r="C423" s="319"/>
      <c r="D423" s="322" t="str">
        <f>IFERROR(VLOOKUP(A423,部品コード!A:E,2,FALSE),"")</f>
        <v/>
      </c>
      <c r="E423" s="322" t="str">
        <f t="shared" si="12"/>
        <v/>
      </c>
      <c r="F423" s="322" t="str">
        <f t="shared" si="13"/>
        <v/>
      </c>
      <c r="G423" s="322" t="str">
        <f>IFERROR(VLOOKUP(A423,部品コード!A:E,3,FALSE),"")</f>
        <v/>
      </c>
    </row>
    <row r="424" spans="1:7" x14ac:dyDescent="0.15">
      <c r="A424" s="320"/>
      <c r="B424" s="321"/>
      <c r="C424" s="319"/>
      <c r="D424" s="322" t="str">
        <f>IFERROR(VLOOKUP(A424,部品コード!A:E,2,FALSE),"")</f>
        <v/>
      </c>
      <c r="E424" s="322" t="str">
        <f t="shared" si="12"/>
        <v/>
      </c>
      <c r="F424" s="322" t="str">
        <f t="shared" si="13"/>
        <v/>
      </c>
      <c r="G424" s="322" t="str">
        <f>IFERROR(VLOOKUP(A424,部品コード!A:E,3,FALSE),"")</f>
        <v/>
      </c>
    </row>
    <row r="425" spans="1:7" x14ac:dyDescent="0.15">
      <c r="A425" s="320"/>
      <c r="B425" s="321"/>
      <c r="C425" s="319"/>
      <c r="D425" s="322" t="str">
        <f>IFERROR(VLOOKUP(A425,部品コード!A:E,2,FALSE),"")</f>
        <v/>
      </c>
      <c r="E425" s="322" t="str">
        <f t="shared" si="12"/>
        <v/>
      </c>
      <c r="F425" s="322" t="str">
        <f t="shared" si="13"/>
        <v/>
      </c>
      <c r="G425" s="322" t="str">
        <f>IFERROR(VLOOKUP(A425,部品コード!A:E,3,FALSE),"")</f>
        <v/>
      </c>
    </row>
    <row r="426" spans="1:7" x14ac:dyDescent="0.15">
      <c r="A426" s="320"/>
      <c r="B426" s="321"/>
      <c r="C426" s="319"/>
      <c r="D426" s="322" t="str">
        <f>IFERROR(VLOOKUP(A426,部品コード!A:E,2,FALSE),"")</f>
        <v/>
      </c>
      <c r="E426" s="322" t="str">
        <f t="shared" si="12"/>
        <v/>
      </c>
      <c r="F426" s="322" t="str">
        <f t="shared" si="13"/>
        <v/>
      </c>
      <c r="G426" s="322" t="str">
        <f>IFERROR(VLOOKUP(A426,部品コード!A:E,3,FALSE),"")</f>
        <v/>
      </c>
    </row>
    <row r="427" spans="1:7" x14ac:dyDescent="0.15">
      <c r="A427" s="320"/>
      <c r="B427" s="321"/>
      <c r="C427" s="319"/>
      <c r="D427" s="322" t="str">
        <f>IFERROR(VLOOKUP(A427,部品コード!A:E,2,FALSE),"")</f>
        <v/>
      </c>
      <c r="E427" s="322" t="str">
        <f t="shared" si="12"/>
        <v/>
      </c>
      <c r="F427" s="322" t="str">
        <f t="shared" si="13"/>
        <v/>
      </c>
      <c r="G427" s="322" t="str">
        <f>IFERROR(VLOOKUP(A427,部品コード!A:E,3,FALSE),"")</f>
        <v/>
      </c>
    </row>
    <row r="428" spans="1:7" x14ac:dyDescent="0.15">
      <c r="A428" s="320"/>
      <c r="B428" s="321"/>
      <c r="C428" s="319"/>
      <c r="D428" s="322" t="str">
        <f>IFERROR(VLOOKUP(A428,部品コード!A:E,2,FALSE),"")</f>
        <v/>
      </c>
      <c r="E428" s="322" t="str">
        <f t="shared" si="12"/>
        <v/>
      </c>
      <c r="F428" s="322" t="str">
        <f t="shared" si="13"/>
        <v/>
      </c>
      <c r="G428" s="322" t="str">
        <f>IFERROR(VLOOKUP(A428,部品コード!A:E,3,FALSE),"")</f>
        <v/>
      </c>
    </row>
    <row r="429" spans="1:7" x14ac:dyDescent="0.15">
      <c r="A429" s="320"/>
      <c r="B429" s="321"/>
      <c r="C429" s="319"/>
      <c r="D429" s="322" t="str">
        <f>IFERROR(VLOOKUP(A429,部品コード!A:E,2,FALSE),"")</f>
        <v/>
      </c>
      <c r="E429" s="322" t="str">
        <f t="shared" si="12"/>
        <v/>
      </c>
      <c r="F429" s="322" t="str">
        <f t="shared" si="13"/>
        <v/>
      </c>
      <c r="G429" s="322" t="str">
        <f>IFERROR(VLOOKUP(A429,部品コード!A:E,3,FALSE),"")</f>
        <v/>
      </c>
    </row>
    <row r="430" spans="1:7" x14ac:dyDescent="0.15">
      <c r="A430" s="320"/>
      <c r="B430" s="321"/>
      <c r="C430" s="319"/>
      <c r="D430" s="322" t="str">
        <f>IFERROR(VLOOKUP(A430,部品コード!A:E,2,FALSE),"")</f>
        <v/>
      </c>
      <c r="E430" s="322" t="str">
        <f t="shared" si="12"/>
        <v/>
      </c>
      <c r="F430" s="322" t="str">
        <f t="shared" si="13"/>
        <v/>
      </c>
      <c r="G430" s="322" t="str">
        <f>IFERROR(VLOOKUP(A430,部品コード!A:E,3,FALSE),"")</f>
        <v/>
      </c>
    </row>
    <row r="431" spans="1:7" x14ac:dyDescent="0.15">
      <c r="A431" s="320"/>
      <c r="B431" s="321"/>
      <c r="C431" s="319"/>
      <c r="D431" s="322" t="str">
        <f>IFERROR(VLOOKUP(A431,部品コード!A:E,2,FALSE),"")</f>
        <v/>
      </c>
      <c r="E431" s="322" t="str">
        <f t="shared" si="12"/>
        <v/>
      </c>
      <c r="F431" s="322" t="str">
        <f t="shared" si="13"/>
        <v/>
      </c>
      <c r="G431" s="322" t="str">
        <f>IFERROR(VLOOKUP(A431,部品コード!A:E,3,FALSE),"")</f>
        <v/>
      </c>
    </row>
    <row r="432" spans="1:7" x14ac:dyDescent="0.15">
      <c r="A432" s="320"/>
      <c r="B432" s="321"/>
      <c r="C432" s="319"/>
      <c r="D432" s="322" t="str">
        <f>IFERROR(VLOOKUP(A432,部品コード!A:E,2,FALSE),"")</f>
        <v/>
      </c>
      <c r="E432" s="322" t="str">
        <f t="shared" si="12"/>
        <v/>
      </c>
      <c r="F432" s="322" t="str">
        <f t="shared" si="13"/>
        <v/>
      </c>
      <c r="G432" s="322" t="str">
        <f>IFERROR(VLOOKUP(A432,部品コード!A:E,3,FALSE),"")</f>
        <v/>
      </c>
    </row>
    <row r="433" spans="1:7" x14ac:dyDescent="0.15">
      <c r="A433" s="320"/>
      <c r="B433" s="321"/>
      <c r="C433" s="319"/>
      <c r="D433" s="322" t="str">
        <f>IFERROR(VLOOKUP(A433,部品コード!A:E,2,FALSE),"")</f>
        <v/>
      </c>
      <c r="E433" s="322" t="str">
        <f t="shared" si="12"/>
        <v/>
      </c>
      <c r="F433" s="322" t="str">
        <f t="shared" si="13"/>
        <v/>
      </c>
      <c r="G433" s="322" t="str">
        <f>IFERROR(VLOOKUP(A433,部品コード!A:E,3,FALSE),"")</f>
        <v/>
      </c>
    </row>
    <row r="434" spans="1:7" x14ac:dyDescent="0.15">
      <c r="A434" s="320"/>
      <c r="B434" s="321"/>
      <c r="C434" s="319"/>
      <c r="D434" s="322" t="str">
        <f>IFERROR(VLOOKUP(A434,部品コード!A:E,2,FALSE),"")</f>
        <v/>
      </c>
      <c r="E434" s="322" t="str">
        <f t="shared" si="12"/>
        <v/>
      </c>
      <c r="F434" s="322" t="str">
        <f t="shared" si="13"/>
        <v/>
      </c>
      <c r="G434" s="322" t="str">
        <f>IFERROR(VLOOKUP(A434,部品コード!A:E,3,FALSE),"")</f>
        <v/>
      </c>
    </row>
    <row r="435" spans="1:7" x14ac:dyDescent="0.15">
      <c r="A435" s="320"/>
      <c r="B435" s="321"/>
      <c r="C435" s="319"/>
      <c r="D435" s="322" t="str">
        <f>IFERROR(VLOOKUP(A435,部品コード!A:E,2,FALSE),"")</f>
        <v/>
      </c>
      <c r="E435" s="322" t="str">
        <f t="shared" si="12"/>
        <v/>
      </c>
      <c r="F435" s="322" t="str">
        <f t="shared" si="13"/>
        <v/>
      </c>
      <c r="G435" s="322" t="str">
        <f>IFERROR(VLOOKUP(A435,部品コード!A:E,3,FALSE),"")</f>
        <v/>
      </c>
    </row>
    <row r="436" spans="1:7" x14ac:dyDescent="0.15">
      <c r="A436" s="320"/>
      <c r="B436" s="321"/>
      <c r="C436" s="319"/>
      <c r="D436" s="322" t="str">
        <f>IFERROR(VLOOKUP(A436,部品コード!A:E,2,FALSE),"")</f>
        <v/>
      </c>
      <c r="E436" s="322" t="str">
        <f t="shared" si="12"/>
        <v/>
      </c>
      <c r="F436" s="322" t="str">
        <f t="shared" si="13"/>
        <v/>
      </c>
      <c r="G436" s="322" t="str">
        <f>IFERROR(VLOOKUP(A436,部品コード!A:E,3,FALSE),"")</f>
        <v/>
      </c>
    </row>
    <row r="437" spans="1:7" x14ac:dyDescent="0.15">
      <c r="A437" s="320"/>
      <c r="B437" s="321"/>
      <c r="C437" s="319"/>
      <c r="D437" s="322" t="str">
        <f>IFERROR(VLOOKUP(A437,部品コード!A:E,2,FALSE),"")</f>
        <v/>
      </c>
      <c r="E437" s="322" t="str">
        <f t="shared" si="12"/>
        <v/>
      </c>
      <c r="F437" s="322" t="str">
        <f t="shared" si="13"/>
        <v/>
      </c>
      <c r="G437" s="322" t="str">
        <f>IFERROR(VLOOKUP(A437,部品コード!A:E,3,FALSE),"")</f>
        <v/>
      </c>
    </row>
    <row r="438" spans="1:7" x14ac:dyDescent="0.15">
      <c r="A438" s="320"/>
      <c r="B438" s="321"/>
      <c r="C438" s="319"/>
      <c r="D438" s="322" t="str">
        <f>IFERROR(VLOOKUP(A438,部品コード!A:E,2,FALSE),"")</f>
        <v/>
      </c>
      <c r="E438" s="322" t="str">
        <f t="shared" si="12"/>
        <v/>
      </c>
      <c r="F438" s="322" t="str">
        <f t="shared" si="13"/>
        <v/>
      </c>
      <c r="G438" s="322" t="str">
        <f>IFERROR(VLOOKUP(A438,部品コード!A:E,3,FALSE),"")</f>
        <v/>
      </c>
    </row>
    <row r="439" spans="1:7" x14ac:dyDescent="0.15">
      <c r="A439" s="320"/>
      <c r="B439" s="321"/>
      <c r="C439" s="319"/>
      <c r="D439" s="322" t="str">
        <f>IFERROR(VLOOKUP(A439,部品コード!A:E,2,FALSE),"")</f>
        <v/>
      </c>
      <c r="E439" s="322" t="str">
        <f t="shared" si="12"/>
        <v/>
      </c>
      <c r="F439" s="322" t="str">
        <f t="shared" si="13"/>
        <v/>
      </c>
      <c r="G439" s="322" t="str">
        <f>IFERROR(VLOOKUP(A439,部品コード!A:E,3,FALSE),"")</f>
        <v/>
      </c>
    </row>
    <row r="440" spans="1:7" x14ac:dyDescent="0.15">
      <c r="A440" s="320"/>
      <c r="B440" s="321"/>
      <c r="C440" s="319"/>
      <c r="D440" s="322" t="str">
        <f>IFERROR(VLOOKUP(A440,部品コード!A:E,2,FALSE),"")</f>
        <v/>
      </c>
      <c r="E440" s="322" t="str">
        <f t="shared" si="12"/>
        <v/>
      </c>
      <c r="F440" s="322" t="str">
        <f t="shared" si="13"/>
        <v/>
      </c>
      <c r="G440" s="322" t="str">
        <f>IFERROR(VLOOKUP(A440,部品コード!A:E,3,FALSE),"")</f>
        <v/>
      </c>
    </row>
    <row r="441" spans="1:7" x14ac:dyDescent="0.15">
      <c r="A441" s="320"/>
      <c r="B441" s="321"/>
      <c r="C441" s="319"/>
      <c r="D441" s="322" t="str">
        <f>IFERROR(VLOOKUP(A441,部品コード!A:E,2,FALSE),"")</f>
        <v/>
      </c>
      <c r="E441" s="322" t="str">
        <f t="shared" si="12"/>
        <v/>
      </c>
      <c r="F441" s="322" t="str">
        <f t="shared" si="13"/>
        <v/>
      </c>
      <c r="G441" s="322" t="str">
        <f>IFERROR(VLOOKUP(A441,部品コード!A:E,3,FALSE),"")</f>
        <v/>
      </c>
    </row>
    <row r="442" spans="1:7" x14ac:dyDescent="0.15">
      <c r="A442" s="320"/>
      <c r="B442" s="321"/>
      <c r="C442" s="319"/>
      <c r="D442" s="322" t="str">
        <f>IFERROR(VLOOKUP(A442,部品コード!A:E,2,FALSE),"")</f>
        <v/>
      </c>
      <c r="E442" s="322" t="str">
        <f t="shared" si="12"/>
        <v/>
      </c>
      <c r="F442" s="322" t="str">
        <f t="shared" si="13"/>
        <v/>
      </c>
      <c r="G442" s="322" t="str">
        <f>IFERROR(VLOOKUP(A442,部品コード!A:E,3,FALSE),"")</f>
        <v/>
      </c>
    </row>
    <row r="443" spans="1:7" x14ac:dyDescent="0.15">
      <c r="A443" s="320"/>
      <c r="B443" s="321"/>
      <c r="C443" s="319"/>
      <c r="D443" s="322" t="str">
        <f>IFERROR(VLOOKUP(A443,部品コード!A:E,2,FALSE),"")</f>
        <v/>
      </c>
      <c r="E443" s="322" t="str">
        <f t="shared" si="12"/>
        <v/>
      </c>
      <c r="F443" s="322" t="str">
        <f t="shared" si="13"/>
        <v/>
      </c>
      <c r="G443" s="322" t="str">
        <f>IFERROR(VLOOKUP(A443,部品コード!A:E,3,FALSE),"")</f>
        <v/>
      </c>
    </row>
    <row r="444" spans="1:7" x14ac:dyDescent="0.15">
      <c r="A444" s="320"/>
      <c r="B444" s="321"/>
      <c r="C444" s="319"/>
      <c r="D444" s="322" t="str">
        <f>IFERROR(VLOOKUP(A444,部品コード!A:E,2,FALSE),"")</f>
        <v/>
      </c>
      <c r="E444" s="322" t="str">
        <f t="shared" si="12"/>
        <v/>
      </c>
      <c r="F444" s="322" t="str">
        <f t="shared" si="13"/>
        <v/>
      </c>
      <c r="G444" s="322" t="str">
        <f>IFERROR(VLOOKUP(A444,部品コード!A:E,3,FALSE),"")</f>
        <v/>
      </c>
    </row>
    <row r="445" spans="1:7" x14ac:dyDescent="0.15">
      <c r="A445" s="320"/>
      <c r="B445" s="321"/>
      <c r="C445" s="319"/>
      <c r="D445" s="322" t="str">
        <f>IFERROR(VLOOKUP(A445,部品コード!A:E,2,FALSE),"")</f>
        <v/>
      </c>
      <c r="E445" s="322" t="str">
        <f t="shared" si="12"/>
        <v/>
      </c>
      <c r="F445" s="322" t="str">
        <f t="shared" si="13"/>
        <v/>
      </c>
      <c r="G445" s="322" t="str">
        <f>IFERROR(VLOOKUP(A445,部品コード!A:E,3,FALSE),"")</f>
        <v/>
      </c>
    </row>
    <row r="446" spans="1:7" x14ac:dyDescent="0.15">
      <c r="A446" s="320"/>
      <c r="B446" s="321"/>
      <c r="C446" s="319"/>
      <c r="D446" s="322" t="str">
        <f>IFERROR(VLOOKUP(A446,部品コード!A:E,2,FALSE),"")</f>
        <v/>
      </c>
      <c r="E446" s="322" t="str">
        <f t="shared" si="12"/>
        <v/>
      </c>
      <c r="F446" s="322" t="str">
        <f t="shared" si="13"/>
        <v/>
      </c>
      <c r="G446" s="322" t="str">
        <f>IFERROR(VLOOKUP(A446,部品コード!A:E,3,FALSE),"")</f>
        <v/>
      </c>
    </row>
    <row r="447" spans="1:7" x14ac:dyDescent="0.15">
      <c r="A447" s="320"/>
      <c r="B447" s="321"/>
      <c r="C447" s="319"/>
      <c r="D447" s="322" t="str">
        <f>IFERROR(VLOOKUP(A447,部品コード!A:E,2,FALSE),"")</f>
        <v/>
      </c>
      <c r="E447" s="322" t="str">
        <f t="shared" si="12"/>
        <v/>
      </c>
      <c r="F447" s="322" t="str">
        <f t="shared" si="13"/>
        <v/>
      </c>
      <c r="G447" s="322" t="str">
        <f>IFERROR(VLOOKUP(A447,部品コード!A:E,3,FALSE),"")</f>
        <v/>
      </c>
    </row>
    <row r="448" spans="1:7" x14ac:dyDescent="0.15">
      <c r="A448" s="320"/>
      <c r="B448" s="321"/>
      <c r="C448" s="319"/>
      <c r="D448" s="322" t="str">
        <f>IFERROR(VLOOKUP(A448,部品コード!A:E,2,FALSE),"")</f>
        <v/>
      </c>
      <c r="E448" s="322" t="str">
        <f t="shared" si="12"/>
        <v/>
      </c>
      <c r="F448" s="322" t="str">
        <f t="shared" si="13"/>
        <v/>
      </c>
      <c r="G448" s="322" t="str">
        <f>IFERROR(VLOOKUP(A448,部品コード!A:E,3,FALSE),"")</f>
        <v/>
      </c>
    </row>
    <row r="449" spans="1:7" x14ac:dyDescent="0.15">
      <c r="A449" s="320"/>
      <c r="B449" s="321"/>
      <c r="C449" s="319"/>
      <c r="D449" s="322" t="str">
        <f>IFERROR(VLOOKUP(A449,部品コード!A:E,2,FALSE),"")</f>
        <v/>
      </c>
      <c r="E449" s="322" t="str">
        <f t="shared" si="12"/>
        <v/>
      </c>
      <c r="F449" s="322" t="str">
        <f t="shared" si="13"/>
        <v/>
      </c>
      <c r="G449" s="322" t="str">
        <f>IFERROR(VLOOKUP(A449,部品コード!A:E,3,FALSE),"")</f>
        <v/>
      </c>
    </row>
    <row r="450" spans="1:7" x14ac:dyDescent="0.15">
      <c r="A450" s="320"/>
      <c r="B450" s="321"/>
      <c r="C450" s="319"/>
      <c r="D450" s="322" t="str">
        <f>IFERROR(VLOOKUP(A450,部品コード!A:E,2,FALSE),"")</f>
        <v/>
      </c>
      <c r="E450" s="322" t="str">
        <f t="shared" si="12"/>
        <v/>
      </c>
      <c r="F450" s="322" t="str">
        <f t="shared" si="13"/>
        <v/>
      </c>
      <c r="G450" s="322" t="str">
        <f>IFERROR(VLOOKUP(A450,部品コード!A:E,3,FALSE),"")</f>
        <v/>
      </c>
    </row>
    <row r="451" spans="1:7" x14ac:dyDescent="0.15">
      <c r="A451" s="320"/>
      <c r="B451" s="321"/>
      <c r="C451" s="319"/>
      <c r="D451" s="322" t="str">
        <f>IFERROR(VLOOKUP(A451,部品コード!A:E,2,FALSE),"")</f>
        <v/>
      </c>
      <c r="E451" s="322" t="str">
        <f t="shared" ref="E451:E501" si="14">IF(B451="","",(MONTH(B451)))</f>
        <v/>
      </c>
      <c r="F451" s="322" t="str">
        <f t="shared" si="13"/>
        <v/>
      </c>
      <c r="G451" s="322" t="str">
        <f>IFERROR(VLOOKUP(A451,部品コード!A:E,3,FALSE),"")</f>
        <v/>
      </c>
    </row>
    <row r="452" spans="1:7" x14ac:dyDescent="0.15">
      <c r="A452" s="320"/>
      <c r="B452" s="321"/>
      <c r="C452" s="319"/>
      <c r="D452" s="322" t="str">
        <f>IFERROR(VLOOKUP(A452,部品コード!A:E,2,FALSE),"")</f>
        <v/>
      </c>
      <c r="E452" s="322" t="str">
        <f t="shared" si="14"/>
        <v/>
      </c>
      <c r="F452" s="322" t="str">
        <f t="shared" ref="F452:F501" si="15">IF(B452="","",(DAY(B452)))</f>
        <v/>
      </c>
      <c r="G452" s="322" t="str">
        <f>IFERROR(VLOOKUP(A452,部品コード!A:E,3,FALSE),"")</f>
        <v/>
      </c>
    </row>
    <row r="453" spans="1:7" x14ac:dyDescent="0.15">
      <c r="A453" s="320"/>
      <c r="B453" s="321"/>
      <c r="C453" s="319"/>
      <c r="D453" s="322" t="str">
        <f>IFERROR(VLOOKUP(A453,部品コード!A:E,2,FALSE),"")</f>
        <v/>
      </c>
      <c r="E453" s="322" t="str">
        <f t="shared" si="14"/>
        <v/>
      </c>
      <c r="F453" s="322" t="str">
        <f t="shared" si="15"/>
        <v/>
      </c>
      <c r="G453" s="322" t="str">
        <f>IFERROR(VLOOKUP(A453,部品コード!A:E,3,FALSE),"")</f>
        <v/>
      </c>
    </row>
    <row r="454" spans="1:7" x14ac:dyDescent="0.15">
      <c r="A454" s="320"/>
      <c r="B454" s="321"/>
      <c r="C454" s="319"/>
      <c r="D454" s="322" t="str">
        <f>IFERROR(VLOOKUP(A454,部品コード!A:E,2,FALSE),"")</f>
        <v/>
      </c>
      <c r="E454" s="322" t="str">
        <f t="shared" si="14"/>
        <v/>
      </c>
      <c r="F454" s="322" t="str">
        <f t="shared" si="15"/>
        <v/>
      </c>
      <c r="G454" s="322" t="str">
        <f>IFERROR(VLOOKUP(A454,部品コード!A:E,3,FALSE),"")</f>
        <v/>
      </c>
    </row>
    <row r="455" spans="1:7" x14ac:dyDescent="0.15">
      <c r="A455" s="320"/>
      <c r="B455" s="321"/>
      <c r="C455" s="319"/>
      <c r="D455" s="322" t="str">
        <f>IFERROR(VLOOKUP(A455,部品コード!A:E,2,FALSE),"")</f>
        <v/>
      </c>
      <c r="E455" s="322" t="str">
        <f t="shared" si="14"/>
        <v/>
      </c>
      <c r="F455" s="322" t="str">
        <f t="shared" si="15"/>
        <v/>
      </c>
      <c r="G455" s="322" t="str">
        <f>IFERROR(VLOOKUP(A455,部品コード!A:E,3,FALSE),"")</f>
        <v/>
      </c>
    </row>
    <row r="456" spans="1:7" x14ac:dyDescent="0.15">
      <c r="A456" s="320"/>
      <c r="B456" s="321"/>
      <c r="C456" s="319"/>
      <c r="D456" s="322" t="str">
        <f>IFERROR(VLOOKUP(A456,部品コード!A:E,2,FALSE),"")</f>
        <v/>
      </c>
      <c r="E456" s="322" t="str">
        <f t="shared" si="14"/>
        <v/>
      </c>
      <c r="F456" s="322" t="str">
        <f t="shared" si="15"/>
        <v/>
      </c>
      <c r="G456" s="322" t="str">
        <f>IFERROR(VLOOKUP(A456,部品コード!A:E,3,FALSE),"")</f>
        <v/>
      </c>
    </row>
    <row r="457" spans="1:7" x14ac:dyDescent="0.15">
      <c r="A457" s="320"/>
      <c r="B457" s="321"/>
      <c r="C457" s="319"/>
      <c r="D457" s="322" t="str">
        <f>IFERROR(VLOOKUP(A457,部品コード!A:E,2,FALSE),"")</f>
        <v/>
      </c>
      <c r="E457" s="322" t="str">
        <f t="shared" si="14"/>
        <v/>
      </c>
      <c r="F457" s="322" t="str">
        <f t="shared" si="15"/>
        <v/>
      </c>
      <c r="G457" s="322" t="str">
        <f>IFERROR(VLOOKUP(A457,部品コード!A:E,3,FALSE),"")</f>
        <v/>
      </c>
    </row>
    <row r="458" spans="1:7" x14ac:dyDescent="0.15">
      <c r="A458" s="320"/>
      <c r="B458" s="321"/>
      <c r="C458" s="319"/>
      <c r="D458" s="322" t="str">
        <f>IFERROR(VLOOKUP(A458,部品コード!A:E,2,FALSE),"")</f>
        <v/>
      </c>
      <c r="E458" s="322" t="str">
        <f t="shared" si="14"/>
        <v/>
      </c>
      <c r="F458" s="322" t="str">
        <f t="shared" si="15"/>
        <v/>
      </c>
      <c r="G458" s="322" t="str">
        <f>IFERROR(VLOOKUP(A458,部品コード!A:E,3,FALSE),"")</f>
        <v/>
      </c>
    </row>
    <row r="459" spans="1:7" x14ac:dyDescent="0.15">
      <c r="A459" s="320"/>
      <c r="B459" s="321"/>
      <c r="C459" s="319"/>
      <c r="D459" s="322" t="str">
        <f>IFERROR(VLOOKUP(A459,部品コード!A:E,2,FALSE),"")</f>
        <v/>
      </c>
      <c r="E459" s="322" t="str">
        <f t="shared" si="14"/>
        <v/>
      </c>
      <c r="F459" s="322" t="str">
        <f t="shared" si="15"/>
        <v/>
      </c>
      <c r="G459" s="322" t="str">
        <f>IFERROR(VLOOKUP(A459,部品コード!A:E,3,FALSE),"")</f>
        <v/>
      </c>
    </row>
    <row r="460" spans="1:7" x14ac:dyDescent="0.15">
      <c r="A460" s="320"/>
      <c r="B460" s="321"/>
      <c r="C460" s="319"/>
      <c r="D460" s="322" t="str">
        <f>IFERROR(VLOOKUP(A460,部品コード!A:E,2,FALSE),"")</f>
        <v/>
      </c>
      <c r="E460" s="322" t="str">
        <f t="shared" si="14"/>
        <v/>
      </c>
      <c r="F460" s="322" t="str">
        <f t="shared" si="15"/>
        <v/>
      </c>
      <c r="G460" s="322" t="str">
        <f>IFERROR(VLOOKUP(A460,部品コード!A:E,3,FALSE),"")</f>
        <v/>
      </c>
    </row>
    <row r="461" spans="1:7" x14ac:dyDescent="0.15">
      <c r="A461" s="320"/>
      <c r="B461" s="321"/>
      <c r="C461" s="319"/>
      <c r="D461" s="322" t="str">
        <f>IFERROR(VLOOKUP(A461,部品コード!A:E,2,FALSE),"")</f>
        <v/>
      </c>
      <c r="E461" s="322" t="str">
        <f t="shared" si="14"/>
        <v/>
      </c>
      <c r="F461" s="322" t="str">
        <f t="shared" si="15"/>
        <v/>
      </c>
      <c r="G461" s="322" t="str">
        <f>IFERROR(VLOOKUP(A461,部品コード!A:E,3,FALSE),"")</f>
        <v/>
      </c>
    </row>
    <row r="462" spans="1:7" x14ac:dyDescent="0.15">
      <c r="A462" s="320"/>
      <c r="B462" s="321"/>
      <c r="C462" s="319"/>
      <c r="D462" s="322" t="str">
        <f>IFERROR(VLOOKUP(A462,部品コード!A:E,2,FALSE),"")</f>
        <v/>
      </c>
      <c r="E462" s="322" t="str">
        <f t="shared" si="14"/>
        <v/>
      </c>
      <c r="F462" s="322" t="str">
        <f t="shared" si="15"/>
        <v/>
      </c>
      <c r="G462" s="322" t="str">
        <f>IFERROR(VLOOKUP(A462,部品コード!A:E,3,FALSE),"")</f>
        <v/>
      </c>
    </row>
    <row r="463" spans="1:7" x14ac:dyDescent="0.15">
      <c r="A463" s="320"/>
      <c r="B463" s="321"/>
      <c r="C463" s="319"/>
      <c r="D463" s="322" t="str">
        <f>IFERROR(VLOOKUP(A463,部品コード!A:E,2,FALSE),"")</f>
        <v/>
      </c>
      <c r="E463" s="322" t="str">
        <f t="shared" si="14"/>
        <v/>
      </c>
      <c r="F463" s="322" t="str">
        <f t="shared" si="15"/>
        <v/>
      </c>
      <c r="G463" s="322" t="str">
        <f>IFERROR(VLOOKUP(A463,部品コード!A:E,3,FALSE),"")</f>
        <v/>
      </c>
    </row>
    <row r="464" spans="1:7" x14ac:dyDescent="0.15">
      <c r="A464" s="320"/>
      <c r="B464" s="321"/>
      <c r="C464" s="319"/>
      <c r="D464" s="322" t="str">
        <f>IFERROR(VLOOKUP(A464,部品コード!A:E,2,FALSE),"")</f>
        <v/>
      </c>
      <c r="E464" s="322" t="str">
        <f t="shared" si="14"/>
        <v/>
      </c>
      <c r="F464" s="322" t="str">
        <f t="shared" si="15"/>
        <v/>
      </c>
      <c r="G464" s="322" t="str">
        <f>IFERROR(VLOOKUP(A464,部品コード!A:E,3,FALSE),"")</f>
        <v/>
      </c>
    </row>
    <row r="465" spans="1:7" x14ac:dyDescent="0.15">
      <c r="A465" s="320"/>
      <c r="B465" s="321"/>
      <c r="C465" s="319"/>
      <c r="D465" s="322" t="str">
        <f>IFERROR(VLOOKUP(A465,部品コード!A:E,2,FALSE),"")</f>
        <v/>
      </c>
      <c r="E465" s="322" t="str">
        <f t="shared" si="14"/>
        <v/>
      </c>
      <c r="F465" s="322" t="str">
        <f t="shared" si="15"/>
        <v/>
      </c>
      <c r="G465" s="322" t="str">
        <f>IFERROR(VLOOKUP(A465,部品コード!A:E,3,FALSE),"")</f>
        <v/>
      </c>
    </row>
    <row r="466" spans="1:7" x14ac:dyDescent="0.15">
      <c r="A466" s="320"/>
      <c r="B466" s="321"/>
      <c r="C466" s="319"/>
      <c r="D466" s="322" t="str">
        <f>IFERROR(VLOOKUP(A466,部品コード!A:E,2,FALSE),"")</f>
        <v/>
      </c>
      <c r="E466" s="322" t="str">
        <f t="shared" si="14"/>
        <v/>
      </c>
      <c r="F466" s="322" t="str">
        <f t="shared" si="15"/>
        <v/>
      </c>
      <c r="G466" s="322" t="str">
        <f>IFERROR(VLOOKUP(A466,部品コード!A:E,3,FALSE),"")</f>
        <v/>
      </c>
    </row>
    <row r="467" spans="1:7" x14ac:dyDescent="0.15">
      <c r="A467" s="320"/>
      <c r="B467" s="321"/>
      <c r="C467" s="319"/>
      <c r="D467" s="322" t="str">
        <f>IFERROR(VLOOKUP(A467,部品コード!A:E,2,FALSE),"")</f>
        <v/>
      </c>
      <c r="E467" s="322" t="str">
        <f t="shared" si="14"/>
        <v/>
      </c>
      <c r="F467" s="322" t="str">
        <f t="shared" si="15"/>
        <v/>
      </c>
      <c r="G467" s="322" t="str">
        <f>IFERROR(VLOOKUP(A467,部品コード!A:E,3,FALSE),"")</f>
        <v/>
      </c>
    </row>
    <row r="468" spans="1:7" x14ac:dyDescent="0.15">
      <c r="A468" s="320"/>
      <c r="B468" s="321"/>
      <c r="C468" s="319"/>
      <c r="D468" s="322" t="str">
        <f>IFERROR(VLOOKUP(A468,部品コード!A:E,2,FALSE),"")</f>
        <v/>
      </c>
      <c r="E468" s="322" t="str">
        <f t="shared" si="14"/>
        <v/>
      </c>
      <c r="F468" s="322" t="str">
        <f t="shared" si="15"/>
        <v/>
      </c>
      <c r="G468" s="322" t="str">
        <f>IFERROR(VLOOKUP(A468,部品コード!A:E,3,FALSE),"")</f>
        <v/>
      </c>
    </row>
    <row r="469" spans="1:7" x14ac:dyDescent="0.15">
      <c r="A469" s="320"/>
      <c r="B469" s="321"/>
      <c r="C469" s="319"/>
      <c r="D469" s="322" t="str">
        <f>IFERROR(VLOOKUP(A469,部品コード!A:E,2,FALSE),"")</f>
        <v/>
      </c>
      <c r="E469" s="322" t="str">
        <f t="shared" si="14"/>
        <v/>
      </c>
      <c r="F469" s="322" t="str">
        <f t="shared" si="15"/>
        <v/>
      </c>
      <c r="G469" s="322" t="str">
        <f>IFERROR(VLOOKUP(A469,部品コード!A:E,3,FALSE),"")</f>
        <v/>
      </c>
    </row>
    <row r="470" spans="1:7" x14ac:dyDescent="0.15">
      <c r="A470" s="320"/>
      <c r="B470" s="321"/>
      <c r="C470" s="319"/>
      <c r="D470" s="322" t="str">
        <f>IFERROR(VLOOKUP(A470,部品コード!A:E,2,FALSE),"")</f>
        <v/>
      </c>
      <c r="E470" s="322" t="str">
        <f t="shared" si="14"/>
        <v/>
      </c>
      <c r="F470" s="322" t="str">
        <f t="shared" si="15"/>
        <v/>
      </c>
      <c r="G470" s="322" t="str">
        <f>IFERROR(VLOOKUP(A470,部品コード!A:E,3,FALSE),"")</f>
        <v/>
      </c>
    </row>
    <row r="471" spans="1:7" x14ac:dyDescent="0.15">
      <c r="A471" s="320"/>
      <c r="B471" s="321"/>
      <c r="C471" s="319"/>
      <c r="D471" s="322" t="str">
        <f>IFERROR(VLOOKUP(A471,部品コード!A:E,2,FALSE),"")</f>
        <v/>
      </c>
      <c r="E471" s="322" t="str">
        <f t="shared" si="14"/>
        <v/>
      </c>
      <c r="F471" s="322" t="str">
        <f t="shared" si="15"/>
        <v/>
      </c>
      <c r="G471" s="322" t="str">
        <f>IFERROR(VLOOKUP(A471,部品コード!A:E,3,FALSE),"")</f>
        <v/>
      </c>
    </row>
    <row r="472" spans="1:7" x14ac:dyDescent="0.15">
      <c r="A472" s="320"/>
      <c r="B472" s="321"/>
      <c r="C472" s="319"/>
      <c r="D472" s="322" t="str">
        <f>IFERROR(VLOOKUP(A472,部品コード!A:E,2,FALSE),"")</f>
        <v/>
      </c>
      <c r="E472" s="322" t="str">
        <f t="shared" si="14"/>
        <v/>
      </c>
      <c r="F472" s="322" t="str">
        <f t="shared" si="15"/>
        <v/>
      </c>
      <c r="G472" s="322" t="str">
        <f>IFERROR(VLOOKUP(A472,部品コード!A:E,3,FALSE),"")</f>
        <v/>
      </c>
    </row>
    <row r="473" spans="1:7" x14ac:dyDescent="0.15">
      <c r="A473" s="320"/>
      <c r="B473" s="321"/>
      <c r="C473" s="319"/>
      <c r="D473" s="322" t="str">
        <f>IFERROR(VLOOKUP(A473,部品コード!A:E,2,FALSE),"")</f>
        <v/>
      </c>
      <c r="E473" s="322" t="str">
        <f t="shared" si="14"/>
        <v/>
      </c>
      <c r="F473" s="322" t="str">
        <f t="shared" si="15"/>
        <v/>
      </c>
      <c r="G473" s="322" t="str">
        <f>IFERROR(VLOOKUP(A473,部品コード!A:E,3,FALSE),"")</f>
        <v/>
      </c>
    </row>
    <row r="474" spans="1:7" x14ac:dyDescent="0.15">
      <c r="A474" s="320"/>
      <c r="B474" s="321"/>
      <c r="C474" s="319"/>
      <c r="D474" s="322" t="str">
        <f>IFERROR(VLOOKUP(A474,部品コード!A:E,2,FALSE),"")</f>
        <v/>
      </c>
      <c r="E474" s="322" t="str">
        <f t="shared" si="14"/>
        <v/>
      </c>
      <c r="F474" s="322" t="str">
        <f t="shared" si="15"/>
        <v/>
      </c>
      <c r="G474" s="322" t="str">
        <f>IFERROR(VLOOKUP(A474,部品コード!A:E,3,FALSE),"")</f>
        <v/>
      </c>
    </row>
    <row r="475" spans="1:7" x14ac:dyDescent="0.15">
      <c r="A475" s="320"/>
      <c r="B475" s="321"/>
      <c r="C475" s="319"/>
      <c r="D475" s="322" t="str">
        <f>IFERROR(VLOOKUP(A475,部品コード!A:E,2,FALSE),"")</f>
        <v/>
      </c>
      <c r="E475" s="322" t="str">
        <f t="shared" si="14"/>
        <v/>
      </c>
      <c r="F475" s="322" t="str">
        <f t="shared" si="15"/>
        <v/>
      </c>
      <c r="G475" s="322" t="str">
        <f>IFERROR(VLOOKUP(A475,部品コード!A:E,3,FALSE),"")</f>
        <v/>
      </c>
    </row>
    <row r="476" spans="1:7" x14ac:dyDescent="0.15">
      <c r="A476" s="320"/>
      <c r="B476" s="321"/>
      <c r="C476" s="319"/>
      <c r="D476" s="322" t="str">
        <f>IFERROR(VLOOKUP(A476,部品コード!A:E,2,FALSE),"")</f>
        <v/>
      </c>
      <c r="E476" s="322" t="str">
        <f t="shared" si="14"/>
        <v/>
      </c>
      <c r="F476" s="322" t="str">
        <f t="shared" si="15"/>
        <v/>
      </c>
      <c r="G476" s="322" t="str">
        <f>IFERROR(VLOOKUP(A476,部品コード!A:E,3,FALSE),"")</f>
        <v/>
      </c>
    </row>
    <row r="477" spans="1:7" x14ac:dyDescent="0.15">
      <c r="A477" s="320"/>
      <c r="B477" s="321"/>
      <c r="C477" s="319"/>
      <c r="D477" s="322" t="str">
        <f>IFERROR(VLOOKUP(A477,部品コード!A:E,2,FALSE),"")</f>
        <v/>
      </c>
      <c r="E477" s="322" t="str">
        <f t="shared" si="14"/>
        <v/>
      </c>
      <c r="F477" s="322" t="str">
        <f t="shared" si="15"/>
        <v/>
      </c>
      <c r="G477" s="322" t="str">
        <f>IFERROR(VLOOKUP(A477,部品コード!A:E,3,FALSE),"")</f>
        <v/>
      </c>
    </row>
    <row r="478" spans="1:7" x14ac:dyDescent="0.15">
      <c r="A478" s="320"/>
      <c r="B478" s="321"/>
      <c r="C478" s="319"/>
      <c r="D478" s="322" t="str">
        <f>IFERROR(VLOOKUP(A478,部品コード!A:E,2,FALSE),"")</f>
        <v/>
      </c>
      <c r="E478" s="322" t="str">
        <f t="shared" si="14"/>
        <v/>
      </c>
      <c r="F478" s="322" t="str">
        <f t="shared" si="15"/>
        <v/>
      </c>
      <c r="G478" s="322" t="str">
        <f>IFERROR(VLOOKUP(A478,部品コード!A:E,3,FALSE),"")</f>
        <v/>
      </c>
    </row>
    <row r="479" spans="1:7" x14ac:dyDescent="0.15">
      <c r="A479" s="320"/>
      <c r="B479" s="321"/>
      <c r="C479" s="319"/>
      <c r="D479" s="322" t="str">
        <f>IFERROR(VLOOKUP(A479,部品コード!A:E,2,FALSE),"")</f>
        <v/>
      </c>
      <c r="E479" s="322" t="str">
        <f t="shared" si="14"/>
        <v/>
      </c>
      <c r="F479" s="322" t="str">
        <f t="shared" si="15"/>
        <v/>
      </c>
      <c r="G479" s="322" t="str">
        <f>IFERROR(VLOOKUP(A479,部品コード!A:E,3,FALSE),"")</f>
        <v/>
      </c>
    </row>
    <row r="480" spans="1:7" x14ac:dyDescent="0.15">
      <c r="A480" s="320"/>
      <c r="B480" s="321"/>
      <c r="C480" s="319"/>
      <c r="D480" s="322" t="str">
        <f>IFERROR(VLOOKUP(A480,部品コード!A:E,2,FALSE),"")</f>
        <v/>
      </c>
      <c r="E480" s="322" t="str">
        <f t="shared" si="14"/>
        <v/>
      </c>
      <c r="F480" s="322" t="str">
        <f t="shared" si="15"/>
        <v/>
      </c>
      <c r="G480" s="322" t="str">
        <f>IFERROR(VLOOKUP(A480,部品コード!A:E,3,FALSE),"")</f>
        <v/>
      </c>
    </row>
    <row r="481" spans="1:7" x14ac:dyDescent="0.15">
      <c r="A481" s="320"/>
      <c r="B481" s="321"/>
      <c r="C481" s="319"/>
      <c r="D481" s="322" t="str">
        <f>IFERROR(VLOOKUP(A481,部品コード!A:E,2,FALSE),"")</f>
        <v/>
      </c>
      <c r="E481" s="322" t="str">
        <f t="shared" si="14"/>
        <v/>
      </c>
      <c r="F481" s="322" t="str">
        <f t="shared" si="15"/>
        <v/>
      </c>
      <c r="G481" s="322" t="str">
        <f>IFERROR(VLOOKUP(A481,部品コード!A:E,3,FALSE),"")</f>
        <v/>
      </c>
    </row>
    <row r="482" spans="1:7" x14ac:dyDescent="0.15">
      <c r="A482" s="320"/>
      <c r="B482" s="321"/>
      <c r="C482" s="319"/>
      <c r="D482" s="322" t="str">
        <f>IFERROR(VLOOKUP(A482,部品コード!A:E,2,FALSE),"")</f>
        <v/>
      </c>
      <c r="E482" s="322" t="str">
        <f t="shared" si="14"/>
        <v/>
      </c>
      <c r="F482" s="322" t="str">
        <f t="shared" si="15"/>
        <v/>
      </c>
      <c r="G482" s="322" t="str">
        <f>IFERROR(VLOOKUP(A482,部品コード!A:E,3,FALSE),"")</f>
        <v/>
      </c>
    </row>
    <row r="483" spans="1:7" x14ac:dyDescent="0.15">
      <c r="A483" s="320"/>
      <c r="B483" s="321"/>
      <c r="C483" s="319"/>
      <c r="D483" s="322" t="str">
        <f>IFERROR(VLOOKUP(A483,部品コード!A:E,2,FALSE),"")</f>
        <v/>
      </c>
      <c r="E483" s="322" t="str">
        <f t="shared" si="14"/>
        <v/>
      </c>
      <c r="F483" s="322" t="str">
        <f t="shared" si="15"/>
        <v/>
      </c>
      <c r="G483" s="322" t="str">
        <f>IFERROR(VLOOKUP(A483,部品コード!A:E,3,FALSE),"")</f>
        <v/>
      </c>
    </row>
    <row r="484" spans="1:7" x14ac:dyDescent="0.15">
      <c r="A484" s="320"/>
      <c r="B484" s="321"/>
      <c r="C484" s="319"/>
      <c r="D484" s="322" t="str">
        <f>IFERROR(VLOOKUP(A484,部品コード!A:E,2,FALSE),"")</f>
        <v/>
      </c>
      <c r="E484" s="322" t="str">
        <f t="shared" si="14"/>
        <v/>
      </c>
      <c r="F484" s="322" t="str">
        <f t="shared" si="15"/>
        <v/>
      </c>
      <c r="G484" s="322" t="str">
        <f>IFERROR(VLOOKUP(A484,部品コード!A:E,3,FALSE),"")</f>
        <v/>
      </c>
    </row>
    <row r="485" spans="1:7" x14ac:dyDescent="0.15">
      <c r="A485" s="320"/>
      <c r="B485" s="321"/>
      <c r="C485" s="319"/>
      <c r="D485" s="322" t="str">
        <f>IFERROR(VLOOKUP(A485,部品コード!A:E,2,FALSE),"")</f>
        <v/>
      </c>
      <c r="E485" s="322" t="str">
        <f t="shared" si="14"/>
        <v/>
      </c>
      <c r="F485" s="322" t="str">
        <f t="shared" si="15"/>
        <v/>
      </c>
      <c r="G485" s="322" t="str">
        <f>IFERROR(VLOOKUP(A485,部品コード!A:E,3,FALSE),"")</f>
        <v/>
      </c>
    </row>
    <row r="486" spans="1:7" x14ac:dyDescent="0.15">
      <c r="A486" s="320"/>
      <c r="B486" s="321"/>
      <c r="C486" s="319"/>
      <c r="D486" s="322" t="str">
        <f>IFERROR(VLOOKUP(A486,部品コード!A:E,2,FALSE),"")</f>
        <v/>
      </c>
      <c r="E486" s="322" t="str">
        <f t="shared" si="14"/>
        <v/>
      </c>
      <c r="F486" s="322" t="str">
        <f t="shared" si="15"/>
        <v/>
      </c>
      <c r="G486" s="322" t="str">
        <f>IFERROR(VLOOKUP(A486,部品コード!A:E,3,FALSE),"")</f>
        <v/>
      </c>
    </row>
    <row r="487" spans="1:7" x14ac:dyDescent="0.15">
      <c r="A487" s="320"/>
      <c r="B487" s="321"/>
      <c r="C487" s="319"/>
      <c r="D487" s="322" t="str">
        <f>IFERROR(VLOOKUP(A487,部品コード!A:E,2,FALSE),"")</f>
        <v/>
      </c>
      <c r="E487" s="322" t="str">
        <f t="shared" si="14"/>
        <v/>
      </c>
      <c r="F487" s="322" t="str">
        <f t="shared" si="15"/>
        <v/>
      </c>
      <c r="G487" s="322" t="str">
        <f>IFERROR(VLOOKUP(A487,部品コード!A:E,3,FALSE),"")</f>
        <v/>
      </c>
    </row>
    <row r="488" spans="1:7" x14ac:dyDescent="0.15">
      <c r="A488" s="320"/>
      <c r="B488" s="321"/>
      <c r="C488" s="319"/>
      <c r="D488" s="322" t="str">
        <f>IFERROR(VLOOKUP(A488,部品コード!A:E,2,FALSE),"")</f>
        <v/>
      </c>
      <c r="E488" s="322" t="str">
        <f t="shared" si="14"/>
        <v/>
      </c>
      <c r="F488" s="322" t="str">
        <f t="shared" si="15"/>
        <v/>
      </c>
      <c r="G488" s="322" t="str">
        <f>IFERROR(VLOOKUP(A488,部品コード!A:E,3,FALSE),"")</f>
        <v/>
      </c>
    </row>
    <row r="489" spans="1:7" x14ac:dyDescent="0.15">
      <c r="A489" s="320"/>
      <c r="B489" s="321"/>
      <c r="C489" s="319"/>
      <c r="D489" s="322" t="str">
        <f>IFERROR(VLOOKUP(A489,部品コード!A:E,2,FALSE),"")</f>
        <v/>
      </c>
      <c r="E489" s="322" t="str">
        <f t="shared" si="14"/>
        <v/>
      </c>
      <c r="F489" s="322" t="str">
        <f t="shared" si="15"/>
        <v/>
      </c>
      <c r="G489" s="322" t="str">
        <f>IFERROR(VLOOKUP(A489,部品コード!A:E,3,FALSE),"")</f>
        <v/>
      </c>
    </row>
    <row r="490" spans="1:7" x14ac:dyDescent="0.15">
      <c r="A490" s="320"/>
      <c r="B490" s="321"/>
      <c r="C490" s="319"/>
      <c r="D490" s="322" t="str">
        <f>IFERROR(VLOOKUP(A490,部品コード!A:E,2,FALSE),"")</f>
        <v/>
      </c>
      <c r="E490" s="322" t="str">
        <f t="shared" si="14"/>
        <v/>
      </c>
      <c r="F490" s="322" t="str">
        <f t="shared" si="15"/>
        <v/>
      </c>
      <c r="G490" s="322" t="str">
        <f>IFERROR(VLOOKUP(A490,部品コード!A:E,3,FALSE),"")</f>
        <v/>
      </c>
    </row>
    <row r="491" spans="1:7" x14ac:dyDescent="0.15">
      <c r="A491" s="320"/>
      <c r="B491" s="321"/>
      <c r="C491" s="319"/>
      <c r="D491" s="322" t="str">
        <f>IFERROR(VLOOKUP(A491,部品コード!A:E,2,FALSE),"")</f>
        <v/>
      </c>
      <c r="E491" s="322" t="str">
        <f t="shared" si="14"/>
        <v/>
      </c>
      <c r="F491" s="322" t="str">
        <f t="shared" si="15"/>
        <v/>
      </c>
      <c r="G491" s="322" t="str">
        <f>IFERROR(VLOOKUP(A491,部品コード!A:E,3,FALSE),"")</f>
        <v/>
      </c>
    </row>
    <row r="492" spans="1:7" x14ac:dyDescent="0.15">
      <c r="A492" s="320"/>
      <c r="B492" s="321"/>
      <c r="C492" s="319"/>
      <c r="D492" s="322" t="str">
        <f>IFERROR(VLOOKUP(A492,部品コード!A:E,2,FALSE),"")</f>
        <v/>
      </c>
      <c r="E492" s="322" t="str">
        <f t="shared" si="14"/>
        <v/>
      </c>
      <c r="F492" s="322" t="str">
        <f t="shared" si="15"/>
        <v/>
      </c>
      <c r="G492" s="322" t="str">
        <f>IFERROR(VLOOKUP(A492,部品コード!A:E,3,FALSE),"")</f>
        <v/>
      </c>
    </row>
    <row r="493" spans="1:7" x14ac:dyDescent="0.15">
      <c r="A493" s="320"/>
      <c r="B493" s="321"/>
      <c r="C493" s="319"/>
      <c r="D493" s="322" t="str">
        <f>IFERROR(VLOOKUP(A493,部品コード!A:E,2,FALSE),"")</f>
        <v/>
      </c>
      <c r="E493" s="322" t="str">
        <f t="shared" si="14"/>
        <v/>
      </c>
      <c r="F493" s="322" t="str">
        <f t="shared" si="15"/>
        <v/>
      </c>
      <c r="G493" s="322" t="str">
        <f>IFERROR(VLOOKUP(A493,部品コード!A:E,3,FALSE),"")</f>
        <v/>
      </c>
    </row>
    <row r="494" spans="1:7" x14ac:dyDescent="0.15">
      <c r="A494" s="320"/>
      <c r="B494" s="321"/>
      <c r="C494" s="319"/>
      <c r="D494" s="322" t="str">
        <f>IFERROR(VLOOKUP(A494,部品コード!A:E,2,FALSE),"")</f>
        <v/>
      </c>
      <c r="E494" s="322" t="str">
        <f t="shared" si="14"/>
        <v/>
      </c>
      <c r="F494" s="322" t="str">
        <f t="shared" si="15"/>
        <v/>
      </c>
      <c r="G494" s="322" t="str">
        <f>IFERROR(VLOOKUP(A494,部品コード!A:E,3,FALSE),"")</f>
        <v/>
      </c>
    </row>
    <row r="495" spans="1:7" x14ac:dyDescent="0.15">
      <c r="A495" s="320"/>
      <c r="B495" s="321"/>
      <c r="C495" s="319"/>
      <c r="D495" s="322" t="str">
        <f>IFERROR(VLOOKUP(A495,部品コード!A:E,2,FALSE),"")</f>
        <v/>
      </c>
      <c r="E495" s="322" t="str">
        <f t="shared" si="14"/>
        <v/>
      </c>
      <c r="F495" s="322" t="str">
        <f t="shared" si="15"/>
        <v/>
      </c>
      <c r="G495" s="322" t="str">
        <f>IFERROR(VLOOKUP(A495,部品コード!A:E,3,FALSE),"")</f>
        <v/>
      </c>
    </row>
    <row r="496" spans="1:7" x14ac:dyDescent="0.15">
      <c r="A496" s="320"/>
      <c r="B496" s="321"/>
      <c r="C496" s="319"/>
      <c r="D496" s="322" t="str">
        <f>IFERROR(VLOOKUP(A496,部品コード!A:E,2,FALSE),"")</f>
        <v/>
      </c>
      <c r="E496" s="322" t="str">
        <f t="shared" si="14"/>
        <v/>
      </c>
      <c r="F496" s="322" t="str">
        <f t="shared" si="15"/>
        <v/>
      </c>
      <c r="G496" s="322" t="str">
        <f>IFERROR(VLOOKUP(A496,部品コード!A:E,3,FALSE),"")</f>
        <v/>
      </c>
    </row>
    <row r="497" spans="1:7" x14ac:dyDescent="0.15">
      <c r="A497" s="320"/>
      <c r="B497" s="321"/>
      <c r="C497" s="319"/>
      <c r="D497" s="322" t="str">
        <f>IFERROR(VLOOKUP(A497,部品コード!A:E,2,FALSE),"")</f>
        <v/>
      </c>
      <c r="E497" s="322" t="str">
        <f t="shared" si="14"/>
        <v/>
      </c>
      <c r="F497" s="322" t="str">
        <f t="shared" si="15"/>
        <v/>
      </c>
      <c r="G497" s="322" t="str">
        <f>IFERROR(VLOOKUP(A497,部品コード!A:E,3,FALSE),"")</f>
        <v/>
      </c>
    </row>
    <row r="498" spans="1:7" x14ac:dyDescent="0.15">
      <c r="A498" s="320"/>
      <c r="B498" s="321"/>
      <c r="C498" s="319"/>
      <c r="D498" s="322" t="str">
        <f>IFERROR(VLOOKUP(A498,部品コード!A:E,2,FALSE),"")</f>
        <v/>
      </c>
      <c r="E498" s="322" t="str">
        <f t="shared" si="14"/>
        <v/>
      </c>
      <c r="F498" s="322" t="str">
        <f t="shared" si="15"/>
        <v/>
      </c>
      <c r="G498" s="322" t="str">
        <f>IFERROR(VLOOKUP(A498,部品コード!A:E,3,FALSE),"")</f>
        <v/>
      </c>
    </row>
    <row r="499" spans="1:7" x14ac:dyDescent="0.15">
      <c r="A499" s="320"/>
      <c r="B499" s="321"/>
      <c r="C499" s="319"/>
      <c r="D499" s="322" t="str">
        <f>IFERROR(VLOOKUP(A499,部品コード!A:E,2,FALSE),"")</f>
        <v/>
      </c>
      <c r="E499" s="322" t="str">
        <f t="shared" si="14"/>
        <v/>
      </c>
      <c r="F499" s="322" t="str">
        <f t="shared" si="15"/>
        <v/>
      </c>
      <c r="G499" s="322" t="str">
        <f>IFERROR(VLOOKUP(A499,部品コード!A:E,3,FALSE),"")</f>
        <v/>
      </c>
    </row>
    <row r="500" spans="1:7" x14ac:dyDescent="0.15">
      <c r="A500" s="320"/>
      <c r="B500" s="321"/>
      <c r="C500" s="319"/>
      <c r="D500" s="322" t="str">
        <f>IFERROR(VLOOKUP(A500,部品コード!A:E,2,FALSE),"")</f>
        <v/>
      </c>
      <c r="E500" s="322" t="str">
        <f t="shared" si="14"/>
        <v/>
      </c>
      <c r="F500" s="322" t="str">
        <f t="shared" si="15"/>
        <v/>
      </c>
      <c r="G500" s="322" t="str">
        <f>IFERROR(VLOOKUP(A500,部品コード!A:E,3,FALSE),"")</f>
        <v/>
      </c>
    </row>
    <row r="501" spans="1:7" x14ac:dyDescent="0.15">
      <c r="A501" s="320"/>
      <c r="B501" s="321"/>
      <c r="C501" s="319"/>
      <c r="D501" s="322" t="str">
        <f>IFERROR(VLOOKUP(A501,部品コード!A:E,2,FALSE),"")</f>
        <v/>
      </c>
      <c r="E501" s="322" t="str">
        <f t="shared" si="14"/>
        <v/>
      </c>
      <c r="F501" s="322" t="str">
        <f t="shared" si="15"/>
        <v/>
      </c>
      <c r="G501" s="322" t="str">
        <f>IFERROR(VLOOKUP(A501,部品コード!A:E,3,FALSE),"")</f>
        <v/>
      </c>
    </row>
    <row r="502" spans="1:7" x14ac:dyDescent="0.15">
      <c r="A502" s="320"/>
      <c r="B502" s="321"/>
      <c r="C502" s="319"/>
      <c r="D502" s="322" t="str">
        <f>IFERROR(VLOOKUP(A502,部品コード!A:E,2,FALSE),"")</f>
        <v/>
      </c>
      <c r="E502" s="322" t="str">
        <f t="shared" ref="E502:E565" si="16">IF(B502="","",(MONTH(B502)))</f>
        <v/>
      </c>
      <c r="F502" s="322" t="str">
        <f t="shared" ref="F502:F565" si="17">IF(B502="","",(DAY(B502)))</f>
        <v/>
      </c>
      <c r="G502" s="322" t="str">
        <f>IFERROR(VLOOKUP(A502,部品コード!A:E,3,FALSE),"")</f>
        <v/>
      </c>
    </row>
    <row r="503" spans="1:7" x14ac:dyDescent="0.15">
      <c r="A503" s="320"/>
      <c r="B503" s="321"/>
      <c r="C503" s="319"/>
      <c r="D503" s="322" t="str">
        <f>IFERROR(VLOOKUP(A503,部品コード!A:E,2,FALSE),"")</f>
        <v/>
      </c>
      <c r="E503" s="322" t="str">
        <f t="shared" si="16"/>
        <v/>
      </c>
      <c r="F503" s="322" t="str">
        <f t="shared" si="17"/>
        <v/>
      </c>
      <c r="G503" s="322" t="str">
        <f>IFERROR(VLOOKUP(A503,部品コード!A:E,3,FALSE),"")</f>
        <v/>
      </c>
    </row>
    <row r="504" spans="1:7" x14ac:dyDescent="0.15">
      <c r="A504" s="320"/>
      <c r="B504" s="321"/>
      <c r="C504" s="319"/>
      <c r="D504" s="322" t="str">
        <f>IFERROR(VLOOKUP(A504,部品コード!A:E,2,FALSE),"")</f>
        <v/>
      </c>
      <c r="E504" s="322" t="str">
        <f t="shared" si="16"/>
        <v/>
      </c>
      <c r="F504" s="322" t="str">
        <f t="shared" si="17"/>
        <v/>
      </c>
      <c r="G504" s="322" t="str">
        <f>IFERROR(VLOOKUP(A504,部品コード!A:E,3,FALSE),"")</f>
        <v/>
      </c>
    </row>
    <row r="505" spans="1:7" x14ac:dyDescent="0.15">
      <c r="A505" s="320"/>
      <c r="B505" s="321"/>
      <c r="C505" s="319"/>
      <c r="D505" s="322" t="str">
        <f>IFERROR(VLOOKUP(A505,部品コード!A:E,2,FALSE),"")</f>
        <v/>
      </c>
      <c r="E505" s="322" t="str">
        <f t="shared" si="16"/>
        <v/>
      </c>
      <c r="F505" s="322" t="str">
        <f t="shared" si="17"/>
        <v/>
      </c>
      <c r="G505" s="322" t="str">
        <f>IFERROR(VLOOKUP(A505,部品コード!A:E,3,FALSE),"")</f>
        <v/>
      </c>
    </row>
    <row r="506" spans="1:7" x14ac:dyDescent="0.15">
      <c r="A506" s="320"/>
      <c r="B506" s="321"/>
      <c r="C506" s="319"/>
      <c r="D506" s="322" t="str">
        <f>IFERROR(VLOOKUP(A506,部品コード!A:E,2,FALSE),"")</f>
        <v/>
      </c>
      <c r="E506" s="322" t="str">
        <f t="shared" si="16"/>
        <v/>
      </c>
      <c r="F506" s="322" t="str">
        <f t="shared" si="17"/>
        <v/>
      </c>
      <c r="G506" s="322" t="str">
        <f>IFERROR(VLOOKUP(A506,部品コード!A:E,3,FALSE),"")</f>
        <v/>
      </c>
    </row>
    <row r="507" spans="1:7" x14ac:dyDescent="0.15">
      <c r="A507" s="320"/>
      <c r="B507" s="321"/>
      <c r="C507" s="319"/>
      <c r="D507" s="322" t="str">
        <f>IFERROR(VLOOKUP(A507,部品コード!A:E,2,FALSE),"")</f>
        <v/>
      </c>
      <c r="E507" s="322" t="str">
        <f t="shared" si="16"/>
        <v/>
      </c>
      <c r="F507" s="322" t="str">
        <f t="shared" si="17"/>
        <v/>
      </c>
      <c r="G507" s="322" t="str">
        <f>IFERROR(VLOOKUP(A507,部品コード!A:E,3,FALSE),"")</f>
        <v/>
      </c>
    </row>
    <row r="508" spans="1:7" x14ac:dyDescent="0.15">
      <c r="A508" s="320"/>
      <c r="B508" s="321"/>
      <c r="C508" s="319"/>
      <c r="D508" s="322" t="str">
        <f>IFERROR(VLOOKUP(A508,部品コード!A:E,2,FALSE),"")</f>
        <v/>
      </c>
      <c r="E508" s="322" t="str">
        <f t="shared" si="16"/>
        <v/>
      </c>
      <c r="F508" s="322" t="str">
        <f t="shared" si="17"/>
        <v/>
      </c>
      <c r="G508" s="322" t="str">
        <f>IFERROR(VLOOKUP(A508,部品コード!A:E,3,FALSE),"")</f>
        <v/>
      </c>
    </row>
    <row r="509" spans="1:7" x14ac:dyDescent="0.15">
      <c r="A509" s="320"/>
      <c r="B509" s="321"/>
      <c r="C509" s="319"/>
      <c r="D509" s="322" t="str">
        <f>IFERROR(VLOOKUP(A509,部品コード!A:E,2,FALSE),"")</f>
        <v/>
      </c>
      <c r="E509" s="322" t="str">
        <f t="shared" si="16"/>
        <v/>
      </c>
      <c r="F509" s="322" t="str">
        <f t="shared" si="17"/>
        <v/>
      </c>
      <c r="G509" s="322" t="str">
        <f>IFERROR(VLOOKUP(A509,部品コード!A:E,3,FALSE),"")</f>
        <v/>
      </c>
    </row>
    <row r="510" spans="1:7" x14ac:dyDescent="0.15">
      <c r="A510" s="320"/>
      <c r="B510" s="321"/>
      <c r="C510" s="319"/>
      <c r="D510" s="322" t="str">
        <f>IFERROR(VLOOKUP(A510,部品コード!A:E,2,FALSE),"")</f>
        <v/>
      </c>
      <c r="E510" s="322" t="str">
        <f t="shared" si="16"/>
        <v/>
      </c>
      <c r="F510" s="322" t="str">
        <f t="shared" si="17"/>
        <v/>
      </c>
      <c r="G510" s="322" t="str">
        <f>IFERROR(VLOOKUP(A510,部品コード!A:E,3,FALSE),"")</f>
        <v/>
      </c>
    </row>
    <row r="511" spans="1:7" x14ac:dyDescent="0.15">
      <c r="A511" s="320"/>
      <c r="B511" s="321"/>
      <c r="C511" s="319"/>
      <c r="D511" s="322" t="str">
        <f>IFERROR(VLOOKUP(A511,部品コード!A:E,2,FALSE),"")</f>
        <v/>
      </c>
      <c r="E511" s="322" t="str">
        <f t="shared" si="16"/>
        <v/>
      </c>
      <c r="F511" s="322" t="str">
        <f t="shared" si="17"/>
        <v/>
      </c>
      <c r="G511" s="322" t="str">
        <f>IFERROR(VLOOKUP(A511,部品コード!A:E,3,FALSE),"")</f>
        <v/>
      </c>
    </row>
    <row r="512" spans="1:7" x14ac:dyDescent="0.15">
      <c r="A512" s="320"/>
      <c r="B512" s="321"/>
      <c r="C512" s="319"/>
      <c r="D512" s="322" t="str">
        <f>IFERROR(VLOOKUP(A512,部品コード!A:E,2,FALSE),"")</f>
        <v/>
      </c>
      <c r="E512" s="322" t="str">
        <f t="shared" si="16"/>
        <v/>
      </c>
      <c r="F512" s="322" t="str">
        <f t="shared" si="17"/>
        <v/>
      </c>
      <c r="G512" s="322" t="str">
        <f>IFERROR(VLOOKUP(A512,部品コード!A:E,3,FALSE),"")</f>
        <v/>
      </c>
    </row>
    <row r="513" spans="1:7" x14ac:dyDescent="0.15">
      <c r="A513" s="320"/>
      <c r="B513" s="321"/>
      <c r="C513" s="319"/>
      <c r="D513" s="322" t="str">
        <f>IFERROR(VLOOKUP(A513,部品コード!A:E,2,FALSE),"")</f>
        <v/>
      </c>
      <c r="E513" s="322" t="str">
        <f t="shared" si="16"/>
        <v/>
      </c>
      <c r="F513" s="322" t="str">
        <f t="shared" si="17"/>
        <v/>
      </c>
      <c r="G513" s="322" t="str">
        <f>IFERROR(VLOOKUP(A513,部品コード!A:E,3,FALSE),"")</f>
        <v/>
      </c>
    </row>
    <row r="514" spans="1:7" x14ac:dyDescent="0.15">
      <c r="A514" s="320"/>
      <c r="B514" s="321"/>
      <c r="C514" s="319"/>
      <c r="D514" s="322" t="str">
        <f>IFERROR(VLOOKUP(A514,部品コード!A:E,2,FALSE),"")</f>
        <v/>
      </c>
      <c r="E514" s="322" t="str">
        <f t="shared" si="16"/>
        <v/>
      </c>
      <c r="F514" s="322" t="str">
        <f t="shared" si="17"/>
        <v/>
      </c>
      <c r="G514" s="322" t="str">
        <f>IFERROR(VLOOKUP(A514,部品コード!A:E,3,FALSE),"")</f>
        <v/>
      </c>
    </row>
    <row r="515" spans="1:7" x14ac:dyDescent="0.15">
      <c r="A515" s="320"/>
      <c r="B515" s="321"/>
      <c r="C515" s="319"/>
      <c r="D515" s="322" t="str">
        <f>IFERROR(VLOOKUP(A515,部品コード!A:E,2,FALSE),"")</f>
        <v/>
      </c>
      <c r="E515" s="322" t="str">
        <f t="shared" si="16"/>
        <v/>
      </c>
      <c r="F515" s="322" t="str">
        <f t="shared" si="17"/>
        <v/>
      </c>
      <c r="G515" s="322" t="str">
        <f>IFERROR(VLOOKUP(A515,部品コード!A:E,3,FALSE),"")</f>
        <v/>
      </c>
    </row>
    <row r="516" spans="1:7" x14ac:dyDescent="0.15">
      <c r="A516" s="320"/>
      <c r="B516" s="321"/>
      <c r="C516" s="319"/>
      <c r="D516" s="322" t="str">
        <f>IFERROR(VLOOKUP(A516,部品コード!A:E,2,FALSE),"")</f>
        <v/>
      </c>
      <c r="E516" s="322" t="str">
        <f t="shared" si="16"/>
        <v/>
      </c>
      <c r="F516" s="322" t="str">
        <f t="shared" si="17"/>
        <v/>
      </c>
      <c r="G516" s="322" t="str">
        <f>IFERROR(VLOOKUP(A516,部品コード!A:E,3,FALSE),"")</f>
        <v/>
      </c>
    </row>
    <row r="517" spans="1:7" x14ac:dyDescent="0.15">
      <c r="A517" s="320"/>
      <c r="B517" s="321"/>
      <c r="C517" s="319"/>
      <c r="D517" s="322" t="str">
        <f>IFERROR(VLOOKUP(A517,部品コード!A:E,2,FALSE),"")</f>
        <v/>
      </c>
      <c r="E517" s="322" t="str">
        <f t="shared" si="16"/>
        <v/>
      </c>
      <c r="F517" s="322" t="str">
        <f t="shared" si="17"/>
        <v/>
      </c>
      <c r="G517" s="322" t="str">
        <f>IFERROR(VLOOKUP(A517,部品コード!A:E,3,FALSE),"")</f>
        <v/>
      </c>
    </row>
    <row r="518" spans="1:7" x14ac:dyDescent="0.15">
      <c r="A518" s="320"/>
      <c r="B518" s="321"/>
      <c r="C518" s="319"/>
      <c r="D518" s="322" t="str">
        <f>IFERROR(VLOOKUP(A518,部品コード!A:E,2,FALSE),"")</f>
        <v/>
      </c>
      <c r="E518" s="322" t="str">
        <f t="shared" si="16"/>
        <v/>
      </c>
      <c r="F518" s="322" t="str">
        <f t="shared" si="17"/>
        <v/>
      </c>
      <c r="G518" s="322" t="str">
        <f>IFERROR(VLOOKUP(A518,部品コード!A:E,3,FALSE),"")</f>
        <v/>
      </c>
    </row>
    <row r="519" spans="1:7" x14ac:dyDescent="0.15">
      <c r="A519" s="320"/>
      <c r="B519" s="321"/>
      <c r="C519" s="319"/>
      <c r="D519" s="322" t="str">
        <f>IFERROR(VLOOKUP(A519,部品コード!A:E,2,FALSE),"")</f>
        <v/>
      </c>
      <c r="E519" s="322" t="str">
        <f t="shared" si="16"/>
        <v/>
      </c>
      <c r="F519" s="322" t="str">
        <f t="shared" si="17"/>
        <v/>
      </c>
      <c r="G519" s="322" t="str">
        <f>IFERROR(VLOOKUP(A519,部品コード!A:E,3,FALSE),"")</f>
        <v/>
      </c>
    </row>
    <row r="520" spans="1:7" x14ac:dyDescent="0.15">
      <c r="A520" s="320"/>
      <c r="B520" s="321"/>
      <c r="C520" s="319"/>
      <c r="D520" s="322" t="str">
        <f>IFERROR(VLOOKUP(A520,部品コード!A:E,2,FALSE),"")</f>
        <v/>
      </c>
      <c r="E520" s="322" t="str">
        <f t="shared" si="16"/>
        <v/>
      </c>
      <c r="F520" s="322" t="str">
        <f t="shared" si="17"/>
        <v/>
      </c>
      <c r="G520" s="322" t="str">
        <f>IFERROR(VLOOKUP(A520,部品コード!A:E,3,FALSE),"")</f>
        <v/>
      </c>
    </row>
    <row r="521" spans="1:7" x14ac:dyDescent="0.15">
      <c r="A521" s="320"/>
      <c r="B521" s="321"/>
      <c r="C521" s="319"/>
      <c r="D521" s="322" t="str">
        <f>IFERROR(VLOOKUP(A521,部品コード!A:E,2,FALSE),"")</f>
        <v/>
      </c>
      <c r="E521" s="322" t="str">
        <f t="shared" si="16"/>
        <v/>
      </c>
      <c r="F521" s="322" t="str">
        <f t="shared" si="17"/>
        <v/>
      </c>
      <c r="G521" s="322" t="str">
        <f>IFERROR(VLOOKUP(A521,部品コード!A:E,3,FALSE),"")</f>
        <v/>
      </c>
    </row>
    <row r="522" spans="1:7" x14ac:dyDescent="0.15">
      <c r="A522" s="320"/>
      <c r="B522" s="321"/>
      <c r="C522" s="319"/>
      <c r="D522" s="322" t="str">
        <f>IFERROR(VLOOKUP(A522,部品コード!A:E,2,FALSE),"")</f>
        <v/>
      </c>
      <c r="E522" s="322" t="str">
        <f t="shared" si="16"/>
        <v/>
      </c>
      <c r="F522" s="322" t="str">
        <f t="shared" si="17"/>
        <v/>
      </c>
      <c r="G522" s="322" t="str">
        <f>IFERROR(VLOOKUP(A522,部品コード!A:E,3,FALSE),"")</f>
        <v/>
      </c>
    </row>
    <row r="523" spans="1:7" x14ac:dyDescent="0.15">
      <c r="A523" s="320"/>
      <c r="B523" s="321"/>
      <c r="C523" s="319"/>
      <c r="D523" s="322" t="str">
        <f>IFERROR(VLOOKUP(A523,部品コード!A:E,2,FALSE),"")</f>
        <v/>
      </c>
      <c r="E523" s="322" t="str">
        <f t="shared" si="16"/>
        <v/>
      </c>
      <c r="F523" s="322" t="str">
        <f t="shared" si="17"/>
        <v/>
      </c>
      <c r="G523" s="322" t="str">
        <f>IFERROR(VLOOKUP(A523,部品コード!A:E,3,FALSE),"")</f>
        <v/>
      </c>
    </row>
    <row r="524" spans="1:7" x14ac:dyDescent="0.15">
      <c r="A524" s="320"/>
      <c r="B524" s="321"/>
      <c r="C524" s="319"/>
      <c r="D524" s="322" t="str">
        <f>IFERROR(VLOOKUP(A524,部品コード!A:E,2,FALSE),"")</f>
        <v/>
      </c>
      <c r="E524" s="322" t="str">
        <f t="shared" si="16"/>
        <v/>
      </c>
      <c r="F524" s="322" t="str">
        <f t="shared" si="17"/>
        <v/>
      </c>
      <c r="G524" s="322" t="str">
        <f>IFERROR(VLOOKUP(A524,部品コード!A:E,3,FALSE),"")</f>
        <v/>
      </c>
    </row>
    <row r="525" spans="1:7" x14ac:dyDescent="0.15">
      <c r="A525" s="320"/>
      <c r="B525" s="321"/>
      <c r="C525" s="319"/>
      <c r="D525" s="322" t="str">
        <f>IFERROR(VLOOKUP(A525,部品コード!A:E,2,FALSE),"")</f>
        <v/>
      </c>
      <c r="E525" s="322" t="str">
        <f t="shared" si="16"/>
        <v/>
      </c>
      <c r="F525" s="322" t="str">
        <f t="shared" si="17"/>
        <v/>
      </c>
      <c r="G525" s="322" t="str">
        <f>IFERROR(VLOOKUP(A525,部品コード!A:E,3,FALSE),"")</f>
        <v/>
      </c>
    </row>
    <row r="526" spans="1:7" x14ac:dyDescent="0.15">
      <c r="A526" s="320"/>
      <c r="B526" s="321"/>
      <c r="C526" s="319"/>
      <c r="D526" s="322" t="str">
        <f>IFERROR(VLOOKUP(A526,部品コード!A:E,2,FALSE),"")</f>
        <v/>
      </c>
      <c r="E526" s="322" t="str">
        <f t="shared" si="16"/>
        <v/>
      </c>
      <c r="F526" s="322" t="str">
        <f t="shared" si="17"/>
        <v/>
      </c>
      <c r="G526" s="322" t="str">
        <f>IFERROR(VLOOKUP(A526,部品コード!A:E,3,FALSE),"")</f>
        <v/>
      </c>
    </row>
    <row r="527" spans="1:7" x14ac:dyDescent="0.15">
      <c r="A527" s="320"/>
      <c r="B527" s="321"/>
      <c r="C527" s="319"/>
      <c r="D527" s="322" t="str">
        <f>IFERROR(VLOOKUP(A527,部品コード!A:E,2,FALSE),"")</f>
        <v/>
      </c>
      <c r="E527" s="322" t="str">
        <f t="shared" si="16"/>
        <v/>
      </c>
      <c r="F527" s="322" t="str">
        <f t="shared" si="17"/>
        <v/>
      </c>
      <c r="G527" s="322" t="str">
        <f>IFERROR(VLOOKUP(A527,部品コード!A:E,3,FALSE),"")</f>
        <v/>
      </c>
    </row>
    <row r="528" spans="1:7" x14ac:dyDescent="0.15">
      <c r="A528" s="320"/>
      <c r="B528" s="321"/>
      <c r="C528" s="319"/>
      <c r="D528" s="322" t="str">
        <f>IFERROR(VLOOKUP(A528,部品コード!A:E,2,FALSE),"")</f>
        <v/>
      </c>
      <c r="E528" s="322" t="str">
        <f t="shared" si="16"/>
        <v/>
      </c>
      <c r="F528" s="322" t="str">
        <f t="shared" si="17"/>
        <v/>
      </c>
      <c r="G528" s="322" t="str">
        <f>IFERROR(VLOOKUP(A528,部品コード!A:E,3,FALSE),"")</f>
        <v/>
      </c>
    </row>
    <row r="529" spans="1:7" x14ac:dyDescent="0.15">
      <c r="A529" s="320"/>
      <c r="B529" s="321"/>
      <c r="C529" s="319"/>
      <c r="D529" s="322" t="str">
        <f>IFERROR(VLOOKUP(A529,部品コード!A:E,2,FALSE),"")</f>
        <v/>
      </c>
      <c r="E529" s="322" t="str">
        <f t="shared" si="16"/>
        <v/>
      </c>
      <c r="F529" s="322" t="str">
        <f t="shared" si="17"/>
        <v/>
      </c>
      <c r="G529" s="322" t="str">
        <f>IFERROR(VLOOKUP(A529,部品コード!A:E,3,FALSE),"")</f>
        <v/>
      </c>
    </row>
    <row r="530" spans="1:7" x14ac:dyDescent="0.15">
      <c r="A530" s="320"/>
      <c r="B530" s="321"/>
      <c r="C530" s="319"/>
      <c r="D530" s="322" t="str">
        <f>IFERROR(VLOOKUP(A530,部品コード!A:E,2,FALSE),"")</f>
        <v/>
      </c>
      <c r="E530" s="322" t="str">
        <f t="shared" si="16"/>
        <v/>
      </c>
      <c r="F530" s="322" t="str">
        <f t="shared" si="17"/>
        <v/>
      </c>
      <c r="G530" s="322" t="str">
        <f>IFERROR(VLOOKUP(A530,部品コード!A:E,3,FALSE),"")</f>
        <v/>
      </c>
    </row>
    <row r="531" spans="1:7" x14ac:dyDescent="0.15">
      <c r="A531" s="320"/>
      <c r="B531" s="321"/>
      <c r="C531" s="319"/>
      <c r="D531" s="322" t="str">
        <f>IFERROR(VLOOKUP(A531,部品コード!A:E,2,FALSE),"")</f>
        <v/>
      </c>
      <c r="E531" s="322" t="str">
        <f t="shared" si="16"/>
        <v/>
      </c>
      <c r="F531" s="322" t="str">
        <f t="shared" si="17"/>
        <v/>
      </c>
      <c r="G531" s="322" t="str">
        <f>IFERROR(VLOOKUP(A531,部品コード!A:E,3,FALSE),"")</f>
        <v/>
      </c>
    </row>
    <row r="532" spans="1:7" x14ac:dyDescent="0.15">
      <c r="A532" s="320"/>
      <c r="B532" s="321"/>
      <c r="C532" s="319"/>
      <c r="D532" s="322" t="str">
        <f>IFERROR(VLOOKUP(A532,部品コード!A:E,2,FALSE),"")</f>
        <v/>
      </c>
      <c r="E532" s="322" t="str">
        <f t="shared" si="16"/>
        <v/>
      </c>
      <c r="F532" s="322" t="str">
        <f t="shared" si="17"/>
        <v/>
      </c>
      <c r="G532" s="322" t="str">
        <f>IFERROR(VLOOKUP(A532,部品コード!A:E,3,FALSE),"")</f>
        <v/>
      </c>
    </row>
    <row r="533" spans="1:7" x14ac:dyDescent="0.15">
      <c r="A533" s="320"/>
      <c r="B533" s="321"/>
      <c r="C533" s="319"/>
      <c r="D533" s="322" t="str">
        <f>IFERROR(VLOOKUP(A533,部品コード!A:E,2,FALSE),"")</f>
        <v/>
      </c>
      <c r="E533" s="322" t="str">
        <f t="shared" si="16"/>
        <v/>
      </c>
      <c r="F533" s="322" t="str">
        <f t="shared" si="17"/>
        <v/>
      </c>
      <c r="G533" s="322" t="str">
        <f>IFERROR(VLOOKUP(A533,部品コード!A:E,3,FALSE),"")</f>
        <v/>
      </c>
    </row>
    <row r="534" spans="1:7" x14ac:dyDescent="0.15">
      <c r="A534" s="320"/>
      <c r="B534" s="321"/>
      <c r="C534" s="319"/>
      <c r="D534" s="322" t="str">
        <f>IFERROR(VLOOKUP(A534,部品コード!A:E,2,FALSE),"")</f>
        <v/>
      </c>
      <c r="E534" s="322" t="str">
        <f t="shared" si="16"/>
        <v/>
      </c>
      <c r="F534" s="322" t="str">
        <f t="shared" si="17"/>
        <v/>
      </c>
      <c r="G534" s="322" t="str">
        <f>IFERROR(VLOOKUP(A534,部品コード!A:E,3,FALSE),"")</f>
        <v/>
      </c>
    </row>
    <row r="535" spans="1:7" x14ac:dyDescent="0.15">
      <c r="A535" s="320"/>
      <c r="B535" s="321"/>
      <c r="C535" s="319"/>
      <c r="D535" s="322" t="str">
        <f>IFERROR(VLOOKUP(A535,部品コード!A:E,2,FALSE),"")</f>
        <v/>
      </c>
      <c r="E535" s="322" t="str">
        <f t="shared" si="16"/>
        <v/>
      </c>
      <c r="F535" s="322" t="str">
        <f t="shared" si="17"/>
        <v/>
      </c>
      <c r="G535" s="322" t="str">
        <f>IFERROR(VLOOKUP(A535,部品コード!A:E,3,FALSE),"")</f>
        <v/>
      </c>
    </row>
    <row r="536" spans="1:7" x14ac:dyDescent="0.15">
      <c r="A536" s="320"/>
      <c r="B536" s="321"/>
      <c r="C536" s="319"/>
      <c r="D536" s="322" t="str">
        <f>IFERROR(VLOOKUP(A536,部品コード!A:E,2,FALSE),"")</f>
        <v/>
      </c>
      <c r="E536" s="322" t="str">
        <f t="shared" si="16"/>
        <v/>
      </c>
      <c r="F536" s="322" t="str">
        <f t="shared" si="17"/>
        <v/>
      </c>
      <c r="G536" s="322" t="str">
        <f>IFERROR(VLOOKUP(A536,部品コード!A:E,3,FALSE),"")</f>
        <v/>
      </c>
    </row>
    <row r="537" spans="1:7" x14ac:dyDescent="0.15">
      <c r="A537" s="320"/>
      <c r="B537" s="321"/>
      <c r="C537" s="319"/>
      <c r="D537" s="322" t="str">
        <f>IFERROR(VLOOKUP(A537,部品コード!A:E,2,FALSE),"")</f>
        <v/>
      </c>
      <c r="E537" s="322" t="str">
        <f t="shared" si="16"/>
        <v/>
      </c>
      <c r="F537" s="322" t="str">
        <f t="shared" si="17"/>
        <v/>
      </c>
      <c r="G537" s="322" t="str">
        <f>IFERROR(VLOOKUP(A537,部品コード!A:E,3,FALSE),"")</f>
        <v/>
      </c>
    </row>
    <row r="538" spans="1:7" x14ac:dyDescent="0.15">
      <c r="A538" s="320"/>
      <c r="B538" s="321"/>
      <c r="C538" s="319"/>
      <c r="D538" s="322" t="str">
        <f>IFERROR(VLOOKUP(A538,部品コード!A:E,2,FALSE),"")</f>
        <v/>
      </c>
      <c r="E538" s="322" t="str">
        <f t="shared" si="16"/>
        <v/>
      </c>
      <c r="F538" s="322" t="str">
        <f t="shared" si="17"/>
        <v/>
      </c>
      <c r="G538" s="322" t="str">
        <f>IFERROR(VLOOKUP(A538,部品コード!A:E,3,FALSE),"")</f>
        <v/>
      </c>
    </row>
    <row r="539" spans="1:7" x14ac:dyDescent="0.15">
      <c r="A539" s="320"/>
      <c r="B539" s="321"/>
      <c r="C539" s="319"/>
      <c r="D539" s="322" t="str">
        <f>IFERROR(VLOOKUP(A539,部品コード!A:E,2,FALSE),"")</f>
        <v/>
      </c>
      <c r="E539" s="322" t="str">
        <f t="shared" si="16"/>
        <v/>
      </c>
      <c r="F539" s="322" t="str">
        <f t="shared" si="17"/>
        <v/>
      </c>
      <c r="G539" s="322" t="str">
        <f>IFERROR(VLOOKUP(A539,部品コード!A:E,3,FALSE),"")</f>
        <v/>
      </c>
    </row>
    <row r="540" spans="1:7" x14ac:dyDescent="0.15">
      <c r="A540" s="320"/>
      <c r="B540" s="321"/>
      <c r="C540" s="319"/>
      <c r="D540" s="322" t="str">
        <f>IFERROR(VLOOKUP(A540,部品コード!A:E,2,FALSE),"")</f>
        <v/>
      </c>
      <c r="E540" s="322" t="str">
        <f t="shared" si="16"/>
        <v/>
      </c>
      <c r="F540" s="322" t="str">
        <f t="shared" si="17"/>
        <v/>
      </c>
      <c r="G540" s="322" t="str">
        <f>IFERROR(VLOOKUP(A540,部品コード!A:E,3,FALSE),"")</f>
        <v/>
      </c>
    </row>
    <row r="541" spans="1:7" x14ac:dyDescent="0.15">
      <c r="A541" s="320"/>
      <c r="B541" s="321"/>
      <c r="C541" s="319"/>
      <c r="D541" s="322" t="str">
        <f>IFERROR(VLOOKUP(A541,部品コード!A:E,2,FALSE),"")</f>
        <v/>
      </c>
      <c r="E541" s="322" t="str">
        <f t="shared" si="16"/>
        <v/>
      </c>
      <c r="F541" s="322" t="str">
        <f t="shared" si="17"/>
        <v/>
      </c>
      <c r="G541" s="322" t="str">
        <f>IFERROR(VLOOKUP(A541,部品コード!A:E,3,FALSE),"")</f>
        <v/>
      </c>
    </row>
    <row r="542" spans="1:7" x14ac:dyDescent="0.15">
      <c r="A542" s="320"/>
      <c r="B542" s="321"/>
      <c r="C542" s="319"/>
      <c r="D542" s="322" t="str">
        <f>IFERROR(VLOOKUP(A542,部品コード!A:E,2,FALSE),"")</f>
        <v/>
      </c>
      <c r="E542" s="322" t="str">
        <f t="shared" si="16"/>
        <v/>
      </c>
      <c r="F542" s="322" t="str">
        <f t="shared" si="17"/>
        <v/>
      </c>
      <c r="G542" s="322" t="str">
        <f>IFERROR(VLOOKUP(A542,部品コード!A:E,3,FALSE),"")</f>
        <v/>
      </c>
    </row>
    <row r="543" spans="1:7" x14ac:dyDescent="0.15">
      <c r="A543" s="320"/>
      <c r="B543" s="321"/>
      <c r="C543" s="319"/>
      <c r="D543" s="322" t="str">
        <f>IFERROR(VLOOKUP(A543,部品コード!A:E,2,FALSE),"")</f>
        <v/>
      </c>
      <c r="E543" s="322" t="str">
        <f t="shared" si="16"/>
        <v/>
      </c>
      <c r="F543" s="322" t="str">
        <f t="shared" si="17"/>
        <v/>
      </c>
      <c r="G543" s="322" t="str">
        <f>IFERROR(VLOOKUP(A543,部品コード!A:E,3,FALSE),"")</f>
        <v/>
      </c>
    </row>
    <row r="544" spans="1:7" x14ac:dyDescent="0.15">
      <c r="A544" s="320"/>
      <c r="B544" s="321"/>
      <c r="C544" s="319"/>
      <c r="D544" s="322" t="str">
        <f>IFERROR(VLOOKUP(A544,部品コード!A:E,2,FALSE),"")</f>
        <v/>
      </c>
      <c r="E544" s="322" t="str">
        <f t="shared" si="16"/>
        <v/>
      </c>
      <c r="F544" s="322" t="str">
        <f t="shared" si="17"/>
        <v/>
      </c>
      <c r="G544" s="322" t="str">
        <f>IFERROR(VLOOKUP(A544,部品コード!A:E,3,FALSE),"")</f>
        <v/>
      </c>
    </row>
    <row r="545" spans="1:7" x14ac:dyDescent="0.15">
      <c r="A545" s="320"/>
      <c r="B545" s="321"/>
      <c r="C545" s="319"/>
      <c r="D545" s="322" t="str">
        <f>IFERROR(VLOOKUP(A545,部品コード!A:E,2,FALSE),"")</f>
        <v/>
      </c>
      <c r="E545" s="322" t="str">
        <f t="shared" si="16"/>
        <v/>
      </c>
      <c r="F545" s="322" t="str">
        <f t="shared" si="17"/>
        <v/>
      </c>
      <c r="G545" s="322" t="str">
        <f>IFERROR(VLOOKUP(A545,部品コード!A:E,3,FALSE),"")</f>
        <v/>
      </c>
    </row>
    <row r="546" spans="1:7" x14ac:dyDescent="0.15">
      <c r="A546" s="320"/>
      <c r="B546" s="321"/>
      <c r="C546" s="319"/>
      <c r="D546" s="322" t="str">
        <f>IFERROR(VLOOKUP(A546,部品コード!A:E,2,FALSE),"")</f>
        <v/>
      </c>
      <c r="E546" s="322" t="str">
        <f t="shared" si="16"/>
        <v/>
      </c>
      <c r="F546" s="322" t="str">
        <f t="shared" si="17"/>
        <v/>
      </c>
      <c r="G546" s="322" t="str">
        <f>IFERROR(VLOOKUP(A546,部品コード!A:E,3,FALSE),"")</f>
        <v/>
      </c>
    </row>
    <row r="547" spans="1:7" x14ac:dyDescent="0.15">
      <c r="A547" s="320"/>
      <c r="B547" s="321"/>
      <c r="C547" s="319"/>
      <c r="D547" s="322" t="str">
        <f>IFERROR(VLOOKUP(A547,部品コード!A:E,2,FALSE),"")</f>
        <v/>
      </c>
      <c r="E547" s="322" t="str">
        <f t="shared" si="16"/>
        <v/>
      </c>
      <c r="F547" s="322" t="str">
        <f t="shared" si="17"/>
        <v/>
      </c>
      <c r="G547" s="322" t="str">
        <f>IFERROR(VLOOKUP(A547,部品コード!A:E,3,FALSE),"")</f>
        <v/>
      </c>
    </row>
    <row r="548" spans="1:7" x14ac:dyDescent="0.15">
      <c r="A548" s="320"/>
      <c r="B548" s="321"/>
      <c r="C548" s="319"/>
      <c r="D548" s="322" t="str">
        <f>IFERROR(VLOOKUP(A548,部品コード!A:E,2,FALSE),"")</f>
        <v/>
      </c>
      <c r="E548" s="322" t="str">
        <f t="shared" si="16"/>
        <v/>
      </c>
      <c r="F548" s="322" t="str">
        <f t="shared" si="17"/>
        <v/>
      </c>
      <c r="G548" s="322" t="str">
        <f>IFERROR(VLOOKUP(A548,部品コード!A:E,3,FALSE),"")</f>
        <v/>
      </c>
    </row>
    <row r="549" spans="1:7" x14ac:dyDescent="0.15">
      <c r="A549" s="320"/>
      <c r="B549" s="321"/>
      <c r="C549" s="319"/>
      <c r="D549" s="322" t="str">
        <f>IFERROR(VLOOKUP(A549,部品コード!A:E,2,FALSE),"")</f>
        <v/>
      </c>
      <c r="E549" s="322" t="str">
        <f t="shared" si="16"/>
        <v/>
      </c>
      <c r="F549" s="322" t="str">
        <f t="shared" si="17"/>
        <v/>
      </c>
      <c r="G549" s="322" t="str">
        <f>IFERROR(VLOOKUP(A549,部品コード!A:E,3,FALSE),"")</f>
        <v/>
      </c>
    </row>
    <row r="550" spans="1:7" x14ac:dyDescent="0.15">
      <c r="A550" s="320"/>
      <c r="B550" s="321"/>
      <c r="C550" s="319"/>
      <c r="D550" s="322" t="str">
        <f>IFERROR(VLOOKUP(A550,部品コード!A:E,2,FALSE),"")</f>
        <v/>
      </c>
      <c r="E550" s="322" t="str">
        <f t="shared" si="16"/>
        <v/>
      </c>
      <c r="F550" s="322" t="str">
        <f t="shared" si="17"/>
        <v/>
      </c>
      <c r="G550" s="322" t="str">
        <f>IFERROR(VLOOKUP(A550,部品コード!A:E,3,FALSE),"")</f>
        <v/>
      </c>
    </row>
    <row r="551" spans="1:7" x14ac:dyDescent="0.15">
      <c r="A551" s="320"/>
      <c r="B551" s="321"/>
      <c r="C551" s="319"/>
      <c r="D551" s="322" t="str">
        <f>IFERROR(VLOOKUP(A551,部品コード!A:E,2,FALSE),"")</f>
        <v/>
      </c>
      <c r="E551" s="322" t="str">
        <f t="shared" si="16"/>
        <v/>
      </c>
      <c r="F551" s="322" t="str">
        <f t="shared" si="17"/>
        <v/>
      </c>
      <c r="G551" s="322" t="str">
        <f>IFERROR(VLOOKUP(A551,部品コード!A:E,3,FALSE),"")</f>
        <v/>
      </c>
    </row>
    <row r="552" spans="1:7" x14ac:dyDescent="0.15">
      <c r="A552" s="320"/>
      <c r="B552" s="321"/>
      <c r="C552" s="319"/>
      <c r="D552" s="322" t="str">
        <f>IFERROR(VLOOKUP(A552,部品コード!A:E,2,FALSE),"")</f>
        <v/>
      </c>
      <c r="E552" s="322" t="str">
        <f t="shared" si="16"/>
        <v/>
      </c>
      <c r="F552" s="322" t="str">
        <f t="shared" si="17"/>
        <v/>
      </c>
      <c r="G552" s="322" t="str">
        <f>IFERROR(VLOOKUP(A552,部品コード!A:E,3,FALSE),"")</f>
        <v/>
      </c>
    </row>
    <row r="553" spans="1:7" x14ac:dyDescent="0.15">
      <c r="A553" s="320"/>
      <c r="B553" s="321"/>
      <c r="C553" s="319"/>
      <c r="D553" s="322" t="str">
        <f>IFERROR(VLOOKUP(A553,部品コード!A:E,2,FALSE),"")</f>
        <v/>
      </c>
      <c r="E553" s="322" t="str">
        <f t="shared" si="16"/>
        <v/>
      </c>
      <c r="F553" s="322" t="str">
        <f t="shared" si="17"/>
        <v/>
      </c>
      <c r="G553" s="322" t="str">
        <f>IFERROR(VLOOKUP(A553,部品コード!A:E,3,FALSE),"")</f>
        <v/>
      </c>
    </row>
    <row r="554" spans="1:7" x14ac:dyDescent="0.15">
      <c r="A554" s="320"/>
      <c r="B554" s="321"/>
      <c r="C554" s="319"/>
      <c r="D554" s="322" t="str">
        <f>IFERROR(VLOOKUP(A554,部品コード!A:E,2,FALSE),"")</f>
        <v/>
      </c>
      <c r="E554" s="322" t="str">
        <f t="shared" si="16"/>
        <v/>
      </c>
      <c r="F554" s="322" t="str">
        <f t="shared" si="17"/>
        <v/>
      </c>
      <c r="G554" s="322" t="str">
        <f>IFERROR(VLOOKUP(A554,部品コード!A:E,3,FALSE),"")</f>
        <v/>
      </c>
    </row>
    <row r="555" spans="1:7" x14ac:dyDescent="0.15">
      <c r="A555" s="320"/>
      <c r="B555" s="321"/>
      <c r="C555" s="319"/>
      <c r="D555" s="322" t="str">
        <f>IFERROR(VLOOKUP(A555,部品コード!A:E,2,FALSE),"")</f>
        <v/>
      </c>
      <c r="E555" s="322" t="str">
        <f t="shared" si="16"/>
        <v/>
      </c>
      <c r="F555" s="322" t="str">
        <f t="shared" si="17"/>
        <v/>
      </c>
      <c r="G555" s="322" t="str">
        <f>IFERROR(VLOOKUP(A555,部品コード!A:E,3,FALSE),"")</f>
        <v/>
      </c>
    </row>
    <row r="556" spans="1:7" x14ac:dyDescent="0.15">
      <c r="A556" s="320"/>
      <c r="B556" s="321"/>
      <c r="C556" s="319"/>
      <c r="D556" s="322" t="str">
        <f>IFERROR(VLOOKUP(A556,部品コード!A:E,2,FALSE),"")</f>
        <v/>
      </c>
      <c r="E556" s="322" t="str">
        <f t="shared" si="16"/>
        <v/>
      </c>
      <c r="F556" s="322" t="str">
        <f t="shared" si="17"/>
        <v/>
      </c>
      <c r="G556" s="322" t="str">
        <f>IFERROR(VLOOKUP(A556,部品コード!A:E,3,FALSE),"")</f>
        <v/>
      </c>
    </row>
    <row r="557" spans="1:7" x14ac:dyDescent="0.15">
      <c r="A557" s="320"/>
      <c r="B557" s="321"/>
      <c r="C557" s="319"/>
      <c r="D557" s="322" t="str">
        <f>IFERROR(VLOOKUP(A557,部品コード!A:E,2,FALSE),"")</f>
        <v/>
      </c>
      <c r="E557" s="322" t="str">
        <f t="shared" si="16"/>
        <v/>
      </c>
      <c r="F557" s="322" t="str">
        <f t="shared" si="17"/>
        <v/>
      </c>
      <c r="G557" s="322" t="str">
        <f>IFERROR(VLOOKUP(A557,部品コード!A:E,3,FALSE),"")</f>
        <v/>
      </c>
    </row>
    <row r="558" spans="1:7" x14ac:dyDescent="0.15">
      <c r="A558" s="320"/>
      <c r="B558" s="321"/>
      <c r="C558" s="319"/>
      <c r="D558" s="322" t="str">
        <f>IFERROR(VLOOKUP(A558,部品コード!A:E,2,FALSE),"")</f>
        <v/>
      </c>
      <c r="E558" s="322" t="str">
        <f t="shared" si="16"/>
        <v/>
      </c>
      <c r="F558" s="322" t="str">
        <f t="shared" si="17"/>
        <v/>
      </c>
      <c r="G558" s="322" t="str">
        <f>IFERROR(VLOOKUP(A558,部品コード!A:E,3,FALSE),"")</f>
        <v/>
      </c>
    </row>
    <row r="559" spans="1:7" x14ac:dyDescent="0.15">
      <c r="A559" s="320"/>
      <c r="B559" s="321"/>
      <c r="C559" s="319"/>
      <c r="D559" s="322" t="str">
        <f>IFERROR(VLOOKUP(A559,部品コード!A:E,2,FALSE),"")</f>
        <v/>
      </c>
      <c r="E559" s="322" t="str">
        <f t="shared" si="16"/>
        <v/>
      </c>
      <c r="F559" s="322" t="str">
        <f t="shared" si="17"/>
        <v/>
      </c>
      <c r="G559" s="322" t="str">
        <f>IFERROR(VLOOKUP(A559,部品コード!A:E,3,FALSE),"")</f>
        <v/>
      </c>
    </row>
    <row r="560" spans="1:7" x14ac:dyDescent="0.15">
      <c r="A560" s="320"/>
      <c r="B560" s="321"/>
      <c r="C560" s="319"/>
      <c r="D560" s="322" t="str">
        <f>IFERROR(VLOOKUP(A560,部品コード!A:E,2,FALSE),"")</f>
        <v/>
      </c>
      <c r="E560" s="322" t="str">
        <f t="shared" si="16"/>
        <v/>
      </c>
      <c r="F560" s="322" t="str">
        <f t="shared" si="17"/>
        <v/>
      </c>
      <c r="G560" s="322" t="str">
        <f>IFERROR(VLOOKUP(A560,部品コード!A:E,3,FALSE),"")</f>
        <v/>
      </c>
    </row>
    <row r="561" spans="1:7" x14ac:dyDescent="0.15">
      <c r="A561" s="320"/>
      <c r="B561" s="321"/>
      <c r="C561" s="319"/>
      <c r="D561" s="322" t="str">
        <f>IFERROR(VLOOKUP(A561,部品コード!A:E,2,FALSE),"")</f>
        <v/>
      </c>
      <c r="E561" s="322" t="str">
        <f t="shared" si="16"/>
        <v/>
      </c>
      <c r="F561" s="322" t="str">
        <f t="shared" si="17"/>
        <v/>
      </c>
      <c r="G561" s="322" t="str">
        <f>IFERROR(VLOOKUP(A561,部品コード!A:E,3,FALSE),"")</f>
        <v/>
      </c>
    </row>
    <row r="562" spans="1:7" x14ac:dyDescent="0.15">
      <c r="A562" s="320"/>
      <c r="B562" s="321"/>
      <c r="C562" s="319"/>
      <c r="D562" s="322" t="str">
        <f>IFERROR(VLOOKUP(A562,部品コード!A:E,2,FALSE),"")</f>
        <v/>
      </c>
      <c r="E562" s="322" t="str">
        <f t="shared" si="16"/>
        <v/>
      </c>
      <c r="F562" s="322" t="str">
        <f t="shared" si="17"/>
        <v/>
      </c>
      <c r="G562" s="322" t="str">
        <f>IFERROR(VLOOKUP(A562,部品コード!A:E,3,FALSE),"")</f>
        <v/>
      </c>
    </row>
    <row r="563" spans="1:7" x14ac:dyDescent="0.15">
      <c r="A563" s="320"/>
      <c r="B563" s="321"/>
      <c r="C563" s="319"/>
      <c r="D563" s="322" t="str">
        <f>IFERROR(VLOOKUP(A563,部品コード!A:E,2,FALSE),"")</f>
        <v/>
      </c>
      <c r="E563" s="322" t="str">
        <f t="shared" si="16"/>
        <v/>
      </c>
      <c r="F563" s="322" t="str">
        <f t="shared" si="17"/>
        <v/>
      </c>
      <c r="G563" s="322" t="str">
        <f>IFERROR(VLOOKUP(A563,部品コード!A:E,3,FALSE),"")</f>
        <v/>
      </c>
    </row>
    <row r="564" spans="1:7" x14ac:dyDescent="0.15">
      <c r="A564" s="320"/>
      <c r="B564" s="321"/>
      <c r="C564" s="319"/>
      <c r="D564" s="322" t="str">
        <f>IFERROR(VLOOKUP(A564,部品コード!A:E,2,FALSE),"")</f>
        <v/>
      </c>
      <c r="E564" s="322" t="str">
        <f t="shared" si="16"/>
        <v/>
      </c>
      <c r="F564" s="322" t="str">
        <f t="shared" si="17"/>
        <v/>
      </c>
      <c r="G564" s="322" t="str">
        <f>IFERROR(VLOOKUP(A564,部品コード!A:E,3,FALSE),"")</f>
        <v/>
      </c>
    </row>
    <row r="565" spans="1:7" x14ac:dyDescent="0.15">
      <c r="A565" s="320"/>
      <c r="B565" s="321"/>
      <c r="C565" s="319"/>
      <c r="D565" s="322" t="str">
        <f>IFERROR(VLOOKUP(A565,部品コード!A:E,2,FALSE),"")</f>
        <v/>
      </c>
      <c r="E565" s="322" t="str">
        <f t="shared" si="16"/>
        <v/>
      </c>
      <c r="F565" s="322" t="str">
        <f t="shared" si="17"/>
        <v/>
      </c>
      <c r="G565" s="322" t="str">
        <f>IFERROR(VLOOKUP(A565,部品コード!A:E,3,FALSE),"")</f>
        <v/>
      </c>
    </row>
    <row r="566" spans="1:7" x14ac:dyDescent="0.15">
      <c r="A566" s="320"/>
      <c r="B566" s="321"/>
      <c r="C566" s="319"/>
      <c r="D566" s="322" t="str">
        <f>IFERROR(VLOOKUP(A566,部品コード!A:E,2,FALSE),"")</f>
        <v/>
      </c>
      <c r="E566" s="322" t="str">
        <f t="shared" ref="E566:E629" si="18">IF(B566="","",(MONTH(B566)))</f>
        <v/>
      </c>
      <c r="F566" s="322" t="str">
        <f t="shared" ref="F566:F629" si="19">IF(B566="","",(DAY(B566)))</f>
        <v/>
      </c>
      <c r="G566" s="322" t="str">
        <f>IFERROR(VLOOKUP(A566,部品コード!A:E,3,FALSE),"")</f>
        <v/>
      </c>
    </row>
    <row r="567" spans="1:7" x14ac:dyDescent="0.15">
      <c r="A567" s="320"/>
      <c r="B567" s="321"/>
      <c r="C567" s="319"/>
      <c r="D567" s="322" t="str">
        <f>IFERROR(VLOOKUP(A567,部品コード!A:E,2,FALSE),"")</f>
        <v/>
      </c>
      <c r="E567" s="322" t="str">
        <f t="shared" si="18"/>
        <v/>
      </c>
      <c r="F567" s="322" t="str">
        <f t="shared" si="19"/>
        <v/>
      </c>
      <c r="G567" s="322" t="str">
        <f>IFERROR(VLOOKUP(A567,部品コード!A:E,3,FALSE),"")</f>
        <v/>
      </c>
    </row>
    <row r="568" spans="1:7" x14ac:dyDescent="0.15">
      <c r="A568" s="320"/>
      <c r="B568" s="321"/>
      <c r="C568" s="319"/>
      <c r="D568" s="322" t="str">
        <f>IFERROR(VLOOKUP(A568,部品コード!A:E,2,FALSE),"")</f>
        <v/>
      </c>
      <c r="E568" s="322" t="str">
        <f t="shared" si="18"/>
        <v/>
      </c>
      <c r="F568" s="322" t="str">
        <f t="shared" si="19"/>
        <v/>
      </c>
      <c r="G568" s="322" t="str">
        <f>IFERROR(VLOOKUP(A568,部品コード!A:E,3,FALSE),"")</f>
        <v/>
      </c>
    </row>
    <row r="569" spans="1:7" x14ac:dyDescent="0.15">
      <c r="A569" s="320"/>
      <c r="B569" s="321"/>
      <c r="C569" s="319"/>
      <c r="D569" s="322" t="str">
        <f>IFERROR(VLOOKUP(A569,部品コード!A:E,2,FALSE),"")</f>
        <v/>
      </c>
      <c r="E569" s="322" t="str">
        <f t="shared" si="18"/>
        <v/>
      </c>
      <c r="F569" s="322" t="str">
        <f t="shared" si="19"/>
        <v/>
      </c>
      <c r="G569" s="322" t="str">
        <f>IFERROR(VLOOKUP(A569,部品コード!A:E,3,FALSE),"")</f>
        <v/>
      </c>
    </row>
    <row r="570" spans="1:7" x14ac:dyDescent="0.15">
      <c r="A570" s="320"/>
      <c r="B570" s="321"/>
      <c r="C570" s="319"/>
      <c r="D570" s="322" t="str">
        <f>IFERROR(VLOOKUP(A570,部品コード!A:E,2,FALSE),"")</f>
        <v/>
      </c>
      <c r="E570" s="322" t="str">
        <f t="shared" si="18"/>
        <v/>
      </c>
      <c r="F570" s="322" t="str">
        <f t="shared" si="19"/>
        <v/>
      </c>
      <c r="G570" s="322" t="str">
        <f>IFERROR(VLOOKUP(A570,部品コード!A:E,3,FALSE),"")</f>
        <v/>
      </c>
    </row>
    <row r="571" spans="1:7" x14ac:dyDescent="0.15">
      <c r="A571" s="320"/>
      <c r="B571" s="321"/>
      <c r="C571" s="319"/>
      <c r="D571" s="322" t="str">
        <f>IFERROR(VLOOKUP(A571,部品コード!A:E,2,FALSE),"")</f>
        <v/>
      </c>
      <c r="E571" s="322" t="str">
        <f t="shared" si="18"/>
        <v/>
      </c>
      <c r="F571" s="322" t="str">
        <f t="shared" si="19"/>
        <v/>
      </c>
      <c r="G571" s="322" t="str">
        <f>IFERROR(VLOOKUP(A571,部品コード!A:E,3,FALSE),"")</f>
        <v/>
      </c>
    </row>
    <row r="572" spans="1:7" x14ac:dyDescent="0.15">
      <c r="A572" s="320"/>
      <c r="B572" s="321"/>
      <c r="C572" s="319"/>
      <c r="D572" s="322" t="str">
        <f>IFERROR(VLOOKUP(A572,部品コード!A:E,2,FALSE),"")</f>
        <v/>
      </c>
      <c r="E572" s="322" t="str">
        <f t="shared" si="18"/>
        <v/>
      </c>
      <c r="F572" s="322" t="str">
        <f t="shared" si="19"/>
        <v/>
      </c>
      <c r="G572" s="322" t="str">
        <f>IFERROR(VLOOKUP(A572,部品コード!A:E,3,FALSE),"")</f>
        <v/>
      </c>
    </row>
    <row r="573" spans="1:7" x14ac:dyDescent="0.15">
      <c r="A573" s="320"/>
      <c r="B573" s="321"/>
      <c r="C573" s="319"/>
      <c r="D573" s="322" t="str">
        <f>IFERROR(VLOOKUP(A573,部品コード!A:E,2,FALSE),"")</f>
        <v/>
      </c>
      <c r="E573" s="322" t="str">
        <f t="shared" si="18"/>
        <v/>
      </c>
      <c r="F573" s="322" t="str">
        <f t="shared" si="19"/>
        <v/>
      </c>
      <c r="G573" s="322" t="str">
        <f>IFERROR(VLOOKUP(A573,部品コード!A:E,3,FALSE),"")</f>
        <v/>
      </c>
    </row>
    <row r="574" spans="1:7" x14ac:dyDescent="0.15">
      <c r="A574" s="320"/>
      <c r="B574" s="321"/>
      <c r="C574" s="319"/>
      <c r="D574" s="322" t="str">
        <f>IFERROR(VLOOKUP(A574,部品コード!A:E,2,FALSE),"")</f>
        <v/>
      </c>
      <c r="E574" s="322" t="str">
        <f t="shared" si="18"/>
        <v/>
      </c>
      <c r="F574" s="322" t="str">
        <f t="shared" si="19"/>
        <v/>
      </c>
      <c r="G574" s="322" t="str">
        <f>IFERROR(VLOOKUP(A574,部品コード!A:E,3,FALSE),"")</f>
        <v/>
      </c>
    </row>
    <row r="575" spans="1:7" x14ac:dyDescent="0.15">
      <c r="A575" s="320"/>
      <c r="B575" s="321"/>
      <c r="C575" s="319"/>
      <c r="D575" s="322" t="str">
        <f>IFERROR(VLOOKUP(A575,部品コード!A:E,2,FALSE),"")</f>
        <v/>
      </c>
      <c r="E575" s="322" t="str">
        <f t="shared" si="18"/>
        <v/>
      </c>
      <c r="F575" s="322" t="str">
        <f t="shared" si="19"/>
        <v/>
      </c>
      <c r="G575" s="322" t="str">
        <f>IFERROR(VLOOKUP(A575,部品コード!A:E,3,FALSE),"")</f>
        <v/>
      </c>
    </row>
    <row r="576" spans="1:7" x14ac:dyDescent="0.15">
      <c r="A576" s="320"/>
      <c r="B576" s="321"/>
      <c r="C576" s="319"/>
      <c r="D576" s="322" t="str">
        <f>IFERROR(VLOOKUP(A576,部品コード!A:E,2,FALSE),"")</f>
        <v/>
      </c>
      <c r="E576" s="322" t="str">
        <f t="shared" si="18"/>
        <v/>
      </c>
      <c r="F576" s="322" t="str">
        <f t="shared" si="19"/>
        <v/>
      </c>
      <c r="G576" s="322" t="str">
        <f>IFERROR(VLOOKUP(A576,部品コード!A:E,3,FALSE),"")</f>
        <v/>
      </c>
    </row>
    <row r="577" spans="1:7" x14ac:dyDescent="0.15">
      <c r="A577" s="320"/>
      <c r="B577" s="321"/>
      <c r="C577" s="319"/>
      <c r="D577" s="322" t="str">
        <f>IFERROR(VLOOKUP(A577,部品コード!A:E,2,FALSE),"")</f>
        <v/>
      </c>
      <c r="E577" s="322" t="str">
        <f t="shared" si="18"/>
        <v/>
      </c>
      <c r="F577" s="322" t="str">
        <f t="shared" si="19"/>
        <v/>
      </c>
      <c r="G577" s="322" t="str">
        <f>IFERROR(VLOOKUP(A577,部品コード!A:E,3,FALSE),"")</f>
        <v/>
      </c>
    </row>
    <row r="578" spans="1:7" x14ac:dyDescent="0.15">
      <c r="A578" s="320"/>
      <c r="B578" s="321"/>
      <c r="C578" s="319"/>
      <c r="D578" s="322" t="str">
        <f>IFERROR(VLOOKUP(A578,部品コード!A:E,2,FALSE),"")</f>
        <v/>
      </c>
      <c r="E578" s="322" t="str">
        <f t="shared" si="18"/>
        <v/>
      </c>
      <c r="F578" s="322" t="str">
        <f t="shared" si="19"/>
        <v/>
      </c>
      <c r="G578" s="322" t="str">
        <f>IFERROR(VLOOKUP(A578,部品コード!A:E,3,FALSE),"")</f>
        <v/>
      </c>
    </row>
    <row r="579" spans="1:7" x14ac:dyDescent="0.15">
      <c r="A579" s="320"/>
      <c r="B579" s="321"/>
      <c r="C579" s="319"/>
      <c r="D579" s="322" t="str">
        <f>IFERROR(VLOOKUP(A579,部品コード!A:E,2,FALSE),"")</f>
        <v/>
      </c>
      <c r="E579" s="322" t="str">
        <f t="shared" si="18"/>
        <v/>
      </c>
      <c r="F579" s="322" t="str">
        <f t="shared" si="19"/>
        <v/>
      </c>
      <c r="G579" s="322" t="str">
        <f>IFERROR(VLOOKUP(A579,部品コード!A:E,3,FALSE),"")</f>
        <v/>
      </c>
    </row>
    <row r="580" spans="1:7" x14ac:dyDescent="0.15">
      <c r="A580" s="320"/>
      <c r="B580" s="321"/>
      <c r="C580" s="319"/>
      <c r="D580" s="322" t="str">
        <f>IFERROR(VLOOKUP(A580,部品コード!A:E,2,FALSE),"")</f>
        <v/>
      </c>
      <c r="E580" s="322" t="str">
        <f t="shared" si="18"/>
        <v/>
      </c>
      <c r="F580" s="322" t="str">
        <f t="shared" si="19"/>
        <v/>
      </c>
      <c r="G580" s="322" t="str">
        <f>IFERROR(VLOOKUP(A580,部品コード!A:E,3,FALSE),"")</f>
        <v/>
      </c>
    </row>
    <row r="581" spans="1:7" x14ac:dyDescent="0.15">
      <c r="A581" s="320"/>
      <c r="B581" s="321"/>
      <c r="C581" s="319"/>
      <c r="D581" s="322" t="str">
        <f>IFERROR(VLOOKUP(A581,部品コード!A:E,2,FALSE),"")</f>
        <v/>
      </c>
      <c r="E581" s="322" t="str">
        <f t="shared" si="18"/>
        <v/>
      </c>
      <c r="F581" s="322" t="str">
        <f t="shared" si="19"/>
        <v/>
      </c>
      <c r="G581" s="322" t="str">
        <f>IFERROR(VLOOKUP(A581,部品コード!A:E,3,FALSE),"")</f>
        <v/>
      </c>
    </row>
    <row r="582" spans="1:7" x14ac:dyDescent="0.15">
      <c r="A582" s="320"/>
      <c r="B582" s="321"/>
      <c r="C582" s="319"/>
      <c r="D582" s="322" t="str">
        <f>IFERROR(VLOOKUP(A582,部品コード!A:E,2,FALSE),"")</f>
        <v/>
      </c>
      <c r="E582" s="322" t="str">
        <f t="shared" si="18"/>
        <v/>
      </c>
      <c r="F582" s="322" t="str">
        <f t="shared" si="19"/>
        <v/>
      </c>
      <c r="G582" s="322" t="str">
        <f>IFERROR(VLOOKUP(A582,部品コード!A:E,3,FALSE),"")</f>
        <v/>
      </c>
    </row>
    <row r="583" spans="1:7" x14ac:dyDescent="0.15">
      <c r="A583" s="320"/>
      <c r="B583" s="321"/>
      <c r="C583" s="319"/>
      <c r="D583" s="322" t="str">
        <f>IFERROR(VLOOKUP(A583,部品コード!A:E,2,FALSE),"")</f>
        <v/>
      </c>
      <c r="E583" s="322" t="str">
        <f t="shared" si="18"/>
        <v/>
      </c>
      <c r="F583" s="322" t="str">
        <f t="shared" si="19"/>
        <v/>
      </c>
      <c r="G583" s="322" t="str">
        <f>IFERROR(VLOOKUP(A583,部品コード!A:E,3,FALSE),"")</f>
        <v/>
      </c>
    </row>
    <row r="584" spans="1:7" x14ac:dyDescent="0.15">
      <c r="A584" s="320"/>
      <c r="B584" s="321"/>
      <c r="C584" s="319"/>
      <c r="D584" s="322" t="str">
        <f>IFERROR(VLOOKUP(A584,部品コード!A:E,2,FALSE),"")</f>
        <v/>
      </c>
      <c r="E584" s="322" t="str">
        <f t="shared" si="18"/>
        <v/>
      </c>
      <c r="F584" s="322" t="str">
        <f t="shared" si="19"/>
        <v/>
      </c>
      <c r="G584" s="322" t="str">
        <f>IFERROR(VLOOKUP(A584,部品コード!A:E,3,FALSE),"")</f>
        <v/>
      </c>
    </row>
    <row r="585" spans="1:7" x14ac:dyDescent="0.15">
      <c r="A585" s="320"/>
      <c r="B585" s="321"/>
      <c r="C585" s="319"/>
      <c r="D585" s="322" t="str">
        <f>IFERROR(VLOOKUP(A585,部品コード!A:E,2,FALSE),"")</f>
        <v/>
      </c>
      <c r="E585" s="322" t="str">
        <f t="shared" si="18"/>
        <v/>
      </c>
      <c r="F585" s="322" t="str">
        <f t="shared" si="19"/>
        <v/>
      </c>
      <c r="G585" s="322" t="str">
        <f>IFERROR(VLOOKUP(A585,部品コード!A:E,3,FALSE),"")</f>
        <v/>
      </c>
    </row>
    <row r="586" spans="1:7" x14ac:dyDescent="0.15">
      <c r="A586" s="320"/>
      <c r="B586" s="321"/>
      <c r="C586" s="319"/>
      <c r="D586" s="322" t="str">
        <f>IFERROR(VLOOKUP(A586,部品コード!A:E,2,FALSE),"")</f>
        <v/>
      </c>
      <c r="E586" s="322" t="str">
        <f t="shared" si="18"/>
        <v/>
      </c>
      <c r="F586" s="322" t="str">
        <f t="shared" si="19"/>
        <v/>
      </c>
      <c r="G586" s="322" t="str">
        <f>IFERROR(VLOOKUP(A586,部品コード!A:E,3,FALSE),"")</f>
        <v/>
      </c>
    </row>
    <row r="587" spans="1:7" x14ac:dyDescent="0.15">
      <c r="A587" s="320"/>
      <c r="B587" s="321"/>
      <c r="C587" s="319"/>
      <c r="D587" s="322" t="str">
        <f>IFERROR(VLOOKUP(A587,部品コード!A:E,2,FALSE),"")</f>
        <v/>
      </c>
      <c r="E587" s="322" t="str">
        <f t="shared" si="18"/>
        <v/>
      </c>
      <c r="F587" s="322" t="str">
        <f t="shared" si="19"/>
        <v/>
      </c>
      <c r="G587" s="322" t="str">
        <f>IFERROR(VLOOKUP(A587,部品コード!A:E,3,FALSE),"")</f>
        <v/>
      </c>
    </row>
    <row r="588" spans="1:7" x14ac:dyDescent="0.15">
      <c r="A588" s="320"/>
      <c r="B588" s="321"/>
      <c r="C588" s="319"/>
      <c r="D588" s="322" t="str">
        <f>IFERROR(VLOOKUP(A588,部品コード!A:E,2,FALSE),"")</f>
        <v/>
      </c>
      <c r="E588" s="322" t="str">
        <f t="shared" si="18"/>
        <v/>
      </c>
      <c r="F588" s="322" t="str">
        <f t="shared" si="19"/>
        <v/>
      </c>
      <c r="G588" s="322" t="str">
        <f>IFERROR(VLOOKUP(A588,部品コード!A:E,3,FALSE),"")</f>
        <v/>
      </c>
    </row>
    <row r="589" spans="1:7" x14ac:dyDescent="0.15">
      <c r="A589" s="320"/>
      <c r="B589" s="321"/>
      <c r="C589" s="319"/>
      <c r="D589" s="322" t="str">
        <f>IFERROR(VLOOKUP(A589,部品コード!A:E,2,FALSE),"")</f>
        <v/>
      </c>
      <c r="E589" s="322" t="str">
        <f t="shared" si="18"/>
        <v/>
      </c>
      <c r="F589" s="322" t="str">
        <f t="shared" si="19"/>
        <v/>
      </c>
      <c r="G589" s="322" t="str">
        <f>IFERROR(VLOOKUP(A589,部品コード!A:E,3,FALSE),"")</f>
        <v/>
      </c>
    </row>
    <row r="590" spans="1:7" x14ac:dyDescent="0.15">
      <c r="A590" s="320"/>
      <c r="B590" s="321"/>
      <c r="C590" s="319"/>
      <c r="D590" s="322" t="str">
        <f>IFERROR(VLOOKUP(A590,部品コード!A:E,2,FALSE),"")</f>
        <v/>
      </c>
      <c r="E590" s="322" t="str">
        <f t="shared" si="18"/>
        <v/>
      </c>
      <c r="F590" s="322" t="str">
        <f t="shared" si="19"/>
        <v/>
      </c>
      <c r="G590" s="322" t="str">
        <f>IFERROR(VLOOKUP(A590,部品コード!A:E,3,FALSE),"")</f>
        <v/>
      </c>
    </row>
    <row r="591" spans="1:7" x14ac:dyDescent="0.15">
      <c r="A591" s="320"/>
      <c r="B591" s="321"/>
      <c r="C591" s="319"/>
      <c r="D591" s="322" t="str">
        <f>IFERROR(VLOOKUP(A591,部品コード!A:E,2,FALSE),"")</f>
        <v/>
      </c>
      <c r="E591" s="322" t="str">
        <f t="shared" si="18"/>
        <v/>
      </c>
      <c r="F591" s="322" t="str">
        <f t="shared" si="19"/>
        <v/>
      </c>
      <c r="G591" s="322" t="str">
        <f>IFERROR(VLOOKUP(A591,部品コード!A:E,3,FALSE),"")</f>
        <v/>
      </c>
    </row>
    <row r="592" spans="1:7" x14ac:dyDescent="0.15">
      <c r="A592" s="320"/>
      <c r="B592" s="321"/>
      <c r="C592" s="319"/>
      <c r="D592" s="322" t="str">
        <f>IFERROR(VLOOKUP(A592,部品コード!A:E,2,FALSE),"")</f>
        <v/>
      </c>
      <c r="E592" s="322" t="str">
        <f t="shared" si="18"/>
        <v/>
      </c>
      <c r="F592" s="322" t="str">
        <f t="shared" si="19"/>
        <v/>
      </c>
      <c r="G592" s="322" t="str">
        <f>IFERROR(VLOOKUP(A592,部品コード!A:E,3,FALSE),"")</f>
        <v/>
      </c>
    </row>
    <row r="593" spans="1:7" x14ac:dyDescent="0.15">
      <c r="A593" s="320"/>
      <c r="B593" s="321"/>
      <c r="C593" s="319"/>
      <c r="D593" s="322" t="str">
        <f>IFERROR(VLOOKUP(A593,部品コード!A:E,2,FALSE),"")</f>
        <v/>
      </c>
      <c r="E593" s="322" t="str">
        <f t="shared" si="18"/>
        <v/>
      </c>
      <c r="F593" s="322" t="str">
        <f t="shared" si="19"/>
        <v/>
      </c>
      <c r="G593" s="322" t="str">
        <f>IFERROR(VLOOKUP(A593,部品コード!A:E,3,FALSE),"")</f>
        <v/>
      </c>
    </row>
    <row r="594" spans="1:7" x14ac:dyDescent="0.15">
      <c r="A594" s="320"/>
      <c r="B594" s="321"/>
      <c r="C594" s="319"/>
      <c r="D594" s="322" t="str">
        <f>IFERROR(VLOOKUP(A594,部品コード!A:E,2,FALSE),"")</f>
        <v/>
      </c>
      <c r="E594" s="322" t="str">
        <f t="shared" si="18"/>
        <v/>
      </c>
      <c r="F594" s="322" t="str">
        <f t="shared" si="19"/>
        <v/>
      </c>
      <c r="G594" s="322" t="str">
        <f>IFERROR(VLOOKUP(A594,部品コード!A:E,3,FALSE),"")</f>
        <v/>
      </c>
    </row>
    <row r="595" spans="1:7" x14ac:dyDescent="0.15">
      <c r="A595" s="320"/>
      <c r="B595" s="321"/>
      <c r="C595" s="319"/>
      <c r="D595" s="322" t="str">
        <f>IFERROR(VLOOKUP(A595,部品コード!A:E,2,FALSE),"")</f>
        <v/>
      </c>
      <c r="E595" s="322" t="str">
        <f t="shared" si="18"/>
        <v/>
      </c>
      <c r="F595" s="322" t="str">
        <f t="shared" si="19"/>
        <v/>
      </c>
      <c r="G595" s="322" t="str">
        <f>IFERROR(VLOOKUP(A595,部品コード!A:E,3,FALSE),"")</f>
        <v/>
      </c>
    </row>
    <row r="596" spans="1:7" x14ac:dyDescent="0.15">
      <c r="A596" s="320"/>
      <c r="B596" s="321"/>
      <c r="C596" s="319"/>
      <c r="D596" s="322" t="str">
        <f>IFERROR(VLOOKUP(A596,部品コード!A:E,2,FALSE),"")</f>
        <v/>
      </c>
      <c r="E596" s="322" t="str">
        <f t="shared" si="18"/>
        <v/>
      </c>
      <c r="F596" s="322" t="str">
        <f t="shared" si="19"/>
        <v/>
      </c>
      <c r="G596" s="322" t="str">
        <f>IFERROR(VLOOKUP(A596,部品コード!A:E,3,FALSE),"")</f>
        <v/>
      </c>
    </row>
    <row r="597" spans="1:7" x14ac:dyDescent="0.15">
      <c r="A597" s="320"/>
      <c r="B597" s="321"/>
      <c r="C597" s="319"/>
      <c r="D597" s="322" t="str">
        <f>IFERROR(VLOOKUP(A597,部品コード!A:E,2,FALSE),"")</f>
        <v/>
      </c>
      <c r="E597" s="322" t="str">
        <f t="shared" si="18"/>
        <v/>
      </c>
      <c r="F597" s="322" t="str">
        <f t="shared" si="19"/>
        <v/>
      </c>
      <c r="G597" s="322" t="str">
        <f>IFERROR(VLOOKUP(A597,部品コード!A:E,3,FALSE),"")</f>
        <v/>
      </c>
    </row>
    <row r="598" spans="1:7" x14ac:dyDescent="0.15">
      <c r="A598" s="320"/>
      <c r="B598" s="321"/>
      <c r="C598" s="319"/>
      <c r="D598" s="322" t="str">
        <f>IFERROR(VLOOKUP(A598,部品コード!A:E,2,FALSE),"")</f>
        <v/>
      </c>
      <c r="E598" s="322" t="str">
        <f t="shared" si="18"/>
        <v/>
      </c>
      <c r="F598" s="322" t="str">
        <f t="shared" si="19"/>
        <v/>
      </c>
      <c r="G598" s="322" t="str">
        <f>IFERROR(VLOOKUP(A598,部品コード!A:E,3,FALSE),"")</f>
        <v/>
      </c>
    </row>
    <row r="599" spans="1:7" x14ac:dyDescent="0.15">
      <c r="A599" s="320"/>
      <c r="B599" s="321"/>
      <c r="C599" s="319"/>
      <c r="D599" s="322" t="str">
        <f>IFERROR(VLOOKUP(A599,部品コード!A:E,2,FALSE),"")</f>
        <v/>
      </c>
      <c r="E599" s="322" t="str">
        <f t="shared" si="18"/>
        <v/>
      </c>
      <c r="F599" s="322" t="str">
        <f t="shared" si="19"/>
        <v/>
      </c>
      <c r="G599" s="322" t="str">
        <f>IFERROR(VLOOKUP(A599,部品コード!A:E,3,FALSE),"")</f>
        <v/>
      </c>
    </row>
    <row r="600" spans="1:7" x14ac:dyDescent="0.15">
      <c r="A600" s="320"/>
      <c r="B600" s="321"/>
      <c r="C600" s="319"/>
      <c r="D600" s="322" t="str">
        <f>IFERROR(VLOOKUP(A600,部品コード!A:E,2,FALSE),"")</f>
        <v/>
      </c>
      <c r="E600" s="322" t="str">
        <f t="shared" si="18"/>
        <v/>
      </c>
      <c r="F600" s="322" t="str">
        <f t="shared" si="19"/>
        <v/>
      </c>
      <c r="G600" s="322" t="str">
        <f>IFERROR(VLOOKUP(A600,部品コード!A:E,3,FALSE),"")</f>
        <v/>
      </c>
    </row>
    <row r="601" spans="1:7" x14ac:dyDescent="0.15">
      <c r="A601" s="320"/>
      <c r="B601" s="321"/>
      <c r="C601" s="319"/>
      <c r="D601" s="322" t="str">
        <f>IFERROR(VLOOKUP(A601,部品コード!A:E,2,FALSE),"")</f>
        <v/>
      </c>
      <c r="E601" s="322" t="str">
        <f t="shared" si="18"/>
        <v/>
      </c>
      <c r="F601" s="322" t="str">
        <f t="shared" si="19"/>
        <v/>
      </c>
      <c r="G601" s="322" t="str">
        <f>IFERROR(VLOOKUP(A601,部品コード!A:E,3,FALSE),"")</f>
        <v/>
      </c>
    </row>
    <row r="602" spans="1:7" x14ac:dyDescent="0.15">
      <c r="A602" s="320"/>
      <c r="B602" s="321"/>
      <c r="C602" s="319"/>
      <c r="D602" s="322" t="str">
        <f>IFERROR(VLOOKUP(A602,部品コード!A:E,2,FALSE),"")</f>
        <v/>
      </c>
      <c r="E602" s="322" t="str">
        <f t="shared" si="18"/>
        <v/>
      </c>
      <c r="F602" s="322" t="str">
        <f t="shared" si="19"/>
        <v/>
      </c>
      <c r="G602" s="322" t="str">
        <f>IFERROR(VLOOKUP(A602,部品コード!A:E,3,FALSE),"")</f>
        <v/>
      </c>
    </row>
    <row r="603" spans="1:7" x14ac:dyDescent="0.15">
      <c r="A603" s="320"/>
      <c r="B603" s="321"/>
      <c r="C603" s="319"/>
      <c r="D603" s="322" t="str">
        <f>IFERROR(VLOOKUP(A603,部品コード!A:E,2,FALSE),"")</f>
        <v/>
      </c>
      <c r="E603" s="322" t="str">
        <f t="shared" si="18"/>
        <v/>
      </c>
      <c r="F603" s="322" t="str">
        <f t="shared" si="19"/>
        <v/>
      </c>
      <c r="G603" s="322" t="str">
        <f>IFERROR(VLOOKUP(A603,部品コード!A:E,3,FALSE),"")</f>
        <v/>
      </c>
    </row>
    <row r="604" spans="1:7" x14ac:dyDescent="0.15">
      <c r="A604" s="320"/>
      <c r="B604" s="321"/>
      <c r="C604" s="319"/>
      <c r="D604" s="322" t="str">
        <f>IFERROR(VLOOKUP(A604,部品コード!A:E,2,FALSE),"")</f>
        <v/>
      </c>
      <c r="E604" s="322" t="str">
        <f t="shared" si="18"/>
        <v/>
      </c>
      <c r="F604" s="322" t="str">
        <f t="shared" si="19"/>
        <v/>
      </c>
      <c r="G604" s="322" t="str">
        <f>IFERROR(VLOOKUP(A604,部品コード!A:E,3,FALSE),"")</f>
        <v/>
      </c>
    </row>
    <row r="605" spans="1:7" x14ac:dyDescent="0.15">
      <c r="A605" s="320"/>
      <c r="B605" s="321"/>
      <c r="C605" s="319"/>
      <c r="D605" s="322" t="str">
        <f>IFERROR(VLOOKUP(A605,部品コード!A:E,2,FALSE),"")</f>
        <v/>
      </c>
      <c r="E605" s="322" t="str">
        <f t="shared" si="18"/>
        <v/>
      </c>
      <c r="F605" s="322" t="str">
        <f t="shared" si="19"/>
        <v/>
      </c>
      <c r="G605" s="322" t="str">
        <f>IFERROR(VLOOKUP(A605,部品コード!A:E,3,FALSE),"")</f>
        <v/>
      </c>
    </row>
    <row r="606" spans="1:7" x14ac:dyDescent="0.15">
      <c r="A606" s="320"/>
      <c r="B606" s="321"/>
      <c r="C606" s="319"/>
      <c r="D606" s="322" t="str">
        <f>IFERROR(VLOOKUP(A606,部品コード!A:E,2,FALSE),"")</f>
        <v/>
      </c>
      <c r="E606" s="322" t="str">
        <f t="shared" si="18"/>
        <v/>
      </c>
      <c r="F606" s="322" t="str">
        <f t="shared" si="19"/>
        <v/>
      </c>
      <c r="G606" s="322" t="str">
        <f>IFERROR(VLOOKUP(A606,部品コード!A:E,3,FALSE),"")</f>
        <v/>
      </c>
    </row>
    <row r="607" spans="1:7" x14ac:dyDescent="0.15">
      <c r="A607" s="320"/>
      <c r="B607" s="321"/>
      <c r="C607" s="319"/>
      <c r="D607" s="322" t="str">
        <f>IFERROR(VLOOKUP(A607,部品コード!A:E,2,FALSE),"")</f>
        <v/>
      </c>
      <c r="E607" s="322" t="str">
        <f t="shared" si="18"/>
        <v/>
      </c>
      <c r="F607" s="322" t="str">
        <f t="shared" si="19"/>
        <v/>
      </c>
      <c r="G607" s="322" t="str">
        <f>IFERROR(VLOOKUP(A607,部品コード!A:E,3,FALSE),"")</f>
        <v/>
      </c>
    </row>
    <row r="608" spans="1:7" x14ac:dyDescent="0.15">
      <c r="A608" s="320"/>
      <c r="B608" s="321"/>
      <c r="C608" s="319"/>
      <c r="D608" s="322" t="str">
        <f>IFERROR(VLOOKUP(A608,部品コード!A:E,2,FALSE),"")</f>
        <v/>
      </c>
      <c r="E608" s="322" t="str">
        <f t="shared" si="18"/>
        <v/>
      </c>
      <c r="F608" s="322" t="str">
        <f t="shared" si="19"/>
        <v/>
      </c>
      <c r="G608" s="322" t="str">
        <f>IFERROR(VLOOKUP(A608,部品コード!A:E,3,FALSE),"")</f>
        <v/>
      </c>
    </row>
    <row r="609" spans="1:7" x14ac:dyDescent="0.15">
      <c r="A609" s="320"/>
      <c r="B609" s="321"/>
      <c r="C609" s="319"/>
      <c r="D609" s="322" t="str">
        <f>IFERROR(VLOOKUP(A609,部品コード!A:E,2,FALSE),"")</f>
        <v/>
      </c>
      <c r="E609" s="322" t="str">
        <f t="shared" si="18"/>
        <v/>
      </c>
      <c r="F609" s="322" t="str">
        <f t="shared" si="19"/>
        <v/>
      </c>
      <c r="G609" s="322" t="str">
        <f>IFERROR(VLOOKUP(A609,部品コード!A:E,3,FALSE),"")</f>
        <v/>
      </c>
    </row>
    <row r="610" spans="1:7" x14ac:dyDescent="0.15">
      <c r="A610" s="320"/>
      <c r="B610" s="321"/>
      <c r="C610" s="319"/>
      <c r="D610" s="322" t="str">
        <f>IFERROR(VLOOKUP(A610,部品コード!A:E,2,FALSE),"")</f>
        <v/>
      </c>
      <c r="E610" s="322" t="str">
        <f t="shared" si="18"/>
        <v/>
      </c>
      <c r="F610" s="322" t="str">
        <f t="shared" si="19"/>
        <v/>
      </c>
      <c r="G610" s="322" t="str">
        <f>IFERROR(VLOOKUP(A610,部品コード!A:E,3,FALSE),"")</f>
        <v/>
      </c>
    </row>
    <row r="611" spans="1:7" x14ac:dyDescent="0.15">
      <c r="A611" s="320"/>
      <c r="B611" s="321"/>
      <c r="C611" s="319"/>
      <c r="D611" s="322" t="str">
        <f>IFERROR(VLOOKUP(A611,部品コード!A:E,2,FALSE),"")</f>
        <v/>
      </c>
      <c r="E611" s="322" t="str">
        <f t="shared" si="18"/>
        <v/>
      </c>
      <c r="F611" s="322" t="str">
        <f t="shared" si="19"/>
        <v/>
      </c>
      <c r="G611" s="322" t="str">
        <f>IFERROR(VLOOKUP(A611,部品コード!A:E,3,FALSE),"")</f>
        <v/>
      </c>
    </row>
    <row r="612" spans="1:7" x14ac:dyDescent="0.15">
      <c r="A612" s="320"/>
      <c r="B612" s="321"/>
      <c r="C612" s="319"/>
      <c r="D612" s="322" t="str">
        <f>IFERROR(VLOOKUP(A612,部品コード!A:E,2,FALSE),"")</f>
        <v/>
      </c>
      <c r="E612" s="322" t="str">
        <f t="shared" si="18"/>
        <v/>
      </c>
      <c r="F612" s="322" t="str">
        <f t="shared" si="19"/>
        <v/>
      </c>
      <c r="G612" s="322" t="str">
        <f>IFERROR(VLOOKUP(A612,部品コード!A:E,3,FALSE),"")</f>
        <v/>
      </c>
    </row>
    <row r="613" spans="1:7" x14ac:dyDescent="0.15">
      <c r="A613" s="320"/>
      <c r="B613" s="321"/>
      <c r="C613" s="319"/>
      <c r="D613" s="322" t="str">
        <f>IFERROR(VLOOKUP(A613,部品コード!A:E,2,FALSE),"")</f>
        <v/>
      </c>
      <c r="E613" s="322" t="str">
        <f t="shared" si="18"/>
        <v/>
      </c>
      <c r="F613" s="322" t="str">
        <f t="shared" si="19"/>
        <v/>
      </c>
      <c r="G613" s="322" t="str">
        <f>IFERROR(VLOOKUP(A613,部品コード!A:E,3,FALSE),"")</f>
        <v/>
      </c>
    </row>
    <row r="614" spans="1:7" x14ac:dyDescent="0.15">
      <c r="A614" s="320"/>
      <c r="B614" s="321"/>
      <c r="C614" s="319"/>
      <c r="D614" s="322" t="str">
        <f>IFERROR(VLOOKUP(A614,部品コード!A:E,2,FALSE),"")</f>
        <v/>
      </c>
      <c r="E614" s="322" t="str">
        <f t="shared" si="18"/>
        <v/>
      </c>
      <c r="F614" s="322" t="str">
        <f t="shared" si="19"/>
        <v/>
      </c>
      <c r="G614" s="322" t="str">
        <f>IFERROR(VLOOKUP(A614,部品コード!A:E,3,FALSE),"")</f>
        <v/>
      </c>
    </row>
    <row r="615" spans="1:7" x14ac:dyDescent="0.15">
      <c r="A615" s="320"/>
      <c r="B615" s="321"/>
      <c r="C615" s="319"/>
      <c r="D615" s="322" t="str">
        <f>IFERROR(VLOOKUP(A615,部品コード!A:E,2,FALSE),"")</f>
        <v/>
      </c>
      <c r="E615" s="322" t="str">
        <f t="shared" si="18"/>
        <v/>
      </c>
      <c r="F615" s="322" t="str">
        <f t="shared" si="19"/>
        <v/>
      </c>
      <c r="G615" s="322" t="str">
        <f>IFERROR(VLOOKUP(A615,部品コード!A:E,3,FALSE),"")</f>
        <v/>
      </c>
    </row>
    <row r="616" spans="1:7" x14ac:dyDescent="0.15">
      <c r="A616" s="320"/>
      <c r="B616" s="321"/>
      <c r="C616" s="319"/>
      <c r="D616" s="322" t="str">
        <f>IFERROR(VLOOKUP(A616,部品コード!A:E,2,FALSE),"")</f>
        <v/>
      </c>
      <c r="E616" s="322" t="str">
        <f t="shared" si="18"/>
        <v/>
      </c>
      <c r="F616" s="322" t="str">
        <f t="shared" si="19"/>
        <v/>
      </c>
      <c r="G616" s="322" t="str">
        <f>IFERROR(VLOOKUP(A616,部品コード!A:E,3,FALSE),"")</f>
        <v/>
      </c>
    </row>
    <row r="617" spans="1:7" x14ac:dyDescent="0.15">
      <c r="A617" s="320"/>
      <c r="B617" s="321"/>
      <c r="C617" s="319"/>
      <c r="D617" s="322" t="str">
        <f>IFERROR(VLOOKUP(A617,部品コード!A:E,2,FALSE),"")</f>
        <v/>
      </c>
      <c r="E617" s="322" t="str">
        <f t="shared" si="18"/>
        <v/>
      </c>
      <c r="F617" s="322" t="str">
        <f t="shared" si="19"/>
        <v/>
      </c>
      <c r="G617" s="322" t="str">
        <f>IFERROR(VLOOKUP(A617,部品コード!A:E,3,FALSE),"")</f>
        <v/>
      </c>
    </row>
    <row r="618" spans="1:7" x14ac:dyDescent="0.15">
      <c r="A618" s="320"/>
      <c r="B618" s="321"/>
      <c r="C618" s="319"/>
      <c r="D618" s="322" t="str">
        <f>IFERROR(VLOOKUP(A618,部品コード!A:E,2,FALSE),"")</f>
        <v/>
      </c>
      <c r="E618" s="322" t="str">
        <f t="shared" si="18"/>
        <v/>
      </c>
      <c r="F618" s="322" t="str">
        <f t="shared" si="19"/>
        <v/>
      </c>
      <c r="G618" s="322" t="str">
        <f>IFERROR(VLOOKUP(A618,部品コード!A:E,3,FALSE),"")</f>
        <v/>
      </c>
    </row>
    <row r="619" spans="1:7" x14ac:dyDescent="0.15">
      <c r="A619" s="320"/>
      <c r="B619" s="321"/>
      <c r="C619" s="319"/>
      <c r="D619" s="322" t="str">
        <f>IFERROR(VLOOKUP(A619,部品コード!A:E,2,FALSE),"")</f>
        <v/>
      </c>
      <c r="E619" s="322" t="str">
        <f t="shared" si="18"/>
        <v/>
      </c>
      <c r="F619" s="322" t="str">
        <f t="shared" si="19"/>
        <v/>
      </c>
      <c r="G619" s="322" t="str">
        <f>IFERROR(VLOOKUP(A619,部品コード!A:E,3,FALSE),"")</f>
        <v/>
      </c>
    </row>
    <row r="620" spans="1:7" x14ac:dyDescent="0.15">
      <c r="A620" s="320"/>
      <c r="B620" s="321"/>
      <c r="C620" s="319"/>
      <c r="D620" s="322" t="str">
        <f>IFERROR(VLOOKUP(A620,部品コード!A:E,2,FALSE),"")</f>
        <v/>
      </c>
      <c r="E620" s="322" t="str">
        <f t="shared" si="18"/>
        <v/>
      </c>
      <c r="F620" s="322" t="str">
        <f t="shared" si="19"/>
        <v/>
      </c>
      <c r="G620" s="322" t="str">
        <f>IFERROR(VLOOKUP(A620,部品コード!A:E,3,FALSE),"")</f>
        <v/>
      </c>
    </row>
    <row r="621" spans="1:7" x14ac:dyDescent="0.15">
      <c r="A621" s="320"/>
      <c r="B621" s="321"/>
      <c r="C621" s="319"/>
      <c r="D621" s="322" t="str">
        <f>IFERROR(VLOOKUP(A621,部品コード!A:E,2,FALSE),"")</f>
        <v/>
      </c>
      <c r="E621" s="322" t="str">
        <f t="shared" si="18"/>
        <v/>
      </c>
      <c r="F621" s="322" t="str">
        <f t="shared" si="19"/>
        <v/>
      </c>
      <c r="G621" s="322" t="str">
        <f>IFERROR(VLOOKUP(A621,部品コード!A:E,3,FALSE),"")</f>
        <v/>
      </c>
    </row>
    <row r="622" spans="1:7" x14ac:dyDescent="0.15">
      <c r="A622" s="320"/>
      <c r="B622" s="321"/>
      <c r="C622" s="319"/>
      <c r="D622" s="322" t="str">
        <f>IFERROR(VLOOKUP(A622,部品コード!A:E,2,FALSE),"")</f>
        <v/>
      </c>
      <c r="E622" s="322" t="str">
        <f t="shared" si="18"/>
        <v/>
      </c>
      <c r="F622" s="322" t="str">
        <f t="shared" si="19"/>
        <v/>
      </c>
      <c r="G622" s="322" t="str">
        <f>IFERROR(VLOOKUP(A622,部品コード!A:E,3,FALSE),"")</f>
        <v/>
      </c>
    </row>
    <row r="623" spans="1:7" x14ac:dyDescent="0.15">
      <c r="A623" s="320"/>
      <c r="B623" s="321"/>
      <c r="C623" s="319"/>
      <c r="D623" s="322" t="str">
        <f>IFERROR(VLOOKUP(A623,部品コード!A:E,2,FALSE),"")</f>
        <v/>
      </c>
      <c r="E623" s="322" t="str">
        <f t="shared" si="18"/>
        <v/>
      </c>
      <c r="F623" s="322" t="str">
        <f t="shared" si="19"/>
        <v/>
      </c>
      <c r="G623" s="322" t="str">
        <f>IFERROR(VLOOKUP(A623,部品コード!A:E,3,FALSE),"")</f>
        <v/>
      </c>
    </row>
    <row r="624" spans="1:7" x14ac:dyDescent="0.15">
      <c r="A624" s="320"/>
      <c r="B624" s="321"/>
      <c r="C624" s="319"/>
      <c r="D624" s="322" t="str">
        <f>IFERROR(VLOOKUP(A624,部品コード!A:E,2,FALSE),"")</f>
        <v/>
      </c>
      <c r="E624" s="322" t="str">
        <f t="shared" si="18"/>
        <v/>
      </c>
      <c r="F624" s="322" t="str">
        <f t="shared" si="19"/>
        <v/>
      </c>
      <c r="G624" s="322" t="str">
        <f>IFERROR(VLOOKUP(A624,部品コード!A:E,3,FALSE),"")</f>
        <v/>
      </c>
    </row>
    <row r="625" spans="1:7" x14ac:dyDescent="0.15">
      <c r="A625" s="320"/>
      <c r="B625" s="321"/>
      <c r="C625" s="319"/>
      <c r="D625" s="322" t="str">
        <f>IFERROR(VLOOKUP(A625,部品コード!A:E,2,FALSE),"")</f>
        <v/>
      </c>
      <c r="E625" s="322" t="str">
        <f t="shared" si="18"/>
        <v/>
      </c>
      <c r="F625" s="322" t="str">
        <f t="shared" si="19"/>
        <v/>
      </c>
      <c r="G625" s="322" t="str">
        <f>IFERROR(VLOOKUP(A625,部品コード!A:E,3,FALSE),"")</f>
        <v/>
      </c>
    </row>
    <row r="626" spans="1:7" x14ac:dyDescent="0.15">
      <c r="A626" s="320"/>
      <c r="B626" s="321"/>
      <c r="C626" s="319"/>
      <c r="D626" s="322" t="str">
        <f>IFERROR(VLOOKUP(A626,部品コード!A:E,2,FALSE),"")</f>
        <v/>
      </c>
      <c r="E626" s="322" t="str">
        <f t="shared" si="18"/>
        <v/>
      </c>
      <c r="F626" s="322" t="str">
        <f t="shared" si="19"/>
        <v/>
      </c>
      <c r="G626" s="322" t="str">
        <f>IFERROR(VLOOKUP(A626,部品コード!A:E,3,FALSE),"")</f>
        <v/>
      </c>
    </row>
    <row r="627" spans="1:7" x14ac:dyDescent="0.15">
      <c r="A627" s="320"/>
      <c r="B627" s="321"/>
      <c r="C627" s="319"/>
      <c r="D627" s="322" t="str">
        <f>IFERROR(VLOOKUP(A627,部品コード!A:E,2,FALSE),"")</f>
        <v/>
      </c>
      <c r="E627" s="322" t="str">
        <f t="shared" si="18"/>
        <v/>
      </c>
      <c r="F627" s="322" t="str">
        <f t="shared" si="19"/>
        <v/>
      </c>
      <c r="G627" s="322" t="str">
        <f>IFERROR(VLOOKUP(A627,部品コード!A:E,3,FALSE),"")</f>
        <v/>
      </c>
    </row>
    <row r="628" spans="1:7" x14ac:dyDescent="0.15">
      <c r="A628" s="320"/>
      <c r="B628" s="321"/>
      <c r="C628" s="319"/>
      <c r="D628" s="322" t="str">
        <f>IFERROR(VLOOKUP(A628,部品コード!A:E,2,FALSE),"")</f>
        <v/>
      </c>
      <c r="E628" s="322" t="str">
        <f t="shared" si="18"/>
        <v/>
      </c>
      <c r="F628" s="322" t="str">
        <f t="shared" si="19"/>
        <v/>
      </c>
      <c r="G628" s="322" t="str">
        <f>IFERROR(VLOOKUP(A628,部品コード!A:E,3,FALSE),"")</f>
        <v/>
      </c>
    </row>
    <row r="629" spans="1:7" x14ac:dyDescent="0.15">
      <c r="A629" s="320"/>
      <c r="B629" s="321"/>
      <c r="C629" s="319"/>
      <c r="D629" s="322" t="str">
        <f>IFERROR(VLOOKUP(A629,部品コード!A:E,2,FALSE),"")</f>
        <v/>
      </c>
      <c r="E629" s="322" t="str">
        <f t="shared" si="18"/>
        <v/>
      </c>
      <c r="F629" s="322" t="str">
        <f t="shared" si="19"/>
        <v/>
      </c>
      <c r="G629" s="322" t="str">
        <f>IFERROR(VLOOKUP(A629,部品コード!A:E,3,FALSE),"")</f>
        <v/>
      </c>
    </row>
    <row r="630" spans="1:7" x14ac:dyDescent="0.15">
      <c r="A630" s="320"/>
      <c r="B630" s="321"/>
      <c r="C630" s="319"/>
      <c r="D630" s="322" t="str">
        <f>IFERROR(VLOOKUP(A630,部品コード!A:E,2,FALSE),"")</f>
        <v/>
      </c>
      <c r="E630" s="322" t="str">
        <f t="shared" ref="E630:E693" si="20">IF(B630="","",(MONTH(B630)))</f>
        <v/>
      </c>
      <c r="F630" s="322" t="str">
        <f t="shared" ref="F630:F693" si="21">IF(B630="","",(DAY(B630)))</f>
        <v/>
      </c>
      <c r="G630" s="322" t="str">
        <f>IFERROR(VLOOKUP(A630,部品コード!A:E,3,FALSE),"")</f>
        <v/>
      </c>
    </row>
    <row r="631" spans="1:7" x14ac:dyDescent="0.15">
      <c r="A631" s="320"/>
      <c r="B631" s="321"/>
      <c r="C631" s="319"/>
      <c r="D631" s="322" t="str">
        <f>IFERROR(VLOOKUP(A631,部品コード!A:E,2,FALSE),"")</f>
        <v/>
      </c>
      <c r="E631" s="322" t="str">
        <f t="shared" si="20"/>
        <v/>
      </c>
      <c r="F631" s="322" t="str">
        <f t="shared" si="21"/>
        <v/>
      </c>
      <c r="G631" s="322" t="str">
        <f>IFERROR(VLOOKUP(A631,部品コード!A:E,3,FALSE),"")</f>
        <v/>
      </c>
    </row>
    <row r="632" spans="1:7" x14ac:dyDescent="0.15">
      <c r="A632" s="320"/>
      <c r="B632" s="321"/>
      <c r="C632" s="319"/>
      <c r="D632" s="322" t="str">
        <f>IFERROR(VLOOKUP(A632,部品コード!A:E,2,FALSE),"")</f>
        <v/>
      </c>
      <c r="E632" s="322" t="str">
        <f t="shared" si="20"/>
        <v/>
      </c>
      <c r="F632" s="322" t="str">
        <f t="shared" si="21"/>
        <v/>
      </c>
      <c r="G632" s="322" t="str">
        <f>IFERROR(VLOOKUP(A632,部品コード!A:E,3,FALSE),"")</f>
        <v/>
      </c>
    </row>
    <row r="633" spans="1:7" x14ac:dyDescent="0.15">
      <c r="A633" s="320"/>
      <c r="B633" s="321"/>
      <c r="C633" s="319"/>
      <c r="D633" s="322" t="str">
        <f>IFERROR(VLOOKUP(A633,部品コード!A:E,2,FALSE),"")</f>
        <v/>
      </c>
      <c r="E633" s="322" t="str">
        <f t="shared" si="20"/>
        <v/>
      </c>
      <c r="F633" s="322" t="str">
        <f t="shared" si="21"/>
        <v/>
      </c>
      <c r="G633" s="322" t="str">
        <f>IFERROR(VLOOKUP(A633,部品コード!A:E,3,FALSE),"")</f>
        <v/>
      </c>
    </row>
    <row r="634" spans="1:7" x14ac:dyDescent="0.15">
      <c r="A634" s="320"/>
      <c r="B634" s="321"/>
      <c r="C634" s="319"/>
      <c r="D634" s="322" t="str">
        <f>IFERROR(VLOOKUP(A634,部品コード!A:E,2,FALSE),"")</f>
        <v/>
      </c>
      <c r="E634" s="322" t="str">
        <f t="shared" si="20"/>
        <v/>
      </c>
      <c r="F634" s="322" t="str">
        <f t="shared" si="21"/>
        <v/>
      </c>
      <c r="G634" s="322" t="str">
        <f>IFERROR(VLOOKUP(A634,部品コード!A:E,3,FALSE),"")</f>
        <v/>
      </c>
    </row>
    <row r="635" spans="1:7" x14ac:dyDescent="0.15">
      <c r="A635" s="320"/>
      <c r="B635" s="321"/>
      <c r="C635" s="319"/>
      <c r="D635" s="322" t="str">
        <f>IFERROR(VLOOKUP(A635,部品コード!A:E,2,FALSE),"")</f>
        <v/>
      </c>
      <c r="E635" s="322" t="str">
        <f t="shared" si="20"/>
        <v/>
      </c>
      <c r="F635" s="322" t="str">
        <f t="shared" si="21"/>
        <v/>
      </c>
      <c r="G635" s="322" t="str">
        <f>IFERROR(VLOOKUP(A635,部品コード!A:E,3,FALSE),"")</f>
        <v/>
      </c>
    </row>
    <row r="636" spans="1:7" x14ac:dyDescent="0.15">
      <c r="A636" s="320"/>
      <c r="B636" s="321"/>
      <c r="C636" s="319"/>
      <c r="D636" s="322" t="str">
        <f>IFERROR(VLOOKUP(A636,部品コード!A:E,2,FALSE),"")</f>
        <v/>
      </c>
      <c r="E636" s="322" t="str">
        <f t="shared" si="20"/>
        <v/>
      </c>
      <c r="F636" s="322" t="str">
        <f t="shared" si="21"/>
        <v/>
      </c>
      <c r="G636" s="322" t="str">
        <f>IFERROR(VLOOKUP(A636,部品コード!A:E,3,FALSE),"")</f>
        <v/>
      </c>
    </row>
    <row r="637" spans="1:7" x14ac:dyDescent="0.15">
      <c r="A637" s="320"/>
      <c r="B637" s="321"/>
      <c r="C637" s="319"/>
      <c r="D637" s="322" t="str">
        <f>IFERROR(VLOOKUP(A637,部品コード!A:E,2,FALSE),"")</f>
        <v/>
      </c>
      <c r="E637" s="322" t="str">
        <f t="shared" si="20"/>
        <v/>
      </c>
      <c r="F637" s="322" t="str">
        <f t="shared" si="21"/>
        <v/>
      </c>
      <c r="G637" s="322" t="str">
        <f>IFERROR(VLOOKUP(A637,部品コード!A:E,3,FALSE),"")</f>
        <v/>
      </c>
    </row>
    <row r="638" spans="1:7" x14ac:dyDescent="0.15">
      <c r="A638" s="320"/>
      <c r="B638" s="321"/>
      <c r="C638" s="319"/>
      <c r="D638" s="322" t="str">
        <f>IFERROR(VLOOKUP(A638,部品コード!A:E,2,FALSE),"")</f>
        <v/>
      </c>
      <c r="E638" s="322" t="str">
        <f t="shared" si="20"/>
        <v/>
      </c>
      <c r="F638" s="322" t="str">
        <f t="shared" si="21"/>
        <v/>
      </c>
      <c r="G638" s="322" t="str">
        <f>IFERROR(VLOOKUP(A638,部品コード!A:E,3,FALSE),"")</f>
        <v/>
      </c>
    </row>
    <row r="639" spans="1:7" x14ac:dyDescent="0.15">
      <c r="A639" s="320"/>
      <c r="B639" s="321"/>
      <c r="C639" s="319"/>
      <c r="D639" s="322" t="str">
        <f>IFERROR(VLOOKUP(A639,部品コード!A:E,2,FALSE),"")</f>
        <v/>
      </c>
      <c r="E639" s="322" t="str">
        <f t="shared" si="20"/>
        <v/>
      </c>
      <c r="F639" s="322" t="str">
        <f t="shared" si="21"/>
        <v/>
      </c>
      <c r="G639" s="322" t="str">
        <f>IFERROR(VLOOKUP(A639,部品コード!A:E,3,FALSE),"")</f>
        <v/>
      </c>
    </row>
    <row r="640" spans="1:7" x14ac:dyDescent="0.15">
      <c r="A640" s="320"/>
      <c r="B640" s="321"/>
      <c r="C640" s="319"/>
      <c r="D640" s="322" t="str">
        <f>IFERROR(VLOOKUP(A640,部品コード!A:E,2,FALSE),"")</f>
        <v/>
      </c>
      <c r="E640" s="322" t="str">
        <f t="shared" si="20"/>
        <v/>
      </c>
      <c r="F640" s="322" t="str">
        <f t="shared" si="21"/>
        <v/>
      </c>
      <c r="G640" s="322" t="str">
        <f>IFERROR(VLOOKUP(A640,部品コード!A:E,3,FALSE),"")</f>
        <v/>
      </c>
    </row>
    <row r="641" spans="1:7" x14ac:dyDescent="0.15">
      <c r="A641" s="320"/>
      <c r="B641" s="321"/>
      <c r="C641" s="319"/>
      <c r="D641" s="322" t="str">
        <f>IFERROR(VLOOKUP(A641,部品コード!A:E,2,FALSE),"")</f>
        <v/>
      </c>
      <c r="E641" s="322" t="str">
        <f t="shared" si="20"/>
        <v/>
      </c>
      <c r="F641" s="322" t="str">
        <f t="shared" si="21"/>
        <v/>
      </c>
      <c r="G641" s="322" t="str">
        <f>IFERROR(VLOOKUP(A641,部品コード!A:E,3,FALSE),"")</f>
        <v/>
      </c>
    </row>
    <row r="642" spans="1:7" x14ac:dyDescent="0.15">
      <c r="A642" s="320"/>
      <c r="B642" s="321"/>
      <c r="C642" s="319"/>
      <c r="D642" s="322" t="str">
        <f>IFERROR(VLOOKUP(A642,部品コード!A:E,2,FALSE),"")</f>
        <v/>
      </c>
      <c r="E642" s="322" t="str">
        <f t="shared" si="20"/>
        <v/>
      </c>
      <c r="F642" s="322" t="str">
        <f t="shared" si="21"/>
        <v/>
      </c>
      <c r="G642" s="322" t="str">
        <f>IFERROR(VLOOKUP(A642,部品コード!A:E,3,FALSE),"")</f>
        <v/>
      </c>
    </row>
    <row r="643" spans="1:7" x14ac:dyDescent="0.15">
      <c r="A643" s="320"/>
      <c r="B643" s="321"/>
      <c r="C643" s="319"/>
      <c r="D643" s="322" t="str">
        <f>IFERROR(VLOOKUP(A643,部品コード!A:E,2,FALSE),"")</f>
        <v/>
      </c>
      <c r="E643" s="322" t="str">
        <f t="shared" si="20"/>
        <v/>
      </c>
      <c r="F643" s="322" t="str">
        <f t="shared" si="21"/>
        <v/>
      </c>
      <c r="G643" s="322" t="str">
        <f>IFERROR(VLOOKUP(A643,部品コード!A:E,3,FALSE),"")</f>
        <v/>
      </c>
    </row>
    <row r="644" spans="1:7" x14ac:dyDescent="0.15">
      <c r="A644" s="320"/>
      <c r="B644" s="321"/>
      <c r="C644" s="319"/>
      <c r="D644" s="322" t="str">
        <f>IFERROR(VLOOKUP(A644,部品コード!A:E,2,FALSE),"")</f>
        <v/>
      </c>
      <c r="E644" s="322" t="str">
        <f t="shared" si="20"/>
        <v/>
      </c>
      <c r="F644" s="322" t="str">
        <f t="shared" si="21"/>
        <v/>
      </c>
      <c r="G644" s="322" t="str">
        <f>IFERROR(VLOOKUP(A644,部品コード!A:E,3,FALSE),"")</f>
        <v/>
      </c>
    </row>
    <row r="645" spans="1:7" x14ac:dyDescent="0.15">
      <c r="A645" s="320"/>
      <c r="B645" s="321"/>
      <c r="C645" s="319"/>
      <c r="D645" s="322" t="str">
        <f>IFERROR(VLOOKUP(A645,部品コード!A:E,2,FALSE),"")</f>
        <v/>
      </c>
      <c r="E645" s="322" t="str">
        <f t="shared" si="20"/>
        <v/>
      </c>
      <c r="F645" s="322" t="str">
        <f t="shared" si="21"/>
        <v/>
      </c>
      <c r="G645" s="322" t="str">
        <f>IFERROR(VLOOKUP(A645,部品コード!A:E,3,FALSE),"")</f>
        <v/>
      </c>
    </row>
    <row r="646" spans="1:7" x14ac:dyDescent="0.15">
      <c r="A646" s="320"/>
      <c r="B646" s="321"/>
      <c r="C646" s="319"/>
      <c r="D646" s="322" t="str">
        <f>IFERROR(VLOOKUP(A646,部品コード!A:E,2,FALSE),"")</f>
        <v/>
      </c>
      <c r="E646" s="322" t="str">
        <f t="shared" si="20"/>
        <v/>
      </c>
      <c r="F646" s="322" t="str">
        <f t="shared" si="21"/>
        <v/>
      </c>
      <c r="G646" s="322" t="str">
        <f>IFERROR(VLOOKUP(A646,部品コード!A:E,3,FALSE),"")</f>
        <v/>
      </c>
    </row>
    <row r="647" spans="1:7" x14ac:dyDescent="0.15">
      <c r="A647" s="320"/>
      <c r="B647" s="321"/>
      <c r="C647" s="319"/>
      <c r="D647" s="322" t="str">
        <f>IFERROR(VLOOKUP(A647,部品コード!A:E,2,FALSE),"")</f>
        <v/>
      </c>
      <c r="E647" s="322" t="str">
        <f t="shared" si="20"/>
        <v/>
      </c>
      <c r="F647" s="322" t="str">
        <f t="shared" si="21"/>
        <v/>
      </c>
      <c r="G647" s="322" t="str">
        <f>IFERROR(VLOOKUP(A647,部品コード!A:E,3,FALSE),"")</f>
        <v/>
      </c>
    </row>
    <row r="648" spans="1:7" x14ac:dyDescent="0.15">
      <c r="A648" s="320"/>
      <c r="B648" s="321"/>
      <c r="C648" s="319"/>
      <c r="D648" s="322" t="str">
        <f>IFERROR(VLOOKUP(A648,部品コード!A:E,2,FALSE),"")</f>
        <v/>
      </c>
      <c r="E648" s="322" t="str">
        <f t="shared" si="20"/>
        <v/>
      </c>
      <c r="F648" s="322" t="str">
        <f t="shared" si="21"/>
        <v/>
      </c>
      <c r="G648" s="322" t="str">
        <f>IFERROR(VLOOKUP(A648,部品コード!A:E,3,FALSE),"")</f>
        <v/>
      </c>
    </row>
    <row r="649" spans="1:7" x14ac:dyDescent="0.15">
      <c r="A649" s="320"/>
      <c r="B649" s="321"/>
      <c r="C649" s="319"/>
      <c r="D649" s="322" t="str">
        <f>IFERROR(VLOOKUP(A649,部品コード!A:E,2,FALSE),"")</f>
        <v/>
      </c>
      <c r="E649" s="322" t="str">
        <f t="shared" si="20"/>
        <v/>
      </c>
      <c r="F649" s="322" t="str">
        <f t="shared" si="21"/>
        <v/>
      </c>
      <c r="G649" s="322" t="str">
        <f>IFERROR(VLOOKUP(A649,部品コード!A:E,3,FALSE),"")</f>
        <v/>
      </c>
    </row>
    <row r="650" spans="1:7" x14ac:dyDescent="0.15">
      <c r="A650" s="320"/>
      <c r="B650" s="321"/>
      <c r="C650" s="319"/>
      <c r="D650" s="322" t="str">
        <f>IFERROR(VLOOKUP(A650,部品コード!A:E,2,FALSE),"")</f>
        <v/>
      </c>
      <c r="E650" s="322" t="str">
        <f t="shared" si="20"/>
        <v/>
      </c>
      <c r="F650" s="322" t="str">
        <f t="shared" si="21"/>
        <v/>
      </c>
      <c r="G650" s="322" t="str">
        <f>IFERROR(VLOOKUP(A650,部品コード!A:E,3,FALSE),"")</f>
        <v/>
      </c>
    </row>
    <row r="651" spans="1:7" x14ac:dyDescent="0.15">
      <c r="A651" s="320"/>
      <c r="B651" s="321"/>
      <c r="C651" s="319"/>
      <c r="D651" s="322" t="str">
        <f>IFERROR(VLOOKUP(A651,部品コード!A:E,2,FALSE),"")</f>
        <v/>
      </c>
      <c r="E651" s="322" t="str">
        <f t="shared" si="20"/>
        <v/>
      </c>
      <c r="F651" s="322" t="str">
        <f t="shared" si="21"/>
        <v/>
      </c>
      <c r="G651" s="322" t="str">
        <f>IFERROR(VLOOKUP(A651,部品コード!A:E,3,FALSE),"")</f>
        <v/>
      </c>
    </row>
    <row r="652" spans="1:7" x14ac:dyDescent="0.15">
      <c r="A652" s="320"/>
      <c r="B652" s="321"/>
      <c r="C652" s="319"/>
      <c r="D652" s="322" t="str">
        <f>IFERROR(VLOOKUP(A652,部品コード!A:E,2,FALSE),"")</f>
        <v/>
      </c>
      <c r="E652" s="322" t="str">
        <f t="shared" si="20"/>
        <v/>
      </c>
      <c r="F652" s="322" t="str">
        <f t="shared" si="21"/>
        <v/>
      </c>
      <c r="G652" s="322" t="str">
        <f>IFERROR(VLOOKUP(A652,部品コード!A:E,3,FALSE),"")</f>
        <v/>
      </c>
    </row>
    <row r="653" spans="1:7" x14ac:dyDescent="0.15">
      <c r="A653" s="320"/>
      <c r="B653" s="321"/>
      <c r="C653" s="319"/>
      <c r="D653" s="322" t="str">
        <f>IFERROR(VLOOKUP(A653,部品コード!A:E,2,FALSE),"")</f>
        <v/>
      </c>
      <c r="E653" s="322" t="str">
        <f t="shared" si="20"/>
        <v/>
      </c>
      <c r="F653" s="322" t="str">
        <f t="shared" si="21"/>
        <v/>
      </c>
      <c r="G653" s="322" t="str">
        <f>IFERROR(VLOOKUP(A653,部品コード!A:E,3,FALSE),"")</f>
        <v/>
      </c>
    </row>
    <row r="654" spans="1:7" x14ac:dyDescent="0.15">
      <c r="A654" s="320"/>
      <c r="B654" s="321"/>
      <c r="C654" s="319"/>
      <c r="D654" s="322" t="str">
        <f>IFERROR(VLOOKUP(A654,部品コード!A:E,2,FALSE),"")</f>
        <v/>
      </c>
      <c r="E654" s="322" t="str">
        <f t="shared" si="20"/>
        <v/>
      </c>
      <c r="F654" s="322" t="str">
        <f t="shared" si="21"/>
        <v/>
      </c>
      <c r="G654" s="322" t="str">
        <f>IFERROR(VLOOKUP(A654,部品コード!A:E,3,FALSE),"")</f>
        <v/>
      </c>
    </row>
    <row r="655" spans="1:7" x14ac:dyDescent="0.15">
      <c r="A655" s="320"/>
      <c r="B655" s="321"/>
      <c r="C655" s="319"/>
      <c r="D655" s="322" t="str">
        <f>IFERROR(VLOOKUP(A655,部品コード!A:E,2,FALSE),"")</f>
        <v/>
      </c>
      <c r="E655" s="322" t="str">
        <f t="shared" si="20"/>
        <v/>
      </c>
      <c r="F655" s="322" t="str">
        <f t="shared" si="21"/>
        <v/>
      </c>
      <c r="G655" s="322" t="str">
        <f>IFERROR(VLOOKUP(A655,部品コード!A:E,3,FALSE),"")</f>
        <v/>
      </c>
    </row>
    <row r="656" spans="1:7" x14ac:dyDescent="0.15">
      <c r="A656" s="320"/>
      <c r="B656" s="321"/>
      <c r="C656" s="319"/>
      <c r="D656" s="322" t="str">
        <f>IFERROR(VLOOKUP(A656,部品コード!A:E,2,FALSE),"")</f>
        <v/>
      </c>
      <c r="E656" s="322" t="str">
        <f t="shared" si="20"/>
        <v/>
      </c>
      <c r="F656" s="322" t="str">
        <f t="shared" si="21"/>
        <v/>
      </c>
      <c r="G656" s="322" t="str">
        <f>IFERROR(VLOOKUP(A656,部品コード!A:E,3,FALSE),"")</f>
        <v/>
      </c>
    </row>
    <row r="657" spans="1:7" x14ac:dyDescent="0.15">
      <c r="A657" s="320"/>
      <c r="B657" s="321"/>
      <c r="C657" s="319"/>
      <c r="D657" s="322" t="str">
        <f>IFERROR(VLOOKUP(A657,部品コード!A:E,2,FALSE),"")</f>
        <v/>
      </c>
      <c r="E657" s="322" t="str">
        <f t="shared" si="20"/>
        <v/>
      </c>
      <c r="F657" s="322" t="str">
        <f t="shared" si="21"/>
        <v/>
      </c>
      <c r="G657" s="322" t="str">
        <f>IFERROR(VLOOKUP(A657,部品コード!A:E,3,FALSE),"")</f>
        <v/>
      </c>
    </row>
    <row r="658" spans="1:7" x14ac:dyDescent="0.15">
      <c r="A658" s="320"/>
      <c r="B658" s="321"/>
      <c r="C658" s="319"/>
      <c r="D658" s="322" t="str">
        <f>IFERROR(VLOOKUP(A658,部品コード!A:E,2,FALSE),"")</f>
        <v/>
      </c>
      <c r="E658" s="322" t="str">
        <f t="shared" si="20"/>
        <v/>
      </c>
      <c r="F658" s="322" t="str">
        <f t="shared" si="21"/>
        <v/>
      </c>
      <c r="G658" s="322" t="str">
        <f>IFERROR(VLOOKUP(A658,部品コード!A:E,3,FALSE),"")</f>
        <v/>
      </c>
    </row>
    <row r="659" spans="1:7" x14ac:dyDescent="0.15">
      <c r="A659" s="320"/>
      <c r="B659" s="321"/>
      <c r="C659" s="319"/>
      <c r="D659" s="322" t="str">
        <f>IFERROR(VLOOKUP(A659,部品コード!A:E,2,FALSE),"")</f>
        <v/>
      </c>
      <c r="E659" s="322" t="str">
        <f t="shared" si="20"/>
        <v/>
      </c>
      <c r="F659" s="322" t="str">
        <f t="shared" si="21"/>
        <v/>
      </c>
      <c r="G659" s="322" t="str">
        <f>IFERROR(VLOOKUP(A659,部品コード!A:E,3,FALSE),"")</f>
        <v/>
      </c>
    </row>
    <row r="660" spans="1:7" x14ac:dyDescent="0.15">
      <c r="A660" s="320"/>
      <c r="B660" s="321"/>
      <c r="C660" s="319"/>
      <c r="D660" s="322" t="str">
        <f>IFERROR(VLOOKUP(A660,部品コード!A:E,2,FALSE),"")</f>
        <v/>
      </c>
      <c r="E660" s="322" t="str">
        <f t="shared" si="20"/>
        <v/>
      </c>
      <c r="F660" s="322" t="str">
        <f t="shared" si="21"/>
        <v/>
      </c>
      <c r="G660" s="322" t="str">
        <f>IFERROR(VLOOKUP(A660,部品コード!A:E,3,FALSE),"")</f>
        <v/>
      </c>
    </row>
    <row r="661" spans="1:7" x14ac:dyDescent="0.15">
      <c r="A661" s="320"/>
      <c r="B661" s="321"/>
      <c r="C661" s="319"/>
      <c r="D661" s="322" t="str">
        <f>IFERROR(VLOOKUP(A661,部品コード!A:E,2,FALSE),"")</f>
        <v/>
      </c>
      <c r="E661" s="322" t="str">
        <f t="shared" si="20"/>
        <v/>
      </c>
      <c r="F661" s="322" t="str">
        <f t="shared" si="21"/>
        <v/>
      </c>
      <c r="G661" s="322" t="str">
        <f>IFERROR(VLOOKUP(A661,部品コード!A:E,3,FALSE),"")</f>
        <v/>
      </c>
    </row>
    <row r="662" spans="1:7" x14ac:dyDescent="0.15">
      <c r="A662" s="320"/>
      <c r="B662" s="321"/>
      <c r="C662" s="319"/>
      <c r="D662" s="322" t="str">
        <f>IFERROR(VLOOKUP(A662,部品コード!A:E,2,FALSE),"")</f>
        <v/>
      </c>
      <c r="E662" s="322" t="str">
        <f t="shared" si="20"/>
        <v/>
      </c>
      <c r="F662" s="322" t="str">
        <f t="shared" si="21"/>
        <v/>
      </c>
      <c r="G662" s="322" t="str">
        <f>IFERROR(VLOOKUP(A662,部品コード!A:E,3,FALSE),"")</f>
        <v/>
      </c>
    </row>
    <row r="663" spans="1:7" x14ac:dyDescent="0.15">
      <c r="A663" s="320"/>
      <c r="B663" s="321"/>
      <c r="C663" s="319"/>
      <c r="D663" s="322" t="str">
        <f>IFERROR(VLOOKUP(A663,部品コード!A:E,2,FALSE),"")</f>
        <v/>
      </c>
      <c r="E663" s="322" t="str">
        <f t="shared" si="20"/>
        <v/>
      </c>
      <c r="F663" s="322" t="str">
        <f t="shared" si="21"/>
        <v/>
      </c>
      <c r="G663" s="322" t="str">
        <f>IFERROR(VLOOKUP(A663,部品コード!A:E,3,FALSE),"")</f>
        <v/>
      </c>
    </row>
    <row r="664" spans="1:7" x14ac:dyDescent="0.15">
      <c r="A664" s="320"/>
      <c r="B664" s="321"/>
      <c r="C664" s="319"/>
      <c r="D664" s="322" t="str">
        <f>IFERROR(VLOOKUP(A664,部品コード!A:E,2,FALSE),"")</f>
        <v/>
      </c>
      <c r="E664" s="322" t="str">
        <f t="shared" si="20"/>
        <v/>
      </c>
      <c r="F664" s="322" t="str">
        <f t="shared" si="21"/>
        <v/>
      </c>
      <c r="G664" s="322" t="str">
        <f>IFERROR(VLOOKUP(A664,部品コード!A:E,3,FALSE),"")</f>
        <v/>
      </c>
    </row>
    <row r="665" spans="1:7" x14ac:dyDescent="0.15">
      <c r="A665" s="320"/>
      <c r="B665" s="321"/>
      <c r="C665" s="319"/>
      <c r="D665" s="322" t="str">
        <f>IFERROR(VLOOKUP(A665,部品コード!A:E,2,FALSE),"")</f>
        <v/>
      </c>
      <c r="E665" s="322" t="str">
        <f t="shared" si="20"/>
        <v/>
      </c>
      <c r="F665" s="322" t="str">
        <f t="shared" si="21"/>
        <v/>
      </c>
      <c r="G665" s="322" t="str">
        <f>IFERROR(VLOOKUP(A665,部品コード!A:E,3,FALSE),"")</f>
        <v/>
      </c>
    </row>
    <row r="666" spans="1:7" x14ac:dyDescent="0.15">
      <c r="A666" s="320"/>
      <c r="B666" s="321"/>
      <c r="C666" s="319"/>
      <c r="D666" s="322" t="str">
        <f>IFERROR(VLOOKUP(A666,部品コード!A:E,2,FALSE),"")</f>
        <v/>
      </c>
      <c r="E666" s="322" t="str">
        <f t="shared" si="20"/>
        <v/>
      </c>
      <c r="F666" s="322" t="str">
        <f t="shared" si="21"/>
        <v/>
      </c>
      <c r="G666" s="322" t="str">
        <f>IFERROR(VLOOKUP(A666,部品コード!A:E,3,FALSE),"")</f>
        <v/>
      </c>
    </row>
    <row r="667" spans="1:7" x14ac:dyDescent="0.15">
      <c r="A667" s="320"/>
      <c r="B667" s="321"/>
      <c r="C667" s="319"/>
      <c r="D667" s="322" t="str">
        <f>IFERROR(VLOOKUP(A667,部品コード!A:E,2,FALSE),"")</f>
        <v/>
      </c>
      <c r="E667" s="322" t="str">
        <f t="shared" si="20"/>
        <v/>
      </c>
      <c r="F667" s="322" t="str">
        <f t="shared" si="21"/>
        <v/>
      </c>
      <c r="G667" s="322" t="str">
        <f>IFERROR(VLOOKUP(A667,部品コード!A:E,3,FALSE),"")</f>
        <v/>
      </c>
    </row>
    <row r="668" spans="1:7" x14ac:dyDescent="0.15">
      <c r="A668" s="320"/>
      <c r="B668" s="321"/>
      <c r="C668" s="319"/>
      <c r="D668" s="322" t="str">
        <f>IFERROR(VLOOKUP(A668,部品コード!A:E,2,FALSE),"")</f>
        <v/>
      </c>
      <c r="E668" s="322" t="str">
        <f t="shared" si="20"/>
        <v/>
      </c>
      <c r="F668" s="322" t="str">
        <f t="shared" si="21"/>
        <v/>
      </c>
      <c r="G668" s="322" t="str">
        <f>IFERROR(VLOOKUP(A668,部品コード!A:E,3,FALSE),"")</f>
        <v/>
      </c>
    </row>
    <row r="669" spans="1:7" x14ac:dyDescent="0.15">
      <c r="A669" s="320"/>
      <c r="B669" s="321"/>
      <c r="C669" s="319"/>
      <c r="D669" s="322" t="str">
        <f>IFERROR(VLOOKUP(A669,部品コード!A:E,2,FALSE),"")</f>
        <v/>
      </c>
      <c r="E669" s="322" t="str">
        <f t="shared" si="20"/>
        <v/>
      </c>
      <c r="F669" s="322" t="str">
        <f t="shared" si="21"/>
        <v/>
      </c>
      <c r="G669" s="322" t="str">
        <f>IFERROR(VLOOKUP(A669,部品コード!A:E,3,FALSE),"")</f>
        <v/>
      </c>
    </row>
    <row r="670" spans="1:7" x14ac:dyDescent="0.15">
      <c r="A670" s="320"/>
      <c r="B670" s="321"/>
      <c r="C670" s="319"/>
      <c r="D670" s="322" t="str">
        <f>IFERROR(VLOOKUP(A670,部品コード!A:E,2,FALSE),"")</f>
        <v/>
      </c>
      <c r="E670" s="322" t="str">
        <f t="shared" si="20"/>
        <v/>
      </c>
      <c r="F670" s="322" t="str">
        <f t="shared" si="21"/>
        <v/>
      </c>
      <c r="G670" s="322" t="str">
        <f>IFERROR(VLOOKUP(A670,部品コード!A:E,3,FALSE),"")</f>
        <v/>
      </c>
    </row>
    <row r="671" spans="1:7" x14ac:dyDescent="0.15">
      <c r="A671" s="320"/>
      <c r="B671" s="321"/>
      <c r="C671" s="319"/>
      <c r="D671" s="322" t="str">
        <f>IFERROR(VLOOKUP(A671,部品コード!A:E,2,FALSE),"")</f>
        <v/>
      </c>
      <c r="E671" s="322" t="str">
        <f t="shared" si="20"/>
        <v/>
      </c>
      <c r="F671" s="322" t="str">
        <f t="shared" si="21"/>
        <v/>
      </c>
      <c r="G671" s="322" t="str">
        <f>IFERROR(VLOOKUP(A671,部品コード!A:E,3,FALSE),"")</f>
        <v/>
      </c>
    </row>
    <row r="672" spans="1:7" x14ac:dyDescent="0.15">
      <c r="A672" s="320"/>
      <c r="B672" s="321"/>
      <c r="C672" s="319"/>
      <c r="D672" s="322" t="str">
        <f>IFERROR(VLOOKUP(A672,部品コード!A:E,2,FALSE),"")</f>
        <v/>
      </c>
      <c r="E672" s="322" t="str">
        <f t="shared" si="20"/>
        <v/>
      </c>
      <c r="F672" s="322" t="str">
        <f t="shared" si="21"/>
        <v/>
      </c>
      <c r="G672" s="322" t="str">
        <f>IFERROR(VLOOKUP(A672,部品コード!A:E,3,FALSE),"")</f>
        <v/>
      </c>
    </row>
    <row r="673" spans="1:7" x14ac:dyDescent="0.15">
      <c r="A673" s="320"/>
      <c r="B673" s="321"/>
      <c r="C673" s="319"/>
      <c r="D673" s="322" t="str">
        <f>IFERROR(VLOOKUP(A673,部品コード!A:E,2,FALSE),"")</f>
        <v/>
      </c>
      <c r="E673" s="322" t="str">
        <f t="shared" si="20"/>
        <v/>
      </c>
      <c r="F673" s="322" t="str">
        <f t="shared" si="21"/>
        <v/>
      </c>
      <c r="G673" s="322" t="str">
        <f>IFERROR(VLOOKUP(A673,部品コード!A:E,3,FALSE),"")</f>
        <v/>
      </c>
    </row>
    <row r="674" spans="1:7" x14ac:dyDescent="0.15">
      <c r="A674" s="320"/>
      <c r="B674" s="321"/>
      <c r="C674" s="319"/>
      <c r="D674" s="322" t="str">
        <f>IFERROR(VLOOKUP(A674,部品コード!A:E,2,FALSE),"")</f>
        <v/>
      </c>
      <c r="E674" s="322" t="str">
        <f t="shared" si="20"/>
        <v/>
      </c>
      <c r="F674" s="322" t="str">
        <f t="shared" si="21"/>
        <v/>
      </c>
      <c r="G674" s="322" t="str">
        <f>IFERROR(VLOOKUP(A674,部品コード!A:E,3,FALSE),"")</f>
        <v/>
      </c>
    </row>
    <row r="675" spans="1:7" x14ac:dyDescent="0.15">
      <c r="A675" s="320"/>
      <c r="B675" s="321"/>
      <c r="C675" s="319"/>
      <c r="D675" s="322" t="str">
        <f>IFERROR(VLOOKUP(A675,部品コード!A:E,2,FALSE),"")</f>
        <v/>
      </c>
      <c r="E675" s="322" t="str">
        <f t="shared" si="20"/>
        <v/>
      </c>
      <c r="F675" s="322" t="str">
        <f t="shared" si="21"/>
        <v/>
      </c>
      <c r="G675" s="322" t="str">
        <f>IFERROR(VLOOKUP(A675,部品コード!A:E,3,FALSE),"")</f>
        <v/>
      </c>
    </row>
    <row r="676" spans="1:7" x14ac:dyDescent="0.15">
      <c r="A676" s="320"/>
      <c r="B676" s="321"/>
      <c r="C676" s="319"/>
      <c r="D676" s="322" t="str">
        <f>IFERROR(VLOOKUP(A676,部品コード!A:E,2,FALSE),"")</f>
        <v/>
      </c>
      <c r="E676" s="322" t="str">
        <f t="shared" si="20"/>
        <v/>
      </c>
      <c r="F676" s="322" t="str">
        <f t="shared" si="21"/>
        <v/>
      </c>
      <c r="G676" s="322" t="str">
        <f>IFERROR(VLOOKUP(A676,部品コード!A:E,3,FALSE),"")</f>
        <v/>
      </c>
    </row>
    <row r="677" spans="1:7" x14ac:dyDescent="0.15">
      <c r="A677" s="320"/>
      <c r="B677" s="321"/>
      <c r="C677" s="319"/>
      <c r="D677" s="322" t="str">
        <f>IFERROR(VLOOKUP(A677,部品コード!A:E,2,FALSE),"")</f>
        <v/>
      </c>
      <c r="E677" s="322" t="str">
        <f t="shared" si="20"/>
        <v/>
      </c>
      <c r="F677" s="322" t="str">
        <f t="shared" si="21"/>
        <v/>
      </c>
      <c r="G677" s="322" t="str">
        <f>IFERROR(VLOOKUP(A677,部品コード!A:E,3,FALSE),"")</f>
        <v/>
      </c>
    </row>
    <row r="678" spans="1:7" x14ac:dyDescent="0.15">
      <c r="A678" s="320"/>
      <c r="B678" s="321"/>
      <c r="C678" s="319"/>
      <c r="D678" s="322" t="str">
        <f>IFERROR(VLOOKUP(A678,部品コード!A:E,2,FALSE),"")</f>
        <v/>
      </c>
      <c r="E678" s="322" t="str">
        <f t="shared" si="20"/>
        <v/>
      </c>
      <c r="F678" s="322" t="str">
        <f t="shared" si="21"/>
        <v/>
      </c>
      <c r="G678" s="322" t="str">
        <f>IFERROR(VLOOKUP(A678,部品コード!A:E,3,FALSE),"")</f>
        <v/>
      </c>
    </row>
    <row r="679" spans="1:7" x14ac:dyDescent="0.15">
      <c r="A679" s="320"/>
      <c r="B679" s="321"/>
      <c r="C679" s="319"/>
      <c r="D679" s="322" t="str">
        <f>IFERROR(VLOOKUP(A679,部品コード!A:E,2,FALSE),"")</f>
        <v/>
      </c>
      <c r="E679" s="322" t="str">
        <f t="shared" si="20"/>
        <v/>
      </c>
      <c r="F679" s="322" t="str">
        <f t="shared" si="21"/>
        <v/>
      </c>
      <c r="G679" s="322" t="str">
        <f>IFERROR(VLOOKUP(A679,部品コード!A:E,3,FALSE),"")</f>
        <v/>
      </c>
    </row>
    <row r="680" spans="1:7" x14ac:dyDescent="0.15">
      <c r="A680" s="320"/>
      <c r="B680" s="321"/>
      <c r="C680" s="319"/>
      <c r="D680" s="322" t="str">
        <f>IFERROR(VLOOKUP(A680,部品コード!A:E,2,FALSE),"")</f>
        <v/>
      </c>
      <c r="E680" s="322" t="str">
        <f t="shared" si="20"/>
        <v/>
      </c>
      <c r="F680" s="322" t="str">
        <f t="shared" si="21"/>
        <v/>
      </c>
      <c r="G680" s="322" t="str">
        <f>IFERROR(VLOOKUP(A680,部品コード!A:E,3,FALSE),"")</f>
        <v/>
      </c>
    </row>
    <row r="681" spans="1:7" x14ac:dyDescent="0.15">
      <c r="A681" s="320"/>
      <c r="B681" s="321"/>
      <c r="C681" s="319"/>
      <c r="D681" s="322" t="str">
        <f>IFERROR(VLOOKUP(A681,部品コード!A:E,2,FALSE),"")</f>
        <v/>
      </c>
      <c r="E681" s="322" t="str">
        <f t="shared" si="20"/>
        <v/>
      </c>
      <c r="F681" s="322" t="str">
        <f t="shared" si="21"/>
        <v/>
      </c>
      <c r="G681" s="322" t="str">
        <f>IFERROR(VLOOKUP(A681,部品コード!A:E,3,FALSE),"")</f>
        <v/>
      </c>
    </row>
    <row r="682" spans="1:7" x14ac:dyDescent="0.15">
      <c r="A682" s="320"/>
      <c r="B682" s="321"/>
      <c r="C682" s="319"/>
      <c r="D682" s="322" t="str">
        <f>IFERROR(VLOOKUP(A682,部品コード!A:E,2,FALSE),"")</f>
        <v/>
      </c>
      <c r="E682" s="322" t="str">
        <f t="shared" si="20"/>
        <v/>
      </c>
      <c r="F682" s="322" t="str">
        <f t="shared" si="21"/>
        <v/>
      </c>
      <c r="G682" s="322" t="str">
        <f>IFERROR(VLOOKUP(A682,部品コード!A:E,3,FALSE),"")</f>
        <v/>
      </c>
    </row>
    <row r="683" spans="1:7" x14ac:dyDescent="0.15">
      <c r="A683" s="320"/>
      <c r="B683" s="321"/>
      <c r="C683" s="319"/>
      <c r="D683" s="322" t="str">
        <f>IFERROR(VLOOKUP(A683,部品コード!A:E,2,FALSE),"")</f>
        <v/>
      </c>
      <c r="E683" s="322" t="str">
        <f t="shared" si="20"/>
        <v/>
      </c>
      <c r="F683" s="322" t="str">
        <f t="shared" si="21"/>
        <v/>
      </c>
      <c r="G683" s="322" t="str">
        <f>IFERROR(VLOOKUP(A683,部品コード!A:E,3,FALSE),"")</f>
        <v/>
      </c>
    </row>
    <row r="684" spans="1:7" x14ac:dyDescent="0.15">
      <c r="A684" s="320"/>
      <c r="B684" s="321"/>
      <c r="C684" s="319"/>
      <c r="D684" s="322" t="str">
        <f>IFERROR(VLOOKUP(A684,部品コード!A:E,2,FALSE),"")</f>
        <v/>
      </c>
      <c r="E684" s="322" t="str">
        <f t="shared" si="20"/>
        <v/>
      </c>
      <c r="F684" s="322" t="str">
        <f t="shared" si="21"/>
        <v/>
      </c>
      <c r="G684" s="322" t="str">
        <f>IFERROR(VLOOKUP(A684,部品コード!A:E,3,FALSE),"")</f>
        <v/>
      </c>
    </row>
    <row r="685" spans="1:7" x14ac:dyDescent="0.15">
      <c r="A685" s="320"/>
      <c r="B685" s="321"/>
      <c r="C685" s="319"/>
      <c r="D685" s="322" t="str">
        <f>IFERROR(VLOOKUP(A685,部品コード!A:E,2,FALSE),"")</f>
        <v/>
      </c>
      <c r="E685" s="322" t="str">
        <f t="shared" si="20"/>
        <v/>
      </c>
      <c r="F685" s="322" t="str">
        <f t="shared" si="21"/>
        <v/>
      </c>
      <c r="G685" s="322" t="str">
        <f>IFERROR(VLOOKUP(A685,部品コード!A:E,3,FALSE),"")</f>
        <v/>
      </c>
    </row>
    <row r="686" spans="1:7" x14ac:dyDescent="0.15">
      <c r="A686" s="320"/>
      <c r="B686" s="321"/>
      <c r="C686" s="319"/>
      <c r="D686" s="322" t="str">
        <f>IFERROR(VLOOKUP(A686,部品コード!A:E,2,FALSE),"")</f>
        <v/>
      </c>
      <c r="E686" s="322" t="str">
        <f t="shared" si="20"/>
        <v/>
      </c>
      <c r="F686" s="322" t="str">
        <f t="shared" si="21"/>
        <v/>
      </c>
      <c r="G686" s="322" t="str">
        <f>IFERROR(VLOOKUP(A686,部品コード!A:E,3,FALSE),"")</f>
        <v/>
      </c>
    </row>
    <row r="687" spans="1:7" x14ac:dyDescent="0.15">
      <c r="A687" s="320"/>
      <c r="B687" s="321"/>
      <c r="C687" s="319"/>
      <c r="D687" s="322" t="str">
        <f>IFERROR(VLOOKUP(A687,部品コード!A:E,2,FALSE),"")</f>
        <v/>
      </c>
      <c r="E687" s="322" t="str">
        <f t="shared" si="20"/>
        <v/>
      </c>
      <c r="F687" s="322" t="str">
        <f t="shared" si="21"/>
        <v/>
      </c>
      <c r="G687" s="322" t="str">
        <f>IFERROR(VLOOKUP(A687,部品コード!A:E,3,FALSE),"")</f>
        <v/>
      </c>
    </row>
    <row r="688" spans="1:7" x14ac:dyDescent="0.15">
      <c r="A688" s="320"/>
      <c r="B688" s="321"/>
      <c r="C688" s="319"/>
      <c r="D688" s="322" t="str">
        <f>IFERROR(VLOOKUP(A688,部品コード!A:E,2,FALSE),"")</f>
        <v/>
      </c>
      <c r="E688" s="322" t="str">
        <f t="shared" si="20"/>
        <v/>
      </c>
      <c r="F688" s="322" t="str">
        <f t="shared" si="21"/>
        <v/>
      </c>
      <c r="G688" s="322" t="str">
        <f>IFERROR(VLOOKUP(A688,部品コード!A:E,3,FALSE),"")</f>
        <v/>
      </c>
    </row>
    <row r="689" spans="1:7" x14ac:dyDescent="0.15">
      <c r="A689" s="320"/>
      <c r="B689" s="321"/>
      <c r="C689" s="319"/>
      <c r="D689" s="322" t="str">
        <f>IFERROR(VLOOKUP(A689,部品コード!A:E,2,FALSE),"")</f>
        <v/>
      </c>
      <c r="E689" s="322" t="str">
        <f t="shared" si="20"/>
        <v/>
      </c>
      <c r="F689" s="322" t="str">
        <f t="shared" si="21"/>
        <v/>
      </c>
      <c r="G689" s="322" t="str">
        <f>IFERROR(VLOOKUP(A689,部品コード!A:E,3,FALSE),"")</f>
        <v/>
      </c>
    </row>
    <row r="690" spans="1:7" x14ac:dyDescent="0.15">
      <c r="A690" s="320"/>
      <c r="B690" s="321"/>
      <c r="C690" s="319"/>
      <c r="D690" s="322" t="str">
        <f>IFERROR(VLOOKUP(A690,部品コード!A:E,2,FALSE),"")</f>
        <v/>
      </c>
      <c r="E690" s="322" t="str">
        <f t="shared" si="20"/>
        <v/>
      </c>
      <c r="F690" s="322" t="str">
        <f t="shared" si="21"/>
        <v/>
      </c>
      <c r="G690" s="322" t="str">
        <f>IFERROR(VLOOKUP(A690,部品コード!A:E,3,FALSE),"")</f>
        <v/>
      </c>
    </row>
    <row r="691" spans="1:7" x14ac:dyDescent="0.15">
      <c r="A691" s="320"/>
      <c r="B691" s="321"/>
      <c r="C691" s="319"/>
      <c r="D691" s="322" t="str">
        <f>IFERROR(VLOOKUP(A691,部品コード!A:E,2,FALSE),"")</f>
        <v/>
      </c>
      <c r="E691" s="322" t="str">
        <f t="shared" si="20"/>
        <v/>
      </c>
      <c r="F691" s="322" t="str">
        <f t="shared" si="21"/>
        <v/>
      </c>
      <c r="G691" s="322" t="str">
        <f>IFERROR(VLOOKUP(A691,部品コード!A:E,3,FALSE),"")</f>
        <v/>
      </c>
    </row>
    <row r="692" spans="1:7" x14ac:dyDescent="0.15">
      <c r="A692" s="320"/>
      <c r="B692" s="321"/>
      <c r="C692" s="319"/>
      <c r="D692" s="322" t="str">
        <f>IFERROR(VLOOKUP(A692,部品コード!A:E,2,FALSE),"")</f>
        <v/>
      </c>
      <c r="E692" s="322" t="str">
        <f t="shared" si="20"/>
        <v/>
      </c>
      <c r="F692" s="322" t="str">
        <f t="shared" si="21"/>
        <v/>
      </c>
      <c r="G692" s="322" t="str">
        <f>IFERROR(VLOOKUP(A692,部品コード!A:E,3,FALSE),"")</f>
        <v/>
      </c>
    </row>
    <row r="693" spans="1:7" x14ac:dyDescent="0.15">
      <c r="A693" s="320"/>
      <c r="B693" s="321"/>
      <c r="C693" s="319"/>
      <c r="D693" s="322" t="str">
        <f>IFERROR(VLOOKUP(A693,部品コード!A:E,2,FALSE),"")</f>
        <v/>
      </c>
      <c r="E693" s="322" t="str">
        <f t="shared" si="20"/>
        <v/>
      </c>
      <c r="F693" s="322" t="str">
        <f t="shared" si="21"/>
        <v/>
      </c>
      <c r="G693" s="322" t="str">
        <f>IFERROR(VLOOKUP(A693,部品コード!A:E,3,FALSE),"")</f>
        <v/>
      </c>
    </row>
    <row r="694" spans="1:7" x14ac:dyDescent="0.15">
      <c r="A694" s="320"/>
      <c r="B694" s="321"/>
      <c r="C694" s="319"/>
      <c r="D694" s="322" t="str">
        <f>IFERROR(VLOOKUP(A694,部品コード!A:E,2,FALSE),"")</f>
        <v/>
      </c>
      <c r="E694" s="322" t="str">
        <f t="shared" ref="E694:E757" si="22">IF(B694="","",(MONTH(B694)))</f>
        <v/>
      </c>
      <c r="F694" s="322" t="str">
        <f t="shared" ref="F694:F757" si="23">IF(B694="","",(DAY(B694)))</f>
        <v/>
      </c>
      <c r="G694" s="322" t="str">
        <f>IFERROR(VLOOKUP(A694,部品コード!A:E,3,FALSE),"")</f>
        <v/>
      </c>
    </row>
    <row r="695" spans="1:7" x14ac:dyDescent="0.15">
      <c r="A695" s="320"/>
      <c r="B695" s="321"/>
      <c r="C695" s="319"/>
      <c r="D695" s="322" t="str">
        <f>IFERROR(VLOOKUP(A695,部品コード!A:E,2,FALSE),"")</f>
        <v/>
      </c>
      <c r="E695" s="322" t="str">
        <f t="shared" si="22"/>
        <v/>
      </c>
      <c r="F695" s="322" t="str">
        <f t="shared" si="23"/>
        <v/>
      </c>
      <c r="G695" s="322" t="str">
        <f>IFERROR(VLOOKUP(A695,部品コード!A:E,3,FALSE),"")</f>
        <v/>
      </c>
    </row>
    <row r="696" spans="1:7" x14ac:dyDescent="0.15">
      <c r="A696" s="320"/>
      <c r="B696" s="321"/>
      <c r="C696" s="319"/>
      <c r="D696" s="322" t="str">
        <f>IFERROR(VLOOKUP(A696,部品コード!A:E,2,FALSE),"")</f>
        <v/>
      </c>
      <c r="E696" s="322" t="str">
        <f t="shared" si="22"/>
        <v/>
      </c>
      <c r="F696" s="322" t="str">
        <f t="shared" si="23"/>
        <v/>
      </c>
      <c r="G696" s="322" t="str">
        <f>IFERROR(VLOOKUP(A696,部品コード!A:E,3,FALSE),"")</f>
        <v/>
      </c>
    </row>
    <row r="697" spans="1:7" x14ac:dyDescent="0.15">
      <c r="A697" s="320"/>
      <c r="B697" s="321"/>
      <c r="C697" s="319"/>
      <c r="D697" s="322" t="str">
        <f>IFERROR(VLOOKUP(A697,部品コード!A:E,2,FALSE),"")</f>
        <v/>
      </c>
      <c r="E697" s="322" t="str">
        <f t="shared" si="22"/>
        <v/>
      </c>
      <c r="F697" s="322" t="str">
        <f t="shared" si="23"/>
        <v/>
      </c>
      <c r="G697" s="322" t="str">
        <f>IFERROR(VLOOKUP(A697,部品コード!A:E,3,FALSE),"")</f>
        <v/>
      </c>
    </row>
    <row r="698" spans="1:7" x14ac:dyDescent="0.15">
      <c r="A698" s="320"/>
      <c r="B698" s="321"/>
      <c r="C698" s="319"/>
      <c r="D698" s="322" t="str">
        <f>IFERROR(VLOOKUP(A698,部品コード!A:E,2,FALSE),"")</f>
        <v/>
      </c>
      <c r="E698" s="322" t="str">
        <f t="shared" si="22"/>
        <v/>
      </c>
      <c r="F698" s="322" t="str">
        <f t="shared" si="23"/>
        <v/>
      </c>
      <c r="G698" s="322" t="str">
        <f>IFERROR(VLOOKUP(A698,部品コード!A:E,3,FALSE),"")</f>
        <v/>
      </c>
    </row>
    <row r="699" spans="1:7" x14ac:dyDescent="0.15">
      <c r="A699" s="320"/>
      <c r="B699" s="321"/>
      <c r="C699" s="319"/>
      <c r="D699" s="322" t="str">
        <f>IFERROR(VLOOKUP(A699,部品コード!A:E,2,FALSE),"")</f>
        <v/>
      </c>
      <c r="E699" s="322" t="str">
        <f t="shared" si="22"/>
        <v/>
      </c>
      <c r="F699" s="322" t="str">
        <f t="shared" si="23"/>
        <v/>
      </c>
      <c r="G699" s="322" t="str">
        <f>IFERROR(VLOOKUP(A699,部品コード!A:E,3,FALSE),"")</f>
        <v/>
      </c>
    </row>
    <row r="700" spans="1:7" x14ac:dyDescent="0.15">
      <c r="A700" s="320"/>
      <c r="B700" s="321"/>
      <c r="C700" s="319"/>
      <c r="D700" s="322" t="str">
        <f>IFERROR(VLOOKUP(A700,部品コード!A:E,2,FALSE),"")</f>
        <v/>
      </c>
      <c r="E700" s="322" t="str">
        <f t="shared" si="22"/>
        <v/>
      </c>
      <c r="F700" s="322" t="str">
        <f t="shared" si="23"/>
        <v/>
      </c>
      <c r="G700" s="322" t="str">
        <f>IFERROR(VLOOKUP(A700,部品コード!A:E,3,FALSE),"")</f>
        <v/>
      </c>
    </row>
    <row r="701" spans="1:7" x14ac:dyDescent="0.15">
      <c r="A701" s="320"/>
      <c r="B701" s="321"/>
      <c r="C701" s="319"/>
      <c r="D701" s="322" t="str">
        <f>IFERROR(VLOOKUP(A701,部品コード!A:E,2,FALSE),"")</f>
        <v/>
      </c>
      <c r="E701" s="322" t="str">
        <f t="shared" si="22"/>
        <v/>
      </c>
      <c r="F701" s="322" t="str">
        <f t="shared" si="23"/>
        <v/>
      </c>
      <c r="G701" s="322" t="str">
        <f>IFERROR(VLOOKUP(A701,部品コード!A:E,3,FALSE),"")</f>
        <v/>
      </c>
    </row>
    <row r="702" spans="1:7" x14ac:dyDescent="0.15">
      <c r="A702" s="320"/>
      <c r="B702" s="321"/>
      <c r="C702" s="319"/>
      <c r="D702" s="322" t="str">
        <f>IFERROR(VLOOKUP(A702,部品コード!A:E,2,FALSE),"")</f>
        <v/>
      </c>
      <c r="E702" s="322" t="str">
        <f t="shared" si="22"/>
        <v/>
      </c>
      <c r="F702" s="322" t="str">
        <f t="shared" si="23"/>
        <v/>
      </c>
      <c r="G702" s="322" t="str">
        <f>IFERROR(VLOOKUP(A702,部品コード!A:E,3,FALSE),"")</f>
        <v/>
      </c>
    </row>
    <row r="703" spans="1:7" x14ac:dyDescent="0.15">
      <c r="A703" s="320"/>
      <c r="B703" s="321"/>
      <c r="C703" s="319"/>
      <c r="D703" s="322" t="str">
        <f>IFERROR(VLOOKUP(A703,部品コード!A:E,2,FALSE),"")</f>
        <v/>
      </c>
      <c r="E703" s="322" t="str">
        <f t="shared" si="22"/>
        <v/>
      </c>
      <c r="F703" s="322" t="str">
        <f t="shared" si="23"/>
        <v/>
      </c>
      <c r="G703" s="322" t="str">
        <f>IFERROR(VLOOKUP(A703,部品コード!A:E,3,FALSE),"")</f>
        <v/>
      </c>
    </row>
    <row r="704" spans="1:7" x14ac:dyDescent="0.15">
      <c r="A704" s="320"/>
      <c r="B704" s="321"/>
      <c r="C704" s="319"/>
      <c r="D704" s="322" t="str">
        <f>IFERROR(VLOOKUP(A704,部品コード!A:E,2,FALSE),"")</f>
        <v/>
      </c>
      <c r="E704" s="322" t="str">
        <f t="shared" si="22"/>
        <v/>
      </c>
      <c r="F704" s="322" t="str">
        <f t="shared" si="23"/>
        <v/>
      </c>
      <c r="G704" s="322" t="str">
        <f>IFERROR(VLOOKUP(A704,部品コード!A:E,3,FALSE),"")</f>
        <v/>
      </c>
    </row>
    <row r="705" spans="1:7" x14ac:dyDescent="0.15">
      <c r="A705" s="320"/>
      <c r="B705" s="321"/>
      <c r="C705" s="319"/>
      <c r="D705" s="322" t="str">
        <f>IFERROR(VLOOKUP(A705,部品コード!A:E,2,FALSE),"")</f>
        <v/>
      </c>
      <c r="E705" s="322" t="str">
        <f t="shared" si="22"/>
        <v/>
      </c>
      <c r="F705" s="322" t="str">
        <f t="shared" si="23"/>
        <v/>
      </c>
      <c r="G705" s="322" t="str">
        <f>IFERROR(VLOOKUP(A705,部品コード!A:E,3,FALSE),"")</f>
        <v/>
      </c>
    </row>
    <row r="706" spans="1:7" x14ac:dyDescent="0.15">
      <c r="A706" s="320"/>
      <c r="B706" s="321"/>
      <c r="C706" s="319"/>
      <c r="D706" s="322" t="str">
        <f>IFERROR(VLOOKUP(A706,部品コード!A:E,2,FALSE),"")</f>
        <v/>
      </c>
      <c r="E706" s="322" t="str">
        <f t="shared" si="22"/>
        <v/>
      </c>
      <c r="F706" s="322" t="str">
        <f t="shared" si="23"/>
        <v/>
      </c>
      <c r="G706" s="322" t="str">
        <f>IFERROR(VLOOKUP(A706,部品コード!A:E,3,FALSE),"")</f>
        <v/>
      </c>
    </row>
    <row r="707" spans="1:7" x14ac:dyDescent="0.15">
      <c r="A707" s="320"/>
      <c r="B707" s="321"/>
      <c r="C707" s="319"/>
      <c r="D707" s="322" t="str">
        <f>IFERROR(VLOOKUP(A707,部品コード!A:E,2,FALSE),"")</f>
        <v/>
      </c>
      <c r="E707" s="322" t="str">
        <f t="shared" si="22"/>
        <v/>
      </c>
      <c r="F707" s="322" t="str">
        <f t="shared" si="23"/>
        <v/>
      </c>
      <c r="G707" s="322" t="str">
        <f>IFERROR(VLOOKUP(A707,部品コード!A:E,3,FALSE),"")</f>
        <v/>
      </c>
    </row>
    <row r="708" spans="1:7" x14ac:dyDescent="0.15">
      <c r="A708" s="320"/>
      <c r="B708" s="321"/>
      <c r="C708" s="319"/>
      <c r="D708" s="322" t="str">
        <f>IFERROR(VLOOKUP(A708,部品コード!A:E,2,FALSE),"")</f>
        <v/>
      </c>
      <c r="E708" s="322" t="str">
        <f t="shared" si="22"/>
        <v/>
      </c>
      <c r="F708" s="322" t="str">
        <f t="shared" si="23"/>
        <v/>
      </c>
      <c r="G708" s="322" t="str">
        <f>IFERROR(VLOOKUP(A708,部品コード!A:E,3,FALSE),"")</f>
        <v/>
      </c>
    </row>
    <row r="709" spans="1:7" x14ac:dyDescent="0.15">
      <c r="A709" s="320"/>
      <c r="B709" s="321"/>
      <c r="C709" s="319"/>
      <c r="D709" s="322" t="str">
        <f>IFERROR(VLOOKUP(A709,部品コード!A:E,2,FALSE),"")</f>
        <v/>
      </c>
      <c r="E709" s="322" t="str">
        <f t="shared" si="22"/>
        <v/>
      </c>
      <c r="F709" s="322" t="str">
        <f t="shared" si="23"/>
        <v/>
      </c>
      <c r="G709" s="322" t="str">
        <f>IFERROR(VLOOKUP(A709,部品コード!A:E,3,FALSE),"")</f>
        <v/>
      </c>
    </row>
    <row r="710" spans="1:7" x14ac:dyDescent="0.15">
      <c r="A710" s="320"/>
      <c r="B710" s="321"/>
      <c r="C710" s="319"/>
      <c r="D710" s="322" t="str">
        <f>IFERROR(VLOOKUP(A710,部品コード!A:E,2,FALSE),"")</f>
        <v/>
      </c>
      <c r="E710" s="322" t="str">
        <f t="shared" si="22"/>
        <v/>
      </c>
      <c r="F710" s="322" t="str">
        <f t="shared" si="23"/>
        <v/>
      </c>
      <c r="G710" s="322" t="str">
        <f>IFERROR(VLOOKUP(A710,部品コード!A:E,3,FALSE),"")</f>
        <v/>
      </c>
    </row>
    <row r="711" spans="1:7" x14ac:dyDescent="0.15">
      <c r="A711" s="320"/>
      <c r="B711" s="321"/>
      <c r="C711" s="319"/>
      <c r="D711" s="322" t="str">
        <f>IFERROR(VLOOKUP(A711,部品コード!A:E,2,FALSE),"")</f>
        <v/>
      </c>
      <c r="E711" s="322" t="str">
        <f t="shared" si="22"/>
        <v/>
      </c>
      <c r="F711" s="322" t="str">
        <f t="shared" si="23"/>
        <v/>
      </c>
      <c r="G711" s="322" t="str">
        <f>IFERROR(VLOOKUP(A711,部品コード!A:E,3,FALSE),"")</f>
        <v/>
      </c>
    </row>
    <row r="712" spans="1:7" x14ac:dyDescent="0.15">
      <c r="A712" s="320"/>
      <c r="B712" s="321"/>
      <c r="C712" s="319"/>
      <c r="D712" s="322" t="str">
        <f>IFERROR(VLOOKUP(A712,部品コード!A:E,2,FALSE),"")</f>
        <v/>
      </c>
      <c r="E712" s="322" t="str">
        <f t="shared" si="22"/>
        <v/>
      </c>
      <c r="F712" s="322" t="str">
        <f t="shared" si="23"/>
        <v/>
      </c>
      <c r="G712" s="322" t="str">
        <f>IFERROR(VLOOKUP(A712,部品コード!A:E,3,FALSE),"")</f>
        <v/>
      </c>
    </row>
    <row r="713" spans="1:7" x14ac:dyDescent="0.15">
      <c r="A713" s="320"/>
      <c r="B713" s="321"/>
      <c r="C713" s="319"/>
      <c r="D713" s="322" t="str">
        <f>IFERROR(VLOOKUP(A713,部品コード!A:E,2,FALSE),"")</f>
        <v/>
      </c>
      <c r="E713" s="322" t="str">
        <f t="shared" si="22"/>
        <v/>
      </c>
      <c r="F713" s="322" t="str">
        <f t="shared" si="23"/>
        <v/>
      </c>
      <c r="G713" s="322" t="str">
        <f>IFERROR(VLOOKUP(A713,部品コード!A:E,3,FALSE),"")</f>
        <v/>
      </c>
    </row>
    <row r="714" spans="1:7" x14ac:dyDescent="0.15">
      <c r="A714" s="320"/>
      <c r="B714" s="321"/>
      <c r="C714" s="319"/>
      <c r="D714" s="322" t="str">
        <f>IFERROR(VLOOKUP(A714,部品コード!A:E,2,FALSE),"")</f>
        <v/>
      </c>
      <c r="E714" s="322" t="str">
        <f t="shared" si="22"/>
        <v/>
      </c>
      <c r="F714" s="322" t="str">
        <f t="shared" si="23"/>
        <v/>
      </c>
      <c r="G714" s="322" t="str">
        <f>IFERROR(VLOOKUP(A714,部品コード!A:E,3,FALSE),"")</f>
        <v/>
      </c>
    </row>
    <row r="715" spans="1:7" x14ac:dyDescent="0.15">
      <c r="A715" s="320"/>
      <c r="B715" s="321"/>
      <c r="C715" s="319"/>
      <c r="D715" s="322" t="str">
        <f>IFERROR(VLOOKUP(A715,部品コード!A:E,2,FALSE),"")</f>
        <v/>
      </c>
      <c r="E715" s="322" t="str">
        <f t="shared" si="22"/>
        <v/>
      </c>
      <c r="F715" s="322" t="str">
        <f t="shared" si="23"/>
        <v/>
      </c>
      <c r="G715" s="322" t="str">
        <f>IFERROR(VLOOKUP(A715,部品コード!A:E,3,FALSE),"")</f>
        <v/>
      </c>
    </row>
    <row r="716" spans="1:7" x14ac:dyDescent="0.15">
      <c r="A716" s="320"/>
      <c r="B716" s="321"/>
      <c r="C716" s="319"/>
      <c r="D716" s="322" t="str">
        <f>IFERROR(VLOOKUP(A716,部品コード!A:E,2,FALSE),"")</f>
        <v/>
      </c>
      <c r="E716" s="322" t="str">
        <f t="shared" si="22"/>
        <v/>
      </c>
      <c r="F716" s="322" t="str">
        <f t="shared" si="23"/>
        <v/>
      </c>
      <c r="G716" s="322" t="str">
        <f>IFERROR(VLOOKUP(A716,部品コード!A:E,3,FALSE),"")</f>
        <v/>
      </c>
    </row>
    <row r="717" spans="1:7" x14ac:dyDescent="0.15">
      <c r="A717" s="320"/>
      <c r="B717" s="321"/>
      <c r="C717" s="319"/>
      <c r="D717" s="322" t="str">
        <f>IFERROR(VLOOKUP(A717,部品コード!A:E,2,FALSE),"")</f>
        <v/>
      </c>
      <c r="E717" s="322" t="str">
        <f t="shared" si="22"/>
        <v/>
      </c>
      <c r="F717" s="322" t="str">
        <f t="shared" si="23"/>
        <v/>
      </c>
      <c r="G717" s="322" t="str">
        <f>IFERROR(VLOOKUP(A717,部品コード!A:E,3,FALSE),"")</f>
        <v/>
      </c>
    </row>
    <row r="718" spans="1:7" x14ac:dyDescent="0.15">
      <c r="A718" s="320"/>
      <c r="B718" s="321"/>
      <c r="C718" s="319"/>
      <c r="D718" s="322" t="str">
        <f>IFERROR(VLOOKUP(A718,部品コード!A:E,2,FALSE),"")</f>
        <v/>
      </c>
      <c r="E718" s="322" t="str">
        <f t="shared" si="22"/>
        <v/>
      </c>
      <c r="F718" s="322" t="str">
        <f t="shared" si="23"/>
        <v/>
      </c>
      <c r="G718" s="322" t="str">
        <f>IFERROR(VLOOKUP(A718,部品コード!A:E,3,FALSE),"")</f>
        <v/>
      </c>
    </row>
    <row r="719" spans="1:7" x14ac:dyDescent="0.15">
      <c r="A719" s="320"/>
      <c r="B719" s="321"/>
      <c r="C719" s="319"/>
      <c r="D719" s="322" t="str">
        <f>IFERROR(VLOOKUP(A719,部品コード!A:E,2,FALSE),"")</f>
        <v/>
      </c>
      <c r="E719" s="322" t="str">
        <f t="shared" si="22"/>
        <v/>
      </c>
      <c r="F719" s="322" t="str">
        <f t="shared" si="23"/>
        <v/>
      </c>
      <c r="G719" s="322" t="str">
        <f>IFERROR(VLOOKUP(A719,部品コード!A:E,3,FALSE),"")</f>
        <v/>
      </c>
    </row>
    <row r="720" spans="1:7" x14ac:dyDescent="0.15">
      <c r="A720" s="320"/>
      <c r="B720" s="321"/>
      <c r="C720" s="319"/>
      <c r="D720" s="322" t="str">
        <f>IFERROR(VLOOKUP(A720,部品コード!A:E,2,FALSE),"")</f>
        <v/>
      </c>
      <c r="E720" s="322" t="str">
        <f t="shared" si="22"/>
        <v/>
      </c>
      <c r="F720" s="322" t="str">
        <f t="shared" si="23"/>
        <v/>
      </c>
      <c r="G720" s="322" t="str">
        <f>IFERROR(VLOOKUP(A720,部品コード!A:E,3,FALSE),"")</f>
        <v/>
      </c>
    </row>
    <row r="721" spans="1:7" x14ac:dyDescent="0.15">
      <c r="A721" s="320"/>
      <c r="B721" s="321"/>
      <c r="C721" s="319"/>
      <c r="D721" s="322" t="str">
        <f>IFERROR(VLOOKUP(A721,部品コード!A:E,2,FALSE),"")</f>
        <v/>
      </c>
      <c r="E721" s="322" t="str">
        <f t="shared" si="22"/>
        <v/>
      </c>
      <c r="F721" s="322" t="str">
        <f t="shared" si="23"/>
        <v/>
      </c>
      <c r="G721" s="322" t="str">
        <f>IFERROR(VLOOKUP(A721,部品コード!A:E,3,FALSE),"")</f>
        <v/>
      </c>
    </row>
    <row r="722" spans="1:7" x14ac:dyDescent="0.15">
      <c r="A722" s="320"/>
      <c r="B722" s="321"/>
      <c r="C722" s="319"/>
      <c r="D722" s="322" t="str">
        <f>IFERROR(VLOOKUP(A722,部品コード!A:E,2,FALSE),"")</f>
        <v/>
      </c>
      <c r="E722" s="322" t="str">
        <f t="shared" si="22"/>
        <v/>
      </c>
      <c r="F722" s="322" t="str">
        <f t="shared" si="23"/>
        <v/>
      </c>
      <c r="G722" s="322" t="str">
        <f>IFERROR(VLOOKUP(A722,部品コード!A:E,3,FALSE),"")</f>
        <v/>
      </c>
    </row>
    <row r="723" spans="1:7" x14ac:dyDescent="0.15">
      <c r="A723" s="320"/>
      <c r="B723" s="321"/>
      <c r="C723" s="319"/>
      <c r="D723" s="322" t="str">
        <f>IFERROR(VLOOKUP(A723,部品コード!A:E,2,FALSE),"")</f>
        <v/>
      </c>
      <c r="E723" s="322" t="str">
        <f t="shared" si="22"/>
        <v/>
      </c>
      <c r="F723" s="322" t="str">
        <f t="shared" si="23"/>
        <v/>
      </c>
      <c r="G723" s="322" t="str">
        <f>IFERROR(VLOOKUP(A723,部品コード!A:E,3,FALSE),"")</f>
        <v/>
      </c>
    </row>
    <row r="724" spans="1:7" x14ac:dyDescent="0.15">
      <c r="A724" s="320"/>
      <c r="B724" s="321"/>
      <c r="C724" s="319"/>
      <c r="D724" s="322" t="str">
        <f>IFERROR(VLOOKUP(A724,部品コード!A:E,2,FALSE),"")</f>
        <v/>
      </c>
      <c r="E724" s="322" t="str">
        <f t="shared" si="22"/>
        <v/>
      </c>
      <c r="F724" s="322" t="str">
        <f t="shared" si="23"/>
        <v/>
      </c>
      <c r="G724" s="322" t="str">
        <f>IFERROR(VLOOKUP(A724,部品コード!A:E,3,FALSE),"")</f>
        <v/>
      </c>
    </row>
    <row r="725" spans="1:7" x14ac:dyDescent="0.15">
      <c r="A725" s="320"/>
      <c r="B725" s="321"/>
      <c r="C725" s="319"/>
      <c r="D725" s="322" t="str">
        <f>IFERROR(VLOOKUP(A725,部品コード!A:E,2,FALSE),"")</f>
        <v/>
      </c>
      <c r="E725" s="322" t="str">
        <f t="shared" si="22"/>
        <v/>
      </c>
      <c r="F725" s="322" t="str">
        <f t="shared" si="23"/>
        <v/>
      </c>
      <c r="G725" s="322" t="str">
        <f>IFERROR(VLOOKUP(A725,部品コード!A:E,3,FALSE),"")</f>
        <v/>
      </c>
    </row>
    <row r="726" spans="1:7" x14ac:dyDescent="0.15">
      <c r="A726" s="320"/>
      <c r="B726" s="321"/>
      <c r="C726" s="319"/>
      <c r="D726" s="322" t="str">
        <f>IFERROR(VLOOKUP(A726,部品コード!A:E,2,FALSE),"")</f>
        <v/>
      </c>
      <c r="E726" s="322" t="str">
        <f t="shared" si="22"/>
        <v/>
      </c>
      <c r="F726" s="322" t="str">
        <f t="shared" si="23"/>
        <v/>
      </c>
      <c r="G726" s="322" t="str">
        <f>IFERROR(VLOOKUP(A726,部品コード!A:E,3,FALSE),"")</f>
        <v/>
      </c>
    </row>
    <row r="727" spans="1:7" x14ac:dyDescent="0.15">
      <c r="A727" s="320"/>
      <c r="B727" s="321"/>
      <c r="C727" s="319"/>
      <c r="D727" s="322" t="str">
        <f>IFERROR(VLOOKUP(A727,部品コード!A:E,2,FALSE),"")</f>
        <v/>
      </c>
      <c r="E727" s="322" t="str">
        <f t="shared" si="22"/>
        <v/>
      </c>
      <c r="F727" s="322" t="str">
        <f t="shared" si="23"/>
        <v/>
      </c>
      <c r="G727" s="322" t="str">
        <f>IFERROR(VLOOKUP(A727,部品コード!A:E,3,FALSE),"")</f>
        <v/>
      </c>
    </row>
    <row r="728" spans="1:7" x14ac:dyDescent="0.15">
      <c r="A728" s="320"/>
      <c r="B728" s="321"/>
      <c r="C728" s="319"/>
      <c r="D728" s="322" t="str">
        <f>IFERROR(VLOOKUP(A728,部品コード!A:E,2,FALSE),"")</f>
        <v/>
      </c>
      <c r="E728" s="322" t="str">
        <f t="shared" si="22"/>
        <v/>
      </c>
      <c r="F728" s="322" t="str">
        <f t="shared" si="23"/>
        <v/>
      </c>
      <c r="G728" s="322" t="str">
        <f>IFERROR(VLOOKUP(A728,部品コード!A:E,3,FALSE),"")</f>
        <v/>
      </c>
    </row>
    <row r="729" spans="1:7" x14ac:dyDescent="0.15">
      <c r="A729" s="320"/>
      <c r="B729" s="321"/>
      <c r="C729" s="319"/>
      <c r="D729" s="322" t="str">
        <f>IFERROR(VLOOKUP(A729,部品コード!A:E,2,FALSE),"")</f>
        <v/>
      </c>
      <c r="E729" s="322" t="str">
        <f t="shared" si="22"/>
        <v/>
      </c>
      <c r="F729" s="322" t="str">
        <f t="shared" si="23"/>
        <v/>
      </c>
      <c r="G729" s="322" t="str">
        <f>IFERROR(VLOOKUP(A729,部品コード!A:E,3,FALSE),"")</f>
        <v/>
      </c>
    </row>
    <row r="730" spans="1:7" x14ac:dyDescent="0.15">
      <c r="A730" s="320"/>
      <c r="B730" s="321"/>
      <c r="C730" s="319"/>
      <c r="D730" s="322" t="str">
        <f>IFERROR(VLOOKUP(A730,部品コード!A:E,2,FALSE),"")</f>
        <v/>
      </c>
      <c r="E730" s="322" t="str">
        <f t="shared" si="22"/>
        <v/>
      </c>
      <c r="F730" s="322" t="str">
        <f t="shared" si="23"/>
        <v/>
      </c>
      <c r="G730" s="322" t="str">
        <f>IFERROR(VLOOKUP(A730,部品コード!A:E,3,FALSE),"")</f>
        <v/>
      </c>
    </row>
    <row r="731" spans="1:7" x14ac:dyDescent="0.15">
      <c r="A731" s="320"/>
      <c r="B731" s="321"/>
      <c r="C731" s="319"/>
      <c r="D731" s="322" t="str">
        <f>IFERROR(VLOOKUP(A731,部品コード!A:E,2,FALSE),"")</f>
        <v/>
      </c>
      <c r="E731" s="322" t="str">
        <f t="shared" si="22"/>
        <v/>
      </c>
      <c r="F731" s="322" t="str">
        <f t="shared" si="23"/>
        <v/>
      </c>
      <c r="G731" s="322" t="str">
        <f>IFERROR(VLOOKUP(A731,部品コード!A:E,3,FALSE),"")</f>
        <v/>
      </c>
    </row>
    <row r="732" spans="1:7" x14ac:dyDescent="0.15">
      <c r="A732" s="320"/>
      <c r="B732" s="321"/>
      <c r="C732" s="319"/>
      <c r="D732" s="322" t="str">
        <f>IFERROR(VLOOKUP(A732,部品コード!A:E,2,FALSE),"")</f>
        <v/>
      </c>
      <c r="E732" s="322" t="str">
        <f t="shared" si="22"/>
        <v/>
      </c>
      <c r="F732" s="322" t="str">
        <f t="shared" si="23"/>
        <v/>
      </c>
      <c r="G732" s="322" t="str">
        <f>IFERROR(VLOOKUP(A732,部品コード!A:E,3,FALSE),"")</f>
        <v/>
      </c>
    </row>
    <row r="733" spans="1:7" x14ac:dyDescent="0.15">
      <c r="A733" s="320"/>
      <c r="B733" s="321"/>
      <c r="C733" s="319"/>
      <c r="D733" s="322" t="str">
        <f>IFERROR(VLOOKUP(A733,部品コード!A:E,2,FALSE),"")</f>
        <v/>
      </c>
      <c r="E733" s="322" t="str">
        <f t="shared" si="22"/>
        <v/>
      </c>
      <c r="F733" s="322" t="str">
        <f t="shared" si="23"/>
        <v/>
      </c>
      <c r="G733" s="322" t="str">
        <f>IFERROR(VLOOKUP(A733,部品コード!A:E,3,FALSE),"")</f>
        <v/>
      </c>
    </row>
    <row r="734" spans="1:7" x14ac:dyDescent="0.15">
      <c r="A734" s="320"/>
      <c r="B734" s="321"/>
      <c r="C734" s="319"/>
      <c r="D734" s="322" t="str">
        <f>IFERROR(VLOOKUP(A734,部品コード!A:E,2,FALSE),"")</f>
        <v/>
      </c>
      <c r="E734" s="322" t="str">
        <f t="shared" si="22"/>
        <v/>
      </c>
      <c r="F734" s="322" t="str">
        <f t="shared" si="23"/>
        <v/>
      </c>
      <c r="G734" s="322" t="str">
        <f>IFERROR(VLOOKUP(A734,部品コード!A:E,3,FALSE),"")</f>
        <v/>
      </c>
    </row>
    <row r="735" spans="1:7" x14ac:dyDescent="0.15">
      <c r="A735" s="320"/>
      <c r="B735" s="321"/>
      <c r="C735" s="319"/>
      <c r="D735" s="322" t="str">
        <f>IFERROR(VLOOKUP(A735,部品コード!A:E,2,FALSE),"")</f>
        <v/>
      </c>
      <c r="E735" s="322" t="str">
        <f t="shared" si="22"/>
        <v/>
      </c>
      <c r="F735" s="322" t="str">
        <f t="shared" si="23"/>
        <v/>
      </c>
      <c r="G735" s="322" t="str">
        <f>IFERROR(VLOOKUP(A735,部品コード!A:E,3,FALSE),"")</f>
        <v/>
      </c>
    </row>
    <row r="736" spans="1:7" x14ac:dyDescent="0.15">
      <c r="A736" s="320"/>
      <c r="B736" s="321"/>
      <c r="C736" s="319"/>
      <c r="D736" s="322" t="str">
        <f>IFERROR(VLOOKUP(A736,部品コード!A:E,2,FALSE),"")</f>
        <v/>
      </c>
      <c r="E736" s="322" t="str">
        <f t="shared" si="22"/>
        <v/>
      </c>
      <c r="F736" s="322" t="str">
        <f t="shared" si="23"/>
        <v/>
      </c>
      <c r="G736" s="322" t="str">
        <f>IFERROR(VLOOKUP(A736,部品コード!A:E,3,FALSE),"")</f>
        <v/>
      </c>
    </row>
    <row r="737" spans="1:7" x14ac:dyDescent="0.15">
      <c r="A737" s="320"/>
      <c r="B737" s="321"/>
      <c r="C737" s="319"/>
      <c r="D737" s="322" t="str">
        <f>IFERROR(VLOOKUP(A737,部品コード!A:E,2,FALSE),"")</f>
        <v/>
      </c>
      <c r="E737" s="322" t="str">
        <f t="shared" si="22"/>
        <v/>
      </c>
      <c r="F737" s="322" t="str">
        <f t="shared" si="23"/>
        <v/>
      </c>
      <c r="G737" s="322" t="str">
        <f>IFERROR(VLOOKUP(A737,部品コード!A:E,3,FALSE),"")</f>
        <v/>
      </c>
    </row>
    <row r="738" spans="1:7" x14ac:dyDescent="0.15">
      <c r="A738" s="320"/>
      <c r="B738" s="321"/>
      <c r="C738" s="319"/>
      <c r="D738" s="322" t="str">
        <f>IFERROR(VLOOKUP(A738,部品コード!A:E,2,FALSE),"")</f>
        <v/>
      </c>
      <c r="E738" s="322" t="str">
        <f t="shared" si="22"/>
        <v/>
      </c>
      <c r="F738" s="322" t="str">
        <f t="shared" si="23"/>
        <v/>
      </c>
      <c r="G738" s="322" t="str">
        <f>IFERROR(VLOOKUP(A738,部品コード!A:E,3,FALSE),"")</f>
        <v/>
      </c>
    </row>
    <row r="739" spans="1:7" x14ac:dyDescent="0.15">
      <c r="A739" s="320"/>
      <c r="B739" s="321"/>
      <c r="C739" s="319"/>
      <c r="D739" s="322" t="str">
        <f>IFERROR(VLOOKUP(A739,部品コード!A:E,2,FALSE),"")</f>
        <v/>
      </c>
      <c r="E739" s="322" t="str">
        <f t="shared" si="22"/>
        <v/>
      </c>
      <c r="F739" s="322" t="str">
        <f t="shared" si="23"/>
        <v/>
      </c>
      <c r="G739" s="322" t="str">
        <f>IFERROR(VLOOKUP(A739,部品コード!A:E,3,FALSE),"")</f>
        <v/>
      </c>
    </row>
    <row r="740" spans="1:7" x14ac:dyDescent="0.15">
      <c r="A740" s="320"/>
      <c r="B740" s="321"/>
      <c r="C740" s="319"/>
      <c r="D740" s="322" t="str">
        <f>IFERROR(VLOOKUP(A740,部品コード!A:E,2,FALSE),"")</f>
        <v/>
      </c>
      <c r="E740" s="322" t="str">
        <f t="shared" si="22"/>
        <v/>
      </c>
      <c r="F740" s="322" t="str">
        <f t="shared" si="23"/>
        <v/>
      </c>
      <c r="G740" s="322" t="str">
        <f>IFERROR(VLOOKUP(A740,部品コード!A:E,3,FALSE),"")</f>
        <v/>
      </c>
    </row>
    <row r="741" spans="1:7" x14ac:dyDescent="0.15">
      <c r="A741" s="320"/>
      <c r="B741" s="321"/>
      <c r="C741" s="319"/>
      <c r="D741" s="322" t="str">
        <f>IFERROR(VLOOKUP(A741,部品コード!A:E,2,FALSE),"")</f>
        <v/>
      </c>
      <c r="E741" s="322" t="str">
        <f t="shared" si="22"/>
        <v/>
      </c>
      <c r="F741" s="322" t="str">
        <f t="shared" si="23"/>
        <v/>
      </c>
      <c r="G741" s="322" t="str">
        <f>IFERROR(VLOOKUP(A741,部品コード!A:E,3,FALSE),"")</f>
        <v/>
      </c>
    </row>
    <row r="742" spans="1:7" x14ac:dyDescent="0.15">
      <c r="A742" s="320"/>
      <c r="B742" s="321"/>
      <c r="C742" s="319"/>
      <c r="D742" s="322" t="str">
        <f>IFERROR(VLOOKUP(A742,部品コード!A:E,2,FALSE),"")</f>
        <v/>
      </c>
      <c r="E742" s="322" t="str">
        <f t="shared" si="22"/>
        <v/>
      </c>
      <c r="F742" s="322" t="str">
        <f t="shared" si="23"/>
        <v/>
      </c>
      <c r="G742" s="322" t="str">
        <f>IFERROR(VLOOKUP(A742,部品コード!A:E,3,FALSE),"")</f>
        <v/>
      </c>
    </row>
    <row r="743" spans="1:7" x14ac:dyDescent="0.15">
      <c r="A743" s="320"/>
      <c r="B743" s="321"/>
      <c r="C743" s="319"/>
      <c r="D743" s="322" t="str">
        <f>IFERROR(VLOOKUP(A743,部品コード!A:E,2,FALSE),"")</f>
        <v/>
      </c>
      <c r="E743" s="322" t="str">
        <f t="shared" si="22"/>
        <v/>
      </c>
      <c r="F743" s="322" t="str">
        <f t="shared" si="23"/>
        <v/>
      </c>
      <c r="G743" s="322" t="str">
        <f>IFERROR(VLOOKUP(A743,部品コード!A:E,3,FALSE),"")</f>
        <v/>
      </c>
    </row>
    <row r="744" spans="1:7" x14ac:dyDescent="0.15">
      <c r="A744" s="320"/>
      <c r="B744" s="321"/>
      <c r="C744" s="319"/>
      <c r="D744" s="322" t="str">
        <f>IFERROR(VLOOKUP(A744,部品コード!A:E,2,FALSE),"")</f>
        <v/>
      </c>
      <c r="E744" s="322" t="str">
        <f t="shared" si="22"/>
        <v/>
      </c>
      <c r="F744" s="322" t="str">
        <f t="shared" si="23"/>
        <v/>
      </c>
      <c r="G744" s="322" t="str">
        <f>IFERROR(VLOOKUP(A744,部品コード!A:E,3,FALSE),"")</f>
        <v/>
      </c>
    </row>
    <row r="745" spans="1:7" x14ac:dyDescent="0.15">
      <c r="A745" s="320"/>
      <c r="B745" s="321"/>
      <c r="C745" s="319"/>
      <c r="D745" s="322" t="str">
        <f>IFERROR(VLOOKUP(A745,部品コード!A:E,2,FALSE),"")</f>
        <v/>
      </c>
      <c r="E745" s="322" t="str">
        <f t="shared" si="22"/>
        <v/>
      </c>
      <c r="F745" s="322" t="str">
        <f t="shared" si="23"/>
        <v/>
      </c>
      <c r="G745" s="322" t="str">
        <f>IFERROR(VLOOKUP(A745,部品コード!A:E,3,FALSE),"")</f>
        <v/>
      </c>
    </row>
    <row r="746" spans="1:7" x14ac:dyDescent="0.15">
      <c r="A746" s="320"/>
      <c r="B746" s="321"/>
      <c r="C746" s="319"/>
      <c r="D746" s="322" t="str">
        <f>IFERROR(VLOOKUP(A746,部品コード!A:E,2,FALSE),"")</f>
        <v/>
      </c>
      <c r="E746" s="322" t="str">
        <f t="shared" si="22"/>
        <v/>
      </c>
      <c r="F746" s="322" t="str">
        <f t="shared" si="23"/>
        <v/>
      </c>
      <c r="G746" s="322" t="str">
        <f>IFERROR(VLOOKUP(A746,部品コード!A:E,3,FALSE),"")</f>
        <v/>
      </c>
    </row>
    <row r="747" spans="1:7" x14ac:dyDescent="0.15">
      <c r="A747" s="320"/>
      <c r="B747" s="321"/>
      <c r="C747" s="319"/>
      <c r="D747" s="322" t="str">
        <f>IFERROR(VLOOKUP(A747,部品コード!A:E,2,FALSE),"")</f>
        <v/>
      </c>
      <c r="E747" s="322" t="str">
        <f t="shared" si="22"/>
        <v/>
      </c>
      <c r="F747" s="322" t="str">
        <f t="shared" si="23"/>
        <v/>
      </c>
      <c r="G747" s="322" t="str">
        <f>IFERROR(VLOOKUP(A747,部品コード!A:E,3,FALSE),"")</f>
        <v/>
      </c>
    </row>
    <row r="748" spans="1:7" x14ac:dyDescent="0.15">
      <c r="A748" s="320"/>
      <c r="B748" s="321"/>
      <c r="C748" s="319"/>
      <c r="D748" s="322" t="str">
        <f>IFERROR(VLOOKUP(A748,部品コード!A:E,2,FALSE),"")</f>
        <v/>
      </c>
      <c r="E748" s="322" t="str">
        <f t="shared" si="22"/>
        <v/>
      </c>
      <c r="F748" s="322" t="str">
        <f t="shared" si="23"/>
        <v/>
      </c>
      <c r="G748" s="322" t="str">
        <f>IFERROR(VLOOKUP(A748,部品コード!A:E,3,FALSE),"")</f>
        <v/>
      </c>
    </row>
    <row r="749" spans="1:7" x14ac:dyDescent="0.15">
      <c r="A749" s="320"/>
      <c r="B749" s="321"/>
      <c r="C749" s="319"/>
      <c r="D749" s="322" t="str">
        <f>IFERROR(VLOOKUP(A749,部品コード!A:E,2,FALSE),"")</f>
        <v/>
      </c>
      <c r="E749" s="322" t="str">
        <f t="shared" si="22"/>
        <v/>
      </c>
      <c r="F749" s="322" t="str">
        <f t="shared" si="23"/>
        <v/>
      </c>
      <c r="G749" s="322" t="str">
        <f>IFERROR(VLOOKUP(A749,部品コード!A:E,3,FALSE),"")</f>
        <v/>
      </c>
    </row>
    <row r="750" spans="1:7" x14ac:dyDescent="0.15">
      <c r="A750" s="320"/>
      <c r="B750" s="321"/>
      <c r="C750" s="319"/>
      <c r="D750" s="322" t="str">
        <f>IFERROR(VLOOKUP(A750,部品コード!A:E,2,FALSE),"")</f>
        <v/>
      </c>
      <c r="E750" s="322" t="str">
        <f t="shared" si="22"/>
        <v/>
      </c>
      <c r="F750" s="322" t="str">
        <f t="shared" si="23"/>
        <v/>
      </c>
      <c r="G750" s="322" t="str">
        <f>IFERROR(VLOOKUP(A750,部品コード!A:E,3,FALSE),"")</f>
        <v/>
      </c>
    </row>
    <row r="751" spans="1:7" x14ac:dyDescent="0.15">
      <c r="A751" s="320"/>
      <c r="B751" s="321"/>
      <c r="C751" s="319"/>
      <c r="D751" s="322" t="str">
        <f>IFERROR(VLOOKUP(A751,部品コード!A:E,2,FALSE),"")</f>
        <v/>
      </c>
      <c r="E751" s="322" t="str">
        <f t="shared" si="22"/>
        <v/>
      </c>
      <c r="F751" s="322" t="str">
        <f t="shared" si="23"/>
        <v/>
      </c>
      <c r="G751" s="322" t="str">
        <f>IFERROR(VLOOKUP(A751,部品コード!A:E,3,FALSE),"")</f>
        <v/>
      </c>
    </row>
    <row r="752" spans="1:7" x14ac:dyDescent="0.15">
      <c r="A752" s="320"/>
      <c r="B752" s="321"/>
      <c r="C752" s="319"/>
      <c r="D752" s="322" t="str">
        <f>IFERROR(VLOOKUP(A752,部品コード!A:E,2,FALSE),"")</f>
        <v/>
      </c>
      <c r="E752" s="322" t="str">
        <f t="shared" si="22"/>
        <v/>
      </c>
      <c r="F752" s="322" t="str">
        <f t="shared" si="23"/>
        <v/>
      </c>
      <c r="G752" s="322" t="str">
        <f>IFERROR(VLOOKUP(A752,部品コード!A:E,3,FALSE),"")</f>
        <v/>
      </c>
    </row>
    <row r="753" spans="1:7" x14ac:dyDescent="0.15">
      <c r="A753" s="320"/>
      <c r="B753" s="321"/>
      <c r="C753" s="319"/>
      <c r="D753" s="322" t="str">
        <f>IFERROR(VLOOKUP(A753,部品コード!A:E,2,FALSE),"")</f>
        <v/>
      </c>
      <c r="E753" s="322" t="str">
        <f t="shared" si="22"/>
        <v/>
      </c>
      <c r="F753" s="322" t="str">
        <f t="shared" si="23"/>
        <v/>
      </c>
      <c r="G753" s="322" t="str">
        <f>IFERROR(VLOOKUP(A753,部品コード!A:E,3,FALSE),"")</f>
        <v/>
      </c>
    </row>
    <row r="754" spans="1:7" x14ac:dyDescent="0.15">
      <c r="A754" s="320"/>
      <c r="B754" s="321"/>
      <c r="C754" s="319"/>
      <c r="D754" s="322" t="str">
        <f>IFERROR(VLOOKUP(A754,部品コード!A:E,2,FALSE),"")</f>
        <v/>
      </c>
      <c r="E754" s="322" t="str">
        <f t="shared" si="22"/>
        <v/>
      </c>
      <c r="F754" s="322" t="str">
        <f t="shared" si="23"/>
        <v/>
      </c>
      <c r="G754" s="322" t="str">
        <f>IFERROR(VLOOKUP(A754,部品コード!A:E,3,FALSE),"")</f>
        <v/>
      </c>
    </row>
    <row r="755" spans="1:7" x14ac:dyDescent="0.15">
      <c r="A755" s="320"/>
      <c r="B755" s="321"/>
      <c r="C755" s="319"/>
      <c r="D755" s="322" t="str">
        <f>IFERROR(VLOOKUP(A755,部品コード!A:E,2,FALSE),"")</f>
        <v/>
      </c>
      <c r="E755" s="322" t="str">
        <f t="shared" si="22"/>
        <v/>
      </c>
      <c r="F755" s="322" t="str">
        <f t="shared" si="23"/>
        <v/>
      </c>
      <c r="G755" s="322" t="str">
        <f>IFERROR(VLOOKUP(A755,部品コード!A:E,3,FALSE),"")</f>
        <v/>
      </c>
    </row>
    <row r="756" spans="1:7" x14ac:dyDescent="0.15">
      <c r="A756" s="320"/>
      <c r="B756" s="321"/>
      <c r="C756" s="319"/>
      <c r="D756" s="322" t="str">
        <f>IFERROR(VLOOKUP(A756,部品コード!A:E,2,FALSE),"")</f>
        <v/>
      </c>
      <c r="E756" s="322" t="str">
        <f t="shared" si="22"/>
        <v/>
      </c>
      <c r="F756" s="322" t="str">
        <f t="shared" si="23"/>
        <v/>
      </c>
      <c r="G756" s="322" t="str">
        <f>IFERROR(VLOOKUP(A756,部品コード!A:E,3,FALSE),"")</f>
        <v/>
      </c>
    </row>
    <row r="757" spans="1:7" x14ac:dyDescent="0.15">
      <c r="A757" s="320"/>
      <c r="B757" s="321"/>
      <c r="C757" s="319"/>
      <c r="D757" s="322" t="str">
        <f>IFERROR(VLOOKUP(A757,部品コード!A:E,2,FALSE),"")</f>
        <v/>
      </c>
      <c r="E757" s="322" t="str">
        <f t="shared" si="22"/>
        <v/>
      </c>
      <c r="F757" s="322" t="str">
        <f t="shared" si="23"/>
        <v/>
      </c>
      <c r="G757" s="322" t="str">
        <f>IFERROR(VLOOKUP(A757,部品コード!A:E,3,FALSE),"")</f>
        <v/>
      </c>
    </row>
    <row r="758" spans="1:7" x14ac:dyDescent="0.15">
      <c r="A758" s="320"/>
      <c r="B758" s="321"/>
      <c r="C758" s="319"/>
      <c r="D758" s="322" t="str">
        <f>IFERROR(VLOOKUP(A758,部品コード!A:E,2,FALSE),"")</f>
        <v/>
      </c>
      <c r="E758" s="322" t="str">
        <f t="shared" ref="E758:E821" si="24">IF(B758="","",(MONTH(B758)))</f>
        <v/>
      </c>
      <c r="F758" s="322" t="str">
        <f t="shared" ref="F758:F821" si="25">IF(B758="","",(DAY(B758)))</f>
        <v/>
      </c>
      <c r="G758" s="322" t="str">
        <f>IFERROR(VLOOKUP(A758,部品コード!A:E,3,FALSE),"")</f>
        <v/>
      </c>
    </row>
    <row r="759" spans="1:7" x14ac:dyDescent="0.15">
      <c r="A759" s="320"/>
      <c r="B759" s="321"/>
      <c r="C759" s="319"/>
      <c r="D759" s="322" t="str">
        <f>IFERROR(VLOOKUP(A759,部品コード!A:E,2,FALSE),"")</f>
        <v/>
      </c>
      <c r="E759" s="322" t="str">
        <f t="shared" si="24"/>
        <v/>
      </c>
      <c r="F759" s="322" t="str">
        <f t="shared" si="25"/>
        <v/>
      </c>
      <c r="G759" s="322" t="str">
        <f>IFERROR(VLOOKUP(A759,部品コード!A:E,3,FALSE),"")</f>
        <v/>
      </c>
    </row>
    <row r="760" spans="1:7" x14ac:dyDescent="0.15">
      <c r="A760" s="320"/>
      <c r="B760" s="321"/>
      <c r="C760" s="319"/>
      <c r="D760" s="322" t="str">
        <f>IFERROR(VLOOKUP(A760,部品コード!A:E,2,FALSE),"")</f>
        <v/>
      </c>
      <c r="E760" s="322" t="str">
        <f t="shared" si="24"/>
        <v/>
      </c>
      <c r="F760" s="322" t="str">
        <f t="shared" si="25"/>
        <v/>
      </c>
      <c r="G760" s="322" t="str">
        <f>IFERROR(VLOOKUP(A760,部品コード!A:E,3,FALSE),"")</f>
        <v/>
      </c>
    </row>
    <row r="761" spans="1:7" x14ac:dyDescent="0.15">
      <c r="A761" s="320"/>
      <c r="B761" s="321"/>
      <c r="C761" s="319"/>
      <c r="D761" s="322" t="str">
        <f>IFERROR(VLOOKUP(A761,部品コード!A:E,2,FALSE),"")</f>
        <v/>
      </c>
      <c r="E761" s="322" t="str">
        <f t="shared" si="24"/>
        <v/>
      </c>
      <c r="F761" s="322" t="str">
        <f t="shared" si="25"/>
        <v/>
      </c>
      <c r="G761" s="322" t="str">
        <f>IFERROR(VLOOKUP(A761,部品コード!A:E,3,FALSE),"")</f>
        <v/>
      </c>
    </row>
    <row r="762" spans="1:7" x14ac:dyDescent="0.15">
      <c r="A762" s="320"/>
      <c r="B762" s="321"/>
      <c r="C762" s="319"/>
      <c r="D762" s="322" t="str">
        <f>IFERROR(VLOOKUP(A762,部品コード!A:E,2,FALSE),"")</f>
        <v/>
      </c>
      <c r="E762" s="322" t="str">
        <f t="shared" si="24"/>
        <v/>
      </c>
      <c r="F762" s="322" t="str">
        <f t="shared" si="25"/>
        <v/>
      </c>
      <c r="G762" s="322" t="str">
        <f>IFERROR(VLOOKUP(A762,部品コード!A:E,3,FALSE),"")</f>
        <v/>
      </c>
    </row>
    <row r="763" spans="1:7" x14ac:dyDescent="0.15">
      <c r="A763" s="320"/>
      <c r="B763" s="321"/>
      <c r="C763" s="319"/>
      <c r="D763" s="322" t="str">
        <f>IFERROR(VLOOKUP(A763,部品コード!A:E,2,FALSE),"")</f>
        <v/>
      </c>
      <c r="E763" s="322" t="str">
        <f t="shared" si="24"/>
        <v/>
      </c>
      <c r="F763" s="322" t="str">
        <f t="shared" si="25"/>
        <v/>
      </c>
      <c r="G763" s="322" t="str">
        <f>IFERROR(VLOOKUP(A763,部品コード!A:E,3,FALSE),"")</f>
        <v/>
      </c>
    </row>
    <row r="764" spans="1:7" x14ac:dyDescent="0.15">
      <c r="A764" s="320"/>
      <c r="B764" s="321"/>
      <c r="C764" s="319"/>
      <c r="D764" s="322" t="str">
        <f>IFERROR(VLOOKUP(A764,部品コード!A:E,2,FALSE),"")</f>
        <v/>
      </c>
      <c r="E764" s="322" t="str">
        <f t="shared" si="24"/>
        <v/>
      </c>
      <c r="F764" s="322" t="str">
        <f t="shared" si="25"/>
        <v/>
      </c>
      <c r="G764" s="322" t="str">
        <f>IFERROR(VLOOKUP(A764,部品コード!A:E,3,FALSE),"")</f>
        <v/>
      </c>
    </row>
    <row r="765" spans="1:7" x14ac:dyDescent="0.15">
      <c r="A765" s="320"/>
      <c r="B765" s="321"/>
      <c r="C765" s="319"/>
      <c r="D765" s="322" t="str">
        <f>IFERROR(VLOOKUP(A765,部品コード!A:E,2,FALSE),"")</f>
        <v/>
      </c>
      <c r="E765" s="322" t="str">
        <f t="shared" si="24"/>
        <v/>
      </c>
      <c r="F765" s="322" t="str">
        <f t="shared" si="25"/>
        <v/>
      </c>
      <c r="G765" s="322" t="str">
        <f>IFERROR(VLOOKUP(A765,部品コード!A:E,3,FALSE),"")</f>
        <v/>
      </c>
    </row>
    <row r="766" spans="1:7" x14ac:dyDescent="0.15">
      <c r="A766" s="320"/>
      <c r="B766" s="321"/>
      <c r="C766" s="319"/>
      <c r="D766" s="322" t="str">
        <f>IFERROR(VLOOKUP(A766,部品コード!A:E,2,FALSE),"")</f>
        <v/>
      </c>
      <c r="E766" s="322" t="str">
        <f t="shared" si="24"/>
        <v/>
      </c>
      <c r="F766" s="322" t="str">
        <f t="shared" si="25"/>
        <v/>
      </c>
      <c r="G766" s="322" t="str">
        <f>IFERROR(VLOOKUP(A766,部品コード!A:E,3,FALSE),"")</f>
        <v/>
      </c>
    </row>
    <row r="767" spans="1:7" x14ac:dyDescent="0.15">
      <c r="A767" s="320"/>
      <c r="B767" s="321"/>
      <c r="C767" s="319"/>
      <c r="D767" s="322" t="str">
        <f>IFERROR(VLOOKUP(A767,部品コード!A:E,2,FALSE),"")</f>
        <v/>
      </c>
      <c r="E767" s="322" t="str">
        <f t="shared" si="24"/>
        <v/>
      </c>
      <c r="F767" s="322" t="str">
        <f t="shared" si="25"/>
        <v/>
      </c>
      <c r="G767" s="322" t="str">
        <f>IFERROR(VLOOKUP(A767,部品コード!A:E,3,FALSE),"")</f>
        <v/>
      </c>
    </row>
    <row r="768" spans="1:7" x14ac:dyDescent="0.15">
      <c r="A768" s="320"/>
      <c r="B768" s="321"/>
      <c r="C768" s="319"/>
      <c r="D768" s="322" t="str">
        <f>IFERROR(VLOOKUP(A768,部品コード!A:E,2,FALSE),"")</f>
        <v/>
      </c>
      <c r="E768" s="322" t="str">
        <f t="shared" si="24"/>
        <v/>
      </c>
      <c r="F768" s="322" t="str">
        <f t="shared" si="25"/>
        <v/>
      </c>
      <c r="G768" s="322" t="str">
        <f>IFERROR(VLOOKUP(A768,部品コード!A:E,3,FALSE),"")</f>
        <v/>
      </c>
    </row>
    <row r="769" spans="1:7" x14ac:dyDescent="0.15">
      <c r="A769" s="320"/>
      <c r="B769" s="321"/>
      <c r="C769" s="319"/>
      <c r="D769" s="322" t="str">
        <f>IFERROR(VLOOKUP(A769,部品コード!A:E,2,FALSE),"")</f>
        <v/>
      </c>
      <c r="E769" s="322" t="str">
        <f t="shared" si="24"/>
        <v/>
      </c>
      <c r="F769" s="322" t="str">
        <f t="shared" si="25"/>
        <v/>
      </c>
      <c r="G769" s="322" t="str">
        <f>IFERROR(VLOOKUP(A769,部品コード!A:E,3,FALSE),"")</f>
        <v/>
      </c>
    </row>
    <row r="770" spans="1:7" x14ac:dyDescent="0.15">
      <c r="A770" s="320"/>
      <c r="B770" s="321"/>
      <c r="C770" s="319"/>
      <c r="D770" s="322" t="str">
        <f>IFERROR(VLOOKUP(A770,部品コード!A:E,2,FALSE),"")</f>
        <v/>
      </c>
      <c r="E770" s="322" t="str">
        <f t="shared" si="24"/>
        <v/>
      </c>
      <c r="F770" s="322" t="str">
        <f t="shared" si="25"/>
        <v/>
      </c>
      <c r="G770" s="322" t="str">
        <f>IFERROR(VLOOKUP(A770,部品コード!A:E,3,FALSE),"")</f>
        <v/>
      </c>
    </row>
    <row r="771" spans="1:7" x14ac:dyDescent="0.15">
      <c r="A771" s="320"/>
      <c r="B771" s="321"/>
      <c r="C771" s="319"/>
      <c r="D771" s="322" t="str">
        <f>IFERROR(VLOOKUP(A771,部品コード!A:E,2,FALSE),"")</f>
        <v/>
      </c>
      <c r="E771" s="322" t="str">
        <f t="shared" si="24"/>
        <v/>
      </c>
      <c r="F771" s="322" t="str">
        <f t="shared" si="25"/>
        <v/>
      </c>
      <c r="G771" s="322" t="str">
        <f>IFERROR(VLOOKUP(A771,部品コード!A:E,3,FALSE),"")</f>
        <v/>
      </c>
    </row>
    <row r="772" spans="1:7" x14ac:dyDescent="0.15">
      <c r="A772" s="320"/>
      <c r="B772" s="321"/>
      <c r="C772" s="319"/>
      <c r="D772" s="322" t="str">
        <f>IFERROR(VLOOKUP(A772,部品コード!A:E,2,FALSE),"")</f>
        <v/>
      </c>
      <c r="E772" s="322" t="str">
        <f t="shared" si="24"/>
        <v/>
      </c>
      <c r="F772" s="322" t="str">
        <f t="shared" si="25"/>
        <v/>
      </c>
      <c r="G772" s="322" t="str">
        <f>IFERROR(VLOOKUP(A772,部品コード!A:E,3,FALSE),"")</f>
        <v/>
      </c>
    </row>
    <row r="773" spans="1:7" x14ac:dyDescent="0.15">
      <c r="A773" s="320"/>
      <c r="B773" s="321"/>
      <c r="C773" s="319"/>
      <c r="D773" s="322" t="str">
        <f>IFERROR(VLOOKUP(A773,部品コード!A:E,2,FALSE),"")</f>
        <v/>
      </c>
      <c r="E773" s="322" t="str">
        <f t="shared" si="24"/>
        <v/>
      </c>
      <c r="F773" s="322" t="str">
        <f t="shared" si="25"/>
        <v/>
      </c>
      <c r="G773" s="322" t="str">
        <f>IFERROR(VLOOKUP(A773,部品コード!A:E,3,FALSE),"")</f>
        <v/>
      </c>
    </row>
    <row r="774" spans="1:7" x14ac:dyDescent="0.15">
      <c r="A774" s="320"/>
      <c r="B774" s="321"/>
      <c r="C774" s="319"/>
      <c r="D774" s="322" t="str">
        <f>IFERROR(VLOOKUP(A774,部品コード!A:E,2,FALSE),"")</f>
        <v/>
      </c>
      <c r="E774" s="322" t="str">
        <f t="shared" si="24"/>
        <v/>
      </c>
      <c r="F774" s="322" t="str">
        <f t="shared" si="25"/>
        <v/>
      </c>
      <c r="G774" s="322" t="str">
        <f>IFERROR(VLOOKUP(A774,部品コード!A:E,3,FALSE),"")</f>
        <v/>
      </c>
    </row>
    <row r="775" spans="1:7" x14ac:dyDescent="0.15">
      <c r="A775" s="320"/>
      <c r="B775" s="321"/>
      <c r="C775" s="319"/>
      <c r="D775" s="322" t="str">
        <f>IFERROR(VLOOKUP(A775,部品コード!A:E,2,FALSE),"")</f>
        <v/>
      </c>
      <c r="E775" s="322" t="str">
        <f t="shared" si="24"/>
        <v/>
      </c>
      <c r="F775" s="322" t="str">
        <f t="shared" si="25"/>
        <v/>
      </c>
      <c r="G775" s="322" t="str">
        <f>IFERROR(VLOOKUP(A775,部品コード!A:E,3,FALSE),"")</f>
        <v/>
      </c>
    </row>
    <row r="776" spans="1:7" x14ac:dyDescent="0.15">
      <c r="A776" s="320"/>
      <c r="B776" s="321"/>
      <c r="C776" s="319"/>
      <c r="D776" s="322" t="str">
        <f>IFERROR(VLOOKUP(A776,部品コード!A:E,2,FALSE),"")</f>
        <v/>
      </c>
      <c r="E776" s="322" t="str">
        <f t="shared" si="24"/>
        <v/>
      </c>
      <c r="F776" s="322" t="str">
        <f t="shared" si="25"/>
        <v/>
      </c>
      <c r="G776" s="322" t="str">
        <f>IFERROR(VLOOKUP(A776,部品コード!A:E,3,FALSE),"")</f>
        <v/>
      </c>
    </row>
    <row r="777" spans="1:7" x14ac:dyDescent="0.15">
      <c r="A777" s="320"/>
      <c r="B777" s="321"/>
      <c r="C777" s="319"/>
      <c r="D777" s="322" t="str">
        <f>IFERROR(VLOOKUP(A777,部品コード!A:E,2,FALSE),"")</f>
        <v/>
      </c>
      <c r="E777" s="322" t="str">
        <f t="shared" si="24"/>
        <v/>
      </c>
      <c r="F777" s="322" t="str">
        <f t="shared" si="25"/>
        <v/>
      </c>
      <c r="G777" s="322" t="str">
        <f>IFERROR(VLOOKUP(A777,部品コード!A:E,3,FALSE),"")</f>
        <v/>
      </c>
    </row>
    <row r="778" spans="1:7" x14ac:dyDescent="0.15">
      <c r="A778" s="320"/>
      <c r="B778" s="321"/>
      <c r="C778" s="319"/>
      <c r="D778" s="322" t="str">
        <f>IFERROR(VLOOKUP(A778,部品コード!A:E,2,FALSE),"")</f>
        <v/>
      </c>
      <c r="E778" s="322" t="str">
        <f t="shared" si="24"/>
        <v/>
      </c>
      <c r="F778" s="322" t="str">
        <f t="shared" si="25"/>
        <v/>
      </c>
      <c r="G778" s="322" t="str">
        <f>IFERROR(VLOOKUP(A778,部品コード!A:E,3,FALSE),"")</f>
        <v/>
      </c>
    </row>
    <row r="779" spans="1:7" x14ac:dyDescent="0.15">
      <c r="A779" s="320"/>
      <c r="B779" s="321"/>
      <c r="C779" s="319"/>
      <c r="D779" s="322" t="str">
        <f>IFERROR(VLOOKUP(A779,部品コード!A:E,2,FALSE),"")</f>
        <v/>
      </c>
      <c r="E779" s="322" t="str">
        <f t="shared" si="24"/>
        <v/>
      </c>
      <c r="F779" s="322" t="str">
        <f t="shared" si="25"/>
        <v/>
      </c>
      <c r="G779" s="322" t="str">
        <f>IFERROR(VLOOKUP(A779,部品コード!A:E,3,FALSE),"")</f>
        <v/>
      </c>
    </row>
    <row r="780" spans="1:7" x14ac:dyDescent="0.15">
      <c r="A780" s="320"/>
      <c r="B780" s="321"/>
      <c r="C780" s="319"/>
      <c r="D780" s="322" t="str">
        <f>IFERROR(VLOOKUP(A780,部品コード!A:E,2,FALSE),"")</f>
        <v/>
      </c>
      <c r="E780" s="322" t="str">
        <f t="shared" si="24"/>
        <v/>
      </c>
      <c r="F780" s="322" t="str">
        <f t="shared" si="25"/>
        <v/>
      </c>
      <c r="G780" s="322" t="str">
        <f>IFERROR(VLOOKUP(A780,部品コード!A:E,3,FALSE),"")</f>
        <v/>
      </c>
    </row>
    <row r="781" spans="1:7" x14ac:dyDescent="0.15">
      <c r="A781" s="320"/>
      <c r="B781" s="321"/>
      <c r="C781" s="319"/>
      <c r="D781" s="322" t="str">
        <f>IFERROR(VLOOKUP(A781,部品コード!A:E,2,FALSE),"")</f>
        <v/>
      </c>
      <c r="E781" s="322" t="str">
        <f t="shared" si="24"/>
        <v/>
      </c>
      <c r="F781" s="322" t="str">
        <f t="shared" si="25"/>
        <v/>
      </c>
      <c r="G781" s="322" t="str">
        <f>IFERROR(VLOOKUP(A781,部品コード!A:E,3,FALSE),"")</f>
        <v/>
      </c>
    </row>
    <row r="782" spans="1:7" x14ac:dyDescent="0.15">
      <c r="A782" s="320"/>
      <c r="B782" s="321"/>
      <c r="C782" s="319"/>
      <c r="D782" s="322" t="str">
        <f>IFERROR(VLOOKUP(A782,部品コード!A:E,2,FALSE),"")</f>
        <v/>
      </c>
      <c r="E782" s="322" t="str">
        <f t="shared" si="24"/>
        <v/>
      </c>
      <c r="F782" s="322" t="str">
        <f t="shared" si="25"/>
        <v/>
      </c>
      <c r="G782" s="322" t="str">
        <f>IFERROR(VLOOKUP(A782,部品コード!A:E,3,FALSE),"")</f>
        <v/>
      </c>
    </row>
    <row r="783" spans="1:7" x14ac:dyDescent="0.15">
      <c r="A783" s="320"/>
      <c r="B783" s="321"/>
      <c r="C783" s="319"/>
      <c r="D783" s="322" t="str">
        <f>IFERROR(VLOOKUP(A783,部品コード!A:E,2,FALSE),"")</f>
        <v/>
      </c>
      <c r="E783" s="322" t="str">
        <f t="shared" si="24"/>
        <v/>
      </c>
      <c r="F783" s="322" t="str">
        <f t="shared" si="25"/>
        <v/>
      </c>
      <c r="G783" s="322" t="str">
        <f>IFERROR(VLOOKUP(A783,部品コード!A:E,3,FALSE),"")</f>
        <v/>
      </c>
    </row>
    <row r="784" spans="1:7" x14ac:dyDescent="0.15">
      <c r="A784" s="320"/>
      <c r="B784" s="321"/>
      <c r="C784" s="319"/>
      <c r="D784" s="322" t="str">
        <f>IFERROR(VLOOKUP(A784,部品コード!A:E,2,FALSE),"")</f>
        <v/>
      </c>
      <c r="E784" s="322" t="str">
        <f t="shared" si="24"/>
        <v/>
      </c>
      <c r="F784" s="322" t="str">
        <f t="shared" si="25"/>
        <v/>
      </c>
      <c r="G784" s="322" t="str">
        <f>IFERROR(VLOOKUP(A784,部品コード!A:E,3,FALSE),"")</f>
        <v/>
      </c>
    </row>
    <row r="785" spans="1:7" x14ac:dyDescent="0.15">
      <c r="A785" s="320"/>
      <c r="B785" s="321"/>
      <c r="C785" s="319"/>
      <c r="D785" s="322" t="str">
        <f>IFERROR(VLOOKUP(A785,部品コード!A:E,2,FALSE),"")</f>
        <v/>
      </c>
      <c r="E785" s="322" t="str">
        <f t="shared" si="24"/>
        <v/>
      </c>
      <c r="F785" s="322" t="str">
        <f t="shared" si="25"/>
        <v/>
      </c>
      <c r="G785" s="322" t="str">
        <f>IFERROR(VLOOKUP(A785,部品コード!A:E,3,FALSE),"")</f>
        <v/>
      </c>
    </row>
    <row r="786" spans="1:7" x14ac:dyDescent="0.15">
      <c r="A786" s="320"/>
      <c r="B786" s="321"/>
      <c r="C786" s="319"/>
      <c r="D786" s="322" t="str">
        <f>IFERROR(VLOOKUP(A786,部品コード!A:E,2,FALSE),"")</f>
        <v/>
      </c>
      <c r="E786" s="322" t="str">
        <f t="shared" si="24"/>
        <v/>
      </c>
      <c r="F786" s="322" t="str">
        <f t="shared" si="25"/>
        <v/>
      </c>
      <c r="G786" s="322" t="str">
        <f>IFERROR(VLOOKUP(A786,部品コード!A:E,3,FALSE),"")</f>
        <v/>
      </c>
    </row>
    <row r="787" spans="1:7" x14ac:dyDescent="0.15">
      <c r="A787" s="320"/>
      <c r="B787" s="321"/>
      <c r="C787" s="319"/>
      <c r="D787" s="322" t="str">
        <f>IFERROR(VLOOKUP(A787,部品コード!A:E,2,FALSE),"")</f>
        <v/>
      </c>
      <c r="E787" s="322" t="str">
        <f t="shared" si="24"/>
        <v/>
      </c>
      <c r="F787" s="322" t="str">
        <f t="shared" si="25"/>
        <v/>
      </c>
      <c r="G787" s="322" t="str">
        <f>IFERROR(VLOOKUP(A787,部品コード!A:E,3,FALSE),"")</f>
        <v/>
      </c>
    </row>
    <row r="788" spans="1:7" x14ac:dyDescent="0.15">
      <c r="A788" s="320"/>
      <c r="B788" s="321"/>
      <c r="C788" s="319"/>
      <c r="D788" s="322" t="str">
        <f>IFERROR(VLOOKUP(A788,部品コード!A:E,2,FALSE),"")</f>
        <v/>
      </c>
      <c r="E788" s="322" t="str">
        <f t="shared" si="24"/>
        <v/>
      </c>
      <c r="F788" s="322" t="str">
        <f t="shared" si="25"/>
        <v/>
      </c>
      <c r="G788" s="322" t="str">
        <f>IFERROR(VLOOKUP(A788,部品コード!A:E,3,FALSE),"")</f>
        <v/>
      </c>
    </row>
    <row r="789" spans="1:7" x14ac:dyDescent="0.15">
      <c r="A789" s="320"/>
      <c r="B789" s="321"/>
      <c r="C789" s="319"/>
      <c r="D789" s="322" t="str">
        <f>IFERROR(VLOOKUP(A789,部品コード!A:E,2,FALSE),"")</f>
        <v/>
      </c>
      <c r="E789" s="322" t="str">
        <f t="shared" si="24"/>
        <v/>
      </c>
      <c r="F789" s="322" t="str">
        <f t="shared" si="25"/>
        <v/>
      </c>
      <c r="G789" s="322" t="str">
        <f>IFERROR(VLOOKUP(A789,部品コード!A:E,3,FALSE),"")</f>
        <v/>
      </c>
    </row>
    <row r="790" spans="1:7" x14ac:dyDescent="0.15">
      <c r="A790" s="320"/>
      <c r="B790" s="321"/>
      <c r="C790" s="319"/>
      <c r="D790" s="322" t="str">
        <f>IFERROR(VLOOKUP(A790,部品コード!A:E,2,FALSE),"")</f>
        <v/>
      </c>
      <c r="E790" s="322" t="str">
        <f t="shared" si="24"/>
        <v/>
      </c>
      <c r="F790" s="322" t="str">
        <f t="shared" si="25"/>
        <v/>
      </c>
      <c r="G790" s="322" t="str">
        <f>IFERROR(VLOOKUP(A790,部品コード!A:E,3,FALSE),"")</f>
        <v/>
      </c>
    </row>
    <row r="791" spans="1:7" x14ac:dyDescent="0.15">
      <c r="A791" s="320"/>
      <c r="B791" s="321"/>
      <c r="C791" s="319"/>
      <c r="D791" s="322" t="str">
        <f>IFERROR(VLOOKUP(A791,部品コード!A:E,2,FALSE),"")</f>
        <v/>
      </c>
      <c r="E791" s="322" t="str">
        <f t="shared" si="24"/>
        <v/>
      </c>
      <c r="F791" s="322" t="str">
        <f t="shared" si="25"/>
        <v/>
      </c>
      <c r="G791" s="322" t="str">
        <f>IFERROR(VLOOKUP(A791,部品コード!A:E,3,FALSE),"")</f>
        <v/>
      </c>
    </row>
    <row r="792" spans="1:7" x14ac:dyDescent="0.15">
      <c r="A792" s="320"/>
      <c r="B792" s="321"/>
      <c r="C792" s="319"/>
      <c r="D792" s="322" t="str">
        <f>IFERROR(VLOOKUP(A792,部品コード!A:E,2,FALSE),"")</f>
        <v/>
      </c>
      <c r="E792" s="322" t="str">
        <f t="shared" si="24"/>
        <v/>
      </c>
      <c r="F792" s="322" t="str">
        <f t="shared" si="25"/>
        <v/>
      </c>
      <c r="G792" s="322" t="str">
        <f>IFERROR(VLOOKUP(A792,部品コード!A:E,3,FALSE),"")</f>
        <v/>
      </c>
    </row>
    <row r="793" spans="1:7" x14ac:dyDescent="0.15">
      <c r="A793" s="320"/>
      <c r="B793" s="321"/>
      <c r="C793" s="319"/>
      <c r="D793" s="322" t="str">
        <f>IFERROR(VLOOKUP(A793,部品コード!A:E,2,FALSE),"")</f>
        <v/>
      </c>
      <c r="E793" s="322" t="str">
        <f t="shared" si="24"/>
        <v/>
      </c>
      <c r="F793" s="322" t="str">
        <f t="shared" si="25"/>
        <v/>
      </c>
      <c r="G793" s="322" t="str">
        <f>IFERROR(VLOOKUP(A793,部品コード!A:E,3,FALSE),"")</f>
        <v/>
      </c>
    </row>
    <row r="794" spans="1:7" x14ac:dyDescent="0.15">
      <c r="A794" s="320"/>
      <c r="B794" s="321"/>
      <c r="C794" s="319"/>
      <c r="D794" s="322" t="str">
        <f>IFERROR(VLOOKUP(A794,部品コード!A:E,2,FALSE),"")</f>
        <v/>
      </c>
      <c r="E794" s="322" t="str">
        <f t="shared" si="24"/>
        <v/>
      </c>
      <c r="F794" s="322" t="str">
        <f t="shared" si="25"/>
        <v/>
      </c>
      <c r="G794" s="322" t="str">
        <f>IFERROR(VLOOKUP(A794,部品コード!A:E,3,FALSE),"")</f>
        <v/>
      </c>
    </row>
    <row r="795" spans="1:7" x14ac:dyDescent="0.15">
      <c r="A795" s="320"/>
      <c r="B795" s="321"/>
      <c r="C795" s="319"/>
      <c r="D795" s="322" t="str">
        <f>IFERROR(VLOOKUP(A795,部品コード!A:E,2,FALSE),"")</f>
        <v/>
      </c>
      <c r="E795" s="322" t="str">
        <f t="shared" si="24"/>
        <v/>
      </c>
      <c r="F795" s="322" t="str">
        <f t="shared" si="25"/>
        <v/>
      </c>
      <c r="G795" s="322" t="str">
        <f>IFERROR(VLOOKUP(A795,部品コード!A:E,3,FALSE),"")</f>
        <v/>
      </c>
    </row>
    <row r="796" spans="1:7" x14ac:dyDescent="0.15">
      <c r="A796" s="320"/>
      <c r="B796" s="321"/>
      <c r="C796" s="319"/>
      <c r="D796" s="322" t="str">
        <f>IFERROR(VLOOKUP(A796,部品コード!A:E,2,FALSE),"")</f>
        <v/>
      </c>
      <c r="E796" s="322" t="str">
        <f t="shared" si="24"/>
        <v/>
      </c>
      <c r="F796" s="322" t="str">
        <f t="shared" si="25"/>
        <v/>
      </c>
      <c r="G796" s="322" t="str">
        <f>IFERROR(VLOOKUP(A796,部品コード!A:E,3,FALSE),"")</f>
        <v/>
      </c>
    </row>
    <row r="797" spans="1:7" x14ac:dyDescent="0.15">
      <c r="A797" s="320"/>
      <c r="B797" s="321"/>
      <c r="C797" s="319"/>
      <c r="D797" s="322" t="str">
        <f>IFERROR(VLOOKUP(A797,部品コード!A:E,2,FALSE),"")</f>
        <v/>
      </c>
      <c r="E797" s="322" t="str">
        <f t="shared" si="24"/>
        <v/>
      </c>
      <c r="F797" s="322" t="str">
        <f t="shared" si="25"/>
        <v/>
      </c>
      <c r="G797" s="322" t="str">
        <f>IFERROR(VLOOKUP(A797,部品コード!A:E,3,FALSE),"")</f>
        <v/>
      </c>
    </row>
    <row r="798" spans="1:7" x14ac:dyDescent="0.15">
      <c r="A798" s="320"/>
      <c r="B798" s="321"/>
      <c r="C798" s="319"/>
      <c r="D798" s="322" t="str">
        <f>IFERROR(VLOOKUP(A798,部品コード!A:E,2,FALSE),"")</f>
        <v/>
      </c>
      <c r="E798" s="322" t="str">
        <f t="shared" si="24"/>
        <v/>
      </c>
      <c r="F798" s="322" t="str">
        <f t="shared" si="25"/>
        <v/>
      </c>
      <c r="G798" s="322" t="str">
        <f>IFERROR(VLOOKUP(A798,部品コード!A:E,3,FALSE),"")</f>
        <v/>
      </c>
    </row>
    <row r="799" spans="1:7" x14ac:dyDescent="0.15">
      <c r="A799" s="320"/>
      <c r="B799" s="321"/>
      <c r="C799" s="319"/>
      <c r="D799" s="322" t="str">
        <f>IFERROR(VLOOKUP(A799,部品コード!A:E,2,FALSE),"")</f>
        <v/>
      </c>
      <c r="E799" s="322" t="str">
        <f t="shared" si="24"/>
        <v/>
      </c>
      <c r="F799" s="322" t="str">
        <f t="shared" si="25"/>
        <v/>
      </c>
      <c r="G799" s="322" t="str">
        <f>IFERROR(VLOOKUP(A799,部品コード!A:E,3,FALSE),"")</f>
        <v/>
      </c>
    </row>
    <row r="800" spans="1:7" x14ac:dyDescent="0.15">
      <c r="A800" s="320"/>
      <c r="B800" s="321"/>
      <c r="C800" s="319"/>
      <c r="D800" s="322" t="str">
        <f>IFERROR(VLOOKUP(A800,部品コード!A:E,2,FALSE),"")</f>
        <v/>
      </c>
      <c r="E800" s="322" t="str">
        <f t="shared" si="24"/>
        <v/>
      </c>
      <c r="F800" s="322" t="str">
        <f t="shared" si="25"/>
        <v/>
      </c>
      <c r="G800" s="322" t="str">
        <f>IFERROR(VLOOKUP(A800,部品コード!A:E,3,FALSE),"")</f>
        <v/>
      </c>
    </row>
    <row r="801" spans="1:7" x14ac:dyDescent="0.15">
      <c r="A801" s="320"/>
      <c r="B801" s="321"/>
      <c r="C801" s="319"/>
      <c r="D801" s="322" t="str">
        <f>IFERROR(VLOOKUP(A801,部品コード!A:E,2,FALSE),"")</f>
        <v/>
      </c>
      <c r="E801" s="322" t="str">
        <f t="shared" si="24"/>
        <v/>
      </c>
      <c r="F801" s="322" t="str">
        <f t="shared" si="25"/>
        <v/>
      </c>
      <c r="G801" s="322" t="str">
        <f>IFERROR(VLOOKUP(A801,部品コード!A:E,3,FALSE),"")</f>
        <v/>
      </c>
    </row>
    <row r="802" spans="1:7" x14ac:dyDescent="0.15">
      <c r="A802" s="320"/>
      <c r="B802" s="321"/>
      <c r="C802" s="319"/>
      <c r="D802" s="322" t="str">
        <f>IFERROR(VLOOKUP(A802,部品コード!A:E,2,FALSE),"")</f>
        <v/>
      </c>
      <c r="E802" s="322" t="str">
        <f t="shared" si="24"/>
        <v/>
      </c>
      <c r="F802" s="322" t="str">
        <f t="shared" si="25"/>
        <v/>
      </c>
      <c r="G802" s="322" t="str">
        <f>IFERROR(VLOOKUP(A802,部品コード!A:E,3,FALSE),"")</f>
        <v/>
      </c>
    </row>
    <row r="803" spans="1:7" x14ac:dyDescent="0.15">
      <c r="A803" s="320"/>
      <c r="B803" s="321"/>
      <c r="C803" s="319"/>
      <c r="D803" s="322" t="str">
        <f>IFERROR(VLOOKUP(A803,部品コード!A:E,2,FALSE),"")</f>
        <v/>
      </c>
      <c r="E803" s="322" t="str">
        <f t="shared" si="24"/>
        <v/>
      </c>
      <c r="F803" s="322" t="str">
        <f t="shared" si="25"/>
        <v/>
      </c>
      <c r="G803" s="322" t="str">
        <f>IFERROR(VLOOKUP(A803,部品コード!A:E,3,FALSE),"")</f>
        <v/>
      </c>
    </row>
    <row r="804" spans="1:7" x14ac:dyDescent="0.15">
      <c r="A804" s="320"/>
      <c r="B804" s="321"/>
      <c r="C804" s="319"/>
      <c r="D804" s="322" t="str">
        <f>IFERROR(VLOOKUP(A804,部品コード!A:E,2,FALSE),"")</f>
        <v/>
      </c>
      <c r="E804" s="322" t="str">
        <f t="shared" si="24"/>
        <v/>
      </c>
      <c r="F804" s="322" t="str">
        <f t="shared" si="25"/>
        <v/>
      </c>
      <c r="G804" s="322" t="str">
        <f>IFERROR(VLOOKUP(A804,部品コード!A:E,3,FALSE),"")</f>
        <v/>
      </c>
    </row>
    <row r="805" spans="1:7" x14ac:dyDescent="0.15">
      <c r="A805" s="320"/>
      <c r="B805" s="321"/>
      <c r="C805" s="319"/>
      <c r="D805" s="322" t="str">
        <f>IFERROR(VLOOKUP(A805,部品コード!A:E,2,FALSE),"")</f>
        <v/>
      </c>
      <c r="E805" s="322" t="str">
        <f t="shared" si="24"/>
        <v/>
      </c>
      <c r="F805" s="322" t="str">
        <f t="shared" si="25"/>
        <v/>
      </c>
      <c r="G805" s="322" t="str">
        <f>IFERROR(VLOOKUP(A805,部品コード!A:E,3,FALSE),"")</f>
        <v/>
      </c>
    </row>
    <row r="806" spans="1:7" x14ac:dyDescent="0.15">
      <c r="A806" s="320"/>
      <c r="B806" s="321"/>
      <c r="C806" s="319"/>
      <c r="D806" s="322" t="str">
        <f>IFERROR(VLOOKUP(A806,部品コード!A:E,2,FALSE),"")</f>
        <v/>
      </c>
      <c r="E806" s="322" t="str">
        <f t="shared" si="24"/>
        <v/>
      </c>
      <c r="F806" s="322" t="str">
        <f t="shared" si="25"/>
        <v/>
      </c>
      <c r="G806" s="322" t="str">
        <f>IFERROR(VLOOKUP(A806,部品コード!A:E,3,FALSE),"")</f>
        <v/>
      </c>
    </row>
    <row r="807" spans="1:7" x14ac:dyDescent="0.15">
      <c r="A807" s="320"/>
      <c r="B807" s="321"/>
      <c r="C807" s="319"/>
      <c r="D807" s="322" t="str">
        <f>IFERROR(VLOOKUP(A807,部品コード!A:E,2,FALSE),"")</f>
        <v/>
      </c>
      <c r="E807" s="322" t="str">
        <f t="shared" si="24"/>
        <v/>
      </c>
      <c r="F807" s="322" t="str">
        <f t="shared" si="25"/>
        <v/>
      </c>
      <c r="G807" s="322" t="str">
        <f>IFERROR(VLOOKUP(A807,部品コード!A:E,3,FALSE),"")</f>
        <v/>
      </c>
    </row>
    <row r="808" spans="1:7" x14ac:dyDescent="0.15">
      <c r="A808" s="320"/>
      <c r="B808" s="321"/>
      <c r="C808" s="319"/>
      <c r="D808" s="322" t="str">
        <f>IFERROR(VLOOKUP(A808,部品コード!A:E,2,FALSE),"")</f>
        <v/>
      </c>
      <c r="E808" s="322" t="str">
        <f t="shared" si="24"/>
        <v/>
      </c>
      <c r="F808" s="322" t="str">
        <f t="shared" si="25"/>
        <v/>
      </c>
      <c r="G808" s="322" t="str">
        <f>IFERROR(VLOOKUP(A808,部品コード!A:E,3,FALSE),"")</f>
        <v/>
      </c>
    </row>
    <row r="809" spans="1:7" x14ac:dyDescent="0.15">
      <c r="A809" s="320"/>
      <c r="B809" s="321"/>
      <c r="C809" s="319"/>
      <c r="D809" s="322" t="str">
        <f>IFERROR(VLOOKUP(A809,部品コード!A:E,2,FALSE),"")</f>
        <v/>
      </c>
      <c r="E809" s="322" t="str">
        <f t="shared" si="24"/>
        <v/>
      </c>
      <c r="F809" s="322" t="str">
        <f t="shared" si="25"/>
        <v/>
      </c>
      <c r="G809" s="322" t="str">
        <f>IFERROR(VLOOKUP(A809,部品コード!A:E,3,FALSE),"")</f>
        <v/>
      </c>
    </row>
    <row r="810" spans="1:7" x14ac:dyDescent="0.15">
      <c r="A810" s="320"/>
      <c r="B810" s="321"/>
      <c r="C810" s="319"/>
      <c r="D810" s="322" t="str">
        <f>IFERROR(VLOOKUP(A810,部品コード!A:E,2,FALSE),"")</f>
        <v/>
      </c>
      <c r="E810" s="322" t="str">
        <f t="shared" si="24"/>
        <v/>
      </c>
      <c r="F810" s="322" t="str">
        <f t="shared" si="25"/>
        <v/>
      </c>
      <c r="G810" s="322" t="str">
        <f>IFERROR(VLOOKUP(A810,部品コード!A:E,3,FALSE),"")</f>
        <v/>
      </c>
    </row>
    <row r="811" spans="1:7" x14ac:dyDescent="0.15">
      <c r="A811" s="320"/>
      <c r="B811" s="321"/>
      <c r="C811" s="319"/>
      <c r="D811" s="322" t="str">
        <f>IFERROR(VLOOKUP(A811,部品コード!A:E,2,FALSE),"")</f>
        <v/>
      </c>
      <c r="E811" s="322" t="str">
        <f t="shared" si="24"/>
        <v/>
      </c>
      <c r="F811" s="322" t="str">
        <f t="shared" si="25"/>
        <v/>
      </c>
      <c r="G811" s="322" t="str">
        <f>IFERROR(VLOOKUP(A811,部品コード!A:E,3,FALSE),"")</f>
        <v/>
      </c>
    </row>
    <row r="812" spans="1:7" x14ac:dyDescent="0.15">
      <c r="A812" s="320"/>
      <c r="B812" s="321"/>
      <c r="C812" s="319"/>
      <c r="D812" s="322" t="str">
        <f>IFERROR(VLOOKUP(A812,部品コード!A:E,2,FALSE),"")</f>
        <v/>
      </c>
      <c r="E812" s="322" t="str">
        <f t="shared" si="24"/>
        <v/>
      </c>
      <c r="F812" s="322" t="str">
        <f t="shared" si="25"/>
        <v/>
      </c>
      <c r="G812" s="322" t="str">
        <f>IFERROR(VLOOKUP(A812,部品コード!A:E,3,FALSE),"")</f>
        <v/>
      </c>
    </row>
    <row r="813" spans="1:7" x14ac:dyDescent="0.15">
      <c r="A813" s="320"/>
      <c r="B813" s="321"/>
      <c r="C813" s="319"/>
      <c r="D813" s="322" t="str">
        <f>IFERROR(VLOOKUP(A813,部品コード!A:E,2,FALSE),"")</f>
        <v/>
      </c>
      <c r="E813" s="322" t="str">
        <f t="shared" si="24"/>
        <v/>
      </c>
      <c r="F813" s="322" t="str">
        <f t="shared" si="25"/>
        <v/>
      </c>
      <c r="G813" s="322" t="str">
        <f>IFERROR(VLOOKUP(A813,部品コード!A:E,3,FALSE),"")</f>
        <v/>
      </c>
    </row>
    <row r="814" spans="1:7" x14ac:dyDescent="0.15">
      <c r="A814" s="320"/>
      <c r="B814" s="321"/>
      <c r="C814" s="319"/>
      <c r="D814" s="322" t="str">
        <f>IFERROR(VLOOKUP(A814,部品コード!A:E,2,FALSE),"")</f>
        <v/>
      </c>
      <c r="E814" s="322" t="str">
        <f t="shared" si="24"/>
        <v/>
      </c>
      <c r="F814" s="322" t="str">
        <f t="shared" si="25"/>
        <v/>
      </c>
      <c r="G814" s="322" t="str">
        <f>IFERROR(VLOOKUP(A814,部品コード!A:E,3,FALSE),"")</f>
        <v/>
      </c>
    </row>
    <row r="815" spans="1:7" x14ac:dyDescent="0.15">
      <c r="A815" s="320"/>
      <c r="B815" s="321"/>
      <c r="C815" s="319"/>
      <c r="D815" s="322" t="str">
        <f>IFERROR(VLOOKUP(A815,部品コード!A:E,2,FALSE),"")</f>
        <v/>
      </c>
      <c r="E815" s="322" t="str">
        <f t="shared" si="24"/>
        <v/>
      </c>
      <c r="F815" s="322" t="str">
        <f t="shared" si="25"/>
        <v/>
      </c>
      <c r="G815" s="322" t="str">
        <f>IFERROR(VLOOKUP(A815,部品コード!A:E,3,FALSE),"")</f>
        <v/>
      </c>
    </row>
    <row r="816" spans="1:7" x14ac:dyDescent="0.15">
      <c r="A816" s="320"/>
      <c r="B816" s="321"/>
      <c r="C816" s="319"/>
      <c r="D816" s="322" t="str">
        <f>IFERROR(VLOOKUP(A816,部品コード!A:E,2,FALSE),"")</f>
        <v/>
      </c>
      <c r="E816" s="322" t="str">
        <f t="shared" si="24"/>
        <v/>
      </c>
      <c r="F816" s="322" t="str">
        <f t="shared" si="25"/>
        <v/>
      </c>
      <c r="G816" s="322" t="str">
        <f>IFERROR(VLOOKUP(A816,部品コード!A:E,3,FALSE),"")</f>
        <v/>
      </c>
    </row>
    <row r="817" spans="1:7" x14ac:dyDescent="0.15">
      <c r="A817" s="320"/>
      <c r="B817" s="321"/>
      <c r="C817" s="319"/>
      <c r="D817" s="322" t="str">
        <f>IFERROR(VLOOKUP(A817,部品コード!A:E,2,FALSE),"")</f>
        <v/>
      </c>
      <c r="E817" s="322" t="str">
        <f t="shared" si="24"/>
        <v/>
      </c>
      <c r="F817" s="322" t="str">
        <f t="shared" si="25"/>
        <v/>
      </c>
      <c r="G817" s="322" t="str">
        <f>IFERROR(VLOOKUP(A817,部品コード!A:E,3,FALSE),"")</f>
        <v/>
      </c>
    </row>
    <row r="818" spans="1:7" x14ac:dyDescent="0.15">
      <c r="A818" s="320"/>
      <c r="B818" s="321"/>
      <c r="C818" s="319"/>
      <c r="D818" s="322" t="str">
        <f>IFERROR(VLOOKUP(A818,部品コード!A:E,2,FALSE),"")</f>
        <v/>
      </c>
      <c r="E818" s="322" t="str">
        <f t="shared" si="24"/>
        <v/>
      </c>
      <c r="F818" s="322" t="str">
        <f t="shared" si="25"/>
        <v/>
      </c>
      <c r="G818" s="322" t="str">
        <f>IFERROR(VLOOKUP(A818,部品コード!A:E,3,FALSE),"")</f>
        <v/>
      </c>
    </row>
    <row r="819" spans="1:7" x14ac:dyDescent="0.15">
      <c r="A819" s="320"/>
      <c r="B819" s="321"/>
      <c r="C819" s="319"/>
      <c r="D819" s="322" t="str">
        <f>IFERROR(VLOOKUP(A819,部品コード!A:E,2,FALSE),"")</f>
        <v/>
      </c>
      <c r="E819" s="322" t="str">
        <f t="shared" si="24"/>
        <v/>
      </c>
      <c r="F819" s="322" t="str">
        <f t="shared" si="25"/>
        <v/>
      </c>
      <c r="G819" s="322" t="str">
        <f>IFERROR(VLOOKUP(A819,部品コード!A:E,3,FALSE),"")</f>
        <v/>
      </c>
    </row>
    <row r="820" spans="1:7" x14ac:dyDescent="0.15">
      <c r="A820" s="320"/>
      <c r="B820" s="321"/>
      <c r="C820" s="319"/>
      <c r="D820" s="322" t="str">
        <f>IFERROR(VLOOKUP(A820,部品コード!A:E,2,FALSE),"")</f>
        <v/>
      </c>
      <c r="E820" s="322" t="str">
        <f t="shared" si="24"/>
        <v/>
      </c>
      <c r="F820" s="322" t="str">
        <f t="shared" si="25"/>
        <v/>
      </c>
      <c r="G820" s="322" t="str">
        <f>IFERROR(VLOOKUP(A820,部品コード!A:E,3,FALSE),"")</f>
        <v/>
      </c>
    </row>
    <row r="821" spans="1:7" x14ac:dyDescent="0.15">
      <c r="A821" s="320"/>
      <c r="B821" s="321"/>
      <c r="C821" s="319"/>
      <c r="D821" s="322" t="str">
        <f>IFERROR(VLOOKUP(A821,部品コード!A:E,2,FALSE),"")</f>
        <v/>
      </c>
      <c r="E821" s="322" t="str">
        <f t="shared" si="24"/>
        <v/>
      </c>
      <c r="F821" s="322" t="str">
        <f t="shared" si="25"/>
        <v/>
      </c>
      <c r="G821" s="322" t="str">
        <f>IFERROR(VLOOKUP(A821,部品コード!A:E,3,FALSE),"")</f>
        <v/>
      </c>
    </row>
    <row r="822" spans="1:7" x14ac:dyDescent="0.15">
      <c r="A822" s="320"/>
      <c r="B822" s="321"/>
      <c r="C822" s="319"/>
      <c r="D822" s="322" t="str">
        <f>IFERROR(VLOOKUP(A822,部品コード!A:E,2,FALSE),"")</f>
        <v/>
      </c>
      <c r="E822" s="322" t="str">
        <f t="shared" ref="E822:E885" si="26">IF(B822="","",(MONTH(B822)))</f>
        <v/>
      </c>
      <c r="F822" s="322" t="str">
        <f t="shared" ref="F822:F885" si="27">IF(B822="","",(DAY(B822)))</f>
        <v/>
      </c>
      <c r="G822" s="322" t="str">
        <f>IFERROR(VLOOKUP(A822,部品コード!A:E,3,FALSE),"")</f>
        <v/>
      </c>
    </row>
    <row r="823" spans="1:7" x14ac:dyDescent="0.15">
      <c r="A823" s="320"/>
      <c r="B823" s="321"/>
      <c r="C823" s="319"/>
      <c r="D823" s="322" t="str">
        <f>IFERROR(VLOOKUP(A823,部品コード!A:E,2,FALSE),"")</f>
        <v/>
      </c>
      <c r="E823" s="322" t="str">
        <f t="shared" si="26"/>
        <v/>
      </c>
      <c r="F823" s="322" t="str">
        <f t="shared" si="27"/>
        <v/>
      </c>
      <c r="G823" s="322" t="str">
        <f>IFERROR(VLOOKUP(A823,部品コード!A:E,3,FALSE),"")</f>
        <v/>
      </c>
    </row>
    <row r="824" spans="1:7" x14ac:dyDescent="0.15">
      <c r="A824" s="320"/>
      <c r="B824" s="321"/>
      <c r="C824" s="319"/>
      <c r="D824" s="322" t="str">
        <f>IFERROR(VLOOKUP(A824,部品コード!A:E,2,FALSE),"")</f>
        <v/>
      </c>
      <c r="E824" s="322" t="str">
        <f t="shared" si="26"/>
        <v/>
      </c>
      <c r="F824" s="322" t="str">
        <f t="shared" si="27"/>
        <v/>
      </c>
      <c r="G824" s="322" t="str">
        <f>IFERROR(VLOOKUP(A824,部品コード!A:E,3,FALSE),"")</f>
        <v/>
      </c>
    </row>
    <row r="825" spans="1:7" x14ac:dyDescent="0.15">
      <c r="A825" s="320"/>
      <c r="B825" s="321"/>
      <c r="C825" s="319"/>
      <c r="D825" s="322" t="str">
        <f>IFERROR(VLOOKUP(A825,部品コード!A:E,2,FALSE),"")</f>
        <v/>
      </c>
      <c r="E825" s="322" t="str">
        <f t="shared" si="26"/>
        <v/>
      </c>
      <c r="F825" s="322" t="str">
        <f t="shared" si="27"/>
        <v/>
      </c>
      <c r="G825" s="322" t="str">
        <f>IFERROR(VLOOKUP(A825,部品コード!A:E,3,FALSE),"")</f>
        <v/>
      </c>
    </row>
    <row r="826" spans="1:7" x14ac:dyDescent="0.15">
      <c r="A826" s="320"/>
      <c r="B826" s="321"/>
      <c r="C826" s="319"/>
      <c r="D826" s="322" t="str">
        <f>IFERROR(VLOOKUP(A826,部品コード!A:E,2,FALSE),"")</f>
        <v/>
      </c>
      <c r="E826" s="322" t="str">
        <f t="shared" si="26"/>
        <v/>
      </c>
      <c r="F826" s="322" t="str">
        <f t="shared" si="27"/>
        <v/>
      </c>
      <c r="G826" s="322" t="str">
        <f>IFERROR(VLOOKUP(A826,部品コード!A:E,3,FALSE),"")</f>
        <v/>
      </c>
    </row>
    <row r="827" spans="1:7" x14ac:dyDescent="0.15">
      <c r="A827" s="320"/>
      <c r="B827" s="321"/>
      <c r="C827" s="319"/>
      <c r="D827" s="322" t="str">
        <f>IFERROR(VLOOKUP(A827,部品コード!A:E,2,FALSE),"")</f>
        <v/>
      </c>
      <c r="E827" s="322" t="str">
        <f t="shared" si="26"/>
        <v/>
      </c>
      <c r="F827" s="322" t="str">
        <f t="shared" si="27"/>
        <v/>
      </c>
      <c r="G827" s="322" t="str">
        <f>IFERROR(VLOOKUP(A827,部品コード!A:E,3,FALSE),"")</f>
        <v/>
      </c>
    </row>
    <row r="828" spans="1:7" x14ac:dyDescent="0.15">
      <c r="A828" s="320"/>
      <c r="B828" s="321"/>
      <c r="C828" s="319"/>
      <c r="D828" s="322" t="str">
        <f>IFERROR(VLOOKUP(A828,部品コード!A:E,2,FALSE),"")</f>
        <v/>
      </c>
      <c r="E828" s="322" t="str">
        <f t="shared" si="26"/>
        <v/>
      </c>
      <c r="F828" s="322" t="str">
        <f t="shared" si="27"/>
        <v/>
      </c>
      <c r="G828" s="322" t="str">
        <f>IFERROR(VLOOKUP(A828,部品コード!A:E,3,FALSE),"")</f>
        <v/>
      </c>
    </row>
    <row r="829" spans="1:7" x14ac:dyDescent="0.15">
      <c r="A829" s="320"/>
      <c r="B829" s="321"/>
      <c r="C829" s="319"/>
      <c r="D829" s="322" t="str">
        <f>IFERROR(VLOOKUP(A829,部品コード!A:E,2,FALSE),"")</f>
        <v/>
      </c>
      <c r="E829" s="322" t="str">
        <f t="shared" si="26"/>
        <v/>
      </c>
      <c r="F829" s="322" t="str">
        <f t="shared" si="27"/>
        <v/>
      </c>
      <c r="G829" s="322" t="str">
        <f>IFERROR(VLOOKUP(A829,部品コード!A:E,3,FALSE),"")</f>
        <v/>
      </c>
    </row>
    <row r="830" spans="1:7" x14ac:dyDescent="0.15">
      <c r="A830" s="320"/>
      <c r="B830" s="321"/>
      <c r="C830" s="319"/>
      <c r="D830" s="322" t="str">
        <f>IFERROR(VLOOKUP(A830,部品コード!A:E,2,FALSE),"")</f>
        <v/>
      </c>
      <c r="E830" s="322" t="str">
        <f t="shared" si="26"/>
        <v/>
      </c>
      <c r="F830" s="322" t="str">
        <f t="shared" si="27"/>
        <v/>
      </c>
      <c r="G830" s="322" t="str">
        <f>IFERROR(VLOOKUP(A830,部品コード!A:E,3,FALSE),"")</f>
        <v/>
      </c>
    </row>
    <row r="831" spans="1:7" x14ac:dyDescent="0.15">
      <c r="A831" s="320"/>
      <c r="B831" s="321"/>
      <c r="C831" s="319"/>
      <c r="D831" s="322" t="str">
        <f>IFERROR(VLOOKUP(A831,部品コード!A:E,2,FALSE),"")</f>
        <v/>
      </c>
      <c r="E831" s="322" t="str">
        <f t="shared" si="26"/>
        <v/>
      </c>
      <c r="F831" s="322" t="str">
        <f t="shared" si="27"/>
        <v/>
      </c>
      <c r="G831" s="322" t="str">
        <f>IFERROR(VLOOKUP(A831,部品コード!A:E,3,FALSE),"")</f>
        <v/>
      </c>
    </row>
    <row r="832" spans="1:7" x14ac:dyDescent="0.15">
      <c r="A832" s="320"/>
      <c r="B832" s="321"/>
      <c r="C832" s="319"/>
      <c r="D832" s="322" t="str">
        <f>IFERROR(VLOOKUP(A832,部品コード!A:E,2,FALSE),"")</f>
        <v/>
      </c>
      <c r="E832" s="322" t="str">
        <f t="shared" si="26"/>
        <v/>
      </c>
      <c r="F832" s="322" t="str">
        <f t="shared" si="27"/>
        <v/>
      </c>
      <c r="G832" s="322" t="str">
        <f>IFERROR(VLOOKUP(A832,部品コード!A:E,3,FALSE),"")</f>
        <v/>
      </c>
    </row>
    <row r="833" spans="1:7" x14ac:dyDescent="0.15">
      <c r="A833" s="320"/>
      <c r="B833" s="321"/>
      <c r="C833" s="319"/>
      <c r="D833" s="322" t="str">
        <f>IFERROR(VLOOKUP(A833,部品コード!A:E,2,FALSE),"")</f>
        <v/>
      </c>
      <c r="E833" s="322" t="str">
        <f t="shared" si="26"/>
        <v/>
      </c>
      <c r="F833" s="322" t="str">
        <f t="shared" si="27"/>
        <v/>
      </c>
      <c r="G833" s="322" t="str">
        <f>IFERROR(VLOOKUP(A833,部品コード!A:E,3,FALSE),"")</f>
        <v/>
      </c>
    </row>
    <row r="834" spans="1:7" x14ac:dyDescent="0.15">
      <c r="A834" s="320"/>
      <c r="B834" s="321"/>
      <c r="C834" s="319"/>
      <c r="D834" s="322" t="str">
        <f>IFERROR(VLOOKUP(A834,部品コード!A:E,2,FALSE),"")</f>
        <v/>
      </c>
      <c r="E834" s="322" t="str">
        <f t="shared" si="26"/>
        <v/>
      </c>
      <c r="F834" s="322" t="str">
        <f t="shared" si="27"/>
        <v/>
      </c>
      <c r="G834" s="322" t="str">
        <f>IFERROR(VLOOKUP(A834,部品コード!A:E,3,FALSE),"")</f>
        <v/>
      </c>
    </row>
    <row r="835" spans="1:7" x14ac:dyDescent="0.15">
      <c r="A835" s="320"/>
      <c r="B835" s="321"/>
      <c r="C835" s="319"/>
      <c r="D835" s="322" t="str">
        <f>IFERROR(VLOOKUP(A835,部品コード!A:E,2,FALSE),"")</f>
        <v/>
      </c>
      <c r="E835" s="322" t="str">
        <f t="shared" si="26"/>
        <v/>
      </c>
      <c r="F835" s="322" t="str">
        <f t="shared" si="27"/>
        <v/>
      </c>
      <c r="G835" s="322" t="str">
        <f>IFERROR(VLOOKUP(A835,部品コード!A:E,3,FALSE),"")</f>
        <v/>
      </c>
    </row>
    <row r="836" spans="1:7" x14ac:dyDescent="0.15">
      <c r="A836" s="320"/>
      <c r="B836" s="321"/>
      <c r="C836" s="319"/>
      <c r="D836" s="322" t="str">
        <f>IFERROR(VLOOKUP(A836,部品コード!A:E,2,FALSE),"")</f>
        <v/>
      </c>
      <c r="E836" s="322" t="str">
        <f t="shared" si="26"/>
        <v/>
      </c>
      <c r="F836" s="322" t="str">
        <f t="shared" si="27"/>
        <v/>
      </c>
      <c r="G836" s="322" t="str">
        <f>IFERROR(VLOOKUP(A836,部品コード!A:E,3,FALSE),"")</f>
        <v/>
      </c>
    </row>
    <row r="837" spans="1:7" x14ac:dyDescent="0.15">
      <c r="A837" s="320"/>
      <c r="B837" s="321"/>
      <c r="C837" s="319"/>
      <c r="D837" s="322" t="str">
        <f>IFERROR(VLOOKUP(A837,部品コード!A:E,2,FALSE),"")</f>
        <v/>
      </c>
      <c r="E837" s="322" t="str">
        <f t="shared" si="26"/>
        <v/>
      </c>
      <c r="F837" s="322" t="str">
        <f t="shared" si="27"/>
        <v/>
      </c>
      <c r="G837" s="322" t="str">
        <f>IFERROR(VLOOKUP(A837,部品コード!A:E,3,FALSE),"")</f>
        <v/>
      </c>
    </row>
    <row r="838" spans="1:7" x14ac:dyDescent="0.15">
      <c r="A838" s="320"/>
      <c r="B838" s="321"/>
      <c r="C838" s="319"/>
      <c r="D838" s="322" t="str">
        <f>IFERROR(VLOOKUP(A838,部品コード!A:E,2,FALSE),"")</f>
        <v/>
      </c>
      <c r="E838" s="322" t="str">
        <f t="shared" si="26"/>
        <v/>
      </c>
      <c r="F838" s="322" t="str">
        <f t="shared" si="27"/>
        <v/>
      </c>
      <c r="G838" s="322" t="str">
        <f>IFERROR(VLOOKUP(A838,部品コード!A:E,3,FALSE),"")</f>
        <v/>
      </c>
    </row>
    <row r="839" spans="1:7" x14ac:dyDescent="0.15">
      <c r="A839" s="320"/>
      <c r="B839" s="321"/>
      <c r="C839" s="319"/>
      <c r="D839" s="322" t="str">
        <f>IFERROR(VLOOKUP(A839,部品コード!A:E,2,FALSE),"")</f>
        <v/>
      </c>
      <c r="E839" s="322" t="str">
        <f t="shared" si="26"/>
        <v/>
      </c>
      <c r="F839" s="322" t="str">
        <f t="shared" si="27"/>
        <v/>
      </c>
      <c r="G839" s="322" t="str">
        <f>IFERROR(VLOOKUP(A839,部品コード!A:E,3,FALSE),"")</f>
        <v/>
      </c>
    </row>
    <row r="840" spans="1:7" x14ac:dyDescent="0.15">
      <c r="A840" s="320"/>
      <c r="B840" s="321"/>
      <c r="C840" s="319"/>
      <c r="D840" s="322" t="str">
        <f>IFERROR(VLOOKUP(A840,部品コード!A:E,2,FALSE),"")</f>
        <v/>
      </c>
      <c r="E840" s="322" t="str">
        <f t="shared" si="26"/>
        <v/>
      </c>
      <c r="F840" s="322" t="str">
        <f t="shared" si="27"/>
        <v/>
      </c>
      <c r="G840" s="322" t="str">
        <f>IFERROR(VLOOKUP(A840,部品コード!A:E,3,FALSE),"")</f>
        <v/>
      </c>
    </row>
    <row r="841" spans="1:7" x14ac:dyDescent="0.15">
      <c r="A841" s="320"/>
      <c r="B841" s="321"/>
      <c r="C841" s="319"/>
      <c r="D841" s="322" t="str">
        <f>IFERROR(VLOOKUP(A841,部品コード!A:E,2,FALSE),"")</f>
        <v/>
      </c>
      <c r="E841" s="322" t="str">
        <f t="shared" si="26"/>
        <v/>
      </c>
      <c r="F841" s="322" t="str">
        <f t="shared" si="27"/>
        <v/>
      </c>
      <c r="G841" s="322" t="str">
        <f>IFERROR(VLOOKUP(A841,部品コード!A:E,3,FALSE),"")</f>
        <v/>
      </c>
    </row>
    <row r="842" spans="1:7" x14ac:dyDescent="0.15">
      <c r="A842" s="320"/>
      <c r="B842" s="321"/>
      <c r="C842" s="319"/>
      <c r="D842" s="322" t="str">
        <f>IFERROR(VLOOKUP(A842,部品コード!A:E,2,FALSE),"")</f>
        <v/>
      </c>
      <c r="E842" s="322" t="str">
        <f t="shared" si="26"/>
        <v/>
      </c>
      <c r="F842" s="322" t="str">
        <f t="shared" si="27"/>
        <v/>
      </c>
      <c r="G842" s="322" t="str">
        <f>IFERROR(VLOOKUP(A842,部品コード!A:E,3,FALSE),"")</f>
        <v/>
      </c>
    </row>
    <row r="843" spans="1:7" x14ac:dyDescent="0.15">
      <c r="A843" s="320"/>
      <c r="B843" s="321"/>
      <c r="C843" s="319"/>
      <c r="D843" s="322" t="str">
        <f>IFERROR(VLOOKUP(A843,部品コード!A:E,2,FALSE),"")</f>
        <v/>
      </c>
      <c r="E843" s="322" t="str">
        <f t="shared" si="26"/>
        <v/>
      </c>
      <c r="F843" s="322" t="str">
        <f t="shared" si="27"/>
        <v/>
      </c>
      <c r="G843" s="322" t="str">
        <f>IFERROR(VLOOKUP(A843,部品コード!A:E,3,FALSE),"")</f>
        <v/>
      </c>
    </row>
    <row r="844" spans="1:7" x14ac:dyDescent="0.15">
      <c r="A844" s="320"/>
      <c r="B844" s="321"/>
      <c r="C844" s="319"/>
      <c r="D844" s="322" t="str">
        <f>IFERROR(VLOOKUP(A844,部品コード!A:E,2,FALSE),"")</f>
        <v/>
      </c>
      <c r="E844" s="322" t="str">
        <f t="shared" si="26"/>
        <v/>
      </c>
      <c r="F844" s="322" t="str">
        <f t="shared" si="27"/>
        <v/>
      </c>
      <c r="G844" s="322" t="str">
        <f>IFERROR(VLOOKUP(A844,部品コード!A:E,3,FALSE),"")</f>
        <v/>
      </c>
    </row>
    <row r="845" spans="1:7" x14ac:dyDescent="0.15">
      <c r="A845" s="320"/>
      <c r="B845" s="321"/>
      <c r="C845" s="319"/>
      <c r="D845" s="322" t="str">
        <f>IFERROR(VLOOKUP(A845,部品コード!A:E,2,FALSE),"")</f>
        <v/>
      </c>
      <c r="E845" s="322" t="str">
        <f t="shared" si="26"/>
        <v/>
      </c>
      <c r="F845" s="322" t="str">
        <f t="shared" si="27"/>
        <v/>
      </c>
      <c r="G845" s="322" t="str">
        <f>IFERROR(VLOOKUP(A845,部品コード!A:E,3,FALSE),"")</f>
        <v/>
      </c>
    </row>
    <row r="846" spans="1:7" x14ac:dyDescent="0.15">
      <c r="A846" s="320"/>
      <c r="B846" s="321"/>
      <c r="C846" s="319"/>
      <c r="D846" s="322" t="str">
        <f>IFERROR(VLOOKUP(A846,部品コード!A:E,2,FALSE),"")</f>
        <v/>
      </c>
      <c r="E846" s="322" t="str">
        <f t="shared" si="26"/>
        <v/>
      </c>
      <c r="F846" s="322" t="str">
        <f t="shared" si="27"/>
        <v/>
      </c>
      <c r="G846" s="322" t="str">
        <f>IFERROR(VLOOKUP(A846,部品コード!A:E,3,FALSE),"")</f>
        <v/>
      </c>
    </row>
    <row r="847" spans="1:7" x14ac:dyDescent="0.15">
      <c r="A847" s="320"/>
      <c r="B847" s="321"/>
      <c r="C847" s="319"/>
      <c r="D847" s="322" t="str">
        <f>IFERROR(VLOOKUP(A847,部品コード!A:E,2,FALSE),"")</f>
        <v/>
      </c>
      <c r="E847" s="322" t="str">
        <f t="shared" si="26"/>
        <v/>
      </c>
      <c r="F847" s="322" t="str">
        <f t="shared" si="27"/>
        <v/>
      </c>
      <c r="G847" s="322" t="str">
        <f>IFERROR(VLOOKUP(A847,部品コード!A:E,3,FALSE),"")</f>
        <v/>
      </c>
    </row>
    <row r="848" spans="1:7" x14ac:dyDescent="0.15">
      <c r="A848" s="320"/>
      <c r="B848" s="321"/>
      <c r="C848" s="319"/>
      <c r="D848" s="322" t="str">
        <f>IFERROR(VLOOKUP(A848,部品コード!A:E,2,FALSE),"")</f>
        <v/>
      </c>
      <c r="E848" s="322" t="str">
        <f t="shared" si="26"/>
        <v/>
      </c>
      <c r="F848" s="322" t="str">
        <f t="shared" si="27"/>
        <v/>
      </c>
      <c r="G848" s="322" t="str">
        <f>IFERROR(VLOOKUP(A848,部品コード!A:E,3,FALSE),"")</f>
        <v/>
      </c>
    </row>
    <row r="849" spans="1:7" x14ac:dyDescent="0.15">
      <c r="A849" s="320"/>
      <c r="B849" s="321"/>
      <c r="C849" s="319"/>
      <c r="D849" s="322" t="str">
        <f>IFERROR(VLOOKUP(A849,部品コード!A:E,2,FALSE),"")</f>
        <v/>
      </c>
      <c r="E849" s="322" t="str">
        <f t="shared" si="26"/>
        <v/>
      </c>
      <c r="F849" s="322" t="str">
        <f t="shared" si="27"/>
        <v/>
      </c>
      <c r="G849" s="322" t="str">
        <f>IFERROR(VLOOKUP(A849,部品コード!A:E,3,FALSE),"")</f>
        <v/>
      </c>
    </row>
    <row r="850" spans="1:7" x14ac:dyDescent="0.15">
      <c r="A850" s="320"/>
      <c r="B850" s="321"/>
      <c r="C850" s="319"/>
      <c r="D850" s="322" t="str">
        <f>IFERROR(VLOOKUP(A850,部品コード!A:E,2,FALSE),"")</f>
        <v/>
      </c>
      <c r="E850" s="322" t="str">
        <f t="shared" si="26"/>
        <v/>
      </c>
      <c r="F850" s="322" t="str">
        <f t="shared" si="27"/>
        <v/>
      </c>
      <c r="G850" s="322" t="str">
        <f>IFERROR(VLOOKUP(A850,部品コード!A:E,3,FALSE),"")</f>
        <v/>
      </c>
    </row>
    <row r="851" spans="1:7" x14ac:dyDescent="0.15">
      <c r="A851" s="320"/>
      <c r="B851" s="321"/>
      <c r="C851" s="319"/>
      <c r="D851" s="322" t="str">
        <f>IFERROR(VLOOKUP(A851,部品コード!A:E,2,FALSE),"")</f>
        <v/>
      </c>
      <c r="E851" s="322" t="str">
        <f t="shared" si="26"/>
        <v/>
      </c>
      <c r="F851" s="322" t="str">
        <f t="shared" si="27"/>
        <v/>
      </c>
      <c r="G851" s="322" t="str">
        <f>IFERROR(VLOOKUP(A851,部品コード!A:E,3,FALSE),"")</f>
        <v/>
      </c>
    </row>
    <row r="852" spans="1:7" x14ac:dyDescent="0.15">
      <c r="A852" s="320"/>
      <c r="B852" s="321"/>
      <c r="C852" s="319"/>
      <c r="D852" s="322" t="str">
        <f>IFERROR(VLOOKUP(A852,部品コード!A:E,2,FALSE),"")</f>
        <v/>
      </c>
      <c r="E852" s="322" t="str">
        <f t="shared" si="26"/>
        <v/>
      </c>
      <c r="F852" s="322" t="str">
        <f t="shared" si="27"/>
        <v/>
      </c>
      <c r="G852" s="322" t="str">
        <f>IFERROR(VLOOKUP(A852,部品コード!A:E,3,FALSE),"")</f>
        <v/>
      </c>
    </row>
    <row r="853" spans="1:7" x14ac:dyDescent="0.15">
      <c r="A853" s="320"/>
      <c r="B853" s="321"/>
      <c r="C853" s="319"/>
      <c r="D853" s="322" t="str">
        <f>IFERROR(VLOOKUP(A853,部品コード!A:E,2,FALSE),"")</f>
        <v/>
      </c>
      <c r="E853" s="322" t="str">
        <f t="shared" si="26"/>
        <v/>
      </c>
      <c r="F853" s="322" t="str">
        <f t="shared" si="27"/>
        <v/>
      </c>
      <c r="G853" s="322" t="str">
        <f>IFERROR(VLOOKUP(A853,部品コード!A:E,3,FALSE),"")</f>
        <v/>
      </c>
    </row>
    <row r="854" spans="1:7" x14ac:dyDescent="0.15">
      <c r="A854" s="320"/>
      <c r="B854" s="321"/>
      <c r="C854" s="319"/>
      <c r="D854" s="322" t="str">
        <f>IFERROR(VLOOKUP(A854,部品コード!A:E,2,FALSE),"")</f>
        <v/>
      </c>
      <c r="E854" s="322" t="str">
        <f t="shared" si="26"/>
        <v/>
      </c>
      <c r="F854" s="322" t="str">
        <f t="shared" si="27"/>
        <v/>
      </c>
      <c r="G854" s="322" t="str">
        <f>IFERROR(VLOOKUP(A854,部品コード!A:E,3,FALSE),"")</f>
        <v/>
      </c>
    </row>
    <row r="855" spans="1:7" x14ac:dyDescent="0.15">
      <c r="A855" s="320"/>
      <c r="B855" s="321"/>
      <c r="C855" s="319"/>
      <c r="D855" s="322" t="str">
        <f>IFERROR(VLOOKUP(A855,部品コード!A:E,2,FALSE),"")</f>
        <v/>
      </c>
      <c r="E855" s="322" t="str">
        <f t="shared" si="26"/>
        <v/>
      </c>
      <c r="F855" s="322" t="str">
        <f t="shared" si="27"/>
        <v/>
      </c>
      <c r="G855" s="322" t="str">
        <f>IFERROR(VLOOKUP(A855,部品コード!A:E,3,FALSE),"")</f>
        <v/>
      </c>
    </row>
    <row r="856" spans="1:7" x14ac:dyDescent="0.15">
      <c r="A856" s="320"/>
      <c r="B856" s="321"/>
      <c r="C856" s="319"/>
      <c r="D856" s="322" t="str">
        <f>IFERROR(VLOOKUP(A856,部品コード!A:E,2,FALSE),"")</f>
        <v/>
      </c>
      <c r="E856" s="322" t="str">
        <f t="shared" si="26"/>
        <v/>
      </c>
      <c r="F856" s="322" t="str">
        <f t="shared" si="27"/>
        <v/>
      </c>
      <c r="G856" s="322" t="str">
        <f>IFERROR(VLOOKUP(A856,部品コード!A:E,3,FALSE),"")</f>
        <v/>
      </c>
    </row>
    <row r="857" spans="1:7" x14ac:dyDescent="0.15">
      <c r="A857" s="320"/>
      <c r="B857" s="321"/>
      <c r="C857" s="319"/>
      <c r="D857" s="322" t="str">
        <f>IFERROR(VLOOKUP(A857,部品コード!A:E,2,FALSE),"")</f>
        <v/>
      </c>
      <c r="E857" s="322" t="str">
        <f t="shared" si="26"/>
        <v/>
      </c>
      <c r="F857" s="322" t="str">
        <f t="shared" si="27"/>
        <v/>
      </c>
      <c r="G857" s="322" t="str">
        <f>IFERROR(VLOOKUP(A857,部品コード!A:E,3,FALSE),"")</f>
        <v/>
      </c>
    </row>
    <row r="858" spans="1:7" x14ac:dyDescent="0.15">
      <c r="A858" s="320"/>
      <c r="B858" s="321"/>
      <c r="C858" s="319"/>
      <c r="D858" s="322" t="str">
        <f>IFERROR(VLOOKUP(A858,部品コード!A:E,2,FALSE),"")</f>
        <v/>
      </c>
      <c r="E858" s="322" t="str">
        <f t="shared" si="26"/>
        <v/>
      </c>
      <c r="F858" s="322" t="str">
        <f t="shared" si="27"/>
        <v/>
      </c>
      <c r="G858" s="322" t="str">
        <f>IFERROR(VLOOKUP(A858,部品コード!A:E,3,FALSE),"")</f>
        <v/>
      </c>
    </row>
    <row r="859" spans="1:7" x14ac:dyDescent="0.15">
      <c r="A859" s="320"/>
      <c r="B859" s="321"/>
      <c r="C859" s="319"/>
      <c r="D859" s="322" t="str">
        <f>IFERROR(VLOOKUP(A859,部品コード!A:E,2,FALSE),"")</f>
        <v/>
      </c>
      <c r="E859" s="322" t="str">
        <f t="shared" si="26"/>
        <v/>
      </c>
      <c r="F859" s="322" t="str">
        <f t="shared" si="27"/>
        <v/>
      </c>
      <c r="G859" s="322" t="str">
        <f>IFERROR(VLOOKUP(A859,部品コード!A:E,3,FALSE),"")</f>
        <v/>
      </c>
    </row>
    <row r="860" spans="1:7" x14ac:dyDescent="0.15">
      <c r="A860" s="320"/>
      <c r="B860" s="321"/>
      <c r="C860" s="319"/>
      <c r="D860" s="322" t="str">
        <f>IFERROR(VLOOKUP(A860,部品コード!A:E,2,FALSE),"")</f>
        <v/>
      </c>
      <c r="E860" s="322" t="str">
        <f t="shared" si="26"/>
        <v/>
      </c>
      <c r="F860" s="322" t="str">
        <f t="shared" si="27"/>
        <v/>
      </c>
      <c r="G860" s="322" t="str">
        <f>IFERROR(VLOOKUP(A860,部品コード!A:E,3,FALSE),"")</f>
        <v/>
      </c>
    </row>
    <row r="861" spans="1:7" x14ac:dyDescent="0.15">
      <c r="A861" s="320"/>
      <c r="B861" s="321"/>
      <c r="C861" s="319"/>
      <c r="D861" s="322" t="str">
        <f>IFERROR(VLOOKUP(A861,部品コード!A:E,2,FALSE),"")</f>
        <v/>
      </c>
      <c r="E861" s="322" t="str">
        <f t="shared" si="26"/>
        <v/>
      </c>
      <c r="F861" s="322" t="str">
        <f t="shared" si="27"/>
        <v/>
      </c>
      <c r="G861" s="322" t="str">
        <f>IFERROR(VLOOKUP(A861,部品コード!A:E,3,FALSE),"")</f>
        <v/>
      </c>
    </row>
    <row r="862" spans="1:7" x14ac:dyDescent="0.15">
      <c r="A862" s="320"/>
      <c r="B862" s="321"/>
      <c r="C862" s="319"/>
      <c r="D862" s="322" t="str">
        <f>IFERROR(VLOOKUP(A862,部品コード!A:E,2,FALSE),"")</f>
        <v/>
      </c>
      <c r="E862" s="322" t="str">
        <f t="shared" si="26"/>
        <v/>
      </c>
      <c r="F862" s="322" t="str">
        <f t="shared" si="27"/>
        <v/>
      </c>
      <c r="G862" s="322" t="str">
        <f>IFERROR(VLOOKUP(A862,部品コード!A:E,3,FALSE),"")</f>
        <v/>
      </c>
    </row>
    <row r="863" spans="1:7" x14ac:dyDescent="0.15">
      <c r="A863" s="320"/>
      <c r="B863" s="321"/>
      <c r="C863" s="319"/>
      <c r="D863" s="322" t="str">
        <f>IFERROR(VLOOKUP(A863,部品コード!A:E,2,FALSE),"")</f>
        <v/>
      </c>
      <c r="E863" s="322" t="str">
        <f t="shared" si="26"/>
        <v/>
      </c>
      <c r="F863" s="322" t="str">
        <f t="shared" si="27"/>
        <v/>
      </c>
      <c r="G863" s="322" t="str">
        <f>IFERROR(VLOOKUP(A863,部品コード!A:E,3,FALSE),"")</f>
        <v/>
      </c>
    </row>
    <row r="864" spans="1:7" x14ac:dyDescent="0.15">
      <c r="A864" s="320"/>
      <c r="B864" s="321"/>
      <c r="C864" s="319"/>
      <c r="D864" s="322" t="str">
        <f>IFERROR(VLOOKUP(A864,部品コード!A:E,2,FALSE),"")</f>
        <v/>
      </c>
      <c r="E864" s="322" t="str">
        <f t="shared" si="26"/>
        <v/>
      </c>
      <c r="F864" s="322" t="str">
        <f t="shared" si="27"/>
        <v/>
      </c>
      <c r="G864" s="322" t="str">
        <f>IFERROR(VLOOKUP(A864,部品コード!A:E,3,FALSE),"")</f>
        <v/>
      </c>
    </row>
    <row r="865" spans="1:7" x14ac:dyDescent="0.15">
      <c r="A865" s="320"/>
      <c r="B865" s="321"/>
      <c r="C865" s="319"/>
      <c r="D865" s="322" t="str">
        <f>IFERROR(VLOOKUP(A865,部品コード!A:E,2,FALSE),"")</f>
        <v/>
      </c>
      <c r="E865" s="322" t="str">
        <f t="shared" si="26"/>
        <v/>
      </c>
      <c r="F865" s="322" t="str">
        <f t="shared" si="27"/>
        <v/>
      </c>
      <c r="G865" s="322" t="str">
        <f>IFERROR(VLOOKUP(A865,部品コード!A:E,3,FALSE),"")</f>
        <v/>
      </c>
    </row>
    <row r="866" spans="1:7" x14ac:dyDescent="0.15">
      <c r="A866" s="320"/>
      <c r="B866" s="321"/>
      <c r="C866" s="319"/>
      <c r="D866" s="322" t="str">
        <f>IFERROR(VLOOKUP(A866,部品コード!A:E,2,FALSE),"")</f>
        <v/>
      </c>
      <c r="E866" s="322" t="str">
        <f t="shared" si="26"/>
        <v/>
      </c>
      <c r="F866" s="322" t="str">
        <f t="shared" si="27"/>
        <v/>
      </c>
      <c r="G866" s="322" t="str">
        <f>IFERROR(VLOOKUP(A866,部品コード!A:E,3,FALSE),"")</f>
        <v/>
      </c>
    </row>
    <row r="867" spans="1:7" x14ac:dyDescent="0.15">
      <c r="A867" s="320"/>
      <c r="B867" s="321"/>
      <c r="C867" s="319"/>
      <c r="D867" s="322" t="str">
        <f>IFERROR(VLOOKUP(A867,部品コード!A:E,2,FALSE),"")</f>
        <v/>
      </c>
      <c r="E867" s="322" t="str">
        <f t="shared" si="26"/>
        <v/>
      </c>
      <c r="F867" s="322" t="str">
        <f t="shared" si="27"/>
        <v/>
      </c>
      <c r="G867" s="322" t="str">
        <f>IFERROR(VLOOKUP(A867,部品コード!A:E,3,FALSE),"")</f>
        <v/>
      </c>
    </row>
    <row r="868" spans="1:7" x14ac:dyDescent="0.15">
      <c r="A868" s="320"/>
      <c r="B868" s="321"/>
      <c r="C868" s="319"/>
      <c r="D868" s="322" t="str">
        <f>IFERROR(VLOOKUP(A868,部品コード!A:E,2,FALSE),"")</f>
        <v/>
      </c>
      <c r="E868" s="322" t="str">
        <f t="shared" si="26"/>
        <v/>
      </c>
      <c r="F868" s="322" t="str">
        <f t="shared" si="27"/>
        <v/>
      </c>
      <c r="G868" s="322" t="str">
        <f>IFERROR(VLOOKUP(A868,部品コード!A:E,3,FALSE),"")</f>
        <v/>
      </c>
    </row>
    <row r="869" spans="1:7" x14ac:dyDescent="0.15">
      <c r="A869" s="320"/>
      <c r="B869" s="321"/>
      <c r="C869" s="319"/>
      <c r="D869" s="322" t="str">
        <f>IFERROR(VLOOKUP(A869,部品コード!A:E,2,FALSE),"")</f>
        <v/>
      </c>
      <c r="E869" s="322" t="str">
        <f t="shared" si="26"/>
        <v/>
      </c>
      <c r="F869" s="322" t="str">
        <f t="shared" si="27"/>
        <v/>
      </c>
      <c r="G869" s="322" t="str">
        <f>IFERROR(VLOOKUP(A869,部品コード!A:E,3,FALSE),"")</f>
        <v/>
      </c>
    </row>
    <row r="870" spans="1:7" x14ac:dyDescent="0.15">
      <c r="A870" s="320"/>
      <c r="B870" s="321"/>
      <c r="C870" s="319"/>
      <c r="D870" s="322" t="str">
        <f>IFERROR(VLOOKUP(A870,部品コード!A:E,2,FALSE),"")</f>
        <v/>
      </c>
      <c r="E870" s="322" t="str">
        <f t="shared" si="26"/>
        <v/>
      </c>
      <c r="F870" s="322" t="str">
        <f t="shared" si="27"/>
        <v/>
      </c>
      <c r="G870" s="322" t="str">
        <f>IFERROR(VLOOKUP(A870,部品コード!A:E,3,FALSE),"")</f>
        <v/>
      </c>
    </row>
    <row r="871" spans="1:7" x14ac:dyDescent="0.15">
      <c r="A871" s="320"/>
      <c r="B871" s="321"/>
      <c r="C871" s="319"/>
      <c r="D871" s="322" t="str">
        <f>IFERROR(VLOOKUP(A871,部品コード!A:E,2,FALSE),"")</f>
        <v/>
      </c>
      <c r="E871" s="322" t="str">
        <f t="shared" si="26"/>
        <v/>
      </c>
      <c r="F871" s="322" t="str">
        <f t="shared" si="27"/>
        <v/>
      </c>
      <c r="G871" s="322" t="str">
        <f>IFERROR(VLOOKUP(A871,部品コード!A:E,3,FALSE),"")</f>
        <v/>
      </c>
    </row>
    <row r="872" spans="1:7" x14ac:dyDescent="0.15">
      <c r="A872" s="320"/>
      <c r="B872" s="321"/>
      <c r="C872" s="319"/>
      <c r="D872" s="322" t="str">
        <f>IFERROR(VLOOKUP(A872,部品コード!A:E,2,FALSE),"")</f>
        <v/>
      </c>
      <c r="E872" s="322" t="str">
        <f t="shared" si="26"/>
        <v/>
      </c>
      <c r="F872" s="322" t="str">
        <f t="shared" si="27"/>
        <v/>
      </c>
      <c r="G872" s="322" t="str">
        <f>IFERROR(VLOOKUP(A872,部品コード!A:E,3,FALSE),"")</f>
        <v/>
      </c>
    </row>
    <row r="873" spans="1:7" x14ac:dyDescent="0.15">
      <c r="A873" s="320"/>
      <c r="B873" s="321"/>
      <c r="C873" s="319"/>
      <c r="D873" s="322" t="str">
        <f>IFERROR(VLOOKUP(A873,部品コード!A:E,2,FALSE),"")</f>
        <v/>
      </c>
      <c r="E873" s="322" t="str">
        <f t="shared" si="26"/>
        <v/>
      </c>
      <c r="F873" s="322" t="str">
        <f t="shared" si="27"/>
        <v/>
      </c>
      <c r="G873" s="322" t="str">
        <f>IFERROR(VLOOKUP(A873,部品コード!A:E,3,FALSE),"")</f>
        <v/>
      </c>
    </row>
    <row r="874" spans="1:7" x14ac:dyDescent="0.15">
      <c r="A874" s="320"/>
      <c r="B874" s="321"/>
      <c r="C874" s="319"/>
      <c r="D874" s="322" t="str">
        <f>IFERROR(VLOOKUP(A874,部品コード!A:E,2,FALSE),"")</f>
        <v/>
      </c>
      <c r="E874" s="322" t="str">
        <f t="shared" si="26"/>
        <v/>
      </c>
      <c r="F874" s="322" t="str">
        <f t="shared" si="27"/>
        <v/>
      </c>
      <c r="G874" s="322" t="str">
        <f>IFERROR(VLOOKUP(A874,部品コード!A:E,3,FALSE),"")</f>
        <v/>
      </c>
    </row>
    <row r="875" spans="1:7" x14ac:dyDescent="0.15">
      <c r="A875" s="320"/>
      <c r="B875" s="321"/>
      <c r="C875" s="319"/>
      <c r="D875" s="322" t="str">
        <f>IFERROR(VLOOKUP(A875,部品コード!A:E,2,FALSE),"")</f>
        <v/>
      </c>
      <c r="E875" s="322" t="str">
        <f t="shared" si="26"/>
        <v/>
      </c>
      <c r="F875" s="322" t="str">
        <f t="shared" si="27"/>
        <v/>
      </c>
      <c r="G875" s="322" t="str">
        <f>IFERROR(VLOOKUP(A875,部品コード!A:E,3,FALSE),"")</f>
        <v/>
      </c>
    </row>
    <row r="876" spans="1:7" x14ac:dyDescent="0.15">
      <c r="A876" s="320"/>
      <c r="B876" s="321"/>
      <c r="C876" s="319"/>
      <c r="D876" s="322" t="str">
        <f>IFERROR(VLOOKUP(A876,部品コード!A:E,2,FALSE),"")</f>
        <v/>
      </c>
      <c r="E876" s="322" t="str">
        <f t="shared" si="26"/>
        <v/>
      </c>
      <c r="F876" s="322" t="str">
        <f t="shared" si="27"/>
        <v/>
      </c>
      <c r="G876" s="322" t="str">
        <f>IFERROR(VLOOKUP(A876,部品コード!A:E,3,FALSE),"")</f>
        <v/>
      </c>
    </row>
    <row r="877" spans="1:7" x14ac:dyDescent="0.15">
      <c r="A877" s="320"/>
      <c r="B877" s="321"/>
      <c r="C877" s="319"/>
      <c r="D877" s="322" t="str">
        <f>IFERROR(VLOOKUP(A877,部品コード!A:E,2,FALSE),"")</f>
        <v/>
      </c>
      <c r="E877" s="322" t="str">
        <f t="shared" si="26"/>
        <v/>
      </c>
      <c r="F877" s="322" t="str">
        <f t="shared" si="27"/>
        <v/>
      </c>
      <c r="G877" s="322" t="str">
        <f>IFERROR(VLOOKUP(A877,部品コード!A:E,3,FALSE),"")</f>
        <v/>
      </c>
    </row>
    <row r="878" spans="1:7" x14ac:dyDescent="0.15">
      <c r="A878" s="320"/>
      <c r="B878" s="321"/>
      <c r="C878" s="319"/>
      <c r="D878" s="322" t="str">
        <f>IFERROR(VLOOKUP(A878,部品コード!A:E,2,FALSE),"")</f>
        <v/>
      </c>
      <c r="E878" s="322" t="str">
        <f t="shared" si="26"/>
        <v/>
      </c>
      <c r="F878" s="322" t="str">
        <f t="shared" si="27"/>
        <v/>
      </c>
      <c r="G878" s="322" t="str">
        <f>IFERROR(VLOOKUP(A878,部品コード!A:E,3,FALSE),"")</f>
        <v/>
      </c>
    </row>
    <row r="879" spans="1:7" x14ac:dyDescent="0.15">
      <c r="A879" s="320"/>
      <c r="B879" s="321"/>
      <c r="C879" s="319"/>
      <c r="D879" s="322" t="str">
        <f>IFERROR(VLOOKUP(A879,部品コード!A:E,2,FALSE),"")</f>
        <v/>
      </c>
      <c r="E879" s="322" t="str">
        <f t="shared" si="26"/>
        <v/>
      </c>
      <c r="F879" s="322" t="str">
        <f t="shared" si="27"/>
        <v/>
      </c>
      <c r="G879" s="322" t="str">
        <f>IFERROR(VLOOKUP(A879,部品コード!A:E,3,FALSE),"")</f>
        <v/>
      </c>
    </row>
    <row r="880" spans="1:7" x14ac:dyDescent="0.15">
      <c r="A880" s="320"/>
      <c r="B880" s="321"/>
      <c r="C880" s="319"/>
      <c r="D880" s="322" t="str">
        <f>IFERROR(VLOOKUP(A880,部品コード!A:E,2,FALSE),"")</f>
        <v/>
      </c>
      <c r="E880" s="322" t="str">
        <f t="shared" si="26"/>
        <v/>
      </c>
      <c r="F880" s="322" t="str">
        <f t="shared" si="27"/>
        <v/>
      </c>
      <c r="G880" s="322" t="str">
        <f>IFERROR(VLOOKUP(A880,部品コード!A:E,3,FALSE),"")</f>
        <v/>
      </c>
    </row>
    <row r="881" spans="1:7" x14ac:dyDescent="0.15">
      <c r="A881" s="320"/>
      <c r="B881" s="321"/>
      <c r="C881" s="319"/>
      <c r="D881" s="322" t="str">
        <f>IFERROR(VLOOKUP(A881,部品コード!A:E,2,FALSE),"")</f>
        <v/>
      </c>
      <c r="E881" s="322" t="str">
        <f t="shared" si="26"/>
        <v/>
      </c>
      <c r="F881" s="322" t="str">
        <f t="shared" si="27"/>
        <v/>
      </c>
      <c r="G881" s="322" t="str">
        <f>IFERROR(VLOOKUP(A881,部品コード!A:E,3,FALSE),"")</f>
        <v/>
      </c>
    </row>
    <row r="882" spans="1:7" x14ac:dyDescent="0.15">
      <c r="A882" s="320"/>
      <c r="B882" s="321"/>
      <c r="C882" s="319"/>
      <c r="D882" s="322" t="str">
        <f>IFERROR(VLOOKUP(A882,部品コード!A:E,2,FALSE),"")</f>
        <v/>
      </c>
      <c r="E882" s="322" t="str">
        <f t="shared" si="26"/>
        <v/>
      </c>
      <c r="F882" s="322" t="str">
        <f t="shared" si="27"/>
        <v/>
      </c>
      <c r="G882" s="322" t="str">
        <f>IFERROR(VLOOKUP(A882,部品コード!A:E,3,FALSE),"")</f>
        <v/>
      </c>
    </row>
    <row r="883" spans="1:7" x14ac:dyDescent="0.15">
      <c r="A883" s="320"/>
      <c r="B883" s="321"/>
      <c r="C883" s="319"/>
      <c r="D883" s="322" t="str">
        <f>IFERROR(VLOOKUP(A883,部品コード!A:E,2,FALSE),"")</f>
        <v/>
      </c>
      <c r="E883" s="322" t="str">
        <f t="shared" si="26"/>
        <v/>
      </c>
      <c r="F883" s="322" t="str">
        <f t="shared" si="27"/>
        <v/>
      </c>
      <c r="G883" s="322" t="str">
        <f>IFERROR(VLOOKUP(A883,部品コード!A:E,3,FALSE),"")</f>
        <v/>
      </c>
    </row>
    <row r="884" spans="1:7" x14ac:dyDescent="0.15">
      <c r="A884" s="320"/>
      <c r="B884" s="321"/>
      <c r="C884" s="319"/>
      <c r="D884" s="322" t="str">
        <f>IFERROR(VLOOKUP(A884,部品コード!A:E,2,FALSE),"")</f>
        <v/>
      </c>
      <c r="E884" s="322" t="str">
        <f t="shared" si="26"/>
        <v/>
      </c>
      <c r="F884" s="322" t="str">
        <f t="shared" si="27"/>
        <v/>
      </c>
      <c r="G884" s="322" t="str">
        <f>IFERROR(VLOOKUP(A884,部品コード!A:E,3,FALSE),"")</f>
        <v/>
      </c>
    </row>
    <row r="885" spans="1:7" x14ac:dyDescent="0.15">
      <c r="A885" s="320"/>
      <c r="B885" s="321"/>
      <c r="C885" s="319"/>
      <c r="D885" s="322" t="str">
        <f>IFERROR(VLOOKUP(A885,部品コード!A:E,2,FALSE),"")</f>
        <v/>
      </c>
      <c r="E885" s="322" t="str">
        <f t="shared" si="26"/>
        <v/>
      </c>
      <c r="F885" s="322" t="str">
        <f t="shared" si="27"/>
        <v/>
      </c>
      <c r="G885" s="322" t="str">
        <f>IFERROR(VLOOKUP(A885,部品コード!A:E,3,FALSE),"")</f>
        <v/>
      </c>
    </row>
    <row r="886" spans="1:7" x14ac:dyDescent="0.15">
      <c r="A886" s="320"/>
      <c r="B886" s="321"/>
      <c r="C886" s="319"/>
      <c r="D886" s="322" t="str">
        <f>IFERROR(VLOOKUP(A886,部品コード!A:E,2,FALSE),"")</f>
        <v/>
      </c>
      <c r="E886" s="322" t="str">
        <f t="shared" ref="E886:E949" si="28">IF(B886="","",(MONTH(B886)))</f>
        <v/>
      </c>
      <c r="F886" s="322" t="str">
        <f t="shared" ref="F886:F949" si="29">IF(B886="","",(DAY(B886)))</f>
        <v/>
      </c>
      <c r="G886" s="322" t="str">
        <f>IFERROR(VLOOKUP(A886,部品コード!A:E,3,FALSE),"")</f>
        <v/>
      </c>
    </row>
    <row r="887" spans="1:7" x14ac:dyDescent="0.15">
      <c r="A887" s="320"/>
      <c r="B887" s="321"/>
      <c r="C887" s="319"/>
      <c r="D887" s="322" t="str">
        <f>IFERROR(VLOOKUP(A887,部品コード!A:E,2,FALSE),"")</f>
        <v/>
      </c>
      <c r="E887" s="322" t="str">
        <f t="shared" si="28"/>
        <v/>
      </c>
      <c r="F887" s="322" t="str">
        <f t="shared" si="29"/>
        <v/>
      </c>
      <c r="G887" s="322" t="str">
        <f>IFERROR(VLOOKUP(A887,部品コード!A:E,3,FALSE),"")</f>
        <v/>
      </c>
    </row>
    <row r="888" spans="1:7" x14ac:dyDescent="0.15">
      <c r="A888" s="320"/>
      <c r="B888" s="321"/>
      <c r="C888" s="319"/>
      <c r="D888" s="322" t="str">
        <f>IFERROR(VLOOKUP(A888,部品コード!A:E,2,FALSE),"")</f>
        <v/>
      </c>
      <c r="E888" s="322" t="str">
        <f t="shared" si="28"/>
        <v/>
      </c>
      <c r="F888" s="322" t="str">
        <f t="shared" si="29"/>
        <v/>
      </c>
      <c r="G888" s="322" t="str">
        <f>IFERROR(VLOOKUP(A888,部品コード!A:E,3,FALSE),"")</f>
        <v/>
      </c>
    </row>
    <row r="889" spans="1:7" x14ac:dyDescent="0.15">
      <c r="A889" s="320"/>
      <c r="B889" s="321"/>
      <c r="C889" s="319"/>
      <c r="D889" s="322" t="str">
        <f>IFERROR(VLOOKUP(A889,部品コード!A:E,2,FALSE),"")</f>
        <v/>
      </c>
      <c r="E889" s="322" t="str">
        <f t="shared" si="28"/>
        <v/>
      </c>
      <c r="F889" s="322" t="str">
        <f t="shared" si="29"/>
        <v/>
      </c>
      <c r="G889" s="322" t="str">
        <f>IFERROR(VLOOKUP(A889,部品コード!A:E,3,FALSE),"")</f>
        <v/>
      </c>
    </row>
    <row r="890" spans="1:7" x14ac:dyDescent="0.15">
      <c r="A890" s="320"/>
      <c r="B890" s="321"/>
      <c r="C890" s="319"/>
      <c r="D890" s="322" t="str">
        <f>IFERROR(VLOOKUP(A890,部品コード!A:E,2,FALSE),"")</f>
        <v/>
      </c>
      <c r="E890" s="322" t="str">
        <f t="shared" si="28"/>
        <v/>
      </c>
      <c r="F890" s="322" t="str">
        <f t="shared" si="29"/>
        <v/>
      </c>
      <c r="G890" s="322" t="str">
        <f>IFERROR(VLOOKUP(A890,部品コード!A:E,3,FALSE),"")</f>
        <v/>
      </c>
    </row>
    <row r="891" spans="1:7" x14ac:dyDescent="0.15">
      <c r="A891" s="320"/>
      <c r="B891" s="321"/>
      <c r="C891" s="319"/>
      <c r="D891" s="322" t="str">
        <f>IFERROR(VLOOKUP(A891,部品コード!A:E,2,FALSE),"")</f>
        <v/>
      </c>
      <c r="E891" s="322" t="str">
        <f t="shared" si="28"/>
        <v/>
      </c>
      <c r="F891" s="322" t="str">
        <f t="shared" si="29"/>
        <v/>
      </c>
      <c r="G891" s="322" t="str">
        <f>IFERROR(VLOOKUP(A891,部品コード!A:E,3,FALSE),"")</f>
        <v/>
      </c>
    </row>
    <row r="892" spans="1:7" x14ac:dyDescent="0.15">
      <c r="A892" s="320"/>
      <c r="B892" s="321"/>
      <c r="C892" s="319"/>
      <c r="D892" s="322" t="str">
        <f>IFERROR(VLOOKUP(A892,部品コード!A:E,2,FALSE),"")</f>
        <v/>
      </c>
      <c r="E892" s="322" t="str">
        <f t="shared" si="28"/>
        <v/>
      </c>
      <c r="F892" s="322" t="str">
        <f t="shared" si="29"/>
        <v/>
      </c>
      <c r="G892" s="322" t="str">
        <f>IFERROR(VLOOKUP(A892,部品コード!A:E,3,FALSE),"")</f>
        <v/>
      </c>
    </row>
    <row r="893" spans="1:7" x14ac:dyDescent="0.15">
      <c r="A893" s="320"/>
      <c r="B893" s="321"/>
      <c r="C893" s="319"/>
      <c r="D893" s="322" t="str">
        <f>IFERROR(VLOOKUP(A893,部品コード!A:E,2,FALSE),"")</f>
        <v/>
      </c>
      <c r="E893" s="322" t="str">
        <f t="shared" si="28"/>
        <v/>
      </c>
      <c r="F893" s="322" t="str">
        <f t="shared" si="29"/>
        <v/>
      </c>
      <c r="G893" s="322" t="str">
        <f>IFERROR(VLOOKUP(A893,部品コード!A:E,3,FALSE),"")</f>
        <v/>
      </c>
    </row>
    <row r="894" spans="1:7" x14ac:dyDescent="0.15">
      <c r="A894" s="320"/>
      <c r="B894" s="321"/>
      <c r="C894" s="319"/>
      <c r="D894" s="322" t="str">
        <f>IFERROR(VLOOKUP(A894,部品コード!A:E,2,FALSE),"")</f>
        <v/>
      </c>
      <c r="E894" s="322" t="str">
        <f t="shared" si="28"/>
        <v/>
      </c>
      <c r="F894" s="322" t="str">
        <f t="shared" si="29"/>
        <v/>
      </c>
      <c r="G894" s="322" t="str">
        <f>IFERROR(VLOOKUP(A894,部品コード!A:E,3,FALSE),"")</f>
        <v/>
      </c>
    </row>
    <row r="895" spans="1:7" x14ac:dyDescent="0.15">
      <c r="A895" s="320"/>
      <c r="B895" s="321"/>
      <c r="C895" s="319"/>
      <c r="D895" s="322" t="str">
        <f>IFERROR(VLOOKUP(A895,部品コード!A:E,2,FALSE),"")</f>
        <v/>
      </c>
      <c r="E895" s="322" t="str">
        <f t="shared" si="28"/>
        <v/>
      </c>
      <c r="F895" s="322" t="str">
        <f t="shared" si="29"/>
        <v/>
      </c>
      <c r="G895" s="322" t="str">
        <f>IFERROR(VLOOKUP(A895,部品コード!A:E,3,FALSE),"")</f>
        <v/>
      </c>
    </row>
    <row r="896" spans="1:7" x14ac:dyDescent="0.15">
      <c r="A896" s="320"/>
      <c r="B896" s="321"/>
      <c r="C896" s="319"/>
      <c r="D896" s="322" t="str">
        <f>IFERROR(VLOOKUP(A896,部品コード!A:E,2,FALSE),"")</f>
        <v/>
      </c>
      <c r="E896" s="322" t="str">
        <f t="shared" si="28"/>
        <v/>
      </c>
      <c r="F896" s="322" t="str">
        <f t="shared" si="29"/>
        <v/>
      </c>
      <c r="G896" s="322" t="str">
        <f>IFERROR(VLOOKUP(A896,部品コード!A:E,3,FALSE),"")</f>
        <v/>
      </c>
    </row>
    <row r="897" spans="1:7" x14ac:dyDescent="0.15">
      <c r="A897" s="320"/>
      <c r="B897" s="321"/>
      <c r="C897" s="319"/>
      <c r="D897" s="322" t="str">
        <f>IFERROR(VLOOKUP(A897,部品コード!A:E,2,FALSE),"")</f>
        <v/>
      </c>
      <c r="E897" s="322" t="str">
        <f t="shared" si="28"/>
        <v/>
      </c>
      <c r="F897" s="322" t="str">
        <f t="shared" si="29"/>
        <v/>
      </c>
      <c r="G897" s="322" t="str">
        <f>IFERROR(VLOOKUP(A897,部品コード!A:E,3,FALSE),"")</f>
        <v/>
      </c>
    </row>
    <row r="898" spans="1:7" x14ac:dyDescent="0.15">
      <c r="A898" s="320"/>
      <c r="B898" s="321"/>
      <c r="C898" s="319"/>
      <c r="D898" s="322" t="str">
        <f>IFERROR(VLOOKUP(A898,部品コード!A:E,2,FALSE),"")</f>
        <v/>
      </c>
      <c r="E898" s="322" t="str">
        <f t="shared" si="28"/>
        <v/>
      </c>
      <c r="F898" s="322" t="str">
        <f t="shared" si="29"/>
        <v/>
      </c>
      <c r="G898" s="322" t="str">
        <f>IFERROR(VLOOKUP(A898,部品コード!A:E,3,FALSE),"")</f>
        <v/>
      </c>
    </row>
    <row r="899" spans="1:7" x14ac:dyDescent="0.15">
      <c r="A899" s="320"/>
      <c r="B899" s="321"/>
      <c r="C899" s="319"/>
      <c r="D899" s="322" t="str">
        <f>IFERROR(VLOOKUP(A899,部品コード!A:E,2,FALSE),"")</f>
        <v/>
      </c>
      <c r="E899" s="322" t="str">
        <f t="shared" si="28"/>
        <v/>
      </c>
      <c r="F899" s="322" t="str">
        <f t="shared" si="29"/>
        <v/>
      </c>
      <c r="G899" s="322" t="str">
        <f>IFERROR(VLOOKUP(A899,部品コード!A:E,3,FALSE),"")</f>
        <v/>
      </c>
    </row>
    <row r="900" spans="1:7" x14ac:dyDescent="0.15">
      <c r="A900" s="320"/>
      <c r="B900" s="321"/>
      <c r="C900" s="319"/>
      <c r="D900" s="322" t="str">
        <f>IFERROR(VLOOKUP(A900,部品コード!A:E,2,FALSE),"")</f>
        <v/>
      </c>
      <c r="E900" s="322" t="str">
        <f t="shared" si="28"/>
        <v/>
      </c>
      <c r="F900" s="322" t="str">
        <f t="shared" si="29"/>
        <v/>
      </c>
      <c r="G900" s="322" t="str">
        <f>IFERROR(VLOOKUP(A900,部品コード!A:E,3,FALSE),"")</f>
        <v/>
      </c>
    </row>
    <row r="901" spans="1:7" x14ac:dyDescent="0.15">
      <c r="A901" s="320"/>
      <c r="B901" s="321"/>
      <c r="C901" s="319"/>
      <c r="D901" s="322" t="str">
        <f>IFERROR(VLOOKUP(A901,部品コード!A:E,2,FALSE),"")</f>
        <v/>
      </c>
      <c r="E901" s="322" t="str">
        <f t="shared" si="28"/>
        <v/>
      </c>
      <c r="F901" s="322" t="str">
        <f t="shared" si="29"/>
        <v/>
      </c>
      <c r="G901" s="322" t="str">
        <f>IFERROR(VLOOKUP(A901,部品コード!A:E,3,FALSE),"")</f>
        <v/>
      </c>
    </row>
    <row r="902" spans="1:7" x14ac:dyDescent="0.15">
      <c r="A902" s="320"/>
      <c r="B902" s="321"/>
      <c r="C902" s="319"/>
      <c r="D902" s="322" t="str">
        <f>IFERROR(VLOOKUP(A902,部品コード!A:E,2,FALSE),"")</f>
        <v/>
      </c>
      <c r="E902" s="322" t="str">
        <f t="shared" si="28"/>
        <v/>
      </c>
      <c r="F902" s="322" t="str">
        <f t="shared" si="29"/>
        <v/>
      </c>
      <c r="G902" s="322" t="str">
        <f>IFERROR(VLOOKUP(A902,部品コード!A:E,3,FALSE),"")</f>
        <v/>
      </c>
    </row>
    <row r="903" spans="1:7" x14ac:dyDescent="0.15">
      <c r="A903" s="320"/>
      <c r="B903" s="321"/>
      <c r="C903" s="319"/>
      <c r="D903" s="322" t="str">
        <f>IFERROR(VLOOKUP(A903,部品コード!A:E,2,FALSE),"")</f>
        <v/>
      </c>
      <c r="E903" s="322" t="str">
        <f t="shared" si="28"/>
        <v/>
      </c>
      <c r="F903" s="322" t="str">
        <f t="shared" si="29"/>
        <v/>
      </c>
      <c r="G903" s="322" t="str">
        <f>IFERROR(VLOOKUP(A903,部品コード!A:E,3,FALSE),"")</f>
        <v/>
      </c>
    </row>
    <row r="904" spans="1:7" x14ac:dyDescent="0.15">
      <c r="A904" s="320"/>
      <c r="B904" s="321"/>
      <c r="C904" s="319"/>
      <c r="D904" s="322" t="str">
        <f>IFERROR(VLOOKUP(A904,部品コード!A:E,2,FALSE),"")</f>
        <v/>
      </c>
      <c r="E904" s="322" t="str">
        <f t="shared" si="28"/>
        <v/>
      </c>
      <c r="F904" s="322" t="str">
        <f t="shared" si="29"/>
        <v/>
      </c>
      <c r="G904" s="322" t="str">
        <f>IFERROR(VLOOKUP(A904,部品コード!A:E,3,FALSE),"")</f>
        <v/>
      </c>
    </row>
    <row r="905" spans="1:7" x14ac:dyDescent="0.15">
      <c r="A905" s="320"/>
      <c r="B905" s="321"/>
      <c r="C905" s="319"/>
      <c r="D905" s="322" t="str">
        <f>IFERROR(VLOOKUP(A905,部品コード!A:E,2,FALSE),"")</f>
        <v/>
      </c>
      <c r="E905" s="322" t="str">
        <f t="shared" si="28"/>
        <v/>
      </c>
      <c r="F905" s="322" t="str">
        <f t="shared" si="29"/>
        <v/>
      </c>
      <c r="G905" s="322" t="str">
        <f>IFERROR(VLOOKUP(A905,部品コード!A:E,3,FALSE),"")</f>
        <v/>
      </c>
    </row>
    <row r="906" spans="1:7" x14ac:dyDescent="0.15">
      <c r="A906" s="320"/>
      <c r="B906" s="321"/>
      <c r="C906" s="319"/>
      <c r="D906" s="322" t="str">
        <f>IFERROR(VLOOKUP(A906,部品コード!A:E,2,FALSE),"")</f>
        <v/>
      </c>
      <c r="E906" s="322" t="str">
        <f t="shared" si="28"/>
        <v/>
      </c>
      <c r="F906" s="322" t="str">
        <f t="shared" si="29"/>
        <v/>
      </c>
      <c r="G906" s="322" t="str">
        <f>IFERROR(VLOOKUP(A906,部品コード!A:E,3,FALSE),"")</f>
        <v/>
      </c>
    </row>
    <row r="907" spans="1:7" x14ac:dyDescent="0.15">
      <c r="A907" s="320"/>
      <c r="B907" s="321"/>
      <c r="C907" s="319"/>
      <c r="D907" s="322" t="str">
        <f>IFERROR(VLOOKUP(A907,部品コード!A:E,2,FALSE),"")</f>
        <v/>
      </c>
      <c r="E907" s="322" t="str">
        <f t="shared" si="28"/>
        <v/>
      </c>
      <c r="F907" s="322" t="str">
        <f t="shared" si="29"/>
        <v/>
      </c>
      <c r="G907" s="322" t="str">
        <f>IFERROR(VLOOKUP(A907,部品コード!A:E,3,FALSE),"")</f>
        <v/>
      </c>
    </row>
    <row r="908" spans="1:7" x14ac:dyDescent="0.15">
      <c r="A908" s="320"/>
      <c r="B908" s="321"/>
      <c r="C908" s="319"/>
      <c r="D908" s="322" t="str">
        <f>IFERROR(VLOOKUP(A908,部品コード!A:E,2,FALSE),"")</f>
        <v/>
      </c>
      <c r="E908" s="322" t="str">
        <f t="shared" si="28"/>
        <v/>
      </c>
      <c r="F908" s="322" t="str">
        <f t="shared" si="29"/>
        <v/>
      </c>
      <c r="G908" s="322" t="str">
        <f>IFERROR(VLOOKUP(A908,部品コード!A:E,3,FALSE),"")</f>
        <v/>
      </c>
    </row>
    <row r="909" spans="1:7" x14ac:dyDescent="0.15">
      <c r="A909" s="320"/>
      <c r="B909" s="321"/>
      <c r="C909" s="319"/>
      <c r="D909" s="322" t="str">
        <f>IFERROR(VLOOKUP(A909,部品コード!A:E,2,FALSE),"")</f>
        <v/>
      </c>
      <c r="E909" s="322" t="str">
        <f t="shared" si="28"/>
        <v/>
      </c>
      <c r="F909" s="322" t="str">
        <f t="shared" si="29"/>
        <v/>
      </c>
      <c r="G909" s="322" t="str">
        <f>IFERROR(VLOOKUP(A909,部品コード!A:E,3,FALSE),"")</f>
        <v/>
      </c>
    </row>
    <row r="910" spans="1:7" x14ac:dyDescent="0.15">
      <c r="A910" s="320"/>
      <c r="B910" s="321"/>
      <c r="C910" s="319"/>
      <c r="D910" s="322" t="str">
        <f>IFERROR(VLOOKUP(A910,部品コード!A:E,2,FALSE),"")</f>
        <v/>
      </c>
      <c r="E910" s="322" t="str">
        <f t="shared" si="28"/>
        <v/>
      </c>
      <c r="F910" s="322" t="str">
        <f t="shared" si="29"/>
        <v/>
      </c>
      <c r="G910" s="322" t="str">
        <f>IFERROR(VLOOKUP(A910,部品コード!A:E,3,FALSE),"")</f>
        <v/>
      </c>
    </row>
    <row r="911" spans="1:7" x14ac:dyDescent="0.15">
      <c r="A911" s="320"/>
      <c r="B911" s="321"/>
      <c r="C911" s="319"/>
      <c r="D911" s="322" t="str">
        <f>IFERROR(VLOOKUP(A911,部品コード!A:E,2,FALSE),"")</f>
        <v/>
      </c>
      <c r="E911" s="322" t="str">
        <f t="shared" si="28"/>
        <v/>
      </c>
      <c r="F911" s="322" t="str">
        <f t="shared" si="29"/>
        <v/>
      </c>
      <c r="G911" s="322" t="str">
        <f>IFERROR(VLOOKUP(A911,部品コード!A:E,3,FALSE),"")</f>
        <v/>
      </c>
    </row>
    <row r="912" spans="1:7" x14ac:dyDescent="0.15">
      <c r="A912" s="320"/>
      <c r="B912" s="321"/>
      <c r="C912" s="319"/>
      <c r="D912" s="322" t="str">
        <f>IFERROR(VLOOKUP(A912,部品コード!A:E,2,FALSE),"")</f>
        <v/>
      </c>
      <c r="E912" s="322" t="str">
        <f t="shared" si="28"/>
        <v/>
      </c>
      <c r="F912" s="322" t="str">
        <f t="shared" si="29"/>
        <v/>
      </c>
      <c r="G912" s="322" t="str">
        <f>IFERROR(VLOOKUP(A912,部品コード!A:E,3,FALSE),"")</f>
        <v/>
      </c>
    </row>
    <row r="913" spans="1:7" x14ac:dyDescent="0.15">
      <c r="A913" s="320"/>
      <c r="B913" s="321"/>
      <c r="C913" s="319"/>
      <c r="D913" s="322" t="str">
        <f>IFERROR(VLOOKUP(A913,部品コード!A:E,2,FALSE),"")</f>
        <v/>
      </c>
      <c r="E913" s="322" t="str">
        <f t="shared" si="28"/>
        <v/>
      </c>
      <c r="F913" s="322" t="str">
        <f t="shared" si="29"/>
        <v/>
      </c>
      <c r="G913" s="322" t="str">
        <f>IFERROR(VLOOKUP(A913,部品コード!A:E,3,FALSE),"")</f>
        <v/>
      </c>
    </row>
    <row r="914" spans="1:7" x14ac:dyDescent="0.15">
      <c r="A914" s="320"/>
      <c r="B914" s="321"/>
      <c r="C914" s="319"/>
      <c r="D914" s="322" t="str">
        <f>IFERROR(VLOOKUP(A914,部品コード!A:E,2,FALSE),"")</f>
        <v/>
      </c>
      <c r="E914" s="322" t="str">
        <f t="shared" si="28"/>
        <v/>
      </c>
      <c r="F914" s="322" t="str">
        <f t="shared" si="29"/>
        <v/>
      </c>
      <c r="G914" s="322" t="str">
        <f>IFERROR(VLOOKUP(A914,部品コード!A:E,3,FALSE),"")</f>
        <v/>
      </c>
    </row>
    <row r="915" spans="1:7" x14ac:dyDescent="0.15">
      <c r="A915" s="320"/>
      <c r="B915" s="321"/>
      <c r="C915" s="319"/>
      <c r="D915" s="322" t="str">
        <f>IFERROR(VLOOKUP(A915,部品コード!A:E,2,FALSE),"")</f>
        <v/>
      </c>
      <c r="E915" s="322" t="str">
        <f t="shared" si="28"/>
        <v/>
      </c>
      <c r="F915" s="322" t="str">
        <f t="shared" si="29"/>
        <v/>
      </c>
      <c r="G915" s="322" t="str">
        <f>IFERROR(VLOOKUP(A915,部品コード!A:E,3,FALSE),"")</f>
        <v/>
      </c>
    </row>
    <row r="916" spans="1:7" x14ac:dyDescent="0.15">
      <c r="A916" s="320"/>
      <c r="B916" s="321"/>
      <c r="C916" s="319"/>
      <c r="D916" s="322" t="str">
        <f>IFERROR(VLOOKUP(A916,部品コード!A:E,2,FALSE),"")</f>
        <v/>
      </c>
      <c r="E916" s="322" t="str">
        <f t="shared" si="28"/>
        <v/>
      </c>
      <c r="F916" s="322" t="str">
        <f t="shared" si="29"/>
        <v/>
      </c>
      <c r="G916" s="322" t="str">
        <f>IFERROR(VLOOKUP(A916,部品コード!A:E,3,FALSE),"")</f>
        <v/>
      </c>
    </row>
    <row r="917" spans="1:7" x14ac:dyDescent="0.15">
      <c r="A917" s="320"/>
      <c r="B917" s="321"/>
      <c r="C917" s="319"/>
      <c r="D917" s="322" t="str">
        <f>IFERROR(VLOOKUP(A917,部品コード!A:E,2,FALSE),"")</f>
        <v/>
      </c>
      <c r="E917" s="322" t="str">
        <f t="shared" si="28"/>
        <v/>
      </c>
      <c r="F917" s="322" t="str">
        <f t="shared" si="29"/>
        <v/>
      </c>
      <c r="G917" s="322" t="str">
        <f>IFERROR(VLOOKUP(A917,部品コード!A:E,3,FALSE),"")</f>
        <v/>
      </c>
    </row>
    <row r="918" spans="1:7" x14ac:dyDescent="0.15">
      <c r="A918" s="320"/>
      <c r="B918" s="321"/>
      <c r="C918" s="319"/>
      <c r="D918" s="322" t="str">
        <f>IFERROR(VLOOKUP(A918,部品コード!A:E,2,FALSE),"")</f>
        <v/>
      </c>
      <c r="E918" s="322" t="str">
        <f t="shared" si="28"/>
        <v/>
      </c>
      <c r="F918" s="322" t="str">
        <f t="shared" si="29"/>
        <v/>
      </c>
      <c r="G918" s="322" t="str">
        <f>IFERROR(VLOOKUP(A918,部品コード!A:E,3,FALSE),"")</f>
        <v/>
      </c>
    </row>
    <row r="919" spans="1:7" x14ac:dyDescent="0.15">
      <c r="A919" s="320"/>
      <c r="B919" s="321"/>
      <c r="C919" s="319"/>
      <c r="D919" s="322" t="str">
        <f>IFERROR(VLOOKUP(A919,部品コード!A:E,2,FALSE),"")</f>
        <v/>
      </c>
      <c r="E919" s="322" t="str">
        <f t="shared" si="28"/>
        <v/>
      </c>
      <c r="F919" s="322" t="str">
        <f t="shared" si="29"/>
        <v/>
      </c>
      <c r="G919" s="322" t="str">
        <f>IFERROR(VLOOKUP(A919,部品コード!A:E,3,FALSE),"")</f>
        <v/>
      </c>
    </row>
    <row r="920" spans="1:7" x14ac:dyDescent="0.15">
      <c r="A920" s="320"/>
      <c r="B920" s="321"/>
      <c r="C920" s="319"/>
      <c r="D920" s="322" t="str">
        <f>IFERROR(VLOOKUP(A920,部品コード!A:E,2,FALSE),"")</f>
        <v/>
      </c>
      <c r="E920" s="322" t="str">
        <f t="shared" si="28"/>
        <v/>
      </c>
      <c r="F920" s="322" t="str">
        <f t="shared" si="29"/>
        <v/>
      </c>
      <c r="G920" s="322" t="str">
        <f>IFERROR(VLOOKUP(A920,部品コード!A:E,3,FALSE),"")</f>
        <v/>
      </c>
    </row>
    <row r="921" spans="1:7" x14ac:dyDescent="0.15">
      <c r="A921" s="320"/>
      <c r="B921" s="321"/>
      <c r="C921" s="319"/>
      <c r="D921" s="322" t="str">
        <f>IFERROR(VLOOKUP(A921,部品コード!A:E,2,FALSE),"")</f>
        <v/>
      </c>
      <c r="E921" s="322" t="str">
        <f t="shared" si="28"/>
        <v/>
      </c>
      <c r="F921" s="322" t="str">
        <f t="shared" si="29"/>
        <v/>
      </c>
      <c r="G921" s="322" t="str">
        <f>IFERROR(VLOOKUP(A921,部品コード!A:E,3,FALSE),"")</f>
        <v/>
      </c>
    </row>
    <row r="922" spans="1:7" x14ac:dyDescent="0.15">
      <c r="A922" s="320"/>
      <c r="B922" s="321"/>
      <c r="C922" s="319"/>
      <c r="D922" s="322" t="str">
        <f>IFERROR(VLOOKUP(A922,部品コード!A:E,2,FALSE),"")</f>
        <v/>
      </c>
      <c r="E922" s="322" t="str">
        <f t="shared" si="28"/>
        <v/>
      </c>
      <c r="F922" s="322" t="str">
        <f t="shared" si="29"/>
        <v/>
      </c>
      <c r="G922" s="322" t="str">
        <f>IFERROR(VLOOKUP(A922,部品コード!A:E,3,FALSE),"")</f>
        <v/>
      </c>
    </row>
    <row r="923" spans="1:7" x14ac:dyDescent="0.15">
      <c r="A923" s="320"/>
      <c r="B923" s="321"/>
      <c r="C923" s="319"/>
      <c r="D923" s="322" t="str">
        <f>IFERROR(VLOOKUP(A923,部品コード!A:E,2,FALSE),"")</f>
        <v/>
      </c>
      <c r="E923" s="322" t="str">
        <f t="shared" si="28"/>
        <v/>
      </c>
      <c r="F923" s="322" t="str">
        <f t="shared" si="29"/>
        <v/>
      </c>
      <c r="G923" s="322" t="str">
        <f>IFERROR(VLOOKUP(A923,部品コード!A:E,3,FALSE),"")</f>
        <v/>
      </c>
    </row>
    <row r="924" spans="1:7" x14ac:dyDescent="0.15">
      <c r="A924" s="320"/>
      <c r="B924" s="321"/>
      <c r="C924" s="319"/>
      <c r="D924" s="322" t="str">
        <f>IFERROR(VLOOKUP(A924,部品コード!A:E,2,FALSE),"")</f>
        <v/>
      </c>
      <c r="E924" s="322" t="str">
        <f t="shared" si="28"/>
        <v/>
      </c>
      <c r="F924" s="322" t="str">
        <f t="shared" si="29"/>
        <v/>
      </c>
      <c r="G924" s="322" t="str">
        <f>IFERROR(VLOOKUP(A924,部品コード!A:E,3,FALSE),"")</f>
        <v/>
      </c>
    </row>
    <row r="925" spans="1:7" x14ac:dyDescent="0.15">
      <c r="A925" s="320"/>
      <c r="B925" s="321"/>
      <c r="C925" s="319"/>
      <c r="D925" s="322" t="str">
        <f>IFERROR(VLOOKUP(A925,部品コード!A:E,2,FALSE),"")</f>
        <v/>
      </c>
      <c r="E925" s="322" t="str">
        <f t="shared" si="28"/>
        <v/>
      </c>
      <c r="F925" s="322" t="str">
        <f t="shared" si="29"/>
        <v/>
      </c>
      <c r="G925" s="322" t="str">
        <f>IFERROR(VLOOKUP(A925,部品コード!A:E,3,FALSE),"")</f>
        <v/>
      </c>
    </row>
    <row r="926" spans="1:7" x14ac:dyDescent="0.15">
      <c r="A926" s="320"/>
      <c r="B926" s="321"/>
      <c r="C926" s="319"/>
      <c r="D926" s="322" t="str">
        <f>IFERROR(VLOOKUP(A926,部品コード!A:E,2,FALSE),"")</f>
        <v/>
      </c>
      <c r="E926" s="322" t="str">
        <f t="shared" si="28"/>
        <v/>
      </c>
      <c r="F926" s="322" t="str">
        <f t="shared" si="29"/>
        <v/>
      </c>
      <c r="G926" s="322" t="str">
        <f>IFERROR(VLOOKUP(A926,部品コード!A:E,3,FALSE),"")</f>
        <v/>
      </c>
    </row>
    <row r="927" spans="1:7" x14ac:dyDescent="0.15">
      <c r="A927" s="320"/>
      <c r="B927" s="321"/>
      <c r="C927" s="319"/>
      <c r="D927" s="322" t="str">
        <f>IFERROR(VLOOKUP(A927,部品コード!A:E,2,FALSE),"")</f>
        <v/>
      </c>
      <c r="E927" s="322" t="str">
        <f t="shared" si="28"/>
        <v/>
      </c>
      <c r="F927" s="322" t="str">
        <f t="shared" si="29"/>
        <v/>
      </c>
      <c r="G927" s="322" t="str">
        <f>IFERROR(VLOOKUP(A927,部品コード!A:E,3,FALSE),"")</f>
        <v/>
      </c>
    </row>
    <row r="928" spans="1:7" x14ac:dyDescent="0.15">
      <c r="A928" s="320"/>
      <c r="B928" s="321"/>
      <c r="C928" s="319"/>
      <c r="D928" s="322" t="str">
        <f>IFERROR(VLOOKUP(A928,部品コード!A:E,2,FALSE),"")</f>
        <v/>
      </c>
      <c r="E928" s="322" t="str">
        <f t="shared" si="28"/>
        <v/>
      </c>
      <c r="F928" s="322" t="str">
        <f t="shared" si="29"/>
        <v/>
      </c>
      <c r="G928" s="322" t="str">
        <f>IFERROR(VLOOKUP(A928,部品コード!A:E,3,FALSE),"")</f>
        <v/>
      </c>
    </row>
    <row r="929" spans="1:7" x14ac:dyDescent="0.15">
      <c r="A929" s="320"/>
      <c r="B929" s="321"/>
      <c r="C929" s="319"/>
      <c r="D929" s="322" t="str">
        <f>IFERROR(VLOOKUP(A929,部品コード!A:E,2,FALSE),"")</f>
        <v/>
      </c>
      <c r="E929" s="322" t="str">
        <f t="shared" si="28"/>
        <v/>
      </c>
      <c r="F929" s="322" t="str">
        <f t="shared" si="29"/>
        <v/>
      </c>
      <c r="G929" s="322" t="str">
        <f>IFERROR(VLOOKUP(A929,部品コード!A:E,3,FALSE),"")</f>
        <v/>
      </c>
    </row>
    <row r="930" spans="1:7" x14ac:dyDescent="0.15">
      <c r="A930" s="320"/>
      <c r="B930" s="321"/>
      <c r="C930" s="319"/>
      <c r="D930" s="322" t="str">
        <f>IFERROR(VLOOKUP(A930,部品コード!A:E,2,FALSE),"")</f>
        <v/>
      </c>
      <c r="E930" s="322" t="str">
        <f t="shared" si="28"/>
        <v/>
      </c>
      <c r="F930" s="322" t="str">
        <f t="shared" si="29"/>
        <v/>
      </c>
      <c r="G930" s="322" t="str">
        <f>IFERROR(VLOOKUP(A930,部品コード!A:E,3,FALSE),"")</f>
        <v/>
      </c>
    </row>
    <row r="931" spans="1:7" x14ac:dyDescent="0.15">
      <c r="A931" s="320"/>
      <c r="B931" s="321"/>
      <c r="C931" s="319"/>
      <c r="D931" s="322" t="str">
        <f>IFERROR(VLOOKUP(A931,部品コード!A:E,2,FALSE),"")</f>
        <v/>
      </c>
      <c r="E931" s="322" t="str">
        <f t="shared" si="28"/>
        <v/>
      </c>
      <c r="F931" s="322" t="str">
        <f t="shared" si="29"/>
        <v/>
      </c>
      <c r="G931" s="322" t="str">
        <f>IFERROR(VLOOKUP(A931,部品コード!A:E,3,FALSE),"")</f>
        <v/>
      </c>
    </row>
    <row r="932" spans="1:7" x14ac:dyDescent="0.15">
      <c r="A932" s="320"/>
      <c r="B932" s="321"/>
      <c r="C932" s="319"/>
      <c r="D932" s="322" t="str">
        <f>IFERROR(VLOOKUP(A932,部品コード!A:E,2,FALSE),"")</f>
        <v/>
      </c>
      <c r="E932" s="322" t="str">
        <f t="shared" si="28"/>
        <v/>
      </c>
      <c r="F932" s="322" t="str">
        <f t="shared" si="29"/>
        <v/>
      </c>
      <c r="G932" s="322" t="str">
        <f>IFERROR(VLOOKUP(A932,部品コード!A:E,3,FALSE),"")</f>
        <v/>
      </c>
    </row>
    <row r="933" spans="1:7" x14ac:dyDescent="0.15">
      <c r="A933" s="320"/>
      <c r="B933" s="321"/>
      <c r="C933" s="319"/>
      <c r="D933" s="322" t="str">
        <f>IFERROR(VLOOKUP(A933,部品コード!A:E,2,FALSE),"")</f>
        <v/>
      </c>
      <c r="E933" s="322" t="str">
        <f t="shared" si="28"/>
        <v/>
      </c>
      <c r="F933" s="322" t="str">
        <f t="shared" si="29"/>
        <v/>
      </c>
      <c r="G933" s="322" t="str">
        <f>IFERROR(VLOOKUP(A933,部品コード!A:E,3,FALSE),"")</f>
        <v/>
      </c>
    </row>
    <row r="934" spans="1:7" x14ac:dyDescent="0.15">
      <c r="A934" s="320"/>
      <c r="B934" s="321"/>
      <c r="C934" s="319"/>
      <c r="D934" s="322" t="str">
        <f>IFERROR(VLOOKUP(A934,部品コード!A:E,2,FALSE),"")</f>
        <v/>
      </c>
      <c r="E934" s="322" t="str">
        <f t="shared" si="28"/>
        <v/>
      </c>
      <c r="F934" s="322" t="str">
        <f t="shared" si="29"/>
        <v/>
      </c>
      <c r="G934" s="322" t="str">
        <f>IFERROR(VLOOKUP(A934,部品コード!A:E,3,FALSE),"")</f>
        <v/>
      </c>
    </row>
    <row r="935" spans="1:7" x14ac:dyDescent="0.15">
      <c r="A935" s="320"/>
      <c r="B935" s="321"/>
      <c r="C935" s="319"/>
      <c r="D935" s="322" t="str">
        <f>IFERROR(VLOOKUP(A935,部品コード!A:E,2,FALSE),"")</f>
        <v/>
      </c>
      <c r="E935" s="322" t="str">
        <f t="shared" si="28"/>
        <v/>
      </c>
      <c r="F935" s="322" t="str">
        <f t="shared" si="29"/>
        <v/>
      </c>
      <c r="G935" s="322" t="str">
        <f>IFERROR(VLOOKUP(A935,部品コード!A:E,3,FALSE),"")</f>
        <v/>
      </c>
    </row>
    <row r="936" spans="1:7" x14ac:dyDescent="0.15">
      <c r="A936" s="320"/>
      <c r="B936" s="321"/>
      <c r="C936" s="319"/>
      <c r="D936" s="322" t="str">
        <f>IFERROR(VLOOKUP(A936,部品コード!A:E,2,FALSE),"")</f>
        <v/>
      </c>
      <c r="E936" s="322" t="str">
        <f t="shared" si="28"/>
        <v/>
      </c>
      <c r="F936" s="322" t="str">
        <f t="shared" si="29"/>
        <v/>
      </c>
      <c r="G936" s="322" t="str">
        <f>IFERROR(VLOOKUP(A936,部品コード!A:E,3,FALSE),"")</f>
        <v/>
      </c>
    </row>
    <row r="937" spans="1:7" x14ac:dyDescent="0.15">
      <c r="A937" s="320"/>
      <c r="B937" s="321"/>
      <c r="C937" s="319"/>
      <c r="D937" s="322" t="str">
        <f>IFERROR(VLOOKUP(A937,部品コード!A:E,2,FALSE),"")</f>
        <v/>
      </c>
      <c r="E937" s="322" t="str">
        <f t="shared" si="28"/>
        <v/>
      </c>
      <c r="F937" s="322" t="str">
        <f t="shared" si="29"/>
        <v/>
      </c>
      <c r="G937" s="322" t="str">
        <f>IFERROR(VLOOKUP(A937,部品コード!A:E,3,FALSE),"")</f>
        <v/>
      </c>
    </row>
    <row r="938" spans="1:7" x14ac:dyDescent="0.15">
      <c r="A938" s="320"/>
      <c r="B938" s="321"/>
      <c r="C938" s="319"/>
      <c r="D938" s="322" t="str">
        <f>IFERROR(VLOOKUP(A938,部品コード!A:E,2,FALSE),"")</f>
        <v/>
      </c>
      <c r="E938" s="322" t="str">
        <f t="shared" si="28"/>
        <v/>
      </c>
      <c r="F938" s="322" t="str">
        <f t="shared" si="29"/>
        <v/>
      </c>
      <c r="G938" s="322" t="str">
        <f>IFERROR(VLOOKUP(A938,部品コード!A:E,3,FALSE),"")</f>
        <v/>
      </c>
    </row>
    <row r="939" spans="1:7" x14ac:dyDescent="0.15">
      <c r="A939" s="320"/>
      <c r="B939" s="321"/>
      <c r="C939" s="319"/>
      <c r="D939" s="322" t="str">
        <f>IFERROR(VLOOKUP(A939,部品コード!A:E,2,FALSE),"")</f>
        <v/>
      </c>
      <c r="E939" s="322" t="str">
        <f t="shared" si="28"/>
        <v/>
      </c>
      <c r="F939" s="322" t="str">
        <f t="shared" si="29"/>
        <v/>
      </c>
      <c r="G939" s="322" t="str">
        <f>IFERROR(VLOOKUP(A939,部品コード!A:E,3,FALSE),"")</f>
        <v/>
      </c>
    </row>
    <row r="940" spans="1:7" x14ac:dyDescent="0.15">
      <c r="A940" s="320"/>
      <c r="B940" s="321"/>
      <c r="C940" s="319"/>
      <c r="D940" s="322" t="str">
        <f>IFERROR(VLOOKUP(A940,部品コード!A:E,2,FALSE),"")</f>
        <v/>
      </c>
      <c r="E940" s="322" t="str">
        <f t="shared" si="28"/>
        <v/>
      </c>
      <c r="F940" s="322" t="str">
        <f t="shared" si="29"/>
        <v/>
      </c>
      <c r="G940" s="322" t="str">
        <f>IFERROR(VLOOKUP(A940,部品コード!A:E,3,FALSE),"")</f>
        <v/>
      </c>
    </row>
    <row r="941" spans="1:7" x14ac:dyDescent="0.15">
      <c r="A941" s="320"/>
      <c r="B941" s="321"/>
      <c r="C941" s="319"/>
      <c r="D941" s="322" t="str">
        <f>IFERROR(VLOOKUP(A941,部品コード!A:E,2,FALSE),"")</f>
        <v/>
      </c>
      <c r="E941" s="322" t="str">
        <f t="shared" si="28"/>
        <v/>
      </c>
      <c r="F941" s="322" t="str">
        <f t="shared" si="29"/>
        <v/>
      </c>
      <c r="G941" s="322" t="str">
        <f>IFERROR(VLOOKUP(A941,部品コード!A:E,3,FALSE),"")</f>
        <v/>
      </c>
    </row>
    <row r="942" spans="1:7" x14ac:dyDescent="0.15">
      <c r="A942" s="320"/>
      <c r="B942" s="321"/>
      <c r="C942" s="319"/>
      <c r="D942" s="322" t="str">
        <f>IFERROR(VLOOKUP(A942,部品コード!A:E,2,FALSE),"")</f>
        <v/>
      </c>
      <c r="E942" s="322" t="str">
        <f t="shared" si="28"/>
        <v/>
      </c>
      <c r="F942" s="322" t="str">
        <f t="shared" si="29"/>
        <v/>
      </c>
      <c r="G942" s="322" t="str">
        <f>IFERROR(VLOOKUP(A942,部品コード!A:E,3,FALSE),"")</f>
        <v/>
      </c>
    </row>
    <row r="943" spans="1:7" x14ac:dyDescent="0.15">
      <c r="A943" s="320"/>
      <c r="B943" s="321"/>
      <c r="C943" s="319"/>
      <c r="D943" s="322" t="str">
        <f>IFERROR(VLOOKUP(A943,部品コード!A:E,2,FALSE),"")</f>
        <v/>
      </c>
      <c r="E943" s="322" t="str">
        <f t="shared" si="28"/>
        <v/>
      </c>
      <c r="F943" s="322" t="str">
        <f t="shared" si="29"/>
        <v/>
      </c>
      <c r="G943" s="322" t="str">
        <f>IFERROR(VLOOKUP(A943,部品コード!A:E,3,FALSE),"")</f>
        <v/>
      </c>
    </row>
    <row r="944" spans="1:7" x14ac:dyDescent="0.15">
      <c r="A944" s="320"/>
      <c r="B944" s="321"/>
      <c r="C944" s="319"/>
      <c r="D944" s="322" t="str">
        <f>IFERROR(VLOOKUP(A944,部品コード!A:E,2,FALSE),"")</f>
        <v/>
      </c>
      <c r="E944" s="322" t="str">
        <f t="shared" si="28"/>
        <v/>
      </c>
      <c r="F944" s="322" t="str">
        <f t="shared" si="29"/>
        <v/>
      </c>
      <c r="G944" s="322" t="str">
        <f>IFERROR(VLOOKUP(A944,部品コード!A:E,3,FALSE),"")</f>
        <v/>
      </c>
    </row>
    <row r="945" spans="1:7" x14ac:dyDescent="0.15">
      <c r="A945" s="320"/>
      <c r="B945" s="321"/>
      <c r="C945" s="319"/>
      <c r="D945" s="322" t="str">
        <f>IFERROR(VLOOKUP(A945,部品コード!A:E,2,FALSE),"")</f>
        <v/>
      </c>
      <c r="E945" s="322" t="str">
        <f t="shared" si="28"/>
        <v/>
      </c>
      <c r="F945" s="322" t="str">
        <f t="shared" si="29"/>
        <v/>
      </c>
      <c r="G945" s="322" t="str">
        <f>IFERROR(VLOOKUP(A945,部品コード!A:E,3,FALSE),"")</f>
        <v/>
      </c>
    </row>
    <row r="946" spans="1:7" x14ac:dyDescent="0.15">
      <c r="A946" s="320"/>
      <c r="B946" s="321"/>
      <c r="C946" s="319"/>
      <c r="D946" s="322" t="str">
        <f>IFERROR(VLOOKUP(A946,部品コード!A:E,2,FALSE),"")</f>
        <v/>
      </c>
      <c r="E946" s="322" t="str">
        <f t="shared" si="28"/>
        <v/>
      </c>
      <c r="F946" s="322" t="str">
        <f t="shared" si="29"/>
        <v/>
      </c>
      <c r="G946" s="322" t="str">
        <f>IFERROR(VLOOKUP(A946,部品コード!A:E,3,FALSE),"")</f>
        <v/>
      </c>
    </row>
    <row r="947" spans="1:7" x14ac:dyDescent="0.15">
      <c r="A947" s="320"/>
      <c r="B947" s="321"/>
      <c r="C947" s="319"/>
      <c r="D947" s="322" t="str">
        <f>IFERROR(VLOOKUP(A947,部品コード!A:E,2,FALSE),"")</f>
        <v/>
      </c>
      <c r="E947" s="322" t="str">
        <f t="shared" si="28"/>
        <v/>
      </c>
      <c r="F947" s="322" t="str">
        <f t="shared" si="29"/>
        <v/>
      </c>
      <c r="G947" s="322" t="str">
        <f>IFERROR(VLOOKUP(A947,部品コード!A:E,3,FALSE),"")</f>
        <v/>
      </c>
    </row>
    <row r="948" spans="1:7" x14ac:dyDescent="0.15">
      <c r="A948" s="320"/>
      <c r="B948" s="321"/>
      <c r="C948" s="319"/>
      <c r="D948" s="322" t="str">
        <f>IFERROR(VLOOKUP(A948,部品コード!A:E,2,FALSE),"")</f>
        <v/>
      </c>
      <c r="E948" s="322" t="str">
        <f t="shared" si="28"/>
        <v/>
      </c>
      <c r="F948" s="322" t="str">
        <f t="shared" si="29"/>
        <v/>
      </c>
      <c r="G948" s="322" t="str">
        <f>IFERROR(VLOOKUP(A948,部品コード!A:E,3,FALSE),"")</f>
        <v/>
      </c>
    </row>
    <row r="949" spans="1:7" x14ac:dyDescent="0.15">
      <c r="A949" s="320"/>
      <c r="B949" s="321"/>
      <c r="C949" s="319"/>
      <c r="D949" s="322" t="str">
        <f>IFERROR(VLOOKUP(A949,部品コード!A:E,2,FALSE),"")</f>
        <v/>
      </c>
      <c r="E949" s="322" t="str">
        <f t="shared" si="28"/>
        <v/>
      </c>
      <c r="F949" s="322" t="str">
        <f t="shared" si="29"/>
        <v/>
      </c>
      <c r="G949" s="322" t="str">
        <f>IFERROR(VLOOKUP(A949,部品コード!A:E,3,FALSE),"")</f>
        <v/>
      </c>
    </row>
    <row r="950" spans="1:7" x14ac:dyDescent="0.15">
      <c r="A950" s="320"/>
      <c r="B950" s="321"/>
      <c r="C950" s="319"/>
      <c r="D950" s="322" t="str">
        <f>IFERROR(VLOOKUP(A950,部品コード!A:E,2,FALSE),"")</f>
        <v/>
      </c>
      <c r="E950" s="322" t="str">
        <f t="shared" ref="E950:E1000" si="30">IF(B950="","",(MONTH(B950)))</f>
        <v/>
      </c>
      <c r="F950" s="322" t="str">
        <f t="shared" ref="F950:F1000" si="31">IF(B950="","",(DAY(B950)))</f>
        <v/>
      </c>
      <c r="G950" s="322" t="str">
        <f>IFERROR(VLOOKUP(A950,部品コード!A:E,3,FALSE),"")</f>
        <v/>
      </c>
    </row>
    <row r="951" spans="1:7" x14ac:dyDescent="0.15">
      <c r="A951" s="320"/>
      <c r="B951" s="321"/>
      <c r="C951" s="319"/>
      <c r="D951" s="322" t="str">
        <f>IFERROR(VLOOKUP(A951,部品コード!A:E,2,FALSE),"")</f>
        <v/>
      </c>
      <c r="E951" s="322" t="str">
        <f t="shared" si="30"/>
        <v/>
      </c>
      <c r="F951" s="322" t="str">
        <f t="shared" si="31"/>
        <v/>
      </c>
      <c r="G951" s="322" t="str">
        <f>IFERROR(VLOOKUP(A951,部品コード!A:E,3,FALSE),"")</f>
        <v/>
      </c>
    </row>
    <row r="952" spans="1:7" x14ac:dyDescent="0.15">
      <c r="A952" s="320"/>
      <c r="B952" s="321"/>
      <c r="C952" s="319"/>
      <c r="D952" s="322" t="str">
        <f>IFERROR(VLOOKUP(A952,部品コード!A:E,2,FALSE),"")</f>
        <v/>
      </c>
      <c r="E952" s="322" t="str">
        <f t="shared" si="30"/>
        <v/>
      </c>
      <c r="F952" s="322" t="str">
        <f t="shared" si="31"/>
        <v/>
      </c>
      <c r="G952" s="322" t="str">
        <f>IFERROR(VLOOKUP(A952,部品コード!A:E,3,FALSE),"")</f>
        <v/>
      </c>
    </row>
    <row r="953" spans="1:7" x14ac:dyDescent="0.15">
      <c r="A953" s="320"/>
      <c r="B953" s="321"/>
      <c r="C953" s="319"/>
      <c r="D953" s="322" t="str">
        <f>IFERROR(VLOOKUP(A953,部品コード!A:E,2,FALSE),"")</f>
        <v/>
      </c>
      <c r="E953" s="322" t="str">
        <f t="shared" si="30"/>
        <v/>
      </c>
      <c r="F953" s="322" t="str">
        <f t="shared" si="31"/>
        <v/>
      </c>
      <c r="G953" s="322" t="str">
        <f>IFERROR(VLOOKUP(A953,部品コード!A:E,3,FALSE),"")</f>
        <v/>
      </c>
    </row>
    <row r="954" spans="1:7" x14ac:dyDescent="0.15">
      <c r="A954" s="320"/>
      <c r="B954" s="321"/>
      <c r="C954" s="319"/>
      <c r="D954" s="322" t="str">
        <f>IFERROR(VLOOKUP(A954,部品コード!A:E,2,FALSE),"")</f>
        <v/>
      </c>
      <c r="E954" s="322" t="str">
        <f t="shared" si="30"/>
        <v/>
      </c>
      <c r="F954" s="322" t="str">
        <f t="shared" si="31"/>
        <v/>
      </c>
      <c r="G954" s="322" t="str">
        <f>IFERROR(VLOOKUP(A954,部品コード!A:E,3,FALSE),"")</f>
        <v/>
      </c>
    </row>
    <row r="955" spans="1:7" x14ac:dyDescent="0.15">
      <c r="A955" s="320"/>
      <c r="B955" s="321"/>
      <c r="C955" s="319"/>
      <c r="D955" s="322" t="str">
        <f>IFERROR(VLOOKUP(A955,部品コード!A:E,2,FALSE),"")</f>
        <v/>
      </c>
      <c r="E955" s="322" t="str">
        <f t="shared" si="30"/>
        <v/>
      </c>
      <c r="F955" s="322" t="str">
        <f t="shared" si="31"/>
        <v/>
      </c>
      <c r="G955" s="322" t="str">
        <f>IFERROR(VLOOKUP(A955,部品コード!A:E,3,FALSE),"")</f>
        <v/>
      </c>
    </row>
    <row r="956" spans="1:7" x14ac:dyDescent="0.15">
      <c r="A956" s="320"/>
      <c r="B956" s="321"/>
      <c r="C956" s="319"/>
      <c r="D956" s="322" t="str">
        <f>IFERROR(VLOOKUP(A956,部品コード!A:E,2,FALSE),"")</f>
        <v/>
      </c>
      <c r="E956" s="322" t="str">
        <f t="shared" si="30"/>
        <v/>
      </c>
      <c r="F956" s="322" t="str">
        <f t="shared" si="31"/>
        <v/>
      </c>
      <c r="G956" s="322" t="str">
        <f>IFERROR(VLOOKUP(A956,部品コード!A:E,3,FALSE),"")</f>
        <v/>
      </c>
    </row>
    <row r="957" spans="1:7" x14ac:dyDescent="0.15">
      <c r="A957" s="320"/>
      <c r="B957" s="321"/>
      <c r="C957" s="319"/>
      <c r="D957" s="322" t="str">
        <f>IFERROR(VLOOKUP(A957,部品コード!A:E,2,FALSE),"")</f>
        <v/>
      </c>
      <c r="E957" s="322" t="str">
        <f t="shared" si="30"/>
        <v/>
      </c>
      <c r="F957" s="322" t="str">
        <f t="shared" si="31"/>
        <v/>
      </c>
      <c r="G957" s="322" t="str">
        <f>IFERROR(VLOOKUP(A957,部品コード!A:E,3,FALSE),"")</f>
        <v/>
      </c>
    </row>
    <row r="958" spans="1:7" x14ac:dyDescent="0.15">
      <c r="A958" s="320"/>
      <c r="B958" s="321"/>
      <c r="C958" s="319"/>
      <c r="D958" s="322" t="str">
        <f>IFERROR(VLOOKUP(A958,部品コード!A:E,2,FALSE),"")</f>
        <v/>
      </c>
      <c r="E958" s="322" t="str">
        <f t="shared" si="30"/>
        <v/>
      </c>
      <c r="F958" s="322" t="str">
        <f t="shared" si="31"/>
        <v/>
      </c>
      <c r="G958" s="322" t="str">
        <f>IFERROR(VLOOKUP(A958,部品コード!A:E,3,FALSE),"")</f>
        <v/>
      </c>
    </row>
    <row r="959" spans="1:7" x14ac:dyDescent="0.15">
      <c r="A959" s="320"/>
      <c r="B959" s="321"/>
      <c r="C959" s="319"/>
      <c r="D959" s="322" t="str">
        <f>IFERROR(VLOOKUP(A959,部品コード!A:E,2,FALSE),"")</f>
        <v/>
      </c>
      <c r="E959" s="322" t="str">
        <f t="shared" si="30"/>
        <v/>
      </c>
      <c r="F959" s="322" t="str">
        <f t="shared" si="31"/>
        <v/>
      </c>
      <c r="G959" s="322" t="str">
        <f>IFERROR(VLOOKUP(A959,部品コード!A:E,3,FALSE),"")</f>
        <v/>
      </c>
    </row>
    <row r="960" spans="1:7" x14ac:dyDescent="0.15">
      <c r="A960" s="320"/>
      <c r="B960" s="321"/>
      <c r="C960" s="319"/>
      <c r="D960" s="322" t="str">
        <f>IFERROR(VLOOKUP(A960,部品コード!A:E,2,FALSE),"")</f>
        <v/>
      </c>
      <c r="E960" s="322" t="str">
        <f t="shared" si="30"/>
        <v/>
      </c>
      <c r="F960" s="322" t="str">
        <f t="shared" si="31"/>
        <v/>
      </c>
      <c r="G960" s="322" t="str">
        <f>IFERROR(VLOOKUP(A960,部品コード!A:E,3,FALSE),"")</f>
        <v/>
      </c>
    </row>
    <row r="961" spans="1:7" x14ac:dyDescent="0.15">
      <c r="A961" s="320"/>
      <c r="B961" s="321"/>
      <c r="C961" s="319"/>
      <c r="D961" s="322" t="str">
        <f>IFERROR(VLOOKUP(A961,部品コード!A:E,2,FALSE),"")</f>
        <v/>
      </c>
      <c r="E961" s="322" t="str">
        <f t="shared" si="30"/>
        <v/>
      </c>
      <c r="F961" s="322" t="str">
        <f t="shared" si="31"/>
        <v/>
      </c>
      <c r="G961" s="322" t="str">
        <f>IFERROR(VLOOKUP(A961,部品コード!A:E,3,FALSE),"")</f>
        <v/>
      </c>
    </row>
    <row r="962" spans="1:7" x14ac:dyDescent="0.15">
      <c r="A962" s="320"/>
      <c r="B962" s="321"/>
      <c r="C962" s="319"/>
      <c r="D962" s="322" t="str">
        <f>IFERROR(VLOOKUP(A962,部品コード!A:E,2,FALSE),"")</f>
        <v/>
      </c>
      <c r="E962" s="322" t="str">
        <f t="shared" si="30"/>
        <v/>
      </c>
      <c r="F962" s="322" t="str">
        <f t="shared" si="31"/>
        <v/>
      </c>
      <c r="G962" s="322" t="str">
        <f>IFERROR(VLOOKUP(A962,部品コード!A:E,3,FALSE),"")</f>
        <v/>
      </c>
    </row>
    <row r="963" spans="1:7" x14ac:dyDescent="0.15">
      <c r="A963" s="320"/>
      <c r="B963" s="321"/>
      <c r="C963" s="319"/>
      <c r="D963" s="322" t="str">
        <f>IFERROR(VLOOKUP(A963,部品コード!A:E,2,FALSE),"")</f>
        <v/>
      </c>
      <c r="E963" s="322" t="str">
        <f t="shared" si="30"/>
        <v/>
      </c>
      <c r="F963" s="322" t="str">
        <f t="shared" si="31"/>
        <v/>
      </c>
      <c r="G963" s="322" t="str">
        <f>IFERROR(VLOOKUP(A963,部品コード!A:E,3,FALSE),"")</f>
        <v/>
      </c>
    </row>
    <row r="964" spans="1:7" x14ac:dyDescent="0.15">
      <c r="A964" s="320"/>
      <c r="B964" s="321"/>
      <c r="C964" s="319"/>
      <c r="D964" s="322" t="str">
        <f>IFERROR(VLOOKUP(A964,部品コード!A:E,2,FALSE),"")</f>
        <v/>
      </c>
      <c r="E964" s="322" t="str">
        <f t="shared" si="30"/>
        <v/>
      </c>
      <c r="F964" s="322" t="str">
        <f t="shared" si="31"/>
        <v/>
      </c>
      <c r="G964" s="322" t="str">
        <f>IFERROR(VLOOKUP(A964,部品コード!A:E,3,FALSE),"")</f>
        <v/>
      </c>
    </row>
    <row r="965" spans="1:7" x14ac:dyDescent="0.15">
      <c r="A965" s="320"/>
      <c r="B965" s="321"/>
      <c r="C965" s="319"/>
      <c r="D965" s="322" t="str">
        <f>IFERROR(VLOOKUP(A965,部品コード!A:E,2,FALSE),"")</f>
        <v/>
      </c>
      <c r="E965" s="322" t="str">
        <f t="shared" si="30"/>
        <v/>
      </c>
      <c r="F965" s="322" t="str">
        <f t="shared" si="31"/>
        <v/>
      </c>
      <c r="G965" s="322" t="str">
        <f>IFERROR(VLOOKUP(A965,部品コード!A:E,3,FALSE),"")</f>
        <v/>
      </c>
    </row>
    <row r="966" spans="1:7" x14ac:dyDescent="0.15">
      <c r="A966" s="320"/>
      <c r="B966" s="321"/>
      <c r="C966" s="319"/>
      <c r="D966" s="322" t="str">
        <f>IFERROR(VLOOKUP(A966,部品コード!A:E,2,FALSE),"")</f>
        <v/>
      </c>
      <c r="E966" s="322" t="str">
        <f t="shared" si="30"/>
        <v/>
      </c>
      <c r="F966" s="322" t="str">
        <f t="shared" si="31"/>
        <v/>
      </c>
      <c r="G966" s="322" t="str">
        <f>IFERROR(VLOOKUP(A966,部品コード!A:E,3,FALSE),"")</f>
        <v/>
      </c>
    </row>
    <row r="967" spans="1:7" x14ac:dyDescent="0.15">
      <c r="A967" s="320"/>
      <c r="B967" s="321"/>
      <c r="C967" s="319"/>
      <c r="D967" s="322" t="str">
        <f>IFERROR(VLOOKUP(A967,部品コード!A:E,2,FALSE),"")</f>
        <v/>
      </c>
      <c r="E967" s="322" t="str">
        <f t="shared" si="30"/>
        <v/>
      </c>
      <c r="F967" s="322" t="str">
        <f t="shared" si="31"/>
        <v/>
      </c>
      <c r="G967" s="322" t="str">
        <f>IFERROR(VLOOKUP(A967,部品コード!A:E,3,FALSE),"")</f>
        <v/>
      </c>
    </row>
    <row r="968" spans="1:7" x14ac:dyDescent="0.15">
      <c r="A968" s="320"/>
      <c r="B968" s="321"/>
      <c r="C968" s="319"/>
      <c r="D968" s="322" t="str">
        <f>IFERROR(VLOOKUP(A968,部品コード!A:E,2,FALSE),"")</f>
        <v/>
      </c>
      <c r="E968" s="322" t="str">
        <f t="shared" si="30"/>
        <v/>
      </c>
      <c r="F968" s="322" t="str">
        <f t="shared" si="31"/>
        <v/>
      </c>
      <c r="G968" s="322" t="str">
        <f>IFERROR(VLOOKUP(A968,部品コード!A:E,3,FALSE),"")</f>
        <v/>
      </c>
    </row>
    <row r="969" spans="1:7" x14ac:dyDescent="0.15">
      <c r="A969" s="320"/>
      <c r="B969" s="321"/>
      <c r="C969" s="319"/>
      <c r="D969" s="322" t="str">
        <f>IFERROR(VLOOKUP(A969,部品コード!A:E,2,FALSE),"")</f>
        <v/>
      </c>
      <c r="E969" s="322" t="str">
        <f t="shared" si="30"/>
        <v/>
      </c>
      <c r="F969" s="322" t="str">
        <f t="shared" si="31"/>
        <v/>
      </c>
      <c r="G969" s="322" t="str">
        <f>IFERROR(VLOOKUP(A969,部品コード!A:E,3,FALSE),"")</f>
        <v/>
      </c>
    </row>
    <row r="970" spans="1:7" x14ac:dyDescent="0.15">
      <c r="A970" s="320"/>
      <c r="B970" s="321"/>
      <c r="C970" s="319"/>
      <c r="D970" s="322" t="str">
        <f>IFERROR(VLOOKUP(A970,部品コード!A:E,2,FALSE),"")</f>
        <v/>
      </c>
      <c r="E970" s="322" t="str">
        <f t="shared" si="30"/>
        <v/>
      </c>
      <c r="F970" s="322" t="str">
        <f t="shared" si="31"/>
        <v/>
      </c>
      <c r="G970" s="322" t="str">
        <f>IFERROR(VLOOKUP(A970,部品コード!A:E,3,FALSE),"")</f>
        <v/>
      </c>
    </row>
    <row r="971" spans="1:7" x14ac:dyDescent="0.15">
      <c r="A971" s="320"/>
      <c r="B971" s="321"/>
      <c r="C971" s="319"/>
      <c r="D971" s="322" t="str">
        <f>IFERROR(VLOOKUP(A971,部品コード!A:E,2,FALSE),"")</f>
        <v/>
      </c>
      <c r="E971" s="322" t="str">
        <f t="shared" si="30"/>
        <v/>
      </c>
      <c r="F971" s="322" t="str">
        <f t="shared" si="31"/>
        <v/>
      </c>
      <c r="G971" s="322" t="str">
        <f>IFERROR(VLOOKUP(A971,部品コード!A:E,3,FALSE),"")</f>
        <v/>
      </c>
    </row>
    <row r="972" spans="1:7" x14ac:dyDescent="0.15">
      <c r="A972" s="320"/>
      <c r="B972" s="321"/>
      <c r="C972" s="319"/>
      <c r="D972" s="322" t="str">
        <f>IFERROR(VLOOKUP(A972,部品コード!A:E,2,FALSE),"")</f>
        <v/>
      </c>
      <c r="E972" s="322" t="str">
        <f t="shared" si="30"/>
        <v/>
      </c>
      <c r="F972" s="322" t="str">
        <f t="shared" si="31"/>
        <v/>
      </c>
      <c r="G972" s="322" t="str">
        <f>IFERROR(VLOOKUP(A972,部品コード!A:E,3,FALSE),"")</f>
        <v/>
      </c>
    </row>
    <row r="973" spans="1:7" x14ac:dyDescent="0.15">
      <c r="A973" s="320"/>
      <c r="B973" s="321"/>
      <c r="C973" s="319"/>
      <c r="D973" s="322" t="str">
        <f>IFERROR(VLOOKUP(A973,部品コード!A:E,2,FALSE),"")</f>
        <v/>
      </c>
      <c r="E973" s="322" t="str">
        <f t="shared" si="30"/>
        <v/>
      </c>
      <c r="F973" s="322" t="str">
        <f t="shared" si="31"/>
        <v/>
      </c>
      <c r="G973" s="322" t="str">
        <f>IFERROR(VLOOKUP(A973,部品コード!A:E,3,FALSE),"")</f>
        <v/>
      </c>
    </row>
    <row r="974" spans="1:7" x14ac:dyDescent="0.15">
      <c r="A974" s="320"/>
      <c r="B974" s="321"/>
      <c r="C974" s="319"/>
      <c r="D974" s="322" t="str">
        <f>IFERROR(VLOOKUP(A974,部品コード!A:E,2,FALSE),"")</f>
        <v/>
      </c>
      <c r="E974" s="322" t="str">
        <f t="shared" si="30"/>
        <v/>
      </c>
      <c r="F974" s="322" t="str">
        <f t="shared" si="31"/>
        <v/>
      </c>
      <c r="G974" s="322" t="str">
        <f>IFERROR(VLOOKUP(A974,部品コード!A:E,3,FALSE),"")</f>
        <v/>
      </c>
    </row>
    <row r="975" spans="1:7" x14ac:dyDescent="0.15">
      <c r="A975" s="320"/>
      <c r="B975" s="321"/>
      <c r="C975" s="319"/>
      <c r="D975" s="322" t="str">
        <f>IFERROR(VLOOKUP(A975,部品コード!A:E,2,FALSE),"")</f>
        <v/>
      </c>
      <c r="E975" s="322" t="str">
        <f t="shared" si="30"/>
        <v/>
      </c>
      <c r="F975" s="322" t="str">
        <f t="shared" si="31"/>
        <v/>
      </c>
      <c r="G975" s="322" t="str">
        <f>IFERROR(VLOOKUP(A975,部品コード!A:E,3,FALSE),"")</f>
        <v/>
      </c>
    </row>
    <row r="976" spans="1:7" x14ac:dyDescent="0.15">
      <c r="A976" s="320"/>
      <c r="B976" s="321"/>
      <c r="C976" s="319"/>
      <c r="D976" s="322" t="str">
        <f>IFERROR(VLOOKUP(A976,部品コード!A:E,2,FALSE),"")</f>
        <v/>
      </c>
      <c r="E976" s="322" t="str">
        <f t="shared" si="30"/>
        <v/>
      </c>
      <c r="F976" s="322" t="str">
        <f t="shared" si="31"/>
        <v/>
      </c>
      <c r="G976" s="322" t="str">
        <f>IFERROR(VLOOKUP(A976,部品コード!A:E,3,FALSE),"")</f>
        <v/>
      </c>
    </row>
    <row r="977" spans="1:7" x14ac:dyDescent="0.15">
      <c r="A977" s="320"/>
      <c r="B977" s="321"/>
      <c r="C977" s="319"/>
      <c r="D977" s="322" t="str">
        <f>IFERROR(VLOOKUP(A977,部品コード!A:E,2,FALSE),"")</f>
        <v/>
      </c>
      <c r="E977" s="322" t="str">
        <f t="shared" si="30"/>
        <v/>
      </c>
      <c r="F977" s="322" t="str">
        <f t="shared" si="31"/>
        <v/>
      </c>
      <c r="G977" s="322" t="str">
        <f>IFERROR(VLOOKUP(A977,部品コード!A:E,3,FALSE),"")</f>
        <v/>
      </c>
    </row>
    <row r="978" spans="1:7" x14ac:dyDescent="0.15">
      <c r="A978" s="320"/>
      <c r="B978" s="321"/>
      <c r="C978" s="319"/>
      <c r="D978" s="322" t="str">
        <f>IFERROR(VLOOKUP(A978,部品コード!A:E,2,FALSE),"")</f>
        <v/>
      </c>
      <c r="E978" s="322" t="str">
        <f t="shared" si="30"/>
        <v/>
      </c>
      <c r="F978" s="322" t="str">
        <f t="shared" si="31"/>
        <v/>
      </c>
      <c r="G978" s="322" t="str">
        <f>IFERROR(VLOOKUP(A978,部品コード!A:E,3,FALSE),"")</f>
        <v/>
      </c>
    </row>
    <row r="979" spans="1:7" x14ac:dyDescent="0.15">
      <c r="A979" s="320"/>
      <c r="B979" s="321"/>
      <c r="C979" s="319"/>
      <c r="D979" s="322" t="str">
        <f>IFERROR(VLOOKUP(A979,部品コード!A:E,2,FALSE),"")</f>
        <v/>
      </c>
      <c r="E979" s="322" t="str">
        <f t="shared" si="30"/>
        <v/>
      </c>
      <c r="F979" s="322" t="str">
        <f t="shared" si="31"/>
        <v/>
      </c>
      <c r="G979" s="322" t="str">
        <f>IFERROR(VLOOKUP(A979,部品コード!A:E,3,FALSE),"")</f>
        <v/>
      </c>
    </row>
    <row r="980" spans="1:7" x14ac:dyDescent="0.15">
      <c r="A980" s="320"/>
      <c r="B980" s="321"/>
      <c r="C980" s="319"/>
      <c r="D980" s="322" t="str">
        <f>IFERROR(VLOOKUP(A980,部品コード!A:E,2,FALSE),"")</f>
        <v/>
      </c>
      <c r="E980" s="322" t="str">
        <f t="shared" si="30"/>
        <v/>
      </c>
      <c r="F980" s="322" t="str">
        <f t="shared" si="31"/>
        <v/>
      </c>
      <c r="G980" s="322" t="str">
        <f>IFERROR(VLOOKUP(A980,部品コード!A:E,3,FALSE),"")</f>
        <v/>
      </c>
    </row>
    <row r="981" spans="1:7" x14ac:dyDescent="0.15">
      <c r="A981" s="320"/>
      <c r="B981" s="321"/>
      <c r="C981" s="319"/>
      <c r="D981" s="322" t="str">
        <f>IFERROR(VLOOKUP(A981,部品コード!A:E,2,FALSE),"")</f>
        <v/>
      </c>
      <c r="E981" s="322" t="str">
        <f t="shared" si="30"/>
        <v/>
      </c>
      <c r="F981" s="322" t="str">
        <f t="shared" si="31"/>
        <v/>
      </c>
      <c r="G981" s="322" t="str">
        <f>IFERROR(VLOOKUP(A981,部品コード!A:E,3,FALSE),"")</f>
        <v/>
      </c>
    </row>
    <row r="982" spans="1:7" x14ac:dyDescent="0.15">
      <c r="A982" s="320"/>
      <c r="B982" s="321"/>
      <c r="C982" s="319"/>
      <c r="D982" s="322" t="str">
        <f>IFERROR(VLOOKUP(A982,部品コード!A:E,2,FALSE),"")</f>
        <v/>
      </c>
      <c r="E982" s="322" t="str">
        <f t="shared" si="30"/>
        <v/>
      </c>
      <c r="F982" s="322" t="str">
        <f t="shared" si="31"/>
        <v/>
      </c>
      <c r="G982" s="322" t="str">
        <f>IFERROR(VLOOKUP(A982,部品コード!A:E,3,FALSE),"")</f>
        <v/>
      </c>
    </row>
    <row r="983" spans="1:7" x14ac:dyDescent="0.15">
      <c r="A983" s="320"/>
      <c r="B983" s="321"/>
      <c r="C983" s="319"/>
      <c r="D983" s="322" t="str">
        <f>IFERROR(VLOOKUP(A983,部品コード!A:E,2,FALSE),"")</f>
        <v/>
      </c>
      <c r="E983" s="322" t="str">
        <f t="shared" si="30"/>
        <v/>
      </c>
      <c r="F983" s="322" t="str">
        <f t="shared" si="31"/>
        <v/>
      </c>
      <c r="G983" s="322" t="str">
        <f>IFERROR(VLOOKUP(A983,部品コード!A:E,3,FALSE),"")</f>
        <v/>
      </c>
    </row>
    <row r="984" spans="1:7" x14ac:dyDescent="0.15">
      <c r="A984" s="320"/>
      <c r="B984" s="321"/>
      <c r="C984" s="319"/>
      <c r="D984" s="322" t="str">
        <f>IFERROR(VLOOKUP(A984,部品コード!A:E,2,FALSE),"")</f>
        <v/>
      </c>
      <c r="E984" s="322" t="str">
        <f t="shared" si="30"/>
        <v/>
      </c>
      <c r="F984" s="322" t="str">
        <f t="shared" si="31"/>
        <v/>
      </c>
      <c r="G984" s="322" t="str">
        <f>IFERROR(VLOOKUP(A984,部品コード!A:E,3,FALSE),"")</f>
        <v/>
      </c>
    </row>
    <row r="985" spans="1:7" x14ac:dyDescent="0.15">
      <c r="A985" s="320"/>
      <c r="B985" s="321"/>
      <c r="C985" s="319"/>
      <c r="D985" s="322" t="str">
        <f>IFERROR(VLOOKUP(A985,部品コード!A:E,2,FALSE),"")</f>
        <v/>
      </c>
      <c r="E985" s="322" t="str">
        <f t="shared" si="30"/>
        <v/>
      </c>
      <c r="F985" s="322" t="str">
        <f t="shared" si="31"/>
        <v/>
      </c>
      <c r="G985" s="322" t="str">
        <f>IFERROR(VLOOKUP(A985,部品コード!A:E,3,FALSE),"")</f>
        <v/>
      </c>
    </row>
    <row r="986" spans="1:7" x14ac:dyDescent="0.15">
      <c r="A986" s="320"/>
      <c r="B986" s="321"/>
      <c r="C986" s="319"/>
      <c r="D986" s="322" t="str">
        <f>IFERROR(VLOOKUP(A986,部品コード!A:E,2,FALSE),"")</f>
        <v/>
      </c>
      <c r="E986" s="322" t="str">
        <f t="shared" si="30"/>
        <v/>
      </c>
      <c r="F986" s="322" t="str">
        <f t="shared" si="31"/>
        <v/>
      </c>
      <c r="G986" s="322" t="str">
        <f>IFERROR(VLOOKUP(A986,部品コード!A:E,3,FALSE),"")</f>
        <v/>
      </c>
    </row>
    <row r="987" spans="1:7" x14ac:dyDescent="0.15">
      <c r="A987" s="320"/>
      <c r="B987" s="321"/>
      <c r="C987" s="319"/>
      <c r="D987" s="322" t="str">
        <f>IFERROR(VLOOKUP(A987,部品コード!A:E,2,FALSE),"")</f>
        <v/>
      </c>
      <c r="E987" s="322" t="str">
        <f t="shared" si="30"/>
        <v/>
      </c>
      <c r="F987" s="322" t="str">
        <f t="shared" si="31"/>
        <v/>
      </c>
      <c r="G987" s="322" t="str">
        <f>IFERROR(VLOOKUP(A987,部品コード!A:E,3,FALSE),"")</f>
        <v/>
      </c>
    </row>
    <row r="988" spans="1:7" x14ac:dyDescent="0.15">
      <c r="A988" s="320"/>
      <c r="B988" s="321"/>
      <c r="C988" s="319"/>
      <c r="D988" s="322" t="str">
        <f>IFERROR(VLOOKUP(A988,部品コード!A:E,2,FALSE),"")</f>
        <v/>
      </c>
      <c r="E988" s="322" t="str">
        <f t="shared" si="30"/>
        <v/>
      </c>
      <c r="F988" s="322" t="str">
        <f t="shared" si="31"/>
        <v/>
      </c>
      <c r="G988" s="322" t="str">
        <f>IFERROR(VLOOKUP(A988,部品コード!A:E,3,FALSE),"")</f>
        <v/>
      </c>
    </row>
    <row r="989" spans="1:7" x14ac:dyDescent="0.15">
      <c r="A989" s="320"/>
      <c r="B989" s="321"/>
      <c r="C989" s="319"/>
      <c r="D989" s="322" t="str">
        <f>IFERROR(VLOOKUP(A989,部品コード!A:E,2,FALSE),"")</f>
        <v/>
      </c>
      <c r="E989" s="322" t="str">
        <f t="shared" si="30"/>
        <v/>
      </c>
      <c r="F989" s="322" t="str">
        <f t="shared" si="31"/>
        <v/>
      </c>
      <c r="G989" s="322" t="str">
        <f>IFERROR(VLOOKUP(A989,部品コード!A:E,3,FALSE),"")</f>
        <v/>
      </c>
    </row>
    <row r="990" spans="1:7" x14ac:dyDescent="0.15">
      <c r="A990" s="320"/>
      <c r="B990" s="321"/>
      <c r="C990" s="319"/>
      <c r="D990" s="322" t="str">
        <f>IFERROR(VLOOKUP(A990,部品コード!A:E,2,FALSE),"")</f>
        <v/>
      </c>
      <c r="E990" s="322" t="str">
        <f t="shared" si="30"/>
        <v/>
      </c>
      <c r="F990" s="322" t="str">
        <f t="shared" si="31"/>
        <v/>
      </c>
      <c r="G990" s="322" t="str">
        <f>IFERROR(VLOOKUP(A990,部品コード!A:E,3,FALSE),"")</f>
        <v/>
      </c>
    </row>
    <row r="991" spans="1:7" x14ac:dyDescent="0.15">
      <c r="A991" s="320"/>
      <c r="B991" s="321"/>
      <c r="C991" s="319"/>
      <c r="D991" s="322" t="str">
        <f>IFERROR(VLOOKUP(A991,部品コード!A:E,2,FALSE),"")</f>
        <v/>
      </c>
      <c r="E991" s="322" t="str">
        <f t="shared" si="30"/>
        <v/>
      </c>
      <c r="F991" s="322" t="str">
        <f t="shared" si="31"/>
        <v/>
      </c>
      <c r="G991" s="322" t="str">
        <f>IFERROR(VLOOKUP(A991,部品コード!A:E,3,FALSE),"")</f>
        <v/>
      </c>
    </row>
    <row r="992" spans="1:7" x14ac:dyDescent="0.15">
      <c r="A992" s="320"/>
      <c r="B992" s="321"/>
      <c r="C992" s="319"/>
      <c r="D992" s="322" t="str">
        <f>IFERROR(VLOOKUP(A992,部品コード!A:E,2,FALSE),"")</f>
        <v/>
      </c>
      <c r="E992" s="322" t="str">
        <f t="shared" si="30"/>
        <v/>
      </c>
      <c r="F992" s="322" t="str">
        <f t="shared" si="31"/>
        <v/>
      </c>
      <c r="G992" s="322" t="str">
        <f>IFERROR(VLOOKUP(A992,部品コード!A:E,3,FALSE),"")</f>
        <v/>
      </c>
    </row>
    <row r="993" spans="1:7" x14ac:dyDescent="0.15">
      <c r="A993" s="320"/>
      <c r="B993" s="321"/>
      <c r="C993" s="319"/>
      <c r="D993" s="322" t="str">
        <f>IFERROR(VLOOKUP(A993,部品コード!A:E,2,FALSE),"")</f>
        <v/>
      </c>
      <c r="E993" s="322" t="str">
        <f t="shared" si="30"/>
        <v/>
      </c>
      <c r="F993" s="322" t="str">
        <f t="shared" si="31"/>
        <v/>
      </c>
      <c r="G993" s="322" t="str">
        <f>IFERROR(VLOOKUP(A993,部品コード!A:E,3,FALSE),"")</f>
        <v/>
      </c>
    </row>
    <row r="994" spans="1:7" x14ac:dyDescent="0.15">
      <c r="A994" s="320"/>
      <c r="B994" s="321"/>
      <c r="C994" s="319"/>
      <c r="D994" s="322" t="str">
        <f>IFERROR(VLOOKUP(A994,部品コード!A:E,2,FALSE),"")</f>
        <v/>
      </c>
      <c r="E994" s="322" t="str">
        <f t="shared" si="30"/>
        <v/>
      </c>
      <c r="F994" s="322" t="str">
        <f t="shared" si="31"/>
        <v/>
      </c>
      <c r="G994" s="322" t="str">
        <f>IFERROR(VLOOKUP(A994,部品コード!A:E,3,FALSE),"")</f>
        <v/>
      </c>
    </row>
    <row r="995" spans="1:7" x14ac:dyDescent="0.15">
      <c r="A995" s="320"/>
      <c r="B995" s="321"/>
      <c r="C995" s="319"/>
      <c r="D995" s="322" t="str">
        <f>IFERROR(VLOOKUP(A995,部品コード!A:E,2,FALSE),"")</f>
        <v/>
      </c>
      <c r="E995" s="322" t="str">
        <f t="shared" si="30"/>
        <v/>
      </c>
      <c r="F995" s="322" t="str">
        <f t="shared" si="31"/>
        <v/>
      </c>
      <c r="G995" s="322" t="str">
        <f>IFERROR(VLOOKUP(A995,部品コード!A:E,3,FALSE),"")</f>
        <v/>
      </c>
    </row>
    <row r="996" spans="1:7" x14ac:dyDescent="0.15">
      <c r="A996" s="320"/>
      <c r="B996" s="321"/>
      <c r="C996" s="319"/>
      <c r="D996" s="322" t="str">
        <f>IFERROR(VLOOKUP(A996,部品コード!A:E,2,FALSE),"")</f>
        <v/>
      </c>
      <c r="E996" s="322" t="str">
        <f t="shared" si="30"/>
        <v/>
      </c>
      <c r="F996" s="322" t="str">
        <f t="shared" si="31"/>
        <v/>
      </c>
      <c r="G996" s="322" t="str">
        <f>IFERROR(VLOOKUP(A996,部品コード!A:E,3,FALSE),"")</f>
        <v/>
      </c>
    </row>
    <row r="997" spans="1:7" x14ac:dyDescent="0.15">
      <c r="A997" s="320"/>
      <c r="B997" s="321"/>
      <c r="C997" s="319"/>
      <c r="D997" s="322" t="str">
        <f>IFERROR(VLOOKUP(A997,部品コード!A:E,2,FALSE),"")</f>
        <v/>
      </c>
      <c r="E997" s="322" t="str">
        <f t="shared" si="30"/>
        <v/>
      </c>
      <c r="F997" s="322" t="str">
        <f t="shared" si="31"/>
        <v/>
      </c>
      <c r="G997" s="322" t="str">
        <f>IFERROR(VLOOKUP(A997,部品コード!A:E,3,FALSE),"")</f>
        <v/>
      </c>
    </row>
    <row r="998" spans="1:7" x14ac:dyDescent="0.15">
      <c r="A998" s="320"/>
      <c r="B998" s="321"/>
      <c r="C998" s="319"/>
      <c r="D998" s="322" t="str">
        <f>IFERROR(VLOOKUP(A998,部品コード!A:E,2,FALSE),"")</f>
        <v/>
      </c>
      <c r="E998" s="322" t="str">
        <f t="shared" si="30"/>
        <v/>
      </c>
      <c r="F998" s="322" t="str">
        <f t="shared" si="31"/>
        <v/>
      </c>
      <c r="G998" s="322" t="str">
        <f>IFERROR(VLOOKUP(A998,部品コード!A:E,3,FALSE),"")</f>
        <v/>
      </c>
    </row>
    <row r="999" spans="1:7" x14ac:dyDescent="0.15">
      <c r="A999" s="320"/>
      <c r="B999" s="321"/>
      <c r="C999" s="319"/>
      <c r="D999" s="322" t="str">
        <f>IFERROR(VLOOKUP(A999,部品コード!A:E,2,FALSE),"")</f>
        <v/>
      </c>
      <c r="E999" s="322" t="str">
        <f t="shared" si="30"/>
        <v/>
      </c>
      <c r="F999" s="322" t="str">
        <f t="shared" si="31"/>
        <v/>
      </c>
      <c r="G999" s="322" t="str">
        <f>IFERROR(VLOOKUP(A999,部品コード!A:E,3,FALSE),"")</f>
        <v/>
      </c>
    </row>
    <row r="1000" spans="1:7" x14ac:dyDescent="0.15">
      <c r="A1000" s="320"/>
      <c r="B1000" s="321"/>
      <c r="C1000" s="319"/>
      <c r="D1000" s="322" t="str">
        <f>IFERROR(VLOOKUP(A1000,部品コード!A:E,2,FALSE),"")</f>
        <v/>
      </c>
      <c r="E1000" s="322" t="str">
        <f t="shared" si="30"/>
        <v/>
      </c>
      <c r="F1000" s="322" t="str">
        <f t="shared" si="31"/>
        <v/>
      </c>
      <c r="G1000" s="322" t="str">
        <f>IFERROR(VLOOKUP(A1000,部品コード!A:E,3,FALSE),"")</f>
        <v/>
      </c>
    </row>
    <row r="1001" spans="1:7" x14ac:dyDescent="0.15">
      <c r="A1001" s="320"/>
      <c r="B1001" s="321" t="s">
        <v>143</v>
      </c>
      <c r="C1001" s="319">
        <f>SUM(C3:C1000)</f>
        <v>0</v>
      </c>
      <c r="D1001" s="322" t="str">
        <f>IFERROR(VLOOKUP(A1001,#REF!,2,FALSE),"")</f>
        <v/>
      </c>
      <c r="E1001" s="322"/>
      <c r="F1001" s="322"/>
      <c r="G1001" s="322" t="str">
        <f>IFERROR(VLOOKUP(A1001,#REF!,3,FALSE),"")</f>
        <v/>
      </c>
    </row>
  </sheetData>
  <autoFilter ref="A2:G1001" xr:uid="{D46DC1A7-652A-441A-9467-EC670CCEA2B3}"/>
  <phoneticPr fontId="3"/>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62862" r:id="rId4" name="Button 14">
              <controlPr defaultSize="0" print="0" autoFill="0" autoPict="0" macro="[1]!STCデータ削除生産計画表所要データ">
                <anchor moveWithCells="1" sizeWithCells="1">
                  <from>
                    <xdr:col>10</xdr:col>
                    <xdr:colOff>228600</xdr:colOff>
                    <xdr:row>1</xdr:row>
                    <xdr:rowOff>57150</xdr:rowOff>
                  </from>
                  <to>
                    <xdr:col>11</xdr:col>
                    <xdr:colOff>419100</xdr:colOff>
                    <xdr:row>1</xdr:row>
                    <xdr:rowOff>476250</xdr:rowOff>
                  </to>
                </anchor>
              </controlPr>
            </control>
          </mc:Choice>
        </mc:AlternateContent>
        <mc:AlternateContent xmlns:mc="http://schemas.openxmlformats.org/markup-compatibility/2006">
          <mc:Choice Requires="x14">
            <control shapeId="462864" r:id="rId5" name="Button 16">
              <controlPr defaultSize="0" print="0" autoFill="0" autoPict="0" macro="[1]!STC所要データ選択">
                <anchor moveWithCells="1" sizeWithCells="1">
                  <from>
                    <xdr:col>11</xdr:col>
                    <xdr:colOff>590550</xdr:colOff>
                    <xdr:row>1</xdr:row>
                    <xdr:rowOff>85725</xdr:rowOff>
                  </from>
                  <to>
                    <xdr:col>13</xdr:col>
                    <xdr:colOff>514350</xdr:colOff>
                    <xdr:row>1</xdr:row>
                    <xdr:rowOff>447675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22677-F94D-4227-85B3-5C8D775B73F9}">
  <sheetPr codeName="Sheet12"/>
  <dimension ref="A1:M1001"/>
  <sheetViews>
    <sheetView showZeros="0" workbookViewId="0">
      <pane ySplit="2" topLeftCell="A3" activePane="bottomLeft" state="frozen"/>
      <selection activeCell="F1005" sqref="F1005"/>
      <selection pane="bottomLeft" activeCell="A3" sqref="A3"/>
    </sheetView>
  </sheetViews>
  <sheetFormatPr defaultRowHeight="13.5" x14ac:dyDescent="0.15"/>
  <cols>
    <col min="1" max="1" width="25.75" style="339" customWidth="1"/>
    <col min="2" max="2" width="15.75" style="340" customWidth="1"/>
    <col min="3" max="3" width="9" style="341"/>
    <col min="4" max="4" width="20.75" style="342" customWidth="1"/>
    <col min="5" max="5" width="9.5" style="342" bestFit="1" customWidth="1"/>
    <col min="6" max="7" width="9" style="342" customWidth="1"/>
    <col min="9" max="9" width="11.625" customWidth="1"/>
    <col min="10" max="10" width="11" bestFit="1" customWidth="1"/>
    <col min="11" max="11" width="11.125" customWidth="1"/>
    <col min="12" max="12" width="6.625" customWidth="1"/>
    <col min="13" max="13" width="13.5" customWidth="1"/>
    <col min="14" max="14" width="5.125" customWidth="1"/>
  </cols>
  <sheetData>
    <row r="1" spans="1:13" s="403" customFormat="1" ht="14.25" thickBot="1" x14ac:dyDescent="0.2">
      <c r="A1" s="404"/>
      <c r="B1" s="405"/>
      <c r="I1" s="392" t="s">
        <v>143</v>
      </c>
      <c r="J1" s="392" t="s">
        <v>144</v>
      </c>
      <c r="M1" s="367" t="s">
        <v>89</v>
      </c>
    </row>
    <row r="2" spans="1:13" ht="39.950000000000003" customHeight="1" thickBot="1" x14ac:dyDescent="0.2">
      <c r="A2" s="368" t="s">
        <v>50</v>
      </c>
      <c r="B2" s="369" t="s">
        <v>0</v>
      </c>
      <c r="C2" s="370" t="s">
        <v>77</v>
      </c>
      <c r="D2" s="371" t="s">
        <v>78</v>
      </c>
      <c r="E2" s="371" t="s">
        <v>79</v>
      </c>
      <c r="F2" s="371" t="s">
        <v>80</v>
      </c>
      <c r="G2" s="371" t="s">
        <v>70</v>
      </c>
      <c r="H2" s="4"/>
      <c r="I2" s="407">
        <f>C1001</f>
        <v>0</v>
      </c>
      <c r="J2" s="406"/>
      <c r="K2" s="314"/>
      <c r="L2" s="314"/>
    </row>
    <row r="3" spans="1:13" x14ac:dyDescent="0.15">
      <c r="A3" s="335"/>
      <c r="B3" s="336"/>
      <c r="C3" s="337"/>
      <c r="D3" s="338" t="str">
        <f>IFERROR(VLOOKUP(A3,部品コード!A:E,2,FALSE),"")</f>
        <v/>
      </c>
      <c r="E3" s="338" t="str">
        <f t="shared" ref="E3:E66" si="0">IF(B3="","",(MONTH(B3)))</f>
        <v/>
      </c>
      <c r="F3" s="338" t="str">
        <f t="shared" ref="F3:F66" si="1">IF(B3="","",(DAY(B3)))</f>
        <v/>
      </c>
      <c r="G3" s="338" t="str">
        <f>IFERROR(VLOOKUP(A3,部品コード!A:E,3,FALSE),"")</f>
        <v/>
      </c>
      <c r="I3" s="313"/>
      <c r="J3" s="314"/>
      <c r="K3" s="314"/>
      <c r="L3" s="314"/>
    </row>
    <row r="4" spans="1:13" x14ac:dyDescent="0.15">
      <c r="A4" s="335"/>
      <c r="B4" s="336"/>
      <c r="C4" s="337"/>
      <c r="D4" s="338" t="str">
        <f>IFERROR(VLOOKUP(A4,部品コード!A:E,2,FALSE),"")</f>
        <v/>
      </c>
      <c r="E4" s="338" t="str">
        <f t="shared" si="0"/>
        <v/>
      </c>
      <c r="F4" s="338" t="str">
        <f t="shared" si="1"/>
        <v/>
      </c>
      <c r="G4" s="338" t="str">
        <f>IFERROR(VLOOKUP(A4,部品コード!A:E,3,FALSE),"")</f>
        <v/>
      </c>
    </row>
    <row r="5" spans="1:13" x14ac:dyDescent="0.15">
      <c r="A5" s="335"/>
      <c r="B5" s="336"/>
      <c r="C5" s="337"/>
      <c r="D5" s="338" t="str">
        <f>IFERROR(VLOOKUP(A5,部品コード!A:E,2,FALSE),"")</f>
        <v/>
      </c>
      <c r="E5" s="338" t="str">
        <f t="shared" si="0"/>
        <v/>
      </c>
      <c r="F5" s="338" t="str">
        <f t="shared" si="1"/>
        <v/>
      </c>
      <c r="G5" s="338" t="str">
        <f>IFERROR(VLOOKUP(A5,部品コード!A:E,3,FALSE),"")</f>
        <v/>
      </c>
    </row>
    <row r="6" spans="1:13" x14ac:dyDescent="0.15">
      <c r="A6" s="335"/>
      <c r="B6" s="336"/>
      <c r="C6" s="337"/>
      <c r="D6" s="338" t="str">
        <f>IFERROR(VLOOKUP(A6,部品コード!A:E,2,FALSE),"")</f>
        <v/>
      </c>
      <c r="E6" s="338" t="str">
        <f t="shared" si="0"/>
        <v/>
      </c>
      <c r="F6" s="338" t="str">
        <f t="shared" si="1"/>
        <v/>
      </c>
      <c r="G6" s="338" t="str">
        <f>IFERROR(VLOOKUP(A6,部品コード!A:E,3,FALSE),"")</f>
        <v/>
      </c>
    </row>
    <row r="7" spans="1:13" x14ac:dyDescent="0.15">
      <c r="A7" s="335"/>
      <c r="B7" s="336"/>
      <c r="C7" s="337"/>
      <c r="D7" s="338" t="str">
        <f>IFERROR(VLOOKUP(A7,部品コード!A:E,2,FALSE),"")</f>
        <v/>
      </c>
      <c r="E7" s="338" t="str">
        <f t="shared" si="0"/>
        <v/>
      </c>
      <c r="F7" s="338" t="str">
        <f t="shared" si="1"/>
        <v/>
      </c>
      <c r="G7" s="338" t="str">
        <f>IFERROR(VLOOKUP(A7,部品コード!A:E,3,FALSE),"")</f>
        <v/>
      </c>
    </row>
    <row r="8" spans="1:13" x14ac:dyDescent="0.15">
      <c r="A8" s="335"/>
      <c r="B8" s="336"/>
      <c r="C8" s="337"/>
      <c r="D8" s="338" t="str">
        <f>IFERROR(VLOOKUP(A8,部品コード!A:E,2,FALSE),"")</f>
        <v/>
      </c>
      <c r="E8" s="338" t="str">
        <f t="shared" si="0"/>
        <v/>
      </c>
      <c r="F8" s="338" t="str">
        <f t="shared" si="1"/>
        <v/>
      </c>
      <c r="G8" s="338" t="str">
        <f>IFERROR(VLOOKUP(A8,部品コード!A:E,3,FALSE),"")</f>
        <v/>
      </c>
    </row>
    <row r="9" spans="1:13" x14ac:dyDescent="0.15">
      <c r="A9" s="335"/>
      <c r="B9" s="336"/>
      <c r="C9" s="337"/>
      <c r="D9" s="338" t="str">
        <f>IFERROR(VLOOKUP(A9,部品コード!A:E,2,FALSE),"")</f>
        <v/>
      </c>
      <c r="E9" s="338" t="str">
        <f t="shared" si="0"/>
        <v/>
      </c>
      <c r="F9" s="338" t="str">
        <f t="shared" si="1"/>
        <v/>
      </c>
      <c r="G9" s="338" t="str">
        <f>IFERROR(VLOOKUP(A9,部品コード!A:E,3,FALSE),"")</f>
        <v/>
      </c>
    </row>
    <row r="10" spans="1:13" x14ac:dyDescent="0.15">
      <c r="A10" s="335"/>
      <c r="B10" s="336"/>
      <c r="C10" s="337"/>
      <c r="D10" s="338" t="str">
        <f>IFERROR(VLOOKUP(A10,部品コード!A:E,2,FALSE),"")</f>
        <v/>
      </c>
      <c r="E10" s="338" t="str">
        <f t="shared" si="0"/>
        <v/>
      </c>
      <c r="F10" s="338" t="str">
        <f t="shared" si="1"/>
        <v/>
      </c>
      <c r="G10" s="338" t="str">
        <f>IFERROR(VLOOKUP(A10,部品コード!A:E,3,FALSE),"")</f>
        <v/>
      </c>
    </row>
    <row r="11" spans="1:13" x14ac:dyDescent="0.15">
      <c r="A11" s="335"/>
      <c r="B11" s="336"/>
      <c r="C11" s="337"/>
      <c r="D11" s="338" t="str">
        <f>IFERROR(VLOOKUP(A11,部品コード!A:E,2,FALSE),"")</f>
        <v/>
      </c>
      <c r="E11" s="338" t="str">
        <f t="shared" si="0"/>
        <v/>
      </c>
      <c r="F11" s="338" t="str">
        <f t="shared" si="1"/>
        <v/>
      </c>
      <c r="G11" s="338" t="str">
        <f>IFERROR(VLOOKUP(A11,部品コード!A:E,3,FALSE),"")</f>
        <v/>
      </c>
    </row>
    <row r="12" spans="1:13" x14ac:dyDescent="0.15">
      <c r="A12" s="335"/>
      <c r="B12" s="336"/>
      <c r="C12" s="337"/>
      <c r="D12" s="338" t="str">
        <f>IFERROR(VLOOKUP(A12,部品コード!A:E,2,FALSE),"")</f>
        <v/>
      </c>
      <c r="E12" s="338" t="str">
        <f t="shared" si="0"/>
        <v/>
      </c>
      <c r="F12" s="338" t="str">
        <f t="shared" si="1"/>
        <v/>
      </c>
      <c r="G12" s="338" t="str">
        <f>IFERROR(VLOOKUP(A12,部品コード!A:E,3,FALSE),"")</f>
        <v/>
      </c>
    </row>
    <row r="13" spans="1:13" x14ac:dyDescent="0.15">
      <c r="A13" s="335"/>
      <c r="B13" s="336"/>
      <c r="C13" s="337"/>
      <c r="D13" s="338" t="str">
        <f>IFERROR(VLOOKUP(A13,部品コード!A:E,2,FALSE),"")</f>
        <v/>
      </c>
      <c r="E13" s="338" t="str">
        <f t="shared" si="0"/>
        <v/>
      </c>
      <c r="F13" s="338" t="str">
        <f t="shared" si="1"/>
        <v/>
      </c>
      <c r="G13" s="338" t="str">
        <f>IFERROR(VLOOKUP(A13,部品コード!A:E,3,FALSE),"")</f>
        <v/>
      </c>
    </row>
    <row r="14" spans="1:13" x14ac:dyDescent="0.15">
      <c r="A14" s="335"/>
      <c r="B14" s="336"/>
      <c r="C14" s="337"/>
      <c r="D14" s="338" t="str">
        <f>IFERROR(VLOOKUP(A14,部品コード!A:E,2,FALSE),"")</f>
        <v/>
      </c>
      <c r="E14" s="338" t="str">
        <f t="shared" si="0"/>
        <v/>
      </c>
      <c r="F14" s="338" t="str">
        <f t="shared" si="1"/>
        <v/>
      </c>
      <c r="G14" s="338" t="str">
        <f>IFERROR(VLOOKUP(A14,部品コード!A:E,3,FALSE),"")</f>
        <v/>
      </c>
    </row>
    <row r="15" spans="1:13" x14ac:dyDescent="0.15">
      <c r="A15" s="335"/>
      <c r="B15" s="336"/>
      <c r="C15" s="337"/>
      <c r="D15" s="338" t="str">
        <f>IFERROR(VLOOKUP(A15,部品コード!A:E,2,FALSE),"")</f>
        <v/>
      </c>
      <c r="E15" s="338" t="str">
        <f t="shared" si="0"/>
        <v/>
      </c>
      <c r="F15" s="338" t="str">
        <f t="shared" si="1"/>
        <v/>
      </c>
      <c r="G15" s="338" t="str">
        <f>IFERROR(VLOOKUP(A15,部品コード!A:E,3,FALSE),"")</f>
        <v/>
      </c>
    </row>
    <row r="16" spans="1:13" x14ac:dyDescent="0.15">
      <c r="A16" s="335"/>
      <c r="B16" s="336"/>
      <c r="C16" s="337"/>
      <c r="D16" s="338" t="str">
        <f>IFERROR(VLOOKUP(A16,部品コード!A:E,2,FALSE),"")</f>
        <v/>
      </c>
      <c r="E16" s="338" t="str">
        <f t="shared" si="0"/>
        <v/>
      </c>
      <c r="F16" s="338" t="str">
        <f t="shared" si="1"/>
        <v/>
      </c>
      <c r="G16" s="338" t="str">
        <f>IFERROR(VLOOKUP(A16,部品コード!A:E,3,FALSE),"")</f>
        <v/>
      </c>
    </row>
    <row r="17" spans="1:10" x14ac:dyDescent="0.15">
      <c r="A17" s="335"/>
      <c r="B17" s="336"/>
      <c r="C17" s="337"/>
      <c r="D17" s="338" t="str">
        <f>IFERROR(VLOOKUP(A17,部品コード!A:E,2,FALSE),"")</f>
        <v/>
      </c>
      <c r="E17" s="338" t="str">
        <f t="shared" si="0"/>
        <v/>
      </c>
      <c r="F17" s="338" t="str">
        <f t="shared" si="1"/>
        <v/>
      </c>
      <c r="G17" s="338" t="str">
        <f>IFERROR(VLOOKUP(A17,部品コード!A:E,3,FALSE),"")</f>
        <v/>
      </c>
    </row>
    <row r="18" spans="1:10" x14ac:dyDescent="0.15">
      <c r="A18" s="335"/>
      <c r="B18" s="336"/>
      <c r="C18" s="337"/>
      <c r="D18" s="338" t="str">
        <f>IFERROR(VLOOKUP(A18,部品コード!A:E,2,FALSE),"")</f>
        <v/>
      </c>
      <c r="E18" s="338" t="str">
        <f t="shared" si="0"/>
        <v/>
      </c>
      <c r="F18" s="338" t="str">
        <f t="shared" si="1"/>
        <v/>
      </c>
      <c r="G18" s="338" t="str">
        <f>IFERROR(VLOOKUP(A18,部品コード!A:E,3,FALSE),"")</f>
        <v/>
      </c>
    </row>
    <row r="19" spans="1:10" x14ac:dyDescent="0.15">
      <c r="A19" s="335"/>
      <c r="B19" s="336"/>
      <c r="C19" s="337"/>
      <c r="D19" s="338" t="str">
        <f>IFERROR(VLOOKUP(A19,部品コード!A:E,2,FALSE),"")</f>
        <v/>
      </c>
      <c r="E19" s="338" t="str">
        <f t="shared" si="0"/>
        <v/>
      </c>
      <c r="F19" s="338" t="str">
        <f t="shared" si="1"/>
        <v/>
      </c>
      <c r="G19" s="338" t="str">
        <f>IFERROR(VLOOKUP(A19,部品コード!A:E,3,FALSE),"")</f>
        <v/>
      </c>
      <c r="J19" s="315"/>
    </row>
    <row r="20" spans="1:10" x14ac:dyDescent="0.15">
      <c r="A20" s="335"/>
      <c r="B20" s="336"/>
      <c r="C20" s="337"/>
      <c r="D20" s="338" t="str">
        <f>IFERROR(VLOOKUP(A20,部品コード!A:E,2,FALSE),"")</f>
        <v/>
      </c>
      <c r="E20" s="338" t="str">
        <f t="shared" si="0"/>
        <v/>
      </c>
      <c r="F20" s="338" t="str">
        <f t="shared" si="1"/>
        <v/>
      </c>
      <c r="G20" s="338" t="str">
        <f>IFERROR(VLOOKUP(A20,部品コード!A:E,3,FALSE),"")</f>
        <v/>
      </c>
      <c r="J20" s="315"/>
    </row>
    <row r="21" spans="1:10" x14ac:dyDescent="0.15">
      <c r="A21" s="335"/>
      <c r="B21" s="336"/>
      <c r="C21" s="337"/>
      <c r="D21" s="338" t="str">
        <f>IFERROR(VLOOKUP(A21,部品コード!A:E,2,FALSE),"")</f>
        <v/>
      </c>
      <c r="E21" s="338" t="str">
        <f t="shared" si="0"/>
        <v/>
      </c>
      <c r="F21" s="338" t="str">
        <f t="shared" si="1"/>
        <v/>
      </c>
      <c r="G21" s="338" t="str">
        <f>IFERROR(VLOOKUP(A21,部品コード!A:E,3,FALSE),"")</f>
        <v/>
      </c>
    </row>
    <row r="22" spans="1:10" x14ac:dyDescent="0.15">
      <c r="A22" s="335"/>
      <c r="B22" s="336"/>
      <c r="C22" s="337"/>
      <c r="D22" s="338" t="str">
        <f>IFERROR(VLOOKUP(A22,部品コード!A:E,2,FALSE),"")</f>
        <v/>
      </c>
      <c r="E22" s="338" t="str">
        <f t="shared" si="0"/>
        <v/>
      </c>
      <c r="F22" s="338" t="str">
        <f t="shared" si="1"/>
        <v/>
      </c>
      <c r="G22" s="338" t="str">
        <f>IFERROR(VLOOKUP(A22,部品コード!A:E,3,FALSE),"")</f>
        <v/>
      </c>
    </row>
    <row r="23" spans="1:10" x14ac:dyDescent="0.15">
      <c r="A23" s="335"/>
      <c r="B23" s="336"/>
      <c r="C23" s="337"/>
      <c r="D23" s="338" t="str">
        <f>IFERROR(VLOOKUP(A23,部品コード!A:E,2,FALSE),"")</f>
        <v/>
      </c>
      <c r="E23" s="338" t="str">
        <f t="shared" si="0"/>
        <v/>
      </c>
      <c r="F23" s="338" t="str">
        <f t="shared" si="1"/>
        <v/>
      </c>
      <c r="G23" s="338" t="str">
        <f>IFERROR(VLOOKUP(A23,部品コード!A:E,3,FALSE),"")</f>
        <v/>
      </c>
    </row>
    <row r="24" spans="1:10" x14ac:dyDescent="0.15">
      <c r="A24" s="335"/>
      <c r="B24" s="336"/>
      <c r="C24" s="337"/>
      <c r="D24" s="338" t="str">
        <f>IFERROR(VLOOKUP(A24,部品コード!A:E,2,FALSE),"")</f>
        <v/>
      </c>
      <c r="E24" s="338" t="str">
        <f t="shared" si="0"/>
        <v/>
      </c>
      <c r="F24" s="338" t="str">
        <f t="shared" si="1"/>
        <v/>
      </c>
      <c r="G24" s="338" t="str">
        <f>IFERROR(VLOOKUP(A24,部品コード!A:E,3,FALSE),"")</f>
        <v/>
      </c>
    </row>
    <row r="25" spans="1:10" x14ac:dyDescent="0.15">
      <c r="A25" s="335"/>
      <c r="B25" s="336"/>
      <c r="C25" s="337"/>
      <c r="D25" s="338" t="str">
        <f>IFERROR(VLOOKUP(A25,部品コード!A:E,2,FALSE),"")</f>
        <v/>
      </c>
      <c r="E25" s="338" t="str">
        <f t="shared" si="0"/>
        <v/>
      </c>
      <c r="F25" s="338" t="str">
        <f t="shared" si="1"/>
        <v/>
      </c>
      <c r="G25" s="338" t="str">
        <f>IFERROR(VLOOKUP(A25,部品コード!A:E,3,FALSE),"")</f>
        <v/>
      </c>
    </row>
    <row r="26" spans="1:10" x14ac:dyDescent="0.15">
      <c r="A26" s="335"/>
      <c r="B26" s="336"/>
      <c r="C26" s="337"/>
      <c r="D26" s="338" t="str">
        <f>IFERROR(VLOOKUP(A26,部品コード!A:E,2,FALSE),"")</f>
        <v/>
      </c>
      <c r="E26" s="338" t="str">
        <f t="shared" si="0"/>
        <v/>
      </c>
      <c r="F26" s="338" t="str">
        <f t="shared" si="1"/>
        <v/>
      </c>
      <c r="G26" s="338" t="str">
        <f>IFERROR(VLOOKUP(A26,部品コード!A:E,3,FALSE),"")</f>
        <v/>
      </c>
    </row>
    <row r="27" spans="1:10" x14ac:dyDescent="0.15">
      <c r="A27" s="335"/>
      <c r="B27" s="336"/>
      <c r="C27" s="337"/>
      <c r="D27" s="338" t="str">
        <f>IFERROR(VLOOKUP(A27,部品コード!A:E,2,FALSE),"")</f>
        <v/>
      </c>
      <c r="E27" s="338" t="str">
        <f t="shared" si="0"/>
        <v/>
      </c>
      <c r="F27" s="338" t="str">
        <f t="shared" si="1"/>
        <v/>
      </c>
      <c r="G27" s="338" t="str">
        <f>IFERROR(VLOOKUP(A27,部品コード!A:E,3,FALSE),"")</f>
        <v/>
      </c>
    </row>
    <row r="28" spans="1:10" x14ac:dyDescent="0.15">
      <c r="A28" s="335"/>
      <c r="B28" s="336"/>
      <c r="C28" s="337"/>
      <c r="D28" s="338" t="str">
        <f>IFERROR(VLOOKUP(A28,部品コード!A:E,2,FALSE),"")</f>
        <v/>
      </c>
      <c r="E28" s="338" t="str">
        <f t="shared" si="0"/>
        <v/>
      </c>
      <c r="F28" s="338" t="str">
        <f t="shared" si="1"/>
        <v/>
      </c>
      <c r="G28" s="338" t="str">
        <f>IFERROR(VLOOKUP(A28,部品コード!A:E,3,FALSE),"")</f>
        <v/>
      </c>
    </row>
    <row r="29" spans="1:10" x14ac:dyDescent="0.15">
      <c r="A29" s="335"/>
      <c r="B29" s="336"/>
      <c r="C29" s="337"/>
      <c r="D29" s="338" t="str">
        <f>IFERROR(VLOOKUP(A29,部品コード!A:E,2,FALSE),"")</f>
        <v/>
      </c>
      <c r="E29" s="338" t="str">
        <f t="shared" si="0"/>
        <v/>
      </c>
      <c r="F29" s="338" t="str">
        <f t="shared" si="1"/>
        <v/>
      </c>
      <c r="G29" s="338" t="str">
        <f>IFERROR(VLOOKUP(A29,部品コード!A:E,3,FALSE),"")</f>
        <v/>
      </c>
    </row>
    <row r="30" spans="1:10" x14ac:dyDescent="0.15">
      <c r="A30" s="335"/>
      <c r="B30" s="336"/>
      <c r="C30" s="337"/>
      <c r="D30" s="338" t="str">
        <f>IFERROR(VLOOKUP(A30,部品コード!A:E,2,FALSE),"")</f>
        <v/>
      </c>
      <c r="E30" s="338" t="str">
        <f t="shared" si="0"/>
        <v/>
      </c>
      <c r="F30" s="338" t="str">
        <f t="shared" si="1"/>
        <v/>
      </c>
      <c r="G30" s="338" t="str">
        <f>IFERROR(VLOOKUP(A30,部品コード!A:E,3,FALSE),"")</f>
        <v/>
      </c>
    </row>
    <row r="31" spans="1:10" x14ac:dyDescent="0.15">
      <c r="A31" s="335"/>
      <c r="B31" s="336"/>
      <c r="C31" s="337"/>
      <c r="D31" s="338" t="str">
        <f>IFERROR(VLOOKUP(A31,部品コード!A:E,2,FALSE),"")</f>
        <v/>
      </c>
      <c r="E31" s="338" t="str">
        <f t="shared" si="0"/>
        <v/>
      </c>
      <c r="F31" s="338" t="str">
        <f t="shared" si="1"/>
        <v/>
      </c>
      <c r="G31" s="338" t="str">
        <f>IFERROR(VLOOKUP(A31,部品コード!A:E,3,FALSE),"")</f>
        <v/>
      </c>
    </row>
    <row r="32" spans="1:10" x14ac:dyDescent="0.15">
      <c r="A32" s="335"/>
      <c r="B32" s="336"/>
      <c r="C32" s="337"/>
      <c r="D32" s="338" t="str">
        <f>IFERROR(VLOOKUP(A32,部品コード!A:E,2,FALSE),"")</f>
        <v/>
      </c>
      <c r="E32" s="338" t="str">
        <f t="shared" si="0"/>
        <v/>
      </c>
      <c r="F32" s="338" t="str">
        <f t="shared" si="1"/>
        <v/>
      </c>
      <c r="G32" s="338" t="str">
        <f>IFERROR(VLOOKUP(A32,部品コード!A:E,3,FALSE),"")</f>
        <v/>
      </c>
    </row>
    <row r="33" spans="1:7" x14ac:dyDescent="0.15">
      <c r="A33" s="335"/>
      <c r="B33" s="336"/>
      <c r="C33" s="337"/>
      <c r="D33" s="338" t="str">
        <f>IFERROR(VLOOKUP(A33,部品コード!A:E,2,FALSE),"")</f>
        <v/>
      </c>
      <c r="E33" s="338" t="str">
        <f t="shared" si="0"/>
        <v/>
      </c>
      <c r="F33" s="338" t="str">
        <f t="shared" si="1"/>
        <v/>
      </c>
      <c r="G33" s="338" t="str">
        <f>IFERROR(VLOOKUP(A33,部品コード!A:E,3,FALSE),"")</f>
        <v/>
      </c>
    </row>
    <row r="34" spans="1:7" x14ac:dyDescent="0.15">
      <c r="A34" s="335"/>
      <c r="B34" s="336"/>
      <c r="C34" s="337"/>
      <c r="D34" s="338" t="str">
        <f>IFERROR(VLOOKUP(A34,部品コード!A:E,2,FALSE),"")</f>
        <v/>
      </c>
      <c r="E34" s="338" t="str">
        <f t="shared" si="0"/>
        <v/>
      </c>
      <c r="F34" s="338" t="str">
        <f t="shared" si="1"/>
        <v/>
      </c>
      <c r="G34" s="338" t="str">
        <f>IFERROR(VLOOKUP(A34,部品コード!A:E,3,FALSE),"")</f>
        <v/>
      </c>
    </row>
    <row r="35" spans="1:7" x14ac:dyDescent="0.15">
      <c r="A35" s="335"/>
      <c r="B35" s="336"/>
      <c r="C35" s="337"/>
      <c r="D35" s="338" t="str">
        <f>IFERROR(VLOOKUP(A35,部品コード!A:E,2,FALSE),"")</f>
        <v/>
      </c>
      <c r="E35" s="338" t="str">
        <f t="shared" si="0"/>
        <v/>
      </c>
      <c r="F35" s="338" t="str">
        <f t="shared" si="1"/>
        <v/>
      </c>
      <c r="G35" s="338" t="str">
        <f>IFERROR(VLOOKUP(A35,部品コード!A:E,3,FALSE),"")</f>
        <v/>
      </c>
    </row>
    <row r="36" spans="1:7" x14ac:dyDescent="0.15">
      <c r="A36" s="335"/>
      <c r="B36" s="336"/>
      <c r="C36" s="337"/>
      <c r="D36" s="338" t="str">
        <f>IFERROR(VLOOKUP(A36,部品コード!A:E,2,FALSE),"")</f>
        <v/>
      </c>
      <c r="E36" s="338" t="str">
        <f t="shared" si="0"/>
        <v/>
      </c>
      <c r="F36" s="338" t="str">
        <f t="shared" si="1"/>
        <v/>
      </c>
      <c r="G36" s="338" t="str">
        <f>IFERROR(VLOOKUP(A36,部品コード!A:E,3,FALSE),"")</f>
        <v/>
      </c>
    </row>
    <row r="37" spans="1:7" x14ac:dyDescent="0.15">
      <c r="A37" s="335"/>
      <c r="B37" s="336"/>
      <c r="C37" s="337"/>
      <c r="D37" s="338" t="str">
        <f>IFERROR(VLOOKUP(A37,部品コード!A:E,2,FALSE),"")</f>
        <v/>
      </c>
      <c r="E37" s="338" t="str">
        <f t="shared" si="0"/>
        <v/>
      </c>
      <c r="F37" s="338" t="str">
        <f t="shared" si="1"/>
        <v/>
      </c>
      <c r="G37" s="338" t="str">
        <f>IFERROR(VLOOKUP(A37,部品コード!A:E,3,FALSE),"")</f>
        <v/>
      </c>
    </row>
    <row r="38" spans="1:7" x14ac:dyDescent="0.15">
      <c r="A38" s="335"/>
      <c r="B38" s="336"/>
      <c r="C38" s="337"/>
      <c r="D38" s="338" t="str">
        <f>IFERROR(VLOOKUP(A38,部品コード!A:E,2,FALSE),"")</f>
        <v/>
      </c>
      <c r="E38" s="338" t="str">
        <f t="shared" si="0"/>
        <v/>
      </c>
      <c r="F38" s="338" t="str">
        <f t="shared" si="1"/>
        <v/>
      </c>
      <c r="G38" s="338" t="str">
        <f>IFERROR(VLOOKUP(A38,部品コード!A:E,3,FALSE),"")</f>
        <v/>
      </c>
    </row>
    <row r="39" spans="1:7" x14ac:dyDescent="0.15">
      <c r="A39" s="335"/>
      <c r="B39" s="336"/>
      <c r="C39" s="337"/>
      <c r="D39" s="338" t="str">
        <f>IFERROR(VLOOKUP(A39,部品コード!A:E,2,FALSE),"")</f>
        <v/>
      </c>
      <c r="E39" s="338" t="str">
        <f t="shared" si="0"/>
        <v/>
      </c>
      <c r="F39" s="338" t="str">
        <f t="shared" si="1"/>
        <v/>
      </c>
      <c r="G39" s="338" t="str">
        <f>IFERROR(VLOOKUP(A39,部品コード!A:E,3,FALSE),"")</f>
        <v/>
      </c>
    </row>
    <row r="40" spans="1:7" x14ac:dyDescent="0.15">
      <c r="A40" s="335"/>
      <c r="B40" s="336"/>
      <c r="C40" s="337"/>
      <c r="D40" s="338" t="str">
        <f>IFERROR(VLOOKUP(A40,部品コード!A:E,2,FALSE),"")</f>
        <v/>
      </c>
      <c r="E40" s="338" t="str">
        <f t="shared" si="0"/>
        <v/>
      </c>
      <c r="F40" s="338" t="str">
        <f t="shared" si="1"/>
        <v/>
      </c>
      <c r="G40" s="338" t="str">
        <f>IFERROR(VLOOKUP(A40,部品コード!A:E,3,FALSE),"")</f>
        <v/>
      </c>
    </row>
    <row r="41" spans="1:7" x14ac:dyDescent="0.15">
      <c r="A41" s="335"/>
      <c r="B41" s="336"/>
      <c r="C41" s="337"/>
      <c r="D41" s="338" t="str">
        <f>IFERROR(VLOOKUP(A41,部品コード!A:E,2,FALSE),"")</f>
        <v/>
      </c>
      <c r="E41" s="338" t="str">
        <f t="shared" si="0"/>
        <v/>
      </c>
      <c r="F41" s="338" t="str">
        <f t="shared" si="1"/>
        <v/>
      </c>
      <c r="G41" s="338" t="str">
        <f>IFERROR(VLOOKUP(A41,部品コード!A:E,3,FALSE),"")</f>
        <v/>
      </c>
    </row>
    <row r="42" spans="1:7" x14ac:dyDescent="0.15">
      <c r="A42" s="335"/>
      <c r="B42" s="336"/>
      <c r="C42" s="337"/>
      <c r="D42" s="338" t="str">
        <f>IFERROR(VLOOKUP(A42,部品コード!A:E,2,FALSE),"")</f>
        <v/>
      </c>
      <c r="E42" s="338" t="str">
        <f t="shared" si="0"/>
        <v/>
      </c>
      <c r="F42" s="338" t="str">
        <f t="shared" si="1"/>
        <v/>
      </c>
      <c r="G42" s="338" t="str">
        <f>IFERROR(VLOOKUP(A42,部品コード!A:E,3,FALSE),"")</f>
        <v/>
      </c>
    </row>
    <row r="43" spans="1:7" x14ac:dyDescent="0.15">
      <c r="A43" s="335"/>
      <c r="B43" s="336"/>
      <c r="C43" s="337"/>
      <c r="D43" s="338" t="str">
        <f>IFERROR(VLOOKUP(A43,部品コード!A:E,2,FALSE),"")</f>
        <v/>
      </c>
      <c r="E43" s="338" t="str">
        <f t="shared" si="0"/>
        <v/>
      </c>
      <c r="F43" s="338" t="str">
        <f t="shared" si="1"/>
        <v/>
      </c>
      <c r="G43" s="338" t="str">
        <f>IFERROR(VLOOKUP(A43,部品コード!A:E,3,FALSE),"")</f>
        <v/>
      </c>
    </row>
    <row r="44" spans="1:7" x14ac:dyDescent="0.15">
      <c r="A44" s="335"/>
      <c r="B44" s="336"/>
      <c r="C44" s="337"/>
      <c r="D44" s="338" t="str">
        <f>IFERROR(VLOOKUP(A44,部品コード!A:E,2,FALSE),"")</f>
        <v/>
      </c>
      <c r="E44" s="338" t="str">
        <f t="shared" si="0"/>
        <v/>
      </c>
      <c r="F44" s="338" t="str">
        <f t="shared" si="1"/>
        <v/>
      </c>
      <c r="G44" s="338" t="str">
        <f>IFERROR(VLOOKUP(A44,部品コード!A:E,3,FALSE),"")</f>
        <v/>
      </c>
    </row>
    <row r="45" spans="1:7" x14ac:dyDescent="0.15">
      <c r="A45" s="335"/>
      <c r="B45" s="336"/>
      <c r="C45" s="337"/>
      <c r="D45" s="338" t="str">
        <f>IFERROR(VLOOKUP(A45,部品コード!A:E,2,FALSE),"")</f>
        <v/>
      </c>
      <c r="E45" s="338" t="str">
        <f t="shared" si="0"/>
        <v/>
      </c>
      <c r="F45" s="338" t="str">
        <f t="shared" si="1"/>
        <v/>
      </c>
      <c r="G45" s="338" t="str">
        <f>IFERROR(VLOOKUP(A45,部品コード!A:E,3,FALSE),"")</f>
        <v/>
      </c>
    </row>
    <row r="46" spans="1:7" x14ac:dyDescent="0.15">
      <c r="A46" s="335"/>
      <c r="B46" s="336"/>
      <c r="C46" s="337"/>
      <c r="D46" s="338" t="str">
        <f>IFERROR(VLOOKUP(A46,部品コード!A:E,2,FALSE),"")</f>
        <v/>
      </c>
      <c r="E46" s="338" t="str">
        <f t="shared" si="0"/>
        <v/>
      </c>
      <c r="F46" s="338" t="str">
        <f t="shared" si="1"/>
        <v/>
      </c>
      <c r="G46" s="338" t="str">
        <f>IFERROR(VLOOKUP(A46,部品コード!A:E,3,FALSE),"")</f>
        <v/>
      </c>
    </row>
    <row r="47" spans="1:7" x14ac:dyDescent="0.15">
      <c r="A47" s="335"/>
      <c r="B47" s="336"/>
      <c r="C47" s="337"/>
      <c r="D47" s="338" t="str">
        <f>IFERROR(VLOOKUP(A47,部品コード!A:E,2,FALSE),"")</f>
        <v/>
      </c>
      <c r="E47" s="338" t="str">
        <f t="shared" si="0"/>
        <v/>
      </c>
      <c r="F47" s="338" t="str">
        <f t="shared" si="1"/>
        <v/>
      </c>
      <c r="G47" s="338" t="str">
        <f>IFERROR(VLOOKUP(A47,部品コード!A:E,3,FALSE),"")</f>
        <v/>
      </c>
    </row>
    <row r="48" spans="1:7" x14ac:dyDescent="0.15">
      <c r="A48" s="335"/>
      <c r="B48" s="336"/>
      <c r="C48" s="337"/>
      <c r="D48" s="338" t="str">
        <f>IFERROR(VLOOKUP(A48,部品コード!A:E,2,FALSE),"")</f>
        <v/>
      </c>
      <c r="E48" s="338" t="str">
        <f t="shared" si="0"/>
        <v/>
      </c>
      <c r="F48" s="338" t="str">
        <f t="shared" si="1"/>
        <v/>
      </c>
      <c r="G48" s="338" t="str">
        <f>IFERROR(VLOOKUP(A48,部品コード!A:E,3,FALSE),"")</f>
        <v/>
      </c>
    </row>
    <row r="49" spans="1:7" x14ac:dyDescent="0.15">
      <c r="A49" s="335"/>
      <c r="B49" s="336"/>
      <c r="C49" s="337"/>
      <c r="D49" s="338" t="str">
        <f>IFERROR(VLOOKUP(A49,部品コード!A:E,2,FALSE),"")</f>
        <v/>
      </c>
      <c r="E49" s="338" t="str">
        <f t="shared" si="0"/>
        <v/>
      </c>
      <c r="F49" s="338" t="str">
        <f t="shared" si="1"/>
        <v/>
      </c>
      <c r="G49" s="338" t="str">
        <f>IFERROR(VLOOKUP(A49,部品コード!A:E,3,FALSE),"")</f>
        <v/>
      </c>
    </row>
    <row r="50" spans="1:7" x14ac:dyDescent="0.15">
      <c r="A50" s="335"/>
      <c r="B50" s="336"/>
      <c r="C50" s="337"/>
      <c r="D50" s="338" t="str">
        <f>IFERROR(VLOOKUP(A50,部品コード!A:E,2,FALSE),"")</f>
        <v/>
      </c>
      <c r="E50" s="338" t="str">
        <f t="shared" si="0"/>
        <v/>
      </c>
      <c r="F50" s="338" t="str">
        <f t="shared" si="1"/>
        <v/>
      </c>
      <c r="G50" s="338" t="str">
        <f>IFERROR(VLOOKUP(A50,部品コード!A:E,3,FALSE),"")</f>
        <v/>
      </c>
    </row>
    <row r="51" spans="1:7" x14ac:dyDescent="0.15">
      <c r="A51" s="335"/>
      <c r="B51" s="336"/>
      <c r="C51" s="337"/>
      <c r="D51" s="338" t="str">
        <f>IFERROR(VLOOKUP(A51,部品コード!A:E,2,FALSE),"")</f>
        <v/>
      </c>
      <c r="E51" s="338" t="str">
        <f t="shared" si="0"/>
        <v/>
      </c>
      <c r="F51" s="338" t="str">
        <f t="shared" si="1"/>
        <v/>
      </c>
      <c r="G51" s="338" t="str">
        <f>IFERROR(VLOOKUP(A51,部品コード!A:E,3,FALSE),"")</f>
        <v/>
      </c>
    </row>
    <row r="52" spans="1:7" x14ac:dyDescent="0.15">
      <c r="A52" s="335"/>
      <c r="B52" s="336"/>
      <c r="C52" s="337"/>
      <c r="D52" s="338" t="str">
        <f>IFERROR(VLOOKUP(A52,部品コード!A:E,2,FALSE),"")</f>
        <v/>
      </c>
      <c r="E52" s="338" t="str">
        <f t="shared" si="0"/>
        <v/>
      </c>
      <c r="F52" s="338" t="str">
        <f t="shared" si="1"/>
        <v/>
      </c>
      <c r="G52" s="338" t="str">
        <f>IFERROR(VLOOKUP(A52,部品コード!A:E,3,FALSE),"")</f>
        <v/>
      </c>
    </row>
    <row r="53" spans="1:7" x14ac:dyDescent="0.15">
      <c r="A53" s="335"/>
      <c r="B53" s="336"/>
      <c r="C53" s="337"/>
      <c r="D53" s="338" t="str">
        <f>IFERROR(VLOOKUP(A53,部品コード!A:E,2,FALSE),"")</f>
        <v/>
      </c>
      <c r="E53" s="338" t="str">
        <f t="shared" si="0"/>
        <v/>
      </c>
      <c r="F53" s="338" t="str">
        <f t="shared" si="1"/>
        <v/>
      </c>
      <c r="G53" s="338" t="str">
        <f>IFERROR(VLOOKUP(A53,部品コード!A:E,3,FALSE),"")</f>
        <v/>
      </c>
    </row>
    <row r="54" spans="1:7" x14ac:dyDescent="0.15">
      <c r="A54" s="335"/>
      <c r="B54" s="336"/>
      <c r="C54" s="337"/>
      <c r="D54" s="338" t="str">
        <f>IFERROR(VLOOKUP(A54,部品コード!A:E,2,FALSE),"")</f>
        <v/>
      </c>
      <c r="E54" s="338" t="str">
        <f t="shared" si="0"/>
        <v/>
      </c>
      <c r="F54" s="338" t="str">
        <f t="shared" si="1"/>
        <v/>
      </c>
      <c r="G54" s="338" t="str">
        <f>IFERROR(VLOOKUP(A54,部品コード!A:E,3,FALSE),"")</f>
        <v/>
      </c>
    </row>
    <row r="55" spans="1:7" x14ac:dyDescent="0.15">
      <c r="A55" s="335"/>
      <c r="B55" s="336"/>
      <c r="C55" s="337"/>
      <c r="D55" s="338" t="str">
        <f>IFERROR(VLOOKUP(A55,部品コード!A:E,2,FALSE),"")</f>
        <v/>
      </c>
      <c r="E55" s="338" t="str">
        <f t="shared" si="0"/>
        <v/>
      </c>
      <c r="F55" s="338" t="str">
        <f t="shared" si="1"/>
        <v/>
      </c>
      <c r="G55" s="338" t="str">
        <f>IFERROR(VLOOKUP(A55,部品コード!A:E,3,FALSE),"")</f>
        <v/>
      </c>
    </row>
    <row r="56" spans="1:7" x14ac:dyDescent="0.15">
      <c r="A56" s="335"/>
      <c r="B56" s="336"/>
      <c r="C56" s="337"/>
      <c r="D56" s="338" t="str">
        <f>IFERROR(VLOOKUP(A56,部品コード!A:E,2,FALSE),"")</f>
        <v/>
      </c>
      <c r="E56" s="338" t="str">
        <f t="shared" si="0"/>
        <v/>
      </c>
      <c r="F56" s="338" t="str">
        <f t="shared" si="1"/>
        <v/>
      </c>
      <c r="G56" s="338" t="str">
        <f>IFERROR(VLOOKUP(A56,部品コード!A:E,3,FALSE),"")</f>
        <v/>
      </c>
    </row>
    <row r="57" spans="1:7" x14ac:dyDescent="0.15">
      <c r="A57" s="335"/>
      <c r="B57" s="336"/>
      <c r="C57" s="337"/>
      <c r="D57" s="338" t="str">
        <f>IFERROR(VLOOKUP(A57,部品コード!A:E,2,FALSE),"")</f>
        <v/>
      </c>
      <c r="E57" s="338" t="str">
        <f t="shared" si="0"/>
        <v/>
      </c>
      <c r="F57" s="338" t="str">
        <f t="shared" si="1"/>
        <v/>
      </c>
      <c r="G57" s="338" t="str">
        <f>IFERROR(VLOOKUP(A57,部品コード!A:E,3,FALSE),"")</f>
        <v/>
      </c>
    </row>
    <row r="58" spans="1:7" x14ac:dyDescent="0.15">
      <c r="A58" s="335"/>
      <c r="B58" s="336"/>
      <c r="C58" s="337"/>
      <c r="D58" s="338" t="str">
        <f>IFERROR(VLOOKUP(A58,部品コード!A:E,2,FALSE),"")</f>
        <v/>
      </c>
      <c r="E58" s="338" t="str">
        <f t="shared" si="0"/>
        <v/>
      </c>
      <c r="F58" s="338" t="str">
        <f t="shared" si="1"/>
        <v/>
      </c>
      <c r="G58" s="338" t="str">
        <f>IFERROR(VLOOKUP(A58,部品コード!A:E,3,FALSE),"")</f>
        <v/>
      </c>
    </row>
    <row r="59" spans="1:7" x14ac:dyDescent="0.15">
      <c r="A59" s="335"/>
      <c r="B59" s="336"/>
      <c r="C59" s="337"/>
      <c r="D59" s="338" t="str">
        <f>IFERROR(VLOOKUP(A59,部品コード!A:E,2,FALSE),"")</f>
        <v/>
      </c>
      <c r="E59" s="338" t="str">
        <f t="shared" si="0"/>
        <v/>
      </c>
      <c r="F59" s="338" t="str">
        <f t="shared" si="1"/>
        <v/>
      </c>
      <c r="G59" s="338" t="str">
        <f>IFERROR(VLOOKUP(A59,部品コード!A:E,3,FALSE),"")</f>
        <v/>
      </c>
    </row>
    <row r="60" spans="1:7" x14ac:dyDescent="0.15">
      <c r="A60" s="335"/>
      <c r="B60" s="336"/>
      <c r="C60" s="337"/>
      <c r="D60" s="338" t="str">
        <f>IFERROR(VLOOKUP(A60,部品コード!A:E,2,FALSE),"")</f>
        <v/>
      </c>
      <c r="E60" s="338" t="str">
        <f t="shared" si="0"/>
        <v/>
      </c>
      <c r="F60" s="338" t="str">
        <f t="shared" si="1"/>
        <v/>
      </c>
      <c r="G60" s="338" t="str">
        <f>IFERROR(VLOOKUP(A60,部品コード!A:E,3,FALSE),"")</f>
        <v/>
      </c>
    </row>
    <row r="61" spans="1:7" x14ac:dyDescent="0.15">
      <c r="A61" s="335"/>
      <c r="B61" s="336"/>
      <c r="C61" s="337"/>
      <c r="D61" s="338" t="str">
        <f>IFERROR(VLOOKUP(A61,部品コード!A:E,2,FALSE),"")</f>
        <v/>
      </c>
      <c r="E61" s="338" t="str">
        <f t="shared" si="0"/>
        <v/>
      </c>
      <c r="F61" s="338" t="str">
        <f t="shared" si="1"/>
        <v/>
      </c>
      <c r="G61" s="338" t="str">
        <f>IFERROR(VLOOKUP(A61,部品コード!A:E,3,FALSE),"")</f>
        <v/>
      </c>
    </row>
    <row r="62" spans="1:7" x14ac:dyDescent="0.15">
      <c r="A62" s="335"/>
      <c r="B62" s="336"/>
      <c r="C62" s="337"/>
      <c r="D62" s="338" t="str">
        <f>IFERROR(VLOOKUP(A62,部品コード!A:E,2,FALSE),"")</f>
        <v/>
      </c>
      <c r="E62" s="338" t="str">
        <f t="shared" si="0"/>
        <v/>
      </c>
      <c r="F62" s="338" t="str">
        <f t="shared" si="1"/>
        <v/>
      </c>
      <c r="G62" s="338" t="str">
        <f>IFERROR(VLOOKUP(A62,部品コード!A:E,3,FALSE),"")</f>
        <v/>
      </c>
    </row>
    <row r="63" spans="1:7" x14ac:dyDescent="0.15">
      <c r="A63" s="335"/>
      <c r="B63" s="336"/>
      <c r="C63" s="337"/>
      <c r="D63" s="338" t="str">
        <f>IFERROR(VLOOKUP(A63,部品コード!A:E,2,FALSE),"")</f>
        <v/>
      </c>
      <c r="E63" s="338" t="str">
        <f t="shared" si="0"/>
        <v/>
      </c>
      <c r="F63" s="338" t="str">
        <f t="shared" si="1"/>
        <v/>
      </c>
      <c r="G63" s="338" t="str">
        <f>IFERROR(VLOOKUP(A63,部品コード!A:E,3,FALSE),"")</f>
        <v/>
      </c>
    </row>
    <row r="64" spans="1:7" x14ac:dyDescent="0.15">
      <c r="A64" s="335"/>
      <c r="B64" s="336"/>
      <c r="C64" s="337"/>
      <c r="D64" s="338" t="str">
        <f>IFERROR(VLOOKUP(A64,部品コード!A:E,2,FALSE),"")</f>
        <v/>
      </c>
      <c r="E64" s="338" t="str">
        <f t="shared" si="0"/>
        <v/>
      </c>
      <c r="F64" s="338" t="str">
        <f t="shared" si="1"/>
        <v/>
      </c>
      <c r="G64" s="338" t="str">
        <f>IFERROR(VLOOKUP(A64,部品コード!A:E,3,FALSE),"")</f>
        <v/>
      </c>
    </row>
    <row r="65" spans="1:7" x14ac:dyDescent="0.15">
      <c r="A65" s="335"/>
      <c r="B65" s="336"/>
      <c r="C65" s="337"/>
      <c r="D65" s="338" t="str">
        <f>IFERROR(VLOOKUP(A65,部品コード!A:E,2,FALSE),"")</f>
        <v/>
      </c>
      <c r="E65" s="338" t="str">
        <f t="shared" si="0"/>
        <v/>
      </c>
      <c r="F65" s="338" t="str">
        <f t="shared" si="1"/>
        <v/>
      </c>
      <c r="G65" s="338" t="str">
        <f>IFERROR(VLOOKUP(A65,部品コード!A:E,3,FALSE),"")</f>
        <v/>
      </c>
    </row>
    <row r="66" spans="1:7" x14ac:dyDescent="0.15">
      <c r="A66" s="335"/>
      <c r="B66" s="336"/>
      <c r="C66" s="337"/>
      <c r="D66" s="338" t="str">
        <f>IFERROR(VLOOKUP(A66,部品コード!A:E,2,FALSE),"")</f>
        <v/>
      </c>
      <c r="E66" s="338" t="str">
        <f t="shared" si="0"/>
        <v/>
      </c>
      <c r="F66" s="338" t="str">
        <f t="shared" si="1"/>
        <v/>
      </c>
      <c r="G66" s="338" t="str">
        <f>IFERROR(VLOOKUP(A66,部品コード!A:E,3,FALSE),"")</f>
        <v/>
      </c>
    </row>
    <row r="67" spans="1:7" x14ac:dyDescent="0.15">
      <c r="A67" s="335"/>
      <c r="B67" s="336"/>
      <c r="C67" s="337"/>
      <c r="D67" s="338" t="str">
        <f>IFERROR(VLOOKUP(A67,部品コード!A:E,2,FALSE),"")</f>
        <v/>
      </c>
      <c r="E67" s="338" t="str">
        <f t="shared" ref="E67:E130" si="2">IF(B67="","",(MONTH(B67)))</f>
        <v/>
      </c>
      <c r="F67" s="338" t="str">
        <f t="shared" ref="F67:F130" si="3">IF(B67="","",(DAY(B67)))</f>
        <v/>
      </c>
      <c r="G67" s="338" t="str">
        <f>IFERROR(VLOOKUP(A67,部品コード!A:E,3,FALSE),"")</f>
        <v/>
      </c>
    </row>
    <row r="68" spans="1:7" x14ac:dyDescent="0.15">
      <c r="A68" s="335"/>
      <c r="B68" s="336"/>
      <c r="C68" s="337"/>
      <c r="D68" s="338" t="str">
        <f>IFERROR(VLOOKUP(A68,部品コード!A:E,2,FALSE),"")</f>
        <v/>
      </c>
      <c r="E68" s="338" t="str">
        <f t="shared" si="2"/>
        <v/>
      </c>
      <c r="F68" s="338" t="str">
        <f t="shared" si="3"/>
        <v/>
      </c>
      <c r="G68" s="338" t="str">
        <f>IFERROR(VLOOKUP(A68,部品コード!A:E,3,FALSE),"")</f>
        <v/>
      </c>
    </row>
    <row r="69" spans="1:7" x14ac:dyDescent="0.15">
      <c r="A69" s="335"/>
      <c r="B69" s="336"/>
      <c r="C69" s="337"/>
      <c r="D69" s="338" t="str">
        <f>IFERROR(VLOOKUP(A69,部品コード!A:E,2,FALSE),"")</f>
        <v/>
      </c>
      <c r="E69" s="338" t="str">
        <f t="shared" si="2"/>
        <v/>
      </c>
      <c r="F69" s="338" t="str">
        <f t="shared" si="3"/>
        <v/>
      </c>
      <c r="G69" s="338" t="str">
        <f>IFERROR(VLOOKUP(A69,部品コード!A:E,3,FALSE),"")</f>
        <v/>
      </c>
    </row>
    <row r="70" spans="1:7" x14ac:dyDescent="0.15">
      <c r="A70" s="335"/>
      <c r="B70" s="336"/>
      <c r="C70" s="337"/>
      <c r="D70" s="338" t="str">
        <f>IFERROR(VLOOKUP(A70,部品コード!A:E,2,FALSE),"")</f>
        <v/>
      </c>
      <c r="E70" s="338" t="str">
        <f t="shared" si="2"/>
        <v/>
      </c>
      <c r="F70" s="338" t="str">
        <f t="shared" si="3"/>
        <v/>
      </c>
      <c r="G70" s="338" t="str">
        <f>IFERROR(VLOOKUP(A70,部品コード!A:E,3,FALSE),"")</f>
        <v/>
      </c>
    </row>
    <row r="71" spans="1:7" x14ac:dyDescent="0.15">
      <c r="A71" s="335"/>
      <c r="B71" s="336"/>
      <c r="C71" s="337"/>
      <c r="D71" s="338" t="str">
        <f>IFERROR(VLOOKUP(A71,部品コード!A:E,2,FALSE),"")</f>
        <v/>
      </c>
      <c r="E71" s="338" t="str">
        <f t="shared" si="2"/>
        <v/>
      </c>
      <c r="F71" s="338" t="str">
        <f t="shared" si="3"/>
        <v/>
      </c>
      <c r="G71" s="338" t="str">
        <f>IFERROR(VLOOKUP(A71,部品コード!A:E,3,FALSE),"")</f>
        <v/>
      </c>
    </row>
    <row r="72" spans="1:7" x14ac:dyDescent="0.15">
      <c r="A72" s="335"/>
      <c r="B72" s="336"/>
      <c r="C72" s="337"/>
      <c r="D72" s="338" t="str">
        <f>IFERROR(VLOOKUP(A72,部品コード!A:E,2,FALSE),"")</f>
        <v/>
      </c>
      <c r="E72" s="338" t="str">
        <f t="shared" si="2"/>
        <v/>
      </c>
      <c r="F72" s="338" t="str">
        <f t="shared" si="3"/>
        <v/>
      </c>
      <c r="G72" s="338" t="str">
        <f>IFERROR(VLOOKUP(A72,部品コード!A:E,3,FALSE),"")</f>
        <v/>
      </c>
    </row>
    <row r="73" spans="1:7" x14ac:dyDescent="0.15">
      <c r="A73" s="335"/>
      <c r="B73" s="336"/>
      <c r="C73" s="337"/>
      <c r="D73" s="338" t="str">
        <f>IFERROR(VLOOKUP(A73,部品コード!A:E,2,FALSE),"")</f>
        <v/>
      </c>
      <c r="E73" s="338" t="str">
        <f t="shared" si="2"/>
        <v/>
      </c>
      <c r="F73" s="338" t="str">
        <f t="shared" si="3"/>
        <v/>
      </c>
      <c r="G73" s="338" t="str">
        <f>IFERROR(VLOOKUP(A73,部品コード!A:E,3,FALSE),"")</f>
        <v/>
      </c>
    </row>
    <row r="74" spans="1:7" x14ac:dyDescent="0.15">
      <c r="A74" s="335"/>
      <c r="B74" s="336"/>
      <c r="C74" s="337"/>
      <c r="D74" s="338" t="str">
        <f>IFERROR(VLOOKUP(A74,部品コード!A:E,2,FALSE),"")</f>
        <v/>
      </c>
      <c r="E74" s="338" t="str">
        <f t="shared" si="2"/>
        <v/>
      </c>
      <c r="F74" s="338" t="str">
        <f t="shared" si="3"/>
        <v/>
      </c>
      <c r="G74" s="338" t="str">
        <f>IFERROR(VLOOKUP(A74,部品コード!A:E,3,FALSE),"")</f>
        <v/>
      </c>
    </row>
    <row r="75" spans="1:7" x14ac:dyDescent="0.15">
      <c r="A75" s="335"/>
      <c r="B75" s="336"/>
      <c r="C75" s="337"/>
      <c r="D75" s="338" t="str">
        <f>IFERROR(VLOOKUP(A75,部品コード!A:E,2,FALSE),"")</f>
        <v/>
      </c>
      <c r="E75" s="338" t="str">
        <f t="shared" si="2"/>
        <v/>
      </c>
      <c r="F75" s="338" t="str">
        <f t="shared" si="3"/>
        <v/>
      </c>
      <c r="G75" s="338" t="str">
        <f>IFERROR(VLOOKUP(A75,部品コード!A:E,3,FALSE),"")</f>
        <v/>
      </c>
    </row>
    <row r="76" spans="1:7" x14ac:dyDescent="0.15">
      <c r="A76" s="335"/>
      <c r="B76" s="336"/>
      <c r="C76" s="337"/>
      <c r="D76" s="338" t="str">
        <f>IFERROR(VLOOKUP(A76,部品コード!A:E,2,FALSE),"")</f>
        <v/>
      </c>
      <c r="E76" s="338" t="str">
        <f t="shared" si="2"/>
        <v/>
      </c>
      <c r="F76" s="338" t="str">
        <f t="shared" si="3"/>
        <v/>
      </c>
      <c r="G76" s="338" t="str">
        <f>IFERROR(VLOOKUP(A76,部品コード!A:E,3,FALSE),"")</f>
        <v/>
      </c>
    </row>
    <row r="77" spans="1:7" x14ac:dyDescent="0.15">
      <c r="A77" s="335"/>
      <c r="B77" s="336"/>
      <c r="C77" s="337"/>
      <c r="D77" s="338" t="str">
        <f>IFERROR(VLOOKUP(A77,部品コード!A:E,2,FALSE),"")</f>
        <v/>
      </c>
      <c r="E77" s="338" t="str">
        <f t="shared" si="2"/>
        <v/>
      </c>
      <c r="F77" s="338" t="str">
        <f t="shared" si="3"/>
        <v/>
      </c>
      <c r="G77" s="338" t="str">
        <f>IFERROR(VLOOKUP(A77,部品コード!A:E,3,FALSE),"")</f>
        <v/>
      </c>
    </row>
    <row r="78" spans="1:7" x14ac:dyDescent="0.15">
      <c r="A78" s="335"/>
      <c r="B78" s="336"/>
      <c r="C78" s="337"/>
      <c r="D78" s="338" t="str">
        <f>IFERROR(VLOOKUP(A78,部品コード!A:E,2,FALSE),"")</f>
        <v/>
      </c>
      <c r="E78" s="338" t="str">
        <f t="shared" si="2"/>
        <v/>
      </c>
      <c r="F78" s="338" t="str">
        <f t="shared" si="3"/>
        <v/>
      </c>
      <c r="G78" s="338" t="str">
        <f>IFERROR(VLOOKUP(A78,部品コード!A:E,3,FALSE),"")</f>
        <v/>
      </c>
    </row>
    <row r="79" spans="1:7" x14ac:dyDescent="0.15">
      <c r="A79" s="335"/>
      <c r="B79" s="336"/>
      <c r="C79" s="337"/>
      <c r="D79" s="338" t="str">
        <f>IFERROR(VLOOKUP(A79,部品コード!A:E,2,FALSE),"")</f>
        <v/>
      </c>
      <c r="E79" s="338" t="str">
        <f t="shared" si="2"/>
        <v/>
      </c>
      <c r="F79" s="338" t="str">
        <f t="shared" si="3"/>
        <v/>
      </c>
      <c r="G79" s="338" t="str">
        <f>IFERROR(VLOOKUP(A79,部品コード!A:E,3,FALSE),"")</f>
        <v/>
      </c>
    </row>
    <row r="80" spans="1:7" x14ac:dyDescent="0.15">
      <c r="A80" s="335"/>
      <c r="B80" s="336"/>
      <c r="C80" s="337"/>
      <c r="D80" s="338" t="str">
        <f>IFERROR(VLOOKUP(A80,部品コード!A:E,2,FALSE),"")</f>
        <v/>
      </c>
      <c r="E80" s="338" t="str">
        <f t="shared" si="2"/>
        <v/>
      </c>
      <c r="F80" s="338" t="str">
        <f t="shared" si="3"/>
        <v/>
      </c>
      <c r="G80" s="338" t="str">
        <f>IFERROR(VLOOKUP(A80,部品コード!A:E,3,FALSE),"")</f>
        <v/>
      </c>
    </row>
    <row r="81" spans="1:7" x14ac:dyDescent="0.15">
      <c r="A81" s="335"/>
      <c r="B81" s="336"/>
      <c r="C81" s="337"/>
      <c r="D81" s="338" t="str">
        <f>IFERROR(VLOOKUP(A81,部品コード!A:E,2,FALSE),"")</f>
        <v/>
      </c>
      <c r="E81" s="338" t="str">
        <f t="shared" si="2"/>
        <v/>
      </c>
      <c r="F81" s="338" t="str">
        <f t="shared" si="3"/>
        <v/>
      </c>
      <c r="G81" s="338" t="str">
        <f>IFERROR(VLOOKUP(A81,部品コード!A:E,3,FALSE),"")</f>
        <v/>
      </c>
    </row>
    <row r="82" spans="1:7" x14ac:dyDescent="0.15">
      <c r="A82" s="335"/>
      <c r="B82" s="336"/>
      <c r="C82" s="337"/>
      <c r="D82" s="338" t="str">
        <f>IFERROR(VLOOKUP(A82,部品コード!A:E,2,FALSE),"")</f>
        <v/>
      </c>
      <c r="E82" s="338" t="str">
        <f t="shared" si="2"/>
        <v/>
      </c>
      <c r="F82" s="338" t="str">
        <f t="shared" si="3"/>
        <v/>
      </c>
      <c r="G82" s="338" t="str">
        <f>IFERROR(VLOOKUP(A82,部品コード!A:E,3,FALSE),"")</f>
        <v/>
      </c>
    </row>
    <row r="83" spans="1:7" x14ac:dyDescent="0.15">
      <c r="A83" s="335"/>
      <c r="B83" s="336"/>
      <c r="C83" s="337"/>
      <c r="D83" s="338" t="str">
        <f>IFERROR(VLOOKUP(A83,部品コード!A:E,2,FALSE),"")</f>
        <v/>
      </c>
      <c r="E83" s="338" t="str">
        <f t="shared" si="2"/>
        <v/>
      </c>
      <c r="F83" s="338" t="str">
        <f t="shared" si="3"/>
        <v/>
      </c>
      <c r="G83" s="338" t="str">
        <f>IFERROR(VLOOKUP(A83,部品コード!A:E,3,FALSE),"")</f>
        <v/>
      </c>
    </row>
    <row r="84" spans="1:7" x14ac:dyDescent="0.15">
      <c r="A84" s="335"/>
      <c r="B84" s="336"/>
      <c r="C84" s="337"/>
      <c r="D84" s="338" t="str">
        <f>IFERROR(VLOOKUP(A84,部品コード!A:E,2,FALSE),"")</f>
        <v/>
      </c>
      <c r="E84" s="338" t="str">
        <f t="shared" si="2"/>
        <v/>
      </c>
      <c r="F84" s="338" t="str">
        <f t="shared" si="3"/>
        <v/>
      </c>
      <c r="G84" s="338" t="str">
        <f>IFERROR(VLOOKUP(A84,部品コード!A:E,3,FALSE),"")</f>
        <v/>
      </c>
    </row>
    <row r="85" spans="1:7" x14ac:dyDescent="0.15">
      <c r="A85" s="335"/>
      <c r="B85" s="336"/>
      <c r="C85" s="337"/>
      <c r="D85" s="338" t="str">
        <f>IFERROR(VLOOKUP(A85,部品コード!A:E,2,FALSE),"")</f>
        <v/>
      </c>
      <c r="E85" s="338" t="str">
        <f t="shared" si="2"/>
        <v/>
      </c>
      <c r="F85" s="338" t="str">
        <f t="shared" si="3"/>
        <v/>
      </c>
      <c r="G85" s="338" t="str">
        <f>IFERROR(VLOOKUP(A85,部品コード!A:E,3,FALSE),"")</f>
        <v/>
      </c>
    </row>
    <row r="86" spans="1:7" x14ac:dyDescent="0.15">
      <c r="A86" s="335"/>
      <c r="B86" s="336"/>
      <c r="C86" s="337"/>
      <c r="D86" s="338" t="str">
        <f>IFERROR(VLOOKUP(A86,部品コード!A:E,2,FALSE),"")</f>
        <v/>
      </c>
      <c r="E86" s="338" t="str">
        <f t="shared" si="2"/>
        <v/>
      </c>
      <c r="F86" s="338" t="str">
        <f t="shared" si="3"/>
        <v/>
      </c>
      <c r="G86" s="338" t="str">
        <f>IFERROR(VLOOKUP(A86,部品コード!A:E,3,FALSE),"")</f>
        <v/>
      </c>
    </row>
    <row r="87" spans="1:7" x14ac:dyDescent="0.15">
      <c r="A87" s="335"/>
      <c r="B87" s="336"/>
      <c r="C87" s="337"/>
      <c r="D87" s="338" t="str">
        <f>IFERROR(VLOOKUP(A87,部品コード!A:E,2,FALSE),"")</f>
        <v/>
      </c>
      <c r="E87" s="338" t="str">
        <f t="shared" si="2"/>
        <v/>
      </c>
      <c r="F87" s="338" t="str">
        <f t="shared" si="3"/>
        <v/>
      </c>
      <c r="G87" s="338" t="str">
        <f>IFERROR(VLOOKUP(A87,部品コード!A:E,3,FALSE),"")</f>
        <v/>
      </c>
    </row>
    <row r="88" spans="1:7" x14ac:dyDescent="0.15">
      <c r="A88" s="335"/>
      <c r="B88" s="336"/>
      <c r="C88" s="337"/>
      <c r="D88" s="338" t="str">
        <f>IFERROR(VLOOKUP(A88,部品コード!A:E,2,FALSE),"")</f>
        <v/>
      </c>
      <c r="E88" s="338" t="str">
        <f t="shared" si="2"/>
        <v/>
      </c>
      <c r="F88" s="338" t="str">
        <f t="shared" si="3"/>
        <v/>
      </c>
      <c r="G88" s="338" t="str">
        <f>IFERROR(VLOOKUP(A88,部品コード!A:E,3,FALSE),"")</f>
        <v/>
      </c>
    </row>
    <row r="89" spans="1:7" x14ac:dyDescent="0.15">
      <c r="A89" s="335"/>
      <c r="B89" s="336"/>
      <c r="C89" s="337"/>
      <c r="D89" s="338" t="str">
        <f>IFERROR(VLOOKUP(A89,部品コード!A:E,2,FALSE),"")</f>
        <v/>
      </c>
      <c r="E89" s="338" t="str">
        <f t="shared" si="2"/>
        <v/>
      </c>
      <c r="F89" s="338" t="str">
        <f t="shared" si="3"/>
        <v/>
      </c>
      <c r="G89" s="338" t="str">
        <f>IFERROR(VLOOKUP(A89,部品コード!A:E,3,FALSE),"")</f>
        <v/>
      </c>
    </row>
    <row r="90" spans="1:7" x14ac:dyDescent="0.15">
      <c r="A90" s="335"/>
      <c r="B90" s="336"/>
      <c r="C90" s="337"/>
      <c r="D90" s="338" t="str">
        <f>IFERROR(VLOOKUP(A90,部品コード!A:E,2,FALSE),"")</f>
        <v/>
      </c>
      <c r="E90" s="338" t="str">
        <f t="shared" si="2"/>
        <v/>
      </c>
      <c r="F90" s="338" t="str">
        <f t="shared" si="3"/>
        <v/>
      </c>
      <c r="G90" s="338" t="str">
        <f>IFERROR(VLOOKUP(A90,部品コード!A:E,3,FALSE),"")</f>
        <v/>
      </c>
    </row>
    <row r="91" spans="1:7" x14ac:dyDescent="0.15">
      <c r="A91" s="335"/>
      <c r="B91" s="336"/>
      <c r="C91" s="337"/>
      <c r="D91" s="338" t="str">
        <f>IFERROR(VLOOKUP(A91,部品コード!A:E,2,FALSE),"")</f>
        <v/>
      </c>
      <c r="E91" s="338" t="str">
        <f t="shared" si="2"/>
        <v/>
      </c>
      <c r="F91" s="338" t="str">
        <f t="shared" si="3"/>
        <v/>
      </c>
      <c r="G91" s="338" t="str">
        <f>IFERROR(VLOOKUP(A91,部品コード!A:E,3,FALSE),"")</f>
        <v/>
      </c>
    </row>
    <row r="92" spans="1:7" x14ac:dyDescent="0.15">
      <c r="A92" s="335"/>
      <c r="B92" s="336"/>
      <c r="C92" s="337"/>
      <c r="D92" s="338" t="str">
        <f>IFERROR(VLOOKUP(A92,部品コード!A:E,2,FALSE),"")</f>
        <v/>
      </c>
      <c r="E92" s="338" t="str">
        <f t="shared" si="2"/>
        <v/>
      </c>
      <c r="F92" s="338" t="str">
        <f t="shared" si="3"/>
        <v/>
      </c>
      <c r="G92" s="338" t="str">
        <f>IFERROR(VLOOKUP(A92,部品コード!A:E,3,FALSE),"")</f>
        <v/>
      </c>
    </row>
    <row r="93" spans="1:7" x14ac:dyDescent="0.15">
      <c r="A93" s="335"/>
      <c r="B93" s="336"/>
      <c r="C93" s="337"/>
      <c r="D93" s="338" t="str">
        <f>IFERROR(VLOOKUP(A93,部品コード!A:E,2,FALSE),"")</f>
        <v/>
      </c>
      <c r="E93" s="338" t="str">
        <f t="shared" si="2"/>
        <v/>
      </c>
      <c r="F93" s="338" t="str">
        <f t="shared" si="3"/>
        <v/>
      </c>
      <c r="G93" s="338" t="str">
        <f>IFERROR(VLOOKUP(A93,部品コード!A:E,3,FALSE),"")</f>
        <v/>
      </c>
    </row>
    <row r="94" spans="1:7" x14ac:dyDescent="0.15">
      <c r="A94" s="335"/>
      <c r="B94" s="336"/>
      <c r="C94" s="337"/>
      <c r="D94" s="338" t="str">
        <f>IFERROR(VLOOKUP(A94,部品コード!A:E,2,FALSE),"")</f>
        <v/>
      </c>
      <c r="E94" s="338" t="str">
        <f t="shared" si="2"/>
        <v/>
      </c>
      <c r="F94" s="338" t="str">
        <f t="shared" si="3"/>
        <v/>
      </c>
      <c r="G94" s="338" t="str">
        <f>IFERROR(VLOOKUP(A94,部品コード!A:E,3,FALSE),"")</f>
        <v/>
      </c>
    </row>
    <row r="95" spans="1:7" x14ac:dyDescent="0.15">
      <c r="A95" s="335"/>
      <c r="B95" s="336"/>
      <c r="C95" s="337"/>
      <c r="D95" s="338" t="str">
        <f>IFERROR(VLOOKUP(A95,部品コード!A:E,2,FALSE),"")</f>
        <v/>
      </c>
      <c r="E95" s="338" t="str">
        <f t="shared" si="2"/>
        <v/>
      </c>
      <c r="F95" s="338" t="str">
        <f t="shared" si="3"/>
        <v/>
      </c>
      <c r="G95" s="338" t="str">
        <f>IFERROR(VLOOKUP(A95,部品コード!A:E,3,FALSE),"")</f>
        <v/>
      </c>
    </row>
    <row r="96" spans="1:7" x14ac:dyDescent="0.15">
      <c r="A96" s="335"/>
      <c r="B96" s="336"/>
      <c r="C96" s="337"/>
      <c r="D96" s="338" t="str">
        <f>IFERROR(VLOOKUP(A96,部品コード!A:E,2,FALSE),"")</f>
        <v/>
      </c>
      <c r="E96" s="338" t="str">
        <f t="shared" si="2"/>
        <v/>
      </c>
      <c r="F96" s="338" t="str">
        <f t="shared" si="3"/>
        <v/>
      </c>
      <c r="G96" s="338" t="str">
        <f>IFERROR(VLOOKUP(A96,部品コード!A:E,3,FALSE),"")</f>
        <v/>
      </c>
    </row>
    <row r="97" spans="1:7" x14ac:dyDescent="0.15">
      <c r="A97" s="335"/>
      <c r="B97" s="336"/>
      <c r="C97" s="337"/>
      <c r="D97" s="338" t="str">
        <f>IFERROR(VLOOKUP(A97,部品コード!A:E,2,FALSE),"")</f>
        <v/>
      </c>
      <c r="E97" s="338" t="str">
        <f t="shared" si="2"/>
        <v/>
      </c>
      <c r="F97" s="338" t="str">
        <f t="shared" si="3"/>
        <v/>
      </c>
      <c r="G97" s="338" t="str">
        <f>IFERROR(VLOOKUP(A97,部品コード!A:E,3,FALSE),"")</f>
        <v/>
      </c>
    </row>
    <row r="98" spans="1:7" x14ac:dyDescent="0.15">
      <c r="A98" s="335"/>
      <c r="B98" s="336"/>
      <c r="C98" s="337"/>
      <c r="D98" s="338" t="str">
        <f>IFERROR(VLOOKUP(A98,部品コード!A:E,2,FALSE),"")</f>
        <v/>
      </c>
      <c r="E98" s="338" t="str">
        <f t="shared" si="2"/>
        <v/>
      </c>
      <c r="F98" s="338" t="str">
        <f t="shared" si="3"/>
        <v/>
      </c>
      <c r="G98" s="338" t="str">
        <f>IFERROR(VLOOKUP(A98,部品コード!A:E,3,FALSE),"")</f>
        <v/>
      </c>
    </row>
    <row r="99" spans="1:7" x14ac:dyDescent="0.15">
      <c r="A99" s="335"/>
      <c r="B99" s="336"/>
      <c r="C99" s="337"/>
      <c r="D99" s="338" t="str">
        <f>IFERROR(VLOOKUP(A99,部品コード!A:E,2,FALSE),"")</f>
        <v/>
      </c>
      <c r="E99" s="338" t="str">
        <f t="shared" si="2"/>
        <v/>
      </c>
      <c r="F99" s="338" t="str">
        <f t="shared" si="3"/>
        <v/>
      </c>
      <c r="G99" s="338" t="str">
        <f>IFERROR(VLOOKUP(A99,部品コード!A:E,3,FALSE),"")</f>
        <v/>
      </c>
    </row>
    <row r="100" spans="1:7" x14ac:dyDescent="0.15">
      <c r="A100" s="335"/>
      <c r="B100" s="336"/>
      <c r="C100" s="337"/>
      <c r="D100" s="338" t="str">
        <f>IFERROR(VLOOKUP(A100,部品コード!A:E,2,FALSE),"")</f>
        <v/>
      </c>
      <c r="E100" s="338" t="str">
        <f t="shared" si="2"/>
        <v/>
      </c>
      <c r="F100" s="338" t="str">
        <f t="shared" si="3"/>
        <v/>
      </c>
      <c r="G100" s="338" t="str">
        <f>IFERROR(VLOOKUP(A100,部品コード!A:E,3,FALSE),"")</f>
        <v/>
      </c>
    </row>
    <row r="101" spans="1:7" x14ac:dyDescent="0.15">
      <c r="A101" s="335"/>
      <c r="B101" s="336"/>
      <c r="C101" s="337"/>
      <c r="D101" s="338" t="str">
        <f>IFERROR(VLOOKUP(A101,部品コード!A:E,2,FALSE),"")</f>
        <v/>
      </c>
      <c r="E101" s="338" t="str">
        <f t="shared" si="2"/>
        <v/>
      </c>
      <c r="F101" s="338" t="str">
        <f t="shared" si="3"/>
        <v/>
      </c>
      <c r="G101" s="338" t="str">
        <f>IFERROR(VLOOKUP(A101,部品コード!A:E,3,FALSE),"")</f>
        <v/>
      </c>
    </row>
    <row r="102" spans="1:7" x14ac:dyDescent="0.15">
      <c r="A102" s="335"/>
      <c r="B102" s="336"/>
      <c r="C102" s="337"/>
      <c r="D102" s="338" t="str">
        <f>IFERROR(VLOOKUP(A102,部品コード!A:E,2,FALSE),"")</f>
        <v/>
      </c>
      <c r="E102" s="338" t="str">
        <f t="shared" si="2"/>
        <v/>
      </c>
      <c r="F102" s="338" t="str">
        <f t="shared" si="3"/>
        <v/>
      </c>
      <c r="G102" s="338" t="str">
        <f>IFERROR(VLOOKUP(A102,部品コード!A:E,3,FALSE),"")</f>
        <v/>
      </c>
    </row>
    <row r="103" spans="1:7" x14ac:dyDescent="0.15">
      <c r="A103" s="335"/>
      <c r="B103" s="336"/>
      <c r="C103" s="337"/>
      <c r="D103" s="338" t="str">
        <f>IFERROR(VLOOKUP(A103,部品コード!A:E,2,FALSE),"")</f>
        <v/>
      </c>
      <c r="E103" s="338" t="str">
        <f t="shared" si="2"/>
        <v/>
      </c>
      <c r="F103" s="338" t="str">
        <f t="shared" si="3"/>
        <v/>
      </c>
      <c r="G103" s="338" t="str">
        <f>IFERROR(VLOOKUP(A103,部品コード!A:E,3,FALSE),"")</f>
        <v/>
      </c>
    </row>
    <row r="104" spans="1:7" x14ac:dyDescent="0.15">
      <c r="A104" s="335"/>
      <c r="B104" s="336"/>
      <c r="C104" s="337"/>
      <c r="D104" s="338" t="str">
        <f>IFERROR(VLOOKUP(A104,部品コード!A:E,2,FALSE),"")</f>
        <v/>
      </c>
      <c r="E104" s="338" t="str">
        <f t="shared" si="2"/>
        <v/>
      </c>
      <c r="F104" s="338" t="str">
        <f t="shared" si="3"/>
        <v/>
      </c>
      <c r="G104" s="338" t="str">
        <f>IFERROR(VLOOKUP(A104,部品コード!A:E,3,FALSE),"")</f>
        <v/>
      </c>
    </row>
    <row r="105" spans="1:7" x14ac:dyDescent="0.15">
      <c r="A105" s="335"/>
      <c r="B105" s="336"/>
      <c r="C105" s="337"/>
      <c r="D105" s="338" t="str">
        <f>IFERROR(VLOOKUP(A105,部品コード!A:E,2,FALSE),"")</f>
        <v/>
      </c>
      <c r="E105" s="338" t="str">
        <f t="shared" si="2"/>
        <v/>
      </c>
      <c r="F105" s="338" t="str">
        <f t="shared" si="3"/>
        <v/>
      </c>
      <c r="G105" s="338" t="str">
        <f>IFERROR(VLOOKUP(A105,部品コード!A:E,3,FALSE),"")</f>
        <v/>
      </c>
    </row>
    <row r="106" spans="1:7" x14ac:dyDescent="0.15">
      <c r="A106" s="335"/>
      <c r="B106" s="336"/>
      <c r="C106" s="337"/>
      <c r="D106" s="338" t="str">
        <f>IFERROR(VLOOKUP(A106,部品コード!A:E,2,FALSE),"")</f>
        <v/>
      </c>
      <c r="E106" s="338" t="str">
        <f t="shared" si="2"/>
        <v/>
      </c>
      <c r="F106" s="338" t="str">
        <f t="shared" si="3"/>
        <v/>
      </c>
      <c r="G106" s="338" t="str">
        <f>IFERROR(VLOOKUP(A106,部品コード!A:E,3,FALSE),"")</f>
        <v/>
      </c>
    </row>
    <row r="107" spans="1:7" x14ac:dyDescent="0.15">
      <c r="A107" s="335"/>
      <c r="B107" s="336"/>
      <c r="C107" s="337"/>
      <c r="D107" s="338" t="str">
        <f>IFERROR(VLOOKUP(A107,部品コード!A:E,2,FALSE),"")</f>
        <v/>
      </c>
      <c r="E107" s="338" t="str">
        <f t="shared" si="2"/>
        <v/>
      </c>
      <c r="F107" s="338" t="str">
        <f t="shared" si="3"/>
        <v/>
      </c>
      <c r="G107" s="338" t="str">
        <f>IFERROR(VLOOKUP(A107,部品コード!A:E,3,FALSE),"")</f>
        <v/>
      </c>
    </row>
    <row r="108" spans="1:7" x14ac:dyDescent="0.15">
      <c r="A108" s="335"/>
      <c r="B108" s="336"/>
      <c r="C108" s="337"/>
      <c r="D108" s="338" t="str">
        <f>IFERROR(VLOOKUP(A108,部品コード!A:E,2,FALSE),"")</f>
        <v/>
      </c>
      <c r="E108" s="338" t="str">
        <f t="shared" si="2"/>
        <v/>
      </c>
      <c r="F108" s="338" t="str">
        <f t="shared" si="3"/>
        <v/>
      </c>
      <c r="G108" s="338" t="str">
        <f>IFERROR(VLOOKUP(A108,部品コード!A:E,3,FALSE),"")</f>
        <v/>
      </c>
    </row>
    <row r="109" spans="1:7" x14ac:dyDescent="0.15">
      <c r="A109" s="335"/>
      <c r="B109" s="336"/>
      <c r="C109" s="337"/>
      <c r="D109" s="338" t="str">
        <f>IFERROR(VLOOKUP(A109,部品コード!A:E,2,FALSE),"")</f>
        <v/>
      </c>
      <c r="E109" s="338" t="str">
        <f t="shared" si="2"/>
        <v/>
      </c>
      <c r="F109" s="338" t="str">
        <f t="shared" si="3"/>
        <v/>
      </c>
      <c r="G109" s="338" t="str">
        <f>IFERROR(VLOOKUP(A109,部品コード!A:E,3,FALSE),"")</f>
        <v/>
      </c>
    </row>
    <row r="110" spans="1:7" x14ac:dyDescent="0.15">
      <c r="A110" s="335"/>
      <c r="B110" s="336"/>
      <c r="C110" s="337"/>
      <c r="D110" s="338" t="str">
        <f>IFERROR(VLOOKUP(A110,部品コード!A:E,2,FALSE),"")</f>
        <v/>
      </c>
      <c r="E110" s="338" t="str">
        <f t="shared" si="2"/>
        <v/>
      </c>
      <c r="F110" s="338" t="str">
        <f t="shared" si="3"/>
        <v/>
      </c>
      <c r="G110" s="338" t="str">
        <f>IFERROR(VLOOKUP(A110,部品コード!A:E,3,FALSE),"")</f>
        <v/>
      </c>
    </row>
    <row r="111" spans="1:7" x14ac:dyDescent="0.15">
      <c r="A111" s="335"/>
      <c r="B111" s="336"/>
      <c r="C111" s="337"/>
      <c r="D111" s="338" t="str">
        <f>IFERROR(VLOOKUP(A111,部品コード!A:E,2,FALSE),"")</f>
        <v/>
      </c>
      <c r="E111" s="338" t="str">
        <f t="shared" si="2"/>
        <v/>
      </c>
      <c r="F111" s="338" t="str">
        <f t="shared" si="3"/>
        <v/>
      </c>
      <c r="G111" s="338" t="str">
        <f>IFERROR(VLOOKUP(A111,部品コード!A:E,3,FALSE),"")</f>
        <v/>
      </c>
    </row>
    <row r="112" spans="1:7" x14ac:dyDescent="0.15">
      <c r="A112" s="335"/>
      <c r="B112" s="336"/>
      <c r="C112" s="337"/>
      <c r="D112" s="338" t="str">
        <f>IFERROR(VLOOKUP(A112,部品コード!A:E,2,FALSE),"")</f>
        <v/>
      </c>
      <c r="E112" s="338" t="str">
        <f t="shared" si="2"/>
        <v/>
      </c>
      <c r="F112" s="338" t="str">
        <f t="shared" si="3"/>
        <v/>
      </c>
      <c r="G112" s="338" t="str">
        <f>IFERROR(VLOOKUP(A112,部品コード!A:E,3,FALSE),"")</f>
        <v/>
      </c>
    </row>
    <row r="113" spans="1:7" x14ac:dyDescent="0.15">
      <c r="A113" s="335"/>
      <c r="B113" s="336"/>
      <c r="C113" s="337"/>
      <c r="D113" s="338" t="str">
        <f>IFERROR(VLOOKUP(A113,部品コード!A:E,2,FALSE),"")</f>
        <v/>
      </c>
      <c r="E113" s="338" t="str">
        <f t="shared" si="2"/>
        <v/>
      </c>
      <c r="F113" s="338" t="str">
        <f t="shared" si="3"/>
        <v/>
      </c>
      <c r="G113" s="338" t="str">
        <f>IFERROR(VLOOKUP(A113,部品コード!A:E,3,FALSE),"")</f>
        <v/>
      </c>
    </row>
    <row r="114" spans="1:7" x14ac:dyDescent="0.15">
      <c r="A114" s="335"/>
      <c r="B114" s="336"/>
      <c r="C114" s="337"/>
      <c r="D114" s="338" t="str">
        <f>IFERROR(VLOOKUP(A114,部品コード!A:E,2,FALSE),"")</f>
        <v/>
      </c>
      <c r="E114" s="338" t="str">
        <f t="shared" si="2"/>
        <v/>
      </c>
      <c r="F114" s="338" t="str">
        <f t="shared" si="3"/>
        <v/>
      </c>
      <c r="G114" s="338" t="str">
        <f>IFERROR(VLOOKUP(A114,部品コード!A:E,3,FALSE),"")</f>
        <v/>
      </c>
    </row>
    <row r="115" spans="1:7" x14ac:dyDescent="0.15">
      <c r="A115" s="335"/>
      <c r="B115" s="336"/>
      <c r="C115" s="337"/>
      <c r="D115" s="338" t="str">
        <f>IFERROR(VLOOKUP(A115,部品コード!A:E,2,FALSE),"")</f>
        <v/>
      </c>
      <c r="E115" s="338" t="str">
        <f t="shared" si="2"/>
        <v/>
      </c>
      <c r="F115" s="338" t="str">
        <f t="shared" si="3"/>
        <v/>
      </c>
      <c r="G115" s="338" t="str">
        <f>IFERROR(VLOOKUP(A115,部品コード!A:E,3,FALSE),"")</f>
        <v/>
      </c>
    </row>
    <row r="116" spans="1:7" x14ac:dyDescent="0.15">
      <c r="A116" s="335"/>
      <c r="B116" s="336"/>
      <c r="C116" s="337"/>
      <c r="D116" s="338" t="str">
        <f>IFERROR(VLOOKUP(A116,部品コード!A:E,2,FALSE),"")</f>
        <v/>
      </c>
      <c r="E116" s="338" t="str">
        <f t="shared" si="2"/>
        <v/>
      </c>
      <c r="F116" s="338" t="str">
        <f t="shared" si="3"/>
        <v/>
      </c>
      <c r="G116" s="338" t="str">
        <f>IFERROR(VLOOKUP(A116,部品コード!A:E,3,FALSE),"")</f>
        <v/>
      </c>
    </row>
    <row r="117" spans="1:7" x14ac:dyDescent="0.15">
      <c r="A117" s="335"/>
      <c r="B117" s="336"/>
      <c r="C117" s="337"/>
      <c r="D117" s="338" t="str">
        <f>IFERROR(VLOOKUP(A117,部品コード!A:E,2,FALSE),"")</f>
        <v/>
      </c>
      <c r="E117" s="338" t="str">
        <f t="shared" si="2"/>
        <v/>
      </c>
      <c r="F117" s="338" t="str">
        <f t="shared" si="3"/>
        <v/>
      </c>
      <c r="G117" s="338" t="str">
        <f>IFERROR(VLOOKUP(A117,部品コード!A:E,3,FALSE),"")</f>
        <v/>
      </c>
    </row>
    <row r="118" spans="1:7" x14ac:dyDescent="0.15">
      <c r="A118" s="335"/>
      <c r="B118" s="336"/>
      <c r="C118" s="337"/>
      <c r="D118" s="338" t="str">
        <f>IFERROR(VLOOKUP(A118,部品コード!A:E,2,FALSE),"")</f>
        <v/>
      </c>
      <c r="E118" s="338" t="str">
        <f t="shared" si="2"/>
        <v/>
      </c>
      <c r="F118" s="338" t="str">
        <f t="shared" si="3"/>
        <v/>
      </c>
      <c r="G118" s="338" t="str">
        <f>IFERROR(VLOOKUP(A118,部品コード!A:E,3,FALSE),"")</f>
        <v/>
      </c>
    </row>
    <row r="119" spans="1:7" x14ac:dyDescent="0.15">
      <c r="A119" s="335"/>
      <c r="B119" s="336"/>
      <c r="C119" s="337"/>
      <c r="D119" s="338" t="str">
        <f>IFERROR(VLOOKUP(A119,部品コード!A:E,2,FALSE),"")</f>
        <v/>
      </c>
      <c r="E119" s="338" t="str">
        <f t="shared" si="2"/>
        <v/>
      </c>
      <c r="F119" s="338" t="str">
        <f t="shared" si="3"/>
        <v/>
      </c>
      <c r="G119" s="338" t="str">
        <f>IFERROR(VLOOKUP(A119,部品コード!A:E,3,FALSE),"")</f>
        <v/>
      </c>
    </row>
    <row r="120" spans="1:7" x14ac:dyDescent="0.15">
      <c r="A120" s="335"/>
      <c r="B120" s="336"/>
      <c r="C120" s="337"/>
      <c r="D120" s="338" t="str">
        <f>IFERROR(VLOOKUP(A120,部品コード!A:E,2,FALSE),"")</f>
        <v/>
      </c>
      <c r="E120" s="338" t="str">
        <f t="shared" si="2"/>
        <v/>
      </c>
      <c r="F120" s="338" t="str">
        <f t="shared" si="3"/>
        <v/>
      </c>
      <c r="G120" s="338" t="str">
        <f>IFERROR(VLOOKUP(A120,部品コード!A:E,3,FALSE),"")</f>
        <v/>
      </c>
    </row>
    <row r="121" spans="1:7" x14ac:dyDescent="0.15">
      <c r="A121" s="335"/>
      <c r="B121" s="336"/>
      <c r="C121" s="337"/>
      <c r="D121" s="338" t="str">
        <f>IFERROR(VLOOKUP(A121,部品コード!A:E,2,FALSE),"")</f>
        <v/>
      </c>
      <c r="E121" s="338" t="str">
        <f t="shared" si="2"/>
        <v/>
      </c>
      <c r="F121" s="338" t="str">
        <f t="shared" si="3"/>
        <v/>
      </c>
      <c r="G121" s="338" t="str">
        <f>IFERROR(VLOOKUP(A121,部品コード!A:E,3,FALSE),"")</f>
        <v/>
      </c>
    </row>
    <row r="122" spans="1:7" x14ac:dyDescent="0.15">
      <c r="A122" s="335"/>
      <c r="B122" s="336"/>
      <c r="C122" s="337"/>
      <c r="D122" s="338" t="str">
        <f>IFERROR(VLOOKUP(A122,部品コード!A:E,2,FALSE),"")</f>
        <v/>
      </c>
      <c r="E122" s="338" t="str">
        <f t="shared" si="2"/>
        <v/>
      </c>
      <c r="F122" s="338" t="str">
        <f t="shared" si="3"/>
        <v/>
      </c>
      <c r="G122" s="338" t="str">
        <f>IFERROR(VLOOKUP(A122,部品コード!A:E,3,FALSE),"")</f>
        <v/>
      </c>
    </row>
    <row r="123" spans="1:7" x14ac:dyDescent="0.15">
      <c r="A123" s="335"/>
      <c r="B123" s="336"/>
      <c r="C123" s="337"/>
      <c r="D123" s="338" t="str">
        <f>IFERROR(VLOOKUP(A123,部品コード!A:E,2,FALSE),"")</f>
        <v/>
      </c>
      <c r="E123" s="338" t="str">
        <f t="shared" si="2"/>
        <v/>
      </c>
      <c r="F123" s="338" t="str">
        <f t="shared" si="3"/>
        <v/>
      </c>
      <c r="G123" s="338" t="str">
        <f>IFERROR(VLOOKUP(A123,部品コード!A:E,3,FALSE),"")</f>
        <v/>
      </c>
    </row>
    <row r="124" spans="1:7" x14ac:dyDescent="0.15">
      <c r="A124" s="335"/>
      <c r="B124" s="336"/>
      <c r="C124" s="337"/>
      <c r="D124" s="338" t="str">
        <f>IFERROR(VLOOKUP(A124,部品コード!A:E,2,FALSE),"")</f>
        <v/>
      </c>
      <c r="E124" s="338" t="str">
        <f t="shared" si="2"/>
        <v/>
      </c>
      <c r="F124" s="338" t="str">
        <f t="shared" si="3"/>
        <v/>
      </c>
      <c r="G124" s="338" t="str">
        <f>IFERROR(VLOOKUP(A124,部品コード!A:E,3,FALSE),"")</f>
        <v/>
      </c>
    </row>
    <row r="125" spans="1:7" x14ac:dyDescent="0.15">
      <c r="A125" s="335"/>
      <c r="B125" s="336"/>
      <c r="C125" s="337"/>
      <c r="D125" s="338" t="str">
        <f>IFERROR(VLOOKUP(A125,部品コード!A:E,2,FALSE),"")</f>
        <v/>
      </c>
      <c r="E125" s="338" t="str">
        <f t="shared" si="2"/>
        <v/>
      </c>
      <c r="F125" s="338" t="str">
        <f t="shared" si="3"/>
        <v/>
      </c>
      <c r="G125" s="338" t="str">
        <f>IFERROR(VLOOKUP(A125,部品コード!A:E,3,FALSE),"")</f>
        <v/>
      </c>
    </row>
    <row r="126" spans="1:7" x14ac:dyDescent="0.15">
      <c r="A126" s="335"/>
      <c r="B126" s="336"/>
      <c r="C126" s="337"/>
      <c r="D126" s="338" t="str">
        <f>IFERROR(VLOOKUP(A126,部品コード!A:E,2,FALSE),"")</f>
        <v/>
      </c>
      <c r="E126" s="338" t="str">
        <f t="shared" si="2"/>
        <v/>
      </c>
      <c r="F126" s="338" t="str">
        <f t="shared" si="3"/>
        <v/>
      </c>
      <c r="G126" s="338" t="str">
        <f>IFERROR(VLOOKUP(A126,部品コード!A:E,3,FALSE),"")</f>
        <v/>
      </c>
    </row>
    <row r="127" spans="1:7" x14ac:dyDescent="0.15">
      <c r="A127" s="335"/>
      <c r="B127" s="336"/>
      <c r="C127" s="337"/>
      <c r="D127" s="338" t="str">
        <f>IFERROR(VLOOKUP(A127,部品コード!A:E,2,FALSE),"")</f>
        <v/>
      </c>
      <c r="E127" s="338" t="str">
        <f t="shared" si="2"/>
        <v/>
      </c>
      <c r="F127" s="338" t="str">
        <f t="shared" si="3"/>
        <v/>
      </c>
      <c r="G127" s="338" t="str">
        <f>IFERROR(VLOOKUP(A127,部品コード!A:E,3,FALSE),"")</f>
        <v/>
      </c>
    </row>
    <row r="128" spans="1:7" x14ac:dyDescent="0.15">
      <c r="A128" s="335"/>
      <c r="B128" s="336"/>
      <c r="C128" s="337"/>
      <c r="D128" s="338" t="str">
        <f>IFERROR(VLOOKUP(A128,部品コード!A:E,2,FALSE),"")</f>
        <v/>
      </c>
      <c r="E128" s="338" t="str">
        <f t="shared" si="2"/>
        <v/>
      </c>
      <c r="F128" s="338" t="str">
        <f t="shared" si="3"/>
        <v/>
      </c>
      <c r="G128" s="338" t="str">
        <f>IFERROR(VLOOKUP(A128,部品コード!A:E,3,FALSE),"")</f>
        <v/>
      </c>
    </row>
    <row r="129" spans="1:7" x14ac:dyDescent="0.15">
      <c r="A129" s="335"/>
      <c r="B129" s="336"/>
      <c r="C129" s="337"/>
      <c r="D129" s="338" t="str">
        <f>IFERROR(VLOOKUP(A129,部品コード!A:E,2,FALSE),"")</f>
        <v/>
      </c>
      <c r="E129" s="338" t="str">
        <f t="shared" si="2"/>
        <v/>
      </c>
      <c r="F129" s="338" t="str">
        <f t="shared" si="3"/>
        <v/>
      </c>
      <c r="G129" s="338" t="str">
        <f>IFERROR(VLOOKUP(A129,部品コード!A:E,3,FALSE),"")</f>
        <v/>
      </c>
    </row>
    <row r="130" spans="1:7" x14ac:dyDescent="0.15">
      <c r="A130" s="335"/>
      <c r="B130" s="336"/>
      <c r="C130" s="337"/>
      <c r="D130" s="338" t="str">
        <f>IFERROR(VLOOKUP(A130,部品コード!A:E,2,FALSE),"")</f>
        <v/>
      </c>
      <c r="E130" s="338" t="str">
        <f t="shared" si="2"/>
        <v/>
      </c>
      <c r="F130" s="338" t="str">
        <f t="shared" si="3"/>
        <v/>
      </c>
      <c r="G130" s="338" t="str">
        <f>IFERROR(VLOOKUP(A130,部品コード!A:E,3,FALSE),"")</f>
        <v/>
      </c>
    </row>
    <row r="131" spans="1:7" x14ac:dyDescent="0.15">
      <c r="A131" s="335"/>
      <c r="B131" s="336"/>
      <c r="C131" s="337"/>
      <c r="D131" s="338" t="str">
        <f>IFERROR(VLOOKUP(A131,部品コード!A:E,2,FALSE),"")</f>
        <v/>
      </c>
      <c r="E131" s="338" t="str">
        <f t="shared" ref="E131:E194" si="4">IF(B131="","",(MONTH(B131)))</f>
        <v/>
      </c>
      <c r="F131" s="338" t="str">
        <f t="shared" ref="F131:F194" si="5">IF(B131="","",(DAY(B131)))</f>
        <v/>
      </c>
      <c r="G131" s="338" t="str">
        <f>IFERROR(VLOOKUP(A131,部品コード!A:E,3,FALSE),"")</f>
        <v/>
      </c>
    </row>
    <row r="132" spans="1:7" x14ac:dyDescent="0.15">
      <c r="A132" s="335"/>
      <c r="B132" s="336"/>
      <c r="C132" s="337"/>
      <c r="D132" s="338" t="str">
        <f>IFERROR(VLOOKUP(A132,部品コード!A:E,2,FALSE),"")</f>
        <v/>
      </c>
      <c r="E132" s="338" t="str">
        <f t="shared" si="4"/>
        <v/>
      </c>
      <c r="F132" s="338" t="str">
        <f t="shared" si="5"/>
        <v/>
      </c>
      <c r="G132" s="338" t="str">
        <f>IFERROR(VLOOKUP(A132,部品コード!A:E,3,FALSE),"")</f>
        <v/>
      </c>
    </row>
    <row r="133" spans="1:7" x14ac:dyDescent="0.15">
      <c r="A133" s="335"/>
      <c r="B133" s="336"/>
      <c r="C133" s="337"/>
      <c r="D133" s="338" t="str">
        <f>IFERROR(VLOOKUP(A133,部品コード!A:E,2,FALSE),"")</f>
        <v/>
      </c>
      <c r="E133" s="338" t="str">
        <f t="shared" si="4"/>
        <v/>
      </c>
      <c r="F133" s="338" t="str">
        <f t="shared" si="5"/>
        <v/>
      </c>
      <c r="G133" s="338" t="str">
        <f>IFERROR(VLOOKUP(A133,部品コード!A:E,3,FALSE),"")</f>
        <v/>
      </c>
    </row>
    <row r="134" spans="1:7" x14ac:dyDescent="0.15">
      <c r="A134" s="335"/>
      <c r="B134" s="336"/>
      <c r="C134" s="337"/>
      <c r="D134" s="338" t="str">
        <f>IFERROR(VLOOKUP(A134,部品コード!A:E,2,FALSE),"")</f>
        <v/>
      </c>
      <c r="E134" s="338" t="str">
        <f t="shared" si="4"/>
        <v/>
      </c>
      <c r="F134" s="338" t="str">
        <f t="shared" si="5"/>
        <v/>
      </c>
      <c r="G134" s="338" t="str">
        <f>IFERROR(VLOOKUP(A134,部品コード!A:E,3,FALSE),"")</f>
        <v/>
      </c>
    </row>
    <row r="135" spans="1:7" x14ac:dyDescent="0.15">
      <c r="A135" s="335"/>
      <c r="B135" s="336"/>
      <c r="C135" s="337"/>
      <c r="D135" s="338" t="str">
        <f>IFERROR(VLOOKUP(A135,部品コード!A:E,2,FALSE),"")</f>
        <v/>
      </c>
      <c r="E135" s="338" t="str">
        <f t="shared" si="4"/>
        <v/>
      </c>
      <c r="F135" s="338" t="str">
        <f t="shared" si="5"/>
        <v/>
      </c>
      <c r="G135" s="338" t="str">
        <f>IFERROR(VLOOKUP(A135,部品コード!A:E,3,FALSE),"")</f>
        <v/>
      </c>
    </row>
    <row r="136" spans="1:7" x14ac:dyDescent="0.15">
      <c r="A136" s="335"/>
      <c r="B136" s="336"/>
      <c r="C136" s="337"/>
      <c r="D136" s="338" t="str">
        <f>IFERROR(VLOOKUP(A136,部品コード!A:E,2,FALSE),"")</f>
        <v/>
      </c>
      <c r="E136" s="338" t="str">
        <f t="shared" si="4"/>
        <v/>
      </c>
      <c r="F136" s="338" t="str">
        <f t="shared" si="5"/>
        <v/>
      </c>
      <c r="G136" s="338" t="str">
        <f>IFERROR(VLOOKUP(A136,部品コード!A:E,3,FALSE),"")</f>
        <v/>
      </c>
    </row>
    <row r="137" spans="1:7" x14ac:dyDescent="0.15">
      <c r="A137" s="335"/>
      <c r="B137" s="336"/>
      <c r="C137" s="337"/>
      <c r="D137" s="338" t="str">
        <f>IFERROR(VLOOKUP(A137,部品コード!A:E,2,FALSE),"")</f>
        <v/>
      </c>
      <c r="E137" s="338" t="str">
        <f t="shared" si="4"/>
        <v/>
      </c>
      <c r="F137" s="338" t="str">
        <f t="shared" si="5"/>
        <v/>
      </c>
      <c r="G137" s="338" t="str">
        <f>IFERROR(VLOOKUP(A137,部品コード!A:E,3,FALSE),"")</f>
        <v/>
      </c>
    </row>
    <row r="138" spans="1:7" x14ac:dyDescent="0.15">
      <c r="A138" s="335"/>
      <c r="B138" s="336"/>
      <c r="C138" s="337"/>
      <c r="D138" s="338" t="str">
        <f>IFERROR(VLOOKUP(A138,部品コード!A:E,2,FALSE),"")</f>
        <v/>
      </c>
      <c r="E138" s="338" t="str">
        <f t="shared" si="4"/>
        <v/>
      </c>
      <c r="F138" s="338" t="str">
        <f t="shared" si="5"/>
        <v/>
      </c>
      <c r="G138" s="338" t="str">
        <f>IFERROR(VLOOKUP(A138,部品コード!A:E,3,FALSE),"")</f>
        <v/>
      </c>
    </row>
    <row r="139" spans="1:7" x14ac:dyDescent="0.15">
      <c r="A139" s="335"/>
      <c r="B139" s="336"/>
      <c r="C139" s="337"/>
      <c r="D139" s="338" t="str">
        <f>IFERROR(VLOOKUP(A139,部品コード!A:E,2,FALSE),"")</f>
        <v/>
      </c>
      <c r="E139" s="338" t="str">
        <f t="shared" si="4"/>
        <v/>
      </c>
      <c r="F139" s="338" t="str">
        <f t="shared" si="5"/>
        <v/>
      </c>
      <c r="G139" s="338" t="str">
        <f>IFERROR(VLOOKUP(A139,部品コード!A:E,3,FALSE),"")</f>
        <v/>
      </c>
    </row>
    <row r="140" spans="1:7" x14ac:dyDescent="0.15">
      <c r="A140" s="335"/>
      <c r="B140" s="336"/>
      <c r="C140" s="337"/>
      <c r="D140" s="338" t="str">
        <f>IFERROR(VLOOKUP(A140,部品コード!A:E,2,FALSE),"")</f>
        <v/>
      </c>
      <c r="E140" s="338" t="str">
        <f t="shared" si="4"/>
        <v/>
      </c>
      <c r="F140" s="338" t="str">
        <f t="shared" si="5"/>
        <v/>
      </c>
      <c r="G140" s="338" t="str">
        <f>IFERROR(VLOOKUP(A140,部品コード!A:E,3,FALSE),"")</f>
        <v/>
      </c>
    </row>
    <row r="141" spans="1:7" x14ac:dyDescent="0.15">
      <c r="A141" s="335"/>
      <c r="B141" s="336"/>
      <c r="C141" s="337"/>
      <c r="D141" s="338" t="str">
        <f>IFERROR(VLOOKUP(A141,部品コード!A:E,2,FALSE),"")</f>
        <v/>
      </c>
      <c r="E141" s="338" t="str">
        <f t="shared" si="4"/>
        <v/>
      </c>
      <c r="F141" s="338" t="str">
        <f t="shared" si="5"/>
        <v/>
      </c>
      <c r="G141" s="338" t="str">
        <f>IFERROR(VLOOKUP(A141,部品コード!A:E,3,FALSE),"")</f>
        <v/>
      </c>
    </row>
    <row r="142" spans="1:7" x14ac:dyDescent="0.15">
      <c r="A142" s="335"/>
      <c r="B142" s="336"/>
      <c r="C142" s="337"/>
      <c r="D142" s="338" t="str">
        <f>IFERROR(VLOOKUP(A142,部品コード!A:E,2,FALSE),"")</f>
        <v/>
      </c>
      <c r="E142" s="338" t="str">
        <f t="shared" si="4"/>
        <v/>
      </c>
      <c r="F142" s="338" t="str">
        <f t="shared" si="5"/>
        <v/>
      </c>
      <c r="G142" s="338" t="str">
        <f>IFERROR(VLOOKUP(A142,部品コード!A:E,3,FALSE),"")</f>
        <v/>
      </c>
    </row>
    <row r="143" spans="1:7" x14ac:dyDescent="0.15">
      <c r="A143" s="335"/>
      <c r="B143" s="336"/>
      <c r="C143" s="337"/>
      <c r="D143" s="338" t="str">
        <f>IFERROR(VLOOKUP(A143,部品コード!A:E,2,FALSE),"")</f>
        <v/>
      </c>
      <c r="E143" s="338" t="str">
        <f t="shared" si="4"/>
        <v/>
      </c>
      <c r="F143" s="338" t="str">
        <f t="shared" si="5"/>
        <v/>
      </c>
      <c r="G143" s="338" t="str">
        <f>IFERROR(VLOOKUP(A143,部品コード!A:E,3,FALSE),"")</f>
        <v/>
      </c>
    </row>
    <row r="144" spans="1:7" x14ac:dyDescent="0.15">
      <c r="A144" s="335"/>
      <c r="B144" s="336"/>
      <c r="C144" s="337"/>
      <c r="D144" s="338" t="str">
        <f>IFERROR(VLOOKUP(A144,部品コード!A:E,2,FALSE),"")</f>
        <v/>
      </c>
      <c r="E144" s="338" t="str">
        <f t="shared" si="4"/>
        <v/>
      </c>
      <c r="F144" s="338" t="str">
        <f t="shared" si="5"/>
        <v/>
      </c>
      <c r="G144" s="338" t="str">
        <f>IFERROR(VLOOKUP(A144,部品コード!A:E,3,FALSE),"")</f>
        <v/>
      </c>
    </row>
    <row r="145" spans="1:7" x14ac:dyDescent="0.15">
      <c r="A145" s="335"/>
      <c r="B145" s="336"/>
      <c r="C145" s="337"/>
      <c r="D145" s="338" t="str">
        <f>IFERROR(VLOOKUP(A145,部品コード!A:E,2,FALSE),"")</f>
        <v/>
      </c>
      <c r="E145" s="338" t="str">
        <f t="shared" si="4"/>
        <v/>
      </c>
      <c r="F145" s="338" t="str">
        <f t="shared" si="5"/>
        <v/>
      </c>
      <c r="G145" s="338" t="str">
        <f>IFERROR(VLOOKUP(A145,部品コード!A:E,3,FALSE),"")</f>
        <v/>
      </c>
    </row>
    <row r="146" spans="1:7" x14ac:dyDescent="0.15">
      <c r="A146" s="335"/>
      <c r="B146" s="336"/>
      <c r="C146" s="337"/>
      <c r="D146" s="338" t="str">
        <f>IFERROR(VLOOKUP(A146,部品コード!A:E,2,FALSE),"")</f>
        <v/>
      </c>
      <c r="E146" s="338" t="str">
        <f t="shared" si="4"/>
        <v/>
      </c>
      <c r="F146" s="338" t="str">
        <f t="shared" si="5"/>
        <v/>
      </c>
      <c r="G146" s="338" t="str">
        <f>IFERROR(VLOOKUP(A146,部品コード!A:E,3,FALSE),"")</f>
        <v/>
      </c>
    </row>
    <row r="147" spans="1:7" x14ac:dyDescent="0.15">
      <c r="A147" s="335"/>
      <c r="B147" s="336"/>
      <c r="C147" s="337"/>
      <c r="D147" s="338" t="str">
        <f>IFERROR(VLOOKUP(A147,部品コード!A:E,2,FALSE),"")</f>
        <v/>
      </c>
      <c r="E147" s="338" t="str">
        <f t="shared" si="4"/>
        <v/>
      </c>
      <c r="F147" s="338" t="str">
        <f t="shared" si="5"/>
        <v/>
      </c>
      <c r="G147" s="338" t="str">
        <f>IFERROR(VLOOKUP(A147,部品コード!A:E,3,FALSE),"")</f>
        <v/>
      </c>
    </row>
    <row r="148" spans="1:7" x14ac:dyDescent="0.15">
      <c r="A148" s="335"/>
      <c r="B148" s="336"/>
      <c r="C148" s="337"/>
      <c r="D148" s="338" t="str">
        <f>IFERROR(VLOOKUP(A148,部品コード!A:E,2,FALSE),"")</f>
        <v/>
      </c>
      <c r="E148" s="338" t="str">
        <f t="shared" si="4"/>
        <v/>
      </c>
      <c r="F148" s="338" t="str">
        <f t="shared" si="5"/>
        <v/>
      </c>
      <c r="G148" s="338" t="str">
        <f>IFERROR(VLOOKUP(A148,部品コード!A:E,3,FALSE),"")</f>
        <v/>
      </c>
    </row>
    <row r="149" spans="1:7" x14ac:dyDescent="0.15">
      <c r="A149" s="335"/>
      <c r="B149" s="336"/>
      <c r="C149" s="337"/>
      <c r="D149" s="338" t="str">
        <f>IFERROR(VLOOKUP(A149,部品コード!A:E,2,FALSE),"")</f>
        <v/>
      </c>
      <c r="E149" s="338" t="str">
        <f t="shared" si="4"/>
        <v/>
      </c>
      <c r="F149" s="338" t="str">
        <f t="shared" si="5"/>
        <v/>
      </c>
      <c r="G149" s="338" t="str">
        <f>IFERROR(VLOOKUP(A149,部品コード!A:E,3,FALSE),"")</f>
        <v/>
      </c>
    </row>
    <row r="150" spans="1:7" x14ac:dyDescent="0.15">
      <c r="A150" s="335"/>
      <c r="B150" s="336"/>
      <c r="C150" s="337"/>
      <c r="D150" s="338" t="str">
        <f>IFERROR(VLOOKUP(A150,部品コード!A:E,2,FALSE),"")</f>
        <v/>
      </c>
      <c r="E150" s="338" t="str">
        <f t="shared" si="4"/>
        <v/>
      </c>
      <c r="F150" s="338" t="str">
        <f t="shared" si="5"/>
        <v/>
      </c>
      <c r="G150" s="338" t="str">
        <f>IFERROR(VLOOKUP(A150,部品コード!A:E,3,FALSE),"")</f>
        <v/>
      </c>
    </row>
    <row r="151" spans="1:7" x14ac:dyDescent="0.15">
      <c r="A151" s="335"/>
      <c r="B151" s="336"/>
      <c r="C151" s="337"/>
      <c r="D151" s="338" t="str">
        <f>IFERROR(VLOOKUP(A151,部品コード!A:E,2,FALSE),"")</f>
        <v/>
      </c>
      <c r="E151" s="338" t="str">
        <f t="shared" si="4"/>
        <v/>
      </c>
      <c r="F151" s="338" t="str">
        <f t="shared" si="5"/>
        <v/>
      </c>
      <c r="G151" s="338" t="str">
        <f>IFERROR(VLOOKUP(A151,部品コード!A:E,3,FALSE),"")</f>
        <v/>
      </c>
    </row>
    <row r="152" spans="1:7" x14ac:dyDescent="0.15">
      <c r="A152" s="335"/>
      <c r="B152" s="336"/>
      <c r="C152" s="337"/>
      <c r="D152" s="338" t="str">
        <f>IFERROR(VLOOKUP(A152,部品コード!A:E,2,FALSE),"")</f>
        <v/>
      </c>
      <c r="E152" s="338" t="str">
        <f t="shared" si="4"/>
        <v/>
      </c>
      <c r="F152" s="338" t="str">
        <f t="shared" si="5"/>
        <v/>
      </c>
      <c r="G152" s="338" t="str">
        <f>IFERROR(VLOOKUP(A152,部品コード!A:E,3,FALSE),"")</f>
        <v/>
      </c>
    </row>
    <row r="153" spans="1:7" x14ac:dyDescent="0.15">
      <c r="A153" s="335"/>
      <c r="B153" s="336"/>
      <c r="C153" s="337"/>
      <c r="D153" s="338" t="str">
        <f>IFERROR(VLOOKUP(A153,部品コード!A:E,2,FALSE),"")</f>
        <v/>
      </c>
      <c r="E153" s="338" t="str">
        <f t="shared" si="4"/>
        <v/>
      </c>
      <c r="F153" s="338" t="str">
        <f t="shared" si="5"/>
        <v/>
      </c>
      <c r="G153" s="338" t="str">
        <f>IFERROR(VLOOKUP(A153,部品コード!A:E,3,FALSE),"")</f>
        <v/>
      </c>
    </row>
    <row r="154" spans="1:7" x14ac:dyDescent="0.15">
      <c r="A154" s="335"/>
      <c r="B154" s="336"/>
      <c r="C154" s="337"/>
      <c r="D154" s="338" t="str">
        <f>IFERROR(VLOOKUP(A154,部品コード!A:E,2,FALSE),"")</f>
        <v/>
      </c>
      <c r="E154" s="338" t="str">
        <f t="shared" si="4"/>
        <v/>
      </c>
      <c r="F154" s="338" t="str">
        <f t="shared" si="5"/>
        <v/>
      </c>
      <c r="G154" s="338" t="str">
        <f>IFERROR(VLOOKUP(A154,部品コード!A:E,3,FALSE),"")</f>
        <v/>
      </c>
    </row>
    <row r="155" spans="1:7" x14ac:dyDescent="0.15">
      <c r="A155" s="335"/>
      <c r="B155" s="336"/>
      <c r="C155" s="337"/>
      <c r="D155" s="338" t="str">
        <f>IFERROR(VLOOKUP(A155,部品コード!A:E,2,FALSE),"")</f>
        <v/>
      </c>
      <c r="E155" s="338" t="str">
        <f t="shared" si="4"/>
        <v/>
      </c>
      <c r="F155" s="338" t="str">
        <f t="shared" si="5"/>
        <v/>
      </c>
      <c r="G155" s="338" t="str">
        <f>IFERROR(VLOOKUP(A155,部品コード!A:E,3,FALSE),"")</f>
        <v/>
      </c>
    </row>
    <row r="156" spans="1:7" x14ac:dyDescent="0.15">
      <c r="A156" s="335"/>
      <c r="B156" s="336"/>
      <c r="C156" s="337"/>
      <c r="D156" s="338" t="str">
        <f>IFERROR(VLOOKUP(A156,部品コード!A:E,2,FALSE),"")</f>
        <v/>
      </c>
      <c r="E156" s="338" t="str">
        <f t="shared" si="4"/>
        <v/>
      </c>
      <c r="F156" s="338" t="str">
        <f t="shared" si="5"/>
        <v/>
      </c>
      <c r="G156" s="338" t="str">
        <f>IFERROR(VLOOKUP(A156,部品コード!A:E,3,FALSE),"")</f>
        <v/>
      </c>
    </row>
    <row r="157" spans="1:7" x14ac:dyDescent="0.15">
      <c r="A157" s="335"/>
      <c r="B157" s="336"/>
      <c r="C157" s="337"/>
      <c r="D157" s="338" t="str">
        <f>IFERROR(VLOOKUP(A157,部品コード!A:E,2,FALSE),"")</f>
        <v/>
      </c>
      <c r="E157" s="338" t="str">
        <f t="shared" si="4"/>
        <v/>
      </c>
      <c r="F157" s="338" t="str">
        <f t="shared" si="5"/>
        <v/>
      </c>
      <c r="G157" s="338" t="str">
        <f>IFERROR(VLOOKUP(A157,部品コード!A:E,3,FALSE),"")</f>
        <v/>
      </c>
    </row>
    <row r="158" spans="1:7" x14ac:dyDescent="0.15">
      <c r="A158" s="335"/>
      <c r="B158" s="336"/>
      <c r="C158" s="337"/>
      <c r="D158" s="338" t="str">
        <f>IFERROR(VLOOKUP(A158,部品コード!A:E,2,FALSE),"")</f>
        <v/>
      </c>
      <c r="E158" s="338" t="str">
        <f t="shared" si="4"/>
        <v/>
      </c>
      <c r="F158" s="338" t="str">
        <f t="shared" si="5"/>
        <v/>
      </c>
      <c r="G158" s="338" t="str">
        <f>IFERROR(VLOOKUP(A158,部品コード!A:E,3,FALSE),"")</f>
        <v/>
      </c>
    </row>
    <row r="159" spans="1:7" x14ac:dyDescent="0.15">
      <c r="A159" s="335"/>
      <c r="B159" s="336"/>
      <c r="C159" s="337"/>
      <c r="D159" s="338" t="str">
        <f>IFERROR(VLOOKUP(A159,部品コード!A:E,2,FALSE),"")</f>
        <v/>
      </c>
      <c r="E159" s="338" t="str">
        <f t="shared" si="4"/>
        <v/>
      </c>
      <c r="F159" s="338" t="str">
        <f t="shared" si="5"/>
        <v/>
      </c>
      <c r="G159" s="338" t="str">
        <f>IFERROR(VLOOKUP(A159,部品コード!A:E,3,FALSE),"")</f>
        <v/>
      </c>
    </row>
    <row r="160" spans="1:7" x14ac:dyDescent="0.15">
      <c r="A160" s="335"/>
      <c r="B160" s="336"/>
      <c r="C160" s="337"/>
      <c r="D160" s="338" t="str">
        <f>IFERROR(VLOOKUP(A160,部品コード!A:E,2,FALSE),"")</f>
        <v/>
      </c>
      <c r="E160" s="338" t="str">
        <f t="shared" si="4"/>
        <v/>
      </c>
      <c r="F160" s="338" t="str">
        <f t="shared" si="5"/>
        <v/>
      </c>
      <c r="G160" s="338" t="str">
        <f>IFERROR(VLOOKUP(A160,部品コード!A:E,3,FALSE),"")</f>
        <v/>
      </c>
    </row>
    <row r="161" spans="1:7" x14ac:dyDescent="0.15">
      <c r="A161" s="335"/>
      <c r="B161" s="336"/>
      <c r="C161" s="337"/>
      <c r="D161" s="338" t="str">
        <f>IFERROR(VLOOKUP(A161,部品コード!A:E,2,FALSE),"")</f>
        <v/>
      </c>
      <c r="E161" s="338" t="str">
        <f t="shared" si="4"/>
        <v/>
      </c>
      <c r="F161" s="338" t="str">
        <f t="shared" si="5"/>
        <v/>
      </c>
      <c r="G161" s="338" t="str">
        <f>IFERROR(VLOOKUP(A161,部品コード!A:E,3,FALSE),"")</f>
        <v/>
      </c>
    </row>
    <row r="162" spans="1:7" x14ac:dyDescent="0.15">
      <c r="A162" s="335"/>
      <c r="B162" s="336"/>
      <c r="C162" s="337"/>
      <c r="D162" s="338" t="str">
        <f>IFERROR(VLOOKUP(A162,部品コード!A:E,2,FALSE),"")</f>
        <v/>
      </c>
      <c r="E162" s="338" t="str">
        <f t="shared" si="4"/>
        <v/>
      </c>
      <c r="F162" s="338" t="str">
        <f t="shared" si="5"/>
        <v/>
      </c>
      <c r="G162" s="338" t="str">
        <f>IFERROR(VLOOKUP(A162,部品コード!A:E,3,FALSE),"")</f>
        <v/>
      </c>
    </row>
    <row r="163" spans="1:7" x14ac:dyDescent="0.15">
      <c r="A163" s="335"/>
      <c r="B163" s="336"/>
      <c r="C163" s="337"/>
      <c r="D163" s="338" t="str">
        <f>IFERROR(VLOOKUP(A163,部品コード!A:E,2,FALSE),"")</f>
        <v/>
      </c>
      <c r="E163" s="338" t="str">
        <f t="shared" si="4"/>
        <v/>
      </c>
      <c r="F163" s="338" t="str">
        <f t="shared" si="5"/>
        <v/>
      </c>
      <c r="G163" s="338" t="str">
        <f>IFERROR(VLOOKUP(A163,部品コード!A:E,3,FALSE),"")</f>
        <v/>
      </c>
    </row>
    <row r="164" spans="1:7" x14ac:dyDescent="0.15">
      <c r="A164" s="335"/>
      <c r="B164" s="336"/>
      <c r="C164" s="337"/>
      <c r="D164" s="338" t="str">
        <f>IFERROR(VLOOKUP(A164,部品コード!A:E,2,FALSE),"")</f>
        <v/>
      </c>
      <c r="E164" s="338" t="str">
        <f t="shared" si="4"/>
        <v/>
      </c>
      <c r="F164" s="338" t="str">
        <f t="shared" si="5"/>
        <v/>
      </c>
      <c r="G164" s="338" t="str">
        <f>IFERROR(VLOOKUP(A164,部品コード!A:E,3,FALSE),"")</f>
        <v/>
      </c>
    </row>
    <row r="165" spans="1:7" x14ac:dyDescent="0.15">
      <c r="A165" s="335"/>
      <c r="B165" s="336"/>
      <c r="C165" s="337"/>
      <c r="D165" s="338" t="str">
        <f>IFERROR(VLOOKUP(A165,部品コード!A:E,2,FALSE),"")</f>
        <v/>
      </c>
      <c r="E165" s="338" t="str">
        <f t="shared" si="4"/>
        <v/>
      </c>
      <c r="F165" s="338" t="str">
        <f t="shared" si="5"/>
        <v/>
      </c>
      <c r="G165" s="338" t="str">
        <f>IFERROR(VLOOKUP(A165,部品コード!A:E,3,FALSE),"")</f>
        <v/>
      </c>
    </row>
    <row r="166" spans="1:7" x14ac:dyDescent="0.15">
      <c r="A166" s="335"/>
      <c r="B166" s="336"/>
      <c r="C166" s="337"/>
      <c r="D166" s="338" t="str">
        <f>IFERROR(VLOOKUP(A166,部品コード!A:E,2,FALSE),"")</f>
        <v/>
      </c>
      <c r="E166" s="338" t="str">
        <f t="shared" si="4"/>
        <v/>
      </c>
      <c r="F166" s="338" t="str">
        <f t="shared" si="5"/>
        <v/>
      </c>
      <c r="G166" s="338" t="str">
        <f>IFERROR(VLOOKUP(A166,部品コード!A:E,3,FALSE),"")</f>
        <v/>
      </c>
    </row>
    <row r="167" spans="1:7" x14ac:dyDescent="0.15">
      <c r="A167" s="335"/>
      <c r="B167" s="336"/>
      <c r="C167" s="337"/>
      <c r="D167" s="338" t="str">
        <f>IFERROR(VLOOKUP(A167,部品コード!A:E,2,FALSE),"")</f>
        <v/>
      </c>
      <c r="E167" s="338" t="str">
        <f t="shared" si="4"/>
        <v/>
      </c>
      <c r="F167" s="338" t="str">
        <f t="shared" si="5"/>
        <v/>
      </c>
      <c r="G167" s="338" t="str">
        <f>IFERROR(VLOOKUP(A167,部品コード!A:E,3,FALSE),"")</f>
        <v/>
      </c>
    </row>
    <row r="168" spans="1:7" x14ac:dyDescent="0.15">
      <c r="A168" s="335"/>
      <c r="B168" s="336"/>
      <c r="C168" s="337"/>
      <c r="D168" s="338" t="str">
        <f>IFERROR(VLOOKUP(A168,部品コード!A:E,2,FALSE),"")</f>
        <v/>
      </c>
      <c r="E168" s="338" t="str">
        <f t="shared" si="4"/>
        <v/>
      </c>
      <c r="F168" s="338" t="str">
        <f t="shared" si="5"/>
        <v/>
      </c>
      <c r="G168" s="338" t="str">
        <f>IFERROR(VLOOKUP(A168,部品コード!A:E,3,FALSE),"")</f>
        <v/>
      </c>
    </row>
    <row r="169" spans="1:7" x14ac:dyDescent="0.15">
      <c r="A169" s="335"/>
      <c r="B169" s="336"/>
      <c r="C169" s="337"/>
      <c r="D169" s="338" t="str">
        <f>IFERROR(VLOOKUP(A169,部品コード!A:E,2,FALSE),"")</f>
        <v/>
      </c>
      <c r="E169" s="338" t="str">
        <f t="shared" si="4"/>
        <v/>
      </c>
      <c r="F169" s="338" t="str">
        <f t="shared" si="5"/>
        <v/>
      </c>
      <c r="G169" s="338" t="str">
        <f>IFERROR(VLOOKUP(A169,部品コード!A:E,3,FALSE),"")</f>
        <v/>
      </c>
    </row>
    <row r="170" spans="1:7" x14ac:dyDescent="0.15">
      <c r="A170" s="335"/>
      <c r="B170" s="336"/>
      <c r="C170" s="337"/>
      <c r="D170" s="338" t="str">
        <f>IFERROR(VLOOKUP(A170,部品コード!A:E,2,FALSE),"")</f>
        <v/>
      </c>
      <c r="E170" s="338" t="str">
        <f t="shared" si="4"/>
        <v/>
      </c>
      <c r="F170" s="338" t="str">
        <f t="shared" si="5"/>
        <v/>
      </c>
      <c r="G170" s="338" t="str">
        <f>IFERROR(VLOOKUP(A170,部品コード!A:E,3,FALSE),"")</f>
        <v/>
      </c>
    </row>
    <row r="171" spans="1:7" x14ac:dyDescent="0.15">
      <c r="A171" s="335"/>
      <c r="B171" s="336"/>
      <c r="C171" s="337"/>
      <c r="D171" s="338" t="str">
        <f>IFERROR(VLOOKUP(A171,部品コード!A:E,2,FALSE),"")</f>
        <v/>
      </c>
      <c r="E171" s="338" t="str">
        <f t="shared" si="4"/>
        <v/>
      </c>
      <c r="F171" s="338" t="str">
        <f t="shared" si="5"/>
        <v/>
      </c>
      <c r="G171" s="338" t="str">
        <f>IFERROR(VLOOKUP(A171,部品コード!A:E,3,FALSE),"")</f>
        <v/>
      </c>
    </row>
    <row r="172" spans="1:7" x14ac:dyDescent="0.15">
      <c r="A172" s="335"/>
      <c r="B172" s="336"/>
      <c r="C172" s="337"/>
      <c r="D172" s="338" t="str">
        <f>IFERROR(VLOOKUP(A172,部品コード!A:E,2,FALSE),"")</f>
        <v/>
      </c>
      <c r="E172" s="338" t="str">
        <f t="shared" si="4"/>
        <v/>
      </c>
      <c r="F172" s="338" t="str">
        <f t="shared" si="5"/>
        <v/>
      </c>
      <c r="G172" s="338" t="str">
        <f>IFERROR(VLOOKUP(A172,部品コード!A:E,3,FALSE),"")</f>
        <v/>
      </c>
    </row>
    <row r="173" spans="1:7" x14ac:dyDescent="0.15">
      <c r="A173" s="335"/>
      <c r="B173" s="336"/>
      <c r="C173" s="337"/>
      <c r="D173" s="338" t="str">
        <f>IFERROR(VLOOKUP(A173,部品コード!A:E,2,FALSE),"")</f>
        <v/>
      </c>
      <c r="E173" s="338" t="str">
        <f t="shared" si="4"/>
        <v/>
      </c>
      <c r="F173" s="338" t="str">
        <f t="shared" si="5"/>
        <v/>
      </c>
      <c r="G173" s="338" t="str">
        <f>IFERROR(VLOOKUP(A173,部品コード!A:E,3,FALSE),"")</f>
        <v/>
      </c>
    </row>
    <row r="174" spans="1:7" x14ac:dyDescent="0.15">
      <c r="A174" s="335"/>
      <c r="B174" s="336"/>
      <c r="C174" s="337"/>
      <c r="D174" s="338" t="str">
        <f>IFERROR(VLOOKUP(A174,部品コード!A:E,2,FALSE),"")</f>
        <v/>
      </c>
      <c r="E174" s="338" t="str">
        <f t="shared" si="4"/>
        <v/>
      </c>
      <c r="F174" s="338" t="str">
        <f t="shared" si="5"/>
        <v/>
      </c>
      <c r="G174" s="338" t="str">
        <f>IFERROR(VLOOKUP(A174,部品コード!A:E,3,FALSE),"")</f>
        <v/>
      </c>
    </row>
    <row r="175" spans="1:7" x14ac:dyDescent="0.15">
      <c r="A175" s="335"/>
      <c r="B175" s="336"/>
      <c r="C175" s="337"/>
      <c r="D175" s="338" t="str">
        <f>IFERROR(VLOOKUP(A175,部品コード!A:E,2,FALSE),"")</f>
        <v/>
      </c>
      <c r="E175" s="338" t="str">
        <f t="shared" si="4"/>
        <v/>
      </c>
      <c r="F175" s="338" t="str">
        <f t="shared" si="5"/>
        <v/>
      </c>
      <c r="G175" s="338" t="str">
        <f>IFERROR(VLOOKUP(A175,部品コード!A:E,3,FALSE),"")</f>
        <v/>
      </c>
    </row>
    <row r="176" spans="1:7" x14ac:dyDescent="0.15">
      <c r="A176" s="335"/>
      <c r="B176" s="336"/>
      <c r="C176" s="337"/>
      <c r="D176" s="338" t="str">
        <f>IFERROR(VLOOKUP(A176,部品コード!A:E,2,FALSE),"")</f>
        <v/>
      </c>
      <c r="E176" s="338" t="str">
        <f t="shared" si="4"/>
        <v/>
      </c>
      <c r="F176" s="338" t="str">
        <f t="shared" si="5"/>
        <v/>
      </c>
      <c r="G176" s="338" t="str">
        <f>IFERROR(VLOOKUP(A176,部品コード!A:E,3,FALSE),"")</f>
        <v/>
      </c>
    </row>
    <row r="177" spans="1:7" x14ac:dyDescent="0.15">
      <c r="A177" s="335"/>
      <c r="B177" s="336"/>
      <c r="C177" s="337"/>
      <c r="D177" s="338" t="str">
        <f>IFERROR(VLOOKUP(A177,部品コード!A:E,2,FALSE),"")</f>
        <v/>
      </c>
      <c r="E177" s="338" t="str">
        <f t="shared" si="4"/>
        <v/>
      </c>
      <c r="F177" s="338" t="str">
        <f t="shared" si="5"/>
        <v/>
      </c>
      <c r="G177" s="338" t="str">
        <f>IFERROR(VLOOKUP(A177,部品コード!A:E,3,FALSE),"")</f>
        <v/>
      </c>
    </row>
    <row r="178" spans="1:7" x14ac:dyDescent="0.15">
      <c r="A178" s="335"/>
      <c r="B178" s="336"/>
      <c r="C178" s="337"/>
      <c r="D178" s="338" t="str">
        <f>IFERROR(VLOOKUP(A178,部品コード!A:E,2,FALSE),"")</f>
        <v/>
      </c>
      <c r="E178" s="338" t="str">
        <f t="shared" si="4"/>
        <v/>
      </c>
      <c r="F178" s="338" t="str">
        <f t="shared" si="5"/>
        <v/>
      </c>
      <c r="G178" s="338" t="str">
        <f>IFERROR(VLOOKUP(A178,部品コード!A:E,3,FALSE),"")</f>
        <v/>
      </c>
    </row>
    <row r="179" spans="1:7" x14ac:dyDescent="0.15">
      <c r="A179" s="335"/>
      <c r="B179" s="336"/>
      <c r="C179" s="337"/>
      <c r="D179" s="338" t="str">
        <f>IFERROR(VLOOKUP(A179,部品コード!A:E,2,FALSE),"")</f>
        <v/>
      </c>
      <c r="E179" s="338" t="str">
        <f t="shared" si="4"/>
        <v/>
      </c>
      <c r="F179" s="338" t="str">
        <f t="shared" si="5"/>
        <v/>
      </c>
      <c r="G179" s="338" t="str">
        <f>IFERROR(VLOOKUP(A179,部品コード!A:E,3,FALSE),"")</f>
        <v/>
      </c>
    </row>
    <row r="180" spans="1:7" x14ac:dyDescent="0.15">
      <c r="A180" s="335"/>
      <c r="B180" s="336"/>
      <c r="C180" s="337"/>
      <c r="D180" s="338" t="str">
        <f>IFERROR(VLOOKUP(A180,部品コード!A:E,2,FALSE),"")</f>
        <v/>
      </c>
      <c r="E180" s="338" t="str">
        <f t="shared" si="4"/>
        <v/>
      </c>
      <c r="F180" s="338" t="str">
        <f t="shared" si="5"/>
        <v/>
      </c>
      <c r="G180" s="338" t="str">
        <f>IFERROR(VLOOKUP(A180,部品コード!A:E,3,FALSE),"")</f>
        <v/>
      </c>
    </row>
    <row r="181" spans="1:7" x14ac:dyDescent="0.15">
      <c r="A181" s="335"/>
      <c r="B181" s="336"/>
      <c r="C181" s="337"/>
      <c r="D181" s="338" t="str">
        <f>IFERROR(VLOOKUP(A181,部品コード!A:E,2,FALSE),"")</f>
        <v/>
      </c>
      <c r="E181" s="338" t="str">
        <f t="shared" si="4"/>
        <v/>
      </c>
      <c r="F181" s="338" t="str">
        <f t="shared" si="5"/>
        <v/>
      </c>
      <c r="G181" s="338" t="str">
        <f>IFERROR(VLOOKUP(A181,部品コード!A:E,3,FALSE),"")</f>
        <v/>
      </c>
    </row>
    <row r="182" spans="1:7" x14ac:dyDescent="0.15">
      <c r="A182" s="335"/>
      <c r="B182" s="336"/>
      <c r="C182" s="337"/>
      <c r="D182" s="338" t="str">
        <f>IFERROR(VLOOKUP(A182,部品コード!A:E,2,FALSE),"")</f>
        <v/>
      </c>
      <c r="E182" s="338" t="str">
        <f t="shared" si="4"/>
        <v/>
      </c>
      <c r="F182" s="338" t="str">
        <f t="shared" si="5"/>
        <v/>
      </c>
      <c r="G182" s="338" t="str">
        <f>IFERROR(VLOOKUP(A182,部品コード!A:E,3,FALSE),"")</f>
        <v/>
      </c>
    </row>
    <row r="183" spans="1:7" x14ac:dyDescent="0.15">
      <c r="A183" s="335"/>
      <c r="B183" s="336"/>
      <c r="C183" s="337"/>
      <c r="D183" s="338" t="str">
        <f>IFERROR(VLOOKUP(A183,部品コード!A:E,2,FALSE),"")</f>
        <v/>
      </c>
      <c r="E183" s="338" t="str">
        <f t="shared" si="4"/>
        <v/>
      </c>
      <c r="F183" s="338" t="str">
        <f t="shared" si="5"/>
        <v/>
      </c>
      <c r="G183" s="338" t="str">
        <f>IFERROR(VLOOKUP(A183,部品コード!A:E,3,FALSE),"")</f>
        <v/>
      </c>
    </row>
    <row r="184" spans="1:7" x14ac:dyDescent="0.15">
      <c r="A184" s="335"/>
      <c r="B184" s="336"/>
      <c r="C184" s="337"/>
      <c r="D184" s="338" t="str">
        <f>IFERROR(VLOOKUP(A184,部品コード!A:E,2,FALSE),"")</f>
        <v/>
      </c>
      <c r="E184" s="338" t="str">
        <f t="shared" si="4"/>
        <v/>
      </c>
      <c r="F184" s="338" t="str">
        <f t="shared" si="5"/>
        <v/>
      </c>
      <c r="G184" s="338" t="str">
        <f>IFERROR(VLOOKUP(A184,部品コード!A:E,3,FALSE),"")</f>
        <v/>
      </c>
    </row>
    <row r="185" spans="1:7" x14ac:dyDescent="0.15">
      <c r="A185" s="335"/>
      <c r="B185" s="336"/>
      <c r="C185" s="337"/>
      <c r="D185" s="338" t="str">
        <f>IFERROR(VLOOKUP(A185,部品コード!A:E,2,FALSE),"")</f>
        <v/>
      </c>
      <c r="E185" s="338" t="str">
        <f t="shared" si="4"/>
        <v/>
      </c>
      <c r="F185" s="338" t="str">
        <f t="shared" si="5"/>
        <v/>
      </c>
      <c r="G185" s="338" t="str">
        <f>IFERROR(VLOOKUP(A185,部品コード!A:E,3,FALSE),"")</f>
        <v/>
      </c>
    </row>
    <row r="186" spans="1:7" x14ac:dyDescent="0.15">
      <c r="A186" s="335"/>
      <c r="B186" s="336"/>
      <c r="C186" s="337"/>
      <c r="D186" s="338" t="str">
        <f>IFERROR(VLOOKUP(A186,部品コード!A:E,2,FALSE),"")</f>
        <v/>
      </c>
      <c r="E186" s="338" t="str">
        <f t="shared" si="4"/>
        <v/>
      </c>
      <c r="F186" s="338" t="str">
        <f t="shared" si="5"/>
        <v/>
      </c>
      <c r="G186" s="338" t="str">
        <f>IFERROR(VLOOKUP(A186,部品コード!A:E,3,FALSE),"")</f>
        <v/>
      </c>
    </row>
    <row r="187" spans="1:7" x14ac:dyDescent="0.15">
      <c r="A187" s="335"/>
      <c r="B187" s="336"/>
      <c r="C187" s="337"/>
      <c r="D187" s="338" t="str">
        <f>IFERROR(VLOOKUP(A187,部品コード!A:E,2,FALSE),"")</f>
        <v/>
      </c>
      <c r="E187" s="338" t="str">
        <f t="shared" si="4"/>
        <v/>
      </c>
      <c r="F187" s="338" t="str">
        <f t="shared" si="5"/>
        <v/>
      </c>
      <c r="G187" s="338" t="str">
        <f>IFERROR(VLOOKUP(A187,部品コード!A:E,3,FALSE),"")</f>
        <v/>
      </c>
    </row>
    <row r="188" spans="1:7" x14ac:dyDescent="0.15">
      <c r="A188" s="335"/>
      <c r="B188" s="336"/>
      <c r="C188" s="337"/>
      <c r="D188" s="338" t="str">
        <f>IFERROR(VLOOKUP(A188,部品コード!A:E,2,FALSE),"")</f>
        <v/>
      </c>
      <c r="E188" s="338" t="str">
        <f t="shared" si="4"/>
        <v/>
      </c>
      <c r="F188" s="338" t="str">
        <f t="shared" si="5"/>
        <v/>
      </c>
      <c r="G188" s="338" t="str">
        <f>IFERROR(VLOOKUP(A188,部品コード!A:E,3,FALSE),"")</f>
        <v/>
      </c>
    </row>
    <row r="189" spans="1:7" x14ac:dyDescent="0.15">
      <c r="A189" s="335"/>
      <c r="B189" s="336"/>
      <c r="C189" s="337"/>
      <c r="D189" s="338" t="str">
        <f>IFERROR(VLOOKUP(A189,部品コード!A:E,2,FALSE),"")</f>
        <v/>
      </c>
      <c r="E189" s="338" t="str">
        <f t="shared" si="4"/>
        <v/>
      </c>
      <c r="F189" s="338" t="str">
        <f t="shared" si="5"/>
        <v/>
      </c>
      <c r="G189" s="338" t="str">
        <f>IFERROR(VLOOKUP(A189,部品コード!A:E,3,FALSE),"")</f>
        <v/>
      </c>
    </row>
    <row r="190" spans="1:7" x14ac:dyDescent="0.15">
      <c r="A190" s="335"/>
      <c r="B190" s="336"/>
      <c r="C190" s="337"/>
      <c r="D190" s="338" t="str">
        <f>IFERROR(VLOOKUP(A190,部品コード!A:E,2,FALSE),"")</f>
        <v/>
      </c>
      <c r="E190" s="338" t="str">
        <f t="shared" si="4"/>
        <v/>
      </c>
      <c r="F190" s="338" t="str">
        <f t="shared" si="5"/>
        <v/>
      </c>
      <c r="G190" s="338" t="str">
        <f>IFERROR(VLOOKUP(A190,部品コード!A:E,3,FALSE),"")</f>
        <v/>
      </c>
    </row>
    <row r="191" spans="1:7" x14ac:dyDescent="0.15">
      <c r="A191" s="335"/>
      <c r="B191" s="336"/>
      <c r="C191" s="337"/>
      <c r="D191" s="338" t="str">
        <f>IFERROR(VLOOKUP(A191,部品コード!A:E,2,FALSE),"")</f>
        <v/>
      </c>
      <c r="E191" s="338" t="str">
        <f t="shared" si="4"/>
        <v/>
      </c>
      <c r="F191" s="338" t="str">
        <f t="shared" si="5"/>
        <v/>
      </c>
      <c r="G191" s="338" t="str">
        <f>IFERROR(VLOOKUP(A191,部品コード!A:E,3,FALSE),"")</f>
        <v/>
      </c>
    </row>
    <row r="192" spans="1:7" x14ac:dyDescent="0.15">
      <c r="A192" s="335"/>
      <c r="B192" s="336"/>
      <c r="C192" s="337"/>
      <c r="D192" s="338" t="str">
        <f>IFERROR(VLOOKUP(A192,部品コード!A:E,2,FALSE),"")</f>
        <v/>
      </c>
      <c r="E192" s="338" t="str">
        <f t="shared" si="4"/>
        <v/>
      </c>
      <c r="F192" s="338" t="str">
        <f t="shared" si="5"/>
        <v/>
      </c>
      <c r="G192" s="338" t="str">
        <f>IFERROR(VLOOKUP(A192,部品コード!A:E,3,FALSE),"")</f>
        <v/>
      </c>
    </row>
    <row r="193" spans="1:7" x14ac:dyDescent="0.15">
      <c r="A193" s="335"/>
      <c r="B193" s="336"/>
      <c r="C193" s="337"/>
      <c r="D193" s="338" t="str">
        <f>IFERROR(VLOOKUP(A193,部品コード!A:E,2,FALSE),"")</f>
        <v/>
      </c>
      <c r="E193" s="338" t="str">
        <f t="shared" si="4"/>
        <v/>
      </c>
      <c r="F193" s="338" t="str">
        <f t="shared" si="5"/>
        <v/>
      </c>
      <c r="G193" s="338" t="str">
        <f>IFERROR(VLOOKUP(A193,部品コード!A:E,3,FALSE),"")</f>
        <v/>
      </c>
    </row>
    <row r="194" spans="1:7" x14ac:dyDescent="0.15">
      <c r="A194" s="335"/>
      <c r="B194" s="336"/>
      <c r="C194" s="337"/>
      <c r="D194" s="338" t="str">
        <f>IFERROR(VLOOKUP(A194,部品コード!A:E,2,FALSE),"")</f>
        <v/>
      </c>
      <c r="E194" s="338" t="str">
        <f t="shared" si="4"/>
        <v/>
      </c>
      <c r="F194" s="338" t="str">
        <f t="shared" si="5"/>
        <v/>
      </c>
      <c r="G194" s="338" t="str">
        <f>IFERROR(VLOOKUP(A194,部品コード!A:E,3,FALSE),"")</f>
        <v/>
      </c>
    </row>
    <row r="195" spans="1:7" x14ac:dyDescent="0.15">
      <c r="A195" s="335"/>
      <c r="B195" s="336"/>
      <c r="C195" s="337"/>
      <c r="D195" s="338" t="str">
        <f>IFERROR(VLOOKUP(A195,部品コード!A:E,2,FALSE),"")</f>
        <v/>
      </c>
      <c r="E195" s="338" t="str">
        <f t="shared" ref="E195:E258" si="6">IF(B195="","",(MONTH(B195)))</f>
        <v/>
      </c>
      <c r="F195" s="338" t="str">
        <f t="shared" ref="F195:F258" si="7">IF(B195="","",(DAY(B195)))</f>
        <v/>
      </c>
      <c r="G195" s="338" t="str">
        <f>IFERROR(VLOOKUP(A195,部品コード!A:E,3,FALSE),"")</f>
        <v/>
      </c>
    </row>
    <row r="196" spans="1:7" x14ac:dyDescent="0.15">
      <c r="A196" s="335"/>
      <c r="B196" s="336"/>
      <c r="C196" s="337"/>
      <c r="D196" s="338" t="str">
        <f>IFERROR(VLOOKUP(A196,部品コード!A:E,2,FALSE),"")</f>
        <v/>
      </c>
      <c r="E196" s="338" t="str">
        <f t="shared" si="6"/>
        <v/>
      </c>
      <c r="F196" s="338" t="str">
        <f t="shared" si="7"/>
        <v/>
      </c>
      <c r="G196" s="338" t="str">
        <f>IFERROR(VLOOKUP(A196,部品コード!A:E,3,FALSE),"")</f>
        <v/>
      </c>
    </row>
    <row r="197" spans="1:7" x14ac:dyDescent="0.15">
      <c r="A197" s="335"/>
      <c r="B197" s="336"/>
      <c r="C197" s="337"/>
      <c r="D197" s="338" t="str">
        <f>IFERROR(VLOOKUP(A197,部品コード!A:E,2,FALSE),"")</f>
        <v/>
      </c>
      <c r="E197" s="338" t="str">
        <f t="shared" si="6"/>
        <v/>
      </c>
      <c r="F197" s="338" t="str">
        <f t="shared" si="7"/>
        <v/>
      </c>
      <c r="G197" s="338" t="str">
        <f>IFERROR(VLOOKUP(A197,部品コード!A:E,3,FALSE),"")</f>
        <v/>
      </c>
    </row>
    <row r="198" spans="1:7" x14ac:dyDescent="0.15">
      <c r="A198" s="335"/>
      <c r="B198" s="336"/>
      <c r="C198" s="337"/>
      <c r="D198" s="338" t="str">
        <f>IFERROR(VLOOKUP(A198,部品コード!A:E,2,FALSE),"")</f>
        <v/>
      </c>
      <c r="E198" s="338" t="str">
        <f t="shared" si="6"/>
        <v/>
      </c>
      <c r="F198" s="338" t="str">
        <f t="shared" si="7"/>
        <v/>
      </c>
      <c r="G198" s="338" t="str">
        <f>IFERROR(VLOOKUP(A198,部品コード!A:E,3,FALSE),"")</f>
        <v/>
      </c>
    </row>
    <row r="199" spans="1:7" x14ac:dyDescent="0.15">
      <c r="A199" s="335"/>
      <c r="B199" s="336"/>
      <c r="C199" s="337"/>
      <c r="D199" s="338" t="str">
        <f>IFERROR(VLOOKUP(A199,部品コード!A:E,2,FALSE),"")</f>
        <v/>
      </c>
      <c r="E199" s="338" t="str">
        <f t="shared" si="6"/>
        <v/>
      </c>
      <c r="F199" s="338" t="str">
        <f t="shared" si="7"/>
        <v/>
      </c>
      <c r="G199" s="338" t="str">
        <f>IFERROR(VLOOKUP(A199,部品コード!A:E,3,FALSE),"")</f>
        <v/>
      </c>
    </row>
    <row r="200" spans="1:7" x14ac:dyDescent="0.15">
      <c r="A200" s="335"/>
      <c r="B200" s="336"/>
      <c r="C200" s="337"/>
      <c r="D200" s="338" t="str">
        <f>IFERROR(VLOOKUP(A200,部品コード!A:E,2,FALSE),"")</f>
        <v/>
      </c>
      <c r="E200" s="338" t="str">
        <f t="shared" si="6"/>
        <v/>
      </c>
      <c r="F200" s="338" t="str">
        <f t="shared" si="7"/>
        <v/>
      </c>
      <c r="G200" s="338" t="str">
        <f>IFERROR(VLOOKUP(A200,部品コード!A:E,3,FALSE),"")</f>
        <v/>
      </c>
    </row>
    <row r="201" spans="1:7" x14ac:dyDescent="0.15">
      <c r="A201" s="335"/>
      <c r="B201" s="336"/>
      <c r="C201" s="337"/>
      <c r="D201" s="338" t="str">
        <f>IFERROR(VLOOKUP(A201,部品コード!A:E,2,FALSE),"")</f>
        <v/>
      </c>
      <c r="E201" s="338" t="str">
        <f t="shared" si="6"/>
        <v/>
      </c>
      <c r="F201" s="338" t="str">
        <f t="shared" si="7"/>
        <v/>
      </c>
      <c r="G201" s="338" t="str">
        <f>IFERROR(VLOOKUP(A201,部品コード!A:E,3,FALSE),"")</f>
        <v/>
      </c>
    </row>
    <row r="202" spans="1:7" x14ac:dyDescent="0.15">
      <c r="A202" s="335"/>
      <c r="B202" s="336"/>
      <c r="C202" s="337"/>
      <c r="D202" s="338" t="str">
        <f>IFERROR(VLOOKUP(A202,部品コード!A:E,2,FALSE),"")</f>
        <v/>
      </c>
      <c r="E202" s="338" t="str">
        <f t="shared" si="6"/>
        <v/>
      </c>
      <c r="F202" s="338" t="str">
        <f t="shared" si="7"/>
        <v/>
      </c>
      <c r="G202" s="338" t="str">
        <f>IFERROR(VLOOKUP(A202,部品コード!A:E,3,FALSE),"")</f>
        <v/>
      </c>
    </row>
    <row r="203" spans="1:7" x14ac:dyDescent="0.15">
      <c r="A203" s="335"/>
      <c r="B203" s="336"/>
      <c r="C203" s="337"/>
      <c r="D203" s="338" t="str">
        <f>IFERROR(VLOOKUP(A203,部品コード!A:E,2,FALSE),"")</f>
        <v/>
      </c>
      <c r="E203" s="338" t="str">
        <f t="shared" si="6"/>
        <v/>
      </c>
      <c r="F203" s="338" t="str">
        <f t="shared" si="7"/>
        <v/>
      </c>
      <c r="G203" s="338" t="str">
        <f>IFERROR(VLOOKUP(A203,部品コード!A:E,3,FALSE),"")</f>
        <v/>
      </c>
    </row>
    <row r="204" spans="1:7" x14ac:dyDescent="0.15">
      <c r="A204" s="335"/>
      <c r="B204" s="336"/>
      <c r="C204" s="337"/>
      <c r="D204" s="338" t="str">
        <f>IFERROR(VLOOKUP(A204,部品コード!A:E,2,FALSE),"")</f>
        <v/>
      </c>
      <c r="E204" s="338" t="str">
        <f t="shared" si="6"/>
        <v/>
      </c>
      <c r="F204" s="338" t="str">
        <f t="shared" si="7"/>
        <v/>
      </c>
      <c r="G204" s="338" t="str">
        <f>IFERROR(VLOOKUP(A204,部品コード!A:E,3,FALSE),"")</f>
        <v/>
      </c>
    </row>
    <row r="205" spans="1:7" x14ac:dyDescent="0.15">
      <c r="A205" s="335"/>
      <c r="B205" s="336"/>
      <c r="C205" s="337"/>
      <c r="D205" s="338" t="str">
        <f>IFERROR(VLOOKUP(A205,部品コード!A:E,2,FALSE),"")</f>
        <v/>
      </c>
      <c r="E205" s="338" t="str">
        <f t="shared" si="6"/>
        <v/>
      </c>
      <c r="F205" s="338" t="str">
        <f t="shared" si="7"/>
        <v/>
      </c>
      <c r="G205" s="338" t="str">
        <f>IFERROR(VLOOKUP(A205,部品コード!A:E,3,FALSE),"")</f>
        <v/>
      </c>
    </row>
    <row r="206" spans="1:7" x14ac:dyDescent="0.15">
      <c r="A206" s="335"/>
      <c r="B206" s="336"/>
      <c r="C206" s="337"/>
      <c r="D206" s="338" t="str">
        <f>IFERROR(VLOOKUP(A206,部品コード!A:E,2,FALSE),"")</f>
        <v/>
      </c>
      <c r="E206" s="338" t="str">
        <f t="shared" si="6"/>
        <v/>
      </c>
      <c r="F206" s="338" t="str">
        <f t="shared" si="7"/>
        <v/>
      </c>
      <c r="G206" s="338" t="str">
        <f>IFERROR(VLOOKUP(A206,部品コード!A:E,3,FALSE),"")</f>
        <v/>
      </c>
    </row>
    <row r="207" spans="1:7" x14ac:dyDescent="0.15">
      <c r="A207" s="335"/>
      <c r="B207" s="336"/>
      <c r="C207" s="337"/>
      <c r="D207" s="338" t="str">
        <f>IFERROR(VLOOKUP(A207,部品コード!A:E,2,FALSE),"")</f>
        <v/>
      </c>
      <c r="E207" s="338" t="str">
        <f t="shared" si="6"/>
        <v/>
      </c>
      <c r="F207" s="338" t="str">
        <f t="shared" si="7"/>
        <v/>
      </c>
      <c r="G207" s="338" t="str">
        <f>IFERROR(VLOOKUP(A207,部品コード!A:E,3,FALSE),"")</f>
        <v/>
      </c>
    </row>
    <row r="208" spans="1:7" x14ac:dyDescent="0.15">
      <c r="A208" s="335"/>
      <c r="B208" s="336"/>
      <c r="C208" s="337"/>
      <c r="D208" s="338" t="str">
        <f>IFERROR(VLOOKUP(A208,部品コード!A:E,2,FALSE),"")</f>
        <v/>
      </c>
      <c r="E208" s="338" t="str">
        <f t="shared" si="6"/>
        <v/>
      </c>
      <c r="F208" s="338" t="str">
        <f t="shared" si="7"/>
        <v/>
      </c>
      <c r="G208" s="338" t="str">
        <f>IFERROR(VLOOKUP(A208,部品コード!A:E,3,FALSE),"")</f>
        <v/>
      </c>
    </row>
    <row r="209" spans="1:7" x14ac:dyDescent="0.15">
      <c r="A209" s="335"/>
      <c r="B209" s="336"/>
      <c r="C209" s="337"/>
      <c r="D209" s="338" t="str">
        <f>IFERROR(VLOOKUP(A209,部品コード!A:E,2,FALSE),"")</f>
        <v/>
      </c>
      <c r="E209" s="338" t="str">
        <f t="shared" si="6"/>
        <v/>
      </c>
      <c r="F209" s="338" t="str">
        <f t="shared" si="7"/>
        <v/>
      </c>
      <c r="G209" s="338" t="str">
        <f>IFERROR(VLOOKUP(A209,部品コード!A:E,3,FALSE),"")</f>
        <v/>
      </c>
    </row>
    <row r="210" spans="1:7" x14ac:dyDescent="0.15">
      <c r="A210" s="335"/>
      <c r="B210" s="336"/>
      <c r="C210" s="337"/>
      <c r="D210" s="338" t="str">
        <f>IFERROR(VLOOKUP(A210,部品コード!A:E,2,FALSE),"")</f>
        <v/>
      </c>
      <c r="E210" s="338" t="str">
        <f t="shared" si="6"/>
        <v/>
      </c>
      <c r="F210" s="338" t="str">
        <f t="shared" si="7"/>
        <v/>
      </c>
      <c r="G210" s="338" t="str">
        <f>IFERROR(VLOOKUP(A210,部品コード!A:E,3,FALSE),"")</f>
        <v/>
      </c>
    </row>
    <row r="211" spans="1:7" x14ac:dyDescent="0.15">
      <c r="A211" s="335"/>
      <c r="B211" s="336"/>
      <c r="C211" s="337"/>
      <c r="D211" s="338" t="str">
        <f>IFERROR(VLOOKUP(A211,部品コード!A:E,2,FALSE),"")</f>
        <v/>
      </c>
      <c r="E211" s="338" t="str">
        <f t="shared" si="6"/>
        <v/>
      </c>
      <c r="F211" s="338" t="str">
        <f t="shared" si="7"/>
        <v/>
      </c>
      <c r="G211" s="338" t="str">
        <f>IFERROR(VLOOKUP(A211,部品コード!A:E,3,FALSE),"")</f>
        <v/>
      </c>
    </row>
    <row r="212" spans="1:7" x14ac:dyDescent="0.15">
      <c r="A212" s="335"/>
      <c r="B212" s="336"/>
      <c r="C212" s="337"/>
      <c r="D212" s="338" t="str">
        <f>IFERROR(VLOOKUP(A212,部品コード!A:E,2,FALSE),"")</f>
        <v/>
      </c>
      <c r="E212" s="338" t="str">
        <f t="shared" si="6"/>
        <v/>
      </c>
      <c r="F212" s="338" t="str">
        <f t="shared" si="7"/>
        <v/>
      </c>
      <c r="G212" s="338" t="str">
        <f>IFERROR(VLOOKUP(A212,部品コード!A:E,3,FALSE),"")</f>
        <v/>
      </c>
    </row>
    <row r="213" spans="1:7" x14ac:dyDescent="0.15">
      <c r="A213" s="335"/>
      <c r="B213" s="336"/>
      <c r="C213" s="337"/>
      <c r="D213" s="338" t="str">
        <f>IFERROR(VLOOKUP(A213,部品コード!A:E,2,FALSE),"")</f>
        <v/>
      </c>
      <c r="E213" s="338" t="str">
        <f t="shared" si="6"/>
        <v/>
      </c>
      <c r="F213" s="338" t="str">
        <f t="shared" si="7"/>
        <v/>
      </c>
      <c r="G213" s="338" t="str">
        <f>IFERROR(VLOOKUP(A213,部品コード!A:E,3,FALSE),"")</f>
        <v/>
      </c>
    </row>
    <row r="214" spans="1:7" x14ac:dyDescent="0.15">
      <c r="A214" s="335"/>
      <c r="B214" s="336"/>
      <c r="C214" s="337"/>
      <c r="D214" s="338" t="str">
        <f>IFERROR(VLOOKUP(A214,部品コード!A:E,2,FALSE),"")</f>
        <v/>
      </c>
      <c r="E214" s="338" t="str">
        <f t="shared" si="6"/>
        <v/>
      </c>
      <c r="F214" s="338" t="str">
        <f t="shared" si="7"/>
        <v/>
      </c>
      <c r="G214" s="338" t="str">
        <f>IFERROR(VLOOKUP(A214,部品コード!A:E,3,FALSE),"")</f>
        <v/>
      </c>
    </row>
    <row r="215" spans="1:7" x14ac:dyDescent="0.15">
      <c r="A215" s="335"/>
      <c r="B215" s="336"/>
      <c r="C215" s="337"/>
      <c r="D215" s="338" t="str">
        <f>IFERROR(VLOOKUP(A215,部品コード!A:E,2,FALSE),"")</f>
        <v/>
      </c>
      <c r="E215" s="338" t="str">
        <f t="shared" si="6"/>
        <v/>
      </c>
      <c r="F215" s="338" t="str">
        <f t="shared" si="7"/>
        <v/>
      </c>
      <c r="G215" s="338" t="str">
        <f>IFERROR(VLOOKUP(A215,部品コード!A:E,3,FALSE),"")</f>
        <v/>
      </c>
    </row>
    <row r="216" spans="1:7" x14ac:dyDescent="0.15">
      <c r="A216" s="335"/>
      <c r="B216" s="336"/>
      <c r="C216" s="337"/>
      <c r="D216" s="338" t="str">
        <f>IFERROR(VLOOKUP(A216,部品コード!A:E,2,FALSE),"")</f>
        <v/>
      </c>
      <c r="E216" s="338" t="str">
        <f t="shared" si="6"/>
        <v/>
      </c>
      <c r="F216" s="338" t="str">
        <f t="shared" si="7"/>
        <v/>
      </c>
      <c r="G216" s="338" t="str">
        <f>IFERROR(VLOOKUP(A216,部品コード!A:E,3,FALSE),"")</f>
        <v/>
      </c>
    </row>
    <row r="217" spans="1:7" x14ac:dyDescent="0.15">
      <c r="A217" s="335"/>
      <c r="B217" s="336"/>
      <c r="C217" s="337"/>
      <c r="D217" s="338" t="str">
        <f>IFERROR(VLOOKUP(A217,部品コード!A:E,2,FALSE),"")</f>
        <v/>
      </c>
      <c r="E217" s="338" t="str">
        <f t="shared" si="6"/>
        <v/>
      </c>
      <c r="F217" s="338" t="str">
        <f t="shared" si="7"/>
        <v/>
      </c>
      <c r="G217" s="338" t="str">
        <f>IFERROR(VLOOKUP(A217,部品コード!A:E,3,FALSE),"")</f>
        <v/>
      </c>
    </row>
    <row r="218" spans="1:7" x14ac:dyDescent="0.15">
      <c r="A218" s="335"/>
      <c r="B218" s="336"/>
      <c r="C218" s="337"/>
      <c r="D218" s="338" t="str">
        <f>IFERROR(VLOOKUP(A218,部品コード!A:E,2,FALSE),"")</f>
        <v/>
      </c>
      <c r="E218" s="338" t="str">
        <f t="shared" si="6"/>
        <v/>
      </c>
      <c r="F218" s="338" t="str">
        <f t="shared" si="7"/>
        <v/>
      </c>
      <c r="G218" s="338" t="str">
        <f>IFERROR(VLOOKUP(A218,部品コード!A:E,3,FALSE),"")</f>
        <v/>
      </c>
    </row>
    <row r="219" spans="1:7" x14ac:dyDescent="0.15">
      <c r="A219" s="335"/>
      <c r="B219" s="336"/>
      <c r="C219" s="337"/>
      <c r="D219" s="338" t="str">
        <f>IFERROR(VLOOKUP(A219,部品コード!A:E,2,FALSE),"")</f>
        <v/>
      </c>
      <c r="E219" s="338" t="str">
        <f t="shared" si="6"/>
        <v/>
      </c>
      <c r="F219" s="338" t="str">
        <f t="shared" si="7"/>
        <v/>
      </c>
      <c r="G219" s="338" t="str">
        <f>IFERROR(VLOOKUP(A219,部品コード!A:E,3,FALSE),"")</f>
        <v/>
      </c>
    </row>
    <row r="220" spans="1:7" x14ac:dyDescent="0.15">
      <c r="A220" s="335"/>
      <c r="B220" s="336"/>
      <c r="C220" s="337"/>
      <c r="D220" s="338" t="str">
        <f>IFERROR(VLOOKUP(A220,部品コード!A:E,2,FALSE),"")</f>
        <v/>
      </c>
      <c r="E220" s="338" t="str">
        <f t="shared" si="6"/>
        <v/>
      </c>
      <c r="F220" s="338" t="str">
        <f t="shared" si="7"/>
        <v/>
      </c>
      <c r="G220" s="338" t="str">
        <f>IFERROR(VLOOKUP(A220,部品コード!A:E,3,FALSE),"")</f>
        <v/>
      </c>
    </row>
    <row r="221" spans="1:7" x14ac:dyDescent="0.15">
      <c r="A221" s="335"/>
      <c r="B221" s="336"/>
      <c r="C221" s="337"/>
      <c r="D221" s="338" t="str">
        <f>IFERROR(VLOOKUP(A221,部品コード!A:E,2,FALSE),"")</f>
        <v/>
      </c>
      <c r="E221" s="338" t="str">
        <f t="shared" si="6"/>
        <v/>
      </c>
      <c r="F221" s="338" t="str">
        <f t="shared" si="7"/>
        <v/>
      </c>
      <c r="G221" s="338" t="str">
        <f>IFERROR(VLOOKUP(A221,部品コード!A:E,3,FALSE),"")</f>
        <v/>
      </c>
    </row>
    <row r="222" spans="1:7" x14ac:dyDescent="0.15">
      <c r="A222" s="335"/>
      <c r="B222" s="336"/>
      <c r="C222" s="337"/>
      <c r="D222" s="338" t="str">
        <f>IFERROR(VLOOKUP(A222,部品コード!A:E,2,FALSE),"")</f>
        <v/>
      </c>
      <c r="E222" s="338" t="str">
        <f t="shared" si="6"/>
        <v/>
      </c>
      <c r="F222" s="338" t="str">
        <f t="shared" si="7"/>
        <v/>
      </c>
      <c r="G222" s="338" t="str">
        <f>IFERROR(VLOOKUP(A222,部品コード!A:E,3,FALSE),"")</f>
        <v/>
      </c>
    </row>
    <row r="223" spans="1:7" x14ac:dyDescent="0.15">
      <c r="A223" s="335"/>
      <c r="B223" s="336"/>
      <c r="C223" s="337"/>
      <c r="D223" s="338" t="str">
        <f>IFERROR(VLOOKUP(A223,部品コード!A:E,2,FALSE),"")</f>
        <v/>
      </c>
      <c r="E223" s="338" t="str">
        <f t="shared" si="6"/>
        <v/>
      </c>
      <c r="F223" s="338" t="str">
        <f t="shared" si="7"/>
        <v/>
      </c>
      <c r="G223" s="338" t="str">
        <f>IFERROR(VLOOKUP(A223,部品コード!A:E,3,FALSE),"")</f>
        <v/>
      </c>
    </row>
    <row r="224" spans="1:7" x14ac:dyDescent="0.15">
      <c r="A224" s="335"/>
      <c r="B224" s="336"/>
      <c r="C224" s="337"/>
      <c r="D224" s="338" t="str">
        <f>IFERROR(VLOOKUP(A224,部品コード!A:E,2,FALSE),"")</f>
        <v/>
      </c>
      <c r="E224" s="338" t="str">
        <f t="shared" si="6"/>
        <v/>
      </c>
      <c r="F224" s="338" t="str">
        <f t="shared" si="7"/>
        <v/>
      </c>
      <c r="G224" s="338" t="str">
        <f>IFERROR(VLOOKUP(A224,部品コード!A:E,3,FALSE),"")</f>
        <v/>
      </c>
    </row>
    <row r="225" spans="1:7" x14ac:dyDescent="0.15">
      <c r="A225" s="335"/>
      <c r="B225" s="336"/>
      <c r="C225" s="337"/>
      <c r="D225" s="338" t="str">
        <f>IFERROR(VLOOKUP(A225,部品コード!A:E,2,FALSE),"")</f>
        <v/>
      </c>
      <c r="E225" s="338" t="str">
        <f t="shared" si="6"/>
        <v/>
      </c>
      <c r="F225" s="338" t="str">
        <f t="shared" si="7"/>
        <v/>
      </c>
      <c r="G225" s="338" t="str">
        <f>IFERROR(VLOOKUP(A225,部品コード!A:E,3,FALSE),"")</f>
        <v/>
      </c>
    </row>
    <row r="226" spans="1:7" x14ac:dyDescent="0.15">
      <c r="A226" s="335"/>
      <c r="B226" s="336"/>
      <c r="C226" s="337"/>
      <c r="D226" s="338" t="str">
        <f>IFERROR(VLOOKUP(A226,部品コード!A:E,2,FALSE),"")</f>
        <v/>
      </c>
      <c r="E226" s="338" t="str">
        <f t="shared" si="6"/>
        <v/>
      </c>
      <c r="F226" s="338" t="str">
        <f t="shared" si="7"/>
        <v/>
      </c>
      <c r="G226" s="338" t="str">
        <f>IFERROR(VLOOKUP(A226,部品コード!A:E,3,FALSE),"")</f>
        <v/>
      </c>
    </row>
    <row r="227" spans="1:7" x14ac:dyDescent="0.15">
      <c r="A227" s="335"/>
      <c r="B227" s="336"/>
      <c r="C227" s="337"/>
      <c r="D227" s="338" t="str">
        <f>IFERROR(VLOOKUP(A227,部品コード!A:E,2,FALSE),"")</f>
        <v/>
      </c>
      <c r="E227" s="338" t="str">
        <f t="shared" si="6"/>
        <v/>
      </c>
      <c r="F227" s="338" t="str">
        <f t="shared" si="7"/>
        <v/>
      </c>
      <c r="G227" s="338" t="str">
        <f>IFERROR(VLOOKUP(A227,部品コード!A:E,3,FALSE),"")</f>
        <v/>
      </c>
    </row>
    <row r="228" spans="1:7" x14ac:dyDescent="0.15">
      <c r="A228" s="335"/>
      <c r="B228" s="336"/>
      <c r="C228" s="337"/>
      <c r="D228" s="338" t="str">
        <f>IFERROR(VLOOKUP(A228,部品コード!A:E,2,FALSE),"")</f>
        <v/>
      </c>
      <c r="E228" s="338" t="str">
        <f t="shared" si="6"/>
        <v/>
      </c>
      <c r="F228" s="338" t="str">
        <f t="shared" si="7"/>
        <v/>
      </c>
      <c r="G228" s="338" t="str">
        <f>IFERROR(VLOOKUP(A228,部品コード!A:E,3,FALSE),"")</f>
        <v/>
      </c>
    </row>
    <row r="229" spans="1:7" x14ac:dyDescent="0.15">
      <c r="A229" s="335"/>
      <c r="B229" s="336"/>
      <c r="C229" s="337"/>
      <c r="D229" s="338" t="str">
        <f>IFERROR(VLOOKUP(A229,部品コード!A:E,2,FALSE),"")</f>
        <v/>
      </c>
      <c r="E229" s="338" t="str">
        <f t="shared" si="6"/>
        <v/>
      </c>
      <c r="F229" s="338" t="str">
        <f t="shared" si="7"/>
        <v/>
      </c>
      <c r="G229" s="338" t="str">
        <f>IFERROR(VLOOKUP(A229,部品コード!A:E,3,FALSE),"")</f>
        <v/>
      </c>
    </row>
    <row r="230" spans="1:7" x14ac:dyDescent="0.15">
      <c r="A230" s="335"/>
      <c r="B230" s="336"/>
      <c r="C230" s="337"/>
      <c r="D230" s="338" t="str">
        <f>IFERROR(VLOOKUP(A230,部品コード!A:E,2,FALSE),"")</f>
        <v/>
      </c>
      <c r="E230" s="338" t="str">
        <f t="shared" si="6"/>
        <v/>
      </c>
      <c r="F230" s="338" t="str">
        <f t="shared" si="7"/>
        <v/>
      </c>
      <c r="G230" s="338" t="str">
        <f>IFERROR(VLOOKUP(A230,部品コード!A:E,3,FALSE),"")</f>
        <v/>
      </c>
    </row>
    <row r="231" spans="1:7" x14ac:dyDescent="0.15">
      <c r="A231" s="335"/>
      <c r="B231" s="336"/>
      <c r="C231" s="337"/>
      <c r="D231" s="338" t="str">
        <f>IFERROR(VLOOKUP(A231,部品コード!A:E,2,FALSE),"")</f>
        <v/>
      </c>
      <c r="E231" s="338" t="str">
        <f t="shared" si="6"/>
        <v/>
      </c>
      <c r="F231" s="338" t="str">
        <f t="shared" si="7"/>
        <v/>
      </c>
      <c r="G231" s="338" t="str">
        <f>IFERROR(VLOOKUP(A231,部品コード!A:E,3,FALSE),"")</f>
        <v/>
      </c>
    </row>
    <row r="232" spans="1:7" x14ac:dyDescent="0.15">
      <c r="A232" s="335"/>
      <c r="B232" s="336"/>
      <c r="C232" s="337"/>
      <c r="D232" s="338" t="str">
        <f>IFERROR(VLOOKUP(A232,部品コード!A:E,2,FALSE),"")</f>
        <v/>
      </c>
      <c r="E232" s="338" t="str">
        <f t="shared" si="6"/>
        <v/>
      </c>
      <c r="F232" s="338" t="str">
        <f t="shared" si="7"/>
        <v/>
      </c>
      <c r="G232" s="338" t="str">
        <f>IFERROR(VLOOKUP(A232,部品コード!A:E,3,FALSE),"")</f>
        <v/>
      </c>
    </row>
    <row r="233" spans="1:7" x14ac:dyDescent="0.15">
      <c r="A233" s="335"/>
      <c r="B233" s="336"/>
      <c r="C233" s="337"/>
      <c r="D233" s="338" t="str">
        <f>IFERROR(VLOOKUP(A233,部品コード!A:E,2,FALSE),"")</f>
        <v/>
      </c>
      <c r="E233" s="338" t="str">
        <f t="shared" si="6"/>
        <v/>
      </c>
      <c r="F233" s="338" t="str">
        <f t="shared" si="7"/>
        <v/>
      </c>
      <c r="G233" s="338" t="str">
        <f>IFERROR(VLOOKUP(A233,部品コード!A:E,3,FALSE),"")</f>
        <v/>
      </c>
    </row>
    <row r="234" spans="1:7" x14ac:dyDescent="0.15">
      <c r="A234" s="335"/>
      <c r="B234" s="336"/>
      <c r="C234" s="337"/>
      <c r="D234" s="338" t="str">
        <f>IFERROR(VLOOKUP(A234,部品コード!A:E,2,FALSE),"")</f>
        <v/>
      </c>
      <c r="E234" s="338" t="str">
        <f t="shared" si="6"/>
        <v/>
      </c>
      <c r="F234" s="338" t="str">
        <f t="shared" si="7"/>
        <v/>
      </c>
      <c r="G234" s="338" t="str">
        <f>IFERROR(VLOOKUP(A234,部品コード!A:E,3,FALSE),"")</f>
        <v/>
      </c>
    </row>
    <row r="235" spans="1:7" x14ac:dyDescent="0.15">
      <c r="A235" s="335"/>
      <c r="B235" s="336"/>
      <c r="C235" s="337"/>
      <c r="D235" s="338" t="str">
        <f>IFERROR(VLOOKUP(A235,部品コード!A:E,2,FALSE),"")</f>
        <v/>
      </c>
      <c r="E235" s="338" t="str">
        <f t="shared" si="6"/>
        <v/>
      </c>
      <c r="F235" s="338" t="str">
        <f t="shared" si="7"/>
        <v/>
      </c>
      <c r="G235" s="338" t="str">
        <f>IFERROR(VLOOKUP(A235,部品コード!A:E,3,FALSE),"")</f>
        <v/>
      </c>
    </row>
    <row r="236" spans="1:7" x14ac:dyDescent="0.15">
      <c r="A236" s="335"/>
      <c r="B236" s="336"/>
      <c r="C236" s="337"/>
      <c r="D236" s="338" t="str">
        <f>IFERROR(VLOOKUP(A236,部品コード!A:E,2,FALSE),"")</f>
        <v/>
      </c>
      <c r="E236" s="338" t="str">
        <f t="shared" si="6"/>
        <v/>
      </c>
      <c r="F236" s="338" t="str">
        <f t="shared" si="7"/>
        <v/>
      </c>
      <c r="G236" s="338" t="str">
        <f>IFERROR(VLOOKUP(A236,部品コード!A:E,3,FALSE),"")</f>
        <v/>
      </c>
    </row>
    <row r="237" spans="1:7" x14ac:dyDescent="0.15">
      <c r="A237" s="335"/>
      <c r="B237" s="336"/>
      <c r="C237" s="337"/>
      <c r="D237" s="338" t="str">
        <f>IFERROR(VLOOKUP(A237,部品コード!A:E,2,FALSE),"")</f>
        <v/>
      </c>
      <c r="E237" s="338" t="str">
        <f t="shared" si="6"/>
        <v/>
      </c>
      <c r="F237" s="338" t="str">
        <f t="shared" si="7"/>
        <v/>
      </c>
      <c r="G237" s="338" t="str">
        <f>IFERROR(VLOOKUP(A237,部品コード!A:E,3,FALSE),"")</f>
        <v/>
      </c>
    </row>
    <row r="238" spans="1:7" x14ac:dyDescent="0.15">
      <c r="A238" s="335"/>
      <c r="B238" s="336"/>
      <c r="C238" s="337"/>
      <c r="D238" s="338" t="str">
        <f>IFERROR(VLOOKUP(A238,部品コード!A:E,2,FALSE),"")</f>
        <v/>
      </c>
      <c r="E238" s="338" t="str">
        <f t="shared" si="6"/>
        <v/>
      </c>
      <c r="F238" s="338" t="str">
        <f t="shared" si="7"/>
        <v/>
      </c>
      <c r="G238" s="338" t="str">
        <f>IFERROR(VLOOKUP(A238,部品コード!A:E,3,FALSE),"")</f>
        <v/>
      </c>
    </row>
    <row r="239" spans="1:7" x14ac:dyDescent="0.15">
      <c r="A239" s="335"/>
      <c r="B239" s="336"/>
      <c r="C239" s="337"/>
      <c r="D239" s="338" t="str">
        <f>IFERROR(VLOOKUP(A239,部品コード!A:E,2,FALSE),"")</f>
        <v/>
      </c>
      <c r="E239" s="338" t="str">
        <f t="shared" si="6"/>
        <v/>
      </c>
      <c r="F239" s="338" t="str">
        <f t="shared" si="7"/>
        <v/>
      </c>
      <c r="G239" s="338" t="str">
        <f>IFERROR(VLOOKUP(A239,部品コード!A:E,3,FALSE),"")</f>
        <v/>
      </c>
    </row>
    <row r="240" spans="1:7" x14ac:dyDescent="0.15">
      <c r="A240" s="335"/>
      <c r="B240" s="336"/>
      <c r="C240" s="337"/>
      <c r="D240" s="338" t="str">
        <f>IFERROR(VLOOKUP(A240,部品コード!A:E,2,FALSE),"")</f>
        <v/>
      </c>
      <c r="E240" s="338" t="str">
        <f t="shared" si="6"/>
        <v/>
      </c>
      <c r="F240" s="338" t="str">
        <f t="shared" si="7"/>
        <v/>
      </c>
      <c r="G240" s="338" t="str">
        <f>IFERROR(VLOOKUP(A240,部品コード!A:E,3,FALSE),"")</f>
        <v/>
      </c>
    </row>
    <row r="241" spans="1:7" x14ac:dyDescent="0.15">
      <c r="A241" s="335"/>
      <c r="B241" s="336"/>
      <c r="C241" s="337"/>
      <c r="D241" s="338" t="str">
        <f>IFERROR(VLOOKUP(A241,部品コード!A:E,2,FALSE),"")</f>
        <v/>
      </c>
      <c r="E241" s="338" t="str">
        <f t="shared" si="6"/>
        <v/>
      </c>
      <c r="F241" s="338" t="str">
        <f t="shared" si="7"/>
        <v/>
      </c>
      <c r="G241" s="338" t="str">
        <f>IFERROR(VLOOKUP(A241,部品コード!A:E,3,FALSE),"")</f>
        <v/>
      </c>
    </row>
    <row r="242" spans="1:7" x14ac:dyDescent="0.15">
      <c r="A242" s="335"/>
      <c r="B242" s="336"/>
      <c r="C242" s="337"/>
      <c r="D242" s="338" t="str">
        <f>IFERROR(VLOOKUP(A242,部品コード!A:E,2,FALSE),"")</f>
        <v/>
      </c>
      <c r="E242" s="338" t="str">
        <f t="shared" si="6"/>
        <v/>
      </c>
      <c r="F242" s="338" t="str">
        <f t="shared" si="7"/>
        <v/>
      </c>
      <c r="G242" s="338" t="str">
        <f>IFERROR(VLOOKUP(A242,部品コード!A:E,3,FALSE),"")</f>
        <v/>
      </c>
    </row>
    <row r="243" spans="1:7" x14ac:dyDescent="0.15">
      <c r="A243" s="335"/>
      <c r="B243" s="336"/>
      <c r="C243" s="337"/>
      <c r="D243" s="338" t="str">
        <f>IFERROR(VLOOKUP(A243,部品コード!A:E,2,FALSE),"")</f>
        <v/>
      </c>
      <c r="E243" s="338" t="str">
        <f t="shared" si="6"/>
        <v/>
      </c>
      <c r="F243" s="338" t="str">
        <f t="shared" si="7"/>
        <v/>
      </c>
      <c r="G243" s="338" t="str">
        <f>IFERROR(VLOOKUP(A243,部品コード!A:E,3,FALSE),"")</f>
        <v/>
      </c>
    </row>
    <row r="244" spans="1:7" x14ac:dyDescent="0.15">
      <c r="A244" s="335"/>
      <c r="B244" s="336"/>
      <c r="C244" s="337"/>
      <c r="D244" s="338" t="str">
        <f>IFERROR(VLOOKUP(A244,部品コード!A:E,2,FALSE),"")</f>
        <v/>
      </c>
      <c r="E244" s="338" t="str">
        <f t="shared" si="6"/>
        <v/>
      </c>
      <c r="F244" s="338" t="str">
        <f t="shared" si="7"/>
        <v/>
      </c>
      <c r="G244" s="338" t="str">
        <f>IFERROR(VLOOKUP(A244,部品コード!A:E,3,FALSE),"")</f>
        <v/>
      </c>
    </row>
    <row r="245" spans="1:7" x14ac:dyDescent="0.15">
      <c r="A245" s="335"/>
      <c r="B245" s="336"/>
      <c r="C245" s="337"/>
      <c r="D245" s="338" t="str">
        <f>IFERROR(VLOOKUP(A245,部品コード!A:E,2,FALSE),"")</f>
        <v/>
      </c>
      <c r="E245" s="338" t="str">
        <f t="shared" si="6"/>
        <v/>
      </c>
      <c r="F245" s="338" t="str">
        <f t="shared" si="7"/>
        <v/>
      </c>
      <c r="G245" s="338" t="str">
        <f>IFERROR(VLOOKUP(A245,部品コード!A:E,3,FALSE),"")</f>
        <v/>
      </c>
    </row>
    <row r="246" spans="1:7" x14ac:dyDescent="0.15">
      <c r="A246" s="335"/>
      <c r="B246" s="336"/>
      <c r="C246" s="337"/>
      <c r="D246" s="338" t="str">
        <f>IFERROR(VLOOKUP(A246,部品コード!A:E,2,FALSE),"")</f>
        <v/>
      </c>
      <c r="E246" s="338" t="str">
        <f t="shared" si="6"/>
        <v/>
      </c>
      <c r="F246" s="338" t="str">
        <f t="shared" si="7"/>
        <v/>
      </c>
      <c r="G246" s="338" t="str">
        <f>IFERROR(VLOOKUP(A246,部品コード!A:E,3,FALSE),"")</f>
        <v/>
      </c>
    </row>
    <row r="247" spans="1:7" x14ac:dyDescent="0.15">
      <c r="A247" s="335"/>
      <c r="B247" s="336"/>
      <c r="C247" s="337"/>
      <c r="D247" s="338" t="str">
        <f>IFERROR(VLOOKUP(A247,部品コード!A:E,2,FALSE),"")</f>
        <v/>
      </c>
      <c r="E247" s="338" t="str">
        <f t="shared" si="6"/>
        <v/>
      </c>
      <c r="F247" s="338" t="str">
        <f t="shared" si="7"/>
        <v/>
      </c>
      <c r="G247" s="338" t="str">
        <f>IFERROR(VLOOKUP(A247,部品コード!A:E,3,FALSE),"")</f>
        <v/>
      </c>
    </row>
    <row r="248" spans="1:7" x14ac:dyDescent="0.15">
      <c r="A248" s="335"/>
      <c r="B248" s="336"/>
      <c r="C248" s="337"/>
      <c r="D248" s="338" t="str">
        <f>IFERROR(VLOOKUP(A248,部品コード!A:E,2,FALSE),"")</f>
        <v/>
      </c>
      <c r="E248" s="338" t="str">
        <f t="shared" si="6"/>
        <v/>
      </c>
      <c r="F248" s="338" t="str">
        <f t="shared" si="7"/>
        <v/>
      </c>
      <c r="G248" s="338" t="str">
        <f>IFERROR(VLOOKUP(A248,部品コード!A:E,3,FALSE),"")</f>
        <v/>
      </c>
    </row>
    <row r="249" spans="1:7" x14ac:dyDescent="0.15">
      <c r="A249" s="335"/>
      <c r="B249" s="336"/>
      <c r="C249" s="337"/>
      <c r="D249" s="338" t="str">
        <f>IFERROR(VLOOKUP(A249,部品コード!A:E,2,FALSE),"")</f>
        <v/>
      </c>
      <c r="E249" s="338" t="str">
        <f t="shared" si="6"/>
        <v/>
      </c>
      <c r="F249" s="338" t="str">
        <f t="shared" si="7"/>
        <v/>
      </c>
      <c r="G249" s="338" t="str">
        <f>IFERROR(VLOOKUP(A249,部品コード!A:E,3,FALSE),"")</f>
        <v/>
      </c>
    </row>
    <row r="250" spans="1:7" x14ac:dyDescent="0.15">
      <c r="A250" s="335"/>
      <c r="B250" s="336"/>
      <c r="C250" s="337"/>
      <c r="D250" s="338" t="str">
        <f>IFERROR(VLOOKUP(A250,部品コード!A:E,2,FALSE),"")</f>
        <v/>
      </c>
      <c r="E250" s="338" t="str">
        <f t="shared" si="6"/>
        <v/>
      </c>
      <c r="F250" s="338" t="str">
        <f t="shared" si="7"/>
        <v/>
      </c>
      <c r="G250" s="338" t="str">
        <f>IFERROR(VLOOKUP(A250,部品コード!A:E,3,FALSE),"")</f>
        <v/>
      </c>
    </row>
    <row r="251" spans="1:7" x14ac:dyDescent="0.15">
      <c r="A251" s="335"/>
      <c r="B251" s="336"/>
      <c r="C251" s="337"/>
      <c r="D251" s="338" t="str">
        <f>IFERROR(VLOOKUP(A251,部品コード!A:E,2,FALSE),"")</f>
        <v/>
      </c>
      <c r="E251" s="338" t="str">
        <f t="shared" si="6"/>
        <v/>
      </c>
      <c r="F251" s="338" t="str">
        <f t="shared" si="7"/>
        <v/>
      </c>
      <c r="G251" s="338" t="str">
        <f>IFERROR(VLOOKUP(A251,部品コード!A:E,3,FALSE),"")</f>
        <v/>
      </c>
    </row>
    <row r="252" spans="1:7" x14ac:dyDescent="0.15">
      <c r="A252" s="335"/>
      <c r="B252" s="336"/>
      <c r="C252" s="337"/>
      <c r="D252" s="338" t="str">
        <f>IFERROR(VLOOKUP(A252,部品コード!A:E,2,FALSE),"")</f>
        <v/>
      </c>
      <c r="E252" s="338" t="str">
        <f t="shared" si="6"/>
        <v/>
      </c>
      <c r="F252" s="338" t="str">
        <f t="shared" si="7"/>
        <v/>
      </c>
      <c r="G252" s="338" t="str">
        <f>IFERROR(VLOOKUP(A252,部品コード!A:E,3,FALSE),"")</f>
        <v/>
      </c>
    </row>
    <row r="253" spans="1:7" x14ac:dyDescent="0.15">
      <c r="A253" s="335"/>
      <c r="B253" s="336"/>
      <c r="C253" s="337"/>
      <c r="D253" s="338" t="str">
        <f>IFERROR(VLOOKUP(A253,部品コード!A:E,2,FALSE),"")</f>
        <v/>
      </c>
      <c r="E253" s="338" t="str">
        <f t="shared" si="6"/>
        <v/>
      </c>
      <c r="F253" s="338" t="str">
        <f t="shared" si="7"/>
        <v/>
      </c>
      <c r="G253" s="338" t="str">
        <f>IFERROR(VLOOKUP(A253,部品コード!A:E,3,FALSE),"")</f>
        <v/>
      </c>
    </row>
    <row r="254" spans="1:7" x14ac:dyDescent="0.15">
      <c r="A254" s="335"/>
      <c r="B254" s="336"/>
      <c r="C254" s="337"/>
      <c r="D254" s="338" t="str">
        <f>IFERROR(VLOOKUP(A254,部品コード!A:E,2,FALSE),"")</f>
        <v/>
      </c>
      <c r="E254" s="338" t="str">
        <f t="shared" si="6"/>
        <v/>
      </c>
      <c r="F254" s="338" t="str">
        <f t="shared" si="7"/>
        <v/>
      </c>
      <c r="G254" s="338" t="str">
        <f>IFERROR(VLOOKUP(A254,部品コード!A:E,3,FALSE),"")</f>
        <v/>
      </c>
    </row>
    <row r="255" spans="1:7" x14ac:dyDescent="0.15">
      <c r="A255" s="335"/>
      <c r="B255" s="336"/>
      <c r="C255" s="337"/>
      <c r="D255" s="338" t="str">
        <f>IFERROR(VLOOKUP(A255,部品コード!A:E,2,FALSE),"")</f>
        <v/>
      </c>
      <c r="E255" s="338" t="str">
        <f t="shared" si="6"/>
        <v/>
      </c>
      <c r="F255" s="338" t="str">
        <f t="shared" si="7"/>
        <v/>
      </c>
      <c r="G255" s="338" t="str">
        <f>IFERROR(VLOOKUP(A255,部品コード!A:E,3,FALSE),"")</f>
        <v/>
      </c>
    </row>
    <row r="256" spans="1:7" x14ac:dyDescent="0.15">
      <c r="A256" s="335"/>
      <c r="B256" s="336"/>
      <c r="C256" s="337"/>
      <c r="D256" s="338" t="str">
        <f>IFERROR(VLOOKUP(A256,部品コード!A:E,2,FALSE),"")</f>
        <v/>
      </c>
      <c r="E256" s="338" t="str">
        <f t="shared" si="6"/>
        <v/>
      </c>
      <c r="F256" s="338" t="str">
        <f t="shared" si="7"/>
        <v/>
      </c>
      <c r="G256" s="338" t="str">
        <f>IFERROR(VLOOKUP(A256,部品コード!A:E,3,FALSE),"")</f>
        <v/>
      </c>
    </row>
    <row r="257" spans="1:7" x14ac:dyDescent="0.15">
      <c r="A257" s="335"/>
      <c r="B257" s="336"/>
      <c r="C257" s="337"/>
      <c r="D257" s="338" t="str">
        <f>IFERROR(VLOOKUP(A257,部品コード!A:E,2,FALSE),"")</f>
        <v/>
      </c>
      <c r="E257" s="338" t="str">
        <f t="shared" si="6"/>
        <v/>
      </c>
      <c r="F257" s="338" t="str">
        <f t="shared" si="7"/>
        <v/>
      </c>
      <c r="G257" s="338" t="str">
        <f>IFERROR(VLOOKUP(A257,部品コード!A:E,3,FALSE),"")</f>
        <v/>
      </c>
    </row>
    <row r="258" spans="1:7" x14ac:dyDescent="0.15">
      <c r="A258" s="335"/>
      <c r="B258" s="336"/>
      <c r="C258" s="337"/>
      <c r="D258" s="338" t="str">
        <f>IFERROR(VLOOKUP(A258,部品コード!A:E,2,FALSE),"")</f>
        <v/>
      </c>
      <c r="E258" s="338" t="str">
        <f t="shared" si="6"/>
        <v/>
      </c>
      <c r="F258" s="338" t="str">
        <f t="shared" si="7"/>
        <v/>
      </c>
      <c r="G258" s="338" t="str">
        <f>IFERROR(VLOOKUP(A258,部品コード!A:E,3,FALSE),"")</f>
        <v/>
      </c>
    </row>
    <row r="259" spans="1:7" x14ac:dyDescent="0.15">
      <c r="A259" s="335"/>
      <c r="B259" s="336"/>
      <c r="C259" s="337"/>
      <c r="D259" s="338" t="str">
        <f>IFERROR(VLOOKUP(A259,部品コード!A:E,2,FALSE),"")</f>
        <v/>
      </c>
      <c r="E259" s="338" t="str">
        <f t="shared" ref="E259:E322" si="8">IF(B259="","",(MONTH(B259)))</f>
        <v/>
      </c>
      <c r="F259" s="338" t="str">
        <f t="shared" ref="F259:F322" si="9">IF(B259="","",(DAY(B259)))</f>
        <v/>
      </c>
      <c r="G259" s="338" t="str">
        <f>IFERROR(VLOOKUP(A259,部品コード!A:E,3,FALSE),"")</f>
        <v/>
      </c>
    </row>
    <row r="260" spans="1:7" x14ac:dyDescent="0.15">
      <c r="A260" s="335"/>
      <c r="B260" s="336"/>
      <c r="C260" s="337"/>
      <c r="D260" s="338" t="str">
        <f>IFERROR(VLOOKUP(A260,部品コード!A:E,2,FALSE),"")</f>
        <v/>
      </c>
      <c r="E260" s="338" t="str">
        <f t="shared" si="8"/>
        <v/>
      </c>
      <c r="F260" s="338" t="str">
        <f t="shared" si="9"/>
        <v/>
      </c>
      <c r="G260" s="338" t="str">
        <f>IFERROR(VLOOKUP(A260,部品コード!A:E,3,FALSE),"")</f>
        <v/>
      </c>
    </row>
    <row r="261" spans="1:7" x14ac:dyDescent="0.15">
      <c r="A261" s="335"/>
      <c r="B261" s="336"/>
      <c r="C261" s="337"/>
      <c r="D261" s="338" t="str">
        <f>IFERROR(VLOOKUP(A261,部品コード!A:E,2,FALSE),"")</f>
        <v/>
      </c>
      <c r="E261" s="338" t="str">
        <f t="shared" si="8"/>
        <v/>
      </c>
      <c r="F261" s="338" t="str">
        <f t="shared" si="9"/>
        <v/>
      </c>
      <c r="G261" s="338" t="str">
        <f>IFERROR(VLOOKUP(A261,部品コード!A:E,3,FALSE),"")</f>
        <v/>
      </c>
    </row>
    <row r="262" spans="1:7" x14ac:dyDescent="0.15">
      <c r="A262" s="335"/>
      <c r="B262" s="336"/>
      <c r="C262" s="337"/>
      <c r="D262" s="338" t="str">
        <f>IFERROR(VLOOKUP(A262,部品コード!A:E,2,FALSE),"")</f>
        <v/>
      </c>
      <c r="E262" s="338" t="str">
        <f t="shared" si="8"/>
        <v/>
      </c>
      <c r="F262" s="338" t="str">
        <f t="shared" si="9"/>
        <v/>
      </c>
      <c r="G262" s="338" t="str">
        <f>IFERROR(VLOOKUP(A262,部品コード!A:E,3,FALSE),"")</f>
        <v/>
      </c>
    </row>
    <row r="263" spans="1:7" x14ac:dyDescent="0.15">
      <c r="A263" s="335"/>
      <c r="B263" s="336"/>
      <c r="C263" s="337"/>
      <c r="D263" s="338" t="str">
        <f>IFERROR(VLOOKUP(A263,部品コード!A:E,2,FALSE),"")</f>
        <v/>
      </c>
      <c r="E263" s="338" t="str">
        <f t="shared" si="8"/>
        <v/>
      </c>
      <c r="F263" s="338" t="str">
        <f t="shared" si="9"/>
        <v/>
      </c>
      <c r="G263" s="338" t="str">
        <f>IFERROR(VLOOKUP(A263,部品コード!A:E,3,FALSE),"")</f>
        <v/>
      </c>
    </row>
    <row r="264" spans="1:7" x14ac:dyDescent="0.15">
      <c r="A264" s="335"/>
      <c r="B264" s="336"/>
      <c r="C264" s="337"/>
      <c r="D264" s="338" t="str">
        <f>IFERROR(VLOOKUP(A264,部品コード!A:E,2,FALSE),"")</f>
        <v/>
      </c>
      <c r="E264" s="338" t="str">
        <f t="shared" si="8"/>
        <v/>
      </c>
      <c r="F264" s="338" t="str">
        <f t="shared" si="9"/>
        <v/>
      </c>
      <c r="G264" s="338" t="str">
        <f>IFERROR(VLOOKUP(A264,部品コード!A:E,3,FALSE),"")</f>
        <v/>
      </c>
    </row>
    <row r="265" spans="1:7" x14ac:dyDescent="0.15">
      <c r="A265" s="335"/>
      <c r="B265" s="336"/>
      <c r="C265" s="337"/>
      <c r="D265" s="338" t="str">
        <f>IFERROR(VLOOKUP(A265,部品コード!A:E,2,FALSE),"")</f>
        <v/>
      </c>
      <c r="E265" s="338" t="str">
        <f t="shared" si="8"/>
        <v/>
      </c>
      <c r="F265" s="338" t="str">
        <f t="shared" si="9"/>
        <v/>
      </c>
      <c r="G265" s="338" t="str">
        <f>IFERROR(VLOOKUP(A265,部品コード!A:E,3,FALSE),"")</f>
        <v/>
      </c>
    </row>
    <row r="266" spans="1:7" x14ac:dyDescent="0.15">
      <c r="A266" s="335"/>
      <c r="B266" s="336"/>
      <c r="C266" s="337"/>
      <c r="D266" s="338" t="str">
        <f>IFERROR(VLOOKUP(A266,部品コード!A:E,2,FALSE),"")</f>
        <v/>
      </c>
      <c r="E266" s="338" t="str">
        <f t="shared" si="8"/>
        <v/>
      </c>
      <c r="F266" s="338" t="str">
        <f t="shared" si="9"/>
        <v/>
      </c>
      <c r="G266" s="338" t="str">
        <f>IFERROR(VLOOKUP(A266,部品コード!A:E,3,FALSE),"")</f>
        <v/>
      </c>
    </row>
    <row r="267" spans="1:7" x14ac:dyDescent="0.15">
      <c r="A267" s="335"/>
      <c r="B267" s="336"/>
      <c r="C267" s="337"/>
      <c r="D267" s="338" t="str">
        <f>IFERROR(VLOOKUP(A267,部品コード!A:E,2,FALSE),"")</f>
        <v/>
      </c>
      <c r="E267" s="338" t="str">
        <f t="shared" si="8"/>
        <v/>
      </c>
      <c r="F267" s="338" t="str">
        <f t="shared" si="9"/>
        <v/>
      </c>
      <c r="G267" s="338" t="str">
        <f>IFERROR(VLOOKUP(A267,部品コード!A:E,3,FALSE),"")</f>
        <v/>
      </c>
    </row>
    <row r="268" spans="1:7" x14ac:dyDescent="0.15">
      <c r="A268" s="335"/>
      <c r="B268" s="336"/>
      <c r="C268" s="337"/>
      <c r="D268" s="338" t="str">
        <f>IFERROR(VLOOKUP(A268,部品コード!A:E,2,FALSE),"")</f>
        <v/>
      </c>
      <c r="E268" s="338" t="str">
        <f t="shared" si="8"/>
        <v/>
      </c>
      <c r="F268" s="338" t="str">
        <f t="shared" si="9"/>
        <v/>
      </c>
      <c r="G268" s="338" t="str">
        <f>IFERROR(VLOOKUP(A268,部品コード!A:E,3,FALSE),"")</f>
        <v/>
      </c>
    </row>
    <row r="269" spans="1:7" x14ac:dyDescent="0.15">
      <c r="A269" s="335"/>
      <c r="B269" s="336"/>
      <c r="C269" s="337"/>
      <c r="D269" s="338" t="str">
        <f>IFERROR(VLOOKUP(A269,部品コード!A:E,2,FALSE),"")</f>
        <v/>
      </c>
      <c r="E269" s="338" t="str">
        <f t="shared" si="8"/>
        <v/>
      </c>
      <c r="F269" s="338" t="str">
        <f t="shared" si="9"/>
        <v/>
      </c>
      <c r="G269" s="338" t="str">
        <f>IFERROR(VLOOKUP(A269,部品コード!A:E,3,FALSE),"")</f>
        <v/>
      </c>
    </row>
    <row r="270" spans="1:7" x14ac:dyDescent="0.15">
      <c r="A270" s="335"/>
      <c r="B270" s="336"/>
      <c r="C270" s="337"/>
      <c r="D270" s="338" t="str">
        <f>IFERROR(VLOOKUP(A270,部品コード!A:E,2,FALSE),"")</f>
        <v/>
      </c>
      <c r="E270" s="338" t="str">
        <f t="shared" si="8"/>
        <v/>
      </c>
      <c r="F270" s="338" t="str">
        <f t="shared" si="9"/>
        <v/>
      </c>
      <c r="G270" s="338" t="str">
        <f>IFERROR(VLOOKUP(A270,部品コード!A:E,3,FALSE),"")</f>
        <v/>
      </c>
    </row>
    <row r="271" spans="1:7" x14ac:dyDescent="0.15">
      <c r="A271" s="335"/>
      <c r="B271" s="336"/>
      <c r="C271" s="337"/>
      <c r="D271" s="338" t="str">
        <f>IFERROR(VLOOKUP(A271,部品コード!A:E,2,FALSE),"")</f>
        <v/>
      </c>
      <c r="E271" s="338" t="str">
        <f t="shared" si="8"/>
        <v/>
      </c>
      <c r="F271" s="338" t="str">
        <f t="shared" si="9"/>
        <v/>
      </c>
      <c r="G271" s="338" t="str">
        <f>IFERROR(VLOOKUP(A271,部品コード!A:E,3,FALSE),"")</f>
        <v/>
      </c>
    </row>
    <row r="272" spans="1:7" x14ac:dyDescent="0.15">
      <c r="A272" s="335"/>
      <c r="B272" s="336"/>
      <c r="C272" s="337"/>
      <c r="D272" s="338" t="str">
        <f>IFERROR(VLOOKUP(A272,部品コード!A:E,2,FALSE),"")</f>
        <v/>
      </c>
      <c r="E272" s="338" t="str">
        <f t="shared" si="8"/>
        <v/>
      </c>
      <c r="F272" s="338" t="str">
        <f t="shared" si="9"/>
        <v/>
      </c>
      <c r="G272" s="338" t="str">
        <f>IFERROR(VLOOKUP(A272,部品コード!A:E,3,FALSE),"")</f>
        <v/>
      </c>
    </row>
    <row r="273" spans="1:7" x14ac:dyDescent="0.15">
      <c r="A273" s="335"/>
      <c r="B273" s="336"/>
      <c r="C273" s="337"/>
      <c r="D273" s="338" t="str">
        <f>IFERROR(VLOOKUP(A273,部品コード!A:E,2,FALSE),"")</f>
        <v/>
      </c>
      <c r="E273" s="338" t="str">
        <f t="shared" si="8"/>
        <v/>
      </c>
      <c r="F273" s="338" t="str">
        <f t="shared" si="9"/>
        <v/>
      </c>
      <c r="G273" s="338" t="str">
        <f>IFERROR(VLOOKUP(A273,部品コード!A:E,3,FALSE),"")</f>
        <v/>
      </c>
    </row>
    <row r="274" spans="1:7" x14ac:dyDescent="0.15">
      <c r="A274" s="335"/>
      <c r="B274" s="336"/>
      <c r="C274" s="337"/>
      <c r="D274" s="338" t="str">
        <f>IFERROR(VLOOKUP(A274,部品コード!A:E,2,FALSE),"")</f>
        <v/>
      </c>
      <c r="E274" s="338" t="str">
        <f t="shared" si="8"/>
        <v/>
      </c>
      <c r="F274" s="338" t="str">
        <f t="shared" si="9"/>
        <v/>
      </c>
      <c r="G274" s="338" t="str">
        <f>IFERROR(VLOOKUP(A274,部品コード!A:E,3,FALSE),"")</f>
        <v/>
      </c>
    </row>
    <row r="275" spans="1:7" x14ac:dyDescent="0.15">
      <c r="A275" s="335"/>
      <c r="B275" s="336"/>
      <c r="C275" s="337"/>
      <c r="D275" s="338" t="str">
        <f>IFERROR(VLOOKUP(A275,部品コード!A:E,2,FALSE),"")</f>
        <v/>
      </c>
      <c r="E275" s="338" t="str">
        <f t="shared" si="8"/>
        <v/>
      </c>
      <c r="F275" s="338" t="str">
        <f t="shared" si="9"/>
        <v/>
      </c>
      <c r="G275" s="338" t="str">
        <f>IFERROR(VLOOKUP(A275,部品コード!A:E,3,FALSE),"")</f>
        <v/>
      </c>
    </row>
    <row r="276" spans="1:7" x14ac:dyDescent="0.15">
      <c r="A276" s="335"/>
      <c r="B276" s="336"/>
      <c r="C276" s="337"/>
      <c r="D276" s="338" t="str">
        <f>IFERROR(VLOOKUP(A276,部品コード!A:E,2,FALSE),"")</f>
        <v/>
      </c>
      <c r="E276" s="338" t="str">
        <f t="shared" si="8"/>
        <v/>
      </c>
      <c r="F276" s="338" t="str">
        <f t="shared" si="9"/>
        <v/>
      </c>
      <c r="G276" s="338" t="str">
        <f>IFERROR(VLOOKUP(A276,部品コード!A:E,3,FALSE),"")</f>
        <v/>
      </c>
    </row>
    <row r="277" spans="1:7" x14ac:dyDescent="0.15">
      <c r="A277" s="335"/>
      <c r="B277" s="336"/>
      <c r="C277" s="337"/>
      <c r="D277" s="338" t="str">
        <f>IFERROR(VLOOKUP(A277,部品コード!A:E,2,FALSE),"")</f>
        <v/>
      </c>
      <c r="E277" s="338" t="str">
        <f t="shared" si="8"/>
        <v/>
      </c>
      <c r="F277" s="338" t="str">
        <f t="shared" si="9"/>
        <v/>
      </c>
      <c r="G277" s="338" t="str">
        <f>IFERROR(VLOOKUP(A277,部品コード!A:E,3,FALSE),"")</f>
        <v/>
      </c>
    </row>
    <row r="278" spans="1:7" x14ac:dyDescent="0.15">
      <c r="A278" s="335"/>
      <c r="B278" s="336"/>
      <c r="C278" s="337"/>
      <c r="D278" s="338" t="str">
        <f>IFERROR(VLOOKUP(A278,部品コード!A:E,2,FALSE),"")</f>
        <v/>
      </c>
      <c r="E278" s="338" t="str">
        <f t="shared" si="8"/>
        <v/>
      </c>
      <c r="F278" s="338" t="str">
        <f t="shared" si="9"/>
        <v/>
      </c>
      <c r="G278" s="338" t="str">
        <f>IFERROR(VLOOKUP(A278,部品コード!A:E,3,FALSE),"")</f>
        <v/>
      </c>
    </row>
    <row r="279" spans="1:7" x14ac:dyDescent="0.15">
      <c r="A279" s="335"/>
      <c r="B279" s="336"/>
      <c r="C279" s="337"/>
      <c r="D279" s="338" t="str">
        <f>IFERROR(VLOOKUP(A279,部品コード!A:E,2,FALSE),"")</f>
        <v/>
      </c>
      <c r="E279" s="338" t="str">
        <f t="shared" si="8"/>
        <v/>
      </c>
      <c r="F279" s="338" t="str">
        <f t="shared" si="9"/>
        <v/>
      </c>
      <c r="G279" s="338" t="str">
        <f>IFERROR(VLOOKUP(A279,部品コード!A:E,3,FALSE),"")</f>
        <v/>
      </c>
    </row>
    <row r="280" spans="1:7" x14ac:dyDescent="0.15">
      <c r="A280" s="335"/>
      <c r="B280" s="336"/>
      <c r="C280" s="337"/>
      <c r="D280" s="338" t="str">
        <f>IFERROR(VLOOKUP(A280,部品コード!A:E,2,FALSE),"")</f>
        <v/>
      </c>
      <c r="E280" s="338" t="str">
        <f t="shared" si="8"/>
        <v/>
      </c>
      <c r="F280" s="338" t="str">
        <f t="shared" si="9"/>
        <v/>
      </c>
      <c r="G280" s="338" t="str">
        <f>IFERROR(VLOOKUP(A280,部品コード!A:E,3,FALSE),"")</f>
        <v/>
      </c>
    </row>
    <row r="281" spans="1:7" x14ac:dyDescent="0.15">
      <c r="A281" s="335"/>
      <c r="B281" s="336"/>
      <c r="C281" s="337"/>
      <c r="D281" s="338" t="str">
        <f>IFERROR(VLOOKUP(A281,部品コード!A:E,2,FALSE),"")</f>
        <v/>
      </c>
      <c r="E281" s="338" t="str">
        <f t="shared" si="8"/>
        <v/>
      </c>
      <c r="F281" s="338" t="str">
        <f t="shared" si="9"/>
        <v/>
      </c>
      <c r="G281" s="338" t="str">
        <f>IFERROR(VLOOKUP(A281,部品コード!A:E,3,FALSE),"")</f>
        <v/>
      </c>
    </row>
    <row r="282" spans="1:7" x14ac:dyDescent="0.15">
      <c r="A282" s="335"/>
      <c r="B282" s="336"/>
      <c r="C282" s="337"/>
      <c r="D282" s="338" t="str">
        <f>IFERROR(VLOOKUP(A282,部品コード!A:E,2,FALSE),"")</f>
        <v/>
      </c>
      <c r="E282" s="338" t="str">
        <f t="shared" si="8"/>
        <v/>
      </c>
      <c r="F282" s="338" t="str">
        <f t="shared" si="9"/>
        <v/>
      </c>
      <c r="G282" s="338" t="str">
        <f>IFERROR(VLOOKUP(A282,部品コード!A:E,3,FALSE),"")</f>
        <v/>
      </c>
    </row>
    <row r="283" spans="1:7" x14ac:dyDescent="0.15">
      <c r="A283" s="335"/>
      <c r="B283" s="336"/>
      <c r="C283" s="337"/>
      <c r="D283" s="338" t="str">
        <f>IFERROR(VLOOKUP(A283,部品コード!A:E,2,FALSE),"")</f>
        <v/>
      </c>
      <c r="E283" s="338" t="str">
        <f t="shared" si="8"/>
        <v/>
      </c>
      <c r="F283" s="338" t="str">
        <f t="shared" si="9"/>
        <v/>
      </c>
      <c r="G283" s="338" t="str">
        <f>IFERROR(VLOOKUP(A283,部品コード!A:E,3,FALSE),"")</f>
        <v/>
      </c>
    </row>
    <row r="284" spans="1:7" x14ac:dyDescent="0.15">
      <c r="A284" s="335"/>
      <c r="B284" s="336"/>
      <c r="C284" s="337"/>
      <c r="D284" s="338" t="str">
        <f>IFERROR(VLOOKUP(A284,部品コード!A:E,2,FALSE),"")</f>
        <v/>
      </c>
      <c r="E284" s="338" t="str">
        <f t="shared" si="8"/>
        <v/>
      </c>
      <c r="F284" s="338" t="str">
        <f t="shared" si="9"/>
        <v/>
      </c>
      <c r="G284" s="338" t="str">
        <f>IFERROR(VLOOKUP(A284,部品コード!A:E,3,FALSE),"")</f>
        <v/>
      </c>
    </row>
    <row r="285" spans="1:7" x14ac:dyDescent="0.15">
      <c r="A285" s="335"/>
      <c r="B285" s="336"/>
      <c r="C285" s="337"/>
      <c r="D285" s="338" t="str">
        <f>IFERROR(VLOOKUP(A285,部品コード!A:E,2,FALSE),"")</f>
        <v/>
      </c>
      <c r="E285" s="338" t="str">
        <f t="shared" si="8"/>
        <v/>
      </c>
      <c r="F285" s="338" t="str">
        <f t="shared" si="9"/>
        <v/>
      </c>
      <c r="G285" s="338" t="str">
        <f>IFERROR(VLOOKUP(A285,部品コード!A:E,3,FALSE),"")</f>
        <v/>
      </c>
    </row>
    <row r="286" spans="1:7" x14ac:dyDescent="0.15">
      <c r="A286" s="335"/>
      <c r="B286" s="336"/>
      <c r="C286" s="337"/>
      <c r="D286" s="338" t="str">
        <f>IFERROR(VLOOKUP(A286,部品コード!A:E,2,FALSE),"")</f>
        <v/>
      </c>
      <c r="E286" s="338" t="str">
        <f t="shared" si="8"/>
        <v/>
      </c>
      <c r="F286" s="338" t="str">
        <f t="shared" si="9"/>
        <v/>
      </c>
      <c r="G286" s="338" t="str">
        <f>IFERROR(VLOOKUP(A286,部品コード!A:E,3,FALSE),"")</f>
        <v/>
      </c>
    </row>
    <row r="287" spans="1:7" x14ac:dyDescent="0.15">
      <c r="A287" s="335"/>
      <c r="B287" s="336"/>
      <c r="C287" s="337"/>
      <c r="D287" s="338" t="str">
        <f>IFERROR(VLOOKUP(A287,部品コード!A:E,2,FALSE),"")</f>
        <v/>
      </c>
      <c r="E287" s="338" t="str">
        <f t="shared" si="8"/>
        <v/>
      </c>
      <c r="F287" s="338" t="str">
        <f t="shared" si="9"/>
        <v/>
      </c>
      <c r="G287" s="338" t="str">
        <f>IFERROR(VLOOKUP(A287,部品コード!A:E,3,FALSE),"")</f>
        <v/>
      </c>
    </row>
    <row r="288" spans="1:7" x14ac:dyDescent="0.15">
      <c r="A288" s="335"/>
      <c r="B288" s="336"/>
      <c r="C288" s="337"/>
      <c r="D288" s="338" t="str">
        <f>IFERROR(VLOOKUP(A288,部品コード!A:E,2,FALSE),"")</f>
        <v/>
      </c>
      <c r="E288" s="338" t="str">
        <f t="shared" si="8"/>
        <v/>
      </c>
      <c r="F288" s="338" t="str">
        <f t="shared" si="9"/>
        <v/>
      </c>
      <c r="G288" s="338" t="str">
        <f>IFERROR(VLOOKUP(A288,部品コード!A:E,3,FALSE),"")</f>
        <v/>
      </c>
    </row>
    <row r="289" spans="1:7" x14ac:dyDescent="0.15">
      <c r="A289" s="335"/>
      <c r="B289" s="336"/>
      <c r="C289" s="337"/>
      <c r="D289" s="338" t="str">
        <f>IFERROR(VLOOKUP(A289,部品コード!A:E,2,FALSE),"")</f>
        <v/>
      </c>
      <c r="E289" s="338" t="str">
        <f t="shared" si="8"/>
        <v/>
      </c>
      <c r="F289" s="338" t="str">
        <f t="shared" si="9"/>
        <v/>
      </c>
      <c r="G289" s="338" t="str">
        <f>IFERROR(VLOOKUP(A289,部品コード!A:E,3,FALSE),"")</f>
        <v/>
      </c>
    </row>
    <row r="290" spans="1:7" x14ac:dyDescent="0.15">
      <c r="A290" s="335"/>
      <c r="B290" s="336"/>
      <c r="C290" s="337"/>
      <c r="D290" s="338" t="str">
        <f>IFERROR(VLOOKUP(A290,部品コード!A:E,2,FALSE),"")</f>
        <v/>
      </c>
      <c r="E290" s="338" t="str">
        <f t="shared" si="8"/>
        <v/>
      </c>
      <c r="F290" s="338" t="str">
        <f t="shared" si="9"/>
        <v/>
      </c>
      <c r="G290" s="338" t="str">
        <f>IFERROR(VLOOKUP(A290,部品コード!A:E,3,FALSE),"")</f>
        <v/>
      </c>
    </row>
    <row r="291" spans="1:7" x14ac:dyDescent="0.15">
      <c r="A291" s="335"/>
      <c r="B291" s="336"/>
      <c r="C291" s="337"/>
      <c r="D291" s="338" t="str">
        <f>IFERROR(VLOOKUP(A291,部品コード!A:E,2,FALSE),"")</f>
        <v/>
      </c>
      <c r="E291" s="338" t="str">
        <f t="shared" si="8"/>
        <v/>
      </c>
      <c r="F291" s="338" t="str">
        <f t="shared" si="9"/>
        <v/>
      </c>
      <c r="G291" s="338" t="str">
        <f>IFERROR(VLOOKUP(A291,部品コード!A:E,3,FALSE),"")</f>
        <v/>
      </c>
    </row>
    <row r="292" spans="1:7" x14ac:dyDescent="0.15">
      <c r="A292" s="335"/>
      <c r="B292" s="336"/>
      <c r="C292" s="337"/>
      <c r="D292" s="338" t="str">
        <f>IFERROR(VLOOKUP(A292,部品コード!A:E,2,FALSE),"")</f>
        <v/>
      </c>
      <c r="E292" s="338" t="str">
        <f t="shared" si="8"/>
        <v/>
      </c>
      <c r="F292" s="338" t="str">
        <f t="shared" si="9"/>
        <v/>
      </c>
      <c r="G292" s="338" t="str">
        <f>IFERROR(VLOOKUP(A292,部品コード!A:E,3,FALSE),"")</f>
        <v/>
      </c>
    </row>
    <row r="293" spans="1:7" x14ac:dyDescent="0.15">
      <c r="A293" s="335"/>
      <c r="B293" s="336"/>
      <c r="C293" s="337"/>
      <c r="D293" s="338" t="str">
        <f>IFERROR(VLOOKUP(A293,部品コード!A:E,2,FALSE),"")</f>
        <v/>
      </c>
      <c r="E293" s="338" t="str">
        <f t="shared" si="8"/>
        <v/>
      </c>
      <c r="F293" s="338" t="str">
        <f t="shared" si="9"/>
        <v/>
      </c>
      <c r="G293" s="338" t="str">
        <f>IFERROR(VLOOKUP(A293,部品コード!A:E,3,FALSE),"")</f>
        <v/>
      </c>
    </row>
    <row r="294" spans="1:7" x14ac:dyDescent="0.15">
      <c r="A294" s="335"/>
      <c r="B294" s="336"/>
      <c r="C294" s="337"/>
      <c r="D294" s="338" t="str">
        <f>IFERROR(VLOOKUP(A294,部品コード!A:E,2,FALSE),"")</f>
        <v/>
      </c>
      <c r="E294" s="338" t="str">
        <f t="shared" si="8"/>
        <v/>
      </c>
      <c r="F294" s="338" t="str">
        <f t="shared" si="9"/>
        <v/>
      </c>
      <c r="G294" s="338" t="str">
        <f>IFERROR(VLOOKUP(A294,部品コード!A:E,3,FALSE),"")</f>
        <v/>
      </c>
    </row>
    <row r="295" spans="1:7" x14ac:dyDescent="0.15">
      <c r="A295" s="335"/>
      <c r="B295" s="336"/>
      <c r="C295" s="337"/>
      <c r="D295" s="338" t="str">
        <f>IFERROR(VLOOKUP(A295,部品コード!A:E,2,FALSE),"")</f>
        <v/>
      </c>
      <c r="E295" s="338" t="str">
        <f t="shared" si="8"/>
        <v/>
      </c>
      <c r="F295" s="338" t="str">
        <f t="shared" si="9"/>
        <v/>
      </c>
      <c r="G295" s="338" t="str">
        <f>IFERROR(VLOOKUP(A295,部品コード!A:E,3,FALSE),"")</f>
        <v/>
      </c>
    </row>
    <row r="296" spans="1:7" x14ac:dyDescent="0.15">
      <c r="A296" s="335"/>
      <c r="B296" s="336"/>
      <c r="C296" s="337"/>
      <c r="D296" s="338" t="str">
        <f>IFERROR(VLOOKUP(A296,部品コード!A:E,2,FALSE),"")</f>
        <v/>
      </c>
      <c r="E296" s="338" t="str">
        <f t="shared" si="8"/>
        <v/>
      </c>
      <c r="F296" s="338" t="str">
        <f t="shared" si="9"/>
        <v/>
      </c>
      <c r="G296" s="338" t="str">
        <f>IFERROR(VLOOKUP(A296,部品コード!A:E,3,FALSE),"")</f>
        <v/>
      </c>
    </row>
    <row r="297" spans="1:7" x14ac:dyDescent="0.15">
      <c r="A297" s="335"/>
      <c r="B297" s="336"/>
      <c r="C297" s="337"/>
      <c r="D297" s="338" t="str">
        <f>IFERROR(VLOOKUP(A297,部品コード!A:E,2,FALSE),"")</f>
        <v/>
      </c>
      <c r="E297" s="338" t="str">
        <f t="shared" si="8"/>
        <v/>
      </c>
      <c r="F297" s="338" t="str">
        <f t="shared" si="9"/>
        <v/>
      </c>
      <c r="G297" s="338" t="str">
        <f>IFERROR(VLOOKUP(A297,部品コード!A:E,3,FALSE),"")</f>
        <v/>
      </c>
    </row>
    <row r="298" spans="1:7" x14ac:dyDescent="0.15">
      <c r="A298" s="335"/>
      <c r="B298" s="336"/>
      <c r="C298" s="337"/>
      <c r="D298" s="338" t="str">
        <f>IFERROR(VLOOKUP(A298,部品コード!A:E,2,FALSE),"")</f>
        <v/>
      </c>
      <c r="E298" s="338" t="str">
        <f t="shared" si="8"/>
        <v/>
      </c>
      <c r="F298" s="338" t="str">
        <f t="shared" si="9"/>
        <v/>
      </c>
      <c r="G298" s="338" t="str">
        <f>IFERROR(VLOOKUP(A298,部品コード!A:E,3,FALSE),"")</f>
        <v/>
      </c>
    </row>
    <row r="299" spans="1:7" x14ac:dyDescent="0.15">
      <c r="A299" s="335"/>
      <c r="B299" s="336"/>
      <c r="C299" s="337"/>
      <c r="D299" s="338" t="str">
        <f>IFERROR(VLOOKUP(A299,部品コード!A:E,2,FALSE),"")</f>
        <v/>
      </c>
      <c r="E299" s="338" t="str">
        <f t="shared" si="8"/>
        <v/>
      </c>
      <c r="F299" s="338" t="str">
        <f t="shared" si="9"/>
        <v/>
      </c>
      <c r="G299" s="338" t="str">
        <f>IFERROR(VLOOKUP(A299,部品コード!A:E,3,FALSE),"")</f>
        <v/>
      </c>
    </row>
    <row r="300" spans="1:7" x14ac:dyDescent="0.15">
      <c r="A300" s="335"/>
      <c r="B300" s="336"/>
      <c r="C300" s="337"/>
      <c r="D300" s="338" t="str">
        <f>IFERROR(VLOOKUP(A300,部品コード!A:E,2,FALSE),"")</f>
        <v/>
      </c>
      <c r="E300" s="338" t="str">
        <f t="shared" si="8"/>
        <v/>
      </c>
      <c r="F300" s="338" t="str">
        <f t="shared" si="9"/>
        <v/>
      </c>
      <c r="G300" s="338" t="str">
        <f>IFERROR(VLOOKUP(A300,部品コード!A:E,3,FALSE),"")</f>
        <v/>
      </c>
    </row>
    <row r="301" spans="1:7" x14ac:dyDescent="0.15">
      <c r="A301" s="335"/>
      <c r="B301" s="336"/>
      <c r="C301" s="337"/>
      <c r="D301" s="338" t="str">
        <f>IFERROR(VLOOKUP(A301,部品コード!A:E,2,FALSE),"")</f>
        <v/>
      </c>
      <c r="E301" s="338" t="str">
        <f t="shared" si="8"/>
        <v/>
      </c>
      <c r="F301" s="338" t="str">
        <f t="shared" si="9"/>
        <v/>
      </c>
      <c r="G301" s="338" t="str">
        <f>IFERROR(VLOOKUP(A301,部品コード!A:E,3,FALSE),"")</f>
        <v/>
      </c>
    </row>
    <row r="302" spans="1:7" x14ac:dyDescent="0.15">
      <c r="A302" s="335"/>
      <c r="B302" s="336"/>
      <c r="C302" s="337"/>
      <c r="D302" s="338" t="str">
        <f>IFERROR(VLOOKUP(A302,部品コード!A:E,2,FALSE),"")</f>
        <v/>
      </c>
      <c r="E302" s="338" t="str">
        <f t="shared" si="8"/>
        <v/>
      </c>
      <c r="F302" s="338" t="str">
        <f t="shared" si="9"/>
        <v/>
      </c>
      <c r="G302" s="338" t="str">
        <f>IFERROR(VLOOKUP(A302,部品コード!A:E,3,FALSE),"")</f>
        <v/>
      </c>
    </row>
    <row r="303" spans="1:7" x14ac:dyDescent="0.15">
      <c r="A303" s="335"/>
      <c r="B303" s="336"/>
      <c r="C303" s="337"/>
      <c r="D303" s="338" t="str">
        <f>IFERROR(VLOOKUP(A303,部品コード!A:E,2,FALSE),"")</f>
        <v/>
      </c>
      <c r="E303" s="338" t="str">
        <f t="shared" si="8"/>
        <v/>
      </c>
      <c r="F303" s="338" t="str">
        <f t="shared" si="9"/>
        <v/>
      </c>
      <c r="G303" s="338" t="str">
        <f>IFERROR(VLOOKUP(A303,部品コード!A:E,3,FALSE),"")</f>
        <v/>
      </c>
    </row>
    <row r="304" spans="1:7" x14ac:dyDescent="0.15">
      <c r="A304" s="335"/>
      <c r="B304" s="336"/>
      <c r="C304" s="337"/>
      <c r="D304" s="338" t="str">
        <f>IFERROR(VLOOKUP(A304,部品コード!A:E,2,FALSE),"")</f>
        <v/>
      </c>
      <c r="E304" s="338" t="str">
        <f t="shared" si="8"/>
        <v/>
      </c>
      <c r="F304" s="338" t="str">
        <f t="shared" si="9"/>
        <v/>
      </c>
      <c r="G304" s="338" t="str">
        <f>IFERROR(VLOOKUP(A304,部品コード!A:E,3,FALSE),"")</f>
        <v/>
      </c>
    </row>
    <row r="305" spans="1:7" x14ac:dyDescent="0.15">
      <c r="A305" s="335"/>
      <c r="B305" s="336"/>
      <c r="C305" s="337"/>
      <c r="D305" s="338" t="str">
        <f>IFERROR(VLOOKUP(A305,部品コード!A:E,2,FALSE),"")</f>
        <v/>
      </c>
      <c r="E305" s="338" t="str">
        <f t="shared" si="8"/>
        <v/>
      </c>
      <c r="F305" s="338" t="str">
        <f t="shared" si="9"/>
        <v/>
      </c>
      <c r="G305" s="338" t="str">
        <f>IFERROR(VLOOKUP(A305,部品コード!A:E,3,FALSE),"")</f>
        <v/>
      </c>
    </row>
    <row r="306" spans="1:7" x14ac:dyDescent="0.15">
      <c r="A306" s="335"/>
      <c r="B306" s="336"/>
      <c r="C306" s="337"/>
      <c r="D306" s="338" t="str">
        <f>IFERROR(VLOOKUP(A306,部品コード!A:E,2,FALSE),"")</f>
        <v/>
      </c>
      <c r="E306" s="338" t="str">
        <f t="shared" si="8"/>
        <v/>
      </c>
      <c r="F306" s="338" t="str">
        <f t="shared" si="9"/>
        <v/>
      </c>
      <c r="G306" s="338" t="str">
        <f>IFERROR(VLOOKUP(A306,部品コード!A:E,3,FALSE),"")</f>
        <v/>
      </c>
    </row>
    <row r="307" spans="1:7" x14ac:dyDescent="0.15">
      <c r="A307" s="335"/>
      <c r="B307" s="336"/>
      <c r="C307" s="337"/>
      <c r="D307" s="338" t="str">
        <f>IFERROR(VLOOKUP(A307,部品コード!A:E,2,FALSE),"")</f>
        <v/>
      </c>
      <c r="E307" s="338" t="str">
        <f t="shared" si="8"/>
        <v/>
      </c>
      <c r="F307" s="338" t="str">
        <f t="shared" si="9"/>
        <v/>
      </c>
      <c r="G307" s="338" t="str">
        <f>IFERROR(VLOOKUP(A307,部品コード!A:E,3,FALSE),"")</f>
        <v/>
      </c>
    </row>
    <row r="308" spans="1:7" x14ac:dyDescent="0.15">
      <c r="A308" s="335"/>
      <c r="B308" s="336"/>
      <c r="C308" s="337"/>
      <c r="D308" s="338" t="str">
        <f>IFERROR(VLOOKUP(A308,部品コード!A:E,2,FALSE),"")</f>
        <v/>
      </c>
      <c r="E308" s="338" t="str">
        <f t="shared" si="8"/>
        <v/>
      </c>
      <c r="F308" s="338" t="str">
        <f t="shared" si="9"/>
        <v/>
      </c>
      <c r="G308" s="338" t="str">
        <f>IFERROR(VLOOKUP(A308,部品コード!A:E,3,FALSE),"")</f>
        <v/>
      </c>
    </row>
    <row r="309" spans="1:7" x14ac:dyDescent="0.15">
      <c r="A309" s="335"/>
      <c r="B309" s="336"/>
      <c r="C309" s="337"/>
      <c r="D309" s="338" t="str">
        <f>IFERROR(VLOOKUP(A309,部品コード!A:E,2,FALSE),"")</f>
        <v/>
      </c>
      <c r="E309" s="338" t="str">
        <f t="shared" si="8"/>
        <v/>
      </c>
      <c r="F309" s="338" t="str">
        <f t="shared" si="9"/>
        <v/>
      </c>
      <c r="G309" s="338" t="str">
        <f>IFERROR(VLOOKUP(A309,部品コード!A:E,3,FALSE),"")</f>
        <v/>
      </c>
    </row>
    <row r="310" spans="1:7" x14ac:dyDescent="0.15">
      <c r="A310" s="335"/>
      <c r="B310" s="336"/>
      <c r="C310" s="337"/>
      <c r="D310" s="338" t="str">
        <f>IFERROR(VLOOKUP(A310,部品コード!A:E,2,FALSE),"")</f>
        <v/>
      </c>
      <c r="E310" s="338" t="str">
        <f t="shared" si="8"/>
        <v/>
      </c>
      <c r="F310" s="338" t="str">
        <f t="shared" si="9"/>
        <v/>
      </c>
      <c r="G310" s="338" t="str">
        <f>IFERROR(VLOOKUP(A310,部品コード!A:E,3,FALSE),"")</f>
        <v/>
      </c>
    </row>
    <row r="311" spans="1:7" x14ac:dyDescent="0.15">
      <c r="A311" s="335"/>
      <c r="B311" s="336"/>
      <c r="C311" s="337"/>
      <c r="D311" s="338" t="str">
        <f>IFERROR(VLOOKUP(A311,部品コード!A:E,2,FALSE),"")</f>
        <v/>
      </c>
      <c r="E311" s="338" t="str">
        <f t="shared" si="8"/>
        <v/>
      </c>
      <c r="F311" s="338" t="str">
        <f t="shared" si="9"/>
        <v/>
      </c>
      <c r="G311" s="338" t="str">
        <f>IFERROR(VLOOKUP(A311,部品コード!A:E,3,FALSE),"")</f>
        <v/>
      </c>
    </row>
    <row r="312" spans="1:7" x14ac:dyDescent="0.15">
      <c r="A312" s="335"/>
      <c r="B312" s="336"/>
      <c r="C312" s="337"/>
      <c r="D312" s="338" t="str">
        <f>IFERROR(VLOOKUP(A312,部品コード!A:E,2,FALSE),"")</f>
        <v/>
      </c>
      <c r="E312" s="338" t="str">
        <f t="shared" si="8"/>
        <v/>
      </c>
      <c r="F312" s="338" t="str">
        <f t="shared" si="9"/>
        <v/>
      </c>
      <c r="G312" s="338" t="str">
        <f>IFERROR(VLOOKUP(A312,部品コード!A:E,3,FALSE),"")</f>
        <v/>
      </c>
    </row>
    <row r="313" spans="1:7" x14ac:dyDescent="0.15">
      <c r="A313" s="335"/>
      <c r="B313" s="336"/>
      <c r="C313" s="337"/>
      <c r="D313" s="338" t="str">
        <f>IFERROR(VLOOKUP(A313,部品コード!A:E,2,FALSE),"")</f>
        <v/>
      </c>
      <c r="E313" s="338" t="str">
        <f t="shared" si="8"/>
        <v/>
      </c>
      <c r="F313" s="338" t="str">
        <f t="shared" si="9"/>
        <v/>
      </c>
      <c r="G313" s="338" t="str">
        <f>IFERROR(VLOOKUP(A313,部品コード!A:E,3,FALSE),"")</f>
        <v/>
      </c>
    </row>
    <row r="314" spans="1:7" x14ac:dyDescent="0.15">
      <c r="A314" s="335"/>
      <c r="B314" s="336"/>
      <c r="C314" s="337"/>
      <c r="D314" s="338" t="str">
        <f>IFERROR(VLOOKUP(A314,部品コード!A:E,2,FALSE),"")</f>
        <v/>
      </c>
      <c r="E314" s="338" t="str">
        <f t="shared" si="8"/>
        <v/>
      </c>
      <c r="F314" s="338" t="str">
        <f t="shared" si="9"/>
        <v/>
      </c>
      <c r="G314" s="338" t="str">
        <f>IFERROR(VLOOKUP(A314,部品コード!A:E,3,FALSE),"")</f>
        <v/>
      </c>
    </row>
    <row r="315" spans="1:7" x14ac:dyDescent="0.15">
      <c r="A315" s="335"/>
      <c r="B315" s="336"/>
      <c r="C315" s="337"/>
      <c r="D315" s="338" t="str">
        <f>IFERROR(VLOOKUP(A315,部品コード!A:E,2,FALSE),"")</f>
        <v/>
      </c>
      <c r="E315" s="338" t="str">
        <f t="shared" si="8"/>
        <v/>
      </c>
      <c r="F315" s="338" t="str">
        <f t="shared" si="9"/>
        <v/>
      </c>
      <c r="G315" s="338" t="str">
        <f>IFERROR(VLOOKUP(A315,部品コード!A:E,3,FALSE),"")</f>
        <v/>
      </c>
    </row>
    <row r="316" spans="1:7" x14ac:dyDescent="0.15">
      <c r="A316" s="335"/>
      <c r="B316" s="336"/>
      <c r="C316" s="337"/>
      <c r="D316" s="338" t="str">
        <f>IFERROR(VLOOKUP(A316,部品コード!A:E,2,FALSE),"")</f>
        <v/>
      </c>
      <c r="E316" s="338" t="str">
        <f t="shared" si="8"/>
        <v/>
      </c>
      <c r="F316" s="338" t="str">
        <f t="shared" si="9"/>
        <v/>
      </c>
      <c r="G316" s="338" t="str">
        <f>IFERROR(VLOOKUP(A316,部品コード!A:E,3,FALSE),"")</f>
        <v/>
      </c>
    </row>
    <row r="317" spans="1:7" x14ac:dyDescent="0.15">
      <c r="A317" s="335"/>
      <c r="B317" s="336"/>
      <c r="C317" s="337"/>
      <c r="D317" s="338" t="str">
        <f>IFERROR(VLOOKUP(A317,部品コード!A:E,2,FALSE),"")</f>
        <v/>
      </c>
      <c r="E317" s="338" t="str">
        <f t="shared" si="8"/>
        <v/>
      </c>
      <c r="F317" s="338" t="str">
        <f t="shared" si="9"/>
        <v/>
      </c>
      <c r="G317" s="338" t="str">
        <f>IFERROR(VLOOKUP(A317,部品コード!A:E,3,FALSE),"")</f>
        <v/>
      </c>
    </row>
    <row r="318" spans="1:7" x14ac:dyDescent="0.15">
      <c r="A318" s="335"/>
      <c r="B318" s="336"/>
      <c r="C318" s="337"/>
      <c r="D318" s="338" t="str">
        <f>IFERROR(VLOOKUP(A318,部品コード!A:E,2,FALSE),"")</f>
        <v/>
      </c>
      <c r="E318" s="338" t="str">
        <f t="shared" si="8"/>
        <v/>
      </c>
      <c r="F318" s="338" t="str">
        <f t="shared" si="9"/>
        <v/>
      </c>
      <c r="G318" s="338" t="str">
        <f>IFERROR(VLOOKUP(A318,部品コード!A:E,3,FALSE),"")</f>
        <v/>
      </c>
    </row>
    <row r="319" spans="1:7" x14ac:dyDescent="0.15">
      <c r="A319" s="335"/>
      <c r="B319" s="336"/>
      <c r="C319" s="337"/>
      <c r="D319" s="338" t="str">
        <f>IFERROR(VLOOKUP(A319,部品コード!A:E,2,FALSE),"")</f>
        <v/>
      </c>
      <c r="E319" s="338" t="str">
        <f t="shared" si="8"/>
        <v/>
      </c>
      <c r="F319" s="338" t="str">
        <f t="shared" si="9"/>
        <v/>
      </c>
      <c r="G319" s="338" t="str">
        <f>IFERROR(VLOOKUP(A319,部品コード!A:E,3,FALSE),"")</f>
        <v/>
      </c>
    </row>
    <row r="320" spans="1:7" x14ac:dyDescent="0.15">
      <c r="A320" s="335"/>
      <c r="B320" s="336"/>
      <c r="C320" s="337"/>
      <c r="D320" s="338" t="str">
        <f>IFERROR(VLOOKUP(A320,部品コード!A:E,2,FALSE),"")</f>
        <v/>
      </c>
      <c r="E320" s="338" t="str">
        <f t="shared" si="8"/>
        <v/>
      </c>
      <c r="F320" s="338" t="str">
        <f t="shared" si="9"/>
        <v/>
      </c>
      <c r="G320" s="338" t="str">
        <f>IFERROR(VLOOKUP(A320,部品コード!A:E,3,FALSE),"")</f>
        <v/>
      </c>
    </row>
    <row r="321" spans="1:7" x14ac:dyDescent="0.15">
      <c r="A321" s="335"/>
      <c r="B321" s="336"/>
      <c r="C321" s="337"/>
      <c r="D321" s="338" t="str">
        <f>IFERROR(VLOOKUP(A321,部品コード!A:E,2,FALSE),"")</f>
        <v/>
      </c>
      <c r="E321" s="338" t="str">
        <f t="shared" si="8"/>
        <v/>
      </c>
      <c r="F321" s="338" t="str">
        <f t="shared" si="9"/>
        <v/>
      </c>
      <c r="G321" s="338" t="str">
        <f>IFERROR(VLOOKUP(A321,部品コード!A:E,3,FALSE),"")</f>
        <v/>
      </c>
    </row>
    <row r="322" spans="1:7" x14ac:dyDescent="0.15">
      <c r="A322" s="335"/>
      <c r="B322" s="336"/>
      <c r="C322" s="337"/>
      <c r="D322" s="338" t="str">
        <f>IFERROR(VLOOKUP(A322,部品コード!A:E,2,FALSE),"")</f>
        <v/>
      </c>
      <c r="E322" s="338" t="str">
        <f t="shared" si="8"/>
        <v/>
      </c>
      <c r="F322" s="338" t="str">
        <f t="shared" si="9"/>
        <v/>
      </c>
      <c r="G322" s="338" t="str">
        <f>IFERROR(VLOOKUP(A322,部品コード!A:E,3,FALSE),"")</f>
        <v/>
      </c>
    </row>
    <row r="323" spans="1:7" x14ac:dyDescent="0.15">
      <c r="A323" s="335"/>
      <c r="B323" s="336"/>
      <c r="C323" s="337"/>
      <c r="D323" s="338" t="str">
        <f>IFERROR(VLOOKUP(A323,部品コード!A:E,2,FALSE),"")</f>
        <v/>
      </c>
      <c r="E323" s="338" t="str">
        <f t="shared" ref="E323:E386" si="10">IF(B323="","",(MONTH(B323)))</f>
        <v/>
      </c>
      <c r="F323" s="338" t="str">
        <f t="shared" ref="F323:F386" si="11">IF(B323="","",(DAY(B323)))</f>
        <v/>
      </c>
      <c r="G323" s="338" t="str">
        <f>IFERROR(VLOOKUP(A323,部品コード!A:E,3,FALSE),"")</f>
        <v/>
      </c>
    </row>
    <row r="324" spans="1:7" x14ac:dyDescent="0.15">
      <c r="A324" s="335"/>
      <c r="B324" s="336"/>
      <c r="C324" s="337"/>
      <c r="D324" s="338" t="str">
        <f>IFERROR(VLOOKUP(A324,部品コード!A:E,2,FALSE),"")</f>
        <v/>
      </c>
      <c r="E324" s="338" t="str">
        <f t="shared" si="10"/>
        <v/>
      </c>
      <c r="F324" s="338" t="str">
        <f t="shared" si="11"/>
        <v/>
      </c>
      <c r="G324" s="338" t="str">
        <f>IFERROR(VLOOKUP(A324,部品コード!A:E,3,FALSE),"")</f>
        <v/>
      </c>
    </row>
    <row r="325" spans="1:7" x14ac:dyDescent="0.15">
      <c r="A325" s="335"/>
      <c r="B325" s="336"/>
      <c r="C325" s="337"/>
      <c r="D325" s="338" t="str">
        <f>IFERROR(VLOOKUP(A325,部品コード!A:E,2,FALSE),"")</f>
        <v/>
      </c>
      <c r="E325" s="338" t="str">
        <f t="shared" si="10"/>
        <v/>
      </c>
      <c r="F325" s="338" t="str">
        <f t="shared" si="11"/>
        <v/>
      </c>
      <c r="G325" s="338" t="str">
        <f>IFERROR(VLOOKUP(A325,部品コード!A:E,3,FALSE),"")</f>
        <v/>
      </c>
    </row>
    <row r="326" spans="1:7" x14ac:dyDescent="0.15">
      <c r="A326" s="335"/>
      <c r="B326" s="336"/>
      <c r="C326" s="337"/>
      <c r="D326" s="338" t="str">
        <f>IFERROR(VLOOKUP(A326,部品コード!A:E,2,FALSE),"")</f>
        <v/>
      </c>
      <c r="E326" s="338" t="str">
        <f t="shared" si="10"/>
        <v/>
      </c>
      <c r="F326" s="338" t="str">
        <f t="shared" si="11"/>
        <v/>
      </c>
      <c r="G326" s="338" t="str">
        <f>IFERROR(VLOOKUP(A326,部品コード!A:E,3,FALSE),"")</f>
        <v/>
      </c>
    </row>
    <row r="327" spans="1:7" x14ac:dyDescent="0.15">
      <c r="A327" s="335"/>
      <c r="B327" s="336"/>
      <c r="C327" s="337"/>
      <c r="D327" s="338" t="str">
        <f>IFERROR(VLOOKUP(A327,部品コード!A:E,2,FALSE),"")</f>
        <v/>
      </c>
      <c r="E327" s="338" t="str">
        <f t="shared" si="10"/>
        <v/>
      </c>
      <c r="F327" s="338" t="str">
        <f t="shared" si="11"/>
        <v/>
      </c>
      <c r="G327" s="338" t="str">
        <f>IFERROR(VLOOKUP(A327,部品コード!A:E,3,FALSE),"")</f>
        <v/>
      </c>
    </row>
    <row r="328" spans="1:7" x14ac:dyDescent="0.15">
      <c r="A328" s="335"/>
      <c r="B328" s="336"/>
      <c r="C328" s="337"/>
      <c r="D328" s="338" t="str">
        <f>IFERROR(VLOOKUP(A328,部品コード!A:E,2,FALSE),"")</f>
        <v/>
      </c>
      <c r="E328" s="338" t="str">
        <f t="shared" si="10"/>
        <v/>
      </c>
      <c r="F328" s="338" t="str">
        <f t="shared" si="11"/>
        <v/>
      </c>
      <c r="G328" s="338" t="str">
        <f>IFERROR(VLOOKUP(A328,部品コード!A:E,3,FALSE),"")</f>
        <v/>
      </c>
    </row>
    <row r="329" spans="1:7" x14ac:dyDescent="0.15">
      <c r="A329" s="335"/>
      <c r="B329" s="336"/>
      <c r="C329" s="337"/>
      <c r="D329" s="338" t="str">
        <f>IFERROR(VLOOKUP(A329,部品コード!A:E,2,FALSE),"")</f>
        <v/>
      </c>
      <c r="E329" s="338" t="str">
        <f t="shared" si="10"/>
        <v/>
      </c>
      <c r="F329" s="338" t="str">
        <f t="shared" si="11"/>
        <v/>
      </c>
      <c r="G329" s="338" t="str">
        <f>IFERROR(VLOOKUP(A329,部品コード!A:E,3,FALSE),"")</f>
        <v/>
      </c>
    </row>
    <row r="330" spans="1:7" x14ac:dyDescent="0.15">
      <c r="A330" s="335"/>
      <c r="B330" s="336"/>
      <c r="C330" s="337"/>
      <c r="D330" s="338" t="str">
        <f>IFERROR(VLOOKUP(A330,部品コード!A:E,2,FALSE),"")</f>
        <v/>
      </c>
      <c r="E330" s="338" t="str">
        <f t="shared" si="10"/>
        <v/>
      </c>
      <c r="F330" s="338" t="str">
        <f t="shared" si="11"/>
        <v/>
      </c>
      <c r="G330" s="338" t="str">
        <f>IFERROR(VLOOKUP(A330,部品コード!A:E,3,FALSE),"")</f>
        <v/>
      </c>
    </row>
    <row r="331" spans="1:7" x14ac:dyDescent="0.15">
      <c r="A331" s="335"/>
      <c r="B331" s="336"/>
      <c r="C331" s="337"/>
      <c r="D331" s="338" t="str">
        <f>IFERROR(VLOOKUP(A331,部品コード!A:E,2,FALSE),"")</f>
        <v/>
      </c>
      <c r="E331" s="338" t="str">
        <f t="shared" si="10"/>
        <v/>
      </c>
      <c r="F331" s="338" t="str">
        <f t="shared" si="11"/>
        <v/>
      </c>
      <c r="G331" s="338" t="str">
        <f>IFERROR(VLOOKUP(A331,部品コード!A:E,3,FALSE),"")</f>
        <v/>
      </c>
    </row>
    <row r="332" spans="1:7" x14ac:dyDescent="0.15">
      <c r="A332" s="335"/>
      <c r="B332" s="336"/>
      <c r="C332" s="337"/>
      <c r="D332" s="338" t="str">
        <f>IFERROR(VLOOKUP(A332,部品コード!A:E,2,FALSE),"")</f>
        <v/>
      </c>
      <c r="E332" s="338" t="str">
        <f t="shared" si="10"/>
        <v/>
      </c>
      <c r="F332" s="338" t="str">
        <f t="shared" si="11"/>
        <v/>
      </c>
      <c r="G332" s="338" t="str">
        <f>IFERROR(VLOOKUP(A332,部品コード!A:E,3,FALSE),"")</f>
        <v/>
      </c>
    </row>
    <row r="333" spans="1:7" x14ac:dyDescent="0.15">
      <c r="A333" s="335"/>
      <c r="B333" s="336"/>
      <c r="C333" s="337"/>
      <c r="D333" s="338" t="str">
        <f>IFERROR(VLOOKUP(A333,部品コード!A:E,2,FALSE),"")</f>
        <v/>
      </c>
      <c r="E333" s="338" t="str">
        <f t="shared" si="10"/>
        <v/>
      </c>
      <c r="F333" s="338" t="str">
        <f t="shared" si="11"/>
        <v/>
      </c>
      <c r="G333" s="338" t="str">
        <f>IFERROR(VLOOKUP(A333,部品コード!A:E,3,FALSE),"")</f>
        <v/>
      </c>
    </row>
    <row r="334" spans="1:7" x14ac:dyDescent="0.15">
      <c r="A334" s="335"/>
      <c r="B334" s="336"/>
      <c r="C334" s="337"/>
      <c r="D334" s="338" t="str">
        <f>IFERROR(VLOOKUP(A334,部品コード!A:E,2,FALSE),"")</f>
        <v/>
      </c>
      <c r="E334" s="338" t="str">
        <f t="shared" si="10"/>
        <v/>
      </c>
      <c r="F334" s="338" t="str">
        <f t="shared" si="11"/>
        <v/>
      </c>
      <c r="G334" s="338" t="str">
        <f>IFERROR(VLOOKUP(A334,部品コード!A:E,3,FALSE),"")</f>
        <v/>
      </c>
    </row>
    <row r="335" spans="1:7" x14ac:dyDescent="0.15">
      <c r="A335" s="335"/>
      <c r="B335" s="336"/>
      <c r="C335" s="337"/>
      <c r="D335" s="338" t="str">
        <f>IFERROR(VLOOKUP(A335,部品コード!A:E,2,FALSE),"")</f>
        <v/>
      </c>
      <c r="E335" s="338" t="str">
        <f t="shared" si="10"/>
        <v/>
      </c>
      <c r="F335" s="338" t="str">
        <f t="shared" si="11"/>
        <v/>
      </c>
      <c r="G335" s="338" t="str">
        <f>IFERROR(VLOOKUP(A335,部品コード!A:E,3,FALSE),"")</f>
        <v/>
      </c>
    </row>
    <row r="336" spans="1:7" x14ac:dyDescent="0.15">
      <c r="A336" s="335"/>
      <c r="B336" s="336"/>
      <c r="C336" s="337"/>
      <c r="D336" s="338" t="str">
        <f>IFERROR(VLOOKUP(A336,部品コード!A:E,2,FALSE),"")</f>
        <v/>
      </c>
      <c r="E336" s="338" t="str">
        <f t="shared" si="10"/>
        <v/>
      </c>
      <c r="F336" s="338" t="str">
        <f t="shared" si="11"/>
        <v/>
      </c>
      <c r="G336" s="338" t="str">
        <f>IFERROR(VLOOKUP(A336,部品コード!A:E,3,FALSE),"")</f>
        <v/>
      </c>
    </row>
    <row r="337" spans="1:7" x14ac:dyDescent="0.15">
      <c r="A337" s="335"/>
      <c r="B337" s="336"/>
      <c r="C337" s="337"/>
      <c r="D337" s="338" t="str">
        <f>IFERROR(VLOOKUP(A337,部品コード!A:E,2,FALSE),"")</f>
        <v/>
      </c>
      <c r="E337" s="338" t="str">
        <f t="shared" si="10"/>
        <v/>
      </c>
      <c r="F337" s="338" t="str">
        <f t="shared" si="11"/>
        <v/>
      </c>
      <c r="G337" s="338" t="str">
        <f>IFERROR(VLOOKUP(A337,部品コード!A:E,3,FALSE),"")</f>
        <v/>
      </c>
    </row>
    <row r="338" spans="1:7" x14ac:dyDescent="0.15">
      <c r="A338" s="335"/>
      <c r="B338" s="336"/>
      <c r="C338" s="337"/>
      <c r="D338" s="338" t="str">
        <f>IFERROR(VLOOKUP(A338,部品コード!A:E,2,FALSE),"")</f>
        <v/>
      </c>
      <c r="E338" s="338" t="str">
        <f t="shared" si="10"/>
        <v/>
      </c>
      <c r="F338" s="338" t="str">
        <f t="shared" si="11"/>
        <v/>
      </c>
      <c r="G338" s="338" t="str">
        <f>IFERROR(VLOOKUP(A338,部品コード!A:E,3,FALSE),"")</f>
        <v/>
      </c>
    </row>
    <row r="339" spans="1:7" x14ac:dyDescent="0.15">
      <c r="A339" s="335"/>
      <c r="B339" s="336"/>
      <c r="C339" s="337"/>
      <c r="D339" s="338" t="str">
        <f>IFERROR(VLOOKUP(A339,部品コード!A:E,2,FALSE),"")</f>
        <v/>
      </c>
      <c r="E339" s="338" t="str">
        <f t="shared" si="10"/>
        <v/>
      </c>
      <c r="F339" s="338" t="str">
        <f t="shared" si="11"/>
        <v/>
      </c>
      <c r="G339" s="338" t="str">
        <f>IFERROR(VLOOKUP(A339,部品コード!A:E,3,FALSE),"")</f>
        <v/>
      </c>
    </row>
    <row r="340" spans="1:7" x14ac:dyDescent="0.15">
      <c r="A340" s="335"/>
      <c r="B340" s="336"/>
      <c r="C340" s="337"/>
      <c r="D340" s="338" t="str">
        <f>IFERROR(VLOOKUP(A340,部品コード!A:E,2,FALSE),"")</f>
        <v/>
      </c>
      <c r="E340" s="338" t="str">
        <f t="shared" si="10"/>
        <v/>
      </c>
      <c r="F340" s="338" t="str">
        <f t="shared" si="11"/>
        <v/>
      </c>
      <c r="G340" s="338" t="str">
        <f>IFERROR(VLOOKUP(A340,部品コード!A:E,3,FALSE),"")</f>
        <v/>
      </c>
    </row>
    <row r="341" spans="1:7" x14ac:dyDescent="0.15">
      <c r="A341" s="335"/>
      <c r="B341" s="336"/>
      <c r="C341" s="337"/>
      <c r="D341" s="338" t="str">
        <f>IFERROR(VLOOKUP(A341,部品コード!A:E,2,FALSE),"")</f>
        <v/>
      </c>
      <c r="E341" s="338" t="str">
        <f t="shared" si="10"/>
        <v/>
      </c>
      <c r="F341" s="338" t="str">
        <f t="shared" si="11"/>
        <v/>
      </c>
      <c r="G341" s="338" t="str">
        <f>IFERROR(VLOOKUP(A341,部品コード!A:E,3,FALSE),"")</f>
        <v/>
      </c>
    </row>
    <row r="342" spans="1:7" x14ac:dyDescent="0.15">
      <c r="A342" s="335"/>
      <c r="B342" s="336"/>
      <c r="C342" s="337"/>
      <c r="D342" s="338" t="str">
        <f>IFERROR(VLOOKUP(A342,部品コード!A:E,2,FALSE),"")</f>
        <v/>
      </c>
      <c r="E342" s="338" t="str">
        <f t="shared" si="10"/>
        <v/>
      </c>
      <c r="F342" s="338" t="str">
        <f t="shared" si="11"/>
        <v/>
      </c>
      <c r="G342" s="338" t="str">
        <f>IFERROR(VLOOKUP(A342,部品コード!A:E,3,FALSE),"")</f>
        <v/>
      </c>
    </row>
    <row r="343" spans="1:7" x14ac:dyDescent="0.15">
      <c r="A343" s="335"/>
      <c r="B343" s="336"/>
      <c r="C343" s="337"/>
      <c r="D343" s="338" t="str">
        <f>IFERROR(VLOOKUP(A343,部品コード!A:E,2,FALSE),"")</f>
        <v/>
      </c>
      <c r="E343" s="338" t="str">
        <f t="shared" si="10"/>
        <v/>
      </c>
      <c r="F343" s="338" t="str">
        <f t="shared" si="11"/>
        <v/>
      </c>
      <c r="G343" s="338" t="str">
        <f>IFERROR(VLOOKUP(A343,部品コード!A:E,3,FALSE),"")</f>
        <v/>
      </c>
    </row>
    <row r="344" spans="1:7" x14ac:dyDescent="0.15">
      <c r="A344" s="335"/>
      <c r="B344" s="336"/>
      <c r="C344" s="337"/>
      <c r="D344" s="338" t="str">
        <f>IFERROR(VLOOKUP(A344,部品コード!A:E,2,FALSE),"")</f>
        <v/>
      </c>
      <c r="E344" s="338" t="str">
        <f t="shared" si="10"/>
        <v/>
      </c>
      <c r="F344" s="338" t="str">
        <f t="shared" si="11"/>
        <v/>
      </c>
      <c r="G344" s="338" t="str">
        <f>IFERROR(VLOOKUP(A344,部品コード!A:E,3,FALSE),"")</f>
        <v/>
      </c>
    </row>
    <row r="345" spans="1:7" x14ac:dyDescent="0.15">
      <c r="A345" s="335"/>
      <c r="B345" s="336"/>
      <c r="C345" s="337"/>
      <c r="D345" s="338" t="str">
        <f>IFERROR(VLOOKUP(A345,部品コード!A:E,2,FALSE),"")</f>
        <v/>
      </c>
      <c r="E345" s="338" t="str">
        <f t="shared" si="10"/>
        <v/>
      </c>
      <c r="F345" s="338" t="str">
        <f t="shared" si="11"/>
        <v/>
      </c>
      <c r="G345" s="338" t="str">
        <f>IFERROR(VLOOKUP(A345,部品コード!A:E,3,FALSE),"")</f>
        <v/>
      </c>
    </row>
    <row r="346" spans="1:7" x14ac:dyDescent="0.15">
      <c r="A346" s="335"/>
      <c r="B346" s="336"/>
      <c r="C346" s="337"/>
      <c r="D346" s="338" t="str">
        <f>IFERROR(VLOOKUP(A346,部品コード!A:E,2,FALSE),"")</f>
        <v/>
      </c>
      <c r="E346" s="338" t="str">
        <f t="shared" si="10"/>
        <v/>
      </c>
      <c r="F346" s="338" t="str">
        <f t="shared" si="11"/>
        <v/>
      </c>
      <c r="G346" s="338" t="str">
        <f>IFERROR(VLOOKUP(A346,部品コード!A:E,3,FALSE),"")</f>
        <v/>
      </c>
    </row>
    <row r="347" spans="1:7" x14ac:dyDescent="0.15">
      <c r="A347" s="335"/>
      <c r="B347" s="336"/>
      <c r="C347" s="337"/>
      <c r="D347" s="338" t="str">
        <f>IFERROR(VLOOKUP(A347,部品コード!A:E,2,FALSE),"")</f>
        <v/>
      </c>
      <c r="E347" s="338" t="str">
        <f t="shared" si="10"/>
        <v/>
      </c>
      <c r="F347" s="338" t="str">
        <f t="shared" si="11"/>
        <v/>
      </c>
      <c r="G347" s="338" t="str">
        <f>IFERROR(VLOOKUP(A347,部品コード!A:E,3,FALSE),"")</f>
        <v/>
      </c>
    </row>
    <row r="348" spans="1:7" x14ac:dyDescent="0.15">
      <c r="A348" s="335"/>
      <c r="B348" s="336"/>
      <c r="C348" s="337"/>
      <c r="D348" s="338" t="str">
        <f>IFERROR(VLOOKUP(A348,部品コード!A:E,2,FALSE),"")</f>
        <v/>
      </c>
      <c r="E348" s="338" t="str">
        <f t="shared" si="10"/>
        <v/>
      </c>
      <c r="F348" s="338" t="str">
        <f t="shared" si="11"/>
        <v/>
      </c>
      <c r="G348" s="338" t="str">
        <f>IFERROR(VLOOKUP(A348,部品コード!A:E,3,FALSE),"")</f>
        <v/>
      </c>
    </row>
    <row r="349" spans="1:7" x14ac:dyDescent="0.15">
      <c r="A349" s="335"/>
      <c r="B349" s="336"/>
      <c r="C349" s="337"/>
      <c r="D349" s="338" t="str">
        <f>IFERROR(VLOOKUP(A349,部品コード!A:E,2,FALSE),"")</f>
        <v/>
      </c>
      <c r="E349" s="338" t="str">
        <f t="shared" si="10"/>
        <v/>
      </c>
      <c r="F349" s="338" t="str">
        <f t="shared" si="11"/>
        <v/>
      </c>
      <c r="G349" s="338" t="str">
        <f>IFERROR(VLOOKUP(A349,部品コード!A:E,3,FALSE),"")</f>
        <v/>
      </c>
    </row>
    <row r="350" spans="1:7" x14ac:dyDescent="0.15">
      <c r="A350" s="335"/>
      <c r="B350" s="336"/>
      <c r="C350" s="337"/>
      <c r="D350" s="338" t="str">
        <f>IFERROR(VLOOKUP(A350,部品コード!A:E,2,FALSE),"")</f>
        <v/>
      </c>
      <c r="E350" s="338" t="str">
        <f t="shared" si="10"/>
        <v/>
      </c>
      <c r="F350" s="338" t="str">
        <f t="shared" si="11"/>
        <v/>
      </c>
      <c r="G350" s="338" t="str">
        <f>IFERROR(VLOOKUP(A350,部品コード!A:E,3,FALSE),"")</f>
        <v/>
      </c>
    </row>
    <row r="351" spans="1:7" x14ac:dyDescent="0.15">
      <c r="A351" s="335"/>
      <c r="B351" s="336"/>
      <c r="C351" s="337"/>
      <c r="D351" s="338" t="str">
        <f>IFERROR(VLOOKUP(A351,部品コード!A:E,2,FALSE),"")</f>
        <v/>
      </c>
      <c r="E351" s="338" t="str">
        <f t="shared" si="10"/>
        <v/>
      </c>
      <c r="F351" s="338" t="str">
        <f t="shared" si="11"/>
        <v/>
      </c>
      <c r="G351" s="338" t="str">
        <f>IFERROR(VLOOKUP(A351,部品コード!A:E,3,FALSE),"")</f>
        <v/>
      </c>
    </row>
    <row r="352" spans="1:7" x14ac:dyDescent="0.15">
      <c r="A352" s="335"/>
      <c r="B352" s="336"/>
      <c r="C352" s="337"/>
      <c r="D352" s="338" t="str">
        <f>IFERROR(VLOOKUP(A352,部品コード!A:E,2,FALSE),"")</f>
        <v/>
      </c>
      <c r="E352" s="338" t="str">
        <f t="shared" si="10"/>
        <v/>
      </c>
      <c r="F352" s="338" t="str">
        <f t="shared" si="11"/>
        <v/>
      </c>
      <c r="G352" s="338" t="str">
        <f>IFERROR(VLOOKUP(A352,部品コード!A:E,3,FALSE),"")</f>
        <v/>
      </c>
    </row>
    <row r="353" spans="1:7" x14ac:dyDescent="0.15">
      <c r="A353" s="335"/>
      <c r="B353" s="336"/>
      <c r="C353" s="337"/>
      <c r="D353" s="338" t="str">
        <f>IFERROR(VLOOKUP(A353,部品コード!A:E,2,FALSE),"")</f>
        <v/>
      </c>
      <c r="E353" s="338" t="str">
        <f t="shared" si="10"/>
        <v/>
      </c>
      <c r="F353" s="338" t="str">
        <f t="shared" si="11"/>
        <v/>
      </c>
      <c r="G353" s="338" t="str">
        <f>IFERROR(VLOOKUP(A353,部品コード!A:E,3,FALSE),"")</f>
        <v/>
      </c>
    </row>
    <row r="354" spans="1:7" x14ac:dyDescent="0.15">
      <c r="A354" s="335"/>
      <c r="B354" s="336"/>
      <c r="C354" s="337"/>
      <c r="D354" s="338" t="str">
        <f>IFERROR(VLOOKUP(A354,部品コード!A:E,2,FALSE),"")</f>
        <v/>
      </c>
      <c r="E354" s="338" t="str">
        <f t="shared" si="10"/>
        <v/>
      </c>
      <c r="F354" s="338" t="str">
        <f t="shared" si="11"/>
        <v/>
      </c>
      <c r="G354" s="338" t="str">
        <f>IFERROR(VLOOKUP(A354,部品コード!A:E,3,FALSE),"")</f>
        <v/>
      </c>
    </row>
    <row r="355" spans="1:7" x14ac:dyDescent="0.15">
      <c r="A355" s="335"/>
      <c r="B355" s="336"/>
      <c r="C355" s="337"/>
      <c r="D355" s="338" t="str">
        <f>IFERROR(VLOOKUP(A355,部品コード!A:E,2,FALSE),"")</f>
        <v/>
      </c>
      <c r="E355" s="338" t="str">
        <f t="shared" si="10"/>
        <v/>
      </c>
      <c r="F355" s="338" t="str">
        <f t="shared" si="11"/>
        <v/>
      </c>
      <c r="G355" s="338" t="str">
        <f>IFERROR(VLOOKUP(A355,部品コード!A:E,3,FALSE),"")</f>
        <v/>
      </c>
    </row>
    <row r="356" spans="1:7" x14ac:dyDescent="0.15">
      <c r="A356" s="335"/>
      <c r="B356" s="336"/>
      <c r="C356" s="337"/>
      <c r="D356" s="338" t="str">
        <f>IFERROR(VLOOKUP(A356,部品コード!A:E,2,FALSE),"")</f>
        <v/>
      </c>
      <c r="E356" s="338" t="str">
        <f t="shared" si="10"/>
        <v/>
      </c>
      <c r="F356" s="338" t="str">
        <f t="shared" si="11"/>
        <v/>
      </c>
      <c r="G356" s="338" t="str">
        <f>IFERROR(VLOOKUP(A356,部品コード!A:E,3,FALSE),"")</f>
        <v/>
      </c>
    </row>
    <row r="357" spans="1:7" x14ac:dyDescent="0.15">
      <c r="A357" s="335"/>
      <c r="B357" s="336"/>
      <c r="C357" s="337"/>
      <c r="D357" s="338" t="str">
        <f>IFERROR(VLOOKUP(A357,部品コード!A:E,2,FALSE),"")</f>
        <v/>
      </c>
      <c r="E357" s="338" t="str">
        <f t="shared" si="10"/>
        <v/>
      </c>
      <c r="F357" s="338" t="str">
        <f t="shared" si="11"/>
        <v/>
      </c>
      <c r="G357" s="338" t="str">
        <f>IFERROR(VLOOKUP(A357,部品コード!A:E,3,FALSE),"")</f>
        <v/>
      </c>
    </row>
    <row r="358" spans="1:7" x14ac:dyDescent="0.15">
      <c r="A358" s="335"/>
      <c r="B358" s="336"/>
      <c r="C358" s="337"/>
      <c r="D358" s="338" t="str">
        <f>IFERROR(VLOOKUP(A358,部品コード!A:E,2,FALSE),"")</f>
        <v/>
      </c>
      <c r="E358" s="338" t="str">
        <f t="shared" si="10"/>
        <v/>
      </c>
      <c r="F358" s="338" t="str">
        <f t="shared" si="11"/>
        <v/>
      </c>
      <c r="G358" s="338" t="str">
        <f>IFERROR(VLOOKUP(A358,部品コード!A:E,3,FALSE),"")</f>
        <v/>
      </c>
    </row>
    <row r="359" spans="1:7" x14ac:dyDescent="0.15">
      <c r="A359" s="335"/>
      <c r="B359" s="336"/>
      <c r="C359" s="337"/>
      <c r="D359" s="338" t="str">
        <f>IFERROR(VLOOKUP(A359,部品コード!A:E,2,FALSE),"")</f>
        <v/>
      </c>
      <c r="E359" s="338" t="str">
        <f t="shared" si="10"/>
        <v/>
      </c>
      <c r="F359" s="338" t="str">
        <f t="shared" si="11"/>
        <v/>
      </c>
      <c r="G359" s="338" t="str">
        <f>IFERROR(VLOOKUP(A359,部品コード!A:E,3,FALSE),"")</f>
        <v/>
      </c>
    </row>
    <row r="360" spans="1:7" x14ac:dyDescent="0.15">
      <c r="A360" s="335"/>
      <c r="B360" s="336"/>
      <c r="C360" s="337"/>
      <c r="D360" s="338" t="str">
        <f>IFERROR(VLOOKUP(A360,部品コード!A:E,2,FALSE),"")</f>
        <v/>
      </c>
      <c r="E360" s="338" t="str">
        <f t="shared" si="10"/>
        <v/>
      </c>
      <c r="F360" s="338" t="str">
        <f t="shared" si="11"/>
        <v/>
      </c>
      <c r="G360" s="338" t="str">
        <f>IFERROR(VLOOKUP(A360,部品コード!A:E,3,FALSE),"")</f>
        <v/>
      </c>
    </row>
    <row r="361" spans="1:7" x14ac:dyDescent="0.15">
      <c r="A361" s="335"/>
      <c r="B361" s="336"/>
      <c r="C361" s="337"/>
      <c r="D361" s="338" t="str">
        <f>IFERROR(VLOOKUP(A361,部品コード!A:E,2,FALSE),"")</f>
        <v/>
      </c>
      <c r="E361" s="338" t="str">
        <f t="shared" si="10"/>
        <v/>
      </c>
      <c r="F361" s="338" t="str">
        <f t="shared" si="11"/>
        <v/>
      </c>
      <c r="G361" s="338" t="str">
        <f>IFERROR(VLOOKUP(A361,部品コード!A:E,3,FALSE),"")</f>
        <v/>
      </c>
    </row>
    <row r="362" spans="1:7" x14ac:dyDescent="0.15">
      <c r="A362" s="335"/>
      <c r="B362" s="336"/>
      <c r="C362" s="337"/>
      <c r="D362" s="338" t="str">
        <f>IFERROR(VLOOKUP(A362,部品コード!A:E,2,FALSE),"")</f>
        <v/>
      </c>
      <c r="E362" s="338" t="str">
        <f t="shared" si="10"/>
        <v/>
      </c>
      <c r="F362" s="338" t="str">
        <f t="shared" si="11"/>
        <v/>
      </c>
      <c r="G362" s="338" t="str">
        <f>IFERROR(VLOOKUP(A362,部品コード!A:E,3,FALSE),"")</f>
        <v/>
      </c>
    </row>
    <row r="363" spans="1:7" x14ac:dyDescent="0.15">
      <c r="A363" s="335"/>
      <c r="B363" s="336"/>
      <c r="C363" s="337"/>
      <c r="D363" s="338" t="str">
        <f>IFERROR(VLOOKUP(A363,部品コード!A:E,2,FALSE),"")</f>
        <v/>
      </c>
      <c r="E363" s="338" t="str">
        <f t="shared" si="10"/>
        <v/>
      </c>
      <c r="F363" s="338" t="str">
        <f t="shared" si="11"/>
        <v/>
      </c>
      <c r="G363" s="338" t="str">
        <f>IFERROR(VLOOKUP(A363,部品コード!A:E,3,FALSE),"")</f>
        <v/>
      </c>
    </row>
    <row r="364" spans="1:7" x14ac:dyDescent="0.15">
      <c r="A364" s="335"/>
      <c r="B364" s="336"/>
      <c r="C364" s="337"/>
      <c r="D364" s="338" t="str">
        <f>IFERROR(VLOOKUP(A364,部品コード!A:E,2,FALSE),"")</f>
        <v/>
      </c>
      <c r="E364" s="338" t="str">
        <f t="shared" si="10"/>
        <v/>
      </c>
      <c r="F364" s="338" t="str">
        <f t="shared" si="11"/>
        <v/>
      </c>
      <c r="G364" s="338" t="str">
        <f>IFERROR(VLOOKUP(A364,部品コード!A:E,3,FALSE),"")</f>
        <v/>
      </c>
    </row>
    <row r="365" spans="1:7" x14ac:dyDescent="0.15">
      <c r="A365" s="335"/>
      <c r="B365" s="336"/>
      <c r="C365" s="337"/>
      <c r="D365" s="338" t="str">
        <f>IFERROR(VLOOKUP(A365,部品コード!A:E,2,FALSE),"")</f>
        <v/>
      </c>
      <c r="E365" s="338" t="str">
        <f t="shared" si="10"/>
        <v/>
      </c>
      <c r="F365" s="338" t="str">
        <f t="shared" si="11"/>
        <v/>
      </c>
      <c r="G365" s="338" t="str">
        <f>IFERROR(VLOOKUP(A365,部品コード!A:E,3,FALSE),"")</f>
        <v/>
      </c>
    </row>
    <row r="366" spans="1:7" x14ac:dyDescent="0.15">
      <c r="A366" s="335"/>
      <c r="B366" s="336"/>
      <c r="C366" s="337"/>
      <c r="D366" s="338" t="str">
        <f>IFERROR(VLOOKUP(A366,部品コード!A:E,2,FALSE),"")</f>
        <v/>
      </c>
      <c r="E366" s="338" t="str">
        <f t="shared" si="10"/>
        <v/>
      </c>
      <c r="F366" s="338" t="str">
        <f t="shared" si="11"/>
        <v/>
      </c>
      <c r="G366" s="338" t="str">
        <f>IFERROR(VLOOKUP(A366,部品コード!A:E,3,FALSE),"")</f>
        <v/>
      </c>
    </row>
    <row r="367" spans="1:7" x14ac:dyDescent="0.15">
      <c r="A367" s="335"/>
      <c r="B367" s="336"/>
      <c r="C367" s="337"/>
      <c r="D367" s="338" t="str">
        <f>IFERROR(VLOOKUP(A367,部品コード!A:E,2,FALSE),"")</f>
        <v/>
      </c>
      <c r="E367" s="338" t="str">
        <f t="shared" si="10"/>
        <v/>
      </c>
      <c r="F367" s="338" t="str">
        <f t="shared" si="11"/>
        <v/>
      </c>
      <c r="G367" s="338" t="str">
        <f>IFERROR(VLOOKUP(A367,部品コード!A:E,3,FALSE),"")</f>
        <v/>
      </c>
    </row>
    <row r="368" spans="1:7" x14ac:dyDescent="0.15">
      <c r="A368" s="335"/>
      <c r="B368" s="336"/>
      <c r="C368" s="337"/>
      <c r="D368" s="338" t="str">
        <f>IFERROR(VLOOKUP(A368,部品コード!A:E,2,FALSE),"")</f>
        <v/>
      </c>
      <c r="E368" s="338" t="str">
        <f t="shared" si="10"/>
        <v/>
      </c>
      <c r="F368" s="338" t="str">
        <f t="shared" si="11"/>
        <v/>
      </c>
      <c r="G368" s="338" t="str">
        <f>IFERROR(VLOOKUP(A368,部品コード!A:E,3,FALSE),"")</f>
        <v/>
      </c>
    </row>
    <row r="369" spans="1:7" x14ac:dyDescent="0.15">
      <c r="A369" s="335"/>
      <c r="B369" s="336"/>
      <c r="C369" s="337"/>
      <c r="D369" s="338" t="str">
        <f>IFERROR(VLOOKUP(A369,部品コード!A:E,2,FALSE),"")</f>
        <v/>
      </c>
      <c r="E369" s="338" t="str">
        <f t="shared" si="10"/>
        <v/>
      </c>
      <c r="F369" s="338" t="str">
        <f t="shared" si="11"/>
        <v/>
      </c>
      <c r="G369" s="338" t="str">
        <f>IFERROR(VLOOKUP(A369,部品コード!A:E,3,FALSE),"")</f>
        <v/>
      </c>
    </row>
    <row r="370" spans="1:7" x14ac:dyDescent="0.15">
      <c r="A370" s="335"/>
      <c r="B370" s="336"/>
      <c r="C370" s="337"/>
      <c r="D370" s="338" t="str">
        <f>IFERROR(VLOOKUP(A370,部品コード!A:E,2,FALSE),"")</f>
        <v/>
      </c>
      <c r="E370" s="338" t="str">
        <f t="shared" si="10"/>
        <v/>
      </c>
      <c r="F370" s="338" t="str">
        <f t="shared" si="11"/>
        <v/>
      </c>
      <c r="G370" s="338" t="str">
        <f>IFERROR(VLOOKUP(A370,部品コード!A:E,3,FALSE),"")</f>
        <v/>
      </c>
    </row>
    <row r="371" spans="1:7" x14ac:dyDescent="0.15">
      <c r="A371" s="335"/>
      <c r="B371" s="336"/>
      <c r="C371" s="337"/>
      <c r="D371" s="338" t="str">
        <f>IFERROR(VLOOKUP(A371,部品コード!A:E,2,FALSE),"")</f>
        <v/>
      </c>
      <c r="E371" s="338" t="str">
        <f t="shared" si="10"/>
        <v/>
      </c>
      <c r="F371" s="338" t="str">
        <f t="shared" si="11"/>
        <v/>
      </c>
      <c r="G371" s="338" t="str">
        <f>IFERROR(VLOOKUP(A371,部品コード!A:E,3,FALSE),"")</f>
        <v/>
      </c>
    </row>
    <row r="372" spans="1:7" x14ac:dyDescent="0.15">
      <c r="A372" s="335"/>
      <c r="B372" s="336"/>
      <c r="C372" s="337"/>
      <c r="D372" s="338" t="str">
        <f>IFERROR(VLOOKUP(A372,部品コード!A:E,2,FALSE),"")</f>
        <v/>
      </c>
      <c r="E372" s="338" t="str">
        <f t="shared" si="10"/>
        <v/>
      </c>
      <c r="F372" s="338" t="str">
        <f t="shared" si="11"/>
        <v/>
      </c>
      <c r="G372" s="338" t="str">
        <f>IFERROR(VLOOKUP(A372,部品コード!A:E,3,FALSE),"")</f>
        <v/>
      </c>
    </row>
    <row r="373" spans="1:7" x14ac:dyDescent="0.15">
      <c r="A373" s="335"/>
      <c r="B373" s="336"/>
      <c r="C373" s="337"/>
      <c r="D373" s="338" t="str">
        <f>IFERROR(VLOOKUP(A373,部品コード!A:E,2,FALSE),"")</f>
        <v/>
      </c>
      <c r="E373" s="338" t="str">
        <f t="shared" si="10"/>
        <v/>
      </c>
      <c r="F373" s="338" t="str">
        <f t="shared" si="11"/>
        <v/>
      </c>
      <c r="G373" s="338" t="str">
        <f>IFERROR(VLOOKUP(A373,部品コード!A:E,3,FALSE),"")</f>
        <v/>
      </c>
    </row>
    <row r="374" spans="1:7" x14ac:dyDescent="0.15">
      <c r="A374" s="335"/>
      <c r="B374" s="336"/>
      <c r="C374" s="337"/>
      <c r="D374" s="338" t="str">
        <f>IFERROR(VLOOKUP(A374,部品コード!A:E,2,FALSE),"")</f>
        <v/>
      </c>
      <c r="E374" s="338" t="str">
        <f t="shared" si="10"/>
        <v/>
      </c>
      <c r="F374" s="338" t="str">
        <f t="shared" si="11"/>
        <v/>
      </c>
      <c r="G374" s="338" t="str">
        <f>IFERROR(VLOOKUP(A374,部品コード!A:E,3,FALSE),"")</f>
        <v/>
      </c>
    </row>
    <row r="375" spans="1:7" x14ac:dyDescent="0.15">
      <c r="A375" s="335"/>
      <c r="B375" s="336"/>
      <c r="C375" s="337"/>
      <c r="D375" s="338" t="str">
        <f>IFERROR(VLOOKUP(A375,部品コード!A:E,2,FALSE),"")</f>
        <v/>
      </c>
      <c r="E375" s="338" t="str">
        <f t="shared" si="10"/>
        <v/>
      </c>
      <c r="F375" s="338" t="str">
        <f t="shared" si="11"/>
        <v/>
      </c>
      <c r="G375" s="338" t="str">
        <f>IFERROR(VLOOKUP(A375,部品コード!A:E,3,FALSE),"")</f>
        <v/>
      </c>
    </row>
    <row r="376" spans="1:7" x14ac:dyDescent="0.15">
      <c r="A376" s="335"/>
      <c r="B376" s="336"/>
      <c r="C376" s="337"/>
      <c r="D376" s="338" t="str">
        <f>IFERROR(VLOOKUP(A376,部品コード!A:E,2,FALSE),"")</f>
        <v/>
      </c>
      <c r="E376" s="338" t="str">
        <f t="shared" si="10"/>
        <v/>
      </c>
      <c r="F376" s="338" t="str">
        <f t="shared" si="11"/>
        <v/>
      </c>
      <c r="G376" s="338" t="str">
        <f>IFERROR(VLOOKUP(A376,部品コード!A:E,3,FALSE),"")</f>
        <v/>
      </c>
    </row>
    <row r="377" spans="1:7" x14ac:dyDescent="0.15">
      <c r="A377" s="335"/>
      <c r="B377" s="336"/>
      <c r="C377" s="337"/>
      <c r="D377" s="338" t="str">
        <f>IFERROR(VLOOKUP(A377,部品コード!A:E,2,FALSE),"")</f>
        <v/>
      </c>
      <c r="E377" s="338" t="str">
        <f t="shared" si="10"/>
        <v/>
      </c>
      <c r="F377" s="338" t="str">
        <f t="shared" si="11"/>
        <v/>
      </c>
      <c r="G377" s="338" t="str">
        <f>IFERROR(VLOOKUP(A377,部品コード!A:E,3,FALSE),"")</f>
        <v/>
      </c>
    </row>
    <row r="378" spans="1:7" x14ac:dyDescent="0.15">
      <c r="A378" s="335"/>
      <c r="B378" s="336"/>
      <c r="C378" s="337"/>
      <c r="D378" s="338" t="str">
        <f>IFERROR(VLOOKUP(A378,部品コード!A:E,2,FALSE),"")</f>
        <v/>
      </c>
      <c r="E378" s="338" t="str">
        <f t="shared" si="10"/>
        <v/>
      </c>
      <c r="F378" s="338" t="str">
        <f t="shared" si="11"/>
        <v/>
      </c>
      <c r="G378" s="338" t="str">
        <f>IFERROR(VLOOKUP(A378,部品コード!A:E,3,FALSE),"")</f>
        <v/>
      </c>
    </row>
    <row r="379" spans="1:7" x14ac:dyDescent="0.15">
      <c r="A379" s="335"/>
      <c r="B379" s="336"/>
      <c r="C379" s="337"/>
      <c r="D379" s="338" t="str">
        <f>IFERROR(VLOOKUP(A379,部品コード!A:E,2,FALSE),"")</f>
        <v/>
      </c>
      <c r="E379" s="338" t="str">
        <f t="shared" si="10"/>
        <v/>
      </c>
      <c r="F379" s="338" t="str">
        <f t="shared" si="11"/>
        <v/>
      </c>
      <c r="G379" s="338" t="str">
        <f>IFERROR(VLOOKUP(A379,部品コード!A:E,3,FALSE),"")</f>
        <v/>
      </c>
    </row>
    <row r="380" spans="1:7" x14ac:dyDescent="0.15">
      <c r="A380" s="335"/>
      <c r="B380" s="336"/>
      <c r="C380" s="337"/>
      <c r="D380" s="338" t="str">
        <f>IFERROR(VLOOKUP(A380,部品コード!A:E,2,FALSE),"")</f>
        <v/>
      </c>
      <c r="E380" s="338" t="str">
        <f t="shared" si="10"/>
        <v/>
      </c>
      <c r="F380" s="338" t="str">
        <f t="shared" si="11"/>
        <v/>
      </c>
      <c r="G380" s="338" t="str">
        <f>IFERROR(VLOOKUP(A380,部品コード!A:E,3,FALSE),"")</f>
        <v/>
      </c>
    </row>
    <row r="381" spans="1:7" x14ac:dyDescent="0.15">
      <c r="A381" s="335"/>
      <c r="B381" s="336"/>
      <c r="C381" s="337"/>
      <c r="D381" s="338" t="str">
        <f>IFERROR(VLOOKUP(A381,部品コード!A:E,2,FALSE),"")</f>
        <v/>
      </c>
      <c r="E381" s="338" t="str">
        <f t="shared" si="10"/>
        <v/>
      </c>
      <c r="F381" s="338" t="str">
        <f t="shared" si="11"/>
        <v/>
      </c>
      <c r="G381" s="338" t="str">
        <f>IFERROR(VLOOKUP(A381,部品コード!A:E,3,FALSE),"")</f>
        <v/>
      </c>
    </row>
    <row r="382" spans="1:7" x14ac:dyDescent="0.15">
      <c r="A382" s="335"/>
      <c r="B382" s="336"/>
      <c r="C382" s="337"/>
      <c r="D382" s="338" t="str">
        <f>IFERROR(VLOOKUP(A382,部品コード!A:E,2,FALSE),"")</f>
        <v/>
      </c>
      <c r="E382" s="338" t="str">
        <f t="shared" si="10"/>
        <v/>
      </c>
      <c r="F382" s="338" t="str">
        <f t="shared" si="11"/>
        <v/>
      </c>
      <c r="G382" s="338" t="str">
        <f>IFERROR(VLOOKUP(A382,部品コード!A:E,3,FALSE),"")</f>
        <v/>
      </c>
    </row>
    <row r="383" spans="1:7" x14ac:dyDescent="0.15">
      <c r="A383" s="335"/>
      <c r="B383" s="336"/>
      <c r="C383" s="337"/>
      <c r="D383" s="338" t="str">
        <f>IFERROR(VLOOKUP(A383,部品コード!A:E,2,FALSE),"")</f>
        <v/>
      </c>
      <c r="E383" s="338" t="str">
        <f t="shared" si="10"/>
        <v/>
      </c>
      <c r="F383" s="338" t="str">
        <f t="shared" si="11"/>
        <v/>
      </c>
      <c r="G383" s="338" t="str">
        <f>IFERROR(VLOOKUP(A383,部品コード!A:E,3,FALSE),"")</f>
        <v/>
      </c>
    </row>
    <row r="384" spans="1:7" x14ac:dyDescent="0.15">
      <c r="A384" s="335"/>
      <c r="B384" s="336"/>
      <c r="C384" s="337"/>
      <c r="D384" s="338" t="str">
        <f>IFERROR(VLOOKUP(A384,部品コード!A:E,2,FALSE),"")</f>
        <v/>
      </c>
      <c r="E384" s="338" t="str">
        <f t="shared" si="10"/>
        <v/>
      </c>
      <c r="F384" s="338" t="str">
        <f t="shared" si="11"/>
        <v/>
      </c>
      <c r="G384" s="338" t="str">
        <f>IFERROR(VLOOKUP(A384,部品コード!A:E,3,FALSE),"")</f>
        <v/>
      </c>
    </row>
    <row r="385" spans="1:7" x14ac:dyDescent="0.15">
      <c r="A385" s="335"/>
      <c r="B385" s="336"/>
      <c r="C385" s="337"/>
      <c r="D385" s="338" t="str">
        <f>IFERROR(VLOOKUP(A385,部品コード!A:E,2,FALSE),"")</f>
        <v/>
      </c>
      <c r="E385" s="338" t="str">
        <f t="shared" si="10"/>
        <v/>
      </c>
      <c r="F385" s="338" t="str">
        <f t="shared" si="11"/>
        <v/>
      </c>
      <c r="G385" s="338" t="str">
        <f>IFERROR(VLOOKUP(A385,部品コード!A:E,3,FALSE),"")</f>
        <v/>
      </c>
    </row>
    <row r="386" spans="1:7" x14ac:dyDescent="0.15">
      <c r="A386" s="335"/>
      <c r="B386" s="336"/>
      <c r="C386" s="337"/>
      <c r="D386" s="338" t="str">
        <f>IFERROR(VLOOKUP(A386,部品コード!A:E,2,FALSE),"")</f>
        <v/>
      </c>
      <c r="E386" s="338" t="str">
        <f t="shared" si="10"/>
        <v/>
      </c>
      <c r="F386" s="338" t="str">
        <f t="shared" si="11"/>
        <v/>
      </c>
      <c r="G386" s="338" t="str">
        <f>IFERROR(VLOOKUP(A386,部品コード!A:E,3,FALSE),"")</f>
        <v/>
      </c>
    </row>
    <row r="387" spans="1:7" x14ac:dyDescent="0.15">
      <c r="A387" s="335"/>
      <c r="B387" s="336"/>
      <c r="C387" s="337"/>
      <c r="D387" s="338" t="str">
        <f>IFERROR(VLOOKUP(A387,部品コード!A:E,2,FALSE),"")</f>
        <v/>
      </c>
      <c r="E387" s="338" t="str">
        <f t="shared" ref="E387:E450" si="12">IF(B387="","",(MONTH(B387)))</f>
        <v/>
      </c>
      <c r="F387" s="338" t="str">
        <f t="shared" ref="F387:F450" si="13">IF(B387="","",(DAY(B387)))</f>
        <v/>
      </c>
      <c r="G387" s="338" t="str">
        <f>IFERROR(VLOOKUP(A387,部品コード!A:E,3,FALSE),"")</f>
        <v/>
      </c>
    </row>
    <row r="388" spans="1:7" x14ac:dyDescent="0.15">
      <c r="A388" s="335"/>
      <c r="B388" s="336"/>
      <c r="C388" s="337"/>
      <c r="D388" s="338" t="str">
        <f>IFERROR(VLOOKUP(A388,部品コード!A:E,2,FALSE),"")</f>
        <v/>
      </c>
      <c r="E388" s="338" t="str">
        <f t="shared" si="12"/>
        <v/>
      </c>
      <c r="F388" s="338" t="str">
        <f t="shared" si="13"/>
        <v/>
      </c>
      <c r="G388" s="338" t="str">
        <f>IFERROR(VLOOKUP(A388,部品コード!A:E,3,FALSE),"")</f>
        <v/>
      </c>
    </row>
    <row r="389" spans="1:7" x14ac:dyDescent="0.15">
      <c r="A389" s="335"/>
      <c r="B389" s="336"/>
      <c r="C389" s="337"/>
      <c r="D389" s="338" t="str">
        <f>IFERROR(VLOOKUP(A389,部品コード!A:E,2,FALSE),"")</f>
        <v/>
      </c>
      <c r="E389" s="338" t="str">
        <f t="shared" si="12"/>
        <v/>
      </c>
      <c r="F389" s="338" t="str">
        <f t="shared" si="13"/>
        <v/>
      </c>
      <c r="G389" s="338" t="str">
        <f>IFERROR(VLOOKUP(A389,部品コード!A:E,3,FALSE),"")</f>
        <v/>
      </c>
    </row>
    <row r="390" spans="1:7" x14ac:dyDescent="0.15">
      <c r="A390" s="335"/>
      <c r="B390" s="336"/>
      <c r="C390" s="337"/>
      <c r="D390" s="338" t="str">
        <f>IFERROR(VLOOKUP(A390,部品コード!A:E,2,FALSE),"")</f>
        <v/>
      </c>
      <c r="E390" s="338" t="str">
        <f t="shared" si="12"/>
        <v/>
      </c>
      <c r="F390" s="338" t="str">
        <f t="shared" si="13"/>
        <v/>
      </c>
      <c r="G390" s="338" t="str">
        <f>IFERROR(VLOOKUP(A390,部品コード!A:E,3,FALSE),"")</f>
        <v/>
      </c>
    </row>
    <row r="391" spans="1:7" x14ac:dyDescent="0.15">
      <c r="A391" s="335"/>
      <c r="B391" s="336"/>
      <c r="C391" s="337"/>
      <c r="D391" s="338" t="str">
        <f>IFERROR(VLOOKUP(A391,部品コード!A:E,2,FALSE),"")</f>
        <v/>
      </c>
      <c r="E391" s="338" t="str">
        <f t="shared" si="12"/>
        <v/>
      </c>
      <c r="F391" s="338" t="str">
        <f t="shared" si="13"/>
        <v/>
      </c>
      <c r="G391" s="338" t="str">
        <f>IFERROR(VLOOKUP(A391,部品コード!A:E,3,FALSE),"")</f>
        <v/>
      </c>
    </row>
    <row r="392" spans="1:7" x14ac:dyDescent="0.15">
      <c r="A392" s="335"/>
      <c r="B392" s="336"/>
      <c r="C392" s="337"/>
      <c r="D392" s="338" t="str">
        <f>IFERROR(VLOOKUP(A392,部品コード!A:E,2,FALSE),"")</f>
        <v/>
      </c>
      <c r="E392" s="338" t="str">
        <f t="shared" si="12"/>
        <v/>
      </c>
      <c r="F392" s="338" t="str">
        <f t="shared" si="13"/>
        <v/>
      </c>
      <c r="G392" s="338" t="str">
        <f>IFERROR(VLOOKUP(A392,部品コード!A:E,3,FALSE),"")</f>
        <v/>
      </c>
    </row>
    <row r="393" spans="1:7" x14ac:dyDescent="0.15">
      <c r="A393" s="335"/>
      <c r="B393" s="336"/>
      <c r="C393" s="337"/>
      <c r="D393" s="338" t="str">
        <f>IFERROR(VLOOKUP(A393,部品コード!A:E,2,FALSE),"")</f>
        <v/>
      </c>
      <c r="E393" s="338" t="str">
        <f t="shared" si="12"/>
        <v/>
      </c>
      <c r="F393" s="338" t="str">
        <f t="shared" si="13"/>
        <v/>
      </c>
      <c r="G393" s="338" t="str">
        <f>IFERROR(VLOOKUP(A393,部品コード!A:E,3,FALSE),"")</f>
        <v/>
      </c>
    </row>
    <row r="394" spans="1:7" x14ac:dyDescent="0.15">
      <c r="A394" s="335"/>
      <c r="B394" s="336"/>
      <c r="C394" s="337"/>
      <c r="D394" s="338" t="str">
        <f>IFERROR(VLOOKUP(A394,部品コード!A:E,2,FALSE),"")</f>
        <v/>
      </c>
      <c r="E394" s="338" t="str">
        <f t="shared" si="12"/>
        <v/>
      </c>
      <c r="F394" s="338" t="str">
        <f t="shared" si="13"/>
        <v/>
      </c>
      <c r="G394" s="338" t="str">
        <f>IFERROR(VLOOKUP(A394,部品コード!A:E,3,FALSE),"")</f>
        <v/>
      </c>
    </row>
    <row r="395" spans="1:7" x14ac:dyDescent="0.15">
      <c r="A395" s="335"/>
      <c r="B395" s="336"/>
      <c r="C395" s="337"/>
      <c r="D395" s="338" t="str">
        <f>IFERROR(VLOOKUP(A395,部品コード!A:E,2,FALSE),"")</f>
        <v/>
      </c>
      <c r="E395" s="338" t="str">
        <f t="shared" si="12"/>
        <v/>
      </c>
      <c r="F395" s="338" t="str">
        <f t="shared" si="13"/>
        <v/>
      </c>
      <c r="G395" s="338" t="str">
        <f>IFERROR(VLOOKUP(A395,部品コード!A:E,3,FALSE),"")</f>
        <v/>
      </c>
    </row>
    <row r="396" spans="1:7" x14ac:dyDescent="0.15">
      <c r="A396" s="335"/>
      <c r="B396" s="336"/>
      <c r="C396" s="337"/>
      <c r="D396" s="338" t="str">
        <f>IFERROR(VLOOKUP(A396,部品コード!A:E,2,FALSE),"")</f>
        <v/>
      </c>
      <c r="E396" s="338" t="str">
        <f t="shared" si="12"/>
        <v/>
      </c>
      <c r="F396" s="338" t="str">
        <f t="shared" si="13"/>
        <v/>
      </c>
      <c r="G396" s="338" t="str">
        <f>IFERROR(VLOOKUP(A396,部品コード!A:E,3,FALSE),"")</f>
        <v/>
      </c>
    </row>
    <row r="397" spans="1:7" x14ac:dyDescent="0.15">
      <c r="A397" s="335"/>
      <c r="B397" s="336"/>
      <c r="C397" s="337"/>
      <c r="D397" s="338" t="str">
        <f>IFERROR(VLOOKUP(A397,部品コード!A:E,2,FALSE),"")</f>
        <v/>
      </c>
      <c r="E397" s="338" t="str">
        <f t="shared" si="12"/>
        <v/>
      </c>
      <c r="F397" s="338" t="str">
        <f t="shared" si="13"/>
        <v/>
      </c>
      <c r="G397" s="338" t="str">
        <f>IFERROR(VLOOKUP(A397,部品コード!A:E,3,FALSE),"")</f>
        <v/>
      </c>
    </row>
    <row r="398" spans="1:7" x14ac:dyDescent="0.15">
      <c r="A398" s="335"/>
      <c r="B398" s="336"/>
      <c r="C398" s="337"/>
      <c r="D398" s="338" t="str">
        <f>IFERROR(VLOOKUP(A398,部品コード!A:E,2,FALSE),"")</f>
        <v/>
      </c>
      <c r="E398" s="338" t="str">
        <f t="shared" si="12"/>
        <v/>
      </c>
      <c r="F398" s="338" t="str">
        <f t="shared" si="13"/>
        <v/>
      </c>
      <c r="G398" s="338" t="str">
        <f>IFERROR(VLOOKUP(A398,部品コード!A:E,3,FALSE),"")</f>
        <v/>
      </c>
    </row>
    <row r="399" spans="1:7" x14ac:dyDescent="0.15">
      <c r="A399" s="335"/>
      <c r="B399" s="336"/>
      <c r="C399" s="337"/>
      <c r="D399" s="338" t="str">
        <f>IFERROR(VLOOKUP(A399,部品コード!A:E,2,FALSE),"")</f>
        <v/>
      </c>
      <c r="E399" s="338" t="str">
        <f t="shared" si="12"/>
        <v/>
      </c>
      <c r="F399" s="338" t="str">
        <f t="shared" si="13"/>
        <v/>
      </c>
      <c r="G399" s="338" t="str">
        <f>IFERROR(VLOOKUP(A399,部品コード!A:E,3,FALSE),"")</f>
        <v/>
      </c>
    </row>
    <row r="400" spans="1:7" x14ac:dyDescent="0.15">
      <c r="A400" s="335"/>
      <c r="B400" s="336"/>
      <c r="C400" s="337"/>
      <c r="D400" s="338" t="str">
        <f>IFERROR(VLOOKUP(A400,部品コード!A:E,2,FALSE),"")</f>
        <v/>
      </c>
      <c r="E400" s="338" t="str">
        <f t="shared" si="12"/>
        <v/>
      </c>
      <c r="F400" s="338" t="str">
        <f t="shared" si="13"/>
        <v/>
      </c>
      <c r="G400" s="338" t="str">
        <f>IFERROR(VLOOKUP(A400,部品コード!A:E,3,FALSE),"")</f>
        <v/>
      </c>
    </row>
    <row r="401" spans="1:7" x14ac:dyDescent="0.15">
      <c r="A401" s="335"/>
      <c r="B401" s="336"/>
      <c r="C401" s="337"/>
      <c r="D401" s="338" t="str">
        <f>IFERROR(VLOOKUP(A401,部品コード!A:E,2,FALSE),"")</f>
        <v/>
      </c>
      <c r="E401" s="338" t="str">
        <f t="shared" si="12"/>
        <v/>
      </c>
      <c r="F401" s="338" t="str">
        <f t="shared" si="13"/>
        <v/>
      </c>
      <c r="G401" s="338" t="str">
        <f>IFERROR(VLOOKUP(A401,部品コード!A:E,3,FALSE),"")</f>
        <v/>
      </c>
    </row>
    <row r="402" spans="1:7" x14ac:dyDescent="0.15">
      <c r="A402" s="335"/>
      <c r="B402" s="336"/>
      <c r="C402" s="337"/>
      <c r="D402" s="338" t="str">
        <f>IFERROR(VLOOKUP(A402,部品コード!A:E,2,FALSE),"")</f>
        <v/>
      </c>
      <c r="E402" s="338" t="str">
        <f t="shared" si="12"/>
        <v/>
      </c>
      <c r="F402" s="338" t="str">
        <f t="shared" si="13"/>
        <v/>
      </c>
      <c r="G402" s="338" t="str">
        <f>IFERROR(VLOOKUP(A402,部品コード!A:E,3,FALSE),"")</f>
        <v/>
      </c>
    </row>
    <row r="403" spans="1:7" x14ac:dyDescent="0.15">
      <c r="A403" s="335"/>
      <c r="B403" s="336"/>
      <c r="C403" s="337"/>
      <c r="D403" s="338" t="str">
        <f>IFERROR(VLOOKUP(A403,部品コード!A:E,2,FALSE),"")</f>
        <v/>
      </c>
      <c r="E403" s="338" t="str">
        <f t="shared" si="12"/>
        <v/>
      </c>
      <c r="F403" s="338" t="str">
        <f t="shared" si="13"/>
        <v/>
      </c>
      <c r="G403" s="338" t="str">
        <f>IFERROR(VLOOKUP(A403,部品コード!A:E,3,FALSE),"")</f>
        <v/>
      </c>
    </row>
    <row r="404" spans="1:7" x14ac:dyDescent="0.15">
      <c r="A404" s="335"/>
      <c r="B404" s="336"/>
      <c r="C404" s="337"/>
      <c r="D404" s="338" t="str">
        <f>IFERROR(VLOOKUP(A404,部品コード!A:E,2,FALSE),"")</f>
        <v/>
      </c>
      <c r="E404" s="338" t="str">
        <f t="shared" si="12"/>
        <v/>
      </c>
      <c r="F404" s="338" t="str">
        <f t="shared" si="13"/>
        <v/>
      </c>
      <c r="G404" s="338" t="str">
        <f>IFERROR(VLOOKUP(A404,部品コード!A:E,3,FALSE),"")</f>
        <v/>
      </c>
    </row>
    <row r="405" spans="1:7" x14ac:dyDescent="0.15">
      <c r="A405" s="335"/>
      <c r="B405" s="336"/>
      <c r="C405" s="337"/>
      <c r="D405" s="338" t="str">
        <f>IFERROR(VLOOKUP(A405,部品コード!A:E,2,FALSE),"")</f>
        <v/>
      </c>
      <c r="E405" s="338" t="str">
        <f t="shared" si="12"/>
        <v/>
      </c>
      <c r="F405" s="338" t="str">
        <f t="shared" si="13"/>
        <v/>
      </c>
      <c r="G405" s="338" t="str">
        <f>IFERROR(VLOOKUP(A405,部品コード!A:E,3,FALSE),"")</f>
        <v/>
      </c>
    </row>
    <row r="406" spans="1:7" x14ac:dyDescent="0.15">
      <c r="A406" s="335"/>
      <c r="B406" s="336"/>
      <c r="C406" s="337"/>
      <c r="D406" s="338" t="str">
        <f>IFERROR(VLOOKUP(A406,部品コード!A:E,2,FALSE),"")</f>
        <v/>
      </c>
      <c r="E406" s="338" t="str">
        <f t="shared" si="12"/>
        <v/>
      </c>
      <c r="F406" s="338" t="str">
        <f t="shared" si="13"/>
        <v/>
      </c>
      <c r="G406" s="338" t="str">
        <f>IFERROR(VLOOKUP(A406,部品コード!A:E,3,FALSE),"")</f>
        <v/>
      </c>
    </row>
    <row r="407" spans="1:7" x14ac:dyDescent="0.15">
      <c r="A407" s="335"/>
      <c r="B407" s="336"/>
      <c r="C407" s="337"/>
      <c r="D407" s="338" t="str">
        <f>IFERROR(VLOOKUP(A407,部品コード!A:E,2,FALSE),"")</f>
        <v/>
      </c>
      <c r="E407" s="338" t="str">
        <f t="shared" si="12"/>
        <v/>
      </c>
      <c r="F407" s="338" t="str">
        <f t="shared" si="13"/>
        <v/>
      </c>
      <c r="G407" s="338" t="str">
        <f>IFERROR(VLOOKUP(A407,部品コード!A:E,3,FALSE),"")</f>
        <v/>
      </c>
    </row>
    <row r="408" spans="1:7" x14ac:dyDescent="0.15">
      <c r="A408" s="335"/>
      <c r="B408" s="336"/>
      <c r="C408" s="337"/>
      <c r="D408" s="338" t="str">
        <f>IFERROR(VLOOKUP(A408,部品コード!A:E,2,FALSE),"")</f>
        <v/>
      </c>
      <c r="E408" s="338" t="str">
        <f t="shared" si="12"/>
        <v/>
      </c>
      <c r="F408" s="338" t="str">
        <f t="shared" si="13"/>
        <v/>
      </c>
      <c r="G408" s="338" t="str">
        <f>IFERROR(VLOOKUP(A408,部品コード!A:E,3,FALSE),"")</f>
        <v/>
      </c>
    </row>
    <row r="409" spans="1:7" x14ac:dyDescent="0.15">
      <c r="A409" s="335"/>
      <c r="B409" s="336"/>
      <c r="C409" s="337"/>
      <c r="D409" s="338" t="str">
        <f>IFERROR(VLOOKUP(A409,部品コード!A:E,2,FALSE),"")</f>
        <v/>
      </c>
      <c r="E409" s="338" t="str">
        <f t="shared" si="12"/>
        <v/>
      </c>
      <c r="F409" s="338" t="str">
        <f t="shared" si="13"/>
        <v/>
      </c>
      <c r="G409" s="338" t="str">
        <f>IFERROR(VLOOKUP(A409,部品コード!A:E,3,FALSE),"")</f>
        <v/>
      </c>
    </row>
    <row r="410" spans="1:7" x14ac:dyDescent="0.15">
      <c r="A410" s="335"/>
      <c r="B410" s="336"/>
      <c r="C410" s="337"/>
      <c r="D410" s="338" t="str">
        <f>IFERROR(VLOOKUP(A410,部品コード!A:E,2,FALSE),"")</f>
        <v/>
      </c>
      <c r="E410" s="338" t="str">
        <f t="shared" si="12"/>
        <v/>
      </c>
      <c r="F410" s="338" t="str">
        <f t="shared" si="13"/>
        <v/>
      </c>
      <c r="G410" s="338" t="str">
        <f>IFERROR(VLOOKUP(A410,部品コード!A:E,3,FALSE),"")</f>
        <v/>
      </c>
    </row>
    <row r="411" spans="1:7" x14ac:dyDescent="0.15">
      <c r="A411" s="335"/>
      <c r="B411" s="336"/>
      <c r="C411" s="337"/>
      <c r="D411" s="338" t="str">
        <f>IFERROR(VLOOKUP(A411,部品コード!A:E,2,FALSE),"")</f>
        <v/>
      </c>
      <c r="E411" s="338" t="str">
        <f t="shared" si="12"/>
        <v/>
      </c>
      <c r="F411" s="338" t="str">
        <f t="shared" si="13"/>
        <v/>
      </c>
      <c r="G411" s="338" t="str">
        <f>IFERROR(VLOOKUP(A411,部品コード!A:E,3,FALSE),"")</f>
        <v/>
      </c>
    </row>
    <row r="412" spans="1:7" x14ac:dyDescent="0.15">
      <c r="A412" s="335"/>
      <c r="B412" s="336"/>
      <c r="C412" s="337"/>
      <c r="D412" s="338" t="str">
        <f>IFERROR(VLOOKUP(A412,部品コード!A:E,2,FALSE),"")</f>
        <v/>
      </c>
      <c r="E412" s="338" t="str">
        <f t="shared" si="12"/>
        <v/>
      </c>
      <c r="F412" s="338" t="str">
        <f t="shared" si="13"/>
        <v/>
      </c>
      <c r="G412" s="338" t="str">
        <f>IFERROR(VLOOKUP(A412,部品コード!A:E,3,FALSE),"")</f>
        <v/>
      </c>
    </row>
    <row r="413" spans="1:7" x14ac:dyDescent="0.15">
      <c r="A413" s="335"/>
      <c r="B413" s="336"/>
      <c r="C413" s="337"/>
      <c r="D413" s="338" t="str">
        <f>IFERROR(VLOOKUP(A413,部品コード!A:E,2,FALSE),"")</f>
        <v/>
      </c>
      <c r="E413" s="338" t="str">
        <f t="shared" si="12"/>
        <v/>
      </c>
      <c r="F413" s="338" t="str">
        <f t="shared" si="13"/>
        <v/>
      </c>
      <c r="G413" s="338" t="str">
        <f>IFERROR(VLOOKUP(A413,部品コード!A:E,3,FALSE),"")</f>
        <v/>
      </c>
    </row>
    <row r="414" spans="1:7" x14ac:dyDescent="0.15">
      <c r="A414" s="335"/>
      <c r="B414" s="336"/>
      <c r="C414" s="337"/>
      <c r="D414" s="338" t="str">
        <f>IFERROR(VLOOKUP(A414,部品コード!A:E,2,FALSE),"")</f>
        <v/>
      </c>
      <c r="E414" s="338" t="str">
        <f t="shared" si="12"/>
        <v/>
      </c>
      <c r="F414" s="338" t="str">
        <f t="shared" si="13"/>
        <v/>
      </c>
      <c r="G414" s="338" t="str">
        <f>IFERROR(VLOOKUP(A414,部品コード!A:E,3,FALSE),"")</f>
        <v/>
      </c>
    </row>
    <row r="415" spans="1:7" x14ac:dyDescent="0.15">
      <c r="A415" s="335"/>
      <c r="B415" s="336"/>
      <c r="C415" s="337"/>
      <c r="D415" s="338" t="str">
        <f>IFERROR(VLOOKUP(A415,部品コード!A:E,2,FALSE),"")</f>
        <v/>
      </c>
      <c r="E415" s="338" t="str">
        <f t="shared" si="12"/>
        <v/>
      </c>
      <c r="F415" s="338" t="str">
        <f t="shared" si="13"/>
        <v/>
      </c>
      <c r="G415" s="338" t="str">
        <f>IFERROR(VLOOKUP(A415,部品コード!A:E,3,FALSE),"")</f>
        <v/>
      </c>
    </row>
    <row r="416" spans="1:7" x14ac:dyDescent="0.15">
      <c r="A416" s="335"/>
      <c r="B416" s="336"/>
      <c r="C416" s="337"/>
      <c r="D416" s="338" t="str">
        <f>IFERROR(VLOOKUP(A416,部品コード!A:E,2,FALSE),"")</f>
        <v/>
      </c>
      <c r="E416" s="338" t="str">
        <f t="shared" si="12"/>
        <v/>
      </c>
      <c r="F416" s="338" t="str">
        <f t="shared" si="13"/>
        <v/>
      </c>
      <c r="G416" s="338" t="str">
        <f>IFERROR(VLOOKUP(A416,部品コード!A:E,3,FALSE),"")</f>
        <v/>
      </c>
    </row>
    <row r="417" spans="1:7" x14ac:dyDescent="0.15">
      <c r="A417" s="335"/>
      <c r="B417" s="336"/>
      <c r="C417" s="337"/>
      <c r="D417" s="338" t="str">
        <f>IFERROR(VLOOKUP(A417,部品コード!A:E,2,FALSE),"")</f>
        <v/>
      </c>
      <c r="E417" s="338" t="str">
        <f t="shared" si="12"/>
        <v/>
      </c>
      <c r="F417" s="338" t="str">
        <f t="shared" si="13"/>
        <v/>
      </c>
      <c r="G417" s="338" t="str">
        <f>IFERROR(VLOOKUP(A417,部品コード!A:E,3,FALSE),"")</f>
        <v/>
      </c>
    </row>
    <row r="418" spans="1:7" x14ac:dyDescent="0.15">
      <c r="A418" s="335"/>
      <c r="B418" s="336"/>
      <c r="C418" s="337"/>
      <c r="D418" s="338" t="str">
        <f>IFERROR(VLOOKUP(A418,部品コード!A:E,2,FALSE),"")</f>
        <v/>
      </c>
      <c r="E418" s="338" t="str">
        <f t="shared" si="12"/>
        <v/>
      </c>
      <c r="F418" s="338" t="str">
        <f t="shared" si="13"/>
        <v/>
      </c>
      <c r="G418" s="338" t="str">
        <f>IFERROR(VLOOKUP(A418,部品コード!A:E,3,FALSE),"")</f>
        <v/>
      </c>
    </row>
    <row r="419" spans="1:7" x14ac:dyDescent="0.15">
      <c r="A419" s="335"/>
      <c r="B419" s="336"/>
      <c r="C419" s="337"/>
      <c r="D419" s="338" t="str">
        <f>IFERROR(VLOOKUP(A419,部品コード!A:E,2,FALSE),"")</f>
        <v/>
      </c>
      <c r="E419" s="338" t="str">
        <f t="shared" si="12"/>
        <v/>
      </c>
      <c r="F419" s="338" t="str">
        <f t="shared" si="13"/>
        <v/>
      </c>
      <c r="G419" s="338" t="str">
        <f>IFERROR(VLOOKUP(A419,部品コード!A:E,3,FALSE),"")</f>
        <v/>
      </c>
    </row>
    <row r="420" spans="1:7" x14ac:dyDescent="0.15">
      <c r="A420" s="335"/>
      <c r="B420" s="336"/>
      <c r="C420" s="337"/>
      <c r="D420" s="338" t="str">
        <f>IFERROR(VLOOKUP(A420,部品コード!A:E,2,FALSE),"")</f>
        <v/>
      </c>
      <c r="E420" s="338" t="str">
        <f t="shared" si="12"/>
        <v/>
      </c>
      <c r="F420" s="338" t="str">
        <f t="shared" si="13"/>
        <v/>
      </c>
      <c r="G420" s="338" t="str">
        <f>IFERROR(VLOOKUP(A420,部品コード!A:E,3,FALSE),"")</f>
        <v/>
      </c>
    </row>
    <row r="421" spans="1:7" x14ac:dyDescent="0.15">
      <c r="A421" s="335"/>
      <c r="B421" s="336"/>
      <c r="C421" s="337"/>
      <c r="D421" s="338" t="str">
        <f>IFERROR(VLOOKUP(A421,部品コード!A:E,2,FALSE),"")</f>
        <v/>
      </c>
      <c r="E421" s="338" t="str">
        <f t="shared" si="12"/>
        <v/>
      </c>
      <c r="F421" s="338" t="str">
        <f t="shared" si="13"/>
        <v/>
      </c>
      <c r="G421" s="338" t="str">
        <f>IFERROR(VLOOKUP(A421,部品コード!A:E,3,FALSE),"")</f>
        <v/>
      </c>
    </row>
    <row r="422" spans="1:7" x14ac:dyDescent="0.15">
      <c r="A422" s="335"/>
      <c r="B422" s="336"/>
      <c r="C422" s="337"/>
      <c r="D422" s="338" t="str">
        <f>IFERROR(VLOOKUP(A422,部品コード!A:E,2,FALSE),"")</f>
        <v/>
      </c>
      <c r="E422" s="338" t="str">
        <f t="shared" si="12"/>
        <v/>
      </c>
      <c r="F422" s="338" t="str">
        <f t="shared" si="13"/>
        <v/>
      </c>
      <c r="G422" s="338" t="str">
        <f>IFERROR(VLOOKUP(A422,部品コード!A:E,3,FALSE),"")</f>
        <v/>
      </c>
    </row>
    <row r="423" spans="1:7" x14ac:dyDescent="0.15">
      <c r="A423" s="335"/>
      <c r="B423" s="336"/>
      <c r="C423" s="337"/>
      <c r="D423" s="338" t="str">
        <f>IFERROR(VLOOKUP(A423,部品コード!A:E,2,FALSE),"")</f>
        <v/>
      </c>
      <c r="E423" s="338" t="str">
        <f t="shared" si="12"/>
        <v/>
      </c>
      <c r="F423" s="338" t="str">
        <f t="shared" si="13"/>
        <v/>
      </c>
      <c r="G423" s="338" t="str">
        <f>IFERROR(VLOOKUP(A423,部品コード!A:E,3,FALSE),"")</f>
        <v/>
      </c>
    </row>
    <row r="424" spans="1:7" x14ac:dyDescent="0.15">
      <c r="A424" s="335"/>
      <c r="B424" s="336"/>
      <c r="C424" s="337"/>
      <c r="D424" s="338" t="str">
        <f>IFERROR(VLOOKUP(A424,部品コード!A:E,2,FALSE),"")</f>
        <v/>
      </c>
      <c r="E424" s="338" t="str">
        <f t="shared" si="12"/>
        <v/>
      </c>
      <c r="F424" s="338" t="str">
        <f t="shared" si="13"/>
        <v/>
      </c>
      <c r="G424" s="338" t="str">
        <f>IFERROR(VLOOKUP(A424,部品コード!A:E,3,FALSE),"")</f>
        <v/>
      </c>
    </row>
    <row r="425" spans="1:7" x14ac:dyDescent="0.15">
      <c r="A425" s="335"/>
      <c r="B425" s="336"/>
      <c r="C425" s="337"/>
      <c r="D425" s="338" t="str">
        <f>IFERROR(VLOOKUP(A425,部品コード!A:E,2,FALSE),"")</f>
        <v/>
      </c>
      <c r="E425" s="338" t="str">
        <f t="shared" si="12"/>
        <v/>
      </c>
      <c r="F425" s="338" t="str">
        <f t="shared" si="13"/>
        <v/>
      </c>
      <c r="G425" s="338" t="str">
        <f>IFERROR(VLOOKUP(A425,部品コード!A:E,3,FALSE),"")</f>
        <v/>
      </c>
    </row>
    <row r="426" spans="1:7" x14ac:dyDescent="0.15">
      <c r="A426" s="335"/>
      <c r="B426" s="336"/>
      <c r="C426" s="337"/>
      <c r="D426" s="338" t="str">
        <f>IFERROR(VLOOKUP(A426,部品コード!A:E,2,FALSE),"")</f>
        <v/>
      </c>
      <c r="E426" s="338" t="str">
        <f t="shared" si="12"/>
        <v/>
      </c>
      <c r="F426" s="338" t="str">
        <f t="shared" si="13"/>
        <v/>
      </c>
      <c r="G426" s="338" t="str">
        <f>IFERROR(VLOOKUP(A426,部品コード!A:E,3,FALSE),"")</f>
        <v/>
      </c>
    </row>
    <row r="427" spans="1:7" x14ac:dyDescent="0.15">
      <c r="A427" s="335"/>
      <c r="B427" s="336"/>
      <c r="C427" s="337"/>
      <c r="D427" s="338" t="str">
        <f>IFERROR(VLOOKUP(A427,部品コード!A:E,2,FALSE),"")</f>
        <v/>
      </c>
      <c r="E427" s="338" t="str">
        <f t="shared" si="12"/>
        <v/>
      </c>
      <c r="F427" s="338" t="str">
        <f t="shared" si="13"/>
        <v/>
      </c>
      <c r="G427" s="338" t="str">
        <f>IFERROR(VLOOKUP(A427,部品コード!A:E,3,FALSE),"")</f>
        <v/>
      </c>
    </row>
    <row r="428" spans="1:7" x14ac:dyDescent="0.15">
      <c r="A428" s="335"/>
      <c r="B428" s="336"/>
      <c r="C428" s="337"/>
      <c r="D428" s="338" t="str">
        <f>IFERROR(VLOOKUP(A428,部品コード!A:E,2,FALSE),"")</f>
        <v/>
      </c>
      <c r="E428" s="338" t="str">
        <f t="shared" si="12"/>
        <v/>
      </c>
      <c r="F428" s="338" t="str">
        <f t="shared" si="13"/>
        <v/>
      </c>
      <c r="G428" s="338" t="str">
        <f>IFERROR(VLOOKUP(A428,部品コード!A:E,3,FALSE),"")</f>
        <v/>
      </c>
    </row>
    <row r="429" spans="1:7" x14ac:dyDescent="0.15">
      <c r="A429" s="335"/>
      <c r="B429" s="336"/>
      <c r="C429" s="337"/>
      <c r="D429" s="338" t="str">
        <f>IFERROR(VLOOKUP(A429,部品コード!A:E,2,FALSE),"")</f>
        <v/>
      </c>
      <c r="E429" s="338" t="str">
        <f t="shared" si="12"/>
        <v/>
      </c>
      <c r="F429" s="338" t="str">
        <f t="shared" si="13"/>
        <v/>
      </c>
      <c r="G429" s="338" t="str">
        <f>IFERROR(VLOOKUP(A429,部品コード!A:E,3,FALSE),"")</f>
        <v/>
      </c>
    </row>
    <row r="430" spans="1:7" x14ac:dyDescent="0.15">
      <c r="A430" s="335"/>
      <c r="B430" s="336"/>
      <c r="C430" s="337"/>
      <c r="D430" s="338" t="str">
        <f>IFERROR(VLOOKUP(A430,部品コード!A:E,2,FALSE),"")</f>
        <v/>
      </c>
      <c r="E430" s="338" t="str">
        <f t="shared" si="12"/>
        <v/>
      </c>
      <c r="F430" s="338" t="str">
        <f t="shared" si="13"/>
        <v/>
      </c>
      <c r="G430" s="338" t="str">
        <f>IFERROR(VLOOKUP(A430,部品コード!A:E,3,FALSE),"")</f>
        <v/>
      </c>
    </row>
    <row r="431" spans="1:7" x14ac:dyDescent="0.15">
      <c r="A431" s="335"/>
      <c r="B431" s="336"/>
      <c r="C431" s="337"/>
      <c r="D431" s="338" t="str">
        <f>IFERROR(VLOOKUP(A431,部品コード!A:E,2,FALSE),"")</f>
        <v/>
      </c>
      <c r="E431" s="338" t="str">
        <f t="shared" si="12"/>
        <v/>
      </c>
      <c r="F431" s="338" t="str">
        <f t="shared" si="13"/>
        <v/>
      </c>
      <c r="G431" s="338" t="str">
        <f>IFERROR(VLOOKUP(A431,部品コード!A:E,3,FALSE),"")</f>
        <v/>
      </c>
    </row>
    <row r="432" spans="1:7" x14ac:dyDescent="0.15">
      <c r="A432" s="335"/>
      <c r="B432" s="336"/>
      <c r="C432" s="337"/>
      <c r="D432" s="338" t="str">
        <f>IFERROR(VLOOKUP(A432,部品コード!A:E,2,FALSE),"")</f>
        <v/>
      </c>
      <c r="E432" s="338" t="str">
        <f t="shared" si="12"/>
        <v/>
      </c>
      <c r="F432" s="338" t="str">
        <f t="shared" si="13"/>
        <v/>
      </c>
      <c r="G432" s="338" t="str">
        <f>IFERROR(VLOOKUP(A432,部品コード!A:E,3,FALSE),"")</f>
        <v/>
      </c>
    </row>
    <row r="433" spans="1:7" x14ac:dyDescent="0.15">
      <c r="A433" s="335"/>
      <c r="B433" s="336"/>
      <c r="C433" s="337"/>
      <c r="D433" s="338" t="str">
        <f>IFERROR(VLOOKUP(A433,部品コード!A:E,2,FALSE),"")</f>
        <v/>
      </c>
      <c r="E433" s="338" t="str">
        <f t="shared" si="12"/>
        <v/>
      </c>
      <c r="F433" s="338" t="str">
        <f t="shared" si="13"/>
        <v/>
      </c>
      <c r="G433" s="338" t="str">
        <f>IFERROR(VLOOKUP(A433,部品コード!A:E,3,FALSE),"")</f>
        <v/>
      </c>
    </row>
    <row r="434" spans="1:7" x14ac:dyDescent="0.15">
      <c r="A434" s="335"/>
      <c r="B434" s="336"/>
      <c r="C434" s="337"/>
      <c r="D434" s="338" t="str">
        <f>IFERROR(VLOOKUP(A434,部品コード!A:E,2,FALSE),"")</f>
        <v/>
      </c>
      <c r="E434" s="338" t="str">
        <f t="shared" si="12"/>
        <v/>
      </c>
      <c r="F434" s="338" t="str">
        <f t="shared" si="13"/>
        <v/>
      </c>
      <c r="G434" s="338" t="str">
        <f>IFERROR(VLOOKUP(A434,部品コード!A:E,3,FALSE),"")</f>
        <v/>
      </c>
    </row>
    <row r="435" spans="1:7" x14ac:dyDescent="0.15">
      <c r="A435" s="335"/>
      <c r="B435" s="336"/>
      <c r="C435" s="337"/>
      <c r="D435" s="338" t="str">
        <f>IFERROR(VLOOKUP(A435,部品コード!A:E,2,FALSE),"")</f>
        <v/>
      </c>
      <c r="E435" s="338" t="str">
        <f t="shared" si="12"/>
        <v/>
      </c>
      <c r="F435" s="338" t="str">
        <f t="shared" si="13"/>
        <v/>
      </c>
      <c r="G435" s="338" t="str">
        <f>IFERROR(VLOOKUP(A435,部品コード!A:E,3,FALSE),"")</f>
        <v/>
      </c>
    </row>
    <row r="436" spans="1:7" x14ac:dyDescent="0.15">
      <c r="A436" s="335"/>
      <c r="B436" s="336"/>
      <c r="C436" s="337"/>
      <c r="D436" s="338" t="str">
        <f>IFERROR(VLOOKUP(A436,部品コード!A:E,2,FALSE),"")</f>
        <v/>
      </c>
      <c r="E436" s="338" t="str">
        <f t="shared" si="12"/>
        <v/>
      </c>
      <c r="F436" s="338" t="str">
        <f t="shared" si="13"/>
        <v/>
      </c>
      <c r="G436" s="338" t="str">
        <f>IFERROR(VLOOKUP(A436,部品コード!A:E,3,FALSE),"")</f>
        <v/>
      </c>
    </row>
    <row r="437" spans="1:7" x14ac:dyDescent="0.15">
      <c r="A437" s="335"/>
      <c r="B437" s="336"/>
      <c r="C437" s="337"/>
      <c r="D437" s="338" t="str">
        <f>IFERROR(VLOOKUP(A437,部品コード!A:E,2,FALSE),"")</f>
        <v/>
      </c>
      <c r="E437" s="338" t="str">
        <f t="shared" si="12"/>
        <v/>
      </c>
      <c r="F437" s="338" t="str">
        <f t="shared" si="13"/>
        <v/>
      </c>
      <c r="G437" s="338" t="str">
        <f>IFERROR(VLOOKUP(A437,部品コード!A:E,3,FALSE),"")</f>
        <v/>
      </c>
    </row>
    <row r="438" spans="1:7" x14ac:dyDescent="0.15">
      <c r="A438" s="335"/>
      <c r="B438" s="336"/>
      <c r="C438" s="337"/>
      <c r="D438" s="338" t="str">
        <f>IFERROR(VLOOKUP(A438,部品コード!A:E,2,FALSE),"")</f>
        <v/>
      </c>
      <c r="E438" s="338" t="str">
        <f t="shared" si="12"/>
        <v/>
      </c>
      <c r="F438" s="338" t="str">
        <f t="shared" si="13"/>
        <v/>
      </c>
      <c r="G438" s="338" t="str">
        <f>IFERROR(VLOOKUP(A438,部品コード!A:E,3,FALSE),"")</f>
        <v/>
      </c>
    </row>
    <row r="439" spans="1:7" x14ac:dyDescent="0.15">
      <c r="A439" s="335"/>
      <c r="B439" s="336"/>
      <c r="C439" s="337"/>
      <c r="D439" s="338" t="str">
        <f>IFERROR(VLOOKUP(A439,部品コード!A:E,2,FALSE),"")</f>
        <v/>
      </c>
      <c r="E439" s="338" t="str">
        <f t="shared" si="12"/>
        <v/>
      </c>
      <c r="F439" s="338" t="str">
        <f t="shared" si="13"/>
        <v/>
      </c>
      <c r="G439" s="338" t="str">
        <f>IFERROR(VLOOKUP(A439,部品コード!A:E,3,FALSE),"")</f>
        <v/>
      </c>
    </row>
    <row r="440" spans="1:7" x14ac:dyDescent="0.15">
      <c r="A440" s="335"/>
      <c r="B440" s="336"/>
      <c r="C440" s="337"/>
      <c r="D440" s="338" t="str">
        <f>IFERROR(VLOOKUP(A440,部品コード!A:E,2,FALSE),"")</f>
        <v/>
      </c>
      <c r="E440" s="338" t="str">
        <f t="shared" si="12"/>
        <v/>
      </c>
      <c r="F440" s="338" t="str">
        <f t="shared" si="13"/>
        <v/>
      </c>
      <c r="G440" s="338" t="str">
        <f>IFERROR(VLOOKUP(A440,部品コード!A:E,3,FALSE),"")</f>
        <v/>
      </c>
    </row>
    <row r="441" spans="1:7" x14ac:dyDescent="0.15">
      <c r="A441" s="335"/>
      <c r="B441" s="336"/>
      <c r="C441" s="337"/>
      <c r="D441" s="338" t="str">
        <f>IFERROR(VLOOKUP(A441,部品コード!A:E,2,FALSE),"")</f>
        <v/>
      </c>
      <c r="E441" s="338" t="str">
        <f t="shared" si="12"/>
        <v/>
      </c>
      <c r="F441" s="338" t="str">
        <f t="shared" si="13"/>
        <v/>
      </c>
      <c r="G441" s="338" t="str">
        <f>IFERROR(VLOOKUP(A441,部品コード!A:E,3,FALSE),"")</f>
        <v/>
      </c>
    </row>
    <row r="442" spans="1:7" x14ac:dyDescent="0.15">
      <c r="A442" s="335"/>
      <c r="B442" s="336"/>
      <c r="C442" s="337"/>
      <c r="D442" s="338" t="str">
        <f>IFERROR(VLOOKUP(A442,部品コード!A:E,2,FALSE),"")</f>
        <v/>
      </c>
      <c r="E442" s="338" t="str">
        <f t="shared" si="12"/>
        <v/>
      </c>
      <c r="F442" s="338" t="str">
        <f t="shared" si="13"/>
        <v/>
      </c>
      <c r="G442" s="338" t="str">
        <f>IFERROR(VLOOKUP(A442,部品コード!A:E,3,FALSE),"")</f>
        <v/>
      </c>
    </row>
    <row r="443" spans="1:7" x14ac:dyDescent="0.15">
      <c r="A443" s="335"/>
      <c r="B443" s="336"/>
      <c r="C443" s="337"/>
      <c r="D443" s="338" t="str">
        <f>IFERROR(VLOOKUP(A443,部品コード!A:E,2,FALSE),"")</f>
        <v/>
      </c>
      <c r="E443" s="338" t="str">
        <f t="shared" si="12"/>
        <v/>
      </c>
      <c r="F443" s="338" t="str">
        <f t="shared" si="13"/>
        <v/>
      </c>
      <c r="G443" s="338" t="str">
        <f>IFERROR(VLOOKUP(A443,部品コード!A:E,3,FALSE),"")</f>
        <v/>
      </c>
    </row>
    <row r="444" spans="1:7" x14ac:dyDescent="0.15">
      <c r="A444" s="335"/>
      <c r="B444" s="336"/>
      <c r="C444" s="337"/>
      <c r="D444" s="338" t="str">
        <f>IFERROR(VLOOKUP(A444,部品コード!A:E,2,FALSE),"")</f>
        <v/>
      </c>
      <c r="E444" s="338" t="str">
        <f t="shared" si="12"/>
        <v/>
      </c>
      <c r="F444" s="338" t="str">
        <f t="shared" si="13"/>
        <v/>
      </c>
      <c r="G444" s="338" t="str">
        <f>IFERROR(VLOOKUP(A444,部品コード!A:E,3,FALSE),"")</f>
        <v/>
      </c>
    </row>
    <row r="445" spans="1:7" x14ac:dyDescent="0.15">
      <c r="A445" s="335"/>
      <c r="B445" s="336"/>
      <c r="C445" s="337"/>
      <c r="D445" s="338" t="str">
        <f>IFERROR(VLOOKUP(A445,部品コード!A:E,2,FALSE),"")</f>
        <v/>
      </c>
      <c r="E445" s="338" t="str">
        <f t="shared" si="12"/>
        <v/>
      </c>
      <c r="F445" s="338" t="str">
        <f t="shared" si="13"/>
        <v/>
      </c>
      <c r="G445" s="338" t="str">
        <f>IFERROR(VLOOKUP(A445,部品コード!A:E,3,FALSE),"")</f>
        <v/>
      </c>
    </row>
    <row r="446" spans="1:7" x14ac:dyDescent="0.15">
      <c r="A446" s="335"/>
      <c r="B446" s="336"/>
      <c r="C446" s="337"/>
      <c r="D446" s="338" t="str">
        <f>IFERROR(VLOOKUP(A446,部品コード!A:E,2,FALSE),"")</f>
        <v/>
      </c>
      <c r="E446" s="338" t="str">
        <f t="shared" si="12"/>
        <v/>
      </c>
      <c r="F446" s="338" t="str">
        <f t="shared" si="13"/>
        <v/>
      </c>
      <c r="G446" s="338" t="str">
        <f>IFERROR(VLOOKUP(A446,部品コード!A:E,3,FALSE),"")</f>
        <v/>
      </c>
    </row>
    <row r="447" spans="1:7" x14ac:dyDescent="0.15">
      <c r="A447" s="335"/>
      <c r="B447" s="336"/>
      <c r="C447" s="337"/>
      <c r="D447" s="338" t="str">
        <f>IFERROR(VLOOKUP(A447,部品コード!A:E,2,FALSE),"")</f>
        <v/>
      </c>
      <c r="E447" s="338" t="str">
        <f t="shared" si="12"/>
        <v/>
      </c>
      <c r="F447" s="338" t="str">
        <f t="shared" si="13"/>
        <v/>
      </c>
      <c r="G447" s="338" t="str">
        <f>IFERROR(VLOOKUP(A447,部品コード!A:E,3,FALSE),"")</f>
        <v/>
      </c>
    </row>
    <row r="448" spans="1:7" x14ac:dyDescent="0.15">
      <c r="A448" s="335"/>
      <c r="B448" s="336"/>
      <c r="C448" s="337"/>
      <c r="D448" s="338" t="str">
        <f>IFERROR(VLOOKUP(A448,部品コード!A:E,2,FALSE),"")</f>
        <v/>
      </c>
      <c r="E448" s="338" t="str">
        <f t="shared" si="12"/>
        <v/>
      </c>
      <c r="F448" s="338" t="str">
        <f t="shared" si="13"/>
        <v/>
      </c>
      <c r="G448" s="338" t="str">
        <f>IFERROR(VLOOKUP(A448,部品コード!A:E,3,FALSE),"")</f>
        <v/>
      </c>
    </row>
    <row r="449" spans="1:7" x14ac:dyDescent="0.15">
      <c r="A449" s="335"/>
      <c r="B449" s="336"/>
      <c r="C449" s="337"/>
      <c r="D449" s="338" t="str">
        <f>IFERROR(VLOOKUP(A449,部品コード!A:E,2,FALSE),"")</f>
        <v/>
      </c>
      <c r="E449" s="338" t="str">
        <f t="shared" si="12"/>
        <v/>
      </c>
      <c r="F449" s="338" t="str">
        <f t="shared" si="13"/>
        <v/>
      </c>
      <c r="G449" s="338" t="str">
        <f>IFERROR(VLOOKUP(A449,部品コード!A:E,3,FALSE),"")</f>
        <v/>
      </c>
    </row>
    <row r="450" spans="1:7" x14ac:dyDescent="0.15">
      <c r="A450" s="335"/>
      <c r="B450" s="336"/>
      <c r="C450" s="337"/>
      <c r="D450" s="338" t="str">
        <f>IFERROR(VLOOKUP(A450,部品コード!A:E,2,FALSE),"")</f>
        <v/>
      </c>
      <c r="E450" s="338" t="str">
        <f t="shared" si="12"/>
        <v/>
      </c>
      <c r="F450" s="338" t="str">
        <f t="shared" si="13"/>
        <v/>
      </c>
      <c r="G450" s="338" t="str">
        <f>IFERROR(VLOOKUP(A450,部品コード!A:E,3,FALSE),"")</f>
        <v/>
      </c>
    </row>
    <row r="451" spans="1:7" x14ac:dyDescent="0.15">
      <c r="A451" s="335"/>
      <c r="B451" s="336"/>
      <c r="C451" s="337"/>
      <c r="D451" s="338" t="str">
        <f>IFERROR(VLOOKUP(A451,部品コード!A:E,2,FALSE),"")</f>
        <v/>
      </c>
      <c r="E451" s="338" t="str">
        <f t="shared" ref="E451:E501" si="14">IF(B451="","",(MONTH(B451)))</f>
        <v/>
      </c>
      <c r="F451" s="338" t="str">
        <f t="shared" ref="F451:F501" si="15">IF(B451="","",(DAY(B451)))</f>
        <v/>
      </c>
      <c r="G451" s="338" t="str">
        <f>IFERROR(VLOOKUP(A451,部品コード!A:E,3,FALSE),"")</f>
        <v/>
      </c>
    </row>
    <row r="452" spans="1:7" x14ac:dyDescent="0.15">
      <c r="A452" s="335"/>
      <c r="B452" s="336"/>
      <c r="C452" s="337"/>
      <c r="D452" s="338" t="str">
        <f>IFERROR(VLOOKUP(A452,部品コード!A:E,2,FALSE),"")</f>
        <v/>
      </c>
      <c r="E452" s="338" t="str">
        <f t="shared" si="14"/>
        <v/>
      </c>
      <c r="F452" s="338" t="str">
        <f t="shared" si="15"/>
        <v/>
      </c>
      <c r="G452" s="338" t="str">
        <f>IFERROR(VLOOKUP(A452,部品コード!A:E,3,FALSE),"")</f>
        <v/>
      </c>
    </row>
    <row r="453" spans="1:7" x14ac:dyDescent="0.15">
      <c r="A453" s="335"/>
      <c r="B453" s="336"/>
      <c r="C453" s="337"/>
      <c r="D453" s="338" t="str">
        <f>IFERROR(VLOOKUP(A453,部品コード!A:E,2,FALSE),"")</f>
        <v/>
      </c>
      <c r="E453" s="338" t="str">
        <f t="shared" si="14"/>
        <v/>
      </c>
      <c r="F453" s="338" t="str">
        <f t="shared" si="15"/>
        <v/>
      </c>
      <c r="G453" s="338" t="str">
        <f>IFERROR(VLOOKUP(A453,部品コード!A:E,3,FALSE),"")</f>
        <v/>
      </c>
    </row>
    <row r="454" spans="1:7" x14ac:dyDescent="0.15">
      <c r="A454" s="335"/>
      <c r="B454" s="336"/>
      <c r="C454" s="337"/>
      <c r="D454" s="338" t="str">
        <f>IFERROR(VLOOKUP(A454,部品コード!A:E,2,FALSE),"")</f>
        <v/>
      </c>
      <c r="E454" s="338" t="str">
        <f t="shared" si="14"/>
        <v/>
      </c>
      <c r="F454" s="338" t="str">
        <f t="shared" si="15"/>
        <v/>
      </c>
      <c r="G454" s="338" t="str">
        <f>IFERROR(VLOOKUP(A454,部品コード!A:E,3,FALSE),"")</f>
        <v/>
      </c>
    </row>
    <row r="455" spans="1:7" x14ac:dyDescent="0.15">
      <c r="A455" s="335"/>
      <c r="B455" s="336"/>
      <c r="C455" s="337"/>
      <c r="D455" s="338" t="str">
        <f>IFERROR(VLOOKUP(A455,部品コード!A:E,2,FALSE),"")</f>
        <v/>
      </c>
      <c r="E455" s="338" t="str">
        <f t="shared" si="14"/>
        <v/>
      </c>
      <c r="F455" s="338" t="str">
        <f t="shared" si="15"/>
        <v/>
      </c>
      <c r="G455" s="338" t="str">
        <f>IFERROR(VLOOKUP(A455,部品コード!A:E,3,FALSE),"")</f>
        <v/>
      </c>
    </row>
    <row r="456" spans="1:7" x14ac:dyDescent="0.15">
      <c r="A456" s="335"/>
      <c r="B456" s="336"/>
      <c r="C456" s="337"/>
      <c r="D456" s="338" t="str">
        <f>IFERROR(VLOOKUP(A456,部品コード!A:E,2,FALSE),"")</f>
        <v/>
      </c>
      <c r="E456" s="338" t="str">
        <f t="shared" si="14"/>
        <v/>
      </c>
      <c r="F456" s="338" t="str">
        <f t="shared" si="15"/>
        <v/>
      </c>
      <c r="G456" s="338" t="str">
        <f>IFERROR(VLOOKUP(A456,部品コード!A:E,3,FALSE),"")</f>
        <v/>
      </c>
    </row>
    <row r="457" spans="1:7" x14ac:dyDescent="0.15">
      <c r="A457" s="335"/>
      <c r="B457" s="336"/>
      <c r="C457" s="337"/>
      <c r="D457" s="338" t="str">
        <f>IFERROR(VLOOKUP(A457,部品コード!A:E,2,FALSE),"")</f>
        <v/>
      </c>
      <c r="E457" s="338" t="str">
        <f t="shared" si="14"/>
        <v/>
      </c>
      <c r="F457" s="338" t="str">
        <f t="shared" si="15"/>
        <v/>
      </c>
      <c r="G457" s="338" t="str">
        <f>IFERROR(VLOOKUP(A457,部品コード!A:E,3,FALSE),"")</f>
        <v/>
      </c>
    </row>
    <row r="458" spans="1:7" x14ac:dyDescent="0.15">
      <c r="A458" s="335"/>
      <c r="B458" s="336"/>
      <c r="C458" s="337"/>
      <c r="D458" s="338" t="str">
        <f>IFERROR(VLOOKUP(A458,部品コード!A:E,2,FALSE),"")</f>
        <v/>
      </c>
      <c r="E458" s="338" t="str">
        <f t="shared" si="14"/>
        <v/>
      </c>
      <c r="F458" s="338" t="str">
        <f t="shared" si="15"/>
        <v/>
      </c>
      <c r="G458" s="338" t="str">
        <f>IFERROR(VLOOKUP(A458,部品コード!A:E,3,FALSE),"")</f>
        <v/>
      </c>
    </row>
    <row r="459" spans="1:7" x14ac:dyDescent="0.15">
      <c r="A459" s="335"/>
      <c r="B459" s="336"/>
      <c r="C459" s="337"/>
      <c r="D459" s="338" t="str">
        <f>IFERROR(VLOOKUP(A459,部品コード!A:E,2,FALSE),"")</f>
        <v/>
      </c>
      <c r="E459" s="338" t="str">
        <f t="shared" si="14"/>
        <v/>
      </c>
      <c r="F459" s="338" t="str">
        <f t="shared" si="15"/>
        <v/>
      </c>
      <c r="G459" s="338" t="str">
        <f>IFERROR(VLOOKUP(A459,部品コード!A:E,3,FALSE),"")</f>
        <v/>
      </c>
    </row>
    <row r="460" spans="1:7" x14ac:dyDescent="0.15">
      <c r="A460" s="335"/>
      <c r="B460" s="336"/>
      <c r="C460" s="337"/>
      <c r="D460" s="338" t="str">
        <f>IFERROR(VLOOKUP(A460,部品コード!A:E,2,FALSE),"")</f>
        <v/>
      </c>
      <c r="E460" s="338" t="str">
        <f t="shared" si="14"/>
        <v/>
      </c>
      <c r="F460" s="338" t="str">
        <f t="shared" si="15"/>
        <v/>
      </c>
      <c r="G460" s="338" t="str">
        <f>IFERROR(VLOOKUP(A460,部品コード!A:E,3,FALSE),"")</f>
        <v/>
      </c>
    </row>
    <row r="461" spans="1:7" x14ac:dyDescent="0.15">
      <c r="A461" s="335"/>
      <c r="B461" s="336"/>
      <c r="C461" s="337"/>
      <c r="D461" s="338" t="str">
        <f>IFERROR(VLOOKUP(A461,部品コード!A:E,2,FALSE),"")</f>
        <v/>
      </c>
      <c r="E461" s="338" t="str">
        <f t="shared" si="14"/>
        <v/>
      </c>
      <c r="F461" s="338" t="str">
        <f t="shared" si="15"/>
        <v/>
      </c>
      <c r="G461" s="338" t="str">
        <f>IFERROR(VLOOKUP(A461,部品コード!A:E,3,FALSE),"")</f>
        <v/>
      </c>
    </row>
    <row r="462" spans="1:7" x14ac:dyDescent="0.15">
      <c r="A462" s="335"/>
      <c r="B462" s="336"/>
      <c r="C462" s="337"/>
      <c r="D462" s="338" t="str">
        <f>IFERROR(VLOOKUP(A462,部品コード!A:E,2,FALSE),"")</f>
        <v/>
      </c>
      <c r="E462" s="338" t="str">
        <f t="shared" si="14"/>
        <v/>
      </c>
      <c r="F462" s="338" t="str">
        <f t="shared" si="15"/>
        <v/>
      </c>
      <c r="G462" s="338" t="str">
        <f>IFERROR(VLOOKUP(A462,部品コード!A:E,3,FALSE),"")</f>
        <v/>
      </c>
    </row>
    <row r="463" spans="1:7" x14ac:dyDescent="0.15">
      <c r="A463" s="335"/>
      <c r="B463" s="336"/>
      <c r="C463" s="337"/>
      <c r="D463" s="338" t="str">
        <f>IFERROR(VLOOKUP(A463,部品コード!A:E,2,FALSE),"")</f>
        <v/>
      </c>
      <c r="E463" s="338" t="str">
        <f t="shared" si="14"/>
        <v/>
      </c>
      <c r="F463" s="338" t="str">
        <f t="shared" si="15"/>
        <v/>
      </c>
      <c r="G463" s="338" t="str">
        <f>IFERROR(VLOOKUP(A463,部品コード!A:E,3,FALSE),"")</f>
        <v/>
      </c>
    </row>
    <row r="464" spans="1:7" x14ac:dyDescent="0.15">
      <c r="A464" s="335"/>
      <c r="B464" s="336"/>
      <c r="C464" s="337"/>
      <c r="D464" s="338" t="str">
        <f>IFERROR(VLOOKUP(A464,部品コード!A:E,2,FALSE),"")</f>
        <v/>
      </c>
      <c r="E464" s="338" t="str">
        <f t="shared" si="14"/>
        <v/>
      </c>
      <c r="F464" s="338" t="str">
        <f t="shared" si="15"/>
        <v/>
      </c>
      <c r="G464" s="338" t="str">
        <f>IFERROR(VLOOKUP(A464,部品コード!A:E,3,FALSE),"")</f>
        <v/>
      </c>
    </row>
    <row r="465" spans="1:7" x14ac:dyDescent="0.15">
      <c r="A465" s="335"/>
      <c r="B465" s="336"/>
      <c r="C465" s="337"/>
      <c r="D465" s="338" t="str">
        <f>IFERROR(VLOOKUP(A465,部品コード!A:E,2,FALSE),"")</f>
        <v/>
      </c>
      <c r="E465" s="338" t="str">
        <f t="shared" si="14"/>
        <v/>
      </c>
      <c r="F465" s="338" t="str">
        <f t="shared" si="15"/>
        <v/>
      </c>
      <c r="G465" s="338" t="str">
        <f>IFERROR(VLOOKUP(A465,部品コード!A:E,3,FALSE),"")</f>
        <v/>
      </c>
    </row>
    <row r="466" spans="1:7" x14ac:dyDescent="0.15">
      <c r="A466" s="335"/>
      <c r="B466" s="336"/>
      <c r="C466" s="337"/>
      <c r="D466" s="338" t="str">
        <f>IFERROR(VLOOKUP(A466,部品コード!A:E,2,FALSE),"")</f>
        <v/>
      </c>
      <c r="E466" s="338" t="str">
        <f t="shared" si="14"/>
        <v/>
      </c>
      <c r="F466" s="338" t="str">
        <f t="shared" si="15"/>
        <v/>
      </c>
      <c r="G466" s="338" t="str">
        <f>IFERROR(VLOOKUP(A466,部品コード!A:E,3,FALSE),"")</f>
        <v/>
      </c>
    </row>
    <row r="467" spans="1:7" x14ac:dyDescent="0.15">
      <c r="A467" s="335"/>
      <c r="B467" s="336"/>
      <c r="C467" s="337"/>
      <c r="D467" s="338" t="str">
        <f>IFERROR(VLOOKUP(A467,部品コード!A:E,2,FALSE),"")</f>
        <v/>
      </c>
      <c r="E467" s="338" t="str">
        <f t="shared" si="14"/>
        <v/>
      </c>
      <c r="F467" s="338" t="str">
        <f t="shared" si="15"/>
        <v/>
      </c>
      <c r="G467" s="338" t="str">
        <f>IFERROR(VLOOKUP(A467,部品コード!A:E,3,FALSE),"")</f>
        <v/>
      </c>
    </row>
    <row r="468" spans="1:7" x14ac:dyDescent="0.15">
      <c r="A468" s="335"/>
      <c r="B468" s="336"/>
      <c r="C468" s="337"/>
      <c r="D468" s="338" t="str">
        <f>IFERROR(VLOOKUP(A468,部品コード!A:E,2,FALSE),"")</f>
        <v/>
      </c>
      <c r="E468" s="338" t="str">
        <f t="shared" si="14"/>
        <v/>
      </c>
      <c r="F468" s="338" t="str">
        <f t="shared" si="15"/>
        <v/>
      </c>
      <c r="G468" s="338" t="str">
        <f>IFERROR(VLOOKUP(A468,部品コード!A:E,3,FALSE),"")</f>
        <v/>
      </c>
    </row>
    <row r="469" spans="1:7" x14ac:dyDescent="0.15">
      <c r="A469" s="335"/>
      <c r="B469" s="336"/>
      <c r="C469" s="337"/>
      <c r="D469" s="338" t="str">
        <f>IFERROR(VLOOKUP(A469,部品コード!A:E,2,FALSE),"")</f>
        <v/>
      </c>
      <c r="E469" s="338" t="str">
        <f t="shared" si="14"/>
        <v/>
      </c>
      <c r="F469" s="338" t="str">
        <f t="shared" si="15"/>
        <v/>
      </c>
      <c r="G469" s="338" t="str">
        <f>IFERROR(VLOOKUP(A469,部品コード!A:E,3,FALSE),"")</f>
        <v/>
      </c>
    </row>
    <row r="470" spans="1:7" x14ac:dyDescent="0.15">
      <c r="A470" s="335"/>
      <c r="B470" s="336"/>
      <c r="C470" s="337"/>
      <c r="D470" s="338" t="str">
        <f>IFERROR(VLOOKUP(A470,部品コード!A:E,2,FALSE),"")</f>
        <v/>
      </c>
      <c r="E470" s="338" t="str">
        <f t="shared" si="14"/>
        <v/>
      </c>
      <c r="F470" s="338" t="str">
        <f t="shared" si="15"/>
        <v/>
      </c>
      <c r="G470" s="338" t="str">
        <f>IFERROR(VLOOKUP(A470,部品コード!A:E,3,FALSE),"")</f>
        <v/>
      </c>
    </row>
    <row r="471" spans="1:7" x14ac:dyDescent="0.15">
      <c r="A471" s="335"/>
      <c r="B471" s="336"/>
      <c r="C471" s="337"/>
      <c r="D471" s="338" t="str">
        <f>IFERROR(VLOOKUP(A471,部品コード!A:E,2,FALSE),"")</f>
        <v/>
      </c>
      <c r="E471" s="338" t="str">
        <f t="shared" si="14"/>
        <v/>
      </c>
      <c r="F471" s="338" t="str">
        <f t="shared" si="15"/>
        <v/>
      </c>
      <c r="G471" s="338" t="str">
        <f>IFERROR(VLOOKUP(A471,部品コード!A:E,3,FALSE),"")</f>
        <v/>
      </c>
    </row>
    <row r="472" spans="1:7" x14ac:dyDescent="0.15">
      <c r="A472" s="335"/>
      <c r="B472" s="336"/>
      <c r="C472" s="337"/>
      <c r="D472" s="338" t="str">
        <f>IFERROR(VLOOKUP(A472,部品コード!A:E,2,FALSE),"")</f>
        <v/>
      </c>
      <c r="E472" s="338" t="str">
        <f t="shared" si="14"/>
        <v/>
      </c>
      <c r="F472" s="338" t="str">
        <f t="shared" si="15"/>
        <v/>
      </c>
      <c r="G472" s="338" t="str">
        <f>IFERROR(VLOOKUP(A472,部品コード!A:E,3,FALSE),"")</f>
        <v/>
      </c>
    </row>
    <row r="473" spans="1:7" x14ac:dyDescent="0.15">
      <c r="A473" s="335"/>
      <c r="B473" s="336"/>
      <c r="C473" s="337"/>
      <c r="D473" s="338" t="str">
        <f>IFERROR(VLOOKUP(A473,部品コード!A:E,2,FALSE),"")</f>
        <v/>
      </c>
      <c r="E473" s="338" t="str">
        <f t="shared" si="14"/>
        <v/>
      </c>
      <c r="F473" s="338" t="str">
        <f t="shared" si="15"/>
        <v/>
      </c>
      <c r="G473" s="338" t="str">
        <f>IFERROR(VLOOKUP(A473,部品コード!A:E,3,FALSE),"")</f>
        <v/>
      </c>
    </row>
    <row r="474" spans="1:7" x14ac:dyDescent="0.15">
      <c r="A474" s="335"/>
      <c r="B474" s="336"/>
      <c r="C474" s="337"/>
      <c r="D474" s="338" t="str">
        <f>IFERROR(VLOOKUP(A474,部品コード!A:E,2,FALSE),"")</f>
        <v/>
      </c>
      <c r="E474" s="338" t="str">
        <f t="shared" si="14"/>
        <v/>
      </c>
      <c r="F474" s="338" t="str">
        <f t="shared" si="15"/>
        <v/>
      </c>
      <c r="G474" s="338" t="str">
        <f>IFERROR(VLOOKUP(A474,部品コード!A:E,3,FALSE),"")</f>
        <v/>
      </c>
    </row>
    <row r="475" spans="1:7" x14ac:dyDescent="0.15">
      <c r="A475" s="335"/>
      <c r="B475" s="336"/>
      <c r="C475" s="337"/>
      <c r="D475" s="338" t="str">
        <f>IFERROR(VLOOKUP(A475,部品コード!A:E,2,FALSE),"")</f>
        <v/>
      </c>
      <c r="E475" s="338" t="str">
        <f t="shared" si="14"/>
        <v/>
      </c>
      <c r="F475" s="338" t="str">
        <f t="shared" si="15"/>
        <v/>
      </c>
      <c r="G475" s="338" t="str">
        <f>IFERROR(VLOOKUP(A475,部品コード!A:E,3,FALSE),"")</f>
        <v/>
      </c>
    </row>
    <row r="476" spans="1:7" x14ac:dyDescent="0.15">
      <c r="A476" s="335"/>
      <c r="B476" s="336"/>
      <c r="C476" s="337"/>
      <c r="D476" s="338" t="str">
        <f>IFERROR(VLOOKUP(A476,部品コード!A:E,2,FALSE),"")</f>
        <v/>
      </c>
      <c r="E476" s="338" t="str">
        <f t="shared" si="14"/>
        <v/>
      </c>
      <c r="F476" s="338" t="str">
        <f t="shared" si="15"/>
        <v/>
      </c>
      <c r="G476" s="338" t="str">
        <f>IFERROR(VLOOKUP(A476,部品コード!A:E,3,FALSE),"")</f>
        <v/>
      </c>
    </row>
    <row r="477" spans="1:7" x14ac:dyDescent="0.15">
      <c r="A477" s="335"/>
      <c r="B477" s="336"/>
      <c r="C477" s="337"/>
      <c r="D477" s="338" t="str">
        <f>IFERROR(VLOOKUP(A477,部品コード!A:E,2,FALSE),"")</f>
        <v/>
      </c>
      <c r="E477" s="338" t="str">
        <f t="shared" si="14"/>
        <v/>
      </c>
      <c r="F477" s="338" t="str">
        <f t="shared" si="15"/>
        <v/>
      </c>
      <c r="G477" s="338" t="str">
        <f>IFERROR(VLOOKUP(A477,部品コード!A:E,3,FALSE),"")</f>
        <v/>
      </c>
    </row>
    <row r="478" spans="1:7" x14ac:dyDescent="0.15">
      <c r="A478" s="335"/>
      <c r="B478" s="336"/>
      <c r="C478" s="337"/>
      <c r="D478" s="338" t="str">
        <f>IFERROR(VLOOKUP(A478,部品コード!A:E,2,FALSE),"")</f>
        <v/>
      </c>
      <c r="E478" s="338" t="str">
        <f t="shared" si="14"/>
        <v/>
      </c>
      <c r="F478" s="338" t="str">
        <f t="shared" si="15"/>
        <v/>
      </c>
      <c r="G478" s="338" t="str">
        <f>IFERROR(VLOOKUP(A478,部品コード!A:E,3,FALSE),"")</f>
        <v/>
      </c>
    </row>
    <row r="479" spans="1:7" x14ac:dyDescent="0.15">
      <c r="A479" s="335"/>
      <c r="B479" s="336"/>
      <c r="C479" s="337"/>
      <c r="D479" s="338" t="str">
        <f>IFERROR(VLOOKUP(A479,部品コード!A:E,2,FALSE),"")</f>
        <v/>
      </c>
      <c r="E479" s="338" t="str">
        <f t="shared" si="14"/>
        <v/>
      </c>
      <c r="F479" s="338" t="str">
        <f t="shared" si="15"/>
        <v/>
      </c>
      <c r="G479" s="338" t="str">
        <f>IFERROR(VLOOKUP(A479,部品コード!A:E,3,FALSE),"")</f>
        <v/>
      </c>
    </row>
    <row r="480" spans="1:7" x14ac:dyDescent="0.15">
      <c r="A480" s="335"/>
      <c r="B480" s="336"/>
      <c r="C480" s="337"/>
      <c r="D480" s="338" t="str">
        <f>IFERROR(VLOOKUP(A480,部品コード!A:E,2,FALSE),"")</f>
        <v/>
      </c>
      <c r="E480" s="338" t="str">
        <f t="shared" si="14"/>
        <v/>
      </c>
      <c r="F480" s="338" t="str">
        <f t="shared" si="15"/>
        <v/>
      </c>
      <c r="G480" s="338" t="str">
        <f>IFERROR(VLOOKUP(A480,部品コード!A:E,3,FALSE),"")</f>
        <v/>
      </c>
    </row>
    <row r="481" spans="1:7" x14ac:dyDescent="0.15">
      <c r="A481" s="335"/>
      <c r="B481" s="336"/>
      <c r="C481" s="337"/>
      <c r="D481" s="338" t="str">
        <f>IFERROR(VLOOKUP(A481,部品コード!A:E,2,FALSE),"")</f>
        <v/>
      </c>
      <c r="E481" s="338" t="str">
        <f t="shared" si="14"/>
        <v/>
      </c>
      <c r="F481" s="338" t="str">
        <f t="shared" si="15"/>
        <v/>
      </c>
      <c r="G481" s="338" t="str">
        <f>IFERROR(VLOOKUP(A481,部品コード!A:E,3,FALSE),"")</f>
        <v/>
      </c>
    </row>
    <row r="482" spans="1:7" x14ac:dyDescent="0.15">
      <c r="A482" s="335"/>
      <c r="B482" s="336"/>
      <c r="C482" s="337"/>
      <c r="D482" s="338" t="str">
        <f>IFERROR(VLOOKUP(A482,部品コード!A:E,2,FALSE),"")</f>
        <v/>
      </c>
      <c r="E482" s="338" t="str">
        <f t="shared" si="14"/>
        <v/>
      </c>
      <c r="F482" s="338" t="str">
        <f t="shared" si="15"/>
        <v/>
      </c>
      <c r="G482" s="338" t="str">
        <f>IFERROR(VLOOKUP(A482,部品コード!A:E,3,FALSE),"")</f>
        <v/>
      </c>
    </row>
    <row r="483" spans="1:7" x14ac:dyDescent="0.15">
      <c r="A483" s="335"/>
      <c r="B483" s="336"/>
      <c r="C483" s="337"/>
      <c r="D483" s="338" t="str">
        <f>IFERROR(VLOOKUP(A483,部品コード!A:E,2,FALSE),"")</f>
        <v/>
      </c>
      <c r="E483" s="338" t="str">
        <f t="shared" si="14"/>
        <v/>
      </c>
      <c r="F483" s="338" t="str">
        <f t="shared" si="15"/>
        <v/>
      </c>
      <c r="G483" s="338" t="str">
        <f>IFERROR(VLOOKUP(A483,部品コード!A:E,3,FALSE),"")</f>
        <v/>
      </c>
    </row>
    <row r="484" spans="1:7" x14ac:dyDescent="0.15">
      <c r="A484" s="335"/>
      <c r="B484" s="336"/>
      <c r="C484" s="337"/>
      <c r="D484" s="338" t="str">
        <f>IFERROR(VLOOKUP(A484,部品コード!A:E,2,FALSE),"")</f>
        <v/>
      </c>
      <c r="E484" s="338" t="str">
        <f t="shared" si="14"/>
        <v/>
      </c>
      <c r="F484" s="338" t="str">
        <f t="shared" si="15"/>
        <v/>
      </c>
      <c r="G484" s="338" t="str">
        <f>IFERROR(VLOOKUP(A484,部品コード!A:E,3,FALSE),"")</f>
        <v/>
      </c>
    </row>
    <row r="485" spans="1:7" x14ac:dyDescent="0.15">
      <c r="A485" s="335"/>
      <c r="B485" s="336"/>
      <c r="C485" s="337"/>
      <c r="D485" s="338" t="str">
        <f>IFERROR(VLOOKUP(A485,部品コード!A:E,2,FALSE),"")</f>
        <v/>
      </c>
      <c r="E485" s="338" t="str">
        <f t="shared" si="14"/>
        <v/>
      </c>
      <c r="F485" s="338" t="str">
        <f t="shared" si="15"/>
        <v/>
      </c>
      <c r="G485" s="338" t="str">
        <f>IFERROR(VLOOKUP(A485,部品コード!A:E,3,FALSE),"")</f>
        <v/>
      </c>
    </row>
    <row r="486" spans="1:7" x14ac:dyDescent="0.15">
      <c r="A486" s="335"/>
      <c r="B486" s="336"/>
      <c r="C486" s="337"/>
      <c r="D486" s="338" t="str">
        <f>IFERROR(VLOOKUP(A486,部品コード!A:E,2,FALSE),"")</f>
        <v/>
      </c>
      <c r="E486" s="338" t="str">
        <f t="shared" si="14"/>
        <v/>
      </c>
      <c r="F486" s="338" t="str">
        <f t="shared" si="15"/>
        <v/>
      </c>
      <c r="G486" s="338" t="str">
        <f>IFERROR(VLOOKUP(A486,部品コード!A:E,3,FALSE),"")</f>
        <v/>
      </c>
    </row>
    <row r="487" spans="1:7" x14ac:dyDescent="0.15">
      <c r="A487" s="335"/>
      <c r="B487" s="336"/>
      <c r="C487" s="337"/>
      <c r="D487" s="338" t="str">
        <f>IFERROR(VLOOKUP(A487,部品コード!A:E,2,FALSE),"")</f>
        <v/>
      </c>
      <c r="E487" s="338" t="str">
        <f t="shared" si="14"/>
        <v/>
      </c>
      <c r="F487" s="338" t="str">
        <f t="shared" si="15"/>
        <v/>
      </c>
      <c r="G487" s="338" t="str">
        <f>IFERROR(VLOOKUP(A487,部品コード!A:E,3,FALSE),"")</f>
        <v/>
      </c>
    </row>
    <row r="488" spans="1:7" x14ac:dyDescent="0.15">
      <c r="A488" s="335"/>
      <c r="B488" s="336"/>
      <c r="C488" s="337"/>
      <c r="D488" s="338" t="str">
        <f>IFERROR(VLOOKUP(A488,部品コード!A:E,2,FALSE),"")</f>
        <v/>
      </c>
      <c r="E488" s="338" t="str">
        <f t="shared" si="14"/>
        <v/>
      </c>
      <c r="F488" s="338" t="str">
        <f t="shared" si="15"/>
        <v/>
      </c>
      <c r="G488" s="338" t="str">
        <f>IFERROR(VLOOKUP(A488,部品コード!A:E,3,FALSE),"")</f>
        <v/>
      </c>
    </row>
    <row r="489" spans="1:7" x14ac:dyDescent="0.15">
      <c r="A489" s="335"/>
      <c r="B489" s="336"/>
      <c r="C489" s="337"/>
      <c r="D489" s="338" t="str">
        <f>IFERROR(VLOOKUP(A489,部品コード!A:E,2,FALSE),"")</f>
        <v/>
      </c>
      <c r="E489" s="338" t="str">
        <f t="shared" si="14"/>
        <v/>
      </c>
      <c r="F489" s="338" t="str">
        <f t="shared" si="15"/>
        <v/>
      </c>
      <c r="G489" s="338" t="str">
        <f>IFERROR(VLOOKUP(A489,部品コード!A:E,3,FALSE),"")</f>
        <v/>
      </c>
    </row>
    <row r="490" spans="1:7" x14ac:dyDescent="0.15">
      <c r="A490" s="335"/>
      <c r="B490" s="336"/>
      <c r="C490" s="337"/>
      <c r="D490" s="338" t="str">
        <f>IFERROR(VLOOKUP(A490,部品コード!A:E,2,FALSE),"")</f>
        <v/>
      </c>
      <c r="E490" s="338" t="str">
        <f t="shared" si="14"/>
        <v/>
      </c>
      <c r="F490" s="338" t="str">
        <f t="shared" si="15"/>
        <v/>
      </c>
      <c r="G490" s="338" t="str">
        <f>IFERROR(VLOOKUP(A490,部品コード!A:E,3,FALSE),"")</f>
        <v/>
      </c>
    </row>
    <row r="491" spans="1:7" x14ac:dyDescent="0.15">
      <c r="A491" s="335"/>
      <c r="B491" s="336"/>
      <c r="C491" s="337"/>
      <c r="D491" s="338" t="str">
        <f>IFERROR(VLOOKUP(A491,部品コード!A:E,2,FALSE),"")</f>
        <v/>
      </c>
      <c r="E491" s="338" t="str">
        <f t="shared" si="14"/>
        <v/>
      </c>
      <c r="F491" s="338" t="str">
        <f t="shared" si="15"/>
        <v/>
      </c>
      <c r="G491" s="338" t="str">
        <f>IFERROR(VLOOKUP(A491,部品コード!A:E,3,FALSE),"")</f>
        <v/>
      </c>
    </row>
    <row r="492" spans="1:7" x14ac:dyDescent="0.15">
      <c r="A492" s="335"/>
      <c r="B492" s="336"/>
      <c r="C492" s="337"/>
      <c r="D492" s="338" t="str">
        <f>IFERROR(VLOOKUP(A492,部品コード!A:E,2,FALSE),"")</f>
        <v/>
      </c>
      <c r="E492" s="338" t="str">
        <f t="shared" si="14"/>
        <v/>
      </c>
      <c r="F492" s="338" t="str">
        <f t="shared" si="15"/>
        <v/>
      </c>
      <c r="G492" s="338" t="str">
        <f>IFERROR(VLOOKUP(A492,部品コード!A:E,3,FALSE),"")</f>
        <v/>
      </c>
    </row>
    <row r="493" spans="1:7" x14ac:dyDescent="0.15">
      <c r="A493" s="335"/>
      <c r="B493" s="336"/>
      <c r="C493" s="337"/>
      <c r="D493" s="338" t="str">
        <f>IFERROR(VLOOKUP(A493,部品コード!A:E,2,FALSE),"")</f>
        <v/>
      </c>
      <c r="E493" s="338" t="str">
        <f t="shared" si="14"/>
        <v/>
      </c>
      <c r="F493" s="338" t="str">
        <f t="shared" si="15"/>
        <v/>
      </c>
      <c r="G493" s="338" t="str">
        <f>IFERROR(VLOOKUP(A493,部品コード!A:E,3,FALSE),"")</f>
        <v/>
      </c>
    </row>
    <row r="494" spans="1:7" x14ac:dyDescent="0.15">
      <c r="A494" s="335"/>
      <c r="B494" s="336"/>
      <c r="C494" s="337"/>
      <c r="D494" s="338" t="str">
        <f>IFERROR(VLOOKUP(A494,部品コード!A:E,2,FALSE),"")</f>
        <v/>
      </c>
      <c r="E494" s="338" t="str">
        <f t="shared" si="14"/>
        <v/>
      </c>
      <c r="F494" s="338" t="str">
        <f t="shared" si="15"/>
        <v/>
      </c>
      <c r="G494" s="338" t="str">
        <f>IFERROR(VLOOKUP(A494,部品コード!A:E,3,FALSE),"")</f>
        <v/>
      </c>
    </row>
    <row r="495" spans="1:7" x14ac:dyDescent="0.15">
      <c r="A495" s="335"/>
      <c r="B495" s="336"/>
      <c r="C495" s="337"/>
      <c r="D495" s="338" t="str">
        <f>IFERROR(VLOOKUP(A495,部品コード!A:E,2,FALSE),"")</f>
        <v/>
      </c>
      <c r="E495" s="338" t="str">
        <f t="shared" si="14"/>
        <v/>
      </c>
      <c r="F495" s="338" t="str">
        <f t="shared" si="15"/>
        <v/>
      </c>
      <c r="G495" s="338" t="str">
        <f>IFERROR(VLOOKUP(A495,部品コード!A:E,3,FALSE),"")</f>
        <v/>
      </c>
    </row>
    <row r="496" spans="1:7" x14ac:dyDescent="0.15">
      <c r="A496" s="335"/>
      <c r="B496" s="336"/>
      <c r="C496" s="337"/>
      <c r="D496" s="338" t="str">
        <f>IFERROR(VLOOKUP(A496,部品コード!A:E,2,FALSE),"")</f>
        <v/>
      </c>
      <c r="E496" s="338" t="str">
        <f t="shared" si="14"/>
        <v/>
      </c>
      <c r="F496" s="338" t="str">
        <f t="shared" si="15"/>
        <v/>
      </c>
      <c r="G496" s="338" t="str">
        <f>IFERROR(VLOOKUP(A496,部品コード!A:E,3,FALSE),"")</f>
        <v/>
      </c>
    </row>
    <row r="497" spans="1:7" x14ac:dyDescent="0.15">
      <c r="A497" s="335"/>
      <c r="B497" s="336"/>
      <c r="C497" s="337"/>
      <c r="D497" s="338" t="str">
        <f>IFERROR(VLOOKUP(A497,部品コード!A:E,2,FALSE),"")</f>
        <v/>
      </c>
      <c r="E497" s="338" t="str">
        <f t="shared" si="14"/>
        <v/>
      </c>
      <c r="F497" s="338" t="str">
        <f t="shared" si="15"/>
        <v/>
      </c>
      <c r="G497" s="338" t="str">
        <f>IFERROR(VLOOKUP(A497,部品コード!A:E,3,FALSE),"")</f>
        <v/>
      </c>
    </row>
    <row r="498" spans="1:7" x14ac:dyDescent="0.15">
      <c r="A498" s="335"/>
      <c r="B498" s="336"/>
      <c r="C498" s="337"/>
      <c r="D498" s="338" t="str">
        <f>IFERROR(VLOOKUP(A498,部品コード!A:E,2,FALSE),"")</f>
        <v/>
      </c>
      <c r="E498" s="338" t="str">
        <f t="shared" si="14"/>
        <v/>
      </c>
      <c r="F498" s="338" t="str">
        <f t="shared" si="15"/>
        <v/>
      </c>
      <c r="G498" s="338" t="str">
        <f>IFERROR(VLOOKUP(A498,部品コード!A:E,3,FALSE),"")</f>
        <v/>
      </c>
    </row>
    <row r="499" spans="1:7" x14ac:dyDescent="0.15">
      <c r="A499" s="335"/>
      <c r="B499" s="336"/>
      <c r="C499" s="337"/>
      <c r="D499" s="338" t="str">
        <f>IFERROR(VLOOKUP(A499,部品コード!A:E,2,FALSE),"")</f>
        <v/>
      </c>
      <c r="E499" s="338" t="str">
        <f t="shared" si="14"/>
        <v/>
      </c>
      <c r="F499" s="338" t="str">
        <f t="shared" si="15"/>
        <v/>
      </c>
      <c r="G499" s="338" t="str">
        <f>IFERROR(VLOOKUP(A499,部品コード!A:E,3,FALSE),"")</f>
        <v/>
      </c>
    </row>
    <row r="500" spans="1:7" x14ac:dyDescent="0.15">
      <c r="A500" s="335"/>
      <c r="B500" s="336"/>
      <c r="C500" s="337"/>
      <c r="D500" s="338" t="str">
        <f>IFERROR(VLOOKUP(A500,部品コード!A:E,2,FALSE),"")</f>
        <v/>
      </c>
      <c r="E500" s="338" t="str">
        <f t="shared" si="14"/>
        <v/>
      </c>
      <c r="F500" s="338" t="str">
        <f t="shared" si="15"/>
        <v/>
      </c>
      <c r="G500" s="338" t="str">
        <f>IFERROR(VLOOKUP(A500,部品コード!A:E,3,FALSE),"")</f>
        <v/>
      </c>
    </row>
    <row r="501" spans="1:7" x14ac:dyDescent="0.15">
      <c r="A501" s="335"/>
      <c r="B501" s="336"/>
      <c r="C501" s="337"/>
      <c r="D501" s="338" t="str">
        <f>IFERROR(VLOOKUP(A501,部品コード!A:E,2,FALSE),"")</f>
        <v/>
      </c>
      <c r="E501" s="338" t="str">
        <f t="shared" si="14"/>
        <v/>
      </c>
      <c r="F501" s="338" t="str">
        <f t="shared" si="15"/>
        <v/>
      </c>
      <c r="G501" s="338" t="str">
        <f>IFERROR(VLOOKUP(A501,部品コード!A:E,3,FALSE),"")</f>
        <v/>
      </c>
    </row>
    <row r="502" spans="1:7" x14ac:dyDescent="0.15">
      <c r="A502" s="335"/>
      <c r="B502" s="336"/>
      <c r="C502" s="337"/>
      <c r="D502" s="338" t="str">
        <f>IFERROR(VLOOKUP(A502,部品コード!A:E,2,FALSE),"")</f>
        <v/>
      </c>
      <c r="E502" s="338" t="str">
        <f t="shared" ref="E502:E565" si="16">IF(B502="","",(MONTH(B502)))</f>
        <v/>
      </c>
      <c r="F502" s="338" t="str">
        <f t="shared" ref="F502:F565" si="17">IF(B502="","",(DAY(B502)))</f>
        <v/>
      </c>
      <c r="G502" s="338" t="str">
        <f>IFERROR(VLOOKUP(A502,部品コード!A:E,3,FALSE),"")</f>
        <v/>
      </c>
    </row>
    <row r="503" spans="1:7" x14ac:dyDescent="0.15">
      <c r="A503" s="335"/>
      <c r="B503" s="336"/>
      <c r="C503" s="337"/>
      <c r="D503" s="338" t="str">
        <f>IFERROR(VLOOKUP(A503,部品コード!A:E,2,FALSE),"")</f>
        <v/>
      </c>
      <c r="E503" s="338" t="str">
        <f t="shared" si="16"/>
        <v/>
      </c>
      <c r="F503" s="338" t="str">
        <f t="shared" si="17"/>
        <v/>
      </c>
      <c r="G503" s="338" t="str">
        <f>IFERROR(VLOOKUP(A503,部品コード!A:E,3,FALSE),"")</f>
        <v/>
      </c>
    </row>
    <row r="504" spans="1:7" x14ac:dyDescent="0.15">
      <c r="A504" s="335"/>
      <c r="B504" s="336"/>
      <c r="C504" s="337"/>
      <c r="D504" s="338" t="str">
        <f>IFERROR(VLOOKUP(A504,部品コード!A:E,2,FALSE),"")</f>
        <v/>
      </c>
      <c r="E504" s="338" t="str">
        <f t="shared" si="16"/>
        <v/>
      </c>
      <c r="F504" s="338" t="str">
        <f t="shared" si="17"/>
        <v/>
      </c>
      <c r="G504" s="338" t="str">
        <f>IFERROR(VLOOKUP(A504,部品コード!A:E,3,FALSE),"")</f>
        <v/>
      </c>
    </row>
    <row r="505" spans="1:7" x14ac:dyDescent="0.15">
      <c r="A505" s="335"/>
      <c r="B505" s="336"/>
      <c r="C505" s="337"/>
      <c r="D505" s="338" t="str">
        <f>IFERROR(VLOOKUP(A505,部品コード!A:E,2,FALSE),"")</f>
        <v/>
      </c>
      <c r="E505" s="338" t="str">
        <f t="shared" si="16"/>
        <v/>
      </c>
      <c r="F505" s="338" t="str">
        <f t="shared" si="17"/>
        <v/>
      </c>
      <c r="G505" s="338" t="str">
        <f>IFERROR(VLOOKUP(A505,部品コード!A:E,3,FALSE),"")</f>
        <v/>
      </c>
    </row>
    <row r="506" spans="1:7" x14ac:dyDescent="0.15">
      <c r="A506" s="335"/>
      <c r="B506" s="336"/>
      <c r="C506" s="337"/>
      <c r="D506" s="338" t="str">
        <f>IFERROR(VLOOKUP(A506,部品コード!A:E,2,FALSE),"")</f>
        <v/>
      </c>
      <c r="E506" s="338" t="str">
        <f t="shared" si="16"/>
        <v/>
      </c>
      <c r="F506" s="338" t="str">
        <f t="shared" si="17"/>
        <v/>
      </c>
      <c r="G506" s="338" t="str">
        <f>IFERROR(VLOOKUP(A506,部品コード!A:E,3,FALSE),"")</f>
        <v/>
      </c>
    </row>
    <row r="507" spans="1:7" x14ac:dyDescent="0.15">
      <c r="A507" s="335"/>
      <c r="B507" s="336"/>
      <c r="C507" s="337"/>
      <c r="D507" s="338" t="str">
        <f>IFERROR(VLOOKUP(A507,部品コード!A:E,2,FALSE),"")</f>
        <v/>
      </c>
      <c r="E507" s="338" t="str">
        <f t="shared" si="16"/>
        <v/>
      </c>
      <c r="F507" s="338" t="str">
        <f t="shared" si="17"/>
        <v/>
      </c>
      <c r="G507" s="338" t="str">
        <f>IFERROR(VLOOKUP(A507,部品コード!A:E,3,FALSE),"")</f>
        <v/>
      </c>
    </row>
    <row r="508" spans="1:7" x14ac:dyDescent="0.15">
      <c r="A508" s="335"/>
      <c r="B508" s="336"/>
      <c r="C508" s="337"/>
      <c r="D508" s="338" t="str">
        <f>IFERROR(VLOOKUP(A508,部品コード!A:E,2,FALSE),"")</f>
        <v/>
      </c>
      <c r="E508" s="338" t="str">
        <f t="shared" si="16"/>
        <v/>
      </c>
      <c r="F508" s="338" t="str">
        <f t="shared" si="17"/>
        <v/>
      </c>
      <c r="G508" s="338" t="str">
        <f>IFERROR(VLOOKUP(A508,部品コード!A:E,3,FALSE),"")</f>
        <v/>
      </c>
    </row>
    <row r="509" spans="1:7" x14ac:dyDescent="0.15">
      <c r="A509" s="335"/>
      <c r="B509" s="336"/>
      <c r="C509" s="337"/>
      <c r="D509" s="338" t="str">
        <f>IFERROR(VLOOKUP(A509,部品コード!A:E,2,FALSE),"")</f>
        <v/>
      </c>
      <c r="E509" s="338" t="str">
        <f t="shared" si="16"/>
        <v/>
      </c>
      <c r="F509" s="338" t="str">
        <f t="shared" si="17"/>
        <v/>
      </c>
      <c r="G509" s="338" t="str">
        <f>IFERROR(VLOOKUP(A509,部品コード!A:E,3,FALSE),"")</f>
        <v/>
      </c>
    </row>
    <row r="510" spans="1:7" x14ac:dyDescent="0.15">
      <c r="A510" s="335"/>
      <c r="B510" s="336"/>
      <c r="C510" s="337"/>
      <c r="D510" s="338" t="str">
        <f>IFERROR(VLOOKUP(A510,部品コード!A:E,2,FALSE),"")</f>
        <v/>
      </c>
      <c r="E510" s="338" t="str">
        <f t="shared" si="16"/>
        <v/>
      </c>
      <c r="F510" s="338" t="str">
        <f t="shared" si="17"/>
        <v/>
      </c>
      <c r="G510" s="338" t="str">
        <f>IFERROR(VLOOKUP(A510,部品コード!A:E,3,FALSE),"")</f>
        <v/>
      </c>
    </row>
    <row r="511" spans="1:7" x14ac:dyDescent="0.15">
      <c r="A511" s="335"/>
      <c r="B511" s="336"/>
      <c r="C511" s="337"/>
      <c r="D511" s="338" t="str">
        <f>IFERROR(VLOOKUP(A511,部品コード!A:E,2,FALSE),"")</f>
        <v/>
      </c>
      <c r="E511" s="338" t="str">
        <f t="shared" si="16"/>
        <v/>
      </c>
      <c r="F511" s="338" t="str">
        <f t="shared" si="17"/>
        <v/>
      </c>
      <c r="G511" s="338" t="str">
        <f>IFERROR(VLOOKUP(A511,部品コード!A:E,3,FALSE),"")</f>
        <v/>
      </c>
    </row>
    <row r="512" spans="1:7" x14ac:dyDescent="0.15">
      <c r="A512" s="335"/>
      <c r="B512" s="336"/>
      <c r="C512" s="337"/>
      <c r="D512" s="338" t="str">
        <f>IFERROR(VLOOKUP(A512,部品コード!A:E,2,FALSE),"")</f>
        <v/>
      </c>
      <c r="E512" s="338" t="str">
        <f t="shared" si="16"/>
        <v/>
      </c>
      <c r="F512" s="338" t="str">
        <f t="shared" si="17"/>
        <v/>
      </c>
      <c r="G512" s="338" t="str">
        <f>IFERROR(VLOOKUP(A512,部品コード!A:E,3,FALSE),"")</f>
        <v/>
      </c>
    </row>
    <row r="513" spans="1:7" x14ac:dyDescent="0.15">
      <c r="A513" s="335"/>
      <c r="B513" s="336"/>
      <c r="C513" s="337"/>
      <c r="D513" s="338" t="str">
        <f>IFERROR(VLOOKUP(A513,部品コード!A:E,2,FALSE),"")</f>
        <v/>
      </c>
      <c r="E513" s="338" t="str">
        <f t="shared" si="16"/>
        <v/>
      </c>
      <c r="F513" s="338" t="str">
        <f t="shared" si="17"/>
        <v/>
      </c>
      <c r="G513" s="338" t="str">
        <f>IFERROR(VLOOKUP(A513,部品コード!A:E,3,FALSE),"")</f>
        <v/>
      </c>
    </row>
    <row r="514" spans="1:7" x14ac:dyDescent="0.15">
      <c r="A514" s="335"/>
      <c r="B514" s="336"/>
      <c r="C514" s="337"/>
      <c r="D514" s="338" t="str">
        <f>IFERROR(VLOOKUP(A514,部品コード!A:E,2,FALSE),"")</f>
        <v/>
      </c>
      <c r="E514" s="338" t="str">
        <f t="shared" si="16"/>
        <v/>
      </c>
      <c r="F514" s="338" t="str">
        <f t="shared" si="17"/>
        <v/>
      </c>
      <c r="G514" s="338" t="str">
        <f>IFERROR(VLOOKUP(A514,部品コード!A:E,3,FALSE),"")</f>
        <v/>
      </c>
    </row>
    <row r="515" spans="1:7" x14ac:dyDescent="0.15">
      <c r="A515" s="335"/>
      <c r="B515" s="336"/>
      <c r="C515" s="337"/>
      <c r="D515" s="338" t="str">
        <f>IFERROR(VLOOKUP(A515,部品コード!A:E,2,FALSE),"")</f>
        <v/>
      </c>
      <c r="E515" s="338" t="str">
        <f t="shared" si="16"/>
        <v/>
      </c>
      <c r="F515" s="338" t="str">
        <f t="shared" si="17"/>
        <v/>
      </c>
      <c r="G515" s="338" t="str">
        <f>IFERROR(VLOOKUP(A515,部品コード!A:E,3,FALSE),"")</f>
        <v/>
      </c>
    </row>
    <row r="516" spans="1:7" x14ac:dyDescent="0.15">
      <c r="A516" s="335"/>
      <c r="B516" s="336"/>
      <c r="C516" s="337"/>
      <c r="D516" s="338" t="str">
        <f>IFERROR(VLOOKUP(A516,部品コード!A:E,2,FALSE),"")</f>
        <v/>
      </c>
      <c r="E516" s="338" t="str">
        <f t="shared" si="16"/>
        <v/>
      </c>
      <c r="F516" s="338" t="str">
        <f t="shared" si="17"/>
        <v/>
      </c>
      <c r="G516" s="338" t="str">
        <f>IFERROR(VLOOKUP(A516,部品コード!A:E,3,FALSE),"")</f>
        <v/>
      </c>
    </row>
    <row r="517" spans="1:7" x14ac:dyDescent="0.15">
      <c r="A517" s="335"/>
      <c r="B517" s="336"/>
      <c r="C517" s="337"/>
      <c r="D517" s="338" t="str">
        <f>IFERROR(VLOOKUP(A517,部品コード!A:E,2,FALSE),"")</f>
        <v/>
      </c>
      <c r="E517" s="338" t="str">
        <f t="shared" si="16"/>
        <v/>
      </c>
      <c r="F517" s="338" t="str">
        <f t="shared" si="17"/>
        <v/>
      </c>
      <c r="G517" s="338" t="str">
        <f>IFERROR(VLOOKUP(A517,部品コード!A:E,3,FALSE),"")</f>
        <v/>
      </c>
    </row>
    <row r="518" spans="1:7" x14ac:dyDescent="0.15">
      <c r="A518" s="335"/>
      <c r="B518" s="336"/>
      <c r="C518" s="337"/>
      <c r="D518" s="338" t="str">
        <f>IFERROR(VLOOKUP(A518,部品コード!A:E,2,FALSE),"")</f>
        <v/>
      </c>
      <c r="E518" s="338" t="str">
        <f t="shared" si="16"/>
        <v/>
      </c>
      <c r="F518" s="338" t="str">
        <f t="shared" si="17"/>
        <v/>
      </c>
      <c r="G518" s="338" t="str">
        <f>IFERROR(VLOOKUP(A518,部品コード!A:E,3,FALSE),"")</f>
        <v/>
      </c>
    </row>
    <row r="519" spans="1:7" x14ac:dyDescent="0.15">
      <c r="A519" s="335"/>
      <c r="B519" s="336"/>
      <c r="C519" s="337"/>
      <c r="D519" s="338" t="str">
        <f>IFERROR(VLOOKUP(A519,部品コード!A:E,2,FALSE),"")</f>
        <v/>
      </c>
      <c r="E519" s="338" t="str">
        <f t="shared" si="16"/>
        <v/>
      </c>
      <c r="F519" s="338" t="str">
        <f t="shared" si="17"/>
        <v/>
      </c>
      <c r="G519" s="338" t="str">
        <f>IFERROR(VLOOKUP(A519,部品コード!A:E,3,FALSE),"")</f>
        <v/>
      </c>
    </row>
    <row r="520" spans="1:7" x14ac:dyDescent="0.15">
      <c r="A520" s="335"/>
      <c r="B520" s="336"/>
      <c r="C520" s="337"/>
      <c r="D520" s="338" t="str">
        <f>IFERROR(VLOOKUP(A520,部品コード!A:E,2,FALSE),"")</f>
        <v/>
      </c>
      <c r="E520" s="338" t="str">
        <f t="shared" si="16"/>
        <v/>
      </c>
      <c r="F520" s="338" t="str">
        <f t="shared" si="17"/>
        <v/>
      </c>
      <c r="G520" s="338" t="str">
        <f>IFERROR(VLOOKUP(A520,部品コード!A:E,3,FALSE),"")</f>
        <v/>
      </c>
    </row>
    <row r="521" spans="1:7" x14ac:dyDescent="0.15">
      <c r="A521" s="335"/>
      <c r="B521" s="336"/>
      <c r="C521" s="337"/>
      <c r="D521" s="338" t="str">
        <f>IFERROR(VLOOKUP(A521,部品コード!A:E,2,FALSE),"")</f>
        <v/>
      </c>
      <c r="E521" s="338" t="str">
        <f t="shared" si="16"/>
        <v/>
      </c>
      <c r="F521" s="338" t="str">
        <f t="shared" si="17"/>
        <v/>
      </c>
      <c r="G521" s="338" t="str">
        <f>IFERROR(VLOOKUP(A521,部品コード!A:E,3,FALSE),"")</f>
        <v/>
      </c>
    </row>
    <row r="522" spans="1:7" x14ac:dyDescent="0.15">
      <c r="A522" s="335"/>
      <c r="B522" s="336"/>
      <c r="C522" s="337"/>
      <c r="D522" s="338" t="str">
        <f>IFERROR(VLOOKUP(A522,部品コード!A:E,2,FALSE),"")</f>
        <v/>
      </c>
      <c r="E522" s="338" t="str">
        <f t="shared" si="16"/>
        <v/>
      </c>
      <c r="F522" s="338" t="str">
        <f t="shared" si="17"/>
        <v/>
      </c>
      <c r="G522" s="338" t="str">
        <f>IFERROR(VLOOKUP(A522,部品コード!A:E,3,FALSE),"")</f>
        <v/>
      </c>
    </row>
    <row r="523" spans="1:7" x14ac:dyDescent="0.15">
      <c r="A523" s="335"/>
      <c r="B523" s="336"/>
      <c r="C523" s="337"/>
      <c r="D523" s="338" t="str">
        <f>IFERROR(VLOOKUP(A523,部品コード!A:E,2,FALSE),"")</f>
        <v/>
      </c>
      <c r="E523" s="338" t="str">
        <f t="shared" si="16"/>
        <v/>
      </c>
      <c r="F523" s="338" t="str">
        <f t="shared" si="17"/>
        <v/>
      </c>
      <c r="G523" s="338" t="str">
        <f>IFERROR(VLOOKUP(A523,部品コード!A:E,3,FALSE),"")</f>
        <v/>
      </c>
    </row>
    <row r="524" spans="1:7" x14ac:dyDescent="0.15">
      <c r="A524" s="335"/>
      <c r="B524" s="336"/>
      <c r="C524" s="337"/>
      <c r="D524" s="338" t="str">
        <f>IFERROR(VLOOKUP(A524,部品コード!A:E,2,FALSE),"")</f>
        <v/>
      </c>
      <c r="E524" s="338" t="str">
        <f t="shared" si="16"/>
        <v/>
      </c>
      <c r="F524" s="338" t="str">
        <f t="shared" si="17"/>
        <v/>
      </c>
      <c r="G524" s="338" t="str">
        <f>IFERROR(VLOOKUP(A524,部品コード!A:E,3,FALSE),"")</f>
        <v/>
      </c>
    </row>
    <row r="525" spans="1:7" x14ac:dyDescent="0.15">
      <c r="A525" s="335"/>
      <c r="B525" s="336"/>
      <c r="C525" s="337"/>
      <c r="D525" s="338" t="str">
        <f>IFERROR(VLOOKUP(A525,部品コード!A:E,2,FALSE),"")</f>
        <v/>
      </c>
      <c r="E525" s="338" t="str">
        <f t="shared" si="16"/>
        <v/>
      </c>
      <c r="F525" s="338" t="str">
        <f t="shared" si="17"/>
        <v/>
      </c>
      <c r="G525" s="338" t="str">
        <f>IFERROR(VLOOKUP(A525,部品コード!A:E,3,FALSE),"")</f>
        <v/>
      </c>
    </row>
    <row r="526" spans="1:7" x14ac:dyDescent="0.15">
      <c r="A526" s="335"/>
      <c r="B526" s="336"/>
      <c r="C526" s="337"/>
      <c r="D526" s="338" t="str">
        <f>IFERROR(VLOOKUP(A526,部品コード!A:E,2,FALSE),"")</f>
        <v/>
      </c>
      <c r="E526" s="338" t="str">
        <f t="shared" si="16"/>
        <v/>
      </c>
      <c r="F526" s="338" t="str">
        <f t="shared" si="17"/>
        <v/>
      </c>
      <c r="G526" s="338" t="str">
        <f>IFERROR(VLOOKUP(A526,部品コード!A:E,3,FALSE),"")</f>
        <v/>
      </c>
    </row>
    <row r="527" spans="1:7" x14ac:dyDescent="0.15">
      <c r="A527" s="335"/>
      <c r="B527" s="336"/>
      <c r="C527" s="337"/>
      <c r="D527" s="338" t="str">
        <f>IFERROR(VLOOKUP(A527,部品コード!A:E,2,FALSE),"")</f>
        <v/>
      </c>
      <c r="E527" s="338" t="str">
        <f t="shared" si="16"/>
        <v/>
      </c>
      <c r="F527" s="338" t="str">
        <f t="shared" si="17"/>
        <v/>
      </c>
      <c r="G527" s="338" t="str">
        <f>IFERROR(VLOOKUP(A527,部品コード!A:E,3,FALSE),"")</f>
        <v/>
      </c>
    </row>
    <row r="528" spans="1:7" x14ac:dyDescent="0.15">
      <c r="A528" s="335"/>
      <c r="B528" s="336"/>
      <c r="C528" s="337"/>
      <c r="D528" s="338" t="str">
        <f>IFERROR(VLOOKUP(A528,部品コード!A:E,2,FALSE),"")</f>
        <v/>
      </c>
      <c r="E528" s="338" t="str">
        <f t="shared" si="16"/>
        <v/>
      </c>
      <c r="F528" s="338" t="str">
        <f t="shared" si="17"/>
        <v/>
      </c>
      <c r="G528" s="338" t="str">
        <f>IFERROR(VLOOKUP(A528,部品コード!A:E,3,FALSE),"")</f>
        <v/>
      </c>
    </row>
    <row r="529" spans="1:7" x14ac:dyDescent="0.15">
      <c r="A529" s="335"/>
      <c r="B529" s="336"/>
      <c r="C529" s="337"/>
      <c r="D529" s="338" t="str">
        <f>IFERROR(VLOOKUP(A529,部品コード!A:E,2,FALSE),"")</f>
        <v/>
      </c>
      <c r="E529" s="338" t="str">
        <f t="shared" si="16"/>
        <v/>
      </c>
      <c r="F529" s="338" t="str">
        <f t="shared" si="17"/>
        <v/>
      </c>
      <c r="G529" s="338" t="str">
        <f>IFERROR(VLOOKUP(A529,部品コード!A:E,3,FALSE),"")</f>
        <v/>
      </c>
    </row>
    <row r="530" spans="1:7" x14ac:dyDescent="0.15">
      <c r="A530" s="335"/>
      <c r="B530" s="336"/>
      <c r="C530" s="337"/>
      <c r="D530" s="338" t="str">
        <f>IFERROR(VLOOKUP(A530,部品コード!A:E,2,FALSE),"")</f>
        <v/>
      </c>
      <c r="E530" s="338" t="str">
        <f t="shared" si="16"/>
        <v/>
      </c>
      <c r="F530" s="338" t="str">
        <f t="shared" si="17"/>
        <v/>
      </c>
      <c r="G530" s="338" t="str">
        <f>IFERROR(VLOOKUP(A530,部品コード!A:E,3,FALSE),"")</f>
        <v/>
      </c>
    </row>
    <row r="531" spans="1:7" x14ac:dyDescent="0.15">
      <c r="A531" s="335"/>
      <c r="B531" s="336"/>
      <c r="C531" s="337"/>
      <c r="D531" s="338" t="str">
        <f>IFERROR(VLOOKUP(A531,部品コード!A:E,2,FALSE),"")</f>
        <v/>
      </c>
      <c r="E531" s="338" t="str">
        <f t="shared" si="16"/>
        <v/>
      </c>
      <c r="F531" s="338" t="str">
        <f t="shared" si="17"/>
        <v/>
      </c>
      <c r="G531" s="338" t="str">
        <f>IFERROR(VLOOKUP(A531,部品コード!A:E,3,FALSE),"")</f>
        <v/>
      </c>
    </row>
    <row r="532" spans="1:7" x14ac:dyDescent="0.15">
      <c r="A532" s="335"/>
      <c r="B532" s="336"/>
      <c r="C532" s="337"/>
      <c r="D532" s="338" t="str">
        <f>IFERROR(VLOOKUP(A532,部品コード!A:E,2,FALSE),"")</f>
        <v/>
      </c>
      <c r="E532" s="338" t="str">
        <f t="shared" si="16"/>
        <v/>
      </c>
      <c r="F532" s="338" t="str">
        <f t="shared" si="17"/>
        <v/>
      </c>
      <c r="G532" s="338" t="str">
        <f>IFERROR(VLOOKUP(A532,部品コード!A:E,3,FALSE),"")</f>
        <v/>
      </c>
    </row>
    <row r="533" spans="1:7" x14ac:dyDescent="0.15">
      <c r="A533" s="335"/>
      <c r="B533" s="336"/>
      <c r="C533" s="337"/>
      <c r="D533" s="338" t="str">
        <f>IFERROR(VLOOKUP(A533,部品コード!A:E,2,FALSE),"")</f>
        <v/>
      </c>
      <c r="E533" s="338" t="str">
        <f t="shared" si="16"/>
        <v/>
      </c>
      <c r="F533" s="338" t="str">
        <f t="shared" si="17"/>
        <v/>
      </c>
      <c r="G533" s="338" t="str">
        <f>IFERROR(VLOOKUP(A533,部品コード!A:E,3,FALSE),"")</f>
        <v/>
      </c>
    </row>
    <row r="534" spans="1:7" x14ac:dyDescent="0.15">
      <c r="A534" s="335"/>
      <c r="B534" s="336"/>
      <c r="C534" s="337"/>
      <c r="D534" s="338" t="str">
        <f>IFERROR(VLOOKUP(A534,部品コード!A:E,2,FALSE),"")</f>
        <v/>
      </c>
      <c r="E534" s="338" t="str">
        <f t="shared" si="16"/>
        <v/>
      </c>
      <c r="F534" s="338" t="str">
        <f t="shared" si="17"/>
        <v/>
      </c>
      <c r="G534" s="338" t="str">
        <f>IFERROR(VLOOKUP(A534,部品コード!A:E,3,FALSE),"")</f>
        <v/>
      </c>
    </row>
    <row r="535" spans="1:7" x14ac:dyDescent="0.15">
      <c r="A535" s="335"/>
      <c r="B535" s="336"/>
      <c r="C535" s="337"/>
      <c r="D535" s="338" t="str">
        <f>IFERROR(VLOOKUP(A535,部品コード!A:E,2,FALSE),"")</f>
        <v/>
      </c>
      <c r="E535" s="338" t="str">
        <f t="shared" si="16"/>
        <v/>
      </c>
      <c r="F535" s="338" t="str">
        <f t="shared" si="17"/>
        <v/>
      </c>
      <c r="G535" s="338" t="str">
        <f>IFERROR(VLOOKUP(A535,部品コード!A:E,3,FALSE),"")</f>
        <v/>
      </c>
    </row>
    <row r="536" spans="1:7" x14ac:dyDescent="0.15">
      <c r="A536" s="335"/>
      <c r="B536" s="336"/>
      <c r="C536" s="337"/>
      <c r="D536" s="338" t="str">
        <f>IFERROR(VLOOKUP(A536,部品コード!A:E,2,FALSE),"")</f>
        <v/>
      </c>
      <c r="E536" s="338" t="str">
        <f t="shared" si="16"/>
        <v/>
      </c>
      <c r="F536" s="338" t="str">
        <f t="shared" si="17"/>
        <v/>
      </c>
      <c r="G536" s="338" t="str">
        <f>IFERROR(VLOOKUP(A536,部品コード!A:E,3,FALSE),"")</f>
        <v/>
      </c>
    </row>
    <row r="537" spans="1:7" x14ac:dyDescent="0.15">
      <c r="A537" s="335"/>
      <c r="B537" s="336"/>
      <c r="C537" s="337"/>
      <c r="D537" s="338" t="str">
        <f>IFERROR(VLOOKUP(A537,部品コード!A:E,2,FALSE),"")</f>
        <v/>
      </c>
      <c r="E537" s="338" t="str">
        <f t="shared" si="16"/>
        <v/>
      </c>
      <c r="F537" s="338" t="str">
        <f t="shared" si="17"/>
        <v/>
      </c>
      <c r="G537" s="338" t="str">
        <f>IFERROR(VLOOKUP(A537,部品コード!A:E,3,FALSE),"")</f>
        <v/>
      </c>
    </row>
    <row r="538" spans="1:7" x14ac:dyDescent="0.15">
      <c r="A538" s="335"/>
      <c r="B538" s="336"/>
      <c r="C538" s="337"/>
      <c r="D538" s="338" t="str">
        <f>IFERROR(VLOOKUP(A538,部品コード!A:E,2,FALSE),"")</f>
        <v/>
      </c>
      <c r="E538" s="338" t="str">
        <f t="shared" si="16"/>
        <v/>
      </c>
      <c r="F538" s="338" t="str">
        <f t="shared" si="17"/>
        <v/>
      </c>
      <c r="G538" s="338" t="str">
        <f>IFERROR(VLOOKUP(A538,部品コード!A:E,3,FALSE),"")</f>
        <v/>
      </c>
    </row>
    <row r="539" spans="1:7" x14ac:dyDescent="0.15">
      <c r="A539" s="335"/>
      <c r="B539" s="336"/>
      <c r="C539" s="337"/>
      <c r="D539" s="338" t="str">
        <f>IFERROR(VLOOKUP(A539,部品コード!A:E,2,FALSE),"")</f>
        <v/>
      </c>
      <c r="E539" s="338" t="str">
        <f t="shared" si="16"/>
        <v/>
      </c>
      <c r="F539" s="338" t="str">
        <f t="shared" si="17"/>
        <v/>
      </c>
      <c r="G539" s="338" t="str">
        <f>IFERROR(VLOOKUP(A539,部品コード!A:E,3,FALSE),"")</f>
        <v/>
      </c>
    </row>
    <row r="540" spans="1:7" x14ac:dyDescent="0.15">
      <c r="A540" s="335"/>
      <c r="B540" s="336"/>
      <c r="C540" s="337"/>
      <c r="D540" s="338" t="str">
        <f>IFERROR(VLOOKUP(A540,部品コード!A:E,2,FALSE),"")</f>
        <v/>
      </c>
      <c r="E540" s="338" t="str">
        <f t="shared" si="16"/>
        <v/>
      </c>
      <c r="F540" s="338" t="str">
        <f t="shared" si="17"/>
        <v/>
      </c>
      <c r="G540" s="338" t="str">
        <f>IFERROR(VLOOKUP(A540,部品コード!A:E,3,FALSE),"")</f>
        <v/>
      </c>
    </row>
    <row r="541" spans="1:7" x14ac:dyDescent="0.15">
      <c r="A541" s="335"/>
      <c r="B541" s="336"/>
      <c r="C541" s="337"/>
      <c r="D541" s="338" t="str">
        <f>IFERROR(VLOOKUP(A541,部品コード!A:E,2,FALSE),"")</f>
        <v/>
      </c>
      <c r="E541" s="338" t="str">
        <f t="shared" si="16"/>
        <v/>
      </c>
      <c r="F541" s="338" t="str">
        <f t="shared" si="17"/>
        <v/>
      </c>
      <c r="G541" s="338" t="str">
        <f>IFERROR(VLOOKUP(A541,部品コード!A:E,3,FALSE),"")</f>
        <v/>
      </c>
    </row>
    <row r="542" spans="1:7" x14ac:dyDescent="0.15">
      <c r="A542" s="335"/>
      <c r="B542" s="336"/>
      <c r="C542" s="337"/>
      <c r="D542" s="338" t="str">
        <f>IFERROR(VLOOKUP(A542,部品コード!A:E,2,FALSE),"")</f>
        <v/>
      </c>
      <c r="E542" s="338" t="str">
        <f t="shared" si="16"/>
        <v/>
      </c>
      <c r="F542" s="338" t="str">
        <f t="shared" si="17"/>
        <v/>
      </c>
      <c r="G542" s="338" t="str">
        <f>IFERROR(VLOOKUP(A542,部品コード!A:E,3,FALSE),"")</f>
        <v/>
      </c>
    </row>
    <row r="543" spans="1:7" x14ac:dyDescent="0.15">
      <c r="A543" s="335"/>
      <c r="B543" s="336"/>
      <c r="C543" s="337"/>
      <c r="D543" s="338" t="str">
        <f>IFERROR(VLOOKUP(A543,部品コード!A:E,2,FALSE),"")</f>
        <v/>
      </c>
      <c r="E543" s="338" t="str">
        <f t="shared" si="16"/>
        <v/>
      </c>
      <c r="F543" s="338" t="str">
        <f t="shared" si="17"/>
        <v/>
      </c>
      <c r="G543" s="338" t="str">
        <f>IFERROR(VLOOKUP(A543,部品コード!A:E,3,FALSE),"")</f>
        <v/>
      </c>
    </row>
    <row r="544" spans="1:7" x14ac:dyDescent="0.15">
      <c r="A544" s="335"/>
      <c r="B544" s="336"/>
      <c r="C544" s="337"/>
      <c r="D544" s="338" t="str">
        <f>IFERROR(VLOOKUP(A544,部品コード!A:E,2,FALSE),"")</f>
        <v/>
      </c>
      <c r="E544" s="338" t="str">
        <f t="shared" si="16"/>
        <v/>
      </c>
      <c r="F544" s="338" t="str">
        <f t="shared" si="17"/>
        <v/>
      </c>
      <c r="G544" s="338" t="str">
        <f>IFERROR(VLOOKUP(A544,部品コード!A:E,3,FALSE),"")</f>
        <v/>
      </c>
    </row>
    <row r="545" spans="1:7" x14ac:dyDescent="0.15">
      <c r="A545" s="335"/>
      <c r="B545" s="336"/>
      <c r="C545" s="337"/>
      <c r="D545" s="338" t="str">
        <f>IFERROR(VLOOKUP(A545,部品コード!A:E,2,FALSE),"")</f>
        <v/>
      </c>
      <c r="E545" s="338" t="str">
        <f t="shared" si="16"/>
        <v/>
      </c>
      <c r="F545" s="338" t="str">
        <f t="shared" si="17"/>
        <v/>
      </c>
      <c r="G545" s="338" t="str">
        <f>IFERROR(VLOOKUP(A545,部品コード!A:E,3,FALSE),"")</f>
        <v/>
      </c>
    </row>
    <row r="546" spans="1:7" x14ac:dyDescent="0.15">
      <c r="A546" s="335"/>
      <c r="B546" s="336"/>
      <c r="C546" s="337"/>
      <c r="D546" s="338" t="str">
        <f>IFERROR(VLOOKUP(A546,部品コード!A:E,2,FALSE),"")</f>
        <v/>
      </c>
      <c r="E546" s="338" t="str">
        <f t="shared" si="16"/>
        <v/>
      </c>
      <c r="F546" s="338" t="str">
        <f t="shared" si="17"/>
        <v/>
      </c>
      <c r="G546" s="338" t="str">
        <f>IFERROR(VLOOKUP(A546,部品コード!A:E,3,FALSE),"")</f>
        <v/>
      </c>
    </row>
    <row r="547" spans="1:7" x14ac:dyDescent="0.15">
      <c r="A547" s="335"/>
      <c r="B547" s="336"/>
      <c r="C547" s="337"/>
      <c r="D547" s="338" t="str">
        <f>IFERROR(VLOOKUP(A547,部品コード!A:E,2,FALSE),"")</f>
        <v/>
      </c>
      <c r="E547" s="338" t="str">
        <f t="shared" si="16"/>
        <v/>
      </c>
      <c r="F547" s="338" t="str">
        <f t="shared" si="17"/>
        <v/>
      </c>
      <c r="G547" s="338" t="str">
        <f>IFERROR(VLOOKUP(A547,部品コード!A:E,3,FALSE),"")</f>
        <v/>
      </c>
    </row>
    <row r="548" spans="1:7" x14ac:dyDescent="0.15">
      <c r="A548" s="335"/>
      <c r="B548" s="336"/>
      <c r="C548" s="337"/>
      <c r="D548" s="338" t="str">
        <f>IFERROR(VLOOKUP(A548,部品コード!A:E,2,FALSE),"")</f>
        <v/>
      </c>
      <c r="E548" s="338" t="str">
        <f t="shared" si="16"/>
        <v/>
      </c>
      <c r="F548" s="338" t="str">
        <f t="shared" si="17"/>
        <v/>
      </c>
      <c r="G548" s="338" t="str">
        <f>IFERROR(VLOOKUP(A548,部品コード!A:E,3,FALSE),"")</f>
        <v/>
      </c>
    </row>
    <row r="549" spans="1:7" x14ac:dyDescent="0.15">
      <c r="A549" s="335"/>
      <c r="B549" s="336"/>
      <c r="C549" s="337"/>
      <c r="D549" s="338" t="str">
        <f>IFERROR(VLOOKUP(A549,部品コード!A:E,2,FALSE),"")</f>
        <v/>
      </c>
      <c r="E549" s="338" t="str">
        <f t="shared" si="16"/>
        <v/>
      </c>
      <c r="F549" s="338" t="str">
        <f t="shared" si="17"/>
        <v/>
      </c>
      <c r="G549" s="338" t="str">
        <f>IFERROR(VLOOKUP(A549,部品コード!A:E,3,FALSE),"")</f>
        <v/>
      </c>
    </row>
    <row r="550" spans="1:7" x14ac:dyDescent="0.15">
      <c r="A550" s="335"/>
      <c r="B550" s="336"/>
      <c r="C550" s="337"/>
      <c r="D550" s="338" t="str">
        <f>IFERROR(VLOOKUP(A550,部品コード!A:E,2,FALSE),"")</f>
        <v/>
      </c>
      <c r="E550" s="338" t="str">
        <f t="shared" si="16"/>
        <v/>
      </c>
      <c r="F550" s="338" t="str">
        <f t="shared" si="17"/>
        <v/>
      </c>
      <c r="G550" s="338" t="str">
        <f>IFERROR(VLOOKUP(A550,部品コード!A:E,3,FALSE),"")</f>
        <v/>
      </c>
    </row>
    <row r="551" spans="1:7" x14ac:dyDescent="0.15">
      <c r="A551" s="335"/>
      <c r="B551" s="336"/>
      <c r="C551" s="337"/>
      <c r="D551" s="338" t="str">
        <f>IFERROR(VLOOKUP(A551,部品コード!A:E,2,FALSE),"")</f>
        <v/>
      </c>
      <c r="E551" s="338" t="str">
        <f t="shared" si="16"/>
        <v/>
      </c>
      <c r="F551" s="338" t="str">
        <f t="shared" si="17"/>
        <v/>
      </c>
      <c r="G551" s="338" t="str">
        <f>IFERROR(VLOOKUP(A551,部品コード!A:E,3,FALSE),"")</f>
        <v/>
      </c>
    </row>
    <row r="552" spans="1:7" x14ac:dyDescent="0.15">
      <c r="A552" s="335"/>
      <c r="B552" s="336"/>
      <c r="C552" s="337"/>
      <c r="D552" s="338" t="str">
        <f>IFERROR(VLOOKUP(A552,部品コード!A:E,2,FALSE),"")</f>
        <v/>
      </c>
      <c r="E552" s="338" t="str">
        <f t="shared" si="16"/>
        <v/>
      </c>
      <c r="F552" s="338" t="str">
        <f t="shared" si="17"/>
        <v/>
      </c>
      <c r="G552" s="338" t="str">
        <f>IFERROR(VLOOKUP(A552,部品コード!A:E,3,FALSE),"")</f>
        <v/>
      </c>
    </row>
    <row r="553" spans="1:7" x14ac:dyDescent="0.15">
      <c r="A553" s="335"/>
      <c r="B553" s="336"/>
      <c r="C553" s="337"/>
      <c r="D553" s="338" t="str">
        <f>IFERROR(VLOOKUP(A553,部品コード!A:E,2,FALSE),"")</f>
        <v/>
      </c>
      <c r="E553" s="338" t="str">
        <f t="shared" si="16"/>
        <v/>
      </c>
      <c r="F553" s="338" t="str">
        <f t="shared" si="17"/>
        <v/>
      </c>
      <c r="G553" s="338" t="str">
        <f>IFERROR(VLOOKUP(A553,部品コード!A:E,3,FALSE),"")</f>
        <v/>
      </c>
    </row>
    <row r="554" spans="1:7" x14ac:dyDescent="0.15">
      <c r="A554" s="335"/>
      <c r="B554" s="336"/>
      <c r="C554" s="337"/>
      <c r="D554" s="338" t="str">
        <f>IFERROR(VLOOKUP(A554,部品コード!A:E,2,FALSE),"")</f>
        <v/>
      </c>
      <c r="E554" s="338" t="str">
        <f t="shared" si="16"/>
        <v/>
      </c>
      <c r="F554" s="338" t="str">
        <f t="shared" si="17"/>
        <v/>
      </c>
      <c r="G554" s="338" t="str">
        <f>IFERROR(VLOOKUP(A554,部品コード!A:E,3,FALSE),"")</f>
        <v/>
      </c>
    </row>
    <row r="555" spans="1:7" x14ac:dyDescent="0.15">
      <c r="A555" s="335"/>
      <c r="B555" s="336"/>
      <c r="C555" s="337"/>
      <c r="D555" s="338" t="str">
        <f>IFERROR(VLOOKUP(A555,部品コード!A:E,2,FALSE),"")</f>
        <v/>
      </c>
      <c r="E555" s="338" t="str">
        <f t="shared" si="16"/>
        <v/>
      </c>
      <c r="F555" s="338" t="str">
        <f t="shared" si="17"/>
        <v/>
      </c>
      <c r="G555" s="338" t="str">
        <f>IFERROR(VLOOKUP(A555,部品コード!A:E,3,FALSE),"")</f>
        <v/>
      </c>
    </row>
    <row r="556" spans="1:7" x14ac:dyDescent="0.15">
      <c r="A556" s="335"/>
      <c r="B556" s="336"/>
      <c r="C556" s="337"/>
      <c r="D556" s="338" t="str">
        <f>IFERROR(VLOOKUP(A556,部品コード!A:E,2,FALSE),"")</f>
        <v/>
      </c>
      <c r="E556" s="338" t="str">
        <f t="shared" si="16"/>
        <v/>
      </c>
      <c r="F556" s="338" t="str">
        <f t="shared" si="17"/>
        <v/>
      </c>
      <c r="G556" s="338" t="str">
        <f>IFERROR(VLOOKUP(A556,部品コード!A:E,3,FALSE),"")</f>
        <v/>
      </c>
    </row>
    <row r="557" spans="1:7" x14ac:dyDescent="0.15">
      <c r="A557" s="335"/>
      <c r="B557" s="336"/>
      <c r="C557" s="337"/>
      <c r="D557" s="338" t="str">
        <f>IFERROR(VLOOKUP(A557,部品コード!A:E,2,FALSE),"")</f>
        <v/>
      </c>
      <c r="E557" s="338" t="str">
        <f t="shared" si="16"/>
        <v/>
      </c>
      <c r="F557" s="338" t="str">
        <f t="shared" si="17"/>
        <v/>
      </c>
      <c r="G557" s="338" t="str">
        <f>IFERROR(VLOOKUP(A557,部品コード!A:E,3,FALSE),"")</f>
        <v/>
      </c>
    </row>
    <row r="558" spans="1:7" x14ac:dyDescent="0.15">
      <c r="A558" s="335"/>
      <c r="B558" s="336"/>
      <c r="C558" s="337"/>
      <c r="D558" s="338" t="str">
        <f>IFERROR(VLOOKUP(A558,部品コード!A:E,2,FALSE),"")</f>
        <v/>
      </c>
      <c r="E558" s="338" t="str">
        <f t="shared" si="16"/>
        <v/>
      </c>
      <c r="F558" s="338" t="str">
        <f t="shared" si="17"/>
        <v/>
      </c>
      <c r="G558" s="338" t="str">
        <f>IFERROR(VLOOKUP(A558,部品コード!A:E,3,FALSE),"")</f>
        <v/>
      </c>
    </row>
    <row r="559" spans="1:7" x14ac:dyDescent="0.15">
      <c r="A559" s="335"/>
      <c r="B559" s="336"/>
      <c r="C559" s="337"/>
      <c r="D559" s="338" t="str">
        <f>IFERROR(VLOOKUP(A559,部品コード!A:E,2,FALSE),"")</f>
        <v/>
      </c>
      <c r="E559" s="338" t="str">
        <f t="shared" si="16"/>
        <v/>
      </c>
      <c r="F559" s="338" t="str">
        <f t="shared" si="17"/>
        <v/>
      </c>
      <c r="G559" s="338" t="str">
        <f>IFERROR(VLOOKUP(A559,部品コード!A:E,3,FALSE),"")</f>
        <v/>
      </c>
    </row>
    <row r="560" spans="1:7" x14ac:dyDescent="0.15">
      <c r="A560" s="335"/>
      <c r="B560" s="336"/>
      <c r="C560" s="337"/>
      <c r="D560" s="338" t="str">
        <f>IFERROR(VLOOKUP(A560,部品コード!A:E,2,FALSE),"")</f>
        <v/>
      </c>
      <c r="E560" s="338" t="str">
        <f t="shared" si="16"/>
        <v/>
      </c>
      <c r="F560" s="338" t="str">
        <f t="shared" si="17"/>
        <v/>
      </c>
      <c r="G560" s="338" t="str">
        <f>IFERROR(VLOOKUP(A560,部品コード!A:E,3,FALSE),"")</f>
        <v/>
      </c>
    </row>
    <row r="561" spans="1:7" x14ac:dyDescent="0.15">
      <c r="A561" s="335"/>
      <c r="B561" s="336"/>
      <c r="C561" s="337"/>
      <c r="D561" s="338" t="str">
        <f>IFERROR(VLOOKUP(A561,部品コード!A:E,2,FALSE),"")</f>
        <v/>
      </c>
      <c r="E561" s="338" t="str">
        <f t="shared" si="16"/>
        <v/>
      </c>
      <c r="F561" s="338" t="str">
        <f t="shared" si="17"/>
        <v/>
      </c>
      <c r="G561" s="338" t="str">
        <f>IFERROR(VLOOKUP(A561,部品コード!A:E,3,FALSE),"")</f>
        <v/>
      </c>
    </row>
    <row r="562" spans="1:7" x14ac:dyDescent="0.15">
      <c r="A562" s="335"/>
      <c r="B562" s="336"/>
      <c r="C562" s="337"/>
      <c r="D562" s="338" t="str">
        <f>IFERROR(VLOOKUP(A562,部品コード!A:E,2,FALSE),"")</f>
        <v/>
      </c>
      <c r="E562" s="338" t="str">
        <f t="shared" si="16"/>
        <v/>
      </c>
      <c r="F562" s="338" t="str">
        <f t="shared" si="17"/>
        <v/>
      </c>
      <c r="G562" s="338" t="str">
        <f>IFERROR(VLOOKUP(A562,部品コード!A:E,3,FALSE),"")</f>
        <v/>
      </c>
    </row>
    <row r="563" spans="1:7" x14ac:dyDescent="0.15">
      <c r="A563" s="335"/>
      <c r="B563" s="336"/>
      <c r="C563" s="337"/>
      <c r="D563" s="338" t="str">
        <f>IFERROR(VLOOKUP(A563,部品コード!A:E,2,FALSE),"")</f>
        <v/>
      </c>
      <c r="E563" s="338" t="str">
        <f t="shared" si="16"/>
        <v/>
      </c>
      <c r="F563" s="338" t="str">
        <f t="shared" si="17"/>
        <v/>
      </c>
      <c r="G563" s="338" t="str">
        <f>IFERROR(VLOOKUP(A563,部品コード!A:E,3,FALSE),"")</f>
        <v/>
      </c>
    </row>
    <row r="564" spans="1:7" x14ac:dyDescent="0.15">
      <c r="A564" s="335"/>
      <c r="B564" s="336"/>
      <c r="C564" s="337"/>
      <c r="D564" s="338" t="str">
        <f>IFERROR(VLOOKUP(A564,部品コード!A:E,2,FALSE),"")</f>
        <v/>
      </c>
      <c r="E564" s="338" t="str">
        <f t="shared" si="16"/>
        <v/>
      </c>
      <c r="F564" s="338" t="str">
        <f t="shared" si="17"/>
        <v/>
      </c>
      <c r="G564" s="338" t="str">
        <f>IFERROR(VLOOKUP(A564,部品コード!A:E,3,FALSE),"")</f>
        <v/>
      </c>
    </row>
    <row r="565" spans="1:7" x14ac:dyDescent="0.15">
      <c r="A565" s="335"/>
      <c r="B565" s="336"/>
      <c r="C565" s="337"/>
      <c r="D565" s="338" t="str">
        <f>IFERROR(VLOOKUP(A565,部品コード!A:E,2,FALSE),"")</f>
        <v/>
      </c>
      <c r="E565" s="338" t="str">
        <f t="shared" si="16"/>
        <v/>
      </c>
      <c r="F565" s="338" t="str">
        <f t="shared" si="17"/>
        <v/>
      </c>
      <c r="G565" s="338" t="str">
        <f>IFERROR(VLOOKUP(A565,部品コード!A:E,3,FALSE),"")</f>
        <v/>
      </c>
    </row>
    <row r="566" spans="1:7" x14ac:dyDescent="0.15">
      <c r="A566" s="335"/>
      <c r="B566" s="336"/>
      <c r="C566" s="337"/>
      <c r="D566" s="338" t="str">
        <f>IFERROR(VLOOKUP(A566,部品コード!A:E,2,FALSE),"")</f>
        <v/>
      </c>
      <c r="E566" s="338" t="str">
        <f t="shared" ref="E566:E629" si="18">IF(B566="","",(MONTH(B566)))</f>
        <v/>
      </c>
      <c r="F566" s="338" t="str">
        <f t="shared" ref="F566:F629" si="19">IF(B566="","",(DAY(B566)))</f>
        <v/>
      </c>
      <c r="G566" s="338" t="str">
        <f>IFERROR(VLOOKUP(A566,部品コード!A:E,3,FALSE),"")</f>
        <v/>
      </c>
    </row>
    <row r="567" spans="1:7" x14ac:dyDescent="0.15">
      <c r="A567" s="335"/>
      <c r="B567" s="336"/>
      <c r="C567" s="337"/>
      <c r="D567" s="338" t="str">
        <f>IFERROR(VLOOKUP(A567,部品コード!A:E,2,FALSE),"")</f>
        <v/>
      </c>
      <c r="E567" s="338" t="str">
        <f t="shared" si="18"/>
        <v/>
      </c>
      <c r="F567" s="338" t="str">
        <f t="shared" si="19"/>
        <v/>
      </c>
      <c r="G567" s="338" t="str">
        <f>IFERROR(VLOOKUP(A567,部品コード!A:E,3,FALSE),"")</f>
        <v/>
      </c>
    </row>
    <row r="568" spans="1:7" x14ac:dyDescent="0.15">
      <c r="A568" s="335"/>
      <c r="B568" s="336"/>
      <c r="C568" s="337"/>
      <c r="D568" s="338" t="str">
        <f>IFERROR(VLOOKUP(A568,部品コード!A:E,2,FALSE),"")</f>
        <v/>
      </c>
      <c r="E568" s="338" t="str">
        <f t="shared" si="18"/>
        <v/>
      </c>
      <c r="F568" s="338" t="str">
        <f t="shared" si="19"/>
        <v/>
      </c>
      <c r="G568" s="338" t="str">
        <f>IFERROR(VLOOKUP(A568,部品コード!A:E,3,FALSE),"")</f>
        <v/>
      </c>
    </row>
    <row r="569" spans="1:7" x14ac:dyDescent="0.15">
      <c r="A569" s="335"/>
      <c r="B569" s="336"/>
      <c r="C569" s="337"/>
      <c r="D569" s="338" t="str">
        <f>IFERROR(VLOOKUP(A569,部品コード!A:E,2,FALSE),"")</f>
        <v/>
      </c>
      <c r="E569" s="338" t="str">
        <f t="shared" si="18"/>
        <v/>
      </c>
      <c r="F569" s="338" t="str">
        <f t="shared" si="19"/>
        <v/>
      </c>
      <c r="G569" s="338" t="str">
        <f>IFERROR(VLOOKUP(A569,部品コード!A:E,3,FALSE),"")</f>
        <v/>
      </c>
    </row>
    <row r="570" spans="1:7" x14ac:dyDescent="0.15">
      <c r="A570" s="335"/>
      <c r="B570" s="336"/>
      <c r="C570" s="337"/>
      <c r="D570" s="338" t="str">
        <f>IFERROR(VLOOKUP(A570,部品コード!A:E,2,FALSE),"")</f>
        <v/>
      </c>
      <c r="E570" s="338" t="str">
        <f t="shared" si="18"/>
        <v/>
      </c>
      <c r="F570" s="338" t="str">
        <f t="shared" si="19"/>
        <v/>
      </c>
      <c r="G570" s="338" t="str">
        <f>IFERROR(VLOOKUP(A570,部品コード!A:E,3,FALSE),"")</f>
        <v/>
      </c>
    </row>
    <row r="571" spans="1:7" x14ac:dyDescent="0.15">
      <c r="A571" s="335"/>
      <c r="B571" s="336"/>
      <c r="C571" s="337"/>
      <c r="D571" s="338" t="str">
        <f>IFERROR(VLOOKUP(A571,部品コード!A:E,2,FALSE),"")</f>
        <v/>
      </c>
      <c r="E571" s="338" t="str">
        <f t="shared" si="18"/>
        <v/>
      </c>
      <c r="F571" s="338" t="str">
        <f t="shared" si="19"/>
        <v/>
      </c>
      <c r="G571" s="338" t="str">
        <f>IFERROR(VLOOKUP(A571,部品コード!A:E,3,FALSE),"")</f>
        <v/>
      </c>
    </row>
    <row r="572" spans="1:7" x14ac:dyDescent="0.15">
      <c r="A572" s="335"/>
      <c r="B572" s="336"/>
      <c r="C572" s="337"/>
      <c r="D572" s="338" t="str">
        <f>IFERROR(VLOOKUP(A572,部品コード!A:E,2,FALSE),"")</f>
        <v/>
      </c>
      <c r="E572" s="338" t="str">
        <f t="shared" si="18"/>
        <v/>
      </c>
      <c r="F572" s="338" t="str">
        <f t="shared" si="19"/>
        <v/>
      </c>
      <c r="G572" s="338" t="str">
        <f>IFERROR(VLOOKUP(A572,部品コード!A:E,3,FALSE),"")</f>
        <v/>
      </c>
    </row>
    <row r="573" spans="1:7" x14ac:dyDescent="0.15">
      <c r="A573" s="335"/>
      <c r="B573" s="336"/>
      <c r="C573" s="337"/>
      <c r="D573" s="338" t="str">
        <f>IFERROR(VLOOKUP(A573,部品コード!A:E,2,FALSE),"")</f>
        <v/>
      </c>
      <c r="E573" s="338" t="str">
        <f t="shared" si="18"/>
        <v/>
      </c>
      <c r="F573" s="338" t="str">
        <f t="shared" si="19"/>
        <v/>
      </c>
      <c r="G573" s="338" t="str">
        <f>IFERROR(VLOOKUP(A573,部品コード!A:E,3,FALSE),"")</f>
        <v/>
      </c>
    </row>
    <row r="574" spans="1:7" x14ac:dyDescent="0.15">
      <c r="A574" s="335"/>
      <c r="B574" s="336"/>
      <c r="C574" s="337"/>
      <c r="D574" s="338" t="str">
        <f>IFERROR(VLOOKUP(A574,部品コード!A:E,2,FALSE),"")</f>
        <v/>
      </c>
      <c r="E574" s="338" t="str">
        <f t="shared" si="18"/>
        <v/>
      </c>
      <c r="F574" s="338" t="str">
        <f t="shared" si="19"/>
        <v/>
      </c>
      <c r="G574" s="338" t="str">
        <f>IFERROR(VLOOKUP(A574,部品コード!A:E,3,FALSE),"")</f>
        <v/>
      </c>
    </row>
    <row r="575" spans="1:7" x14ac:dyDescent="0.15">
      <c r="A575" s="335"/>
      <c r="B575" s="336"/>
      <c r="C575" s="337"/>
      <c r="D575" s="338" t="str">
        <f>IFERROR(VLOOKUP(A575,部品コード!A:E,2,FALSE),"")</f>
        <v/>
      </c>
      <c r="E575" s="338" t="str">
        <f t="shared" si="18"/>
        <v/>
      </c>
      <c r="F575" s="338" t="str">
        <f t="shared" si="19"/>
        <v/>
      </c>
      <c r="G575" s="338" t="str">
        <f>IFERROR(VLOOKUP(A575,部品コード!A:E,3,FALSE),"")</f>
        <v/>
      </c>
    </row>
    <row r="576" spans="1:7" x14ac:dyDescent="0.15">
      <c r="A576" s="335"/>
      <c r="B576" s="336"/>
      <c r="C576" s="337"/>
      <c r="D576" s="338" t="str">
        <f>IFERROR(VLOOKUP(A576,部品コード!A:E,2,FALSE),"")</f>
        <v/>
      </c>
      <c r="E576" s="338" t="str">
        <f t="shared" si="18"/>
        <v/>
      </c>
      <c r="F576" s="338" t="str">
        <f t="shared" si="19"/>
        <v/>
      </c>
      <c r="G576" s="338" t="str">
        <f>IFERROR(VLOOKUP(A576,部品コード!A:E,3,FALSE),"")</f>
        <v/>
      </c>
    </row>
    <row r="577" spans="1:7" x14ac:dyDescent="0.15">
      <c r="A577" s="335"/>
      <c r="B577" s="336"/>
      <c r="C577" s="337"/>
      <c r="D577" s="338" t="str">
        <f>IFERROR(VLOOKUP(A577,部品コード!A:E,2,FALSE),"")</f>
        <v/>
      </c>
      <c r="E577" s="338" t="str">
        <f t="shared" si="18"/>
        <v/>
      </c>
      <c r="F577" s="338" t="str">
        <f t="shared" si="19"/>
        <v/>
      </c>
      <c r="G577" s="338" t="str">
        <f>IFERROR(VLOOKUP(A577,部品コード!A:E,3,FALSE),"")</f>
        <v/>
      </c>
    </row>
    <row r="578" spans="1:7" x14ac:dyDescent="0.15">
      <c r="A578" s="335"/>
      <c r="B578" s="336"/>
      <c r="C578" s="337"/>
      <c r="D578" s="338" t="str">
        <f>IFERROR(VLOOKUP(A578,部品コード!A:E,2,FALSE),"")</f>
        <v/>
      </c>
      <c r="E578" s="338" t="str">
        <f t="shared" si="18"/>
        <v/>
      </c>
      <c r="F578" s="338" t="str">
        <f t="shared" si="19"/>
        <v/>
      </c>
      <c r="G578" s="338" t="str">
        <f>IFERROR(VLOOKUP(A578,部品コード!A:E,3,FALSE),"")</f>
        <v/>
      </c>
    </row>
    <row r="579" spans="1:7" x14ac:dyDescent="0.15">
      <c r="A579" s="335"/>
      <c r="B579" s="336"/>
      <c r="C579" s="337"/>
      <c r="D579" s="338" t="str">
        <f>IFERROR(VLOOKUP(A579,部品コード!A:E,2,FALSE),"")</f>
        <v/>
      </c>
      <c r="E579" s="338" t="str">
        <f t="shared" si="18"/>
        <v/>
      </c>
      <c r="F579" s="338" t="str">
        <f t="shared" si="19"/>
        <v/>
      </c>
      <c r="G579" s="338" t="str">
        <f>IFERROR(VLOOKUP(A579,部品コード!A:E,3,FALSE),"")</f>
        <v/>
      </c>
    </row>
    <row r="580" spans="1:7" x14ac:dyDescent="0.15">
      <c r="A580" s="335"/>
      <c r="B580" s="336"/>
      <c r="C580" s="337"/>
      <c r="D580" s="338" t="str">
        <f>IFERROR(VLOOKUP(A580,部品コード!A:E,2,FALSE),"")</f>
        <v/>
      </c>
      <c r="E580" s="338" t="str">
        <f t="shared" si="18"/>
        <v/>
      </c>
      <c r="F580" s="338" t="str">
        <f t="shared" si="19"/>
        <v/>
      </c>
      <c r="G580" s="338" t="str">
        <f>IFERROR(VLOOKUP(A580,部品コード!A:E,3,FALSE),"")</f>
        <v/>
      </c>
    </row>
    <row r="581" spans="1:7" x14ac:dyDescent="0.15">
      <c r="A581" s="335"/>
      <c r="B581" s="336"/>
      <c r="C581" s="337"/>
      <c r="D581" s="338" t="str">
        <f>IFERROR(VLOOKUP(A581,部品コード!A:E,2,FALSE),"")</f>
        <v/>
      </c>
      <c r="E581" s="338" t="str">
        <f t="shared" si="18"/>
        <v/>
      </c>
      <c r="F581" s="338" t="str">
        <f t="shared" si="19"/>
        <v/>
      </c>
      <c r="G581" s="338" t="str">
        <f>IFERROR(VLOOKUP(A581,部品コード!A:E,3,FALSE),"")</f>
        <v/>
      </c>
    </row>
    <row r="582" spans="1:7" x14ac:dyDescent="0.15">
      <c r="A582" s="335"/>
      <c r="B582" s="336"/>
      <c r="C582" s="337"/>
      <c r="D582" s="338" t="str">
        <f>IFERROR(VLOOKUP(A582,部品コード!A:E,2,FALSE),"")</f>
        <v/>
      </c>
      <c r="E582" s="338" t="str">
        <f t="shared" si="18"/>
        <v/>
      </c>
      <c r="F582" s="338" t="str">
        <f t="shared" si="19"/>
        <v/>
      </c>
      <c r="G582" s="338" t="str">
        <f>IFERROR(VLOOKUP(A582,部品コード!A:E,3,FALSE),"")</f>
        <v/>
      </c>
    </row>
    <row r="583" spans="1:7" x14ac:dyDescent="0.15">
      <c r="A583" s="335"/>
      <c r="B583" s="336"/>
      <c r="C583" s="337"/>
      <c r="D583" s="338" t="str">
        <f>IFERROR(VLOOKUP(A583,部品コード!A:E,2,FALSE),"")</f>
        <v/>
      </c>
      <c r="E583" s="338" t="str">
        <f t="shared" si="18"/>
        <v/>
      </c>
      <c r="F583" s="338" t="str">
        <f t="shared" si="19"/>
        <v/>
      </c>
      <c r="G583" s="338" t="str">
        <f>IFERROR(VLOOKUP(A583,部品コード!A:E,3,FALSE),"")</f>
        <v/>
      </c>
    </row>
    <row r="584" spans="1:7" x14ac:dyDescent="0.15">
      <c r="A584" s="335"/>
      <c r="B584" s="336"/>
      <c r="C584" s="337"/>
      <c r="D584" s="338" t="str">
        <f>IFERROR(VLOOKUP(A584,部品コード!A:E,2,FALSE),"")</f>
        <v/>
      </c>
      <c r="E584" s="338" t="str">
        <f t="shared" si="18"/>
        <v/>
      </c>
      <c r="F584" s="338" t="str">
        <f t="shared" si="19"/>
        <v/>
      </c>
      <c r="G584" s="338" t="str">
        <f>IFERROR(VLOOKUP(A584,部品コード!A:E,3,FALSE),"")</f>
        <v/>
      </c>
    </row>
    <row r="585" spans="1:7" x14ac:dyDescent="0.15">
      <c r="A585" s="335"/>
      <c r="B585" s="336"/>
      <c r="C585" s="337"/>
      <c r="D585" s="338" t="str">
        <f>IFERROR(VLOOKUP(A585,部品コード!A:E,2,FALSE),"")</f>
        <v/>
      </c>
      <c r="E585" s="338" t="str">
        <f t="shared" si="18"/>
        <v/>
      </c>
      <c r="F585" s="338" t="str">
        <f t="shared" si="19"/>
        <v/>
      </c>
      <c r="G585" s="338" t="str">
        <f>IFERROR(VLOOKUP(A585,部品コード!A:E,3,FALSE),"")</f>
        <v/>
      </c>
    </row>
    <row r="586" spans="1:7" x14ac:dyDescent="0.15">
      <c r="A586" s="335"/>
      <c r="B586" s="336"/>
      <c r="C586" s="337"/>
      <c r="D586" s="338" t="str">
        <f>IFERROR(VLOOKUP(A586,部品コード!A:E,2,FALSE),"")</f>
        <v/>
      </c>
      <c r="E586" s="338" t="str">
        <f t="shared" si="18"/>
        <v/>
      </c>
      <c r="F586" s="338" t="str">
        <f t="shared" si="19"/>
        <v/>
      </c>
      <c r="G586" s="338" t="str">
        <f>IFERROR(VLOOKUP(A586,部品コード!A:E,3,FALSE),"")</f>
        <v/>
      </c>
    </row>
    <row r="587" spans="1:7" x14ac:dyDescent="0.15">
      <c r="A587" s="335"/>
      <c r="B587" s="336"/>
      <c r="C587" s="337"/>
      <c r="D587" s="338" t="str">
        <f>IFERROR(VLOOKUP(A587,部品コード!A:E,2,FALSE),"")</f>
        <v/>
      </c>
      <c r="E587" s="338" t="str">
        <f t="shared" si="18"/>
        <v/>
      </c>
      <c r="F587" s="338" t="str">
        <f t="shared" si="19"/>
        <v/>
      </c>
      <c r="G587" s="338" t="str">
        <f>IFERROR(VLOOKUP(A587,部品コード!A:E,3,FALSE),"")</f>
        <v/>
      </c>
    </row>
    <row r="588" spans="1:7" x14ac:dyDescent="0.15">
      <c r="A588" s="335"/>
      <c r="B588" s="336"/>
      <c r="C588" s="337"/>
      <c r="D588" s="338" t="str">
        <f>IFERROR(VLOOKUP(A588,部品コード!A:E,2,FALSE),"")</f>
        <v/>
      </c>
      <c r="E588" s="338" t="str">
        <f t="shared" si="18"/>
        <v/>
      </c>
      <c r="F588" s="338" t="str">
        <f t="shared" si="19"/>
        <v/>
      </c>
      <c r="G588" s="338" t="str">
        <f>IFERROR(VLOOKUP(A588,部品コード!A:E,3,FALSE),"")</f>
        <v/>
      </c>
    </row>
    <row r="589" spans="1:7" x14ac:dyDescent="0.15">
      <c r="A589" s="335"/>
      <c r="B589" s="336"/>
      <c r="C589" s="337"/>
      <c r="D589" s="338" t="str">
        <f>IFERROR(VLOOKUP(A589,部品コード!A:E,2,FALSE),"")</f>
        <v/>
      </c>
      <c r="E589" s="338" t="str">
        <f t="shared" si="18"/>
        <v/>
      </c>
      <c r="F589" s="338" t="str">
        <f t="shared" si="19"/>
        <v/>
      </c>
      <c r="G589" s="338" t="str">
        <f>IFERROR(VLOOKUP(A589,部品コード!A:E,3,FALSE),"")</f>
        <v/>
      </c>
    </row>
    <row r="590" spans="1:7" x14ac:dyDescent="0.15">
      <c r="A590" s="335"/>
      <c r="B590" s="336"/>
      <c r="C590" s="337"/>
      <c r="D590" s="338" t="str">
        <f>IFERROR(VLOOKUP(A590,部品コード!A:E,2,FALSE),"")</f>
        <v/>
      </c>
      <c r="E590" s="338" t="str">
        <f t="shared" si="18"/>
        <v/>
      </c>
      <c r="F590" s="338" t="str">
        <f t="shared" si="19"/>
        <v/>
      </c>
      <c r="G590" s="338" t="str">
        <f>IFERROR(VLOOKUP(A590,部品コード!A:E,3,FALSE),"")</f>
        <v/>
      </c>
    </row>
    <row r="591" spans="1:7" x14ac:dyDescent="0.15">
      <c r="A591" s="335"/>
      <c r="B591" s="336"/>
      <c r="C591" s="337"/>
      <c r="D591" s="338" t="str">
        <f>IFERROR(VLOOKUP(A591,部品コード!A:E,2,FALSE),"")</f>
        <v/>
      </c>
      <c r="E591" s="338" t="str">
        <f t="shared" si="18"/>
        <v/>
      </c>
      <c r="F591" s="338" t="str">
        <f t="shared" si="19"/>
        <v/>
      </c>
      <c r="G591" s="338" t="str">
        <f>IFERROR(VLOOKUP(A591,部品コード!A:E,3,FALSE),"")</f>
        <v/>
      </c>
    </row>
    <row r="592" spans="1:7" x14ac:dyDescent="0.15">
      <c r="A592" s="335"/>
      <c r="B592" s="336"/>
      <c r="C592" s="337"/>
      <c r="D592" s="338" t="str">
        <f>IFERROR(VLOOKUP(A592,部品コード!A:E,2,FALSE),"")</f>
        <v/>
      </c>
      <c r="E592" s="338" t="str">
        <f t="shared" si="18"/>
        <v/>
      </c>
      <c r="F592" s="338" t="str">
        <f t="shared" si="19"/>
        <v/>
      </c>
      <c r="G592" s="338" t="str">
        <f>IFERROR(VLOOKUP(A592,部品コード!A:E,3,FALSE),"")</f>
        <v/>
      </c>
    </row>
    <row r="593" spans="1:7" x14ac:dyDescent="0.15">
      <c r="A593" s="335"/>
      <c r="B593" s="336"/>
      <c r="C593" s="337"/>
      <c r="D593" s="338" t="str">
        <f>IFERROR(VLOOKUP(A593,部品コード!A:E,2,FALSE),"")</f>
        <v/>
      </c>
      <c r="E593" s="338" t="str">
        <f t="shared" si="18"/>
        <v/>
      </c>
      <c r="F593" s="338" t="str">
        <f t="shared" si="19"/>
        <v/>
      </c>
      <c r="G593" s="338" t="str">
        <f>IFERROR(VLOOKUP(A593,部品コード!A:E,3,FALSE),"")</f>
        <v/>
      </c>
    </row>
    <row r="594" spans="1:7" x14ac:dyDescent="0.15">
      <c r="A594" s="335"/>
      <c r="B594" s="336"/>
      <c r="C594" s="337"/>
      <c r="D594" s="338" t="str">
        <f>IFERROR(VLOOKUP(A594,部品コード!A:E,2,FALSE),"")</f>
        <v/>
      </c>
      <c r="E594" s="338" t="str">
        <f t="shared" si="18"/>
        <v/>
      </c>
      <c r="F594" s="338" t="str">
        <f t="shared" si="19"/>
        <v/>
      </c>
      <c r="G594" s="338" t="str">
        <f>IFERROR(VLOOKUP(A594,部品コード!A:E,3,FALSE),"")</f>
        <v/>
      </c>
    </row>
    <row r="595" spans="1:7" x14ac:dyDescent="0.15">
      <c r="A595" s="335"/>
      <c r="B595" s="336"/>
      <c r="C595" s="337"/>
      <c r="D595" s="338" t="str">
        <f>IFERROR(VLOOKUP(A595,部品コード!A:E,2,FALSE),"")</f>
        <v/>
      </c>
      <c r="E595" s="338" t="str">
        <f t="shared" si="18"/>
        <v/>
      </c>
      <c r="F595" s="338" t="str">
        <f t="shared" si="19"/>
        <v/>
      </c>
      <c r="G595" s="338" t="str">
        <f>IFERROR(VLOOKUP(A595,部品コード!A:E,3,FALSE),"")</f>
        <v/>
      </c>
    </row>
    <row r="596" spans="1:7" x14ac:dyDescent="0.15">
      <c r="A596" s="335"/>
      <c r="B596" s="336"/>
      <c r="C596" s="337"/>
      <c r="D596" s="338" t="str">
        <f>IFERROR(VLOOKUP(A596,部品コード!A:E,2,FALSE),"")</f>
        <v/>
      </c>
      <c r="E596" s="338" t="str">
        <f t="shared" si="18"/>
        <v/>
      </c>
      <c r="F596" s="338" t="str">
        <f t="shared" si="19"/>
        <v/>
      </c>
      <c r="G596" s="338" t="str">
        <f>IFERROR(VLOOKUP(A596,部品コード!A:E,3,FALSE),"")</f>
        <v/>
      </c>
    </row>
    <row r="597" spans="1:7" x14ac:dyDescent="0.15">
      <c r="A597" s="335"/>
      <c r="B597" s="336"/>
      <c r="C597" s="337"/>
      <c r="D597" s="338" t="str">
        <f>IFERROR(VLOOKUP(A597,部品コード!A:E,2,FALSE),"")</f>
        <v/>
      </c>
      <c r="E597" s="338" t="str">
        <f t="shared" si="18"/>
        <v/>
      </c>
      <c r="F597" s="338" t="str">
        <f t="shared" si="19"/>
        <v/>
      </c>
      <c r="G597" s="338" t="str">
        <f>IFERROR(VLOOKUP(A597,部品コード!A:E,3,FALSE),"")</f>
        <v/>
      </c>
    </row>
    <row r="598" spans="1:7" x14ac:dyDescent="0.15">
      <c r="A598" s="335"/>
      <c r="B598" s="336"/>
      <c r="C598" s="337"/>
      <c r="D598" s="338" t="str">
        <f>IFERROR(VLOOKUP(A598,部品コード!A:E,2,FALSE),"")</f>
        <v/>
      </c>
      <c r="E598" s="338" t="str">
        <f t="shared" si="18"/>
        <v/>
      </c>
      <c r="F598" s="338" t="str">
        <f t="shared" si="19"/>
        <v/>
      </c>
      <c r="G598" s="338" t="str">
        <f>IFERROR(VLOOKUP(A598,部品コード!A:E,3,FALSE),"")</f>
        <v/>
      </c>
    </row>
    <row r="599" spans="1:7" x14ac:dyDescent="0.15">
      <c r="A599" s="335"/>
      <c r="B599" s="336"/>
      <c r="C599" s="337"/>
      <c r="D599" s="338" t="str">
        <f>IFERROR(VLOOKUP(A599,部品コード!A:E,2,FALSE),"")</f>
        <v/>
      </c>
      <c r="E599" s="338" t="str">
        <f t="shared" si="18"/>
        <v/>
      </c>
      <c r="F599" s="338" t="str">
        <f t="shared" si="19"/>
        <v/>
      </c>
      <c r="G599" s="338" t="str">
        <f>IFERROR(VLOOKUP(A599,部品コード!A:E,3,FALSE),"")</f>
        <v/>
      </c>
    </row>
    <row r="600" spans="1:7" x14ac:dyDescent="0.15">
      <c r="A600" s="335"/>
      <c r="B600" s="336"/>
      <c r="C600" s="337"/>
      <c r="D600" s="338" t="str">
        <f>IFERROR(VLOOKUP(A600,部品コード!A:E,2,FALSE),"")</f>
        <v/>
      </c>
      <c r="E600" s="338" t="str">
        <f t="shared" si="18"/>
        <v/>
      </c>
      <c r="F600" s="338" t="str">
        <f t="shared" si="19"/>
        <v/>
      </c>
      <c r="G600" s="338" t="str">
        <f>IFERROR(VLOOKUP(A600,部品コード!A:E,3,FALSE),"")</f>
        <v/>
      </c>
    </row>
    <row r="601" spans="1:7" x14ac:dyDescent="0.15">
      <c r="A601" s="335"/>
      <c r="B601" s="336"/>
      <c r="C601" s="337"/>
      <c r="D601" s="338" t="str">
        <f>IFERROR(VLOOKUP(A601,部品コード!A:E,2,FALSE),"")</f>
        <v/>
      </c>
      <c r="E601" s="338" t="str">
        <f t="shared" si="18"/>
        <v/>
      </c>
      <c r="F601" s="338" t="str">
        <f t="shared" si="19"/>
        <v/>
      </c>
      <c r="G601" s="338" t="str">
        <f>IFERROR(VLOOKUP(A601,部品コード!A:E,3,FALSE),"")</f>
        <v/>
      </c>
    </row>
    <row r="602" spans="1:7" x14ac:dyDescent="0.15">
      <c r="A602" s="335"/>
      <c r="B602" s="336"/>
      <c r="C602" s="337"/>
      <c r="D602" s="338" t="str">
        <f>IFERROR(VLOOKUP(A602,部品コード!A:E,2,FALSE),"")</f>
        <v/>
      </c>
      <c r="E602" s="338" t="str">
        <f t="shared" si="18"/>
        <v/>
      </c>
      <c r="F602" s="338" t="str">
        <f t="shared" si="19"/>
        <v/>
      </c>
      <c r="G602" s="338" t="str">
        <f>IFERROR(VLOOKUP(A602,部品コード!A:E,3,FALSE),"")</f>
        <v/>
      </c>
    </row>
    <row r="603" spans="1:7" x14ac:dyDescent="0.15">
      <c r="A603" s="335"/>
      <c r="B603" s="336"/>
      <c r="C603" s="337"/>
      <c r="D603" s="338" t="str">
        <f>IFERROR(VLOOKUP(A603,部品コード!A:E,2,FALSE),"")</f>
        <v/>
      </c>
      <c r="E603" s="338" t="str">
        <f t="shared" si="18"/>
        <v/>
      </c>
      <c r="F603" s="338" t="str">
        <f t="shared" si="19"/>
        <v/>
      </c>
      <c r="G603" s="338" t="str">
        <f>IFERROR(VLOOKUP(A603,部品コード!A:E,3,FALSE),"")</f>
        <v/>
      </c>
    </row>
    <row r="604" spans="1:7" x14ac:dyDescent="0.15">
      <c r="A604" s="335"/>
      <c r="B604" s="336"/>
      <c r="C604" s="337"/>
      <c r="D604" s="338" t="str">
        <f>IFERROR(VLOOKUP(A604,部品コード!A:E,2,FALSE),"")</f>
        <v/>
      </c>
      <c r="E604" s="338" t="str">
        <f t="shared" si="18"/>
        <v/>
      </c>
      <c r="F604" s="338" t="str">
        <f t="shared" si="19"/>
        <v/>
      </c>
      <c r="G604" s="338" t="str">
        <f>IFERROR(VLOOKUP(A604,部品コード!A:E,3,FALSE),"")</f>
        <v/>
      </c>
    </row>
    <row r="605" spans="1:7" x14ac:dyDescent="0.15">
      <c r="A605" s="335"/>
      <c r="B605" s="336"/>
      <c r="C605" s="337"/>
      <c r="D605" s="338" t="str">
        <f>IFERROR(VLOOKUP(A605,部品コード!A:E,2,FALSE),"")</f>
        <v/>
      </c>
      <c r="E605" s="338" t="str">
        <f t="shared" si="18"/>
        <v/>
      </c>
      <c r="F605" s="338" t="str">
        <f t="shared" si="19"/>
        <v/>
      </c>
      <c r="G605" s="338" t="str">
        <f>IFERROR(VLOOKUP(A605,部品コード!A:E,3,FALSE),"")</f>
        <v/>
      </c>
    </row>
    <row r="606" spans="1:7" x14ac:dyDescent="0.15">
      <c r="A606" s="335"/>
      <c r="B606" s="336"/>
      <c r="C606" s="337"/>
      <c r="D606" s="338" t="str">
        <f>IFERROR(VLOOKUP(A606,部品コード!A:E,2,FALSE),"")</f>
        <v/>
      </c>
      <c r="E606" s="338" t="str">
        <f t="shared" si="18"/>
        <v/>
      </c>
      <c r="F606" s="338" t="str">
        <f t="shared" si="19"/>
        <v/>
      </c>
      <c r="G606" s="338" t="str">
        <f>IFERROR(VLOOKUP(A606,部品コード!A:E,3,FALSE),"")</f>
        <v/>
      </c>
    </row>
    <row r="607" spans="1:7" x14ac:dyDescent="0.15">
      <c r="A607" s="335"/>
      <c r="B607" s="336"/>
      <c r="C607" s="337"/>
      <c r="D607" s="338" t="str">
        <f>IFERROR(VLOOKUP(A607,部品コード!A:E,2,FALSE),"")</f>
        <v/>
      </c>
      <c r="E607" s="338" t="str">
        <f t="shared" si="18"/>
        <v/>
      </c>
      <c r="F607" s="338" t="str">
        <f t="shared" si="19"/>
        <v/>
      </c>
      <c r="G607" s="338" t="str">
        <f>IFERROR(VLOOKUP(A607,部品コード!A:E,3,FALSE),"")</f>
        <v/>
      </c>
    </row>
    <row r="608" spans="1:7" x14ac:dyDescent="0.15">
      <c r="A608" s="335"/>
      <c r="B608" s="336"/>
      <c r="C608" s="337"/>
      <c r="D608" s="338" t="str">
        <f>IFERROR(VLOOKUP(A608,部品コード!A:E,2,FALSE),"")</f>
        <v/>
      </c>
      <c r="E608" s="338" t="str">
        <f t="shared" si="18"/>
        <v/>
      </c>
      <c r="F608" s="338" t="str">
        <f t="shared" si="19"/>
        <v/>
      </c>
      <c r="G608" s="338" t="str">
        <f>IFERROR(VLOOKUP(A608,部品コード!A:E,3,FALSE),"")</f>
        <v/>
      </c>
    </row>
    <row r="609" spans="1:7" x14ac:dyDescent="0.15">
      <c r="A609" s="335"/>
      <c r="B609" s="336"/>
      <c r="C609" s="337"/>
      <c r="D609" s="338" t="str">
        <f>IFERROR(VLOOKUP(A609,部品コード!A:E,2,FALSE),"")</f>
        <v/>
      </c>
      <c r="E609" s="338" t="str">
        <f t="shared" si="18"/>
        <v/>
      </c>
      <c r="F609" s="338" t="str">
        <f t="shared" si="19"/>
        <v/>
      </c>
      <c r="G609" s="338" t="str">
        <f>IFERROR(VLOOKUP(A609,部品コード!A:E,3,FALSE),"")</f>
        <v/>
      </c>
    </row>
    <row r="610" spans="1:7" x14ac:dyDescent="0.15">
      <c r="A610" s="335"/>
      <c r="B610" s="336"/>
      <c r="C610" s="337"/>
      <c r="D610" s="338" t="str">
        <f>IFERROR(VLOOKUP(A610,部品コード!A:E,2,FALSE),"")</f>
        <v/>
      </c>
      <c r="E610" s="338" t="str">
        <f t="shared" si="18"/>
        <v/>
      </c>
      <c r="F610" s="338" t="str">
        <f t="shared" si="19"/>
        <v/>
      </c>
      <c r="G610" s="338" t="str">
        <f>IFERROR(VLOOKUP(A610,部品コード!A:E,3,FALSE),"")</f>
        <v/>
      </c>
    </row>
    <row r="611" spans="1:7" x14ac:dyDescent="0.15">
      <c r="A611" s="335"/>
      <c r="B611" s="336"/>
      <c r="C611" s="337"/>
      <c r="D611" s="338" t="str">
        <f>IFERROR(VLOOKUP(A611,部品コード!A:E,2,FALSE),"")</f>
        <v/>
      </c>
      <c r="E611" s="338" t="str">
        <f t="shared" si="18"/>
        <v/>
      </c>
      <c r="F611" s="338" t="str">
        <f t="shared" si="19"/>
        <v/>
      </c>
      <c r="G611" s="338" t="str">
        <f>IFERROR(VLOOKUP(A611,部品コード!A:E,3,FALSE),"")</f>
        <v/>
      </c>
    </row>
    <row r="612" spans="1:7" x14ac:dyDescent="0.15">
      <c r="A612" s="335"/>
      <c r="B612" s="336"/>
      <c r="C612" s="337"/>
      <c r="D612" s="338" t="str">
        <f>IFERROR(VLOOKUP(A612,部品コード!A:E,2,FALSE),"")</f>
        <v/>
      </c>
      <c r="E612" s="338" t="str">
        <f t="shared" si="18"/>
        <v/>
      </c>
      <c r="F612" s="338" t="str">
        <f t="shared" si="19"/>
        <v/>
      </c>
      <c r="G612" s="338" t="str">
        <f>IFERROR(VLOOKUP(A612,部品コード!A:E,3,FALSE),"")</f>
        <v/>
      </c>
    </row>
    <row r="613" spans="1:7" x14ac:dyDescent="0.15">
      <c r="A613" s="335"/>
      <c r="B613" s="336"/>
      <c r="C613" s="337"/>
      <c r="D613" s="338" t="str">
        <f>IFERROR(VLOOKUP(A613,部品コード!A:E,2,FALSE),"")</f>
        <v/>
      </c>
      <c r="E613" s="338" t="str">
        <f t="shared" si="18"/>
        <v/>
      </c>
      <c r="F613" s="338" t="str">
        <f t="shared" si="19"/>
        <v/>
      </c>
      <c r="G613" s="338" t="str">
        <f>IFERROR(VLOOKUP(A613,部品コード!A:E,3,FALSE),"")</f>
        <v/>
      </c>
    </row>
    <row r="614" spans="1:7" x14ac:dyDescent="0.15">
      <c r="A614" s="335"/>
      <c r="B614" s="336"/>
      <c r="C614" s="337"/>
      <c r="D614" s="338" t="str">
        <f>IFERROR(VLOOKUP(A614,部品コード!A:E,2,FALSE),"")</f>
        <v/>
      </c>
      <c r="E614" s="338" t="str">
        <f t="shared" si="18"/>
        <v/>
      </c>
      <c r="F614" s="338" t="str">
        <f t="shared" si="19"/>
        <v/>
      </c>
      <c r="G614" s="338" t="str">
        <f>IFERROR(VLOOKUP(A614,部品コード!A:E,3,FALSE),"")</f>
        <v/>
      </c>
    </row>
    <row r="615" spans="1:7" x14ac:dyDescent="0.15">
      <c r="A615" s="335"/>
      <c r="B615" s="336"/>
      <c r="C615" s="337"/>
      <c r="D615" s="338" t="str">
        <f>IFERROR(VLOOKUP(A615,部品コード!A:E,2,FALSE),"")</f>
        <v/>
      </c>
      <c r="E615" s="338" t="str">
        <f t="shared" si="18"/>
        <v/>
      </c>
      <c r="F615" s="338" t="str">
        <f t="shared" si="19"/>
        <v/>
      </c>
      <c r="G615" s="338" t="str">
        <f>IFERROR(VLOOKUP(A615,部品コード!A:E,3,FALSE),"")</f>
        <v/>
      </c>
    </row>
    <row r="616" spans="1:7" x14ac:dyDescent="0.15">
      <c r="A616" s="335"/>
      <c r="B616" s="336"/>
      <c r="C616" s="337"/>
      <c r="D616" s="338" t="str">
        <f>IFERROR(VLOOKUP(A616,部品コード!A:E,2,FALSE),"")</f>
        <v/>
      </c>
      <c r="E616" s="338" t="str">
        <f t="shared" si="18"/>
        <v/>
      </c>
      <c r="F616" s="338" t="str">
        <f t="shared" si="19"/>
        <v/>
      </c>
      <c r="G616" s="338" t="str">
        <f>IFERROR(VLOOKUP(A616,部品コード!A:E,3,FALSE),"")</f>
        <v/>
      </c>
    </row>
    <row r="617" spans="1:7" x14ac:dyDescent="0.15">
      <c r="A617" s="335"/>
      <c r="B617" s="336"/>
      <c r="C617" s="337"/>
      <c r="D617" s="338" t="str">
        <f>IFERROR(VLOOKUP(A617,部品コード!A:E,2,FALSE),"")</f>
        <v/>
      </c>
      <c r="E617" s="338" t="str">
        <f t="shared" si="18"/>
        <v/>
      </c>
      <c r="F617" s="338" t="str">
        <f t="shared" si="19"/>
        <v/>
      </c>
      <c r="G617" s="338" t="str">
        <f>IFERROR(VLOOKUP(A617,部品コード!A:E,3,FALSE),"")</f>
        <v/>
      </c>
    </row>
    <row r="618" spans="1:7" x14ac:dyDescent="0.15">
      <c r="A618" s="335"/>
      <c r="B618" s="336"/>
      <c r="C618" s="337"/>
      <c r="D618" s="338" t="str">
        <f>IFERROR(VLOOKUP(A618,部品コード!A:E,2,FALSE),"")</f>
        <v/>
      </c>
      <c r="E618" s="338" t="str">
        <f t="shared" si="18"/>
        <v/>
      </c>
      <c r="F618" s="338" t="str">
        <f t="shared" si="19"/>
        <v/>
      </c>
      <c r="G618" s="338" t="str">
        <f>IFERROR(VLOOKUP(A618,部品コード!A:E,3,FALSE),"")</f>
        <v/>
      </c>
    </row>
    <row r="619" spans="1:7" x14ac:dyDescent="0.15">
      <c r="A619" s="335"/>
      <c r="B619" s="336"/>
      <c r="C619" s="337"/>
      <c r="D619" s="338" t="str">
        <f>IFERROR(VLOOKUP(A619,部品コード!A:E,2,FALSE),"")</f>
        <v/>
      </c>
      <c r="E619" s="338" t="str">
        <f t="shared" si="18"/>
        <v/>
      </c>
      <c r="F619" s="338" t="str">
        <f t="shared" si="19"/>
        <v/>
      </c>
      <c r="G619" s="338" t="str">
        <f>IFERROR(VLOOKUP(A619,部品コード!A:E,3,FALSE),"")</f>
        <v/>
      </c>
    </row>
    <row r="620" spans="1:7" x14ac:dyDescent="0.15">
      <c r="A620" s="335"/>
      <c r="B620" s="336"/>
      <c r="C620" s="337"/>
      <c r="D620" s="338" t="str">
        <f>IFERROR(VLOOKUP(A620,部品コード!A:E,2,FALSE),"")</f>
        <v/>
      </c>
      <c r="E620" s="338" t="str">
        <f t="shared" si="18"/>
        <v/>
      </c>
      <c r="F620" s="338" t="str">
        <f t="shared" si="19"/>
        <v/>
      </c>
      <c r="G620" s="338" t="str">
        <f>IFERROR(VLOOKUP(A620,部品コード!A:E,3,FALSE),"")</f>
        <v/>
      </c>
    </row>
    <row r="621" spans="1:7" x14ac:dyDescent="0.15">
      <c r="A621" s="335"/>
      <c r="B621" s="336"/>
      <c r="C621" s="337"/>
      <c r="D621" s="338" t="str">
        <f>IFERROR(VLOOKUP(A621,部品コード!A:E,2,FALSE),"")</f>
        <v/>
      </c>
      <c r="E621" s="338" t="str">
        <f t="shared" si="18"/>
        <v/>
      </c>
      <c r="F621" s="338" t="str">
        <f t="shared" si="19"/>
        <v/>
      </c>
      <c r="G621" s="338" t="str">
        <f>IFERROR(VLOOKUP(A621,部品コード!A:E,3,FALSE),"")</f>
        <v/>
      </c>
    </row>
    <row r="622" spans="1:7" x14ac:dyDescent="0.15">
      <c r="A622" s="335"/>
      <c r="B622" s="336"/>
      <c r="C622" s="337"/>
      <c r="D622" s="338" t="str">
        <f>IFERROR(VLOOKUP(A622,部品コード!A:E,2,FALSE),"")</f>
        <v/>
      </c>
      <c r="E622" s="338" t="str">
        <f t="shared" si="18"/>
        <v/>
      </c>
      <c r="F622" s="338" t="str">
        <f t="shared" si="19"/>
        <v/>
      </c>
      <c r="G622" s="338" t="str">
        <f>IFERROR(VLOOKUP(A622,部品コード!A:E,3,FALSE),"")</f>
        <v/>
      </c>
    </row>
    <row r="623" spans="1:7" x14ac:dyDescent="0.15">
      <c r="A623" s="335"/>
      <c r="B623" s="336"/>
      <c r="C623" s="337"/>
      <c r="D623" s="338" t="str">
        <f>IFERROR(VLOOKUP(A623,部品コード!A:E,2,FALSE),"")</f>
        <v/>
      </c>
      <c r="E623" s="338" t="str">
        <f t="shared" si="18"/>
        <v/>
      </c>
      <c r="F623" s="338" t="str">
        <f t="shared" si="19"/>
        <v/>
      </c>
      <c r="G623" s="338" t="str">
        <f>IFERROR(VLOOKUP(A623,部品コード!A:E,3,FALSE),"")</f>
        <v/>
      </c>
    </row>
    <row r="624" spans="1:7" x14ac:dyDescent="0.15">
      <c r="A624" s="335"/>
      <c r="B624" s="336"/>
      <c r="C624" s="337"/>
      <c r="D624" s="338" t="str">
        <f>IFERROR(VLOOKUP(A624,部品コード!A:E,2,FALSE),"")</f>
        <v/>
      </c>
      <c r="E624" s="338" t="str">
        <f t="shared" si="18"/>
        <v/>
      </c>
      <c r="F624" s="338" t="str">
        <f t="shared" si="19"/>
        <v/>
      </c>
      <c r="G624" s="338" t="str">
        <f>IFERROR(VLOOKUP(A624,部品コード!A:E,3,FALSE),"")</f>
        <v/>
      </c>
    </row>
    <row r="625" spans="1:7" x14ac:dyDescent="0.15">
      <c r="A625" s="335"/>
      <c r="B625" s="336"/>
      <c r="C625" s="337"/>
      <c r="D625" s="338" t="str">
        <f>IFERROR(VLOOKUP(A625,部品コード!A:E,2,FALSE),"")</f>
        <v/>
      </c>
      <c r="E625" s="338" t="str">
        <f t="shared" si="18"/>
        <v/>
      </c>
      <c r="F625" s="338" t="str">
        <f t="shared" si="19"/>
        <v/>
      </c>
      <c r="G625" s="338" t="str">
        <f>IFERROR(VLOOKUP(A625,部品コード!A:E,3,FALSE),"")</f>
        <v/>
      </c>
    </row>
    <row r="626" spans="1:7" x14ac:dyDescent="0.15">
      <c r="A626" s="335"/>
      <c r="B626" s="336"/>
      <c r="C626" s="337"/>
      <c r="D626" s="338" t="str">
        <f>IFERROR(VLOOKUP(A626,部品コード!A:E,2,FALSE),"")</f>
        <v/>
      </c>
      <c r="E626" s="338" t="str">
        <f t="shared" si="18"/>
        <v/>
      </c>
      <c r="F626" s="338" t="str">
        <f t="shared" si="19"/>
        <v/>
      </c>
      <c r="G626" s="338" t="str">
        <f>IFERROR(VLOOKUP(A626,部品コード!A:E,3,FALSE),"")</f>
        <v/>
      </c>
    </row>
    <row r="627" spans="1:7" x14ac:dyDescent="0.15">
      <c r="A627" s="335"/>
      <c r="B627" s="336"/>
      <c r="C627" s="337"/>
      <c r="D627" s="338" t="str">
        <f>IFERROR(VLOOKUP(A627,部品コード!A:E,2,FALSE),"")</f>
        <v/>
      </c>
      <c r="E627" s="338" t="str">
        <f t="shared" si="18"/>
        <v/>
      </c>
      <c r="F627" s="338" t="str">
        <f t="shared" si="19"/>
        <v/>
      </c>
      <c r="G627" s="338" t="str">
        <f>IFERROR(VLOOKUP(A627,部品コード!A:E,3,FALSE),"")</f>
        <v/>
      </c>
    </row>
    <row r="628" spans="1:7" x14ac:dyDescent="0.15">
      <c r="A628" s="335"/>
      <c r="B628" s="336"/>
      <c r="C628" s="337"/>
      <c r="D628" s="338" t="str">
        <f>IFERROR(VLOOKUP(A628,部品コード!A:E,2,FALSE),"")</f>
        <v/>
      </c>
      <c r="E628" s="338" t="str">
        <f t="shared" si="18"/>
        <v/>
      </c>
      <c r="F628" s="338" t="str">
        <f t="shared" si="19"/>
        <v/>
      </c>
      <c r="G628" s="338" t="str">
        <f>IFERROR(VLOOKUP(A628,部品コード!A:E,3,FALSE),"")</f>
        <v/>
      </c>
    </row>
    <row r="629" spans="1:7" x14ac:dyDescent="0.15">
      <c r="A629" s="335"/>
      <c r="B629" s="336"/>
      <c r="C629" s="337"/>
      <c r="D629" s="338" t="str">
        <f>IFERROR(VLOOKUP(A629,部品コード!A:E,2,FALSE),"")</f>
        <v/>
      </c>
      <c r="E629" s="338" t="str">
        <f t="shared" si="18"/>
        <v/>
      </c>
      <c r="F629" s="338" t="str">
        <f t="shared" si="19"/>
        <v/>
      </c>
      <c r="G629" s="338" t="str">
        <f>IFERROR(VLOOKUP(A629,部品コード!A:E,3,FALSE),"")</f>
        <v/>
      </c>
    </row>
    <row r="630" spans="1:7" x14ac:dyDescent="0.15">
      <c r="A630" s="335"/>
      <c r="B630" s="336"/>
      <c r="C630" s="337"/>
      <c r="D630" s="338" t="str">
        <f>IFERROR(VLOOKUP(A630,部品コード!A:E,2,FALSE),"")</f>
        <v/>
      </c>
      <c r="E630" s="338" t="str">
        <f t="shared" ref="E630:E693" si="20">IF(B630="","",(MONTH(B630)))</f>
        <v/>
      </c>
      <c r="F630" s="338" t="str">
        <f t="shared" ref="F630:F693" si="21">IF(B630="","",(DAY(B630)))</f>
        <v/>
      </c>
      <c r="G630" s="338" t="str">
        <f>IFERROR(VLOOKUP(A630,部品コード!A:E,3,FALSE),"")</f>
        <v/>
      </c>
    </row>
    <row r="631" spans="1:7" x14ac:dyDescent="0.15">
      <c r="A631" s="335"/>
      <c r="B631" s="336"/>
      <c r="C631" s="337"/>
      <c r="D631" s="338" t="str">
        <f>IFERROR(VLOOKUP(A631,部品コード!A:E,2,FALSE),"")</f>
        <v/>
      </c>
      <c r="E631" s="338" t="str">
        <f t="shared" si="20"/>
        <v/>
      </c>
      <c r="F631" s="338" t="str">
        <f t="shared" si="21"/>
        <v/>
      </c>
      <c r="G631" s="338" t="str">
        <f>IFERROR(VLOOKUP(A631,部品コード!A:E,3,FALSE),"")</f>
        <v/>
      </c>
    </row>
    <row r="632" spans="1:7" x14ac:dyDescent="0.15">
      <c r="A632" s="335"/>
      <c r="B632" s="336"/>
      <c r="C632" s="337"/>
      <c r="D632" s="338" t="str">
        <f>IFERROR(VLOOKUP(A632,部品コード!A:E,2,FALSE),"")</f>
        <v/>
      </c>
      <c r="E632" s="338" t="str">
        <f t="shared" si="20"/>
        <v/>
      </c>
      <c r="F632" s="338" t="str">
        <f t="shared" si="21"/>
        <v/>
      </c>
      <c r="G632" s="338" t="str">
        <f>IFERROR(VLOOKUP(A632,部品コード!A:E,3,FALSE),"")</f>
        <v/>
      </c>
    </row>
    <row r="633" spans="1:7" x14ac:dyDescent="0.15">
      <c r="A633" s="335"/>
      <c r="B633" s="336"/>
      <c r="C633" s="337"/>
      <c r="D633" s="338" t="str">
        <f>IFERROR(VLOOKUP(A633,部品コード!A:E,2,FALSE),"")</f>
        <v/>
      </c>
      <c r="E633" s="338" t="str">
        <f t="shared" si="20"/>
        <v/>
      </c>
      <c r="F633" s="338" t="str">
        <f t="shared" si="21"/>
        <v/>
      </c>
      <c r="G633" s="338" t="str">
        <f>IFERROR(VLOOKUP(A633,部品コード!A:E,3,FALSE),"")</f>
        <v/>
      </c>
    </row>
    <row r="634" spans="1:7" x14ac:dyDescent="0.15">
      <c r="A634" s="335"/>
      <c r="B634" s="336"/>
      <c r="C634" s="337"/>
      <c r="D634" s="338" t="str">
        <f>IFERROR(VLOOKUP(A634,部品コード!A:E,2,FALSE),"")</f>
        <v/>
      </c>
      <c r="E634" s="338" t="str">
        <f t="shared" si="20"/>
        <v/>
      </c>
      <c r="F634" s="338" t="str">
        <f t="shared" si="21"/>
        <v/>
      </c>
      <c r="G634" s="338" t="str">
        <f>IFERROR(VLOOKUP(A634,部品コード!A:E,3,FALSE),"")</f>
        <v/>
      </c>
    </row>
    <row r="635" spans="1:7" x14ac:dyDescent="0.15">
      <c r="A635" s="335"/>
      <c r="B635" s="336"/>
      <c r="C635" s="337"/>
      <c r="D635" s="338" t="str">
        <f>IFERROR(VLOOKUP(A635,部品コード!A:E,2,FALSE),"")</f>
        <v/>
      </c>
      <c r="E635" s="338" t="str">
        <f t="shared" si="20"/>
        <v/>
      </c>
      <c r="F635" s="338" t="str">
        <f t="shared" si="21"/>
        <v/>
      </c>
      <c r="G635" s="338" t="str">
        <f>IFERROR(VLOOKUP(A635,部品コード!A:E,3,FALSE),"")</f>
        <v/>
      </c>
    </row>
    <row r="636" spans="1:7" x14ac:dyDescent="0.15">
      <c r="A636" s="335"/>
      <c r="B636" s="336"/>
      <c r="C636" s="337"/>
      <c r="D636" s="338" t="str">
        <f>IFERROR(VLOOKUP(A636,部品コード!A:E,2,FALSE),"")</f>
        <v/>
      </c>
      <c r="E636" s="338" t="str">
        <f t="shared" si="20"/>
        <v/>
      </c>
      <c r="F636" s="338" t="str">
        <f t="shared" si="21"/>
        <v/>
      </c>
      <c r="G636" s="338" t="str">
        <f>IFERROR(VLOOKUP(A636,部品コード!A:E,3,FALSE),"")</f>
        <v/>
      </c>
    </row>
    <row r="637" spans="1:7" x14ac:dyDescent="0.15">
      <c r="A637" s="335"/>
      <c r="B637" s="336"/>
      <c r="C637" s="337"/>
      <c r="D637" s="338" t="str">
        <f>IFERROR(VLOOKUP(A637,部品コード!A:E,2,FALSE),"")</f>
        <v/>
      </c>
      <c r="E637" s="338" t="str">
        <f t="shared" si="20"/>
        <v/>
      </c>
      <c r="F637" s="338" t="str">
        <f t="shared" si="21"/>
        <v/>
      </c>
      <c r="G637" s="338" t="str">
        <f>IFERROR(VLOOKUP(A637,部品コード!A:E,3,FALSE),"")</f>
        <v/>
      </c>
    </row>
    <row r="638" spans="1:7" x14ac:dyDescent="0.15">
      <c r="A638" s="335"/>
      <c r="B638" s="336"/>
      <c r="C638" s="337"/>
      <c r="D638" s="338" t="str">
        <f>IFERROR(VLOOKUP(A638,部品コード!A:E,2,FALSE),"")</f>
        <v/>
      </c>
      <c r="E638" s="338" t="str">
        <f t="shared" si="20"/>
        <v/>
      </c>
      <c r="F638" s="338" t="str">
        <f t="shared" si="21"/>
        <v/>
      </c>
      <c r="G638" s="338" t="str">
        <f>IFERROR(VLOOKUP(A638,部品コード!A:E,3,FALSE),"")</f>
        <v/>
      </c>
    </row>
    <row r="639" spans="1:7" x14ac:dyDescent="0.15">
      <c r="A639" s="335"/>
      <c r="B639" s="336"/>
      <c r="C639" s="337"/>
      <c r="D639" s="338" t="str">
        <f>IFERROR(VLOOKUP(A639,部品コード!A:E,2,FALSE),"")</f>
        <v/>
      </c>
      <c r="E639" s="338" t="str">
        <f t="shared" si="20"/>
        <v/>
      </c>
      <c r="F639" s="338" t="str">
        <f t="shared" si="21"/>
        <v/>
      </c>
      <c r="G639" s="338" t="str">
        <f>IFERROR(VLOOKUP(A639,部品コード!A:E,3,FALSE),"")</f>
        <v/>
      </c>
    </row>
    <row r="640" spans="1:7" x14ac:dyDescent="0.15">
      <c r="A640" s="335"/>
      <c r="B640" s="336"/>
      <c r="C640" s="337"/>
      <c r="D640" s="338" t="str">
        <f>IFERROR(VLOOKUP(A640,部品コード!A:E,2,FALSE),"")</f>
        <v/>
      </c>
      <c r="E640" s="338" t="str">
        <f t="shared" si="20"/>
        <v/>
      </c>
      <c r="F640" s="338" t="str">
        <f t="shared" si="21"/>
        <v/>
      </c>
      <c r="G640" s="338" t="str">
        <f>IFERROR(VLOOKUP(A640,部品コード!A:E,3,FALSE),"")</f>
        <v/>
      </c>
    </row>
    <row r="641" spans="1:7" x14ac:dyDescent="0.15">
      <c r="A641" s="335"/>
      <c r="B641" s="336"/>
      <c r="C641" s="337"/>
      <c r="D641" s="338" t="str">
        <f>IFERROR(VLOOKUP(A641,部品コード!A:E,2,FALSE),"")</f>
        <v/>
      </c>
      <c r="E641" s="338" t="str">
        <f t="shared" si="20"/>
        <v/>
      </c>
      <c r="F641" s="338" t="str">
        <f t="shared" si="21"/>
        <v/>
      </c>
      <c r="G641" s="338" t="str">
        <f>IFERROR(VLOOKUP(A641,部品コード!A:E,3,FALSE),"")</f>
        <v/>
      </c>
    </row>
    <row r="642" spans="1:7" x14ac:dyDescent="0.15">
      <c r="A642" s="335"/>
      <c r="B642" s="336"/>
      <c r="C642" s="337"/>
      <c r="D642" s="338" t="str">
        <f>IFERROR(VLOOKUP(A642,部品コード!A:E,2,FALSE),"")</f>
        <v/>
      </c>
      <c r="E642" s="338" t="str">
        <f t="shared" si="20"/>
        <v/>
      </c>
      <c r="F642" s="338" t="str">
        <f t="shared" si="21"/>
        <v/>
      </c>
      <c r="G642" s="338" t="str">
        <f>IFERROR(VLOOKUP(A642,部品コード!A:E,3,FALSE),"")</f>
        <v/>
      </c>
    </row>
    <row r="643" spans="1:7" x14ac:dyDescent="0.15">
      <c r="A643" s="335"/>
      <c r="B643" s="336"/>
      <c r="C643" s="337"/>
      <c r="D643" s="338" t="str">
        <f>IFERROR(VLOOKUP(A643,部品コード!A:E,2,FALSE),"")</f>
        <v/>
      </c>
      <c r="E643" s="338" t="str">
        <f t="shared" si="20"/>
        <v/>
      </c>
      <c r="F643" s="338" t="str">
        <f t="shared" si="21"/>
        <v/>
      </c>
      <c r="G643" s="338" t="str">
        <f>IFERROR(VLOOKUP(A643,部品コード!A:E,3,FALSE),"")</f>
        <v/>
      </c>
    </row>
    <row r="644" spans="1:7" x14ac:dyDescent="0.15">
      <c r="A644" s="335"/>
      <c r="B644" s="336"/>
      <c r="C644" s="337"/>
      <c r="D644" s="338" t="str">
        <f>IFERROR(VLOOKUP(A644,部品コード!A:E,2,FALSE),"")</f>
        <v/>
      </c>
      <c r="E644" s="338" t="str">
        <f t="shared" si="20"/>
        <v/>
      </c>
      <c r="F644" s="338" t="str">
        <f t="shared" si="21"/>
        <v/>
      </c>
      <c r="G644" s="338" t="str">
        <f>IFERROR(VLOOKUP(A644,部品コード!A:E,3,FALSE),"")</f>
        <v/>
      </c>
    </row>
    <row r="645" spans="1:7" x14ac:dyDescent="0.15">
      <c r="A645" s="335"/>
      <c r="B645" s="336"/>
      <c r="C645" s="337"/>
      <c r="D645" s="338" t="str">
        <f>IFERROR(VLOOKUP(A645,部品コード!A:E,2,FALSE),"")</f>
        <v/>
      </c>
      <c r="E645" s="338" t="str">
        <f t="shared" si="20"/>
        <v/>
      </c>
      <c r="F645" s="338" t="str">
        <f t="shared" si="21"/>
        <v/>
      </c>
      <c r="G645" s="338" t="str">
        <f>IFERROR(VLOOKUP(A645,部品コード!A:E,3,FALSE),"")</f>
        <v/>
      </c>
    </row>
    <row r="646" spans="1:7" x14ac:dyDescent="0.15">
      <c r="A646" s="335"/>
      <c r="B646" s="336"/>
      <c r="C646" s="337"/>
      <c r="D646" s="338" t="str">
        <f>IFERROR(VLOOKUP(A646,部品コード!A:E,2,FALSE),"")</f>
        <v/>
      </c>
      <c r="E646" s="338" t="str">
        <f t="shared" si="20"/>
        <v/>
      </c>
      <c r="F646" s="338" t="str">
        <f t="shared" si="21"/>
        <v/>
      </c>
      <c r="G646" s="338" t="str">
        <f>IFERROR(VLOOKUP(A646,部品コード!A:E,3,FALSE),"")</f>
        <v/>
      </c>
    </row>
    <row r="647" spans="1:7" x14ac:dyDescent="0.15">
      <c r="A647" s="335"/>
      <c r="B647" s="336"/>
      <c r="C647" s="337"/>
      <c r="D647" s="338" t="str">
        <f>IFERROR(VLOOKUP(A647,部品コード!A:E,2,FALSE),"")</f>
        <v/>
      </c>
      <c r="E647" s="338" t="str">
        <f t="shared" si="20"/>
        <v/>
      </c>
      <c r="F647" s="338" t="str">
        <f t="shared" si="21"/>
        <v/>
      </c>
      <c r="G647" s="338" t="str">
        <f>IFERROR(VLOOKUP(A647,部品コード!A:E,3,FALSE),"")</f>
        <v/>
      </c>
    </row>
    <row r="648" spans="1:7" x14ac:dyDescent="0.15">
      <c r="A648" s="335"/>
      <c r="B648" s="336"/>
      <c r="C648" s="337"/>
      <c r="D648" s="338" t="str">
        <f>IFERROR(VLOOKUP(A648,部品コード!A:E,2,FALSE),"")</f>
        <v/>
      </c>
      <c r="E648" s="338" t="str">
        <f t="shared" si="20"/>
        <v/>
      </c>
      <c r="F648" s="338" t="str">
        <f t="shared" si="21"/>
        <v/>
      </c>
      <c r="G648" s="338" t="str">
        <f>IFERROR(VLOOKUP(A648,部品コード!A:E,3,FALSE),"")</f>
        <v/>
      </c>
    </row>
    <row r="649" spans="1:7" x14ac:dyDescent="0.15">
      <c r="A649" s="335"/>
      <c r="B649" s="336"/>
      <c r="C649" s="337"/>
      <c r="D649" s="338" t="str">
        <f>IFERROR(VLOOKUP(A649,部品コード!A:E,2,FALSE),"")</f>
        <v/>
      </c>
      <c r="E649" s="338" t="str">
        <f t="shared" si="20"/>
        <v/>
      </c>
      <c r="F649" s="338" t="str">
        <f t="shared" si="21"/>
        <v/>
      </c>
      <c r="G649" s="338" t="str">
        <f>IFERROR(VLOOKUP(A649,部品コード!A:E,3,FALSE),"")</f>
        <v/>
      </c>
    </row>
    <row r="650" spans="1:7" x14ac:dyDescent="0.15">
      <c r="A650" s="335"/>
      <c r="B650" s="336"/>
      <c r="C650" s="337"/>
      <c r="D650" s="338" t="str">
        <f>IFERROR(VLOOKUP(A650,部品コード!A:E,2,FALSE),"")</f>
        <v/>
      </c>
      <c r="E650" s="338" t="str">
        <f t="shared" si="20"/>
        <v/>
      </c>
      <c r="F650" s="338" t="str">
        <f t="shared" si="21"/>
        <v/>
      </c>
      <c r="G650" s="338" t="str">
        <f>IFERROR(VLOOKUP(A650,部品コード!A:E,3,FALSE),"")</f>
        <v/>
      </c>
    </row>
    <row r="651" spans="1:7" x14ac:dyDescent="0.15">
      <c r="A651" s="335"/>
      <c r="B651" s="336"/>
      <c r="C651" s="337"/>
      <c r="D651" s="338" t="str">
        <f>IFERROR(VLOOKUP(A651,部品コード!A:E,2,FALSE),"")</f>
        <v/>
      </c>
      <c r="E651" s="338" t="str">
        <f t="shared" si="20"/>
        <v/>
      </c>
      <c r="F651" s="338" t="str">
        <f t="shared" si="21"/>
        <v/>
      </c>
      <c r="G651" s="338" t="str">
        <f>IFERROR(VLOOKUP(A651,部品コード!A:E,3,FALSE),"")</f>
        <v/>
      </c>
    </row>
    <row r="652" spans="1:7" x14ac:dyDescent="0.15">
      <c r="A652" s="335"/>
      <c r="B652" s="336"/>
      <c r="C652" s="337"/>
      <c r="D652" s="338" t="str">
        <f>IFERROR(VLOOKUP(A652,部品コード!A:E,2,FALSE),"")</f>
        <v/>
      </c>
      <c r="E652" s="338" t="str">
        <f t="shared" si="20"/>
        <v/>
      </c>
      <c r="F652" s="338" t="str">
        <f t="shared" si="21"/>
        <v/>
      </c>
      <c r="G652" s="338" t="str">
        <f>IFERROR(VLOOKUP(A652,部品コード!A:E,3,FALSE),"")</f>
        <v/>
      </c>
    </row>
    <row r="653" spans="1:7" x14ac:dyDescent="0.15">
      <c r="A653" s="335"/>
      <c r="B653" s="336"/>
      <c r="C653" s="337"/>
      <c r="D653" s="338" t="str">
        <f>IFERROR(VLOOKUP(A653,部品コード!A:E,2,FALSE),"")</f>
        <v/>
      </c>
      <c r="E653" s="338" t="str">
        <f t="shared" si="20"/>
        <v/>
      </c>
      <c r="F653" s="338" t="str">
        <f t="shared" si="21"/>
        <v/>
      </c>
      <c r="G653" s="338" t="str">
        <f>IFERROR(VLOOKUP(A653,部品コード!A:E,3,FALSE),"")</f>
        <v/>
      </c>
    </row>
    <row r="654" spans="1:7" x14ac:dyDescent="0.15">
      <c r="A654" s="335"/>
      <c r="B654" s="336"/>
      <c r="C654" s="337"/>
      <c r="D654" s="338" t="str">
        <f>IFERROR(VLOOKUP(A654,部品コード!A:E,2,FALSE),"")</f>
        <v/>
      </c>
      <c r="E654" s="338" t="str">
        <f t="shared" si="20"/>
        <v/>
      </c>
      <c r="F654" s="338" t="str">
        <f t="shared" si="21"/>
        <v/>
      </c>
      <c r="G654" s="338" t="str">
        <f>IFERROR(VLOOKUP(A654,部品コード!A:E,3,FALSE),"")</f>
        <v/>
      </c>
    </row>
    <row r="655" spans="1:7" x14ac:dyDescent="0.15">
      <c r="A655" s="335"/>
      <c r="B655" s="336"/>
      <c r="C655" s="337"/>
      <c r="D655" s="338" t="str">
        <f>IFERROR(VLOOKUP(A655,部品コード!A:E,2,FALSE),"")</f>
        <v/>
      </c>
      <c r="E655" s="338" t="str">
        <f t="shared" si="20"/>
        <v/>
      </c>
      <c r="F655" s="338" t="str">
        <f t="shared" si="21"/>
        <v/>
      </c>
      <c r="G655" s="338" t="str">
        <f>IFERROR(VLOOKUP(A655,部品コード!A:E,3,FALSE),"")</f>
        <v/>
      </c>
    </row>
    <row r="656" spans="1:7" x14ac:dyDescent="0.15">
      <c r="A656" s="335"/>
      <c r="B656" s="336"/>
      <c r="C656" s="337"/>
      <c r="D656" s="338" t="str">
        <f>IFERROR(VLOOKUP(A656,部品コード!A:E,2,FALSE),"")</f>
        <v/>
      </c>
      <c r="E656" s="338" t="str">
        <f t="shared" si="20"/>
        <v/>
      </c>
      <c r="F656" s="338" t="str">
        <f t="shared" si="21"/>
        <v/>
      </c>
      <c r="G656" s="338" t="str">
        <f>IFERROR(VLOOKUP(A656,部品コード!A:E,3,FALSE),"")</f>
        <v/>
      </c>
    </row>
    <row r="657" spans="1:7" x14ac:dyDescent="0.15">
      <c r="A657" s="335"/>
      <c r="B657" s="336"/>
      <c r="C657" s="337"/>
      <c r="D657" s="338" t="str">
        <f>IFERROR(VLOOKUP(A657,部品コード!A:E,2,FALSE),"")</f>
        <v/>
      </c>
      <c r="E657" s="338" t="str">
        <f t="shared" si="20"/>
        <v/>
      </c>
      <c r="F657" s="338" t="str">
        <f t="shared" si="21"/>
        <v/>
      </c>
      <c r="G657" s="338" t="str">
        <f>IFERROR(VLOOKUP(A657,部品コード!A:E,3,FALSE),"")</f>
        <v/>
      </c>
    </row>
    <row r="658" spans="1:7" x14ac:dyDescent="0.15">
      <c r="A658" s="335"/>
      <c r="B658" s="336"/>
      <c r="C658" s="337"/>
      <c r="D658" s="338" t="str">
        <f>IFERROR(VLOOKUP(A658,部品コード!A:E,2,FALSE),"")</f>
        <v/>
      </c>
      <c r="E658" s="338" t="str">
        <f t="shared" si="20"/>
        <v/>
      </c>
      <c r="F658" s="338" t="str">
        <f t="shared" si="21"/>
        <v/>
      </c>
      <c r="G658" s="338" t="str">
        <f>IFERROR(VLOOKUP(A658,部品コード!A:E,3,FALSE),"")</f>
        <v/>
      </c>
    </row>
    <row r="659" spans="1:7" x14ac:dyDescent="0.15">
      <c r="A659" s="335"/>
      <c r="B659" s="336"/>
      <c r="C659" s="337"/>
      <c r="D659" s="338" t="str">
        <f>IFERROR(VLOOKUP(A659,部品コード!A:E,2,FALSE),"")</f>
        <v/>
      </c>
      <c r="E659" s="338" t="str">
        <f t="shared" si="20"/>
        <v/>
      </c>
      <c r="F659" s="338" t="str">
        <f t="shared" si="21"/>
        <v/>
      </c>
      <c r="G659" s="338" t="str">
        <f>IFERROR(VLOOKUP(A659,部品コード!A:E,3,FALSE),"")</f>
        <v/>
      </c>
    </row>
    <row r="660" spans="1:7" x14ac:dyDescent="0.15">
      <c r="A660" s="335"/>
      <c r="B660" s="336"/>
      <c r="C660" s="337"/>
      <c r="D660" s="338" t="str">
        <f>IFERROR(VLOOKUP(A660,部品コード!A:E,2,FALSE),"")</f>
        <v/>
      </c>
      <c r="E660" s="338" t="str">
        <f t="shared" si="20"/>
        <v/>
      </c>
      <c r="F660" s="338" t="str">
        <f t="shared" si="21"/>
        <v/>
      </c>
      <c r="G660" s="338" t="str">
        <f>IFERROR(VLOOKUP(A660,部品コード!A:E,3,FALSE),"")</f>
        <v/>
      </c>
    </row>
    <row r="661" spans="1:7" x14ac:dyDescent="0.15">
      <c r="A661" s="335"/>
      <c r="B661" s="336"/>
      <c r="C661" s="337"/>
      <c r="D661" s="338" t="str">
        <f>IFERROR(VLOOKUP(A661,部品コード!A:E,2,FALSE),"")</f>
        <v/>
      </c>
      <c r="E661" s="338" t="str">
        <f t="shared" si="20"/>
        <v/>
      </c>
      <c r="F661" s="338" t="str">
        <f t="shared" si="21"/>
        <v/>
      </c>
      <c r="G661" s="338" t="str">
        <f>IFERROR(VLOOKUP(A661,部品コード!A:E,3,FALSE),"")</f>
        <v/>
      </c>
    </row>
    <row r="662" spans="1:7" x14ac:dyDescent="0.15">
      <c r="A662" s="335"/>
      <c r="B662" s="336"/>
      <c r="C662" s="337"/>
      <c r="D662" s="338" t="str">
        <f>IFERROR(VLOOKUP(A662,部品コード!A:E,2,FALSE),"")</f>
        <v/>
      </c>
      <c r="E662" s="338" t="str">
        <f t="shared" si="20"/>
        <v/>
      </c>
      <c r="F662" s="338" t="str">
        <f t="shared" si="21"/>
        <v/>
      </c>
      <c r="G662" s="338" t="str">
        <f>IFERROR(VLOOKUP(A662,部品コード!A:E,3,FALSE),"")</f>
        <v/>
      </c>
    </row>
    <row r="663" spans="1:7" x14ac:dyDescent="0.15">
      <c r="A663" s="335"/>
      <c r="B663" s="336"/>
      <c r="C663" s="337"/>
      <c r="D663" s="338" t="str">
        <f>IFERROR(VLOOKUP(A663,部品コード!A:E,2,FALSE),"")</f>
        <v/>
      </c>
      <c r="E663" s="338" t="str">
        <f t="shared" si="20"/>
        <v/>
      </c>
      <c r="F663" s="338" t="str">
        <f t="shared" si="21"/>
        <v/>
      </c>
      <c r="G663" s="338" t="str">
        <f>IFERROR(VLOOKUP(A663,部品コード!A:E,3,FALSE),"")</f>
        <v/>
      </c>
    </row>
    <row r="664" spans="1:7" x14ac:dyDescent="0.15">
      <c r="A664" s="335"/>
      <c r="B664" s="336"/>
      <c r="C664" s="337"/>
      <c r="D664" s="338" t="str">
        <f>IFERROR(VLOOKUP(A664,部品コード!A:E,2,FALSE),"")</f>
        <v/>
      </c>
      <c r="E664" s="338" t="str">
        <f t="shared" si="20"/>
        <v/>
      </c>
      <c r="F664" s="338" t="str">
        <f t="shared" si="21"/>
        <v/>
      </c>
      <c r="G664" s="338" t="str">
        <f>IFERROR(VLOOKUP(A664,部品コード!A:E,3,FALSE),"")</f>
        <v/>
      </c>
    </row>
    <row r="665" spans="1:7" x14ac:dyDescent="0.15">
      <c r="A665" s="335"/>
      <c r="B665" s="336"/>
      <c r="C665" s="337"/>
      <c r="D665" s="338" t="str">
        <f>IFERROR(VLOOKUP(A665,部品コード!A:E,2,FALSE),"")</f>
        <v/>
      </c>
      <c r="E665" s="338" t="str">
        <f t="shared" si="20"/>
        <v/>
      </c>
      <c r="F665" s="338" t="str">
        <f t="shared" si="21"/>
        <v/>
      </c>
      <c r="G665" s="338" t="str">
        <f>IFERROR(VLOOKUP(A665,部品コード!A:E,3,FALSE),"")</f>
        <v/>
      </c>
    </row>
    <row r="666" spans="1:7" x14ac:dyDescent="0.15">
      <c r="A666" s="335"/>
      <c r="B666" s="336"/>
      <c r="C666" s="337"/>
      <c r="D666" s="338" t="str">
        <f>IFERROR(VLOOKUP(A666,部品コード!A:E,2,FALSE),"")</f>
        <v/>
      </c>
      <c r="E666" s="338" t="str">
        <f t="shared" si="20"/>
        <v/>
      </c>
      <c r="F666" s="338" t="str">
        <f t="shared" si="21"/>
        <v/>
      </c>
      <c r="G666" s="338" t="str">
        <f>IFERROR(VLOOKUP(A666,部品コード!A:E,3,FALSE),"")</f>
        <v/>
      </c>
    </row>
    <row r="667" spans="1:7" x14ac:dyDescent="0.15">
      <c r="A667" s="335"/>
      <c r="B667" s="336"/>
      <c r="C667" s="337"/>
      <c r="D667" s="338" t="str">
        <f>IFERROR(VLOOKUP(A667,部品コード!A:E,2,FALSE),"")</f>
        <v/>
      </c>
      <c r="E667" s="338" t="str">
        <f t="shared" si="20"/>
        <v/>
      </c>
      <c r="F667" s="338" t="str">
        <f t="shared" si="21"/>
        <v/>
      </c>
      <c r="G667" s="338" t="str">
        <f>IFERROR(VLOOKUP(A667,部品コード!A:E,3,FALSE),"")</f>
        <v/>
      </c>
    </row>
    <row r="668" spans="1:7" x14ac:dyDescent="0.15">
      <c r="A668" s="335"/>
      <c r="B668" s="336"/>
      <c r="C668" s="337"/>
      <c r="D668" s="338" t="str">
        <f>IFERROR(VLOOKUP(A668,部品コード!A:E,2,FALSE),"")</f>
        <v/>
      </c>
      <c r="E668" s="338" t="str">
        <f t="shared" si="20"/>
        <v/>
      </c>
      <c r="F668" s="338" t="str">
        <f t="shared" si="21"/>
        <v/>
      </c>
      <c r="G668" s="338" t="str">
        <f>IFERROR(VLOOKUP(A668,部品コード!A:E,3,FALSE),"")</f>
        <v/>
      </c>
    </row>
    <row r="669" spans="1:7" x14ac:dyDescent="0.15">
      <c r="A669" s="335"/>
      <c r="B669" s="336"/>
      <c r="C669" s="337"/>
      <c r="D669" s="338" t="str">
        <f>IFERROR(VLOOKUP(A669,部品コード!A:E,2,FALSE),"")</f>
        <v/>
      </c>
      <c r="E669" s="338" t="str">
        <f t="shared" si="20"/>
        <v/>
      </c>
      <c r="F669" s="338" t="str">
        <f t="shared" si="21"/>
        <v/>
      </c>
      <c r="G669" s="338" t="str">
        <f>IFERROR(VLOOKUP(A669,部品コード!A:E,3,FALSE),"")</f>
        <v/>
      </c>
    </row>
    <row r="670" spans="1:7" x14ac:dyDescent="0.15">
      <c r="A670" s="335"/>
      <c r="B670" s="336"/>
      <c r="C670" s="337"/>
      <c r="D670" s="338" t="str">
        <f>IFERROR(VLOOKUP(A670,部品コード!A:E,2,FALSE),"")</f>
        <v/>
      </c>
      <c r="E670" s="338" t="str">
        <f t="shared" si="20"/>
        <v/>
      </c>
      <c r="F670" s="338" t="str">
        <f t="shared" si="21"/>
        <v/>
      </c>
      <c r="G670" s="338" t="str">
        <f>IFERROR(VLOOKUP(A670,部品コード!A:E,3,FALSE),"")</f>
        <v/>
      </c>
    </row>
    <row r="671" spans="1:7" x14ac:dyDescent="0.15">
      <c r="A671" s="335"/>
      <c r="B671" s="336"/>
      <c r="C671" s="337"/>
      <c r="D671" s="338" t="str">
        <f>IFERROR(VLOOKUP(A671,部品コード!A:E,2,FALSE),"")</f>
        <v/>
      </c>
      <c r="E671" s="338" t="str">
        <f t="shared" si="20"/>
        <v/>
      </c>
      <c r="F671" s="338" t="str">
        <f t="shared" si="21"/>
        <v/>
      </c>
      <c r="G671" s="338" t="str">
        <f>IFERROR(VLOOKUP(A671,部品コード!A:E,3,FALSE),"")</f>
        <v/>
      </c>
    </row>
    <row r="672" spans="1:7" x14ac:dyDescent="0.15">
      <c r="A672" s="335"/>
      <c r="B672" s="336"/>
      <c r="C672" s="337"/>
      <c r="D672" s="338" t="str">
        <f>IFERROR(VLOOKUP(A672,部品コード!A:E,2,FALSE),"")</f>
        <v/>
      </c>
      <c r="E672" s="338" t="str">
        <f t="shared" si="20"/>
        <v/>
      </c>
      <c r="F672" s="338" t="str">
        <f t="shared" si="21"/>
        <v/>
      </c>
      <c r="G672" s="338" t="str">
        <f>IFERROR(VLOOKUP(A672,部品コード!A:E,3,FALSE),"")</f>
        <v/>
      </c>
    </row>
    <row r="673" spans="1:7" x14ac:dyDescent="0.15">
      <c r="A673" s="335"/>
      <c r="B673" s="336"/>
      <c r="C673" s="337"/>
      <c r="D673" s="338" t="str">
        <f>IFERROR(VLOOKUP(A673,部品コード!A:E,2,FALSE),"")</f>
        <v/>
      </c>
      <c r="E673" s="338" t="str">
        <f t="shared" si="20"/>
        <v/>
      </c>
      <c r="F673" s="338" t="str">
        <f t="shared" si="21"/>
        <v/>
      </c>
      <c r="G673" s="338" t="str">
        <f>IFERROR(VLOOKUP(A673,部品コード!A:E,3,FALSE),"")</f>
        <v/>
      </c>
    </row>
    <row r="674" spans="1:7" x14ac:dyDescent="0.15">
      <c r="A674" s="335"/>
      <c r="B674" s="336"/>
      <c r="C674" s="337"/>
      <c r="D674" s="338" t="str">
        <f>IFERROR(VLOOKUP(A674,部品コード!A:E,2,FALSE),"")</f>
        <v/>
      </c>
      <c r="E674" s="338" t="str">
        <f t="shared" si="20"/>
        <v/>
      </c>
      <c r="F674" s="338" t="str">
        <f t="shared" si="21"/>
        <v/>
      </c>
      <c r="G674" s="338" t="str">
        <f>IFERROR(VLOOKUP(A674,部品コード!A:E,3,FALSE),"")</f>
        <v/>
      </c>
    </row>
    <row r="675" spans="1:7" x14ac:dyDescent="0.15">
      <c r="A675" s="335"/>
      <c r="B675" s="336"/>
      <c r="C675" s="337"/>
      <c r="D675" s="338" t="str">
        <f>IFERROR(VLOOKUP(A675,部品コード!A:E,2,FALSE),"")</f>
        <v/>
      </c>
      <c r="E675" s="338" t="str">
        <f t="shared" si="20"/>
        <v/>
      </c>
      <c r="F675" s="338" t="str">
        <f t="shared" si="21"/>
        <v/>
      </c>
      <c r="G675" s="338" t="str">
        <f>IFERROR(VLOOKUP(A675,部品コード!A:E,3,FALSE),"")</f>
        <v/>
      </c>
    </row>
    <row r="676" spans="1:7" x14ac:dyDescent="0.15">
      <c r="A676" s="335"/>
      <c r="B676" s="336"/>
      <c r="C676" s="337"/>
      <c r="D676" s="338" t="str">
        <f>IFERROR(VLOOKUP(A676,部品コード!A:E,2,FALSE),"")</f>
        <v/>
      </c>
      <c r="E676" s="338" t="str">
        <f t="shared" si="20"/>
        <v/>
      </c>
      <c r="F676" s="338" t="str">
        <f t="shared" si="21"/>
        <v/>
      </c>
      <c r="G676" s="338" t="str">
        <f>IFERROR(VLOOKUP(A676,部品コード!A:E,3,FALSE),"")</f>
        <v/>
      </c>
    </row>
    <row r="677" spans="1:7" x14ac:dyDescent="0.15">
      <c r="A677" s="335"/>
      <c r="B677" s="336"/>
      <c r="C677" s="337"/>
      <c r="D677" s="338" t="str">
        <f>IFERROR(VLOOKUP(A677,部品コード!A:E,2,FALSE),"")</f>
        <v/>
      </c>
      <c r="E677" s="338" t="str">
        <f t="shared" si="20"/>
        <v/>
      </c>
      <c r="F677" s="338" t="str">
        <f t="shared" si="21"/>
        <v/>
      </c>
      <c r="G677" s="338" t="str">
        <f>IFERROR(VLOOKUP(A677,部品コード!A:E,3,FALSE),"")</f>
        <v/>
      </c>
    </row>
    <row r="678" spans="1:7" x14ac:dyDescent="0.15">
      <c r="A678" s="335"/>
      <c r="B678" s="336"/>
      <c r="C678" s="337"/>
      <c r="D678" s="338" t="str">
        <f>IFERROR(VLOOKUP(A678,部品コード!A:E,2,FALSE),"")</f>
        <v/>
      </c>
      <c r="E678" s="338" t="str">
        <f t="shared" si="20"/>
        <v/>
      </c>
      <c r="F678" s="338" t="str">
        <f t="shared" si="21"/>
        <v/>
      </c>
      <c r="G678" s="338" t="str">
        <f>IFERROR(VLOOKUP(A678,部品コード!A:E,3,FALSE),"")</f>
        <v/>
      </c>
    </row>
    <row r="679" spans="1:7" x14ac:dyDescent="0.15">
      <c r="A679" s="335"/>
      <c r="B679" s="336"/>
      <c r="C679" s="337"/>
      <c r="D679" s="338" t="str">
        <f>IFERROR(VLOOKUP(A679,部品コード!A:E,2,FALSE),"")</f>
        <v/>
      </c>
      <c r="E679" s="338" t="str">
        <f t="shared" si="20"/>
        <v/>
      </c>
      <c r="F679" s="338" t="str">
        <f t="shared" si="21"/>
        <v/>
      </c>
      <c r="G679" s="338" t="str">
        <f>IFERROR(VLOOKUP(A679,部品コード!A:E,3,FALSE),"")</f>
        <v/>
      </c>
    </row>
    <row r="680" spans="1:7" x14ac:dyDescent="0.15">
      <c r="A680" s="335"/>
      <c r="B680" s="336"/>
      <c r="C680" s="337"/>
      <c r="D680" s="338" t="str">
        <f>IFERROR(VLOOKUP(A680,部品コード!A:E,2,FALSE),"")</f>
        <v/>
      </c>
      <c r="E680" s="338" t="str">
        <f t="shared" si="20"/>
        <v/>
      </c>
      <c r="F680" s="338" t="str">
        <f t="shared" si="21"/>
        <v/>
      </c>
      <c r="G680" s="338" t="str">
        <f>IFERROR(VLOOKUP(A680,部品コード!A:E,3,FALSE),"")</f>
        <v/>
      </c>
    </row>
    <row r="681" spans="1:7" x14ac:dyDescent="0.15">
      <c r="A681" s="335"/>
      <c r="B681" s="336"/>
      <c r="C681" s="337"/>
      <c r="D681" s="338" t="str">
        <f>IFERROR(VLOOKUP(A681,部品コード!A:E,2,FALSE),"")</f>
        <v/>
      </c>
      <c r="E681" s="338" t="str">
        <f t="shared" si="20"/>
        <v/>
      </c>
      <c r="F681" s="338" t="str">
        <f t="shared" si="21"/>
        <v/>
      </c>
      <c r="G681" s="338" t="str">
        <f>IFERROR(VLOOKUP(A681,部品コード!A:E,3,FALSE),"")</f>
        <v/>
      </c>
    </row>
    <row r="682" spans="1:7" x14ac:dyDescent="0.15">
      <c r="A682" s="335"/>
      <c r="B682" s="336"/>
      <c r="C682" s="337"/>
      <c r="D682" s="338" t="str">
        <f>IFERROR(VLOOKUP(A682,部品コード!A:E,2,FALSE),"")</f>
        <v/>
      </c>
      <c r="E682" s="338" t="str">
        <f t="shared" si="20"/>
        <v/>
      </c>
      <c r="F682" s="338" t="str">
        <f t="shared" si="21"/>
        <v/>
      </c>
      <c r="G682" s="338" t="str">
        <f>IFERROR(VLOOKUP(A682,部品コード!A:E,3,FALSE),"")</f>
        <v/>
      </c>
    </row>
    <row r="683" spans="1:7" x14ac:dyDescent="0.15">
      <c r="A683" s="335"/>
      <c r="B683" s="336"/>
      <c r="C683" s="337"/>
      <c r="D683" s="338" t="str">
        <f>IFERROR(VLOOKUP(A683,部品コード!A:E,2,FALSE),"")</f>
        <v/>
      </c>
      <c r="E683" s="338" t="str">
        <f t="shared" si="20"/>
        <v/>
      </c>
      <c r="F683" s="338" t="str">
        <f t="shared" si="21"/>
        <v/>
      </c>
      <c r="G683" s="338" t="str">
        <f>IFERROR(VLOOKUP(A683,部品コード!A:E,3,FALSE),"")</f>
        <v/>
      </c>
    </row>
    <row r="684" spans="1:7" x14ac:dyDescent="0.15">
      <c r="A684" s="335"/>
      <c r="B684" s="336"/>
      <c r="C684" s="337"/>
      <c r="D684" s="338" t="str">
        <f>IFERROR(VLOOKUP(A684,部品コード!A:E,2,FALSE),"")</f>
        <v/>
      </c>
      <c r="E684" s="338" t="str">
        <f t="shared" si="20"/>
        <v/>
      </c>
      <c r="F684" s="338" t="str">
        <f t="shared" si="21"/>
        <v/>
      </c>
      <c r="G684" s="338" t="str">
        <f>IFERROR(VLOOKUP(A684,部品コード!A:E,3,FALSE),"")</f>
        <v/>
      </c>
    </row>
    <row r="685" spans="1:7" x14ac:dyDescent="0.15">
      <c r="A685" s="335"/>
      <c r="B685" s="336"/>
      <c r="C685" s="337"/>
      <c r="D685" s="338" t="str">
        <f>IFERROR(VLOOKUP(A685,部品コード!A:E,2,FALSE),"")</f>
        <v/>
      </c>
      <c r="E685" s="338" t="str">
        <f t="shared" si="20"/>
        <v/>
      </c>
      <c r="F685" s="338" t="str">
        <f t="shared" si="21"/>
        <v/>
      </c>
      <c r="G685" s="338" t="str">
        <f>IFERROR(VLOOKUP(A685,部品コード!A:E,3,FALSE),"")</f>
        <v/>
      </c>
    </row>
    <row r="686" spans="1:7" x14ac:dyDescent="0.15">
      <c r="A686" s="335"/>
      <c r="B686" s="336"/>
      <c r="C686" s="337"/>
      <c r="D686" s="338" t="str">
        <f>IFERROR(VLOOKUP(A686,部品コード!A:E,2,FALSE),"")</f>
        <v/>
      </c>
      <c r="E686" s="338" t="str">
        <f t="shared" si="20"/>
        <v/>
      </c>
      <c r="F686" s="338" t="str">
        <f t="shared" si="21"/>
        <v/>
      </c>
      <c r="G686" s="338" t="str">
        <f>IFERROR(VLOOKUP(A686,部品コード!A:E,3,FALSE),"")</f>
        <v/>
      </c>
    </row>
    <row r="687" spans="1:7" x14ac:dyDescent="0.15">
      <c r="A687" s="335"/>
      <c r="B687" s="336"/>
      <c r="C687" s="337"/>
      <c r="D687" s="338" t="str">
        <f>IFERROR(VLOOKUP(A687,部品コード!A:E,2,FALSE),"")</f>
        <v/>
      </c>
      <c r="E687" s="338" t="str">
        <f t="shared" si="20"/>
        <v/>
      </c>
      <c r="F687" s="338" t="str">
        <f t="shared" si="21"/>
        <v/>
      </c>
      <c r="G687" s="338" t="str">
        <f>IFERROR(VLOOKUP(A687,部品コード!A:E,3,FALSE),"")</f>
        <v/>
      </c>
    </row>
    <row r="688" spans="1:7" x14ac:dyDescent="0.15">
      <c r="A688" s="335"/>
      <c r="B688" s="336"/>
      <c r="C688" s="337"/>
      <c r="D688" s="338" t="str">
        <f>IFERROR(VLOOKUP(A688,部品コード!A:E,2,FALSE),"")</f>
        <v/>
      </c>
      <c r="E688" s="338" t="str">
        <f t="shared" si="20"/>
        <v/>
      </c>
      <c r="F688" s="338" t="str">
        <f t="shared" si="21"/>
        <v/>
      </c>
      <c r="G688" s="338" t="str">
        <f>IFERROR(VLOOKUP(A688,部品コード!A:E,3,FALSE),"")</f>
        <v/>
      </c>
    </row>
    <row r="689" spans="1:7" x14ac:dyDescent="0.15">
      <c r="A689" s="335"/>
      <c r="B689" s="336"/>
      <c r="C689" s="337"/>
      <c r="D689" s="338" t="str">
        <f>IFERROR(VLOOKUP(A689,部品コード!A:E,2,FALSE),"")</f>
        <v/>
      </c>
      <c r="E689" s="338" t="str">
        <f t="shared" si="20"/>
        <v/>
      </c>
      <c r="F689" s="338" t="str">
        <f t="shared" si="21"/>
        <v/>
      </c>
      <c r="G689" s="338" t="str">
        <f>IFERROR(VLOOKUP(A689,部品コード!A:E,3,FALSE),"")</f>
        <v/>
      </c>
    </row>
    <row r="690" spans="1:7" x14ac:dyDescent="0.15">
      <c r="A690" s="335"/>
      <c r="B690" s="336"/>
      <c r="C690" s="337"/>
      <c r="D690" s="338" t="str">
        <f>IFERROR(VLOOKUP(A690,部品コード!A:E,2,FALSE),"")</f>
        <v/>
      </c>
      <c r="E690" s="338" t="str">
        <f t="shared" si="20"/>
        <v/>
      </c>
      <c r="F690" s="338" t="str">
        <f t="shared" si="21"/>
        <v/>
      </c>
      <c r="G690" s="338" t="str">
        <f>IFERROR(VLOOKUP(A690,部品コード!A:E,3,FALSE),"")</f>
        <v/>
      </c>
    </row>
    <row r="691" spans="1:7" x14ac:dyDescent="0.15">
      <c r="A691" s="335"/>
      <c r="B691" s="336"/>
      <c r="C691" s="337"/>
      <c r="D691" s="338" t="str">
        <f>IFERROR(VLOOKUP(A691,部品コード!A:E,2,FALSE),"")</f>
        <v/>
      </c>
      <c r="E691" s="338" t="str">
        <f t="shared" si="20"/>
        <v/>
      </c>
      <c r="F691" s="338" t="str">
        <f t="shared" si="21"/>
        <v/>
      </c>
      <c r="G691" s="338" t="str">
        <f>IFERROR(VLOOKUP(A691,部品コード!A:E,3,FALSE),"")</f>
        <v/>
      </c>
    </row>
    <row r="692" spans="1:7" x14ac:dyDescent="0.15">
      <c r="A692" s="335"/>
      <c r="B692" s="336"/>
      <c r="C692" s="337"/>
      <c r="D692" s="338" t="str">
        <f>IFERROR(VLOOKUP(A692,部品コード!A:E,2,FALSE),"")</f>
        <v/>
      </c>
      <c r="E692" s="338" t="str">
        <f t="shared" si="20"/>
        <v/>
      </c>
      <c r="F692" s="338" t="str">
        <f t="shared" si="21"/>
        <v/>
      </c>
      <c r="G692" s="338" t="str">
        <f>IFERROR(VLOOKUP(A692,部品コード!A:E,3,FALSE),"")</f>
        <v/>
      </c>
    </row>
    <row r="693" spans="1:7" x14ac:dyDescent="0.15">
      <c r="A693" s="335"/>
      <c r="B693" s="336"/>
      <c r="C693" s="337"/>
      <c r="D693" s="338" t="str">
        <f>IFERROR(VLOOKUP(A693,部品コード!A:E,2,FALSE),"")</f>
        <v/>
      </c>
      <c r="E693" s="338" t="str">
        <f t="shared" si="20"/>
        <v/>
      </c>
      <c r="F693" s="338" t="str">
        <f t="shared" si="21"/>
        <v/>
      </c>
      <c r="G693" s="338" t="str">
        <f>IFERROR(VLOOKUP(A693,部品コード!A:E,3,FALSE),"")</f>
        <v/>
      </c>
    </row>
    <row r="694" spans="1:7" x14ac:dyDescent="0.15">
      <c r="A694" s="335"/>
      <c r="B694" s="336"/>
      <c r="C694" s="337"/>
      <c r="D694" s="338" t="str">
        <f>IFERROR(VLOOKUP(A694,部品コード!A:E,2,FALSE),"")</f>
        <v/>
      </c>
      <c r="E694" s="338" t="str">
        <f t="shared" ref="E694:E757" si="22">IF(B694="","",(MONTH(B694)))</f>
        <v/>
      </c>
      <c r="F694" s="338" t="str">
        <f t="shared" ref="F694:F757" si="23">IF(B694="","",(DAY(B694)))</f>
        <v/>
      </c>
      <c r="G694" s="338" t="str">
        <f>IFERROR(VLOOKUP(A694,部品コード!A:E,3,FALSE),"")</f>
        <v/>
      </c>
    </row>
    <row r="695" spans="1:7" x14ac:dyDescent="0.15">
      <c r="A695" s="335"/>
      <c r="B695" s="336"/>
      <c r="C695" s="337"/>
      <c r="D695" s="338" t="str">
        <f>IFERROR(VLOOKUP(A695,部品コード!A:E,2,FALSE),"")</f>
        <v/>
      </c>
      <c r="E695" s="338" t="str">
        <f t="shared" si="22"/>
        <v/>
      </c>
      <c r="F695" s="338" t="str">
        <f t="shared" si="23"/>
        <v/>
      </c>
      <c r="G695" s="338" t="str">
        <f>IFERROR(VLOOKUP(A695,部品コード!A:E,3,FALSE),"")</f>
        <v/>
      </c>
    </row>
    <row r="696" spans="1:7" x14ac:dyDescent="0.15">
      <c r="A696" s="335"/>
      <c r="B696" s="336"/>
      <c r="C696" s="337"/>
      <c r="D696" s="338" t="str">
        <f>IFERROR(VLOOKUP(A696,部品コード!A:E,2,FALSE),"")</f>
        <v/>
      </c>
      <c r="E696" s="338" t="str">
        <f t="shared" si="22"/>
        <v/>
      </c>
      <c r="F696" s="338" t="str">
        <f t="shared" si="23"/>
        <v/>
      </c>
      <c r="G696" s="338" t="str">
        <f>IFERROR(VLOOKUP(A696,部品コード!A:E,3,FALSE),"")</f>
        <v/>
      </c>
    </row>
    <row r="697" spans="1:7" x14ac:dyDescent="0.15">
      <c r="A697" s="335"/>
      <c r="B697" s="336"/>
      <c r="C697" s="337"/>
      <c r="D697" s="338" t="str">
        <f>IFERROR(VLOOKUP(A697,部品コード!A:E,2,FALSE),"")</f>
        <v/>
      </c>
      <c r="E697" s="338" t="str">
        <f t="shared" si="22"/>
        <v/>
      </c>
      <c r="F697" s="338" t="str">
        <f t="shared" si="23"/>
        <v/>
      </c>
      <c r="G697" s="338" t="str">
        <f>IFERROR(VLOOKUP(A697,部品コード!A:E,3,FALSE),"")</f>
        <v/>
      </c>
    </row>
    <row r="698" spans="1:7" x14ac:dyDescent="0.15">
      <c r="A698" s="335"/>
      <c r="B698" s="336"/>
      <c r="C698" s="337"/>
      <c r="D698" s="338" t="str">
        <f>IFERROR(VLOOKUP(A698,部品コード!A:E,2,FALSE),"")</f>
        <v/>
      </c>
      <c r="E698" s="338" t="str">
        <f t="shared" si="22"/>
        <v/>
      </c>
      <c r="F698" s="338" t="str">
        <f t="shared" si="23"/>
        <v/>
      </c>
      <c r="G698" s="338" t="str">
        <f>IFERROR(VLOOKUP(A698,部品コード!A:E,3,FALSE),"")</f>
        <v/>
      </c>
    </row>
    <row r="699" spans="1:7" x14ac:dyDescent="0.15">
      <c r="A699" s="335"/>
      <c r="B699" s="336"/>
      <c r="C699" s="337"/>
      <c r="D699" s="338" t="str">
        <f>IFERROR(VLOOKUP(A699,部品コード!A:E,2,FALSE),"")</f>
        <v/>
      </c>
      <c r="E699" s="338" t="str">
        <f t="shared" si="22"/>
        <v/>
      </c>
      <c r="F699" s="338" t="str">
        <f t="shared" si="23"/>
        <v/>
      </c>
      <c r="G699" s="338" t="str">
        <f>IFERROR(VLOOKUP(A699,部品コード!A:E,3,FALSE),"")</f>
        <v/>
      </c>
    </row>
    <row r="700" spans="1:7" x14ac:dyDescent="0.15">
      <c r="A700" s="335"/>
      <c r="B700" s="336"/>
      <c r="C700" s="337"/>
      <c r="D700" s="338" t="str">
        <f>IFERROR(VLOOKUP(A700,部品コード!A:E,2,FALSE),"")</f>
        <v/>
      </c>
      <c r="E700" s="338" t="str">
        <f t="shared" si="22"/>
        <v/>
      </c>
      <c r="F700" s="338" t="str">
        <f t="shared" si="23"/>
        <v/>
      </c>
      <c r="G700" s="338" t="str">
        <f>IFERROR(VLOOKUP(A700,部品コード!A:E,3,FALSE),"")</f>
        <v/>
      </c>
    </row>
    <row r="701" spans="1:7" x14ac:dyDescent="0.15">
      <c r="A701" s="335"/>
      <c r="B701" s="336"/>
      <c r="C701" s="337"/>
      <c r="D701" s="338" t="str">
        <f>IFERROR(VLOOKUP(A701,部品コード!A:E,2,FALSE),"")</f>
        <v/>
      </c>
      <c r="E701" s="338" t="str">
        <f t="shared" si="22"/>
        <v/>
      </c>
      <c r="F701" s="338" t="str">
        <f t="shared" si="23"/>
        <v/>
      </c>
      <c r="G701" s="338" t="str">
        <f>IFERROR(VLOOKUP(A701,部品コード!A:E,3,FALSE),"")</f>
        <v/>
      </c>
    </row>
    <row r="702" spans="1:7" x14ac:dyDescent="0.15">
      <c r="A702" s="335"/>
      <c r="B702" s="336"/>
      <c r="C702" s="337"/>
      <c r="D702" s="338" t="str">
        <f>IFERROR(VLOOKUP(A702,部品コード!A:E,2,FALSE),"")</f>
        <v/>
      </c>
      <c r="E702" s="338" t="str">
        <f t="shared" si="22"/>
        <v/>
      </c>
      <c r="F702" s="338" t="str">
        <f t="shared" si="23"/>
        <v/>
      </c>
      <c r="G702" s="338" t="str">
        <f>IFERROR(VLOOKUP(A702,部品コード!A:E,3,FALSE),"")</f>
        <v/>
      </c>
    </row>
    <row r="703" spans="1:7" x14ac:dyDescent="0.15">
      <c r="A703" s="335"/>
      <c r="B703" s="336"/>
      <c r="C703" s="337"/>
      <c r="D703" s="338" t="str">
        <f>IFERROR(VLOOKUP(A703,部品コード!A:E,2,FALSE),"")</f>
        <v/>
      </c>
      <c r="E703" s="338" t="str">
        <f t="shared" si="22"/>
        <v/>
      </c>
      <c r="F703" s="338" t="str">
        <f t="shared" si="23"/>
        <v/>
      </c>
      <c r="G703" s="338" t="str">
        <f>IFERROR(VLOOKUP(A703,部品コード!A:E,3,FALSE),"")</f>
        <v/>
      </c>
    </row>
    <row r="704" spans="1:7" x14ac:dyDescent="0.15">
      <c r="A704" s="335"/>
      <c r="B704" s="336"/>
      <c r="C704" s="337"/>
      <c r="D704" s="338" t="str">
        <f>IFERROR(VLOOKUP(A704,部品コード!A:E,2,FALSE),"")</f>
        <v/>
      </c>
      <c r="E704" s="338" t="str">
        <f t="shared" si="22"/>
        <v/>
      </c>
      <c r="F704" s="338" t="str">
        <f t="shared" si="23"/>
        <v/>
      </c>
      <c r="G704" s="338" t="str">
        <f>IFERROR(VLOOKUP(A704,部品コード!A:E,3,FALSE),"")</f>
        <v/>
      </c>
    </row>
    <row r="705" spans="1:7" x14ac:dyDescent="0.15">
      <c r="A705" s="335"/>
      <c r="B705" s="336"/>
      <c r="C705" s="337"/>
      <c r="D705" s="338" t="str">
        <f>IFERROR(VLOOKUP(A705,部品コード!A:E,2,FALSE),"")</f>
        <v/>
      </c>
      <c r="E705" s="338" t="str">
        <f t="shared" si="22"/>
        <v/>
      </c>
      <c r="F705" s="338" t="str">
        <f t="shared" si="23"/>
        <v/>
      </c>
      <c r="G705" s="338" t="str">
        <f>IFERROR(VLOOKUP(A705,部品コード!A:E,3,FALSE),"")</f>
        <v/>
      </c>
    </row>
    <row r="706" spans="1:7" x14ac:dyDescent="0.15">
      <c r="A706" s="335"/>
      <c r="B706" s="336"/>
      <c r="C706" s="337"/>
      <c r="D706" s="338" t="str">
        <f>IFERROR(VLOOKUP(A706,部品コード!A:E,2,FALSE),"")</f>
        <v/>
      </c>
      <c r="E706" s="338" t="str">
        <f t="shared" si="22"/>
        <v/>
      </c>
      <c r="F706" s="338" t="str">
        <f t="shared" si="23"/>
        <v/>
      </c>
      <c r="G706" s="338" t="str">
        <f>IFERROR(VLOOKUP(A706,部品コード!A:E,3,FALSE),"")</f>
        <v/>
      </c>
    </row>
    <row r="707" spans="1:7" x14ac:dyDescent="0.15">
      <c r="A707" s="335"/>
      <c r="B707" s="336"/>
      <c r="C707" s="337"/>
      <c r="D707" s="338" t="str">
        <f>IFERROR(VLOOKUP(A707,部品コード!A:E,2,FALSE),"")</f>
        <v/>
      </c>
      <c r="E707" s="338" t="str">
        <f t="shared" si="22"/>
        <v/>
      </c>
      <c r="F707" s="338" t="str">
        <f t="shared" si="23"/>
        <v/>
      </c>
      <c r="G707" s="338" t="str">
        <f>IFERROR(VLOOKUP(A707,部品コード!A:E,3,FALSE),"")</f>
        <v/>
      </c>
    </row>
    <row r="708" spans="1:7" x14ac:dyDescent="0.15">
      <c r="A708" s="335"/>
      <c r="B708" s="336"/>
      <c r="C708" s="337"/>
      <c r="D708" s="338" t="str">
        <f>IFERROR(VLOOKUP(A708,部品コード!A:E,2,FALSE),"")</f>
        <v/>
      </c>
      <c r="E708" s="338" t="str">
        <f t="shared" si="22"/>
        <v/>
      </c>
      <c r="F708" s="338" t="str">
        <f t="shared" si="23"/>
        <v/>
      </c>
      <c r="G708" s="338" t="str">
        <f>IFERROR(VLOOKUP(A708,部品コード!A:E,3,FALSE),"")</f>
        <v/>
      </c>
    </row>
    <row r="709" spans="1:7" x14ac:dyDescent="0.15">
      <c r="A709" s="335"/>
      <c r="B709" s="336"/>
      <c r="C709" s="337"/>
      <c r="D709" s="338" t="str">
        <f>IFERROR(VLOOKUP(A709,部品コード!A:E,2,FALSE),"")</f>
        <v/>
      </c>
      <c r="E709" s="338" t="str">
        <f t="shared" si="22"/>
        <v/>
      </c>
      <c r="F709" s="338" t="str">
        <f t="shared" si="23"/>
        <v/>
      </c>
      <c r="G709" s="338" t="str">
        <f>IFERROR(VLOOKUP(A709,部品コード!A:E,3,FALSE),"")</f>
        <v/>
      </c>
    </row>
    <row r="710" spans="1:7" x14ac:dyDescent="0.15">
      <c r="A710" s="335"/>
      <c r="B710" s="336"/>
      <c r="C710" s="337"/>
      <c r="D710" s="338" t="str">
        <f>IFERROR(VLOOKUP(A710,部品コード!A:E,2,FALSE),"")</f>
        <v/>
      </c>
      <c r="E710" s="338" t="str">
        <f t="shared" si="22"/>
        <v/>
      </c>
      <c r="F710" s="338" t="str">
        <f t="shared" si="23"/>
        <v/>
      </c>
      <c r="G710" s="338" t="str">
        <f>IFERROR(VLOOKUP(A710,部品コード!A:E,3,FALSE),"")</f>
        <v/>
      </c>
    </row>
    <row r="711" spans="1:7" x14ac:dyDescent="0.15">
      <c r="A711" s="335"/>
      <c r="B711" s="336"/>
      <c r="C711" s="337"/>
      <c r="D711" s="338" t="str">
        <f>IFERROR(VLOOKUP(A711,部品コード!A:E,2,FALSE),"")</f>
        <v/>
      </c>
      <c r="E711" s="338" t="str">
        <f t="shared" si="22"/>
        <v/>
      </c>
      <c r="F711" s="338" t="str">
        <f t="shared" si="23"/>
        <v/>
      </c>
      <c r="G711" s="338" t="str">
        <f>IFERROR(VLOOKUP(A711,部品コード!A:E,3,FALSE),"")</f>
        <v/>
      </c>
    </row>
    <row r="712" spans="1:7" x14ac:dyDescent="0.15">
      <c r="A712" s="335"/>
      <c r="B712" s="336"/>
      <c r="C712" s="337"/>
      <c r="D712" s="338" t="str">
        <f>IFERROR(VLOOKUP(A712,部品コード!A:E,2,FALSE),"")</f>
        <v/>
      </c>
      <c r="E712" s="338" t="str">
        <f t="shared" si="22"/>
        <v/>
      </c>
      <c r="F712" s="338" t="str">
        <f t="shared" si="23"/>
        <v/>
      </c>
      <c r="G712" s="338" t="str">
        <f>IFERROR(VLOOKUP(A712,部品コード!A:E,3,FALSE),"")</f>
        <v/>
      </c>
    </row>
    <row r="713" spans="1:7" x14ac:dyDescent="0.15">
      <c r="A713" s="335"/>
      <c r="B713" s="336"/>
      <c r="C713" s="337"/>
      <c r="D713" s="338" t="str">
        <f>IFERROR(VLOOKUP(A713,部品コード!A:E,2,FALSE),"")</f>
        <v/>
      </c>
      <c r="E713" s="338" t="str">
        <f t="shared" si="22"/>
        <v/>
      </c>
      <c r="F713" s="338" t="str">
        <f t="shared" si="23"/>
        <v/>
      </c>
      <c r="G713" s="338" t="str">
        <f>IFERROR(VLOOKUP(A713,部品コード!A:E,3,FALSE),"")</f>
        <v/>
      </c>
    </row>
    <row r="714" spans="1:7" x14ac:dyDescent="0.15">
      <c r="A714" s="335"/>
      <c r="B714" s="336"/>
      <c r="C714" s="337"/>
      <c r="D714" s="338" t="str">
        <f>IFERROR(VLOOKUP(A714,部品コード!A:E,2,FALSE),"")</f>
        <v/>
      </c>
      <c r="E714" s="338" t="str">
        <f t="shared" si="22"/>
        <v/>
      </c>
      <c r="F714" s="338" t="str">
        <f t="shared" si="23"/>
        <v/>
      </c>
      <c r="G714" s="338" t="str">
        <f>IFERROR(VLOOKUP(A714,部品コード!A:E,3,FALSE),"")</f>
        <v/>
      </c>
    </row>
    <row r="715" spans="1:7" x14ac:dyDescent="0.15">
      <c r="A715" s="335"/>
      <c r="B715" s="336"/>
      <c r="C715" s="337"/>
      <c r="D715" s="338" t="str">
        <f>IFERROR(VLOOKUP(A715,部品コード!A:E,2,FALSE),"")</f>
        <v/>
      </c>
      <c r="E715" s="338" t="str">
        <f t="shared" si="22"/>
        <v/>
      </c>
      <c r="F715" s="338" t="str">
        <f t="shared" si="23"/>
        <v/>
      </c>
      <c r="G715" s="338" t="str">
        <f>IFERROR(VLOOKUP(A715,部品コード!A:E,3,FALSE),"")</f>
        <v/>
      </c>
    </row>
    <row r="716" spans="1:7" x14ac:dyDescent="0.15">
      <c r="A716" s="335"/>
      <c r="B716" s="336"/>
      <c r="C716" s="337"/>
      <c r="D716" s="338" t="str">
        <f>IFERROR(VLOOKUP(A716,部品コード!A:E,2,FALSE),"")</f>
        <v/>
      </c>
      <c r="E716" s="338" t="str">
        <f t="shared" si="22"/>
        <v/>
      </c>
      <c r="F716" s="338" t="str">
        <f t="shared" si="23"/>
        <v/>
      </c>
      <c r="G716" s="338" t="str">
        <f>IFERROR(VLOOKUP(A716,部品コード!A:E,3,FALSE),"")</f>
        <v/>
      </c>
    </row>
    <row r="717" spans="1:7" x14ac:dyDescent="0.15">
      <c r="A717" s="335"/>
      <c r="B717" s="336"/>
      <c r="C717" s="337"/>
      <c r="D717" s="338" t="str">
        <f>IFERROR(VLOOKUP(A717,部品コード!A:E,2,FALSE),"")</f>
        <v/>
      </c>
      <c r="E717" s="338" t="str">
        <f t="shared" si="22"/>
        <v/>
      </c>
      <c r="F717" s="338" t="str">
        <f t="shared" si="23"/>
        <v/>
      </c>
      <c r="G717" s="338" t="str">
        <f>IFERROR(VLOOKUP(A717,部品コード!A:E,3,FALSE),"")</f>
        <v/>
      </c>
    </row>
    <row r="718" spans="1:7" x14ac:dyDescent="0.15">
      <c r="A718" s="335"/>
      <c r="B718" s="336"/>
      <c r="C718" s="337"/>
      <c r="D718" s="338" t="str">
        <f>IFERROR(VLOOKUP(A718,部品コード!A:E,2,FALSE),"")</f>
        <v/>
      </c>
      <c r="E718" s="338" t="str">
        <f t="shared" si="22"/>
        <v/>
      </c>
      <c r="F718" s="338" t="str">
        <f t="shared" si="23"/>
        <v/>
      </c>
      <c r="G718" s="338" t="str">
        <f>IFERROR(VLOOKUP(A718,部品コード!A:E,3,FALSE),"")</f>
        <v/>
      </c>
    </row>
    <row r="719" spans="1:7" x14ac:dyDescent="0.15">
      <c r="A719" s="335"/>
      <c r="B719" s="336"/>
      <c r="C719" s="337"/>
      <c r="D719" s="338" t="str">
        <f>IFERROR(VLOOKUP(A719,部品コード!A:E,2,FALSE),"")</f>
        <v/>
      </c>
      <c r="E719" s="338" t="str">
        <f t="shared" si="22"/>
        <v/>
      </c>
      <c r="F719" s="338" t="str">
        <f t="shared" si="23"/>
        <v/>
      </c>
      <c r="G719" s="338" t="str">
        <f>IFERROR(VLOOKUP(A719,部品コード!A:E,3,FALSE),"")</f>
        <v/>
      </c>
    </row>
    <row r="720" spans="1:7" x14ac:dyDescent="0.15">
      <c r="A720" s="335"/>
      <c r="B720" s="336"/>
      <c r="C720" s="337"/>
      <c r="D720" s="338" t="str">
        <f>IFERROR(VLOOKUP(A720,部品コード!A:E,2,FALSE),"")</f>
        <v/>
      </c>
      <c r="E720" s="338" t="str">
        <f t="shared" si="22"/>
        <v/>
      </c>
      <c r="F720" s="338" t="str">
        <f t="shared" si="23"/>
        <v/>
      </c>
      <c r="G720" s="338" t="str">
        <f>IFERROR(VLOOKUP(A720,部品コード!A:E,3,FALSE),"")</f>
        <v/>
      </c>
    </row>
    <row r="721" spans="1:7" x14ac:dyDescent="0.15">
      <c r="A721" s="335"/>
      <c r="B721" s="336"/>
      <c r="C721" s="337"/>
      <c r="D721" s="338" t="str">
        <f>IFERROR(VLOOKUP(A721,部品コード!A:E,2,FALSE),"")</f>
        <v/>
      </c>
      <c r="E721" s="338" t="str">
        <f t="shared" si="22"/>
        <v/>
      </c>
      <c r="F721" s="338" t="str">
        <f t="shared" si="23"/>
        <v/>
      </c>
      <c r="G721" s="338" t="str">
        <f>IFERROR(VLOOKUP(A721,部品コード!A:E,3,FALSE),"")</f>
        <v/>
      </c>
    </row>
    <row r="722" spans="1:7" x14ac:dyDescent="0.15">
      <c r="A722" s="335"/>
      <c r="B722" s="336"/>
      <c r="C722" s="337"/>
      <c r="D722" s="338" t="str">
        <f>IFERROR(VLOOKUP(A722,部品コード!A:E,2,FALSE),"")</f>
        <v/>
      </c>
      <c r="E722" s="338" t="str">
        <f t="shared" si="22"/>
        <v/>
      </c>
      <c r="F722" s="338" t="str">
        <f t="shared" si="23"/>
        <v/>
      </c>
      <c r="G722" s="338" t="str">
        <f>IFERROR(VLOOKUP(A722,部品コード!A:E,3,FALSE),"")</f>
        <v/>
      </c>
    </row>
    <row r="723" spans="1:7" x14ac:dyDescent="0.15">
      <c r="A723" s="335"/>
      <c r="B723" s="336"/>
      <c r="C723" s="337"/>
      <c r="D723" s="338" t="str">
        <f>IFERROR(VLOOKUP(A723,部品コード!A:E,2,FALSE),"")</f>
        <v/>
      </c>
      <c r="E723" s="338" t="str">
        <f t="shared" si="22"/>
        <v/>
      </c>
      <c r="F723" s="338" t="str">
        <f t="shared" si="23"/>
        <v/>
      </c>
      <c r="G723" s="338" t="str">
        <f>IFERROR(VLOOKUP(A723,部品コード!A:E,3,FALSE),"")</f>
        <v/>
      </c>
    </row>
    <row r="724" spans="1:7" x14ac:dyDescent="0.15">
      <c r="A724" s="335"/>
      <c r="B724" s="336"/>
      <c r="C724" s="337"/>
      <c r="D724" s="338" t="str">
        <f>IFERROR(VLOOKUP(A724,部品コード!A:E,2,FALSE),"")</f>
        <v/>
      </c>
      <c r="E724" s="338" t="str">
        <f t="shared" si="22"/>
        <v/>
      </c>
      <c r="F724" s="338" t="str">
        <f t="shared" si="23"/>
        <v/>
      </c>
      <c r="G724" s="338" t="str">
        <f>IFERROR(VLOOKUP(A724,部品コード!A:E,3,FALSE),"")</f>
        <v/>
      </c>
    </row>
    <row r="725" spans="1:7" x14ac:dyDescent="0.15">
      <c r="A725" s="335"/>
      <c r="B725" s="336"/>
      <c r="C725" s="337"/>
      <c r="D725" s="338" t="str">
        <f>IFERROR(VLOOKUP(A725,部品コード!A:E,2,FALSE),"")</f>
        <v/>
      </c>
      <c r="E725" s="338" t="str">
        <f t="shared" si="22"/>
        <v/>
      </c>
      <c r="F725" s="338" t="str">
        <f t="shared" si="23"/>
        <v/>
      </c>
      <c r="G725" s="338" t="str">
        <f>IFERROR(VLOOKUP(A725,部品コード!A:E,3,FALSE),"")</f>
        <v/>
      </c>
    </row>
    <row r="726" spans="1:7" x14ac:dyDescent="0.15">
      <c r="A726" s="335"/>
      <c r="B726" s="336"/>
      <c r="C726" s="337"/>
      <c r="D726" s="338" t="str">
        <f>IFERROR(VLOOKUP(A726,部品コード!A:E,2,FALSE),"")</f>
        <v/>
      </c>
      <c r="E726" s="338" t="str">
        <f t="shared" si="22"/>
        <v/>
      </c>
      <c r="F726" s="338" t="str">
        <f t="shared" si="23"/>
        <v/>
      </c>
      <c r="G726" s="338" t="str">
        <f>IFERROR(VLOOKUP(A726,部品コード!A:E,3,FALSE),"")</f>
        <v/>
      </c>
    </row>
    <row r="727" spans="1:7" x14ac:dyDescent="0.15">
      <c r="A727" s="335"/>
      <c r="B727" s="336"/>
      <c r="C727" s="337"/>
      <c r="D727" s="338" t="str">
        <f>IFERROR(VLOOKUP(A727,部品コード!A:E,2,FALSE),"")</f>
        <v/>
      </c>
      <c r="E727" s="338" t="str">
        <f t="shared" si="22"/>
        <v/>
      </c>
      <c r="F727" s="338" t="str">
        <f t="shared" si="23"/>
        <v/>
      </c>
      <c r="G727" s="338" t="str">
        <f>IFERROR(VLOOKUP(A727,部品コード!A:E,3,FALSE),"")</f>
        <v/>
      </c>
    </row>
    <row r="728" spans="1:7" x14ac:dyDescent="0.15">
      <c r="A728" s="335"/>
      <c r="B728" s="336"/>
      <c r="C728" s="337"/>
      <c r="D728" s="338" t="str">
        <f>IFERROR(VLOOKUP(A728,部品コード!A:E,2,FALSE),"")</f>
        <v/>
      </c>
      <c r="E728" s="338" t="str">
        <f t="shared" si="22"/>
        <v/>
      </c>
      <c r="F728" s="338" t="str">
        <f t="shared" si="23"/>
        <v/>
      </c>
      <c r="G728" s="338" t="str">
        <f>IFERROR(VLOOKUP(A728,部品コード!A:E,3,FALSE),"")</f>
        <v/>
      </c>
    </row>
    <row r="729" spans="1:7" x14ac:dyDescent="0.15">
      <c r="A729" s="335"/>
      <c r="B729" s="336"/>
      <c r="C729" s="337"/>
      <c r="D729" s="338" t="str">
        <f>IFERROR(VLOOKUP(A729,部品コード!A:E,2,FALSE),"")</f>
        <v/>
      </c>
      <c r="E729" s="338" t="str">
        <f t="shared" si="22"/>
        <v/>
      </c>
      <c r="F729" s="338" t="str">
        <f t="shared" si="23"/>
        <v/>
      </c>
      <c r="G729" s="338" t="str">
        <f>IFERROR(VLOOKUP(A729,部品コード!A:E,3,FALSE),"")</f>
        <v/>
      </c>
    </row>
    <row r="730" spans="1:7" x14ac:dyDescent="0.15">
      <c r="A730" s="335"/>
      <c r="B730" s="336"/>
      <c r="C730" s="337"/>
      <c r="D730" s="338" t="str">
        <f>IFERROR(VLOOKUP(A730,部品コード!A:E,2,FALSE),"")</f>
        <v/>
      </c>
      <c r="E730" s="338" t="str">
        <f t="shared" si="22"/>
        <v/>
      </c>
      <c r="F730" s="338" t="str">
        <f t="shared" si="23"/>
        <v/>
      </c>
      <c r="G730" s="338" t="str">
        <f>IFERROR(VLOOKUP(A730,部品コード!A:E,3,FALSE),"")</f>
        <v/>
      </c>
    </row>
    <row r="731" spans="1:7" x14ac:dyDescent="0.15">
      <c r="A731" s="335"/>
      <c r="B731" s="336"/>
      <c r="C731" s="337"/>
      <c r="D731" s="338" t="str">
        <f>IFERROR(VLOOKUP(A731,部品コード!A:E,2,FALSE),"")</f>
        <v/>
      </c>
      <c r="E731" s="338" t="str">
        <f t="shared" si="22"/>
        <v/>
      </c>
      <c r="F731" s="338" t="str">
        <f t="shared" si="23"/>
        <v/>
      </c>
      <c r="G731" s="338" t="str">
        <f>IFERROR(VLOOKUP(A731,部品コード!A:E,3,FALSE),"")</f>
        <v/>
      </c>
    </row>
    <row r="732" spans="1:7" x14ac:dyDescent="0.15">
      <c r="A732" s="335"/>
      <c r="B732" s="336"/>
      <c r="C732" s="337"/>
      <c r="D732" s="338" t="str">
        <f>IFERROR(VLOOKUP(A732,部品コード!A:E,2,FALSE),"")</f>
        <v/>
      </c>
      <c r="E732" s="338" t="str">
        <f t="shared" si="22"/>
        <v/>
      </c>
      <c r="F732" s="338" t="str">
        <f t="shared" si="23"/>
        <v/>
      </c>
      <c r="G732" s="338" t="str">
        <f>IFERROR(VLOOKUP(A732,部品コード!A:E,3,FALSE),"")</f>
        <v/>
      </c>
    </row>
    <row r="733" spans="1:7" x14ac:dyDescent="0.15">
      <c r="A733" s="335"/>
      <c r="B733" s="336"/>
      <c r="C733" s="337"/>
      <c r="D733" s="338" t="str">
        <f>IFERROR(VLOOKUP(A733,部品コード!A:E,2,FALSE),"")</f>
        <v/>
      </c>
      <c r="E733" s="338" t="str">
        <f t="shared" si="22"/>
        <v/>
      </c>
      <c r="F733" s="338" t="str">
        <f t="shared" si="23"/>
        <v/>
      </c>
      <c r="G733" s="338" t="str">
        <f>IFERROR(VLOOKUP(A733,部品コード!A:E,3,FALSE),"")</f>
        <v/>
      </c>
    </row>
    <row r="734" spans="1:7" x14ac:dyDescent="0.15">
      <c r="A734" s="335"/>
      <c r="B734" s="336"/>
      <c r="C734" s="337"/>
      <c r="D734" s="338" t="str">
        <f>IFERROR(VLOOKUP(A734,部品コード!A:E,2,FALSE),"")</f>
        <v/>
      </c>
      <c r="E734" s="338" t="str">
        <f t="shared" si="22"/>
        <v/>
      </c>
      <c r="F734" s="338" t="str">
        <f t="shared" si="23"/>
        <v/>
      </c>
      <c r="G734" s="338" t="str">
        <f>IFERROR(VLOOKUP(A734,部品コード!A:E,3,FALSE),"")</f>
        <v/>
      </c>
    </row>
    <row r="735" spans="1:7" x14ac:dyDescent="0.15">
      <c r="A735" s="335"/>
      <c r="B735" s="336"/>
      <c r="C735" s="337"/>
      <c r="D735" s="338" t="str">
        <f>IFERROR(VLOOKUP(A735,部品コード!A:E,2,FALSE),"")</f>
        <v/>
      </c>
      <c r="E735" s="338" t="str">
        <f t="shared" si="22"/>
        <v/>
      </c>
      <c r="F735" s="338" t="str">
        <f t="shared" si="23"/>
        <v/>
      </c>
      <c r="G735" s="338" t="str">
        <f>IFERROR(VLOOKUP(A735,部品コード!A:E,3,FALSE),"")</f>
        <v/>
      </c>
    </row>
    <row r="736" spans="1:7" x14ac:dyDescent="0.15">
      <c r="A736" s="335"/>
      <c r="B736" s="336"/>
      <c r="C736" s="337"/>
      <c r="D736" s="338" t="str">
        <f>IFERROR(VLOOKUP(A736,部品コード!A:E,2,FALSE),"")</f>
        <v/>
      </c>
      <c r="E736" s="338" t="str">
        <f t="shared" si="22"/>
        <v/>
      </c>
      <c r="F736" s="338" t="str">
        <f t="shared" si="23"/>
        <v/>
      </c>
      <c r="G736" s="338" t="str">
        <f>IFERROR(VLOOKUP(A736,部品コード!A:E,3,FALSE),"")</f>
        <v/>
      </c>
    </row>
    <row r="737" spans="1:7" x14ac:dyDescent="0.15">
      <c r="A737" s="335"/>
      <c r="B737" s="336"/>
      <c r="C737" s="337"/>
      <c r="D737" s="338" t="str">
        <f>IFERROR(VLOOKUP(A737,部品コード!A:E,2,FALSE),"")</f>
        <v/>
      </c>
      <c r="E737" s="338" t="str">
        <f t="shared" si="22"/>
        <v/>
      </c>
      <c r="F737" s="338" t="str">
        <f t="shared" si="23"/>
        <v/>
      </c>
      <c r="G737" s="338" t="str">
        <f>IFERROR(VLOOKUP(A737,部品コード!A:E,3,FALSE),"")</f>
        <v/>
      </c>
    </row>
    <row r="738" spans="1:7" x14ac:dyDescent="0.15">
      <c r="A738" s="335"/>
      <c r="B738" s="336"/>
      <c r="C738" s="337"/>
      <c r="D738" s="338" t="str">
        <f>IFERROR(VLOOKUP(A738,部品コード!A:E,2,FALSE),"")</f>
        <v/>
      </c>
      <c r="E738" s="338" t="str">
        <f t="shared" si="22"/>
        <v/>
      </c>
      <c r="F738" s="338" t="str">
        <f t="shared" si="23"/>
        <v/>
      </c>
      <c r="G738" s="338" t="str">
        <f>IFERROR(VLOOKUP(A738,部品コード!A:E,3,FALSE),"")</f>
        <v/>
      </c>
    </row>
    <row r="739" spans="1:7" x14ac:dyDescent="0.15">
      <c r="A739" s="335"/>
      <c r="B739" s="336"/>
      <c r="C739" s="337"/>
      <c r="D739" s="338" t="str">
        <f>IFERROR(VLOOKUP(A739,部品コード!A:E,2,FALSE),"")</f>
        <v/>
      </c>
      <c r="E739" s="338" t="str">
        <f t="shared" si="22"/>
        <v/>
      </c>
      <c r="F739" s="338" t="str">
        <f t="shared" si="23"/>
        <v/>
      </c>
      <c r="G739" s="338" t="str">
        <f>IFERROR(VLOOKUP(A739,部品コード!A:E,3,FALSE),"")</f>
        <v/>
      </c>
    </row>
    <row r="740" spans="1:7" x14ac:dyDescent="0.15">
      <c r="A740" s="335"/>
      <c r="B740" s="336"/>
      <c r="C740" s="337"/>
      <c r="D740" s="338" t="str">
        <f>IFERROR(VLOOKUP(A740,部品コード!A:E,2,FALSE),"")</f>
        <v/>
      </c>
      <c r="E740" s="338" t="str">
        <f t="shared" si="22"/>
        <v/>
      </c>
      <c r="F740" s="338" t="str">
        <f t="shared" si="23"/>
        <v/>
      </c>
      <c r="G740" s="338" t="str">
        <f>IFERROR(VLOOKUP(A740,部品コード!A:E,3,FALSE),"")</f>
        <v/>
      </c>
    </row>
    <row r="741" spans="1:7" x14ac:dyDescent="0.15">
      <c r="A741" s="335"/>
      <c r="B741" s="336"/>
      <c r="C741" s="337"/>
      <c r="D741" s="338" t="str">
        <f>IFERROR(VLOOKUP(A741,部品コード!A:E,2,FALSE),"")</f>
        <v/>
      </c>
      <c r="E741" s="338" t="str">
        <f t="shared" si="22"/>
        <v/>
      </c>
      <c r="F741" s="338" t="str">
        <f t="shared" si="23"/>
        <v/>
      </c>
      <c r="G741" s="338" t="str">
        <f>IFERROR(VLOOKUP(A741,部品コード!A:E,3,FALSE),"")</f>
        <v/>
      </c>
    </row>
    <row r="742" spans="1:7" x14ac:dyDescent="0.15">
      <c r="A742" s="335"/>
      <c r="B742" s="336"/>
      <c r="C742" s="337"/>
      <c r="D742" s="338" t="str">
        <f>IFERROR(VLOOKUP(A742,部品コード!A:E,2,FALSE),"")</f>
        <v/>
      </c>
      <c r="E742" s="338" t="str">
        <f t="shared" si="22"/>
        <v/>
      </c>
      <c r="F742" s="338" t="str">
        <f t="shared" si="23"/>
        <v/>
      </c>
      <c r="G742" s="338" t="str">
        <f>IFERROR(VLOOKUP(A742,部品コード!A:E,3,FALSE),"")</f>
        <v/>
      </c>
    </row>
    <row r="743" spans="1:7" x14ac:dyDescent="0.15">
      <c r="A743" s="335"/>
      <c r="B743" s="336"/>
      <c r="C743" s="337"/>
      <c r="D743" s="338" t="str">
        <f>IFERROR(VLOOKUP(A743,部品コード!A:E,2,FALSE),"")</f>
        <v/>
      </c>
      <c r="E743" s="338" t="str">
        <f t="shared" si="22"/>
        <v/>
      </c>
      <c r="F743" s="338" t="str">
        <f t="shared" si="23"/>
        <v/>
      </c>
      <c r="G743" s="338" t="str">
        <f>IFERROR(VLOOKUP(A743,部品コード!A:E,3,FALSE),"")</f>
        <v/>
      </c>
    </row>
    <row r="744" spans="1:7" x14ac:dyDescent="0.15">
      <c r="A744" s="335"/>
      <c r="B744" s="336"/>
      <c r="C744" s="337"/>
      <c r="D744" s="338" t="str">
        <f>IFERROR(VLOOKUP(A744,部品コード!A:E,2,FALSE),"")</f>
        <v/>
      </c>
      <c r="E744" s="338" t="str">
        <f t="shared" si="22"/>
        <v/>
      </c>
      <c r="F744" s="338" t="str">
        <f t="shared" si="23"/>
        <v/>
      </c>
      <c r="G744" s="338" t="str">
        <f>IFERROR(VLOOKUP(A744,部品コード!A:E,3,FALSE),"")</f>
        <v/>
      </c>
    </row>
    <row r="745" spans="1:7" x14ac:dyDescent="0.15">
      <c r="A745" s="335"/>
      <c r="B745" s="336"/>
      <c r="C745" s="337"/>
      <c r="D745" s="338" t="str">
        <f>IFERROR(VLOOKUP(A745,部品コード!A:E,2,FALSE),"")</f>
        <v/>
      </c>
      <c r="E745" s="338" t="str">
        <f t="shared" si="22"/>
        <v/>
      </c>
      <c r="F745" s="338" t="str">
        <f t="shared" si="23"/>
        <v/>
      </c>
      <c r="G745" s="338" t="str">
        <f>IFERROR(VLOOKUP(A745,部品コード!A:E,3,FALSE),"")</f>
        <v/>
      </c>
    </row>
    <row r="746" spans="1:7" x14ac:dyDescent="0.15">
      <c r="A746" s="335"/>
      <c r="B746" s="336"/>
      <c r="C746" s="337"/>
      <c r="D746" s="338" t="str">
        <f>IFERROR(VLOOKUP(A746,部品コード!A:E,2,FALSE),"")</f>
        <v/>
      </c>
      <c r="E746" s="338" t="str">
        <f t="shared" si="22"/>
        <v/>
      </c>
      <c r="F746" s="338" t="str">
        <f t="shared" si="23"/>
        <v/>
      </c>
      <c r="G746" s="338" t="str">
        <f>IFERROR(VLOOKUP(A746,部品コード!A:E,3,FALSE),"")</f>
        <v/>
      </c>
    </row>
    <row r="747" spans="1:7" x14ac:dyDescent="0.15">
      <c r="A747" s="335"/>
      <c r="B747" s="336"/>
      <c r="C747" s="337"/>
      <c r="D747" s="338" t="str">
        <f>IFERROR(VLOOKUP(A747,部品コード!A:E,2,FALSE),"")</f>
        <v/>
      </c>
      <c r="E747" s="338" t="str">
        <f t="shared" si="22"/>
        <v/>
      </c>
      <c r="F747" s="338" t="str">
        <f t="shared" si="23"/>
        <v/>
      </c>
      <c r="G747" s="338" t="str">
        <f>IFERROR(VLOOKUP(A747,部品コード!A:E,3,FALSE),"")</f>
        <v/>
      </c>
    </row>
    <row r="748" spans="1:7" x14ac:dyDescent="0.15">
      <c r="A748" s="335"/>
      <c r="B748" s="336"/>
      <c r="C748" s="337"/>
      <c r="D748" s="338" t="str">
        <f>IFERROR(VLOOKUP(A748,部品コード!A:E,2,FALSE),"")</f>
        <v/>
      </c>
      <c r="E748" s="338" t="str">
        <f t="shared" si="22"/>
        <v/>
      </c>
      <c r="F748" s="338" t="str">
        <f t="shared" si="23"/>
        <v/>
      </c>
      <c r="G748" s="338" t="str">
        <f>IFERROR(VLOOKUP(A748,部品コード!A:E,3,FALSE),"")</f>
        <v/>
      </c>
    </row>
    <row r="749" spans="1:7" x14ac:dyDescent="0.15">
      <c r="A749" s="335"/>
      <c r="B749" s="336"/>
      <c r="C749" s="337"/>
      <c r="D749" s="338" t="str">
        <f>IFERROR(VLOOKUP(A749,部品コード!A:E,2,FALSE),"")</f>
        <v/>
      </c>
      <c r="E749" s="338" t="str">
        <f t="shared" si="22"/>
        <v/>
      </c>
      <c r="F749" s="338" t="str">
        <f t="shared" si="23"/>
        <v/>
      </c>
      <c r="G749" s="338" t="str">
        <f>IFERROR(VLOOKUP(A749,部品コード!A:E,3,FALSE),"")</f>
        <v/>
      </c>
    </row>
    <row r="750" spans="1:7" x14ac:dyDescent="0.15">
      <c r="A750" s="335"/>
      <c r="B750" s="336"/>
      <c r="C750" s="337"/>
      <c r="D750" s="338" t="str">
        <f>IFERROR(VLOOKUP(A750,部品コード!A:E,2,FALSE),"")</f>
        <v/>
      </c>
      <c r="E750" s="338" t="str">
        <f t="shared" si="22"/>
        <v/>
      </c>
      <c r="F750" s="338" t="str">
        <f t="shared" si="23"/>
        <v/>
      </c>
      <c r="G750" s="338" t="str">
        <f>IFERROR(VLOOKUP(A750,部品コード!A:E,3,FALSE),"")</f>
        <v/>
      </c>
    </row>
    <row r="751" spans="1:7" x14ac:dyDescent="0.15">
      <c r="A751" s="335"/>
      <c r="B751" s="336"/>
      <c r="C751" s="337"/>
      <c r="D751" s="338" t="str">
        <f>IFERROR(VLOOKUP(A751,部品コード!A:E,2,FALSE),"")</f>
        <v/>
      </c>
      <c r="E751" s="338" t="str">
        <f t="shared" si="22"/>
        <v/>
      </c>
      <c r="F751" s="338" t="str">
        <f t="shared" si="23"/>
        <v/>
      </c>
      <c r="G751" s="338" t="str">
        <f>IFERROR(VLOOKUP(A751,部品コード!A:E,3,FALSE),"")</f>
        <v/>
      </c>
    </row>
    <row r="752" spans="1:7" x14ac:dyDescent="0.15">
      <c r="A752" s="335"/>
      <c r="B752" s="336"/>
      <c r="C752" s="337"/>
      <c r="D752" s="338" t="str">
        <f>IFERROR(VLOOKUP(A752,部品コード!A:E,2,FALSE),"")</f>
        <v/>
      </c>
      <c r="E752" s="338" t="str">
        <f t="shared" si="22"/>
        <v/>
      </c>
      <c r="F752" s="338" t="str">
        <f t="shared" si="23"/>
        <v/>
      </c>
      <c r="G752" s="338" t="str">
        <f>IFERROR(VLOOKUP(A752,部品コード!A:E,3,FALSE),"")</f>
        <v/>
      </c>
    </row>
    <row r="753" spans="1:7" x14ac:dyDescent="0.15">
      <c r="A753" s="335"/>
      <c r="B753" s="336"/>
      <c r="C753" s="337"/>
      <c r="D753" s="338" t="str">
        <f>IFERROR(VLOOKUP(A753,部品コード!A:E,2,FALSE),"")</f>
        <v/>
      </c>
      <c r="E753" s="338" t="str">
        <f t="shared" si="22"/>
        <v/>
      </c>
      <c r="F753" s="338" t="str">
        <f t="shared" si="23"/>
        <v/>
      </c>
      <c r="G753" s="338" t="str">
        <f>IFERROR(VLOOKUP(A753,部品コード!A:E,3,FALSE),"")</f>
        <v/>
      </c>
    </row>
    <row r="754" spans="1:7" x14ac:dyDescent="0.15">
      <c r="A754" s="335"/>
      <c r="B754" s="336"/>
      <c r="C754" s="337"/>
      <c r="D754" s="338" t="str">
        <f>IFERROR(VLOOKUP(A754,部品コード!A:E,2,FALSE),"")</f>
        <v/>
      </c>
      <c r="E754" s="338" t="str">
        <f t="shared" si="22"/>
        <v/>
      </c>
      <c r="F754" s="338" t="str">
        <f t="shared" si="23"/>
        <v/>
      </c>
      <c r="G754" s="338" t="str">
        <f>IFERROR(VLOOKUP(A754,部品コード!A:E,3,FALSE),"")</f>
        <v/>
      </c>
    </row>
    <row r="755" spans="1:7" x14ac:dyDescent="0.15">
      <c r="A755" s="335"/>
      <c r="B755" s="336"/>
      <c r="C755" s="337"/>
      <c r="D755" s="338" t="str">
        <f>IFERROR(VLOOKUP(A755,部品コード!A:E,2,FALSE),"")</f>
        <v/>
      </c>
      <c r="E755" s="338" t="str">
        <f t="shared" si="22"/>
        <v/>
      </c>
      <c r="F755" s="338" t="str">
        <f t="shared" si="23"/>
        <v/>
      </c>
      <c r="G755" s="338" t="str">
        <f>IFERROR(VLOOKUP(A755,部品コード!A:E,3,FALSE),"")</f>
        <v/>
      </c>
    </row>
    <row r="756" spans="1:7" x14ac:dyDescent="0.15">
      <c r="A756" s="335"/>
      <c r="B756" s="336"/>
      <c r="C756" s="337"/>
      <c r="D756" s="338" t="str">
        <f>IFERROR(VLOOKUP(A756,部品コード!A:E,2,FALSE),"")</f>
        <v/>
      </c>
      <c r="E756" s="338" t="str">
        <f t="shared" si="22"/>
        <v/>
      </c>
      <c r="F756" s="338" t="str">
        <f t="shared" si="23"/>
        <v/>
      </c>
      <c r="G756" s="338" t="str">
        <f>IFERROR(VLOOKUP(A756,部品コード!A:E,3,FALSE),"")</f>
        <v/>
      </c>
    </row>
    <row r="757" spans="1:7" x14ac:dyDescent="0.15">
      <c r="A757" s="335"/>
      <c r="B757" s="336"/>
      <c r="C757" s="337"/>
      <c r="D757" s="338" t="str">
        <f>IFERROR(VLOOKUP(A757,部品コード!A:E,2,FALSE),"")</f>
        <v/>
      </c>
      <c r="E757" s="338" t="str">
        <f t="shared" si="22"/>
        <v/>
      </c>
      <c r="F757" s="338" t="str">
        <f t="shared" si="23"/>
        <v/>
      </c>
      <c r="G757" s="338" t="str">
        <f>IFERROR(VLOOKUP(A757,部品コード!A:E,3,FALSE),"")</f>
        <v/>
      </c>
    </row>
    <row r="758" spans="1:7" x14ac:dyDescent="0.15">
      <c r="A758" s="335"/>
      <c r="B758" s="336"/>
      <c r="C758" s="337"/>
      <c r="D758" s="338" t="str">
        <f>IFERROR(VLOOKUP(A758,部品コード!A:E,2,FALSE),"")</f>
        <v/>
      </c>
      <c r="E758" s="338" t="str">
        <f t="shared" ref="E758:E821" si="24">IF(B758="","",(MONTH(B758)))</f>
        <v/>
      </c>
      <c r="F758" s="338" t="str">
        <f t="shared" ref="F758:F821" si="25">IF(B758="","",(DAY(B758)))</f>
        <v/>
      </c>
      <c r="G758" s="338" t="str">
        <f>IFERROR(VLOOKUP(A758,部品コード!A:E,3,FALSE),"")</f>
        <v/>
      </c>
    </row>
    <row r="759" spans="1:7" x14ac:dyDescent="0.15">
      <c r="A759" s="335"/>
      <c r="B759" s="336"/>
      <c r="C759" s="337"/>
      <c r="D759" s="338" t="str">
        <f>IFERROR(VLOOKUP(A759,部品コード!A:E,2,FALSE),"")</f>
        <v/>
      </c>
      <c r="E759" s="338" t="str">
        <f t="shared" si="24"/>
        <v/>
      </c>
      <c r="F759" s="338" t="str">
        <f t="shared" si="25"/>
        <v/>
      </c>
      <c r="G759" s="338" t="str">
        <f>IFERROR(VLOOKUP(A759,部品コード!A:E,3,FALSE),"")</f>
        <v/>
      </c>
    </row>
    <row r="760" spans="1:7" x14ac:dyDescent="0.15">
      <c r="A760" s="335"/>
      <c r="B760" s="336"/>
      <c r="C760" s="337"/>
      <c r="D760" s="338" t="str">
        <f>IFERROR(VLOOKUP(A760,部品コード!A:E,2,FALSE),"")</f>
        <v/>
      </c>
      <c r="E760" s="338" t="str">
        <f t="shared" si="24"/>
        <v/>
      </c>
      <c r="F760" s="338" t="str">
        <f t="shared" si="25"/>
        <v/>
      </c>
      <c r="G760" s="338" t="str">
        <f>IFERROR(VLOOKUP(A760,部品コード!A:E,3,FALSE),"")</f>
        <v/>
      </c>
    </row>
    <row r="761" spans="1:7" x14ac:dyDescent="0.15">
      <c r="A761" s="335"/>
      <c r="B761" s="336"/>
      <c r="C761" s="337"/>
      <c r="D761" s="338" t="str">
        <f>IFERROR(VLOOKUP(A761,部品コード!A:E,2,FALSE),"")</f>
        <v/>
      </c>
      <c r="E761" s="338" t="str">
        <f t="shared" si="24"/>
        <v/>
      </c>
      <c r="F761" s="338" t="str">
        <f t="shared" si="25"/>
        <v/>
      </c>
      <c r="G761" s="338" t="str">
        <f>IFERROR(VLOOKUP(A761,部品コード!A:E,3,FALSE),"")</f>
        <v/>
      </c>
    </row>
    <row r="762" spans="1:7" x14ac:dyDescent="0.15">
      <c r="A762" s="335"/>
      <c r="B762" s="336"/>
      <c r="C762" s="337"/>
      <c r="D762" s="338" t="str">
        <f>IFERROR(VLOOKUP(A762,部品コード!A:E,2,FALSE),"")</f>
        <v/>
      </c>
      <c r="E762" s="338" t="str">
        <f t="shared" si="24"/>
        <v/>
      </c>
      <c r="F762" s="338" t="str">
        <f t="shared" si="25"/>
        <v/>
      </c>
      <c r="G762" s="338" t="str">
        <f>IFERROR(VLOOKUP(A762,部品コード!A:E,3,FALSE),"")</f>
        <v/>
      </c>
    </row>
    <row r="763" spans="1:7" x14ac:dyDescent="0.15">
      <c r="A763" s="335"/>
      <c r="B763" s="336"/>
      <c r="C763" s="337"/>
      <c r="D763" s="338" t="str">
        <f>IFERROR(VLOOKUP(A763,部品コード!A:E,2,FALSE),"")</f>
        <v/>
      </c>
      <c r="E763" s="338" t="str">
        <f t="shared" si="24"/>
        <v/>
      </c>
      <c r="F763" s="338" t="str">
        <f t="shared" si="25"/>
        <v/>
      </c>
      <c r="G763" s="338" t="str">
        <f>IFERROR(VLOOKUP(A763,部品コード!A:E,3,FALSE),"")</f>
        <v/>
      </c>
    </row>
    <row r="764" spans="1:7" x14ac:dyDescent="0.15">
      <c r="A764" s="335"/>
      <c r="B764" s="336"/>
      <c r="C764" s="337"/>
      <c r="D764" s="338" t="str">
        <f>IFERROR(VLOOKUP(A764,部品コード!A:E,2,FALSE),"")</f>
        <v/>
      </c>
      <c r="E764" s="338" t="str">
        <f t="shared" si="24"/>
        <v/>
      </c>
      <c r="F764" s="338" t="str">
        <f t="shared" si="25"/>
        <v/>
      </c>
      <c r="G764" s="338" t="str">
        <f>IFERROR(VLOOKUP(A764,部品コード!A:E,3,FALSE),"")</f>
        <v/>
      </c>
    </row>
    <row r="765" spans="1:7" x14ac:dyDescent="0.15">
      <c r="A765" s="335"/>
      <c r="B765" s="336"/>
      <c r="C765" s="337"/>
      <c r="D765" s="338" t="str">
        <f>IFERROR(VLOOKUP(A765,部品コード!A:E,2,FALSE),"")</f>
        <v/>
      </c>
      <c r="E765" s="338" t="str">
        <f t="shared" si="24"/>
        <v/>
      </c>
      <c r="F765" s="338" t="str">
        <f t="shared" si="25"/>
        <v/>
      </c>
      <c r="G765" s="338" t="str">
        <f>IFERROR(VLOOKUP(A765,部品コード!A:E,3,FALSE),"")</f>
        <v/>
      </c>
    </row>
    <row r="766" spans="1:7" x14ac:dyDescent="0.15">
      <c r="A766" s="335"/>
      <c r="B766" s="336"/>
      <c r="C766" s="337"/>
      <c r="D766" s="338" t="str">
        <f>IFERROR(VLOOKUP(A766,部品コード!A:E,2,FALSE),"")</f>
        <v/>
      </c>
      <c r="E766" s="338" t="str">
        <f t="shared" si="24"/>
        <v/>
      </c>
      <c r="F766" s="338" t="str">
        <f t="shared" si="25"/>
        <v/>
      </c>
      <c r="G766" s="338" t="str">
        <f>IFERROR(VLOOKUP(A766,部品コード!A:E,3,FALSE),"")</f>
        <v/>
      </c>
    </row>
    <row r="767" spans="1:7" x14ac:dyDescent="0.15">
      <c r="A767" s="335"/>
      <c r="B767" s="336"/>
      <c r="C767" s="337"/>
      <c r="D767" s="338" t="str">
        <f>IFERROR(VLOOKUP(A767,部品コード!A:E,2,FALSE),"")</f>
        <v/>
      </c>
      <c r="E767" s="338" t="str">
        <f t="shared" si="24"/>
        <v/>
      </c>
      <c r="F767" s="338" t="str">
        <f t="shared" si="25"/>
        <v/>
      </c>
      <c r="G767" s="338" t="str">
        <f>IFERROR(VLOOKUP(A767,部品コード!A:E,3,FALSE),"")</f>
        <v/>
      </c>
    </row>
    <row r="768" spans="1:7" x14ac:dyDescent="0.15">
      <c r="A768" s="335"/>
      <c r="B768" s="336"/>
      <c r="C768" s="337"/>
      <c r="D768" s="338" t="str">
        <f>IFERROR(VLOOKUP(A768,部品コード!A:E,2,FALSE),"")</f>
        <v/>
      </c>
      <c r="E768" s="338" t="str">
        <f t="shared" si="24"/>
        <v/>
      </c>
      <c r="F768" s="338" t="str">
        <f t="shared" si="25"/>
        <v/>
      </c>
      <c r="G768" s="338" t="str">
        <f>IFERROR(VLOOKUP(A768,部品コード!A:E,3,FALSE),"")</f>
        <v/>
      </c>
    </row>
    <row r="769" spans="1:7" x14ac:dyDescent="0.15">
      <c r="A769" s="335"/>
      <c r="B769" s="336"/>
      <c r="C769" s="337"/>
      <c r="D769" s="338" t="str">
        <f>IFERROR(VLOOKUP(A769,部品コード!A:E,2,FALSE),"")</f>
        <v/>
      </c>
      <c r="E769" s="338" t="str">
        <f t="shared" si="24"/>
        <v/>
      </c>
      <c r="F769" s="338" t="str">
        <f t="shared" si="25"/>
        <v/>
      </c>
      <c r="G769" s="338" t="str">
        <f>IFERROR(VLOOKUP(A769,部品コード!A:E,3,FALSE),"")</f>
        <v/>
      </c>
    </row>
    <row r="770" spans="1:7" x14ac:dyDescent="0.15">
      <c r="A770" s="335"/>
      <c r="B770" s="336"/>
      <c r="C770" s="337"/>
      <c r="D770" s="338" t="str">
        <f>IFERROR(VLOOKUP(A770,部品コード!A:E,2,FALSE),"")</f>
        <v/>
      </c>
      <c r="E770" s="338" t="str">
        <f t="shared" si="24"/>
        <v/>
      </c>
      <c r="F770" s="338" t="str">
        <f t="shared" si="25"/>
        <v/>
      </c>
      <c r="G770" s="338" t="str">
        <f>IFERROR(VLOOKUP(A770,部品コード!A:E,3,FALSE),"")</f>
        <v/>
      </c>
    </row>
    <row r="771" spans="1:7" x14ac:dyDescent="0.15">
      <c r="A771" s="335"/>
      <c r="B771" s="336"/>
      <c r="C771" s="337"/>
      <c r="D771" s="338" t="str">
        <f>IFERROR(VLOOKUP(A771,部品コード!A:E,2,FALSE),"")</f>
        <v/>
      </c>
      <c r="E771" s="338" t="str">
        <f t="shared" si="24"/>
        <v/>
      </c>
      <c r="F771" s="338" t="str">
        <f t="shared" si="25"/>
        <v/>
      </c>
      <c r="G771" s="338" t="str">
        <f>IFERROR(VLOOKUP(A771,部品コード!A:E,3,FALSE),"")</f>
        <v/>
      </c>
    </row>
    <row r="772" spans="1:7" x14ac:dyDescent="0.15">
      <c r="A772" s="335"/>
      <c r="B772" s="336"/>
      <c r="C772" s="337"/>
      <c r="D772" s="338" t="str">
        <f>IFERROR(VLOOKUP(A772,部品コード!A:E,2,FALSE),"")</f>
        <v/>
      </c>
      <c r="E772" s="338" t="str">
        <f t="shared" si="24"/>
        <v/>
      </c>
      <c r="F772" s="338" t="str">
        <f t="shared" si="25"/>
        <v/>
      </c>
      <c r="G772" s="338" t="str">
        <f>IFERROR(VLOOKUP(A772,部品コード!A:E,3,FALSE),"")</f>
        <v/>
      </c>
    </row>
    <row r="773" spans="1:7" x14ac:dyDescent="0.15">
      <c r="A773" s="335"/>
      <c r="B773" s="336"/>
      <c r="C773" s="337"/>
      <c r="D773" s="338" t="str">
        <f>IFERROR(VLOOKUP(A773,部品コード!A:E,2,FALSE),"")</f>
        <v/>
      </c>
      <c r="E773" s="338" t="str">
        <f t="shared" si="24"/>
        <v/>
      </c>
      <c r="F773" s="338" t="str">
        <f t="shared" si="25"/>
        <v/>
      </c>
      <c r="G773" s="338" t="str">
        <f>IFERROR(VLOOKUP(A773,部品コード!A:E,3,FALSE),"")</f>
        <v/>
      </c>
    </row>
    <row r="774" spans="1:7" x14ac:dyDescent="0.15">
      <c r="A774" s="335"/>
      <c r="B774" s="336"/>
      <c r="C774" s="337"/>
      <c r="D774" s="338" t="str">
        <f>IFERROR(VLOOKUP(A774,部品コード!A:E,2,FALSE),"")</f>
        <v/>
      </c>
      <c r="E774" s="338" t="str">
        <f t="shared" si="24"/>
        <v/>
      </c>
      <c r="F774" s="338" t="str">
        <f t="shared" si="25"/>
        <v/>
      </c>
      <c r="G774" s="338" t="str">
        <f>IFERROR(VLOOKUP(A774,部品コード!A:E,3,FALSE),"")</f>
        <v/>
      </c>
    </row>
    <row r="775" spans="1:7" x14ac:dyDescent="0.15">
      <c r="A775" s="335"/>
      <c r="B775" s="336"/>
      <c r="C775" s="337"/>
      <c r="D775" s="338" t="str">
        <f>IFERROR(VLOOKUP(A775,部品コード!A:E,2,FALSE),"")</f>
        <v/>
      </c>
      <c r="E775" s="338" t="str">
        <f t="shared" si="24"/>
        <v/>
      </c>
      <c r="F775" s="338" t="str">
        <f t="shared" si="25"/>
        <v/>
      </c>
      <c r="G775" s="338" t="str">
        <f>IFERROR(VLOOKUP(A775,部品コード!A:E,3,FALSE),"")</f>
        <v/>
      </c>
    </row>
    <row r="776" spans="1:7" x14ac:dyDescent="0.15">
      <c r="A776" s="335"/>
      <c r="B776" s="336"/>
      <c r="C776" s="337"/>
      <c r="D776" s="338" t="str">
        <f>IFERROR(VLOOKUP(A776,部品コード!A:E,2,FALSE),"")</f>
        <v/>
      </c>
      <c r="E776" s="338" t="str">
        <f t="shared" si="24"/>
        <v/>
      </c>
      <c r="F776" s="338" t="str">
        <f t="shared" si="25"/>
        <v/>
      </c>
      <c r="G776" s="338" t="str">
        <f>IFERROR(VLOOKUP(A776,部品コード!A:E,3,FALSE),"")</f>
        <v/>
      </c>
    </row>
    <row r="777" spans="1:7" x14ac:dyDescent="0.15">
      <c r="A777" s="335"/>
      <c r="B777" s="336"/>
      <c r="C777" s="337"/>
      <c r="D777" s="338" t="str">
        <f>IFERROR(VLOOKUP(A777,部品コード!A:E,2,FALSE),"")</f>
        <v/>
      </c>
      <c r="E777" s="338" t="str">
        <f t="shared" si="24"/>
        <v/>
      </c>
      <c r="F777" s="338" t="str">
        <f t="shared" si="25"/>
        <v/>
      </c>
      <c r="G777" s="338" t="str">
        <f>IFERROR(VLOOKUP(A777,部品コード!A:E,3,FALSE),"")</f>
        <v/>
      </c>
    </row>
    <row r="778" spans="1:7" x14ac:dyDescent="0.15">
      <c r="A778" s="335"/>
      <c r="B778" s="336"/>
      <c r="C778" s="337"/>
      <c r="D778" s="338" t="str">
        <f>IFERROR(VLOOKUP(A778,部品コード!A:E,2,FALSE),"")</f>
        <v/>
      </c>
      <c r="E778" s="338" t="str">
        <f t="shared" si="24"/>
        <v/>
      </c>
      <c r="F778" s="338" t="str">
        <f t="shared" si="25"/>
        <v/>
      </c>
      <c r="G778" s="338" t="str">
        <f>IFERROR(VLOOKUP(A778,部品コード!A:E,3,FALSE),"")</f>
        <v/>
      </c>
    </row>
    <row r="779" spans="1:7" x14ac:dyDescent="0.15">
      <c r="A779" s="335"/>
      <c r="B779" s="336"/>
      <c r="C779" s="337"/>
      <c r="D779" s="338" t="str">
        <f>IFERROR(VLOOKUP(A779,部品コード!A:E,2,FALSE),"")</f>
        <v/>
      </c>
      <c r="E779" s="338" t="str">
        <f t="shared" si="24"/>
        <v/>
      </c>
      <c r="F779" s="338" t="str">
        <f t="shared" si="25"/>
        <v/>
      </c>
      <c r="G779" s="338" t="str">
        <f>IFERROR(VLOOKUP(A779,部品コード!A:E,3,FALSE),"")</f>
        <v/>
      </c>
    </row>
    <row r="780" spans="1:7" x14ac:dyDescent="0.15">
      <c r="A780" s="335"/>
      <c r="B780" s="336"/>
      <c r="C780" s="337"/>
      <c r="D780" s="338" t="str">
        <f>IFERROR(VLOOKUP(A780,部品コード!A:E,2,FALSE),"")</f>
        <v/>
      </c>
      <c r="E780" s="338" t="str">
        <f t="shared" si="24"/>
        <v/>
      </c>
      <c r="F780" s="338" t="str">
        <f t="shared" si="25"/>
        <v/>
      </c>
      <c r="G780" s="338" t="str">
        <f>IFERROR(VLOOKUP(A780,部品コード!A:E,3,FALSE),"")</f>
        <v/>
      </c>
    </row>
    <row r="781" spans="1:7" x14ac:dyDescent="0.15">
      <c r="A781" s="335"/>
      <c r="B781" s="336"/>
      <c r="C781" s="337"/>
      <c r="D781" s="338" t="str">
        <f>IFERROR(VLOOKUP(A781,部品コード!A:E,2,FALSE),"")</f>
        <v/>
      </c>
      <c r="E781" s="338" t="str">
        <f t="shared" si="24"/>
        <v/>
      </c>
      <c r="F781" s="338" t="str">
        <f t="shared" si="25"/>
        <v/>
      </c>
      <c r="G781" s="338" t="str">
        <f>IFERROR(VLOOKUP(A781,部品コード!A:E,3,FALSE),"")</f>
        <v/>
      </c>
    </row>
    <row r="782" spans="1:7" x14ac:dyDescent="0.15">
      <c r="A782" s="335"/>
      <c r="B782" s="336"/>
      <c r="C782" s="337"/>
      <c r="D782" s="338" t="str">
        <f>IFERROR(VLOOKUP(A782,部品コード!A:E,2,FALSE),"")</f>
        <v/>
      </c>
      <c r="E782" s="338" t="str">
        <f t="shared" si="24"/>
        <v/>
      </c>
      <c r="F782" s="338" t="str">
        <f t="shared" si="25"/>
        <v/>
      </c>
      <c r="G782" s="338" t="str">
        <f>IFERROR(VLOOKUP(A782,部品コード!A:E,3,FALSE),"")</f>
        <v/>
      </c>
    </row>
    <row r="783" spans="1:7" x14ac:dyDescent="0.15">
      <c r="A783" s="335"/>
      <c r="B783" s="336"/>
      <c r="C783" s="337"/>
      <c r="D783" s="338" t="str">
        <f>IFERROR(VLOOKUP(A783,部品コード!A:E,2,FALSE),"")</f>
        <v/>
      </c>
      <c r="E783" s="338" t="str">
        <f t="shared" si="24"/>
        <v/>
      </c>
      <c r="F783" s="338" t="str">
        <f t="shared" si="25"/>
        <v/>
      </c>
      <c r="G783" s="338" t="str">
        <f>IFERROR(VLOOKUP(A783,部品コード!A:E,3,FALSE),"")</f>
        <v/>
      </c>
    </row>
    <row r="784" spans="1:7" x14ac:dyDescent="0.15">
      <c r="A784" s="335"/>
      <c r="B784" s="336"/>
      <c r="C784" s="337"/>
      <c r="D784" s="338" t="str">
        <f>IFERROR(VLOOKUP(A784,部品コード!A:E,2,FALSE),"")</f>
        <v/>
      </c>
      <c r="E784" s="338" t="str">
        <f t="shared" si="24"/>
        <v/>
      </c>
      <c r="F784" s="338" t="str">
        <f t="shared" si="25"/>
        <v/>
      </c>
      <c r="G784" s="338" t="str">
        <f>IFERROR(VLOOKUP(A784,部品コード!A:E,3,FALSE),"")</f>
        <v/>
      </c>
    </row>
    <row r="785" spans="1:7" x14ac:dyDescent="0.15">
      <c r="A785" s="335"/>
      <c r="B785" s="336"/>
      <c r="C785" s="337"/>
      <c r="D785" s="338" t="str">
        <f>IFERROR(VLOOKUP(A785,部品コード!A:E,2,FALSE),"")</f>
        <v/>
      </c>
      <c r="E785" s="338" t="str">
        <f t="shared" si="24"/>
        <v/>
      </c>
      <c r="F785" s="338" t="str">
        <f t="shared" si="25"/>
        <v/>
      </c>
      <c r="G785" s="338" t="str">
        <f>IFERROR(VLOOKUP(A785,部品コード!A:E,3,FALSE),"")</f>
        <v/>
      </c>
    </row>
    <row r="786" spans="1:7" x14ac:dyDescent="0.15">
      <c r="A786" s="335"/>
      <c r="B786" s="336"/>
      <c r="C786" s="337"/>
      <c r="D786" s="338" t="str">
        <f>IFERROR(VLOOKUP(A786,部品コード!A:E,2,FALSE),"")</f>
        <v/>
      </c>
      <c r="E786" s="338" t="str">
        <f t="shared" si="24"/>
        <v/>
      </c>
      <c r="F786" s="338" t="str">
        <f t="shared" si="25"/>
        <v/>
      </c>
      <c r="G786" s="338" t="str">
        <f>IFERROR(VLOOKUP(A786,部品コード!A:E,3,FALSE),"")</f>
        <v/>
      </c>
    </row>
    <row r="787" spans="1:7" x14ac:dyDescent="0.15">
      <c r="A787" s="335"/>
      <c r="B787" s="336"/>
      <c r="C787" s="337"/>
      <c r="D787" s="338" t="str">
        <f>IFERROR(VLOOKUP(A787,部品コード!A:E,2,FALSE),"")</f>
        <v/>
      </c>
      <c r="E787" s="338" t="str">
        <f t="shared" si="24"/>
        <v/>
      </c>
      <c r="F787" s="338" t="str">
        <f t="shared" si="25"/>
        <v/>
      </c>
      <c r="G787" s="338" t="str">
        <f>IFERROR(VLOOKUP(A787,部品コード!A:E,3,FALSE),"")</f>
        <v/>
      </c>
    </row>
    <row r="788" spans="1:7" x14ac:dyDescent="0.15">
      <c r="A788" s="335"/>
      <c r="B788" s="336"/>
      <c r="C788" s="337"/>
      <c r="D788" s="338" t="str">
        <f>IFERROR(VLOOKUP(A788,部品コード!A:E,2,FALSE),"")</f>
        <v/>
      </c>
      <c r="E788" s="338" t="str">
        <f t="shared" si="24"/>
        <v/>
      </c>
      <c r="F788" s="338" t="str">
        <f t="shared" si="25"/>
        <v/>
      </c>
      <c r="G788" s="338" t="str">
        <f>IFERROR(VLOOKUP(A788,部品コード!A:E,3,FALSE),"")</f>
        <v/>
      </c>
    </row>
    <row r="789" spans="1:7" x14ac:dyDescent="0.15">
      <c r="A789" s="335"/>
      <c r="B789" s="336"/>
      <c r="C789" s="337"/>
      <c r="D789" s="338" t="str">
        <f>IFERROR(VLOOKUP(A789,部品コード!A:E,2,FALSE),"")</f>
        <v/>
      </c>
      <c r="E789" s="338" t="str">
        <f t="shared" si="24"/>
        <v/>
      </c>
      <c r="F789" s="338" t="str">
        <f t="shared" si="25"/>
        <v/>
      </c>
      <c r="G789" s="338" t="str">
        <f>IFERROR(VLOOKUP(A789,部品コード!A:E,3,FALSE),"")</f>
        <v/>
      </c>
    </row>
    <row r="790" spans="1:7" x14ac:dyDescent="0.15">
      <c r="A790" s="335"/>
      <c r="B790" s="336"/>
      <c r="C790" s="337"/>
      <c r="D790" s="338" t="str">
        <f>IFERROR(VLOOKUP(A790,部品コード!A:E,2,FALSE),"")</f>
        <v/>
      </c>
      <c r="E790" s="338" t="str">
        <f t="shared" si="24"/>
        <v/>
      </c>
      <c r="F790" s="338" t="str">
        <f t="shared" si="25"/>
        <v/>
      </c>
      <c r="G790" s="338" t="str">
        <f>IFERROR(VLOOKUP(A790,部品コード!A:E,3,FALSE),"")</f>
        <v/>
      </c>
    </row>
    <row r="791" spans="1:7" x14ac:dyDescent="0.15">
      <c r="A791" s="335"/>
      <c r="B791" s="336"/>
      <c r="C791" s="337"/>
      <c r="D791" s="338" t="str">
        <f>IFERROR(VLOOKUP(A791,部品コード!A:E,2,FALSE),"")</f>
        <v/>
      </c>
      <c r="E791" s="338" t="str">
        <f t="shared" si="24"/>
        <v/>
      </c>
      <c r="F791" s="338" t="str">
        <f t="shared" si="25"/>
        <v/>
      </c>
      <c r="G791" s="338" t="str">
        <f>IFERROR(VLOOKUP(A791,部品コード!A:E,3,FALSE),"")</f>
        <v/>
      </c>
    </row>
    <row r="792" spans="1:7" x14ac:dyDescent="0.15">
      <c r="A792" s="335"/>
      <c r="B792" s="336"/>
      <c r="C792" s="337"/>
      <c r="D792" s="338" t="str">
        <f>IFERROR(VLOOKUP(A792,部品コード!A:E,2,FALSE),"")</f>
        <v/>
      </c>
      <c r="E792" s="338" t="str">
        <f t="shared" si="24"/>
        <v/>
      </c>
      <c r="F792" s="338" t="str">
        <f t="shared" si="25"/>
        <v/>
      </c>
      <c r="G792" s="338" t="str">
        <f>IFERROR(VLOOKUP(A792,部品コード!A:E,3,FALSE),"")</f>
        <v/>
      </c>
    </row>
    <row r="793" spans="1:7" x14ac:dyDescent="0.15">
      <c r="A793" s="335"/>
      <c r="B793" s="336"/>
      <c r="C793" s="337"/>
      <c r="D793" s="338" t="str">
        <f>IFERROR(VLOOKUP(A793,部品コード!A:E,2,FALSE),"")</f>
        <v/>
      </c>
      <c r="E793" s="338" t="str">
        <f t="shared" si="24"/>
        <v/>
      </c>
      <c r="F793" s="338" t="str">
        <f t="shared" si="25"/>
        <v/>
      </c>
      <c r="G793" s="338" t="str">
        <f>IFERROR(VLOOKUP(A793,部品コード!A:E,3,FALSE),"")</f>
        <v/>
      </c>
    </row>
    <row r="794" spans="1:7" x14ac:dyDescent="0.15">
      <c r="A794" s="335"/>
      <c r="B794" s="336"/>
      <c r="C794" s="337"/>
      <c r="D794" s="338" t="str">
        <f>IFERROR(VLOOKUP(A794,部品コード!A:E,2,FALSE),"")</f>
        <v/>
      </c>
      <c r="E794" s="338" t="str">
        <f t="shared" si="24"/>
        <v/>
      </c>
      <c r="F794" s="338" t="str">
        <f t="shared" si="25"/>
        <v/>
      </c>
      <c r="G794" s="338" t="str">
        <f>IFERROR(VLOOKUP(A794,部品コード!A:E,3,FALSE),"")</f>
        <v/>
      </c>
    </row>
    <row r="795" spans="1:7" x14ac:dyDescent="0.15">
      <c r="A795" s="335"/>
      <c r="B795" s="336"/>
      <c r="C795" s="337"/>
      <c r="D795" s="338" t="str">
        <f>IFERROR(VLOOKUP(A795,部品コード!A:E,2,FALSE),"")</f>
        <v/>
      </c>
      <c r="E795" s="338" t="str">
        <f t="shared" si="24"/>
        <v/>
      </c>
      <c r="F795" s="338" t="str">
        <f t="shared" si="25"/>
        <v/>
      </c>
      <c r="G795" s="338" t="str">
        <f>IFERROR(VLOOKUP(A795,部品コード!A:E,3,FALSE),"")</f>
        <v/>
      </c>
    </row>
    <row r="796" spans="1:7" x14ac:dyDescent="0.15">
      <c r="A796" s="335"/>
      <c r="B796" s="336"/>
      <c r="C796" s="337"/>
      <c r="D796" s="338" t="str">
        <f>IFERROR(VLOOKUP(A796,部品コード!A:E,2,FALSE),"")</f>
        <v/>
      </c>
      <c r="E796" s="338" t="str">
        <f t="shared" si="24"/>
        <v/>
      </c>
      <c r="F796" s="338" t="str">
        <f t="shared" si="25"/>
        <v/>
      </c>
      <c r="G796" s="338" t="str">
        <f>IFERROR(VLOOKUP(A796,部品コード!A:E,3,FALSE),"")</f>
        <v/>
      </c>
    </row>
    <row r="797" spans="1:7" x14ac:dyDescent="0.15">
      <c r="A797" s="335"/>
      <c r="B797" s="336"/>
      <c r="C797" s="337"/>
      <c r="D797" s="338" t="str">
        <f>IFERROR(VLOOKUP(A797,部品コード!A:E,2,FALSE),"")</f>
        <v/>
      </c>
      <c r="E797" s="338" t="str">
        <f t="shared" si="24"/>
        <v/>
      </c>
      <c r="F797" s="338" t="str">
        <f t="shared" si="25"/>
        <v/>
      </c>
      <c r="G797" s="338" t="str">
        <f>IFERROR(VLOOKUP(A797,部品コード!A:E,3,FALSE),"")</f>
        <v/>
      </c>
    </row>
    <row r="798" spans="1:7" x14ac:dyDescent="0.15">
      <c r="A798" s="335"/>
      <c r="B798" s="336"/>
      <c r="C798" s="337"/>
      <c r="D798" s="338" t="str">
        <f>IFERROR(VLOOKUP(A798,部品コード!A:E,2,FALSE),"")</f>
        <v/>
      </c>
      <c r="E798" s="338" t="str">
        <f t="shared" si="24"/>
        <v/>
      </c>
      <c r="F798" s="338" t="str">
        <f t="shared" si="25"/>
        <v/>
      </c>
      <c r="G798" s="338" t="str">
        <f>IFERROR(VLOOKUP(A798,部品コード!A:E,3,FALSE),"")</f>
        <v/>
      </c>
    </row>
    <row r="799" spans="1:7" x14ac:dyDescent="0.15">
      <c r="A799" s="335"/>
      <c r="B799" s="336"/>
      <c r="C799" s="337"/>
      <c r="D799" s="338" t="str">
        <f>IFERROR(VLOOKUP(A799,部品コード!A:E,2,FALSE),"")</f>
        <v/>
      </c>
      <c r="E799" s="338" t="str">
        <f t="shared" si="24"/>
        <v/>
      </c>
      <c r="F799" s="338" t="str">
        <f t="shared" si="25"/>
        <v/>
      </c>
      <c r="G799" s="338" t="str">
        <f>IFERROR(VLOOKUP(A799,部品コード!A:E,3,FALSE),"")</f>
        <v/>
      </c>
    </row>
    <row r="800" spans="1:7" x14ac:dyDescent="0.15">
      <c r="A800" s="335"/>
      <c r="B800" s="336"/>
      <c r="C800" s="337"/>
      <c r="D800" s="338" t="str">
        <f>IFERROR(VLOOKUP(A800,部品コード!A:E,2,FALSE),"")</f>
        <v/>
      </c>
      <c r="E800" s="338" t="str">
        <f t="shared" si="24"/>
        <v/>
      </c>
      <c r="F800" s="338" t="str">
        <f t="shared" si="25"/>
        <v/>
      </c>
      <c r="G800" s="338" t="str">
        <f>IFERROR(VLOOKUP(A800,部品コード!A:E,3,FALSE),"")</f>
        <v/>
      </c>
    </row>
    <row r="801" spans="1:7" x14ac:dyDescent="0.15">
      <c r="A801" s="335"/>
      <c r="B801" s="336"/>
      <c r="C801" s="337"/>
      <c r="D801" s="338" t="str">
        <f>IFERROR(VLOOKUP(A801,部品コード!A:E,2,FALSE),"")</f>
        <v/>
      </c>
      <c r="E801" s="338" t="str">
        <f t="shared" si="24"/>
        <v/>
      </c>
      <c r="F801" s="338" t="str">
        <f t="shared" si="25"/>
        <v/>
      </c>
      <c r="G801" s="338" t="str">
        <f>IFERROR(VLOOKUP(A801,部品コード!A:E,3,FALSE),"")</f>
        <v/>
      </c>
    </row>
    <row r="802" spans="1:7" x14ac:dyDescent="0.15">
      <c r="A802" s="335"/>
      <c r="B802" s="336"/>
      <c r="C802" s="337"/>
      <c r="D802" s="338" t="str">
        <f>IFERROR(VLOOKUP(A802,部品コード!A:E,2,FALSE),"")</f>
        <v/>
      </c>
      <c r="E802" s="338" t="str">
        <f t="shared" si="24"/>
        <v/>
      </c>
      <c r="F802" s="338" t="str">
        <f t="shared" si="25"/>
        <v/>
      </c>
      <c r="G802" s="338" t="str">
        <f>IFERROR(VLOOKUP(A802,部品コード!A:E,3,FALSE),"")</f>
        <v/>
      </c>
    </row>
    <row r="803" spans="1:7" x14ac:dyDescent="0.15">
      <c r="A803" s="335"/>
      <c r="B803" s="336"/>
      <c r="C803" s="337"/>
      <c r="D803" s="338" t="str">
        <f>IFERROR(VLOOKUP(A803,部品コード!A:E,2,FALSE),"")</f>
        <v/>
      </c>
      <c r="E803" s="338" t="str">
        <f t="shared" si="24"/>
        <v/>
      </c>
      <c r="F803" s="338" t="str">
        <f t="shared" si="25"/>
        <v/>
      </c>
      <c r="G803" s="338" t="str">
        <f>IFERROR(VLOOKUP(A803,部品コード!A:E,3,FALSE),"")</f>
        <v/>
      </c>
    </row>
    <row r="804" spans="1:7" x14ac:dyDescent="0.15">
      <c r="A804" s="335"/>
      <c r="B804" s="336"/>
      <c r="C804" s="337"/>
      <c r="D804" s="338" t="str">
        <f>IFERROR(VLOOKUP(A804,部品コード!A:E,2,FALSE),"")</f>
        <v/>
      </c>
      <c r="E804" s="338" t="str">
        <f t="shared" si="24"/>
        <v/>
      </c>
      <c r="F804" s="338" t="str">
        <f t="shared" si="25"/>
        <v/>
      </c>
      <c r="G804" s="338" t="str">
        <f>IFERROR(VLOOKUP(A804,部品コード!A:E,3,FALSE),"")</f>
        <v/>
      </c>
    </row>
    <row r="805" spans="1:7" x14ac:dyDescent="0.15">
      <c r="A805" s="335"/>
      <c r="B805" s="336"/>
      <c r="C805" s="337"/>
      <c r="D805" s="338" t="str">
        <f>IFERROR(VLOOKUP(A805,部品コード!A:E,2,FALSE),"")</f>
        <v/>
      </c>
      <c r="E805" s="338" t="str">
        <f t="shared" si="24"/>
        <v/>
      </c>
      <c r="F805" s="338" t="str">
        <f t="shared" si="25"/>
        <v/>
      </c>
      <c r="G805" s="338" t="str">
        <f>IFERROR(VLOOKUP(A805,部品コード!A:E,3,FALSE),"")</f>
        <v/>
      </c>
    </row>
    <row r="806" spans="1:7" x14ac:dyDescent="0.15">
      <c r="A806" s="335"/>
      <c r="B806" s="336"/>
      <c r="C806" s="337"/>
      <c r="D806" s="338" t="str">
        <f>IFERROR(VLOOKUP(A806,部品コード!A:E,2,FALSE),"")</f>
        <v/>
      </c>
      <c r="E806" s="338" t="str">
        <f t="shared" si="24"/>
        <v/>
      </c>
      <c r="F806" s="338" t="str">
        <f t="shared" si="25"/>
        <v/>
      </c>
      <c r="G806" s="338" t="str">
        <f>IFERROR(VLOOKUP(A806,部品コード!A:E,3,FALSE),"")</f>
        <v/>
      </c>
    </row>
    <row r="807" spans="1:7" x14ac:dyDescent="0.15">
      <c r="A807" s="335"/>
      <c r="B807" s="336"/>
      <c r="C807" s="337"/>
      <c r="D807" s="338" t="str">
        <f>IFERROR(VLOOKUP(A807,部品コード!A:E,2,FALSE),"")</f>
        <v/>
      </c>
      <c r="E807" s="338" t="str">
        <f t="shared" si="24"/>
        <v/>
      </c>
      <c r="F807" s="338" t="str">
        <f t="shared" si="25"/>
        <v/>
      </c>
      <c r="G807" s="338" t="str">
        <f>IFERROR(VLOOKUP(A807,部品コード!A:E,3,FALSE),"")</f>
        <v/>
      </c>
    </row>
    <row r="808" spans="1:7" x14ac:dyDescent="0.15">
      <c r="A808" s="335"/>
      <c r="B808" s="336"/>
      <c r="C808" s="337"/>
      <c r="D808" s="338" t="str">
        <f>IFERROR(VLOOKUP(A808,部品コード!A:E,2,FALSE),"")</f>
        <v/>
      </c>
      <c r="E808" s="338" t="str">
        <f t="shared" si="24"/>
        <v/>
      </c>
      <c r="F808" s="338" t="str">
        <f t="shared" si="25"/>
        <v/>
      </c>
      <c r="G808" s="338" t="str">
        <f>IFERROR(VLOOKUP(A808,部品コード!A:E,3,FALSE),"")</f>
        <v/>
      </c>
    </row>
    <row r="809" spans="1:7" x14ac:dyDescent="0.15">
      <c r="A809" s="335"/>
      <c r="B809" s="336"/>
      <c r="C809" s="337"/>
      <c r="D809" s="338" t="str">
        <f>IFERROR(VLOOKUP(A809,部品コード!A:E,2,FALSE),"")</f>
        <v/>
      </c>
      <c r="E809" s="338" t="str">
        <f t="shared" si="24"/>
        <v/>
      </c>
      <c r="F809" s="338" t="str">
        <f t="shared" si="25"/>
        <v/>
      </c>
      <c r="G809" s="338" t="str">
        <f>IFERROR(VLOOKUP(A809,部品コード!A:E,3,FALSE),"")</f>
        <v/>
      </c>
    </row>
    <row r="810" spans="1:7" x14ac:dyDescent="0.15">
      <c r="A810" s="335"/>
      <c r="B810" s="336"/>
      <c r="C810" s="337"/>
      <c r="D810" s="338" t="str">
        <f>IFERROR(VLOOKUP(A810,部品コード!A:E,2,FALSE),"")</f>
        <v/>
      </c>
      <c r="E810" s="338" t="str">
        <f t="shared" si="24"/>
        <v/>
      </c>
      <c r="F810" s="338" t="str">
        <f t="shared" si="25"/>
        <v/>
      </c>
      <c r="G810" s="338" t="str">
        <f>IFERROR(VLOOKUP(A810,部品コード!A:E,3,FALSE),"")</f>
        <v/>
      </c>
    </row>
    <row r="811" spans="1:7" x14ac:dyDescent="0.15">
      <c r="A811" s="335"/>
      <c r="B811" s="336"/>
      <c r="C811" s="337"/>
      <c r="D811" s="338" t="str">
        <f>IFERROR(VLOOKUP(A811,部品コード!A:E,2,FALSE),"")</f>
        <v/>
      </c>
      <c r="E811" s="338" t="str">
        <f t="shared" si="24"/>
        <v/>
      </c>
      <c r="F811" s="338" t="str">
        <f t="shared" si="25"/>
        <v/>
      </c>
      <c r="G811" s="338" t="str">
        <f>IFERROR(VLOOKUP(A811,部品コード!A:E,3,FALSE),"")</f>
        <v/>
      </c>
    </row>
    <row r="812" spans="1:7" x14ac:dyDescent="0.15">
      <c r="A812" s="335"/>
      <c r="B812" s="336"/>
      <c r="C812" s="337"/>
      <c r="D812" s="338" t="str">
        <f>IFERROR(VLOOKUP(A812,部品コード!A:E,2,FALSE),"")</f>
        <v/>
      </c>
      <c r="E812" s="338" t="str">
        <f t="shared" si="24"/>
        <v/>
      </c>
      <c r="F812" s="338" t="str">
        <f t="shared" si="25"/>
        <v/>
      </c>
      <c r="G812" s="338" t="str">
        <f>IFERROR(VLOOKUP(A812,部品コード!A:E,3,FALSE),"")</f>
        <v/>
      </c>
    </row>
    <row r="813" spans="1:7" x14ac:dyDescent="0.15">
      <c r="A813" s="335"/>
      <c r="B813" s="336"/>
      <c r="C813" s="337"/>
      <c r="D813" s="338" t="str">
        <f>IFERROR(VLOOKUP(A813,部品コード!A:E,2,FALSE),"")</f>
        <v/>
      </c>
      <c r="E813" s="338" t="str">
        <f t="shared" si="24"/>
        <v/>
      </c>
      <c r="F813" s="338" t="str">
        <f t="shared" si="25"/>
        <v/>
      </c>
      <c r="G813" s="338" t="str">
        <f>IFERROR(VLOOKUP(A813,部品コード!A:E,3,FALSE),"")</f>
        <v/>
      </c>
    </row>
    <row r="814" spans="1:7" x14ac:dyDescent="0.15">
      <c r="A814" s="335"/>
      <c r="B814" s="336"/>
      <c r="C814" s="337"/>
      <c r="D814" s="338" t="str">
        <f>IFERROR(VLOOKUP(A814,部品コード!A:E,2,FALSE),"")</f>
        <v/>
      </c>
      <c r="E814" s="338" t="str">
        <f t="shared" si="24"/>
        <v/>
      </c>
      <c r="F814" s="338" t="str">
        <f t="shared" si="25"/>
        <v/>
      </c>
      <c r="G814" s="338" t="str">
        <f>IFERROR(VLOOKUP(A814,部品コード!A:E,3,FALSE),"")</f>
        <v/>
      </c>
    </row>
    <row r="815" spans="1:7" x14ac:dyDescent="0.15">
      <c r="A815" s="335"/>
      <c r="B815" s="336"/>
      <c r="C815" s="337"/>
      <c r="D815" s="338" t="str">
        <f>IFERROR(VLOOKUP(A815,部品コード!A:E,2,FALSE),"")</f>
        <v/>
      </c>
      <c r="E815" s="338" t="str">
        <f t="shared" si="24"/>
        <v/>
      </c>
      <c r="F815" s="338" t="str">
        <f t="shared" si="25"/>
        <v/>
      </c>
      <c r="G815" s="338" t="str">
        <f>IFERROR(VLOOKUP(A815,部品コード!A:E,3,FALSE),"")</f>
        <v/>
      </c>
    </row>
    <row r="816" spans="1:7" x14ac:dyDescent="0.15">
      <c r="A816" s="335"/>
      <c r="B816" s="336"/>
      <c r="C816" s="337"/>
      <c r="D816" s="338" t="str">
        <f>IFERROR(VLOOKUP(A816,部品コード!A:E,2,FALSE),"")</f>
        <v/>
      </c>
      <c r="E816" s="338" t="str">
        <f t="shared" si="24"/>
        <v/>
      </c>
      <c r="F816" s="338" t="str">
        <f t="shared" si="25"/>
        <v/>
      </c>
      <c r="G816" s="338" t="str">
        <f>IFERROR(VLOOKUP(A816,部品コード!A:E,3,FALSE),"")</f>
        <v/>
      </c>
    </row>
    <row r="817" spans="1:7" x14ac:dyDescent="0.15">
      <c r="A817" s="335"/>
      <c r="B817" s="336"/>
      <c r="C817" s="337"/>
      <c r="D817" s="338" t="str">
        <f>IFERROR(VLOOKUP(A817,部品コード!A:E,2,FALSE),"")</f>
        <v/>
      </c>
      <c r="E817" s="338" t="str">
        <f t="shared" si="24"/>
        <v/>
      </c>
      <c r="F817" s="338" t="str">
        <f t="shared" si="25"/>
        <v/>
      </c>
      <c r="G817" s="338" t="str">
        <f>IFERROR(VLOOKUP(A817,部品コード!A:E,3,FALSE),"")</f>
        <v/>
      </c>
    </row>
    <row r="818" spans="1:7" x14ac:dyDescent="0.15">
      <c r="A818" s="335"/>
      <c r="B818" s="336"/>
      <c r="C818" s="337"/>
      <c r="D818" s="338" t="str">
        <f>IFERROR(VLOOKUP(A818,部品コード!A:E,2,FALSE),"")</f>
        <v/>
      </c>
      <c r="E818" s="338" t="str">
        <f t="shared" si="24"/>
        <v/>
      </c>
      <c r="F818" s="338" t="str">
        <f t="shared" si="25"/>
        <v/>
      </c>
      <c r="G818" s="338" t="str">
        <f>IFERROR(VLOOKUP(A818,部品コード!A:E,3,FALSE),"")</f>
        <v/>
      </c>
    </row>
    <row r="819" spans="1:7" x14ac:dyDescent="0.15">
      <c r="A819" s="335"/>
      <c r="B819" s="336"/>
      <c r="C819" s="337"/>
      <c r="D819" s="338" t="str">
        <f>IFERROR(VLOOKUP(A819,部品コード!A:E,2,FALSE),"")</f>
        <v/>
      </c>
      <c r="E819" s="338" t="str">
        <f t="shared" si="24"/>
        <v/>
      </c>
      <c r="F819" s="338" t="str">
        <f t="shared" si="25"/>
        <v/>
      </c>
      <c r="G819" s="338" t="str">
        <f>IFERROR(VLOOKUP(A819,部品コード!A:E,3,FALSE),"")</f>
        <v/>
      </c>
    </row>
    <row r="820" spans="1:7" x14ac:dyDescent="0.15">
      <c r="A820" s="335"/>
      <c r="B820" s="336"/>
      <c r="C820" s="337"/>
      <c r="D820" s="338" t="str">
        <f>IFERROR(VLOOKUP(A820,部品コード!A:E,2,FALSE),"")</f>
        <v/>
      </c>
      <c r="E820" s="338" t="str">
        <f t="shared" si="24"/>
        <v/>
      </c>
      <c r="F820" s="338" t="str">
        <f t="shared" si="25"/>
        <v/>
      </c>
      <c r="G820" s="338" t="str">
        <f>IFERROR(VLOOKUP(A820,部品コード!A:E,3,FALSE),"")</f>
        <v/>
      </c>
    </row>
    <row r="821" spans="1:7" x14ac:dyDescent="0.15">
      <c r="A821" s="335"/>
      <c r="B821" s="336"/>
      <c r="C821" s="337"/>
      <c r="D821" s="338" t="str">
        <f>IFERROR(VLOOKUP(A821,部品コード!A:E,2,FALSE),"")</f>
        <v/>
      </c>
      <c r="E821" s="338" t="str">
        <f t="shared" si="24"/>
        <v/>
      </c>
      <c r="F821" s="338" t="str">
        <f t="shared" si="25"/>
        <v/>
      </c>
      <c r="G821" s="338" t="str">
        <f>IFERROR(VLOOKUP(A821,部品コード!A:E,3,FALSE),"")</f>
        <v/>
      </c>
    </row>
    <row r="822" spans="1:7" x14ac:dyDescent="0.15">
      <c r="A822" s="335"/>
      <c r="B822" s="336"/>
      <c r="C822" s="337"/>
      <c r="D822" s="338" t="str">
        <f>IFERROR(VLOOKUP(A822,部品コード!A:E,2,FALSE),"")</f>
        <v/>
      </c>
      <c r="E822" s="338" t="str">
        <f t="shared" ref="E822:E885" si="26">IF(B822="","",(MONTH(B822)))</f>
        <v/>
      </c>
      <c r="F822" s="338" t="str">
        <f t="shared" ref="F822:F885" si="27">IF(B822="","",(DAY(B822)))</f>
        <v/>
      </c>
      <c r="G822" s="338" t="str">
        <f>IFERROR(VLOOKUP(A822,部品コード!A:E,3,FALSE),"")</f>
        <v/>
      </c>
    </row>
    <row r="823" spans="1:7" x14ac:dyDescent="0.15">
      <c r="A823" s="335"/>
      <c r="B823" s="336"/>
      <c r="C823" s="337"/>
      <c r="D823" s="338" t="str">
        <f>IFERROR(VLOOKUP(A823,部品コード!A:E,2,FALSE),"")</f>
        <v/>
      </c>
      <c r="E823" s="338" t="str">
        <f t="shared" si="26"/>
        <v/>
      </c>
      <c r="F823" s="338" t="str">
        <f t="shared" si="27"/>
        <v/>
      </c>
      <c r="G823" s="338" t="str">
        <f>IFERROR(VLOOKUP(A823,部品コード!A:E,3,FALSE),"")</f>
        <v/>
      </c>
    </row>
    <row r="824" spans="1:7" x14ac:dyDescent="0.15">
      <c r="A824" s="335"/>
      <c r="B824" s="336"/>
      <c r="C824" s="337"/>
      <c r="D824" s="338" t="str">
        <f>IFERROR(VLOOKUP(A824,部品コード!A:E,2,FALSE),"")</f>
        <v/>
      </c>
      <c r="E824" s="338" t="str">
        <f t="shared" si="26"/>
        <v/>
      </c>
      <c r="F824" s="338" t="str">
        <f t="shared" si="27"/>
        <v/>
      </c>
      <c r="G824" s="338" t="str">
        <f>IFERROR(VLOOKUP(A824,部品コード!A:E,3,FALSE),"")</f>
        <v/>
      </c>
    </row>
    <row r="825" spans="1:7" x14ac:dyDescent="0.15">
      <c r="A825" s="335"/>
      <c r="B825" s="336"/>
      <c r="C825" s="337"/>
      <c r="D825" s="338" t="str">
        <f>IFERROR(VLOOKUP(A825,部品コード!A:E,2,FALSE),"")</f>
        <v/>
      </c>
      <c r="E825" s="338" t="str">
        <f t="shared" si="26"/>
        <v/>
      </c>
      <c r="F825" s="338" t="str">
        <f t="shared" si="27"/>
        <v/>
      </c>
      <c r="G825" s="338" t="str">
        <f>IFERROR(VLOOKUP(A825,部品コード!A:E,3,FALSE),"")</f>
        <v/>
      </c>
    </row>
    <row r="826" spans="1:7" x14ac:dyDescent="0.15">
      <c r="A826" s="335"/>
      <c r="B826" s="336"/>
      <c r="C826" s="337"/>
      <c r="D826" s="338" t="str">
        <f>IFERROR(VLOOKUP(A826,部品コード!A:E,2,FALSE),"")</f>
        <v/>
      </c>
      <c r="E826" s="338" t="str">
        <f t="shared" si="26"/>
        <v/>
      </c>
      <c r="F826" s="338" t="str">
        <f t="shared" si="27"/>
        <v/>
      </c>
      <c r="G826" s="338" t="str">
        <f>IFERROR(VLOOKUP(A826,部品コード!A:E,3,FALSE),"")</f>
        <v/>
      </c>
    </row>
    <row r="827" spans="1:7" x14ac:dyDescent="0.15">
      <c r="A827" s="335"/>
      <c r="B827" s="336"/>
      <c r="C827" s="337"/>
      <c r="D827" s="338" t="str">
        <f>IFERROR(VLOOKUP(A827,部品コード!A:E,2,FALSE),"")</f>
        <v/>
      </c>
      <c r="E827" s="338" t="str">
        <f t="shared" si="26"/>
        <v/>
      </c>
      <c r="F827" s="338" t="str">
        <f t="shared" si="27"/>
        <v/>
      </c>
      <c r="G827" s="338" t="str">
        <f>IFERROR(VLOOKUP(A827,部品コード!A:E,3,FALSE),"")</f>
        <v/>
      </c>
    </row>
    <row r="828" spans="1:7" x14ac:dyDescent="0.15">
      <c r="A828" s="335"/>
      <c r="B828" s="336"/>
      <c r="C828" s="337"/>
      <c r="D828" s="338" t="str">
        <f>IFERROR(VLOOKUP(A828,部品コード!A:E,2,FALSE),"")</f>
        <v/>
      </c>
      <c r="E828" s="338" t="str">
        <f t="shared" si="26"/>
        <v/>
      </c>
      <c r="F828" s="338" t="str">
        <f t="shared" si="27"/>
        <v/>
      </c>
      <c r="G828" s="338" t="str">
        <f>IFERROR(VLOOKUP(A828,部品コード!A:E,3,FALSE),"")</f>
        <v/>
      </c>
    </row>
    <row r="829" spans="1:7" x14ac:dyDescent="0.15">
      <c r="A829" s="335"/>
      <c r="B829" s="336"/>
      <c r="C829" s="337"/>
      <c r="D829" s="338" t="str">
        <f>IFERROR(VLOOKUP(A829,部品コード!A:E,2,FALSE),"")</f>
        <v/>
      </c>
      <c r="E829" s="338" t="str">
        <f t="shared" si="26"/>
        <v/>
      </c>
      <c r="F829" s="338" t="str">
        <f t="shared" si="27"/>
        <v/>
      </c>
      <c r="G829" s="338" t="str">
        <f>IFERROR(VLOOKUP(A829,部品コード!A:E,3,FALSE),"")</f>
        <v/>
      </c>
    </row>
    <row r="830" spans="1:7" x14ac:dyDescent="0.15">
      <c r="A830" s="335"/>
      <c r="B830" s="336"/>
      <c r="C830" s="337"/>
      <c r="D830" s="338" t="str">
        <f>IFERROR(VLOOKUP(A830,部品コード!A:E,2,FALSE),"")</f>
        <v/>
      </c>
      <c r="E830" s="338" t="str">
        <f t="shared" si="26"/>
        <v/>
      </c>
      <c r="F830" s="338" t="str">
        <f t="shared" si="27"/>
        <v/>
      </c>
      <c r="G830" s="338" t="str">
        <f>IFERROR(VLOOKUP(A830,部品コード!A:E,3,FALSE),"")</f>
        <v/>
      </c>
    </row>
    <row r="831" spans="1:7" x14ac:dyDescent="0.15">
      <c r="A831" s="335"/>
      <c r="B831" s="336"/>
      <c r="C831" s="337"/>
      <c r="D831" s="338" t="str">
        <f>IFERROR(VLOOKUP(A831,部品コード!A:E,2,FALSE),"")</f>
        <v/>
      </c>
      <c r="E831" s="338" t="str">
        <f t="shared" si="26"/>
        <v/>
      </c>
      <c r="F831" s="338" t="str">
        <f t="shared" si="27"/>
        <v/>
      </c>
      <c r="G831" s="338" t="str">
        <f>IFERROR(VLOOKUP(A831,部品コード!A:E,3,FALSE),"")</f>
        <v/>
      </c>
    </row>
    <row r="832" spans="1:7" x14ac:dyDescent="0.15">
      <c r="A832" s="335"/>
      <c r="B832" s="336"/>
      <c r="C832" s="337"/>
      <c r="D832" s="338" t="str">
        <f>IFERROR(VLOOKUP(A832,部品コード!A:E,2,FALSE),"")</f>
        <v/>
      </c>
      <c r="E832" s="338" t="str">
        <f t="shared" si="26"/>
        <v/>
      </c>
      <c r="F832" s="338" t="str">
        <f t="shared" si="27"/>
        <v/>
      </c>
      <c r="G832" s="338" t="str">
        <f>IFERROR(VLOOKUP(A832,部品コード!A:E,3,FALSE),"")</f>
        <v/>
      </c>
    </row>
    <row r="833" spans="1:7" x14ac:dyDescent="0.15">
      <c r="A833" s="335"/>
      <c r="B833" s="336"/>
      <c r="C833" s="337"/>
      <c r="D833" s="338" t="str">
        <f>IFERROR(VLOOKUP(A833,部品コード!A:E,2,FALSE),"")</f>
        <v/>
      </c>
      <c r="E833" s="338" t="str">
        <f t="shared" si="26"/>
        <v/>
      </c>
      <c r="F833" s="338" t="str">
        <f t="shared" si="27"/>
        <v/>
      </c>
      <c r="G833" s="338" t="str">
        <f>IFERROR(VLOOKUP(A833,部品コード!A:E,3,FALSE),"")</f>
        <v/>
      </c>
    </row>
    <row r="834" spans="1:7" x14ac:dyDescent="0.15">
      <c r="A834" s="335"/>
      <c r="B834" s="336"/>
      <c r="C834" s="337"/>
      <c r="D834" s="338" t="str">
        <f>IFERROR(VLOOKUP(A834,部品コード!A:E,2,FALSE),"")</f>
        <v/>
      </c>
      <c r="E834" s="338" t="str">
        <f t="shared" si="26"/>
        <v/>
      </c>
      <c r="F834" s="338" t="str">
        <f t="shared" si="27"/>
        <v/>
      </c>
      <c r="G834" s="338" t="str">
        <f>IFERROR(VLOOKUP(A834,部品コード!A:E,3,FALSE),"")</f>
        <v/>
      </c>
    </row>
    <row r="835" spans="1:7" x14ac:dyDescent="0.15">
      <c r="A835" s="335"/>
      <c r="B835" s="336"/>
      <c r="C835" s="337"/>
      <c r="D835" s="338" t="str">
        <f>IFERROR(VLOOKUP(A835,部品コード!A:E,2,FALSE),"")</f>
        <v/>
      </c>
      <c r="E835" s="338" t="str">
        <f t="shared" si="26"/>
        <v/>
      </c>
      <c r="F835" s="338" t="str">
        <f t="shared" si="27"/>
        <v/>
      </c>
      <c r="G835" s="338" t="str">
        <f>IFERROR(VLOOKUP(A835,部品コード!A:E,3,FALSE),"")</f>
        <v/>
      </c>
    </row>
    <row r="836" spans="1:7" x14ac:dyDescent="0.15">
      <c r="A836" s="335"/>
      <c r="B836" s="336"/>
      <c r="C836" s="337"/>
      <c r="D836" s="338" t="str">
        <f>IFERROR(VLOOKUP(A836,部品コード!A:E,2,FALSE),"")</f>
        <v/>
      </c>
      <c r="E836" s="338" t="str">
        <f t="shared" si="26"/>
        <v/>
      </c>
      <c r="F836" s="338" t="str">
        <f t="shared" si="27"/>
        <v/>
      </c>
      <c r="G836" s="338" t="str">
        <f>IFERROR(VLOOKUP(A836,部品コード!A:E,3,FALSE),"")</f>
        <v/>
      </c>
    </row>
    <row r="837" spans="1:7" x14ac:dyDescent="0.15">
      <c r="A837" s="335"/>
      <c r="B837" s="336"/>
      <c r="C837" s="337"/>
      <c r="D837" s="338" t="str">
        <f>IFERROR(VLOOKUP(A837,部品コード!A:E,2,FALSE),"")</f>
        <v/>
      </c>
      <c r="E837" s="338" t="str">
        <f t="shared" si="26"/>
        <v/>
      </c>
      <c r="F837" s="338" t="str">
        <f t="shared" si="27"/>
        <v/>
      </c>
      <c r="G837" s="338" t="str">
        <f>IFERROR(VLOOKUP(A837,部品コード!A:E,3,FALSE),"")</f>
        <v/>
      </c>
    </row>
    <row r="838" spans="1:7" x14ac:dyDescent="0.15">
      <c r="A838" s="335"/>
      <c r="B838" s="336"/>
      <c r="C838" s="337"/>
      <c r="D838" s="338" t="str">
        <f>IFERROR(VLOOKUP(A838,部品コード!A:E,2,FALSE),"")</f>
        <v/>
      </c>
      <c r="E838" s="338" t="str">
        <f t="shared" si="26"/>
        <v/>
      </c>
      <c r="F838" s="338" t="str">
        <f t="shared" si="27"/>
        <v/>
      </c>
      <c r="G838" s="338" t="str">
        <f>IFERROR(VLOOKUP(A838,部品コード!A:E,3,FALSE),"")</f>
        <v/>
      </c>
    </row>
    <row r="839" spans="1:7" x14ac:dyDescent="0.15">
      <c r="A839" s="335"/>
      <c r="B839" s="336"/>
      <c r="C839" s="337"/>
      <c r="D839" s="338" t="str">
        <f>IFERROR(VLOOKUP(A839,部品コード!A:E,2,FALSE),"")</f>
        <v/>
      </c>
      <c r="E839" s="338" t="str">
        <f t="shared" si="26"/>
        <v/>
      </c>
      <c r="F839" s="338" t="str">
        <f t="shared" si="27"/>
        <v/>
      </c>
      <c r="G839" s="338" t="str">
        <f>IFERROR(VLOOKUP(A839,部品コード!A:E,3,FALSE),"")</f>
        <v/>
      </c>
    </row>
    <row r="840" spans="1:7" x14ac:dyDescent="0.15">
      <c r="A840" s="335"/>
      <c r="B840" s="336"/>
      <c r="C840" s="337"/>
      <c r="D840" s="338" t="str">
        <f>IFERROR(VLOOKUP(A840,部品コード!A:E,2,FALSE),"")</f>
        <v/>
      </c>
      <c r="E840" s="338" t="str">
        <f t="shared" si="26"/>
        <v/>
      </c>
      <c r="F840" s="338" t="str">
        <f t="shared" si="27"/>
        <v/>
      </c>
      <c r="G840" s="338" t="str">
        <f>IFERROR(VLOOKUP(A840,部品コード!A:E,3,FALSE),"")</f>
        <v/>
      </c>
    </row>
    <row r="841" spans="1:7" x14ac:dyDescent="0.15">
      <c r="A841" s="335"/>
      <c r="B841" s="336"/>
      <c r="C841" s="337"/>
      <c r="D841" s="338" t="str">
        <f>IFERROR(VLOOKUP(A841,部品コード!A:E,2,FALSE),"")</f>
        <v/>
      </c>
      <c r="E841" s="338" t="str">
        <f t="shared" si="26"/>
        <v/>
      </c>
      <c r="F841" s="338" t="str">
        <f t="shared" si="27"/>
        <v/>
      </c>
      <c r="G841" s="338" t="str">
        <f>IFERROR(VLOOKUP(A841,部品コード!A:E,3,FALSE),"")</f>
        <v/>
      </c>
    </row>
    <row r="842" spans="1:7" x14ac:dyDescent="0.15">
      <c r="A842" s="335"/>
      <c r="B842" s="336"/>
      <c r="C842" s="337"/>
      <c r="D842" s="338" t="str">
        <f>IFERROR(VLOOKUP(A842,部品コード!A:E,2,FALSE),"")</f>
        <v/>
      </c>
      <c r="E842" s="338" t="str">
        <f t="shared" si="26"/>
        <v/>
      </c>
      <c r="F842" s="338" t="str">
        <f t="shared" si="27"/>
        <v/>
      </c>
      <c r="G842" s="338" t="str">
        <f>IFERROR(VLOOKUP(A842,部品コード!A:E,3,FALSE),"")</f>
        <v/>
      </c>
    </row>
    <row r="843" spans="1:7" x14ac:dyDescent="0.15">
      <c r="A843" s="335"/>
      <c r="B843" s="336"/>
      <c r="C843" s="337"/>
      <c r="D843" s="338" t="str">
        <f>IFERROR(VLOOKUP(A843,部品コード!A:E,2,FALSE),"")</f>
        <v/>
      </c>
      <c r="E843" s="338" t="str">
        <f t="shared" si="26"/>
        <v/>
      </c>
      <c r="F843" s="338" t="str">
        <f t="shared" si="27"/>
        <v/>
      </c>
      <c r="G843" s="338" t="str">
        <f>IFERROR(VLOOKUP(A843,部品コード!A:E,3,FALSE),"")</f>
        <v/>
      </c>
    </row>
    <row r="844" spans="1:7" x14ac:dyDescent="0.15">
      <c r="A844" s="335"/>
      <c r="B844" s="336"/>
      <c r="C844" s="337"/>
      <c r="D844" s="338" t="str">
        <f>IFERROR(VLOOKUP(A844,部品コード!A:E,2,FALSE),"")</f>
        <v/>
      </c>
      <c r="E844" s="338" t="str">
        <f t="shared" si="26"/>
        <v/>
      </c>
      <c r="F844" s="338" t="str">
        <f t="shared" si="27"/>
        <v/>
      </c>
      <c r="G844" s="338" t="str">
        <f>IFERROR(VLOOKUP(A844,部品コード!A:E,3,FALSE),"")</f>
        <v/>
      </c>
    </row>
    <row r="845" spans="1:7" x14ac:dyDescent="0.15">
      <c r="A845" s="335"/>
      <c r="B845" s="336"/>
      <c r="C845" s="337"/>
      <c r="D845" s="338" t="str">
        <f>IFERROR(VLOOKUP(A845,部品コード!A:E,2,FALSE),"")</f>
        <v/>
      </c>
      <c r="E845" s="338" t="str">
        <f t="shared" si="26"/>
        <v/>
      </c>
      <c r="F845" s="338" t="str">
        <f t="shared" si="27"/>
        <v/>
      </c>
      <c r="G845" s="338" t="str">
        <f>IFERROR(VLOOKUP(A845,部品コード!A:E,3,FALSE),"")</f>
        <v/>
      </c>
    </row>
    <row r="846" spans="1:7" x14ac:dyDescent="0.15">
      <c r="A846" s="335"/>
      <c r="B846" s="336"/>
      <c r="C846" s="337"/>
      <c r="D846" s="338" t="str">
        <f>IFERROR(VLOOKUP(A846,部品コード!A:E,2,FALSE),"")</f>
        <v/>
      </c>
      <c r="E846" s="338" t="str">
        <f t="shared" si="26"/>
        <v/>
      </c>
      <c r="F846" s="338" t="str">
        <f t="shared" si="27"/>
        <v/>
      </c>
      <c r="G846" s="338" t="str">
        <f>IFERROR(VLOOKUP(A846,部品コード!A:E,3,FALSE),"")</f>
        <v/>
      </c>
    </row>
    <row r="847" spans="1:7" x14ac:dyDescent="0.15">
      <c r="A847" s="335"/>
      <c r="B847" s="336"/>
      <c r="C847" s="337"/>
      <c r="D847" s="338" t="str">
        <f>IFERROR(VLOOKUP(A847,部品コード!A:E,2,FALSE),"")</f>
        <v/>
      </c>
      <c r="E847" s="338" t="str">
        <f t="shared" si="26"/>
        <v/>
      </c>
      <c r="F847" s="338" t="str">
        <f t="shared" si="27"/>
        <v/>
      </c>
      <c r="G847" s="338" t="str">
        <f>IFERROR(VLOOKUP(A847,部品コード!A:E,3,FALSE),"")</f>
        <v/>
      </c>
    </row>
    <row r="848" spans="1:7" x14ac:dyDescent="0.15">
      <c r="A848" s="335"/>
      <c r="B848" s="336"/>
      <c r="C848" s="337"/>
      <c r="D848" s="338" t="str">
        <f>IFERROR(VLOOKUP(A848,部品コード!A:E,2,FALSE),"")</f>
        <v/>
      </c>
      <c r="E848" s="338" t="str">
        <f t="shared" si="26"/>
        <v/>
      </c>
      <c r="F848" s="338" t="str">
        <f t="shared" si="27"/>
        <v/>
      </c>
      <c r="G848" s="338" t="str">
        <f>IFERROR(VLOOKUP(A848,部品コード!A:E,3,FALSE),"")</f>
        <v/>
      </c>
    </row>
    <row r="849" spans="1:7" x14ac:dyDescent="0.15">
      <c r="A849" s="335"/>
      <c r="B849" s="336"/>
      <c r="C849" s="337"/>
      <c r="D849" s="338" t="str">
        <f>IFERROR(VLOOKUP(A849,部品コード!A:E,2,FALSE),"")</f>
        <v/>
      </c>
      <c r="E849" s="338" t="str">
        <f t="shared" si="26"/>
        <v/>
      </c>
      <c r="F849" s="338" t="str">
        <f t="shared" si="27"/>
        <v/>
      </c>
      <c r="G849" s="338" t="str">
        <f>IFERROR(VLOOKUP(A849,部品コード!A:E,3,FALSE),"")</f>
        <v/>
      </c>
    </row>
    <row r="850" spans="1:7" x14ac:dyDescent="0.15">
      <c r="A850" s="335"/>
      <c r="B850" s="336"/>
      <c r="C850" s="337"/>
      <c r="D850" s="338" t="str">
        <f>IFERROR(VLOOKUP(A850,部品コード!A:E,2,FALSE),"")</f>
        <v/>
      </c>
      <c r="E850" s="338" t="str">
        <f t="shared" si="26"/>
        <v/>
      </c>
      <c r="F850" s="338" t="str">
        <f t="shared" si="27"/>
        <v/>
      </c>
      <c r="G850" s="338" t="str">
        <f>IFERROR(VLOOKUP(A850,部品コード!A:E,3,FALSE),"")</f>
        <v/>
      </c>
    </row>
    <row r="851" spans="1:7" x14ac:dyDescent="0.15">
      <c r="A851" s="335"/>
      <c r="B851" s="336"/>
      <c r="C851" s="337"/>
      <c r="D851" s="338" t="str">
        <f>IFERROR(VLOOKUP(A851,部品コード!A:E,2,FALSE),"")</f>
        <v/>
      </c>
      <c r="E851" s="338" t="str">
        <f t="shared" si="26"/>
        <v/>
      </c>
      <c r="F851" s="338" t="str">
        <f t="shared" si="27"/>
        <v/>
      </c>
      <c r="G851" s="338" t="str">
        <f>IFERROR(VLOOKUP(A851,部品コード!A:E,3,FALSE),"")</f>
        <v/>
      </c>
    </row>
    <row r="852" spans="1:7" x14ac:dyDescent="0.15">
      <c r="A852" s="335"/>
      <c r="B852" s="336"/>
      <c r="C852" s="337"/>
      <c r="D852" s="338" t="str">
        <f>IFERROR(VLOOKUP(A852,部品コード!A:E,2,FALSE),"")</f>
        <v/>
      </c>
      <c r="E852" s="338" t="str">
        <f t="shared" si="26"/>
        <v/>
      </c>
      <c r="F852" s="338" t="str">
        <f t="shared" si="27"/>
        <v/>
      </c>
      <c r="G852" s="338" t="str">
        <f>IFERROR(VLOOKUP(A852,部品コード!A:E,3,FALSE),"")</f>
        <v/>
      </c>
    </row>
    <row r="853" spans="1:7" x14ac:dyDescent="0.15">
      <c r="A853" s="335"/>
      <c r="B853" s="336"/>
      <c r="C853" s="337"/>
      <c r="D853" s="338" t="str">
        <f>IFERROR(VLOOKUP(A853,部品コード!A:E,2,FALSE),"")</f>
        <v/>
      </c>
      <c r="E853" s="338" t="str">
        <f t="shared" si="26"/>
        <v/>
      </c>
      <c r="F853" s="338" t="str">
        <f t="shared" si="27"/>
        <v/>
      </c>
      <c r="G853" s="338" t="str">
        <f>IFERROR(VLOOKUP(A853,部品コード!A:E,3,FALSE),"")</f>
        <v/>
      </c>
    </row>
    <row r="854" spans="1:7" x14ac:dyDescent="0.15">
      <c r="A854" s="335"/>
      <c r="B854" s="336"/>
      <c r="C854" s="337"/>
      <c r="D854" s="338" t="str">
        <f>IFERROR(VLOOKUP(A854,部品コード!A:E,2,FALSE),"")</f>
        <v/>
      </c>
      <c r="E854" s="338" t="str">
        <f t="shared" si="26"/>
        <v/>
      </c>
      <c r="F854" s="338" t="str">
        <f t="shared" si="27"/>
        <v/>
      </c>
      <c r="G854" s="338" t="str">
        <f>IFERROR(VLOOKUP(A854,部品コード!A:E,3,FALSE),"")</f>
        <v/>
      </c>
    </row>
    <row r="855" spans="1:7" x14ac:dyDescent="0.15">
      <c r="A855" s="335"/>
      <c r="B855" s="336"/>
      <c r="C855" s="337"/>
      <c r="D855" s="338" t="str">
        <f>IFERROR(VLOOKUP(A855,部品コード!A:E,2,FALSE),"")</f>
        <v/>
      </c>
      <c r="E855" s="338" t="str">
        <f t="shared" si="26"/>
        <v/>
      </c>
      <c r="F855" s="338" t="str">
        <f t="shared" si="27"/>
        <v/>
      </c>
      <c r="G855" s="338" t="str">
        <f>IFERROR(VLOOKUP(A855,部品コード!A:E,3,FALSE),"")</f>
        <v/>
      </c>
    </row>
    <row r="856" spans="1:7" x14ac:dyDescent="0.15">
      <c r="A856" s="335"/>
      <c r="B856" s="336"/>
      <c r="C856" s="337"/>
      <c r="D856" s="338" t="str">
        <f>IFERROR(VLOOKUP(A856,部品コード!A:E,2,FALSE),"")</f>
        <v/>
      </c>
      <c r="E856" s="338" t="str">
        <f t="shared" si="26"/>
        <v/>
      </c>
      <c r="F856" s="338" t="str">
        <f t="shared" si="27"/>
        <v/>
      </c>
      <c r="G856" s="338" t="str">
        <f>IFERROR(VLOOKUP(A856,部品コード!A:E,3,FALSE),"")</f>
        <v/>
      </c>
    </row>
    <row r="857" spans="1:7" x14ac:dyDescent="0.15">
      <c r="A857" s="335"/>
      <c r="B857" s="336"/>
      <c r="C857" s="337"/>
      <c r="D857" s="338" t="str">
        <f>IFERROR(VLOOKUP(A857,部品コード!A:E,2,FALSE),"")</f>
        <v/>
      </c>
      <c r="E857" s="338" t="str">
        <f t="shared" si="26"/>
        <v/>
      </c>
      <c r="F857" s="338" t="str">
        <f t="shared" si="27"/>
        <v/>
      </c>
      <c r="G857" s="338" t="str">
        <f>IFERROR(VLOOKUP(A857,部品コード!A:E,3,FALSE),"")</f>
        <v/>
      </c>
    </row>
    <row r="858" spans="1:7" x14ac:dyDescent="0.15">
      <c r="A858" s="335"/>
      <c r="B858" s="336"/>
      <c r="C858" s="337"/>
      <c r="D858" s="338" t="str">
        <f>IFERROR(VLOOKUP(A858,部品コード!A:E,2,FALSE),"")</f>
        <v/>
      </c>
      <c r="E858" s="338" t="str">
        <f t="shared" si="26"/>
        <v/>
      </c>
      <c r="F858" s="338" t="str">
        <f t="shared" si="27"/>
        <v/>
      </c>
      <c r="G858" s="338" t="str">
        <f>IFERROR(VLOOKUP(A858,部品コード!A:E,3,FALSE),"")</f>
        <v/>
      </c>
    </row>
    <row r="859" spans="1:7" x14ac:dyDescent="0.15">
      <c r="A859" s="335"/>
      <c r="B859" s="336"/>
      <c r="C859" s="337"/>
      <c r="D859" s="338" t="str">
        <f>IFERROR(VLOOKUP(A859,部品コード!A:E,2,FALSE),"")</f>
        <v/>
      </c>
      <c r="E859" s="338" t="str">
        <f t="shared" si="26"/>
        <v/>
      </c>
      <c r="F859" s="338" t="str">
        <f t="shared" si="27"/>
        <v/>
      </c>
      <c r="G859" s="338" t="str">
        <f>IFERROR(VLOOKUP(A859,部品コード!A:E,3,FALSE),"")</f>
        <v/>
      </c>
    </row>
    <row r="860" spans="1:7" x14ac:dyDescent="0.15">
      <c r="A860" s="335"/>
      <c r="B860" s="336"/>
      <c r="C860" s="337"/>
      <c r="D860" s="338" t="str">
        <f>IFERROR(VLOOKUP(A860,部品コード!A:E,2,FALSE),"")</f>
        <v/>
      </c>
      <c r="E860" s="338" t="str">
        <f t="shared" si="26"/>
        <v/>
      </c>
      <c r="F860" s="338" t="str">
        <f t="shared" si="27"/>
        <v/>
      </c>
      <c r="G860" s="338" t="str">
        <f>IFERROR(VLOOKUP(A860,部品コード!A:E,3,FALSE),"")</f>
        <v/>
      </c>
    </row>
    <row r="861" spans="1:7" x14ac:dyDescent="0.15">
      <c r="A861" s="335"/>
      <c r="B861" s="336"/>
      <c r="C861" s="337"/>
      <c r="D861" s="338" t="str">
        <f>IFERROR(VLOOKUP(A861,部品コード!A:E,2,FALSE),"")</f>
        <v/>
      </c>
      <c r="E861" s="338" t="str">
        <f t="shared" si="26"/>
        <v/>
      </c>
      <c r="F861" s="338" t="str">
        <f t="shared" si="27"/>
        <v/>
      </c>
      <c r="G861" s="338" t="str">
        <f>IFERROR(VLOOKUP(A861,部品コード!A:E,3,FALSE),"")</f>
        <v/>
      </c>
    </row>
    <row r="862" spans="1:7" x14ac:dyDescent="0.15">
      <c r="A862" s="335"/>
      <c r="B862" s="336"/>
      <c r="C862" s="337"/>
      <c r="D862" s="338" t="str">
        <f>IFERROR(VLOOKUP(A862,部品コード!A:E,2,FALSE),"")</f>
        <v/>
      </c>
      <c r="E862" s="338" t="str">
        <f t="shared" si="26"/>
        <v/>
      </c>
      <c r="F862" s="338" t="str">
        <f t="shared" si="27"/>
        <v/>
      </c>
      <c r="G862" s="338" t="str">
        <f>IFERROR(VLOOKUP(A862,部品コード!A:E,3,FALSE),"")</f>
        <v/>
      </c>
    </row>
    <row r="863" spans="1:7" x14ac:dyDescent="0.15">
      <c r="A863" s="335"/>
      <c r="B863" s="336"/>
      <c r="C863" s="337"/>
      <c r="D863" s="338" t="str">
        <f>IFERROR(VLOOKUP(A863,部品コード!A:E,2,FALSE),"")</f>
        <v/>
      </c>
      <c r="E863" s="338" t="str">
        <f t="shared" si="26"/>
        <v/>
      </c>
      <c r="F863" s="338" t="str">
        <f t="shared" si="27"/>
        <v/>
      </c>
      <c r="G863" s="338" t="str">
        <f>IFERROR(VLOOKUP(A863,部品コード!A:E,3,FALSE),"")</f>
        <v/>
      </c>
    </row>
    <row r="864" spans="1:7" x14ac:dyDescent="0.15">
      <c r="A864" s="335"/>
      <c r="B864" s="336"/>
      <c r="C864" s="337"/>
      <c r="D864" s="338" t="str">
        <f>IFERROR(VLOOKUP(A864,部品コード!A:E,2,FALSE),"")</f>
        <v/>
      </c>
      <c r="E864" s="338" t="str">
        <f t="shared" si="26"/>
        <v/>
      </c>
      <c r="F864" s="338" t="str">
        <f t="shared" si="27"/>
        <v/>
      </c>
      <c r="G864" s="338" t="str">
        <f>IFERROR(VLOOKUP(A864,部品コード!A:E,3,FALSE),"")</f>
        <v/>
      </c>
    </row>
    <row r="865" spans="1:7" x14ac:dyDescent="0.15">
      <c r="A865" s="335"/>
      <c r="B865" s="336"/>
      <c r="C865" s="337"/>
      <c r="D865" s="338" t="str">
        <f>IFERROR(VLOOKUP(A865,部品コード!A:E,2,FALSE),"")</f>
        <v/>
      </c>
      <c r="E865" s="338" t="str">
        <f t="shared" si="26"/>
        <v/>
      </c>
      <c r="F865" s="338" t="str">
        <f t="shared" si="27"/>
        <v/>
      </c>
      <c r="G865" s="338" t="str">
        <f>IFERROR(VLOOKUP(A865,部品コード!A:E,3,FALSE),"")</f>
        <v/>
      </c>
    </row>
    <row r="866" spans="1:7" x14ac:dyDescent="0.15">
      <c r="A866" s="335"/>
      <c r="B866" s="336"/>
      <c r="C866" s="337"/>
      <c r="D866" s="338" t="str">
        <f>IFERROR(VLOOKUP(A866,部品コード!A:E,2,FALSE),"")</f>
        <v/>
      </c>
      <c r="E866" s="338" t="str">
        <f t="shared" si="26"/>
        <v/>
      </c>
      <c r="F866" s="338" t="str">
        <f t="shared" si="27"/>
        <v/>
      </c>
      <c r="G866" s="338" t="str">
        <f>IFERROR(VLOOKUP(A866,部品コード!A:E,3,FALSE),"")</f>
        <v/>
      </c>
    </row>
    <row r="867" spans="1:7" x14ac:dyDescent="0.15">
      <c r="A867" s="335"/>
      <c r="B867" s="336"/>
      <c r="C867" s="337"/>
      <c r="D867" s="338" t="str">
        <f>IFERROR(VLOOKUP(A867,部品コード!A:E,2,FALSE),"")</f>
        <v/>
      </c>
      <c r="E867" s="338" t="str">
        <f t="shared" si="26"/>
        <v/>
      </c>
      <c r="F867" s="338" t="str">
        <f t="shared" si="27"/>
        <v/>
      </c>
      <c r="G867" s="338" t="str">
        <f>IFERROR(VLOOKUP(A867,部品コード!A:E,3,FALSE),"")</f>
        <v/>
      </c>
    </row>
    <row r="868" spans="1:7" x14ac:dyDescent="0.15">
      <c r="A868" s="335"/>
      <c r="B868" s="336"/>
      <c r="C868" s="337"/>
      <c r="D868" s="338" t="str">
        <f>IFERROR(VLOOKUP(A868,部品コード!A:E,2,FALSE),"")</f>
        <v/>
      </c>
      <c r="E868" s="338" t="str">
        <f t="shared" si="26"/>
        <v/>
      </c>
      <c r="F868" s="338" t="str">
        <f t="shared" si="27"/>
        <v/>
      </c>
      <c r="G868" s="338" t="str">
        <f>IFERROR(VLOOKUP(A868,部品コード!A:E,3,FALSE),"")</f>
        <v/>
      </c>
    </row>
    <row r="869" spans="1:7" x14ac:dyDescent="0.15">
      <c r="A869" s="335"/>
      <c r="B869" s="336"/>
      <c r="C869" s="337"/>
      <c r="D869" s="338" t="str">
        <f>IFERROR(VLOOKUP(A869,部品コード!A:E,2,FALSE),"")</f>
        <v/>
      </c>
      <c r="E869" s="338" t="str">
        <f t="shared" si="26"/>
        <v/>
      </c>
      <c r="F869" s="338" t="str">
        <f t="shared" si="27"/>
        <v/>
      </c>
      <c r="G869" s="338" t="str">
        <f>IFERROR(VLOOKUP(A869,部品コード!A:E,3,FALSE),"")</f>
        <v/>
      </c>
    </row>
    <row r="870" spans="1:7" x14ac:dyDescent="0.15">
      <c r="A870" s="335"/>
      <c r="B870" s="336"/>
      <c r="C870" s="337"/>
      <c r="D870" s="338" t="str">
        <f>IFERROR(VLOOKUP(A870,部品コード!A:E,2,FALSE),"")</f>
        <v/>
      </c>
      <c r="E870" s="338" t="str">
        <f t="shared" si="26"/>
        <v/>
      </c>
      <c r="F870" s="338" t="str">
        <f t="shared" si="27"/>
        <v/>
      </c>
      <c r="G870" s="338" t="str">
        <f>IFERROR(VLOOKUP(A870,部品コード!A:E,3,FALSE),"")</f>
        <v/>
      </c>
    </row>
    <row r="871" spans="1:7" x14ac:dyDescent="0.15">
      <c r="A871" s="335"/>
      <c r="B871" s="336"/>
      <c r="C871" s="337"/>
      <c r="D871" s="338" t="str">
        <f>IFERROR(VLOOKUP(A871,部品コード!A:E,2,FALSE),"")</f>
        <v/>
      </c>
      <c r="E871" s="338" t="str">
        <f t="shared" si="26"/>
        <v/>
      </c>
      <c r="F871" s="338" t="str">
        <f t="shared" si="27"/>
        <v/>
      </c>
      <c r="G871" s="338" t="str">
        <f>IFERROR(VLOOKUP(A871,部品コード!A:E,3,FALSE),"")</f>
        <v/>
      </c>
    </row>
    <row r="872" spans="1:7" x14ac:dyDescent="0.15">
      <c r="A872" s="335"/>
      <c r="B872" s="336"/>
      <c r="C872" s="337"/>
      <c r="D872" s="338" t="str">
        <f>IFERROR(VLOOKUP(A872,部品コード!A:E,2,FALSE),"")</f>
        <v/>
      </c>
      <c r="E872" s="338" t="str">
        <f t="shared" si="26"/>
        <v/>
      </c>
      <c r="F872" s="338" t="str">
        <f t="shared" si="27"/>
        <v/>
      </c>
      <c r="G872" s="338" t="str">
        <f>IFERROR(VLOOKUP(A872,部品コード!A:E,3,FALSE),"")</f>
        <v/>
      </c>
    </row>
    <row r="873" spans="1:7" x14ac:dyDescent="0.15">
      <c r="A873" s="335"/>
      <c r="B873" s="336"/>
      <c r="C873" s="337"/>
      <c r="D873" s="338" t="str">
        <f>IFERROR(VLOOKUP(A873,部品コード!A:E,2,FALSE),"")</f>
        <v/>
      </c>
      <c r="E873" s="338" t="str">
        <f t="shared" si="26"/>
        <v/>
      </c>
      <c r="F873" s="338" t="str">
        <f t="shared" si="27"/>
        <v/>
      </c>
      <c r="G873" s="338" t="str">
        <f>IFERROR(VLOOKUP(A873,部品コード!A:E,3,FALSE),"")</f>
        <v/>
      </c>
    </row>
    <row r="874" spans="1:7" x14ac:dyDescent="0.15">
      <c r="A874" s="335"/>
      <c r="B874" s="336"/>
      <c r="C874" s="337"/>
      <c r="D874" s="338" t="str">
        <f>IFERROR(VLOOKUP(A874,部品コード!A:E,2,FALSE),"")</f>
        <v/>
      </c>
      <c r="E874" s="338" t="str">
        <f t="shared" si="26"/>
        <v/>
      </c>
      <c r="F874" s="338" t="str">
        <f t="shared" si="27"/>
        <v/>
      </c>
      <c r="G874" s="338" t="str">
        <f>IFERROR(VLOOKUP(A874,部品コード!A:E,3,FALSE),"")</f>
        <v/>
      </c>
    </row>
    <row r="875" spans="1:7" x14ac:dyDescent="0.15">
      <c r="A875" s="335"/>
      <c r="B875" s="336"/>
      <c r="C875" s="337"/>
      <c r="D875" s="338" t="str">
        <f>IFERROR(VLOOKUP(A875,部品コード!A:E,2,FALSE),"")</f>
        <v/>
      </c>
      <c r="E875" s="338" t="str">
        <f t="shared" si="26"/>
        <v/>
      </c>
      <c r="F875" s="338" t="str">
        <f t="shared" si="27"/>
        <v/>
      </c>
      <c r="G875" s="338" t="str">
        <f>IFERROR(VLOOKUP(A875,部品コード!A:E,3,FALSE),"")</f>
        <v/>
      </c>
    </row>
    <row r="876" spans="1:7" x14ac:dyDescent="0.15">
      <c r="A876" s="335"/>
      <c r="B876" s="336"/>
      <c r="C876" s="337"/>
      <c r="D876" s="338" t="str">
        <f>IFERROR(VLOOKUP(A876,部品コード!A:E,2,FALSE),"")</f>
        <v/>
      </c>
      <c r="E876" s="338" t="str">
        <f t="shared" si="26"/>
        <v/>
      </c>
      <c r="F876" s="338" t="str">
        <f t="shared" si="27"/>
        <v/>
      </c>
      <c r="G876" s="338" t="str">
        <f>IFERROR(VLOOKUP(A876,部品コード!A:E,3,FALSE),"")</f>
        <v/>
      </c>
    </row>
    <row r="877" spans="1:7" x14ac:dyDescent="0.15">
      <c r="A877" s="335"/>
      <c r="B877" s="336"/>
      <c r="C877" s="337"/>
      <c r="D877" s="338" t="str">
        <f>IFERROR(VLOOKUP(A877,部品コード!A:E,2,FALSE),"")</f>
        <v/>
      </c>
      <c r="E877" s="338" t="str">
        <f t="shared" si="26"/>
        <v/>
      </c>
      <c r="F877" s="338" t="str">
        <f t="shared" si="27"/>
        <v/>
      </c>
      <c r="G877" s="338" t="str">
        <f>IFERROR(VLOOKUP(A877,部品コード!A:E,3,FALSE),"")</f>
        <v/>
      </c>
    </row>
    <row r="878" spans="1:7" x14ac:dyDescent="0.15">
      <c r="A878" s="335"/>
      <c r="B878" s="336"/>
      <c r="C878" s="337"/>
      <c r="D878" s="338" t="str">
        <f>IFERROR(VLOOKUP(A878,部品コード!A:E,2,FALSE),"")</f>
        <v/>
      </c>
      <c r="E878" s="338" t="str">
        <f t="shared" si="26"/>
        <v/>
      </c>
      <c r="F878" s="338" t="str">
        <f t="shared" si="27"/>
        <v/>
      </c>
      <c r="G878" s="338" t="str">
        <f>IFERROR(VLOOKUP(A878,部品コード!A:E,3,FALSE),"")</f>
        <v/>
      </c>
    </row>
    <row r="879" spans="1:7" x14ac:dyDescent="0.15">
      <c r="A879" s="335"/>
      <c r="B879" s="336"/>
      <c r="C879" s="337"/>
      <c r="D879" s="338" t="str">
        <f>IFERROR(VLOOKUP(A879,部品コード!A:E,2,FALSE),"")</f>
        <v/>
      </c>
      <c r="E879" s="338" t="str">
        <f t="shared" si="26"/>
        <v/>
      </c>
      <c r="F879" s="338" t="str">
        <f t="shared" si="27"/>
        <v/>
      </c>
      <c r="G879" s="338" t="str">
        <f>IFERROR(VLOOKUP(A879,部品コード!A:E,3,FALSE),"")</f>
        <v/>
      </c>
    </row>
    <row r="880" spans="1:7" x14ac:dyDescent="0.15">
      <c r="A880" s="335"/>
      <c r="B880" s="336"/>
      <c r="C880" s="337"/>
      <c r="D880" s="338" t="str">
        <f>IFERROR(VLOOKUP(A880,部品コード!A:E,2,FALSE),"")</f>
        <v/>
      </c>
      <c r="E880" s="338" t="str">
        <f t="shared" si="26"/>
        <v/>
      </c>
      <c r="F880" s="338" t="str">
        <f t="shared" si="27"/>
        <v/>
      </c>
      <c r="G880" s="338" t="str">
        <f>IFERROR(VLOOKUP(A880,部品コード!A:E,3,FALSE),"")</f>
        <v/>
      </c>
    </row>
    <row r="881" spans="1:7" x14ac:dyDescent="0.15">
      <c r="A881" s="335"/>
      <c r="B881" s="336"/>
      <c r="C881" s="337"/>
      <c r="D881" s="338" t="str">
        <f>IFERROR(VLOOKUP(A881,部品コード!A:E,2,FALSE),"")</f>
        <v/>
      </c>
      <c r="E881" s="338" t="str">
        <f t="shared" si="26"/>
        <v/>
      </c>
      <c r="F881" s="338" t="str">
        <f t="shared" si="27"/>
        <v/>
      </c>
      <c r="G881" s="338" t="str">
        <f>IFERROR(VLOOKUP(A881,部品コード!A:E,3,FALSE),"")</f>
        <v/>
      </c>
    </row>
    <row r="882" spans="1:7" x14ac:dyDescent="0.15">
      <c r="A882" s="335"/>
      <c r="B882" s="336"/>
      <c r="C882" s="337"/>
      <c r="D882" s="338" t="str">
        <f>IFERROR(VLOOKUP(A882,部品コード!A:E,2,FALSE),"")</f>
        <v/>
      </c>
      <c r="E882" s="338" t="str">
        <f t="shared" si="26"/>
        <v/>
      </c>
      <c r="F882" s="338" t="str">
        <f t="shared" si="27"/>
        <v/>
      </c>
      <c r="G882" s="338" t="str">
        <f>IFERROR(VLOOKUP(A882,部品コード!A:E,3,FALSE),"")</f>
        <v/>
      </c>
    </row>
    <row r="883" spans="1:7" x14ac:dyDescent="0.15">
      <c r="A883" s="335"/>
      <c r="B883" s="336"/>
      <c r="C883" s="337"/>
      <c r="D883" s="338" t="str">
        <f>IFERROR(VLOOKUP(A883,部品コード!A:E,2,FALSE),"")</f>
        <v/>
      </c>
      <c r="E883" s="338" t="str">
        <f t="shared" si="26"/>
        <v/>
      </c>
      <c r="F883" s="338" t="str">
        <f t="shared" si="27"/>
        <v/>
      </c>
      <c r="G883" s="338" t="str">
        <f>IFERROR(VLOOKUP(A883,部品コード!A:E,3,FALSE),"")</f>
        <v/>
      </c>
    </row>
    <row r="884" spans="1:7" x14ac:dyDescent="0.15">
      <c r="A884" s="335"/>
      <c r="B884" s="336"/>
      <c r="C884" s="337"/>
      <c r="D884" s="338" t="str">
        <f>IFERROR(VLOOKUP(A884,部品コード!A:E,2,FALSE),"")</f>
        <v/>
      </c>
      <c r="E884" s="338" t="str">
        <f t="shared" si="26"/>
        <v/>
      </c>
      <c r="F884" s="338" t="str">
        <f t="shared" si="27"/>
        <v/>
      </c>
      <c r="G884" s="338" t="str">
        <f>IFERROR(VLOOKUP(A884,部品コード!A:E,3,FALSE),"")</f>
        <v/>
      </c>
    </row>
    <row r="885" spans="1:7" x14ac:dyDescent="0.15">
      <c r="A885" s="335"/>
      <c r="B885" s="336"/>
      <c r="C885" s="337"/>
      <c r="D885" s="338" t="str">
        <f>IFERROR(VLOOKUP(A885,部品コード!A:E,2,FALSE),"")</f>
        <v/>
      </c>
      <c r="E885" s="338" t="str">
        <f t="shared" si="26"/>
        <v/>
      </c>
      <c r="F885" s="338" t="str">
        <f t="shared" si="27"/>
        <v/>
      </c>
      <c r="G885" s="338" t="str">
        <f>IFERROR(VLOOKUP(A885,部品コード!A:E,3,FALSE),"")</f>
        <v/>
      </c>
    </row>
    <row r="886" spans="1:7" x14ac:dyDescent="0.15">
      <c r="A886" s="335"/>
      <c r="B886" s="336"/>
      <c r="C886" s="337"/>
      <c r="D886" s="338" t="str">
        <f>IFERROR(VLOOKUP(A886,部品コード!A:E,2,FALSE),"")</f>
        <v/>
      </c>
      <c r="E886" s="338" t="str">
        <f t="shared" ref="E886:E949" si="28">IF(B886="","",(MONTH(B886)))</f>
        <v/>
      </c>
      <c r="F886" s="338" t="str">
        <f t="shared" ref="F886:F949" si="29">IF(B886="","",(DAY(B886)))</f>
        <v/>
      </c>
      <c r="G886" s="338" t="str">
        <f>IFERROR(VLOOKUP(A886,部品コード!A:E,3,FALSE),"")</f>
        <v/>
      </c>
    </row>
    <row r="887" spans="1:7" x14ac:dyDescent="0.15">
      <c r="A887" s="335"/>
      <c r="B887" s="336"/>
      <c r="C887" s="337"/>
      <c r="D887" s="338" t="str">
        <f>IFERROR(VLOOKUP(A887,部品コード!A:E,2,FALSE),"")</f>
        <v/>
      </c>
      <c r="E887" s="338" t="str">
        <f t="shared" si="28"/>
        <v/>
      </c>
      <c r="F887" s="338" t="str">
        <f t="shared" si="29"/>
        <v/>
      </c>
      <c r="G887" s="338" t="str">
        <f>IFERROR(VLOOKUP(A887,部品コード!A:E,3,FALSE),"")</f>
        <v/>
      </c>
    </row>
    <row r="888" spans="1:7" x14ac:dyDescent="0.15">
      <c r="A888" s="335"/>
      <c r="B888" s="336"/>
      <c r="C888" s="337"/>
      <c r="D888" s="338" t="str">
        <f>IFERROR(VLOOKUP(A888,部品コード!A:E,2,FALSE),"")</f>
        <v/>
      </c>
      <c r="E888" s="338" t="str">
        <f t="shared" si="28"/>
        <v/>
      </c>
      <c r="F888" s="338" t="str">
        <f t="shared" si="29"/>
        <v/>
      </c>
      <c r="G888" s="338" t="str">
        <f>IFERROR(VLOOKUP(A888,部品コード!A:E,3,FALSE),"")</f>
        <v/>
      </c>
    </row>
    <row r="889" spans="1:7" x14ac:dyDescent="0.15">
      <c r="A889" s="335"/>
      <c r="B889" s="336"/>
      <c r="C889" s="337"/>
      <c r="D889" s="338" t="str">
        <f>IFERROR(VLOOKUP(A889,部品コード!A:E,2,FALSE),"")</f>
        <v/>
      </c>
      <c r="E889" s="338" t="str">
        <f t="shared" si="28"/>
        <v/>
      </c>
      <c r="F889" s="338" t="str">
        <f t="shared" si="29"/>
        <v/>
      </c>
      <c r="G889" s="338" t="str">
        <f>IFERROR(VLOOKUP(A889,部品コード!A:E,3,FALSE),"")</f>
        <v/>
      </c>
    </row>
    <row r="890" spans="1:7" x14ac:dyDescent="0.15">
      <c r="A890" s="335"/>
      <c r="B890" s="336"/>
      <c r="C890" s="337"/>
      <c r="D890" s="338" t="str">
        <f>IFERROR(VLOOKUP(A890,部品コード!A:E,2,FALSE),"")</f>
        <v/>
      </c>
      <c r="E890" s="338" t="str">
        <f t="shared" si="28"/>
        <v/>
      </c>
      <c r="F890" s="338" t="str">
        <f t="shared" si="29"/>
        <v/>
      </c>
      <c r="G890" s="338" t="str">
        <f>IFERROR(VLOOKUP(A890,部品コード!A:E,3,FALSE),"")</f>
        <v/>
      </c>
    </row>
    <row r="891" spans="1:7" x14ac:dyDescent="0.15">
      <c r="A891" s="335"/>
      <c r="B891" s="336"/>
      <c r="C891" s="337"/>
      <c r="D891" s="338" t="str">
        <f>IFERROR(VLOOKUP(A891,部品コード!A:E,2,FALSE),"")</f>
        <v/>
      </c>
      <c r="E891" s="338" t="str">
        <f t="shared" si="28"/>
        <v/>
      </c>
      <c r="F891" s="338" t="str">
        <f t="shared" si="29"/>
        <v/>
      </c>
      <c r="G891" s="338" t="str">
        <f>IFERROR(VLOOKUP(A891,部品コード!A:E,3,FALSE),"")</f>
        <v/>
      </c>
    </row>
    <row r="892" spans="1:7" x14ac:dyDescent="0.15">
      <c r="A892" s="335"/>
      <c r="B892" s="336"/>
      <c r="C892" s="337"/>
      <c r="D892" s="338" t="str">
        <f>IFERROR(VLOOKUP(A892,部品コード!A:E,2,FALSE),"")</f>
        <v/>
      </c>
      <c r="E892" s="338" t="str">
        <f t="shared" si="28"/>
        <v/>
      </c>
      <c r="F892" s="338" t="str">
        <f t="shared" si="29"/>
        <v/>
      </c>
      <c r="G892" s="338" t="str">
        <f>IFERROR(VLOOKUP(A892,部品コード!A:E,3,FALSE),"")</f>
        <v/>
      </c>
    </row>
    <row r="893" spans="1:7" x14ac:dyDescent="0.15">
      <c r="A893" s="335"/>
      <c r="B893" s="336"/>
      <c r="C893" s="337"/>
      <c r="D893" s="338" t="str">
        <f>IFERROR(VLOOKUP(A893,部品コード!A:E,2,FALSE),"")</f>
        <v/>
      </c>
      <c r="E893" s="338" t="str">
        <f t="shared" si="28"/>
        <v/>
      </c>
      <c r="F893" s="338" t="str">
        <f t="shared" si="29"/>
        <v/>
      </c>
      <c r="G893" s="338" t="str">
        <f>IFERROR(VLOOKUP(A893,部品コード!A:E,3,FALSE),"")</f>
        <v/>
      </c>
    </row>
    <row r="894" spans="1:7" x14ac:dyDescent="0.15">
      <c r="A894" s="335"/>
      <c r="B894" s="336"/>
      <c r="C894" s="337"/>
      <c r="D894" s="338" t="str">
        <f>IFERROR(VLOOKUP(A894,部品コード!A:E,2,FALSE),"")</f>
        <v/>
      </c>
      <c r="E894" s="338" t="str">
        <f t="shared" si="28"/>
        <v/>
      </c>
      <c r="F894" s="338" t="str">
        <f t="shared" si="29"/>
        <v/>
      </c>
      <c r="G894" s="338" t="str">
        <f>IFERROR(VLOOKUP(A894,部品コード!A:E,3,FALSE),"")</f>
        <v/>
      </c>
    </row>
    <row r="895" spans="1:7" x14ac:dyDescent="0.15">
      <c r="A895" s="335"/>
      <c r="B895" s="336"/>
      <c r="C895" s="337"/>
      <c r="D895" s="338" t="str">
        <f>IFERROR(VLOOKUP(A895,部品コード!A:E,2,FALSE),"")</f>
        <v/>
      </c>
      <c r="E895" s="338" t="str">
        <f t="shared" si="28"/>
        <v/>
      </c>
      <c r="F895" s="338" t="str">
        <f t="shared" si="29"/>
        <v/>
      </c>
      <c r="G895" s="338" t="str">
        <f>IFERROR(VLOOKUP(A895,部品コード!A:E,3,FALSE),"")</f>
        <v/>
      </c>
    </row>
    <row r="896" spans="1:7" x14ac:dyDescent="0.15">
      <c r="A896" s="335"/>
      <c r="B896" s="336"/>
      <c r="C896" s="337"/>
      <c r="D896" s="338" t="str">
        <f>IFERROR(VLOOKUP(A896,部品コード!A:E,2,FALSE),"")</f>
        <v/>
      </c>
      <c r="E896" s="338" t="str">
        <f t="shared" si="28"/>
        <v/>
      </c>
      <c r="F896" s="338" t="str">
        <f t="shared" si="29"/>
        <v/>
      </c>
      <c r="G896" s="338" t="str">
        <f>IFERROR(VLOOKUP(A896,部品コード!A:E,3,FALSE),"")</f>
        <v/>
      </c>
    </row>
    <row r="897" spans="1:7" x14ac:dyDescent="0.15">
      <c r="A897" s="335"/>
      <c r="B897" s="336"/>
      <c r="C897" s="337"/>
      <c r="D897" s="338" t="str">
        <f>IFERROR(VLOOKUP(A897,部品コード!A:E,2,FALSE),"")</f>
        <v/>
      </c>
      <c r="E897" s="338" t="str">
        <f t="shared" si="28"/>
        <v/>
      </c>
      <c r="F897" s="338" t="str">
        <f t="shared" si="29"/>
        <v/>
      </c>
      <c r="G897" s="338" t="str">
        <f>IFERROR(VLOOKUP(A897,部品コード!A:E,3,FALSE),"")</f>
        <v/>
      </c>
    </row>
    <row r="898" spans="1:7" x14ac:dyDescent="0.15">
      <c r="A898" s="335"/>
      <c r="B898" s="336"/>
      <c r="C898" s="337"/>
      <c r="D898" s="338" t="str">
        <f>IFERROR(VLOOKUP(A898,部品コード!A:E,2,FALSE),"")</f>
        <v/>
      </c>
      <c r="E898" s="338" t="str">
        <f t="shared" si="28"/>
        <v/>
      </c>
      <c r="F898" s="338" t="str">
        <f t="shared" si="29"/>
        <v/>
      </c>
      <c r="G898" s="338" t="str">
        <f>IFERROR(VLOOKUP(A898,部品コード!A:E,3,FALSE),"")</f>
        <v/>
      </c>
    </row>
    <row r="899" spans="1:7" x14ac:dyDescent="0.15">
      <c r="A899" s="335"/>
      <c r="B899" s="336"/>
      <c r="C899" s="337"/>
      <c r="D899" s="338" t="str">
        <f>IFERROR(VLOOKUP(A899,部品コード!A:E,2,FALSE),"")</f>
        <v/>
      </c>
      <c r="E899" s="338" t="str">
        <f t="shared" si="28"/>
        <v/>
      </c>
      <c r="F899" s="338" t="str">
        <f t="shared" si="29"/>
        <v/>
      </c>
      <c r="G899" s="338" t="str">
        <f>IFERROR(VLOOKUP(A899,部品コード!A:E,3,FALSE),"")</f>
        <v/>
      </c>
    </row>
    <row r="900" spans="1:7" x14ac:dyDescent="0.15">
      <c r="A900" s="335"/>
      <c r="B900" s="336"/>
      <c r="C900" s="337"/>
      <c r="D900" s="338" t="str">
        <f>IFERROR(VLOOKUP(A900,部品コード!A:E,2,FALSE),"")</f>
        <v/>
      </c>
      <c r="E900" s="338" t="str">
        <f t="shared" si="28"/>
        <v/>
      </c>
      <c r="F900" s="338" t="str">
        <f t="shared" si="29"/>
        <v/>
      </c>
      <c r="G900" s="338" t="str">
        <f>IFERROR(VLOOKUP(A900,部品コード!A:E,3,FALSE),"")</f>
        <v/>
      </c>
    </row>
    <row r="901" spans="1:7" x14ac:dyDescent="0.15">
      <c r="A901" s="335"/>
      <c r="B901" s="336"/>
      <c r="C901" s="337"/>
      <c r="D901" s="338" t="str">
        <f>IFERROR(VLOOKUP(A901,部品コード!A:E,2,FALSE),"")</f>
        <v/>
      </c>
      <c r="E901" s="338" t="str">
        <f t="shared" si="28"/>
        <v/>
      </c>
      <c r="F901" s="338" t="str">
        <f t="shared" si="29"/>
        <v/>
      </c>
      <c r="G901" s="338" t="str">
        <f>IFERROR(VLOOKUP(A901,部品コード!A:E,3,FALSE),"")</f>
        <v/>
      </c>
    </row>
    <row r="902" spans="1:7" x14ac:dyDescent="0.15">
      <c r="A902" s="335"/>
      <c r="B902" s="336"/>
      <c r="C902" s="337"/>
      <c r="D902" s="338" t="str">
        <f>IFERROR(VLOOKUP(A902,部品コード!A:E,2,FALSE),"")</f>
        <v/>
      </c>
      <c r="E902" s="338" t="str">
        <f t="shared" si="28"/>
        <v/>
      </c>
      <c r="F902" s="338" t="str">
        <f t="shared" si="29"/>
        <v/>
      </c>
      <c r="G902" s="338" t="str">
        <f>IFERROR(VLOOKUP(A902,部品コード!A:E,3,FALSE),"")</f>
        <v/>
      </c>
    </row>
    <row r="903" spans="1:7" x14ac:dyDescent="0.15">
      <c r="A903" s="335"/>
      <c r="B903" s="336"/>
      <c r="C903" s="337"/>
      <c r="D903" s="338" t="str">
        <f>IFERROR(VLOOKUP(A903,部品コード!A:E,2,FALSE),"")</f>
        <v/>
      </c>
      <c r="E903" s="338" t="str">
        <f t="shared" si="28"/>
        <v/>
      </c>
      <c r="F903" s="338" t="str">
        <f t="shared" si="29"/>
        <v/>
      </c>
      <c r="G903" s="338" t="str">
        <f>IFERROR(VLOOKUP(A903,部品コード!A:E,3,FALSE),"")</f>
        <v/>
      </c>
    </row>
    <row r="904" spans="1:7" x14ac:dyDescent="0.15">
      <c r="A904" s="335"/>
      <c r="B904" s="336"/>
      <c r="C904" s="337"/>
      <c r="D904" s="338" t="str">
        <f>IFERROR(VLOOKUP(A904,部品コード!A:E,2,FALSE),"")</f>
        <v/>
      </c>
      <c r="E904" s="338" t="str">
        <f t="shared" si="28"/>
        <v/>
      </c>
      <c r="F904" s="338" t="str">
        <f t="shared" si="29"/>
        <v/>
      </c>
      <c r="G904" s="338" t="str">
        <f>IFERROR(VLOOKUP(A904,部品コード!A:E,3,FALSE),"")</f>
        <v/>
      </c>
    </row>
    <row r="905" spans="1:7" x14ac:dyDescent="0.15">
      <c r="A905" s="335"/>
      <c r="B905" s="336"/>
      <c r="C905" s="337"/>
      <c r="D905" s="338" t="str">
        <f>IFERROR(VLOOKUP(A905,部品コード!A:E,2,FALSE),"")</f>
        <v/>
      </c>
      <c r="E905" s="338" t="str">
        <f t="shared" si="28"/>
        <v/>
      </c>
      <c r="F905" s="338" t="str">
        <f t="shared" si="29"/>
        <v/>
      </c>
      <c r="G905" s="338" t="str">
        <f>IFERROR(VLOOKUP(A905,部品コード!A:E,3,FALSE),"")</f>
        <v/>
      </c>
    </row>
    <row r="906" spans="1:7" x14ac:dyDescent="0.15">
      <c r="A906" s="335"/>
      <c r="B906" s="336"/>
      <c r="C906" s="337"/>
      <c r="D906" s="338" t="str">
        <f>IFERROR(VLOOKUP(A906,部品コード!A:E,2,FALSE),"")</f>
        <v/>
      </c>
      <c r="E906" s="338" t="str">
        <f t="shared" si="28"/>
        <v/>
      </c>
      <c r="F906" s="338" t="str">
        <f t="shared" si="29"/>
        <v/>
      </c>
      <c r="G906" s="338" t="str">
        <f>IFERROR(VLOOKUP(A906,部品コード!A:E,3,FALSE),"")</f>
        <v/>
      </c>
    </row>
    <row r="907" spans="1:7" x14ac:dyDescent="0.15">
      <c r="A907" s="335"/>
      <c r="B907" s="336"/>
      <c r="C907" s="337"/>
      <c r="D907" s="338" t="str">
        <f>IFERROR(VLOOKUP(A907,部品コード!A:E,2,FALSE),"")</f>
        <v/>
      </c>
      <c r="E907" s="338" t="str">
        <f t="shared" si="28"/>
        <v/>
      </c>
      <c r="F907" s="338" t="str">
        <f t="shared" si="29"/>
        <v/>
      </c>
      <c r="G907" s="338" t="str">
        <f>IFERROR(VLOOKUP(A907,部品コード!A:E,3,FALSE),"")</f>
        <v/>
      </c>
    </row>
    <row r="908" spans="1:7" x14ac:dyDescent="0.15">
      <c r="A908" s="335"/>
      <c r="B908" s="336"/>
      <c r="C908" s="337"/>
      <c r="D908" s="338" t="str">
        <f>IFERROR(VLOOKUP(A908,部品コード!A:E,2,FALSE),"")</f>
        <v/>
      </c>
      <c r="E908" s="338" t="str">
        <f t="shared" si="28"/>
        <v/>
      </c>
      <c r="F908" s="338" t="str">
        <f t="shared" si="29"/>
        <v/>
      </c>
      <c r="G908" s="338" t="str">
        <f>IFERROR(VLOOKUP(A908,部品コード!A:E,3,FALSE),"")</f>
        <v/>
      </c>
    </row>
    <row r="909" spans="1:7" x14ac:dyDescent="0.15">
      <c r="A909" s="335"/>
      <c r="B909" s="336"/>
      <c r="C909" s="337"/>
      <c r="D909" s="338" t="str">
        <f>IFERROR(VLOOKUP(A909,部品コード!A:E,2,FALSE),"")</f>
        <v/>
      </c>
      <c r="E909" s="338" t="str">
        <f t="shared" si="28"/>
        <v/>
      </c>
      <c r="F909" s="338" t="str">
        <f t="shared" si="29"/>
        <v/>
      </c>
      <c r="G909" s="338" t="str">
        <f>IFERROR(VLOOKUP(A909,部品コード!A:E,3,FALSE),"")</f>
        <v/>
      </c>
    </row>
    <row r="910" spans="1:7" x14ac:dyDescent="0.15">
      <c r="A910" s="335"/>
      <c r="B910" s="336"/>
      <c r="C910" s="337"/>
      <c r="D910" s="338" t="str">
        <f>IFERROR(VLOOKUP(A910,部品コード!A:E,2,FALSE),"")</f>
        <v/>
      </c>
      <c r="E910" s="338" t="str">
        <f t="shared" si="28"/>
        <v/>
      </c>
      <c r="F910" s="338" t="str">
        <f t="shared" si="29"/>
        <v/>
      </c>
      <c r="G910" s="338" t="str">
        <f>IFERROR(VLOOKUP(A910,部品コード!A:E,3,FALSE),"")</f>
        <v/>
      </c>
    </row>
    <row r="911" spans="1:7" x14ac:dyDescent="0.15">
      <c r="A911" s="335"/>
      <c r="B911" s="336"/>
      <c r="C911" s="337"/>
      <c r="D911" s="338" t="str">
        <f>IFERROR(VLOOKUP(A911,部品コード!A:E,2,FALSE),"")</f>
        <v/>
      </c>
      <c r="E911" s="338" t="str">
        <f t="shared" si="28"/>
        <v/>
      </c>
      <c r="F911" s="338" t="str">
        <f t="shared" si="29"/>
        <v/>
      </c>
      <c r="G911" s="338" t="str">
        <f>IFERROR(VLOOKUP(A911,部品コード!A:E,3,FALSE),"")</f>
        <v/>
      </c>
    </row>
    <row r="912" spans="1:7" x14ac:dyDescent="0.15">
      <c r="A912" s="335"/>
      <c r="B912" s="336"/>
      <c r="C912" s="337"/>
      <c r="D912" s="338" t="str">
        <f>IFERROR(VLOOKUP(A912,部品コード!A:E,2,FALSE),"")</f>
        <v/>
      </c>
      <c r="E912" s="338" t="str">
        <f t="shared" si="28"/>
        <v/>
      </c>
      <c r="F912" s="338" t="str">
        <f t="shared" si="29"/>
        <v/>
      </c>
      <c r="G912" s="338" t="str">
        <f>IFERROR(VLOOKUP(A912,部品コード!A:E,3,FALSE),"")</f>
        <v/>
      </c>
    </row>
    <row r="913" spans="1:7" x14ac:dyDescent="0.15">
      <c r="A913" s="335"/>
      <c r="B913" s="336"/>
      <c r="C913" s="337"/>
      <c r="D913" s="338" t="str">
        <f>IFERROR(VLOOKUP(A913,部品コード!A:E,2,FALSE),"")</f>
        <v/>
      </c>
      <c r="E913" s="338" t="str">
        <f t="shared" si="28"/>
        <v/>
      </c>
      <c r="F913" s="338" t="str">
        <f t="shared" si="29"/>
        <v/>
      </c>
      <c r="G913" s="338" t="str">
        <f>IFERROR(VLOOKUP(A913,部品コード!A:E,3,FALSE),"")</f>
        <v/>
      </c>
    </row>
    <row r="914" spans="1:7" x14ac:dyDescent="0.15">
      <c r="A914" s="335"/>
      <c r="B914" s="336"/>
      <c r="C914" s="337"/>
      <c r="D914" s="338" t="str">
        <f>IFERROR(VLOOKUP(A914,部品コード!A:E,2,FALSE),"")</f>
        <v/>
      </c>
      <c r="E914" s="338" t="str">
        <f t="shared" si="28"/>
        <v/>
      </c>
      <c r="F914" s="338" t="str">
        <f t="shared" si="29"/>
        <v/>
      </c>
      <c r="G914" s="338" t="str">
        <f>IFERROR(VLOOKUP(A914,部品コード!A:E,3,FALSE),"")</f>
        <v/>
      </c>
    </row>
    <row r="915" spans="1:7" x14ac:dyDescent="0.15">
      <c r="A915" s="335"/>
      <c r="B915" s="336"/>
      <c r="C915" s="337"/>
      <c r="D915" s="338" t="str">
        <f>IFERROR(VLOOKUP(A915,部品コード!A:E,2,FALSE),"")</f>
        <v/>
      </c>
      <c r="E915" s="338" t="str">
        <f t="shared" si="28"/>
        <v/>
      </c>
      <c r="F915" s="338" t="str">
        <f t="shared" si="29"/>
        <v/>
      </c>
      <c r="G915" s="338" t="str">
        <f>IFERROR(VLOOKUP(A915,部品コード!A:E,3,FALSE),"")</f>
        <v/>
      </c>
    </row>
    <row r="916" spans="1:7" x14ac:dyDescent="0.15">
      <c r="A916" s="335"/>
      <c r="B916" s="336"/>
      <c r="C916" s="337"/>
      <c r="D916" s="338" t="str">
        <f>IFERROR(VLOOKUP(A916,部品コード!A:E,2,FALSE),"")</f>
        <v/>
      </c>
      <c r="E916" s="338" t="str">
        <f t="shared" si="28"/>
        <v/>
      </c>
      <c r="F916" s="338" t="str">
        <f t="shared" si="29"/>
        <v/>
      </c>
      <c r="G916" s="338" t="str">
        <f>IFERROR(VLOOKUP(A916,部品コード!A:E,3,FALSE),"")</f>
        <v/>
      </c>
    </row>
    <row r="917" spans="1:7" x14ac:dyDescent="0.15">
      <c r="A917" s="335"/>
      <c r="B917" s="336"/>
      <c r="C917" s="337"/>
      <c r="D917" s="338" t="str">
        <f>IFERROR(VLOOKUP(A917,部品コード!A:E,2,FALSE),"")</f>
        <v/>
      </c>
      <c r="E917" s="338" t="str">
        <f t="shared" si="28"/>
        <v/>
      </c>
      <c r="F917" s="338" t="str">
        <f t="shared" si="29"/>
        <v/>
      </c>
      <c r="G917" s="338" t="str">
        <f>IFERROR(VLOOKUP(A917,部品コード!A:E,3,FALSE),"")</f>
        <v/>
      </c>
    </row>
    <row r="918" spans="1:7" x14ac:dyDescent="0.15">
      <c r="A918" s="335"/>
      <c r="B918" s="336"/>
      <c r="C918" s="337"/>
      <c r="D918" s="338" t="str">
        <f>IFERROR(VLOOKUP(A918,部品コード!A:E,2,FALSE),"")</f>
        <v/>
      </c>
      <c r="E918" s="338" t="str">
        <f t="shared" si="28"/>
        <v/>
      </c>
      <c r="F918" s="338" t="str">
        <f t="shared" si="29"/>
        <v/>
      </c>
      <c r="G918" s="338" t="str">
        <f>IFERROR(VLOOKUP(A918,部品コード!A:E,3,FALSE),"")</f>
        <v/>
      </c>
    </row>
    <row r="919" spans="1:7" x14ac:dyDescent="0.15">
      <c r="A919" s="335"/>
      <c r="B919" s="336"/>
      <c r="C919" s="337"/>
      <c r="D919" s="338" t="str">
        <f>IFERROR(VLOOKUP(A919,部品コード!A:E,2,FALSE),"")</f>
        <v/>
      </c>
      <c r="E919" s="338" t="str">
        <f t="shared" si="28"/>
        <v/>
      </c>
      <c r="F919" s="338" t="str">
        <f t="shared" si="29"/>
        <v/>
      </c>
      <c r="G919" s="338" t="str">
        <f>IFERROR(VLOOKUP(A919,部品コード!A:E,3,FALSE),"")</f>
        <v/>
      </c>
    </row>
    <row r="920" spans="1:7" x14ac:dyDescent="0.15">
      <c r="A920" s="335"/>
      <c r="B920" s="336"/>
      <c r="C920" s="337"/>
      <c r="D920" s="338" t="str">
        <f>IFERROR(VLOOKUP(A920,部品コード!A:E,2,FALSE),"")</f>
        <v/>
      </c>
      <c r="E920" s="338" t="str">
        <f t="shared" si="28"/>
        <v/>
      </c>
      <c r="F920" s="338" t="str">
        <f t="shared" si="29"/>
        <v/>
      </c>
      <c r="G920" s="338" t="str">
        <f>IFERROR(VLOOKUP(A920,部品コード!A:E,3,FALSE),"")</f>
        <v/>
      </c>
    </row>
    <row r="921" spans="1:7" x14ac:dyDescent="0.15">
      <c r="A921" s="335"/>
      <c r="B921" s="336"/>
      <c r="C921" s="337"/>
      <c r="D921" s="338" t="str">
        <f>IFERROR(VLOOKUP(A921,部品コード!A:E,2,FALSE),"")</f>
        <v/>
      </c>
      <c r="E921" s="338" t="str">
        <f t="shared" si="28"/>
        <v/>
      </c>
      <c r="F921" s="338" t="str">
        <f t="shared" si="29"/>
        <v/>
      </c>
      <c r="G921" s="338" t="str">
        <f>IFERROR(VLOOKUP(A921,部品コード!A:E,3,FALSE),"")</f>
        <v/>
      </c>
    </row>
    <row r="922" spans="1:7" x14ac:dyDescent="0.15">
      <c r="A922" s="335"/>
      <c r="B922" s="336"/>
      <c r="C922" s="337"/>
      <c r="D922" s="338" t="str">
        <f>IFERROR(VLOOKUP(A922,部品コード!A:E,2,FALSE),"")</f>
        <v/>
      </c>
      <c r="E922" s="338" t="str">
        <f t="shared" si="28"/>
        <v/>
      </c>
      <c r="F922" s="338" t="str">
        <f t="shared" si="29"/>
        <v/>
      </c>
      <c r="G922" s="338" t="str">
        <f>IFERROR(VLOOKUP(A922,部品コード!A:E,3,FALSE),"")</f>
        <v/>
      </c>
    </row>
    <row r="923" spans="1:7" x14ac:dyDescent="0.15">
      <c r="A923" s="335"/>
      <c r="B923" s="336"/>
      <c r="C923" s="337"/>
      <c r="D923" s="338" t="str">
        <f>IFERROR(VLOOKUP(A923,部品コード!A:E,2,FALSE),"")</f>
        <v/>
      </c>
      <c r="E923" s="338" t="str">
        <f t="shared" si="28"/>
        <v/>
      </c>
      <c r="F923" s="338" t="str">
        <f t="shared" si="29"/>
        <v/>
      </c>
      <c r="G923" s="338" t="str">
        <f>IFERROR(VLOOKUP(A923,部品コード!A:E,3,FALSE),"")</f>
        <v/>
      </c>
    </row>
    <row r="924" spans="1:7" x14ac:dyDescent="0.15">
      <c r="A924" s="335"/>
      <c r="B924" s="336"/>
      <c r="C924" s="337"/>
      <c r="D924" s="338" t="str">
        <f>IFERROR(VLOOKUP(A924,部品コード!A:E,2,FALSE),"")</f>
        <v/>
      </c>
      <c r="E924" s="338" t="str">
        <f t="shared" si="28"/>
        <v/>
      </c>
      <c r="F924" s="338" t="str">
        <f t="shared" si="29"/>
        <v/>
      </c>
      <c r="G924" s="338" t="str">
        <f>IFERROR(VLOOKUP(A924,部品コード!A:E,3,FALSE),"")</f>
        <v/>
      </c>
    </row>
    <row r="925" spans="1:7" x14ac:dyDescent="0.15">
      <c r="A925" s="335"/>
      <c r="B925" s="336"/>
      <c r="C925" s="337"/>
      <c r="D925" s="338" t="str">
        <f>IFERROR(VLOOKUP(A925,部品コード!A:E,2,FALSE),"")</f>
        <v/>
      </c>
      <c r="E925" s="338" t="str">
        <f t="shared" si="28"/>
        <v/>
      </c>
      <c r="F925" s="338" t="str">
        <f t="shared" si="29"/>
        <v/>
      </c>
      <c r="G925" s="338" t="str">
        <f>IFERROR(VLOOKUP(A925,部品コード!A:E,3,FALSE),"")</f>
        <v/>
      </c>
    </row>
    <row r="926" spans="1:7" x14ac:dyDescent="0.15">
      <c r="A926" s="335"/>
      <c r="B926" s="336"/>
      <c r="C926" s="337"/>
      <c r="D926" s="338" t="str">
        <f>IFERROR(VLOOKUP(A926,部品コード!A:E,2,FALSE),"")</f>
        <v/>
      </c>
      <c r="E926" s="338" t="str">
        <f t="shared" si="28"/>
        <v/>
      </c>
      <c r="F926" s="338" t="str">
        <f t="shared" si="29"/>
        <v/>
      </c>
      <c r="G926" s="338" t="str">
        <f>IFERROR(VLOOKUP(A926,部品コード!A:E,3,FALSE),"")</f>
        <v/>
      </c>
    </row>
    <row r="927" spans="1:7" x14ac:dyDescent="0.15">
      <c r="A927" s="335"/>
      <c r="B927" s="336"/>
      <c r="C927" s="337"/>
      <c r="D927" s="338" t="str">
        <f>IFERROR(VLOOKUP(A927,部品コード!A:E,2,FALSE),"")</f>
        <v/>
      </c>
      <c r="E927" s="338" t="str">
        <f t="shared" si="28"/>
        <v/>
      </c>
      <c r="F927" s="338" t="str">
        <f t="shared" si="29"/>
        <v/>
      </c>
      <c r="G927" s="338" t="str">
        <f>IFERROR(VLOOKUP(A927,部品コード!A:E,3,FALSE),"")</f>
        <v/>
      </c>
    </row>
    <row r="928" spans="1:7" x14ac:dyDescent="0.15">
      <c r="A928" s="335"/>
      <c r="B928" s="336"/>
      <c r="C928" s="337"/>
      <c r="D928" s="338" t="str">
        <f>IFERROR(VLOOKUP(A928,部品コード!A:E,2,FALSE),"")</f>
        <v/>
      </c>
      <c r="E928" s="338" t="str">
        <f t="shared" si="28"/>
        <v/>
      </c>
      <c r="F928" s="338" t="str">
        <f t="shared" si="29"/>
        <v/>
      </c>
      <c r="G928" s="338" t="str">
        <f>IFERROR(VLOOKUP(A928,部品コード!A:E,3,FALSE),"")</f>
        <v/>
      </c>
    </row>
    <row r="929" spans="1:7" x14ac:dyDescent="0.15">
      <c r="A929" s="335"/>
      <c r="B929" s="336"/>
      <c r="C929" s="337"/>
      <c r="D929" s="338" t="str">
        <f>IFERROR(VLOOKUP(A929,部品コード!A:E,2,FALSE),"")</f>
        <v/>
      </c>
      <c r="E929" s="338" t="str">
        <f t="shared" si="28"/>
        <v/>
      </c>
      <c r="F929" s="338" t="str">
        <f t="shared" si="29"/>
        <v/>
      </c>
      <c r="G929" s="338" t="str">
        <f>IFERROR(VLOOKUP(A929,部品コード!A:E,3,FALSE),"")</f>
        <v/>
      </c>
    </row>
    <row r="930" spans="1:7" x14ac:dyDescent="0.15">
      <c r="A930" s="335"/>
      <c r="B930" s="336"/>
      <c r="C930" s="337"/>
      <c r="D930" s="338" t="str">
        <f>IFERROR(VLOOKUP(A930,部品コード!A:E,2,FALSE),"")</f>
        <v/>
      </c>
      <c r="E930" s="338" t="str">
        <f t="shared" si="28"/>
        <v/>
      </c>
      <c r="F930" s="338" t="str">
        <f t="shared" si="29"/>
        <v/>
      </c>
      <c r="G930" s="338" t="str">
        <f>IFERROR(VLOOKUP(A930,部品コード!A:E,3,FALSE),"")</f>
        <v/>
      </c>
    </row>
    <row r="931" spans="1:7" x14ac:dyDescent="0.15">
      <c r="A931" s="335"/>
      <c r="B931" s="336"/>
      <c r="C931" s="337"/>
      <c r="D931" s="338" t="str">
        <f>IFERROR(VLOOKUP(A931,部品コード!A:E,2,FALSE),"")</f>
        <v/>
      </c>
      <c r="E931" s="338" t="str">
        <f t="shared" si="28"/>
        <v/>
      </c>
      <c r="F931" s="338" t="str">
        <f t="shared" si="29"/>
        <v/>
      </c>
      <c r="G931" s="338" t="str">
        <f>IFERROR(VLOOKUP(A931,部品コード!A:E,3,FALSE),"")</f>
        <v/>
      </c>
    </row>
    <row r="932" spans="1:7" x14ac:dyDescent="0.15">
      <c r="A932" s="335"/>
      <c r="B932" s="336"/>
      <c r="C932" s="337"/>
      <c r="D932" s="338" t="str">
        <f>IFERROR(VLOOKUP(A932,部品コード!A:E,2,FALSE),"")</f>
        <v/>
      </c>
      <c r="E932" s="338" t="str">
        <f t="shared" si="28"/>
        <v/>
      </c>
      <c r="F932" s="338" t="str">
        <f t="shared" si="29"/>
        <v/>
      </c>
      <c r="G932" s="338" t="str">
        <f>IFERROR(VLOOKUP(A932,部品コード!A:E,3,FALSE),"")</f>
        <v/>
      </c>
    </row>
    <row r="933" spans="1:7" x14ac:dyDescent="0.15">
      <c r="A933" s="335"/>
      <c r="B933" s="336"/>
      <c r="C933" s="337"/>
      <c r="D933" s="338" t="str">
        <f>IFERROR(VLOOKUP(A933,部品コード!A:E,2,FALSE),"")</f>
        <v/>
      </c>
      <c r="E933" s="338" t="str">
        <f t="shared" si="28"/>
        <v/>
      </c>
      <c r="F933" s="338" t="str">
        <f t="shared" si="29"/>
        <v/>
      </c>
      <c r="G933" s="338" t="str">
        <f>IFERROR(VLOOKUP(A933,部品コード!A:E,3,FALSE),"")</f>
        <v/>
      </c>
    </row>
    <row r="934" spans="1:7" x14ac:dyDescent="0.15">
      <c r="A934" s="335"/>
      <c r="B934" s="336"/>
      <c r="C934" s="337"/>
      <c r="D934" s="338" t="str">
        <f>IFERROR(VLOOKUP(A934,部品コード!A:E,2,FALSE),"")</f>
        <v/>
      </c>
      <c r="E934" s="338" t="str">
        <f t="shared" si="28"/>
        <v/>
      </c>
      <c r="F934" s="338" t="str">
        <f t="shared" si="29"/>
        <v/>
      </c>
      <c r="G934" s="338" t="str">
        <f>IFERROR(VLOOKUP(A934,部品コード!A:E,3,FALSE),"")</f>
        <v/>
      </c>
    </row>
    <row r="935" spans="1:7" x14ac:dyDescent="0.15">
      <c r="A935" s="335"/>
      <c r="B935" s="336"/>
      <c r="C935" s="337"/>
      <c r="D935" s="338" t="str">
        <f>IFERROR(VLOOKUP(A935,部品コード!A:E,2,FALSE),"")</f>
        <v/>
      </c>
      <c r="E935" s="338" t="str">
        <f t="shared" si="28"/>
        <v/>
      </c>
      <c r="F935" s="338" t="str">
        <f t="shared" si="29"/>
        <v/>
      </c>
      <c r="G935" s="338" t="str">
        <f>IFERROR(VLOOKUP(A935,部品コード!A:E,3,FALSE),"")</f>
        <v/>
      </c>
    </row>
    <row r="936" spans="1:7" x14ac:dyDescent="0.15">
      <c r="A936" s="335"/>
      <c r="B936" s="336"/>
      <c r="C936" s="337"/>
      <c r="D936" s="338" t="str">
        <f>IFERROR(VLOOKUP(A936,部品コード!A:E,2,FALSE),"")</f>
        <v/>
      </c>
      <c r="E936" s="338" t="str">
        <f t="shared" si="28"/>
        <v/>
      </c>
      <c r="F936" s="338" t="str">
        <f t="shared" si="29"/>
        <v/>
      </c>
      <c r="G936" s="338" t="str">
        <f>IFERROR(VLOOKUP(A936,部品コード!A:E,3,FALSE),"")</f>
        <v/>
      </c>
    </row>
    <row r="937" spans="1:7" x14ac:dyDescent="0.15">
      <c r="A937" s="335"/>
      <c r="B937" s="336"/>
      <c r="C937" s="337"/>
      <c r="D937" s="338" t="str">
        <f>IFERROR(VLOOKUP(A937,部品コード!A:E,2,FALSE),"")</f>
        <v/>
      </c>
      <c r="E937" s="338" t="str">
        <f t="shared" si="28"/>
        <v/>
      </c>
      <c r="F937" s="338" t="str">
        <f t="shared" si="29"/>
        <v/>
      </c>
      <c r="G937" s="338" t="str">
        <f>IFERROR(VLOOKUP(A937,部品コード!A:E,3,FALSE),"")</f>
        <v/>
      </c>
    </row>
    <row r="938" spans="1:7" x14ac:dyDescent="0.15">
      <c r="A938" s="335"/>
      <c r="B938" s="336"/>
      <c r="C938" s="337"/>
      <c r="D938" s="338" t="str">
        <f>IFERROR(VLOOKUP(A938,部品コード!A:E,2,FALSE),"")</f>
        <v/>
      </c>
      <c r="E938" s="338" t="str">
        <f t="shared" si="28"/>
        <v/>
      </c>
      <c r="F938" s="338" t="str">
        <f t="shared" si="29"/>
        <v/>
      </c>
      <c r="G938" s="338" t="str">
        <f>IFERROR(VLOOKUP(A938,部品コード!A:E,3,FALSE),"")</f>
        <v/>
      </c>
    </row>
    <row r="939" spans="1:7" x14ac:dyDescent="0.15">
      <c r="A939" s="335"/>
      <c r="B939" s="336"/>
      <c r="C939" s="337"/>
      <c r="D939" s="338" t="str">
        <f>IFERROR(VLOOKUP(A939,部品コード!A:E,2,FALSE),"")</f>
        <v/>
      </c>
      <c r="E939" s="338" t="str">
        <f t="shared" si="28"/>
        <v/>
      </c>
      <c r="F939" s="338" t="str">
        <f t="shared" si="29"/>
        <v/>
      </c>
      <c r="G939" s="338" t="str">
        <f>IFERROR(VLOOKUP(A939,部品コード!A:E,3,FALSE),"")</f>
        <v/>
      </c>
    </row>
    <row r="940" spans="1:7" x14ac:dyDescent="0.15">
      <c r="A940" s="335"/>
      <c r="B940" s="336"/>
      <c r="C940" s="337"/>
      <c r="D940" s="338" t="str">
        <f>IFERROR(VLOOKUP(A940,部品コード!A:E,2,FALSE),"")</f>
        <v/>
      </c>
      <c r="E940" s="338" t="str">
        <f t="shared" si="28"/>
        <v/>
      </c>
      <c r="F940" s="338" t="str">
        <f t="shared" si="29"/>
        <v/>
      </c>
      <c r="G940" s="338" t="str">
        <f>IFERROR(VLOOKUP(A940,部品コード!A:E,3,FALSE),"")</f>
        <v/>
      </c>
    </row>
    <row r="941" spans="1:7" x14ac:dyDescent="0.15">
      <c r="A941" s="335"/>
      <c r="B941" s="336"/>
      <c r="C941" s="337"/>
      <c r="D941" s="338" t="str">
        <f>IFERROR(VLOOKUP(A941,部品コード!A:E,2,FALSE),"")</f>
        <v/>
      </c>
      <c r="E941" s="338" t="str">
        <f t="shared" si="28"/>
        <v/>
      </c>
      <c r="F941" s="338" t="str">
        <f t="shared" si="29"/>
        <v/>
      </c>
      <c r="G941" s="338" t="str">
        <f>IFERROR(VLOOKUP(A941,部品コード!A:E,3,FALSE),"")</f>
        <v/>
      </c>
    </row>
    <row r="942" spans="1:7" x14ac:dyDescent="0.15">
      <c r="A942" s="335"/>
      <c r="B942" s="336"/>
      <c r="C942" s="337"/>
      <c r="D942" s="338" t="str">
        <f>IFERROR(VLOOKUP(A942,部品コード!A:E,2,FALSE),"")</f>
        <v/>
      </c>
      <c r="E942" s="338" t="str">
        <f t="shared" si="28"/>
        <v/>
      </c>
      <c r="F942" s="338" t="str">
        <f t="shared" si="29"/>
        <v/>
      </c>
      <c r="G942" s="338" t="str">
        <f>IFERROR(VLOOKUP(A942,部品コード!A:E,3,FALSE),"")</f>
        <v/>
      </c>
    </row>
    <row r="943" spans="1:7" x14ac:dyDescent="0.15">
      <c r="A943" s="335"/>
      <c r="B943" s="336"/>
      <c r="C943" s="337"/>
      <c r="D943" s="338" t="str">
        <f>IFERROR(VLOOKUP(A943,部品コード!A:E,2,FALSE),"")</f>
        <v/>
      </c>
      <c r="E943" s="338" t="str">
        <f t="shared" si="28"/>
        <v/>
      </c>
      <c r="F943" s="338" t="str">
        <f t="shared" si="29"/>
        <v/>
      </c>
      <c r="G943" s="338" t="str">
        <f>IFERROR(VLOOKUP(A943,部品コード!A:E,3,FALSE),"")</f>
        <v/>
      </c>
    </row>
    <row r="944" spans="1:7" x14ac:dyDescent="0.15">
      <c r="A944" s="335"/>
      <c r="B944" s="336"/>
      <c r="C944" s="337"/>
      <c r="D944" s="338" t="str">
        <f>IFERROR(VLOOKUP(A944,部品コード!A:E,2,FALSE),"")</f>
        <v/>
      </c>
      <c r="E944" s="338" t="str">
        <f t="shared" si="28"/>
        <v/>
      </c>
      <c r="F944" s="338" t="str">
        <f t="shared" si="29"/>
        <v/>
      </c>
      <c r="G944" s="338" t="str">
        <f>IFERROR(VLOOKUP(A944,部品コード!A:E,3,FALSE),"")</f>
        <v/>
      </c>
    </row>
    <row r="945" spans="1:7" x14ac:dyDescent="0.15">
      <c r="A945" s="335"/>
      <c r="B945" s="336"/>
      <c r="C945" s="337"/>
      <c r="D945" s="338" t="str">
        <f>IFERROR(VLOOKUP(A945,部品コード!A:E,2,FALSE),"")</f>
        <v/>
      </c>
      <c r="E945" s="338" t="str">
        <f t="shared" si="28"/>
        <v/>
      </c>
      <c r="F945" s="338" t="str">
        <f t="shared" si="29"/>
        <v/>
      </c>
      <c r="G945" s="338" t="str">
        <f>IFERROR(VLOOKUP(A945,部品コード!A:E,3,FALSE),"")</f>
        <v/>
      </c>
    </row>
    <row r="946" spans="1:7" x14ac:dyDescent="0.15">
      <c r="A946" s="335"/>
      <c r="B946" s="336"/>
      <c r="C946" s="337"/>
      <c r="D946" s="338" t="str">
        <f>IFERROR(VLOOKUP(A946,部品コード!A:E,2,FALSE),"")</f>
        <v/>
      </c>
      <c r="E946" s="338" t="str">
        <f t="shared" si="28"/>
        <v/>
      </c>
      <c r="F946" s="338" t="str">
        <f t="shared" si="29"/>
        <v/>
      </c>
      <c r="G946" s="338" t="str">
        <f>IFERROR(VLOOKUP(A946,部品コード!A:E,3,FALSE),"")</f>
        <v/>
      </c>
    </row>
    <row r="947" spans="1:7" x14ac:dyDescent="0.15">
      <c r="A947" s="335"/>
      <c r="B947" s="336"/>
      <c r="C947" s="337"/>
      <c r="D947" s="338" t="str">
        <f>IFERROR(VLOOKUP(A947,部品コード!A:E,2,FALSE),"")</f>
        <v/>
      </c>
      <c r="E947" s="338" t="str">
        <f t="shared" si="28"/>
        <v/>
      </c>
      <c r="F947" s="338" t="str">
        <f t="shared" si="29"/>
        <v/>
      </c>
      <c r="G947" s="338" t="str">
        <f>IFERROR(VLOOKUP(A947,部品コード!A:E,3,FALSE),"")</f>
        <v/>
      </c>
    </row>
    <row r="948" spans="1:7" x14ac:dyDescent="0.15">
      <c r="A948" s="335"/>
      <c r="B948" s="336"/>
      <c r="C948" s="337"/>
      <c r="D948" s="338" t="str">
        <f>IFERROR(VLOOKUP(A948,部品コード!A:E,2,FALSE),"")</f>
        <v/>
      </c>
      <c r="E948" s="338" t="str">
        <f t="shared" si="28"/>
        <v/>
      </c>
      <c r="F948" s="338" t="str">
        <f t="shared" si="29"/>
        <v/>
      </c>
      <c r="G948" s="338" t="str">
        <f>IFERROR(VLOOKUP(A948,部品コード!A:E,3,FALSE),"")</f>
        <v/>
      </c>
    </row>
    <row r="949" spans="1:7" x14ac:dyDescent="0.15">
      <c r="A949" s="335"/>
      <c r="B949" s="336"/>
      <c r="C949" s="337"/>
      <c r="D949" s="338" t="str">
        <f>IFERROR(VLOOKUP(A949,部品コード!A:E,2,FALSE),"")</f>
        <v/>
      </c>
      <c r="E949" s="338" t="str">
        <f t="shared" si="28"/>
        <v/>
      </c>
      <c r="F949" s="338" t="str">
        <f t="shared" si="29"/>
        <v/>
      </c>
      <c r="G949" s="338" t="str">
        <f>IFERROR(VLOOKUP(A949,部品コード!A:E,3,FALSE),"")</f>
        <v/>
      </c>
    </row>
    <row r="950" spans="1:7" x14ac:dyDescent="0.15">
      <c r="A950" s="335"/>
      <c r="B950" s="336"/>
      <c r="C950" s="337"/>
      <c r="D950" s="338" t="str">
        <f>IFERROR(VLOOKUP(A950,部品コード!A:E,2,FALSE),"")</f>
        <v/>
      </c>
      <c r="E950" s="338" t="str">
        <f t="shared" ref="E950:E1000" si="30">IF(B950="","",(MONTH(B950)))</f>
        <v/>
      </c>
      <c r="F950" s="338" t="str">
        <f t="shared" ref="F950:F1000" si="31">IF(B950="","",(DAY(B950)))</f>
        <v/>
      </c>
      <c r="G950" s="338" t="str">
        <f>IFERROR(VLOOKUP(A950,部品コード!A:E,3,FALSE),"")</f>
        <v/>
      </c>
    </row>
    <row r="951" spans="1:7" x14ac:dyDescent="0.15">
      <c r="A951" s="335"/>
      <c r="B951" s="336"/>
      <c r="C951" s="337"/>
      <c r="D951" s="338" t="str">
        <f>IFERROR(VLOOKUP(A951,部品コード!A:E,2,FALSE),"")</f>
        <v/>
      </c>
      <c r="E951" s="338" t="str">
        <f t="shared" si="30"/>
        <v/>
      </c>
      <c r="F951" s="338" t="str">
        <f t="shared" si="31"/>
        <v/>
      </c>
      <c r="G951" s="338" t="str">
        <f>IFERROR(VLOOKUP(A951,部品コード!A:E,3,FALSE),"")</f>
        <v/>
      </c>
    </row>
    <row r="952" spans="1:7" x14ac:dyDescent="0.15">
      <c r="A952" s="335"/>
      <c r="B952" s="336"/>
      <c r="C952" s="337"/>
      <c r="D952" s="338" t="str">
        <f>IFERROR(VLOOKUP(A952,部品コード!A:E,2,FALSE),"")</f>
        <v/>
      </c>
      <c r="E952" s="338" t="str">
        <f t="shared" si="30"/>
        <v/>
      </c>
      <c r="F952" s="338" t="str">
        <f t="shared" si="31"/>
        <v/>
      </c>
      <c r="G952" s="338" t="str">
        <f>IFERROR(VLOOKUP(A952,部品コード!A:E,3,FALSE),"")</f>
        <v/>
      </c>
    </row>
    <row r="953" spans="1:7" x14ac:dyDescent="0.15">
      <c r="A953" s="335"/>
      <c r="B953" s="336"/>
      <c r="C953" s="337"/>
      <c r="D953" s="338" t="str">
        <f>IFERROR(VLOOKUP(A953,部品コード!A:E,2,FALSE),"")</f>
        <v/>
      </c>
      <c r="E953" s="338" t="str">
        <f t="shared" si="30"/>
        <v/>
      </c>
      <c r="F953" s="338" t="str">
        <f t="shared" si="31"/>
        <v/>
      </c>
      <c r="G953" s="338" t="str">
        <f>IFERROR(VLOOKUP(A953,部品コード!A:E,3,FALSE),"")</f>
        <v/>
      </c>
    </row>
    <row r="954" spans="1:7" x14ac:dyDescent="0.15">
      <c r="A954" s="335"/>
      <c r="B954" s="336"/>
      <c r="C954" s="337"/>
      <c r="D954" s="338" t="str">
        <f>IFERROR(VLOOKUP(A954,部品コード!A:E,2,FALSE),"")</f>
        <v/>
      </c>
      <c r="E954" s="338" t="str">
        <f t="shared" si="30"/>
        <v/>
      </c>
      <c r="F954" s="338" t="str">
        <f t="shared" si="31"/>
        <v/>
      </c>
      <c r="G954" s="338" t="str">
        <f>IFERROR(VLOOKUP(A954,部品コード!A:E,3,FALSE),"")</f>
        <v/>
      </c>
    </row>
    <row r="955" spans="1:7" x14ac:dyDescent="0.15">
      <c r="A955" s="335"/>
      <c r="B955" s="336"/>
      <c r="C955" s="337"/>
      <c r="D955" s="338" t="str">
        <f>IFERROR(VLOOKUP(A955,部品コード!A:E,2,FALSE),"")</f>
        <v/>
      </c>
      <c r="E955" s="338" t="str">
        <f t="shared" si="30"/>
        <v/>
      </c>
      <c r="F955" s="338" t="str">
        <f t="shared" si="31"/>
        <v/>
      </c>
      <c r="G955" s="338" t="str">
        <f>IFERROR(VLOOKUP(A955,部品コード!A:E,3,FALSE),"")</f>
        <v/>
      </c>
    </row>
    <row r="956" spans="1:7" x14ac:dyDescent="0.15">
      <c r="A956" s="335"/>
      <c r="B956" s="336"/>
      <c r="C956" s="337"/>
      <c r="D956" s="338" t="str">
        <f>IFERROR(VLOOKUP(A956,部品コード!A:E,2,FALSE),"")</f>
        <v/>
      </c>
      <c r="E956" s="338" t="str">
        <f t="shared" si="30"/>
        <v/>
      </c>
      <c r="F956" s="338" t="str">
        <f t="shared" si="31"/>
        <v/>
      </c>
      <c r="G956" s="338" t="str">
        <f>IFERROR(VLOOKUP(A956,部品コード!A:E,3,FALSE),"")</f>
        <v/>
      </c>
    </row>
    <row r="957" spans="1:7" x14ac:dyDescent="0.15">
      <c r="A957" s="335"/>
      <c r="B957" s="336"/>
      <c r="C957" s="337"/>
      <c r="D957" s="338" t="str">
        <f>IFERROR(VLOOKUP(A957,部品コード!A:E,2,FALSE),"")</f>
        <v/>
      </c>
      <c r="E957" s="338" t="str">
        <f t="shared" si="30"/>
        <v/>
      </c>
      <c r="F957" s="338" t="str">
        <f t="shared" si="31"/>
        <v/>
      </c>
      <c r="G957" s="338" t="str">
        <f>IFERROR(VLOOKUP(A957,部品コード!A:E,3,FALSE),"")</f>
        <v/>
      </c>
    </row>
    <row r="958" spans="1:7" x14ac:dyDescent="0.15">
      <c r="A958" s="335"/>
      <c r="B958" s="336"/>
      <c r="C958" s="337"/>
      <c r="D958" s="338" t="str">
        <f>IFERROR(VLOOKUP(A958,部品コード!A:E,2,FALSE),"")</f>
        <v/>
      </c>
      <c r="E958" s="338" t="str">
        <f t="shared" si="30"/>
        <v/>
      </c>
      <c r="F958" s="338" t="str">
        <f t="shared" si="31"/>
        <v/>
      </c>
      <c r="G958" s="338" t="str">
        <f>IFERROR(VLOOKUP(A958,部品コード!A:E,3,FALSE),"")</f>
        <v/>
      </c>
    </row>
    <row r="959" spans="1:7" x14ac:dyDescent="0.15">
      <c r="A959" s="335"/>
      <c r="B959" s="336"/>
      <c r="C959" s="337"/>
      <c r="D959" s="338" t="str">
        <f>IFERROR(VLOOKUP(A959,部品コード!A:E,2,FALSE),"")</f>
        <v/>
      </c>
      <c r="E959" s="338" t="str">
        <f t="shared" si="30"/>
        <v/>
      </c>
      <c r="F959" s="338" t="str">
        <f t="shared" si="31"/>
        <v/>
      </c>
      <c r="G959" s="338" t="str">
        <f>IFERROR(VLOOKUP(A959,部品コード!A:E,3,FALSE),"")</f>
        <v/>
      </c>
    </row>
    <row r="960" spans="1:7" x14ac:dyDescent="0.15">
      <c r="A960" s="335"/>
      <c r="B960" s="336"/>
      <c r="C960" s="337"/>
      <c r="D960" s="338" t="str">
        <f>IFERROR(VLOOKUP(A960,部品コード!A:E,2,FALSE),"")</f>
        <v/>
      </c>
      <c r="E960" s="338" t="str">
        <f t="shared" si="30"/>
        <v/>
      </c>
      <c r="F960" s="338" t="str">
        <f t="shared" si="31"/>
        <v/>
      </c>
      <c r="G960" s="338" t="str">
        <f>IFERROR(VLOOKUP(A960,部品コード!A:E,3,FALSE),"")</f>
        <v/>
      </c>
    </row>
    <row r="961" spans="1:7" x14ac:dyDescent="0.15">
      <c r="A961" s="335"/>
      <c r="B961" s="336"/>
      <c r="C961" s="337"/>
      <c r="D961" s="338" t="str">
        <f>IFERROR(VLOOKUP(A961,部品コード!A:E,2,FALSE),"")</f>
        <v/>
      </c>
      <c r="E961" s="338" t="str">
        <f t="shared" si="30"/>
        <v/>
      </c>
      <c r="F961" s="338" t="str">
        <f t="shared" si="31"/>
        <v/>
      </c>
      <c r="G961" s="338" t="str">
        <f>IFERROR(VLOOKUP(A961,部品コード!A:E,3,FALSE),"")</f>
        <v/>
      </c>
    </row>
    <row r="962" spans="1:7" x14ac:dyDescent="0.15">
      <c r="A962" s="335"/>
      <c r="B962" s="336"/>
      <c r="C962" s="337"/>
      <c r="D962" s="338" t="str">
        <f>IFERROR(VLOOKUP(A962,部品コード!A:E,2,FALSE),"")</f>
        <v/>
      </c>
      <c r="E962" s="338" t="str">
        <f t="shared" si="30"/>
        <v/>
      </c>
      <c r="F962" s="338" t="str">
        <f t="shared" si="31"/>
        <v/>
      </c>
      <c r="G962" s="338" t="str">
        <f>IFERROR(VLOOKUP(A962,部品コード!A:E,3,FALSE),"")</f>
        <v/>
      </c>
    </row>
    <row r="963" spans="1:7" x14ac:dyDescent="0.15">
      <c r="A963" s="335"/>
      <c r="B963" s="336"/>
      <c r="C963" s="337"/>
      <c r="D963" s="338" t="str">
        <f>IFERROR(VLOOKUP(A963,部品コード!A:E,2,FALSE),"")</f>
        <v/>
      </c>
      <c r="E963" s="338" t="str">
        <f t="shared" si="30"/>
        <v/>
      </c>
      <c r="F963" s="338" t="str">
        <f t="shared" si="31"/>
        <v/>
      </c>
      <c r="G963" s="338" t="str">
        <f>IFERROR(VLOOKUP(A963,部品コード!A:E,3,FALSE),"")</f>
        <v/>
      </c>
    </row>
    <row r="964" spans="1:7" x14ac:dyDescent="0.15">
      <c r="A964" s="335"/>
      <c r="B964" s="336"/>
      <c r="C964" s="337"/>
      <c r="D964" s="338" t="str">
        <f>IFERROR(VLOOKUP(A964,部品コード!A:E,2,FALSE),"")</f>
        <v/>
      </c>
      <c r="E964" s="338" t="str">
        <f t="shared" si="30"/>
        <v/>
      </c>
      <c r="F964" s="338" t="str">
        <f t="shared" si="31"/>
        <v/>
      </c>
      <c r="G964" s="338" t="str">
        <f>IFERROR(VLOOKUP(A964,部品コード!A:E,3,FALSE),"")</f>
        <v/>
      </c>
    </row>
    <row r="965" spans="1:7" x14ac:dyDescent="0.15">
      <c r="A965" s="335"/>
      <c r="B965" s="336"/>
      <c r="C965" s="337"/>
      <c r="D965" s="338" t="str">
        <f>IFERROR(VLOOKUP(A965,部品コード!A:E,2,FALSE),"")</f>
        <v/>
      </c>
      <c r="E965" s="338" t="str">
        <f t="shared" si="30"/>
        <v/>
      </c>
      <c r="F965" s="338" t="str">
        <f t="shared" si="31"/>
        <v/>
      </c>
      <c r="G965" s="338" t="str">
        <f>IFERROR(VLOOKUP(A965,部品コード!A:E,3,FALSE),"")</f>
        <v/>
      </c>
    </row>
    <row r="966" spans="1:7" x14ac:dyDescent="0.15">
      <c r="A966" s="335"/>
      <c r="B966" s="336"/>
      <c r="C966" s="337"/>
      <c r="D966" s="338" t="str">
        <f>IFERROR(VLOOKUP(A966,部品コード!A:E,2,FALSE),"")</f>
        <v/>
      </c>
      <c r="E966" s="338" t="str">
        <f t="shared" si="30"/>
        <v/>
      </c>
      <c r="F966" s="338" t="str">
        <f t="shared" si="31"/>
        <v/>
      </c>
      <c r="G966" s="338" t="str">
        <f>IFERROR(VLOOKUP(A966,部品コード!A:E,3,FALSE),"")</f>
        <v/>
      </c>
    </row>
    <row r="967" spans="1:7" x14ac:dyDescent="0.15">
      <c r="A967" s="335"/>
      <c r="B967" s="336"/>
      <c r="C967" s="337"/>
      <c r="D967" s="338" t="str">
        <f>IFERROR(VLOOKUP(A967,部品コード!A:E,2,FALSE),"")</f>
        <v/>
      </c>
      <c r="E967" s="338" t="str">
        <f t="shared" si="30"/>
        <v/>
      </c>
      <c r="F967" s="338" t="str">
        <f t="shared" si="31"/>
        <v/>
      </c>
      <c r="G967" s="338" t="str">
        <f>IFERROR(VLOOKUP(A967,部品コード!A:E,3,FALSE),"")</f>
        <v/>
      </c>
    </row>
    <row r="968" spans="1:7" x14ac:dyDescent="0.15">
      <c r="A968" s="335"/>
      <c r="B968" s="336"/>
      <c r="C968" s="337"/>
      <c r="D968" s="338" t="str">
        <f>IFERROR(VLOOKUP(A968,部品コード!A:E,2,FALSE),"")</f>
        <v/>
      </c>
      <c r="E968" s="338" t="str">
        <f t="shared" si="30"/>
        <v/>
      </c>
      <c r="F968" s="338" t="str">
        <f t="shared" si="31"/>
        <v/>
      </c>
      <c r="G968" s="338" t="str">
        <f>IFERROR(VLOOKUP(A968,部品コード!A:E,3,FALSE),"")</f>
        <v/>
      </c>
    </row>
    <row r="969" spans="1:7" x14ac:dyDescent="0.15">
      <c r="A969" s="335"/>
      <c r="B969" s="336"/>
      <c r="C969" s="337"/>
      <c r="D969" s="338" t="str">
        <f>IFERROR(VLOOKUP(A969,部品コード!A:E,2,FALSE),"")</f>
        <v/>
      </c>
      <c r="E969" s="338" t="str">
        <f t="shared" si="30"/>
        <v/>
      </c>
      <c r="F969" s="338" t="str">
        <f t="shared" si="31"/>
        <v/>
      </c>
      <c r="G969" s="338" t="str">
        <f>IFERROR(VLOOKUP(A969,部品コード!A:E,3,FALSE),"")</f>
        <v/>
      </c>
    </row>
    <row r="970" spans="1:7" x14ac:dyDescent="0.15">
      <c r="A970" s="335"/>
      <c r="B970" s="336"/>
      <c r="C970" s="337"/>
      <c r="D970" s="338" t="str">
        <f>IFERROR(VLOOKUP(A970,部品コード!A:E,2,FALSE),"")</f>
        <v/>
      </c>
      <c r="E970" s="338" t="str">
        <f t="shared" si="30"/>
        <v/>
      </c>
      <c r="F970" s="338" t="str">
        <f t="shared" si="31"/>
        <v/>
      </c>
      <c r="G970" s="338" t="str">
        <f>IFERROR(VLOOKUP(A970,部品コード!A:E,3,FALSE),"")</f>
        <v/>
      </c>
    </row>
    <row r="971" spans="1:7" x14ac:dyDescent="0.15">
      <c r="A971" s="335"/>
      <c r="B971" s="336"/>
      <c r="C971" s="337"/>
      <c r="D971" s="338" t="str">
        <f>IFERROR(VLOOKUP(A971,部品コード!A:E,2,FALSE),"")</f>
        <v/>
      </c>
      <c r="E971" s="338" t="str">
        <f t="shared" si="30"/>
        <v/>
      </c>
      <c r="F971" s="338" t="str">
        <f t="shared" si="31"/>
        <v/>
      </c>
      <c r="G971" s="338" t="str">
        <f>IFERROR(VLOOKUP(A971,部品コード!A:E,3,FALSE),"")</f>
        <v/>
      </c>
    </row>
    <row r="972" spans="1:7" x14ac:dyDescent="0.15">
      <c r="A972" s="335"/>
      <c r="B972" s="336"/>
      <c r="C972" s="337"/>
      <c r="D972" s="338" t="str">
        <f>IFERROR(VLOOKUP(A972,部品コード!A:E,2,FALSE),"")</f>
        <v/>
      </c>
      <c r="E972" s="338" t="str">
        <f t="shared" si="30"/>
        <v/>
      </c>
      <c r="F972" s="338" t="str">
        <f t="shared" si="31"/>
        <v/>
      </c>
      <c r="G972" s="338" t="str">
        <f>IFERROR(VLOOKUP(A972,部品コード!A:E,3,FALSE),"")</f>
        <v/>
      </c>
    </row>
    <row r="973" spans="1:7" x14ac:dyDescent="0.15">
      <c r="A973" s="335"/>
      <c r="B973" s="336"/>
      <c r="C973" s="337"/>
      <c r="D973" s="338" t="str">
        <f>IFERROR(VLOOKUP(A973,部品コード!A:E,2,FALSE),"")</f>
        <v/>
      </c>
      <c r="E973" s="338" t="str">
        <f t="shared" si="30"/>
        <v/>
      </c>
      <c r="F973" s="338" t="str">
        <f t="shared" si="31"/>
        <v/>
      </c>
      <c r="G973" s="338" t="str">
        <f>IFERROR(VLOOKUP(A973,部品コード!A:E,3,FALSE),"")</f>
        <v/>
      </c>
    </row>
    <row r="974" spans="1:7" x14ac:dyDescent="0.15">
      <c r="A974" s="335"/>
      <c r="B974" s="336"/>
      <c r="C974" s="337"/>
      <c r="D974" s="338" t="str">
        <f>IFERROR(VLOOKUP(A974,部品コード!A:E,2,FALSE),"")</f>
        <v/>
      </c>
      <c r="E974" s="338" t="str">
        <f t="shared" si="30"/>
        <v/>
      </c>
      <c r="F974" s="338" t="str">
        <f t="shared" si="31"/>
        <v/>
      </c>
      <c r="G974" s="338" t="str">
        <f>IFERROR(VLOOKUP(A974,部品コード!A:E,3,FALSE),"")</f>
        <v/>
      </c>
    </row>
    <row r="975" spans="1:7" x14ac:dyDescent="0.15">
      <c r="A975" s="335"/>
      <c r="B975" s="336"/>
      <c r="C975" s="337"/>
      <c r="D975" s="338" t="str">
        <f>IFERROR(VLOOKUP(A975,部品コード!A:E,2,FALSE),"")</f>
        <v/>
      </c>
      <c r="E975" s="338" t="str">
        <f t="shared" si="30"/>
        <v/>
      </c>
      <c r="F975" s="338" t="str">
        <f t="shared" si="31"/>
        <v/>
      </c>
      <c r="G975" s="338" t="str">
        <f>IFERROR(VLOOKUP(A975,部品コード!A:E,3,FALSE),"")</f>
        <v/>
      </c>
    </row>
    <row r="976" spans="1:7" x14ac:dyDescent="0.15">
      <c r="A976" s="335"/>
      <c r="B976" s="336"/>
      <c r="C976" s="337"/>
      <c r="D976" s="338" t="str">
        <f>IFERROR(VLOOKUP(A976,部品コード!A:E,2,FALSE),"")</f>
        <v/>
      </c>
      <c r="E976" s="338" t="str">
        <f t="shared" si="30"/>
        <v/>
      </c>
      <c r="F976" s="338" t="str">
        <f t="shared" si="31"/>
        <v/>
      </c>
      <c r="G976" s="338" t="str">
        <f>IFERROR(VLOOKUP(A976,部品コード!A:E,3,FALSE),"")</f>
        <v/>
      </c>
    </row>
    <row r="977" spans="1:7" x14ac:dyDescent="0.15">
      <c r="A977" s="335"/>
      <c r="B977" s="336"/>
      <c r="C977" s="337"/>
      <c r="D977" s="338" t="str">
        <f>IFERROR(VLOOKUP(A977,部品コード!A:E,2,FALSE),"")</f>
        <v/>
      </c>
      <c r="E977" s="338" t="str">
        <f t="shared" si="30"/>
        <v/>
      </c>
      <c r="F977" s="338" t="str">
        <f t="shared" si="31"/>
        <v/>
      </c>
      <c r="G977" s="338" t="str">
        <f>IFERROR(VLOOKUP(A977,部品コード!A:E,3,FALSE),"")</f>
        <v/>
      </c>
    </row>
    <row r="978" spans="1:7" x14ac:dyDescent="0.15">
      <c r="A978" s="335"/>
      <c r="B978" s="336"/>
      <c r="C978" s="337"/>
      <c r="D978" s="338" t="str">
        <f>IFERROR(VLOOKUP(A978,部品コード!A:E,2,FALSE),"")</f>
        <v/>
      </c>
      <c r="E978" s="338" t="str">
        <f t="shared" si="30"/>
        <v/>
      </c>
      <c r="F978" s="338" t="str">
        <f t="shared" si="31"/>
        <v/>
      </c>
      <c r="G978" s="338" t="str">
        <f>IFERROR(VLOOKUP(A978,部品コード!A:E,3,FALSE),"")</f>
        <v/>
      </c>
    </row>
    <row r="979" spans="1:7" x14ac:dyDescent="0.15">
      <c r="A979" s="335"/>
      <c r="B979" s="336"/>
      <c r="C979" s="337"/>
      <c r="D979" s="338" t="str">
        <f>IFERROR(VLOOKUP(A979,部品コード!A:E,2,FALSE),"")</f>
        <v/>
      </c>
      <c r="E979" s="338" t="str">
        <f t="shared" si="30"/>
        <v/>
      </c>
      <c r="F979" s="338" t="str">
        <f t="shared" si="31"/>
        <v/>
      </c>
      <c r="G979" s="338" t="str">
        <f>IFERROR(VLOOKUP(A979,部品コード!A:E,3,FALSE),"")</f>
        <v/>
      </c>
    </row>
    <row r="980" spans="1:7" x14ac:dyDescent="0.15">
      <c r="A980" s="335"/>
      <c r="B980" s="336"/>
      <c r="C980" s="337"/>
      <c r="D980" s="338" t="str">
        <f>IFERROR(VLOOKUP(A980,部品コード!A:E,2,FALSE),"")</f>
        <v/>
      </c>
      <c r="E980" s="338" t="str">
        <f t="shared" si="30"/>
        <v/>
      </c>
      <c r="F980" s="338" t="str">
        <f t="shared" si="31"/>
        <v/>
      </c>
      <c r="G980" s="338" t="str">
        <f>IFERROR(VLOOKUP(A980,部品コード!A:E,3,FALSE),"")</f>
        <v/>
      </c>
    </row>
    <row r="981" spans="1:7" x14ac:dyDescent="0.15">
      <c r="A981" s="335"/>
      <c r="B981" s="336"/>
      <c r="C981" s="337"/>
      <c r="D981" s="338" t="str">
        <f>IFERROR(VLOOKUP(A981,部品コード!A:E,2,FALSE),"")</f>
        <v/>
      </c>
      <c r="E981" s="338" t="str">
        <f t="shared" si="30"/>
        <v/>
      </c>
      <c r="F981" s="338" t="str">
        <f t="shared" si="31"/>
        <v/>
      </c>
      <c r="G981" s="338" t="str">
        <f>IFERROR(VLOOKUP(A981,部品コード!A:E,3,FALSE),"")</f>
        <v/>
      </c>
    </row>
    <row r="982" spans="1:7" x14ac:dyDescent="0.15">
      <c r="A982" s="335"/>
      <c r="B982" s="336"/>
      <c r="C982" s="337"/>
      <c r="D982" s="338" t="str">
        <f>IFERROR(VLOOKUP(A982,部品コード!A:E,2,FALSE),"")</f>
        <v/>
      </c>
      <c r="E982" s="338" t="str">
        <f t="shared" si="30"/>
        <v/>
      </c>
      <c r="F982" s="338" t="str">
        <f t="shared" si="31"/>
        <v/>
      </c>
      <c r="G982" s="338" t="str">
        <f>IFERROR(VLOOKUP(A982,部品コード!A:E,3,FALSE),"")</f>
        <v/>
      </c>
    </row>
    <row r="983" spans="1:7" x14ac:dyDescent="0.15">
      <c r="A983" s="335"/>
      <c r="B983" s="336"/>
      <c r="C983" s="337"/>
      <c r="D983" s="338" t="str">
        <f>IFERROR(VLOOKUP(A983,部品コード!A:E,2,FALSE),"")</f>
        <v/>
      </c>
      <c r="E983" s="338" t="str">
        <f t="shared" si="30"/>
        <v/>
      </c>
      <c r="F983" s="338" t="str">
        <f t="shared" si="31"/>
        <v/>
      </c>
      <c r="G983" s="338" t="str">
        <f>IFERROR(VLOOKUP(A983,部品コード!A:E,3,FALSE),"")</f>
        <v/>
      </c>
    </row>
    <row r="984" spans="1:7" x14ac:dyDescent="0.15">
      <c r="A984" s="335"/>
      <c r="B984" s="336"/>
      <c r="C984" s="337"/>
      <c r="D984" s="338" t="str">
        <f>IFERROR(VLOOKUP(A984,部品コード!A:E,2,FALSE),"")</f>
        <v/>
      </c>
      <c r="E984" s="338" t="str">
        <f t="shared" si="30"/>
        <v/>
      </c>
      <c r="F984" s="338" t="str">
        <f t="shared" si="31"/>
        <v/>
      </c>
      <c r="G984" s="338" t="str">
        <f>IFERROR(VLOOKUP(A984,部品コード!A:E,3,FALSE),"")</f>
        <v/>
      </c>
    </row>
    <row r="985" spans="1:7" x14ac:dyDescent="0.15">
      <c r="A985" s="335"/>
      <c r="B985" s="336"/>
      <c r="C985" s="337"/>
      <c r="D985" s="338" t="str">
        <f>IFERROR(VLOOKUP(A985,部品コード!A:E,2,FALSE),"")</f>
        <v/>
      </c>
      <c r="E985" s="338" t="str">
        <f t="shared" si="30"/>
        <v/>
      </c>
      <c r="F985" s="338" t="str">
        <f t="shared" si="31"/>
        <v/>
      </c>
      <c r="G985" s="338" t="str">
        <f>IFERROR(VLOOKUP(A985,部品コード!A:E,3,FALSE),"")</f>
        <v/>
      </c>
    </row>
    <row r="986" spans="1:7" x14ac:dyDescent="0.15">
      <c r="A986" s="335"/>
      <c r="B986" s="336"/>
      <c r="C986" s="337"/>
      <c r="D986" s="338" t="str">
        <f>IFERROR(VLOOKUP(A986,部品コード!A:E,2,FALSE),"")</f>
        <v/>
      </c>
      <c r="E986" s="338" t="str">
        <f t="shared" si="30"/>
        <v/>
      </c>
      <c r="F986" s="338" t="str">
        <f t="shared" si="31"/>
        <v/>
      </c>
      <c r="G986" s="338" t="str">
        <f>IFERROR(VLOOKUP(A986,部品コード!A:E,3,FALSE),"")</f>
        <v/>
      </c>
    </row>
    <row r="987" spans="1:7" x14ac:dyDescent="0.15">
      <c r="A987" s="335"/>
      <c r="B987" s="336"/>
      <c r="C987" s="337"/>
      <c r="D987" s="338" t="str">
        <f>IFERROR(VLOOKUP(A987,部品コード!A:E,2,FALSE),"")</f>
        <v/>
      </c>
      <c r="E987" s="338" t="str">
        <f t="shared" si="30"/>
        <v/>
      </c>
      <c r="F987" s="338" t="str">
        <f t="shared" si="31"/>
        <v/>
      </c>
      <c r="G987" s="338" t="str">
        <f>IFERROR(VLOOKUP(A987,部品コード!A:E,3,FALSE),"")</f>
        <v/>
      </c>
    </row>
    <row r="988" spans="1:7" x14ac:dyDescent="0.15">
      <c r="A988" s="335"/>
      <c r="B988" s="336"/>
      <c r="C988" s="337"/>
      <c r="D988" s="338" t="str">
        <f>IFERROR(VLOOKUP(A988,部品コード!A:E,2,FALSE),"")</f>
        <v/>
      </c>
      <c r="E988" s="338" t="str">
        <f t="shared" si="30"/>
        <v/>
      </c>
      <c r="F988" s="338" t="str">
        <f t="shared" si="31"/>
        <v/>
      </c>
      <c r="G988" s="338" t="str">
        <f>IFERROR(VLOOKUP(A988,部品コード!A:E,3,FALSE),"")</f>
        <v/>
      </c>
    </row>
    <row r="989" spans="1:7" x14ac:dyDescent="0.15">
      <c r="A989" s="335"/>
      <c r="B989" s="336"/>
      <c r="C989" s="337"/>
      <c r="D989" s="338" t="str">
        <f>IFERROR(VLOOKUP(A989,部品コード!A:E,2,FALSE),"")</f>
        <v/>
      </c>
      <c r="E989" s="338" t="str">
        <f t="shared" si="30"/>
        <v/>
      </c>
      <c r="F989" s="338" t="str">
        <f t="shared" si="31"/>
        <v/>
      </c>
      <c r="G989" s="338" t="str">
        <f>IFERROR(VLOOKUP(A989,部品コード!A:E,3,FALSE),"")</f>
        <v/>
      </c>
    </row>
    <row r="990" spans="1:7" x14ac:dyDescent="0.15">
      <c r="A990" s="335"/>
      <c r="B990" s="336"/>
      <c r="C990" s="337"/>
      <c r="D990" s="338" t="str">
        <f>IFERROR(VLOOKUP(A990,部品コード!A:E,2,FALSE),"")</f>
        <v/>
      </c>
      <c r="E990" s="338" t="str">
        <f t="shared" si="30"/>
        <v/>
      </c>
      <c r="F990" s="338" t="str">
        <f t="shared" si="31"/>
        <v/>
      </c>
      <c r="G990" s="338" t="str">
        <f>IFERROR(VLOOKUP(A990,部品コード!A:E,3,FALSE),"")</f>
        <v/>
      </c>
    </row>
    <row r="991" spans="1:7" x14ac:dyDescent="0.15">
      <c r="A991" s="335"/>
      <c r="B991" s="336"/>
      <c r="C991" s="337"/>
      <c r="D991" s="338" t="str">
        <f>IFERROR(VLOOKUP(A991,部品コード!A:E,2,FALSE),"")</f>
        <v/>
      </c>
      <c r="E991" s="338" t="str">
        <f t="shared" si="30"/>
        <v/>
      </c>
      <c r="F991" s="338" t="str">
        <f t="shared" si="31"/>
        <v/>
      </c>
      <c r="G991" s="338" t="str">
        <f>IFERROR(VLOOKUP(A991,部品コード!A:E,3,FALSE),"")</f>
        <v/>
      </c>
    </row>
    <row r="992" spans="1:7" x14ac:dyDescent="0.15">
      <c r="A992" s="335"/>
      <c r="B992" s="336"/>
      <c r="C992" s="337"/>
      <c r="D992" s="338" t="str">
        <f>IFERROR(VLOOKUP(A992,部品コード!A:E,2,FALSE),"")</f>
        <v/>
      </c>
      <c r="E992" s="338" t="str">
        <f t="shared" si="30"/>
        <v/>
      </c>
      <c r="F992" s="338" t="str">
        <f t="shared" si="31"/>
        <v/>
      </c>
      <c r="G992" s="338" t="str">
        <f>IFERROR(VLOOKUP(A992,部品コード!A:E,3,FALSE),"")</f>
        <v/>
      </c>
    </row>
    <row r="993" spans="1:7" x14ac:dyDescent="0.15">
      <c r="A993" s="335"/>
      <c r="B993" s="336"/>
      <c r="C993" s="337"/>
      <c r="D993" s="338" t="str">
        <f>IFERROR(VLOOKUP(A993,部品コード!A:E,2,FALSE),"")</f>
        <v/>
      </c>
      <c r="E993" s="338" t="str">
        <f t="shared" si="30"/>
        <v/>
      </c>
      <c r="F993" s="338" t="str">
        <f t="shared" si="31"/>
        <v/>
      </c>
      <c r="G993" s="338" t="str">
        <f>IFERROR(VLOOKUP(A993,部品コード!A:E,3,FALSE),"")</f>
        <v/>
      </c>
    </row>
    <row r="994" spans="1:7" x14ac:dyDescent="0.15">
      <c r="A994" s="335"/>
      <c r="B994" s="336"/>
      <c r="C994" s="337"/>
      <c r="D994" s="338" t="str">
        <f>IFERROR(VLOOKUP(A994,部品コード!A:E,2,FALSE),"")</f>
        <v/>
      </c>
      <c r="E994" s="338" t="str">
        <f t="shared" si="30"/>
        <v/>
      </c>
      <c r="F994" s="338" t="str">
        <f t="shared" si="31"/>
        <v/>
      </c>
      <c r="G994" s="338" t="str">
        <f>IFERROR(VLOOKUP(A994,部品コード!A:E,3,FALSE),"")</f>
        <v/>
      </c>
    </row>
    <row r="995" spans="1:7" x14ac:dyDescent="0.15">
      <c r="A995" s="335"/>
      <c r="B995" s="336"/>
      <c r="C995" s="337"/>
      <c r="D995" s="338" t="str">
        <f>IFERROR(VLOOKUP(A995,部品コード!A:E,2,FALSE),"")</f>
        <v/>
      </c>
      <c r="E995" s="338" t="str">
        <f t="shared" si="30"/>
        <v/>
      </c>
      <c r="F995" s="338" t="str">
        <f t="shared" si="31"/>
        <v/>
      </c>
      <c r="G995" s="338" t="str">
        <f>IFERROR(VLOOKUP(A995,部品コード!A:E,3,FALSE),"")</f>
        <v/>
      </c>
    </row>
    <row r="996" spans="1:7" x14ac:dyDescent="0.15">
      <c r="A996" s="335"/>
      <c r="B996" s="336"/>
      <c r="C996" s="337"/>
      <c r="D996" s="338" t="str">
        <f>IFERROR(VLOOKUP(A996,部品コード!A:E,2,FALSE),"")</f>
        <v/>
      </c>
      <c r="E996" s="338" t="str">
        <f t="shared" si="30"/>
        <v/>
      </c>
      <c r="F996" s="338" t="str">
        <f t="shared" si="31"/>
        <v/>
      </c>
      <c r="G996" s="338" t="str">
        <f>IFERROR(VLOOKUP(A996,部品コード!A:E,3,FALSE),"")</f>
        <v/>
      </c>
    </row>
    <row r="997" spans="1:7" x14ac:dyDescent="0.15">
      <c r="A997" s="335"/>
      <c r="B997" s="336"/>
      <c r="C997" s="337"/>
      <c r="D997" s="338" t="str">
        <f>IFERROR(VLOOKUP(A997,部品コード!A:E,2,FALSE),"")</f>
        <v/>
      </c>
      <c r="E997" s="338" t="str">
        <f t="shared" si="30"/>
        <v/>
      </c>
      <c r="F997" s="338" t="str">
        <f t="shared" si="31"/>
        <v/>
      </c>
      <c r="G997" s="338" t="str">
        <f>IFERROR(VLOOKUP(A997,部品コード!A:E,3,FALSE),"")</f>
        <v/>
      </c>
    </row>
    <row r="998" spans="1:7" x14ac:dyDescent="0.15">
      <c r="A998" s="335"/>
      <c r="B998" s="336"/>
      <c r="C998" s="337"/>
      <c r="D998" s="338" t="str">
        <f>IFERROR(VLOOKUP(A998,部品コード!A:E,2,FALSE),"")</f>
        <v/>
      </c>
      <c r="E998" s="338" t="str">
        <f t="shared" si="30"/>
        <v/>
      </c>
      <c r="F998" s="338" t="str">
        <f t="shared" si="31"/>
        <v/>
      </c>
      <c r="G998" s="338" t="str">
        <f>IFERROR(VLOOKUP(A998,部品コード!A:E,3,FALSE),"")</f>
        <v/>
      </c>
    </row>
    <row r="999" spans="1:7" x14ac:dyDescent="0.15">
      <c r="A999" s="335"/>
      <c r="B999" s="336"/>
      <c r="C999" s="337"/>
      <c r="D999" s="338" t="str">
        <f>IFERROR(VLOOKUP(A999,部品コード!A:E,2,FALSE),"")</f>
        <v/>
      </c>
      <c r="E999" s="338" t="str">
        <f t="shared" si="30"/>
        <v/>
      </c>
      <c r="F999" s="338" t="str">
        <f t="shared" si="31"/>
        <v/>
      </c>
      <c r="G999" s="338" t="str">
        <f>IFERROR(VLOOKUP(A999,部品コード!A:E,3,FALSE),"")</f>
        <v/>
      </c>
    </row>
    <row r="1000" spans="1:7" x14ac:dyDescent="0.15">
      <c r="A1000" s="335"/>
      <c r="B1000" s="336"/>
      <c r="C1000" s="337"/>
      <c r="D1000" s="338" t="str">
        <f>IFERROR(VLOOKUP(A1000,部品コード!A:E,2,FALSE),"")</f>
        <v/>
      </c>
      <c r="E1000" s="338" t="str">
        <f t="shared" si="30"/>
        <v/>
      </c>
      <c r="F1000" s="338" t="str">
        <f t="shared" si="31"/>
        <v/>
      </c>
      <c r="G1000" s="338" t="str">
        <f>IFERROR(VLOOKUP(A1000,部品コード!A:E,3,FALSE),"")</f>
        <v/>
      </c>
    </row>
    <row r="1001" spans="1:7" x14ac:dyDescent="0.15">
      <c r="A1001" s="412"/>
      <c r="B1001" s="413" t="s">
        <v>143</v>
      </c>
      <c r="C1001" s="414">
        <f>SUM(C3:C1000)</f>
        <v>0</v>
      </c>
      <c r="D1001" s="415"/>
      <c r="E1001" s="415"/>
      <c r="F1001" s="415"/>
      <c r="G1001" s="415"/>
    </row>
  </sheetData>
  <autoFilter ref="A2:G2" xr:uid="{0DF2F360-78DF-4CD7-B38F-F9E06F536446}"/>
  <phoneticPr fontId="3"/>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63888" r:id="rId4" name="Button 16">
              <controlPr defaultSize="0" print="0" autoFill="0" autoPict="0" macro="[1]!STCデータ削除生産計画表所要データ">
                <anchor moveWithCells="1" sizeWithCells="1">
                  <from>
                    <xdr:col>10</xdr:col>
                    <xdr:colOff>180975</xdr:colOff>
                    <xdr:row>1</xdr:row>
                    <xdr:rowOff>38100</xdr:rowOff>
                  </from>
                  <to>
                    <xdr:col>11</xdr:col>
                    <xdr:colOff>409575</xdr:colOff>
                    <xdr:row>1</xdr:row>
                    <xdr:rowOff>476250</xdr:rowOff>
                  </to>
                </anchor>
              </controlPr>
            </control>
          </mc:Choice>
        </mc:AlternateContent>
        <mc:AlternateContent xmlns:mc="http://schemas.openxmlformats.org/markup-compatibility/2006">
          <mc:Choice Requires="x14">
            <control shapeId="463889" r:id="rId5" name="Button 17">
              <controlPr defaultSize="0" print="0" autoFill="0" autoPict="0" macro="[1]!STC所要データ選択">
                <anchor moveWithCells="1" sizeWithCells="1">
                  <from>
                    <xdr:col>12</xdr:col>
                    <xdr:colOff>9525</xdr:colOff>
                    <xdr:row>1</xdr:row>
                    <xdr:rowOff>66675</xdr:rowOff>
                  </from>
                  <to>
                    <xdr:col>13</xdr:col>
                    <xdr:colOff>276225</xdr:colOff>
                    <xdr:row>1</xdr:row>
                    <xdr:rowOff>428625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95E22-71D8-4C1B-B47D-3D6851224D93}">
  <sheetPr codeName="Sheet3"/>
  <dimension ref="A1:H132"/>
  <sheetViews>
    <sheetView zoomScale="80" zoomScaleNormal="130" zoomScaleSheetLayoutView="80" workbookViewId="0">
      <pane ySplit="2" topLeftCell="A93" activePane="bottomLeft" state="frozen"/>
      <selection pane="bottomLeft" activeCell="A2" sqref="A2"/>
    </sheetView>
  </sheetViews>
  <sheetFormatPr defaultRowHeight="14.25" x14ac:dyDescent="0.15"/>
  <cols>
    <col min="1" max="1" width="22.875" style="962" customWidth="1"/>
    <col min="2" max="2" width="23.25" style="3" bestFit="1" customWidth="1"/>
    <col min="3" max="3" width="12.375" style="961" bestFit="1" customWidth="1"/>
    <col min="4" max="4" width="9" style="1"/>
    <col min="5" max="5" width="12.375" style="961" bestFit="1" customWidth="1"/>
    <col min="6" max="6" width="9" style="1"/>
    <col min="7" max="7" width="16.375" style="1" bestFit="1" customWidth="1"/>
    <col min="8" max="8" width="40.875" style="1" bestFit="1" customWidth="1"/>
    <col min="9" max="9" width="9" style="1" customWidth="1"/>
    <col min="10" max="256" width="9" style="1"/>
    <col min="257" max="257" width="22.875" style="1" customWidth="1"/>
    <col min="258" max="258" width="23.25" style="1" bestFit="1" customWidth="1"/>
    <col min="259" max="259" width="12.375" style="1" bestFit="1" customWidth="1"/>
    <col min="260" max="260" width="9" style="1"/>
    <col min="261" max="261" width="12.375" style="1" bestFit="1" customWidth="1"/>
    <col min="262" max="262" width="9" style="1"/>
    <col min="263" max="263" width="16.375" style="1" bestFit="1" customWidth="1"/>
    <col min="264" max="264" width="43" style="1" bestFit="1" customWidth="1"/>
    <col min="265" max="512" width="9" style="1"/>
    <col min="513" max="513" width="22.875" style="1" customWidth="1"/>
    <col min="514" max="514" width="23.25" style="1" bestFit="1" customWidth="1"/>
    <col min="515" max="515" width="12.375" style="1" bestFit="1" customWidth="1"/>
    <col min="516" max="516" width="9" style="1"/>
    <col min="517" max="517" width="12.375" style="1" bestFit="1" customWidth="1"/>
    <col min="518" max="518" width="9" style="1"/>
    <col min="519" max="519" width="16.375" style="1" bestFit="1" customWidth="1"/>
    <col min="520" max="520" width="43" style="1" bestFit="1" customWidth="1"/>
    <col min="521" max="768" width="9" style="1"/>
    <col min="769" max="769" width="22.875" style="1" customWidth="1"/>
    <col min="770" max="770" width="23.25" style="1" bestFit="1" customWidth="1"/>
    <col min="771" max="771" width="12.375" style="1" bestFit="1" customWidth="1"/>
    <col min="772" max="772" width="9" style="1"/>
    <col min="773" max="773" width="12.375" style="1" bestFit="1" customWidth="1"/>
    <col min="774" max="774" width="9" style="1"/>
    <col min="775" max="775" width="16.375" style="1" bestFit="1" customWidth="1"/>
    <col min="776" max="776" width="43" style="1" bestFit="1" customWidth="1"/>
    <col min="777" max="1024" width="9" style="1"/>
    <col min="1025" max="1025" width="22.875" style="1" customWidth="1"/>
    <col min="1026" max="1026" width="23.25" style="1" bestFit="1" customWidth="1"/>
    <col min="1027" max="1027" width="12.375" style="1" bestFit="1" customWidth="1"/>
    <col min="1028" max="1028" width="9" style="1"/>
    <col min="1029" max="1029" width="12.375" style="1" bestFit="1" customWidth="1"/>
    <col min="1030" max="1030" width="9" style="1"/>
    <col min="1031" max="1031" width="16.375" style="1" bestFit="1" customWidth="1"/>
    <col min="1032" max="1032" width="43" style="1" bestFit="1" customWidth="1"/>
    <col min="1033" max="1280" width="9" style="1"/>
    <col min="1281" max="1281" width="22.875" style="1" customWidth="1"/>
    <col min="1282" max="1282" width="23.25" style="1" bestFit="1" customWidth="1"/>
    <col min="1283" max="1283" width="12.375" style="1" bestFit="1" customWidth="1"/>
    <col min="1284" max="1284" width="9" style="1"/>
    <col min="1285" max="1285" width="12.375" style="1" bestFit="1" customWidth="1"/>
    <col min="1286" max="1286" width="9" style="1"/>
    <col min="1287" max="1287" width="16.375" style="1" bestFit="1" customWidth="1"/>
    <col min="1288" max="1288" width="43" style="1" bestFit="1" customWidth="1"/>
    <col min="1289" max="1536" width="9" style="1"/>
    <col min="1537" max="1537" width="22.875" style="1" customWidth="1"/>
    <col min="1538" max="1538" width="23.25" style="1" bestFit="1" customWidth="1"/>
    <col min="1539" max="1539" width="12.375" style="1" bestFit="1" customWidth="1"/>
    <col min="1540" max="1540" width="9" style="1"/>
    <col min="1541" max="1541" width="12.375" style="1" bestFit="1" customWidth="1"/>
    <col min="1542" max="1542" width="9" style="1"/>
    <col min="1543" max="1543" width="16.375" style="1" bestFit="1" customWidth="1"/>
    <col min="1544" max="1544" width="43" style="1" bestFit="1" customWidth="1"/>
    <col min="1545" max="1792" width="9" style="1"/>
    <col min="1793" max="1793" width="22.875" style="1" customWidth="1"/>
    <col min="1794" max="1794" width="23.25" style="1" bestFit="1" customWidth="1"/>
    <col min="1795" max="1795" width="12.375" style="1" bestFit="1" customWidth="1"/>
    <col min="1796" max="1796" width="9" style="1"/>
    <col min="1797" max="1797" width="12.375" style="1" bestFit="1" customWidth="1"/>
    <col min="1798" max="1798" width="9" style="1"/>
    <col min="1799" max="1799" width="16.375" style="1" bestFit="1" customWidth="1"/>
    <col min="1800" max="1800" width="43" style="1" bestFit="1" customWidth="1"/>
    <col min="1801" max="2048" width="9" style="1"/>
    <col min="2049" max="2049" width="22.875" style="1" customWidth="1"/>
    <col min="2050" max="2050" width="23.25" style="1" bestFit="1" customWidth="1"/>
    <col min="2051" max="2051" width="12.375" style="1" bestFit="1" customWidth="1"/>
    <col min="2052" max="2052" width="9" style="1"/>
    <col min="2053" max="2053" width="12.375" style="1" bestFit="1" customWidth="1"/>
    <col min="2054" max="2054" width="9" style="1"/>
    <col min="2055" max="2055" width="16.375" style="1" bestFit="1" customWidth="1"/>
    <col min="2056" max="2056" width="43" style="1" bestFit="1" customWidth="1"/>
    <col min="2057" max="2304" width="9" style="1"/>
    <col min="2305" max="2305" width="22.875" style="1" customWidth="1"/>
    <col min="2306" max="2306" width="23.25" style="1" bestFit="1" customWidth="1"/>
    <col min="2307" max="2307" width="12.375" style="1" bestFit="1" customWidth="1"/>
    <col min="2308" max="2308" width="9" style="1"/>
    <col min="2309" max="2309" width="12.375" style="1" bestFit="1" customWidth="1"/>
    <col min="2310" max="2310" width="9" style="1"/>
    <col min="2311" max="2311" width="16.375" style="1" bestFit="1" customWidth="1"/>
    <col min="2312" max="2312" width="43" style="1" bestFit="1" customWidth="1"/>
    <col min="2313" max="2560" width="9" style="1"/>
    <col min="2561" max="2561" width="22.875" style="1" customWidth="1"/>
    <col min="2562" max="2562" width="23.25" style="1" bestFit="1" customWidth="1"/>
    <col min="2563" max="2563" width="12.375" style="1" bestFit="1" customWidth="1"/>
    <col min="2564" max="2564" width="9" style="1"/>
    <col min="2565" max="2565" width="12.375" style="1" bestFit="1" customWidth="1"/>
    <col min="2566" max="2566" width="9" style="1"/>
    <col min="2567" max="2567" width="16.375" style="1" bestFit="1" customWidth="1"/>
    <col min="2568" max="2568" width="43" style="1" bestFit="1" customWidth="1"/>
    <col min="2569" max="2816" width="9" style="1"/>
    <col min="2817" max="2817" width="22.875" style="1" customWidth="1"/>
    <col min="2818" max="2818" width="23.25" style="1" bestFit="1" customWidth="1"/>
    <col min="2819" max="2819" width="12.375" style="1" bestFit="1" customWidth="1"/>
    <col min="2820" max="2820" width="9" style="1"/>
    <col min="2821" max="2821" width="12.375" style="1" bestFit="1" customWidth="1"/>
    <col min="2822" max="2822" width="9" style="1"/>
    <col min="2823" max="2823" width="16.375" style="1" bestFit="1" customWidth="1"/>
    <col min="2824" max="2824" width="43" style="1" bestFit="1" customWidth="1"/>
    <col min="2825" max="3072" width="9" style="1"/>
    <col min="3073" max="3073" width="22.875" style="1" customWidth="1"/>
    <col min="3074" max="3074" width="23.25" style="1" bestFit="1" customWidth="1"/>
    <col min="3075" max="3075" width="12.375" style="1" bestFit="1" customWidth="1"/>
    <col min="3076" max="3076" width="9" style="1"/>
    <col min="3077" max="3077" width="12.375" style="1" bestFit="1" customWidth="1"/>
    <col min="3078" max="3078" width="9" style="1"/>
    <col min="3079" max="3079" width="16.375" style="1" bestFit="1" customWidth="1"/>
    <col min="3080" max="3080" width="43" style="1" bestFit="1" customWidth="1"/>
    <col min="3081" max="3328" width="9" style="1"/>
    <col min="3329" max="3329" width="22.875" style="1" customWidth="1"/>
    <col min="3330" max="3330" width="23.25" style="1" bestFit="1" customWidth="1"/>
    <col min="3331" max="3331" width="12.375" style="1" bestFit="1" customWidth="1"/>
    <col min="3332" max="3332" width="9" style="1"/>
    <col min="3333" max="3333" width="12.375" style="1" bestFit="1" customWidth="1"/>
    <col min="3334" max="3334" width="9" style="1"/>
    <col min="3335" max="3335" width="16.375" style="1" bestFit="1" customWidth="1"/>
    <col min="3336" max="3336" width="43" style="1" bestFit="1" customWidth="1"/>
    <col min="3337" max="3584" width="9" style="1"/>
    <col min="3585" max="3585" width="22.875" style="1" customWidth="1"/>
    <col min="3586" max="3586" width="23.25" style="1" bestFit="1" customWidth="1"/>
    <col min="3587" max="3587" width="12.375" style="1" bestFit="1" customWidth="1"/>
    <col min="3588" max="3588" width="9" style="1"/>
    <col min="3589" max="3589" width="12.375" style="1" bestFit="1" customWidth="1"/>
    <col min="3590" max="3590" width="9" style="1"/>
    <col min="3591" max="3591" width="16.375" style="1" bestFit="1" customWidth="1"/>
    <col min="3592" max="3592" width="43" style="1" bestFit="1" customWidth="1"/>
    <col min="3593" max="3840" width="9" style="1"/>
    <col min="3841" max="3841" width="22.875" style="1" customWidth="1"/>
    <col min="3842" max="3842" width="23.25" style="1" bestFit="1" customWidth="1"/>
    <col min="3843" max="3843" width="12.375" style="1" bestFit="1" customWidth="1"/>
    <col min="3844" max="3844" width="9" style="1"/>
    <col min="3845" max="3845" width="12.375" style="1" bestFit="1" customWidth="1"/>
    <col min="3846" max="3846" width="9" style="1"/>
    <col min="3847" max="3847" width="16.375" style="1" bestFit="1" customWidth="1"/>
    <col min="3848" max="3848" width="43" style="1" bestFit="1" customWidth="1"/>
    <col min="3849" max="4096" width="9" style="1"/>
    <col min="4097" max="4097" width="22.875" style="1" customWidth="1"/>
    <col min="4098" max="4098" width="23.25" style="1" bestFit="1" customWidth="1"/>
    <col min="4099" max="4099" width="12.375" style="1" bestFit="1" customWidth="1"/>
    <col min="4100" max="4100" width="9" style="1"/>
    <col min="4101" max="4101" width="12.375" style="1" bestFit="1" customWidth="1"/>
    <col min="4102" max="4102" width="9" style="1"/>
    <col min="4103" max="4103" width="16.375" style="1" bestFit="1" customWidth="1"/>
    <col min="4104" max="4104" width="43" style="1" bestFit="1" customWidth="1"/>
    <col min="4105" max="4352" width="9" style="1"/>
    <col min="4353" max="4353" width="22.875" style="1" customWidth="1"/>
    <col min="4354" max="4354" width="23.25" style="1" bestFit="1" customWidth="1"/>
    <col min="4355" max="4355" width="12.375" style="1" bestFit="1" customWidth="1"/>
    <col min="4356" max="4356" width="9" style="1"/>
    <col min="4357" max="4357" width="12.375" style="1" bestFit="1" customWidth="1"/>
    <col min="4358" max="4358" width="9" style="1"/>
    <col min="4359" max="4359" width="16.375" style="1" bestFit="1" customWidth="1"/>
    <col min="4360" max="4360" width="43" style="1" bestFit="1" customWidth="1"/>
    <col min="4361" max="4608" width="9" style="1"/>
    <col min="4609" max="4609" width="22.875" style="1" customWidth="1"/>
    <col min="4610" max="4610" width="23.25" style="1" bestFit="1" customWidth="1"/>
    <col min="4611" max="4611" width="12.375" style="1" bestFit="1" customWidth="1"/>
    <col min="4612" max="4612" width="9" style="1"/>
    <col min="4613" max="4613" width="12.375" style="1" bestFit="1" customWidth="1"/>
    <col min="4614" max="4614" width="9" style="1"/>
    <col min="4615" max="4615" width="16.375" style="1" bestFit="1" customWidth="1"/>
    <col min="4616" max="4616" width="43" style="1" bestFit="1" customWidth="1"/>
    <col min="4617" max="4864" width="9" style="1"/>
    <col min="4865" max="4865" width="22.875" style="1" customWidth="1"/>
    <col min="4866" max="4866" width="23.25" style="1" bestFit="1" customWidth="1"/>
    <col min="4867" max="4867" width="12.375" style="1" bestFit="1" customWidth="1"/>
    <col min="4868" max="4868" width="9" style="1"/>
    <col min="4869" max="4869" width="12.375" style="1" bestFit="1" customWidth="1"/>
    <col min="4870" max="4870" width="9" style="1"/>
    <col min="4871" max="4871" width="16.375" style="1" bestFit="1" customWidth="1"/>
    <col min="4872" max="4872" width="43" style="1" bestFit="1" customWidth="1"/>
    <col min="4873" max="5120" width="9" style="1"/>
    <col min="5121" max="5121" width="22.875" style="1" customWidth="1"/>
    <col min="5122" max="5122" width="23.25" style="1" bestFit="1" customWidth="1"/>
    <col min="5123" max="5123" width="12.375" style="1" bestFit="1" customWidth="1"/>
    <col min="5124" max="5124" width="9" style="1"/>
    <col min="5125" max="5125" width="12.375" style="1" bestFit="1" customWidth="1"/>
    <col min="5126" max="5126" width="9" style="1"/>
    <col min="5127" max="5127" width="16.375" style="1" bestFit="1" customWidth="1"/>
    <col min="5128" max="5128" width="43" style="1" bestFit="1" customWidth="1"/>
    <col min="5129" max="5376" width="9" style="1"/>
    <col min="5377" max="5377" width="22.875" style="1" customWidth="1"/>
    <col min="5378" max="5378" width="23.25" style="1" bestFit="1" customWidth="1"/>
    <col min="5379" max="5379" width="12.375" style="1" bestFit="1" customWidth="1"/>
    <col min="5380" max="5380" width="9" style="1"/>
    <col min="5381" max="5381" width="12.375" style="1" bestFit="1" customWidth="1"/>
    <col min="5382" max="5382" width="9" style="1"/>
    <col min="5383" max="5383" width="16.375" style="1" bestFit="1" customWidth="1"/>
    <col min="5384" max="5384" width="43" style="1" bestFit="1" customWidth="1"/>
    <col min="5385" max="5632" width="9" style="1"/>
    <col min="5633" max="5633" width="22.875" style="1" customWidth="1"/>
    <col min="5634" max="5634" width="23.25" style="1" bestFit="1" customWidth="1"/>
    <col min="5635" max="5635" width="12.375" style="1" bestFit="1" customWidth="1"/>
    <col min="5636" max="5636" width="9" style="1"/>
    <col min="5637" max="5637" width="12.375" style="1" bestFit="1" customWidth="1"/>
    <col min="5638" max="5638" width="9" style="1"/>
    <col min="5639" max="5639" width="16.375" style="1" bestFit="1" customWidth="1"/>
    <col min="5640" max="5640" width="43" style="1" bestFit="1" customWidth="1"/>
    <col min="5641" max="5888" width="9" style="1"/>
    <col min="5889" max="5889" width="22.875" style="1" customWidth="1"/>
    <col min="5890" max="5890" width="23.25" style="1" bestFit="1" customWidth="1"/>
    <col min="5891" max="5891" width="12.375" style="1" bestFit="1" customWidth="1"/>
    <col min="5892" max="5892" width="9" style="1"/>
    <col min="5893" max="5893" width="12.375" style="1" bestFit="1" customWidth="1"/>
    <col min="5894" max="5894" width="9" style="1"/>
    <col min="5895" max="5895" width="16.375" style="1" bestFit="1" customWidth="1"/>
    <col min="5896" max="5896" width="43" style="1" bestFit="1" customWidth="1"/>
    <col min="5897" max="6144" width="9" style="1"/>
    <col min="6145" max="6145" width="22.875" style="1" customWidth="1"/>
    <col min="6146" max="6146" width="23.25" style="1" bestFit="1" customWidth="1"/>
    <col min="6147" max="6147" width="12.375" style="1" bestFit="1" customWidth="1"/>
    <col min="6148" max="6148" width="9" style="1"/>
    <col min="6149" max="6149" width="12.375" style="1" bestFit="1" customWidth="1"/>
    <col min="6150" max="6150" width="9" style="1"/>
    <col min="6151" max="6151" width="16.375" style="1" bestFit="1" customWidth="1"/>
    <col min="6152" max="6152" width="43" style="1" bestFit="1" customWidth="1"/>
    <col min="6153" max="6400" width="9" style="1"/>
    <col min="6401" max="6401" width="22.875" style="1" customWidth="1"/>
    <col min="6402" max="6402" width="23.25" style="1" bestFit="1" customWidth="1"/>
    <col min="6403" max="6403" width="12.375" style="1" bestFit="1" customWidth="1"/>
    <col min="6404" max="6404" width="9" style="1"/>
    <col min="6405" max="6405" width="12.375" style="1" bestFit="1" customWidth="1"/>
    <col min="6406" max="6406" width="9" style="1"/>
    <col min="6407" max="6407" width="16.375" style="1" bestFit="1" customWidth="1"/>
    <col min="6408" max="6408" width="43" style="1" bestFit="1" customWidth="1"/>
    <col min="6409" max="6656" width="9" style="1"/>
    <col min="6657" max="6657" width="22.875" style="1" customWidth="1"/>
    <col min="6658" max="6658" width="23.25" style="1" bestFit="1" customWidth="1"/>
    <col min="6659" max="6659" width="12.375" style="1" bestFit="1" customWidth="1"/>
    <col min="6660" max="6660" width="9" style="1"/>
    <col min="6661" max="6661" width="12.375" style="1" bestFit="1" customWidth="1"/>
    <col min="6662" max="6662" width="9" style="1"/>
    <col min="6663" max="6663" width="16.375" style="1" bestFit="1" customWidth="1"/>
    <col min="6664" max="6664" width="43" style="1" bestFit="1" customWidth="1"/>
    <col min="6665" max="6912" width="9" style="1"/>
    <col min="6913" max="6913" width="22.875" style="1" customWidth="1"/>
    <col min="6914" max="6914" width="23.25" style="1" bestFit="1" customWidth="1"/>
    <col min="6915" max="6915" width="12.375" style="1" bestFit="1" customWidth="1"/>
    <col min="6916" max="6916" width="9" style="1"/>
    <col min="6917" max="6917" width="12.375" style="1" bestFit="1" customWidth="1"/>
    <col min="6918" max="6918" width="9" style="1"/>
    <col min="6919" max="6919" width="16.375" style="1" bestFit="1" customWidth="1"/>
    <col min="6920" max="6920" width="43" style="1" bestFit="1" customWidth="1"/>
    <col min="6921" max="7168" width="9" style="1"/>
    <col min="7169" max="7169" width="22.875" style="1" customWidth="1"/>
    <col min="7170" max="7170" width="23.25" style="1" bestFit="1" customWidth="1"/>
    <col min="7171" max="7171" width="12.375" style="1" bestFit="1" customWidth="1"/>
    <col min="7172" max="7172" width="9" style="1"/>
    <col min="7173" max="7173" width="12.375" style="1" bestFit="1" customWidth="1"/>
    <col min="7174" max="7174" width="9" style="1"/>
    <col min="7175" max="7175" width="16.375" style="1" bestFit="1" customWidth="1"/>
    <col min="7176" max="7176" width="43" style="1" bestFit="1" customWidth="1"/>
    <col min="7177" max="7424" width="9" style="1"/>
    <col min="7425" max="7425" width="22.875" style="1" customWidth="1"/>
    <col min="7426" max="7426" width="23.25" style="1" bestFit="1" customWidth="1"/>
    <col min="7427" max="7427" width="12.375" style="1" bestFit="1" customWidth="1"/>
    <col min="7428" max="7428" width="9" style="1"/>
    <col min="7429" max="7429" width="12.375" style="1" bestFit="1" customWidth="1"/>
    <col min="7430" max="7430" width="9" style="1"/>
    <col min="7431" max="7431" width="16.375" style="1" bestFit="1" customWidth="1"/>
    <col min="7432" max="7432" width="43" style="1" bestFit="1" customWidth="1"/>
    <col min="7433" max="7680" width="9" style="1"/>
    <col min="7681" max="7681" width="22.875" style="1" customWidth="1"/>
    <col min="7682" max="7682" width="23.25" style="1" bestFit="1" customWidth="1"/>
    <col min="7683" max="7683" width="12.375" style="1" bestFit="1" customWidth="1"/>
    <col min="7684" max="7684" width="9" style="1"/>
    <col min="7685" max="7685" width="12.375" style="1" bestFit="1" customWidth="1"/>
    <col min="7686" max="7686" width="9" style="1"/>
    <col min="7687" max="7687" width="16.375" style="1" bestFit="1" customWidth="1"/>
    <col min="7688" max="7688" width="43" style="1" bestFit="1" customWidth="1"/>
    <col min="7689" max="7936" width="9" style="1"/>
    <col min="7937" max="7937" width="22.875" style="1" customWidth="1"/>
    <col min="7938" max="7938" width="23.25" style="1" bestFit="1" customWidth="1"/>
    <col min="7939" max="7939" width="12.375" style="1" bestFit="1" customWidth="1"/>
    <col min="7940" max="7940" width="9" style="1"/>
    <col min="7941" max="7941" width="12.375" style="1" bestFit="1" customWidth="1"/>
    <col min="7942" max="7942" width="9" style="1"/>
    <col min="7943" max="7943" width="16.375" style="1" bestFit="1" customWidth="1"/>
    <col min="7944" max="7944" width="43" style="1" bestFit="1" customWidth="1"/>
    <col min="7945" max="8192" width="9" style="1"/>
    <col min="8193" max="8193" width="22.875" style="1" customWidth="1"/>
    <col min="8194" max="8194" width="23.25" style="1" bestFit="1" customWidth="1"/>
    <col min="8195" max="8195" width="12.375" style="1" bestFit="1" customWidth="1"/>
    <col min="8196" max="8196" width="9" style="1"/>
    <col min="8197" max="8197" width="12.375" style="1" bestFit="1" customWidth="1"/>
    <col min="8198" max="8198" width="9" style="1"/>
    <col min="8199" max="8199" width="16.375" style="1" bestFit="1" customWidth="1"/>
    <col min="8200" max="8200" width="43" style="1" bestFit="1" customWidth="1"/>
    <col min="8201" max="8448" width="9" style="1"/>
    <col min="8449" max="8449" width="22.875" style="1" customWidth="1"/>
    <col min="8450" max="8450" width="23.25" style="1" bestFit="1" customWidth="1"/>
    <col min="8451" max="8451" width="12.375" style="1" bestFit="1" customWidth="1"/>
    <col min="8452" max="8452" width="9" style="1"/>
    <col min="8453" max="8453" width="12.375" style="1" bestFit="1" customWidth="1"/>
    <col min="8454" max="8454" width="9" style="1"/>
    <col min="8455" max="8455" width="16.375" style="1" bestFit="1" customWidth="1"/>
    <col min="8456" max="8456" width="43" style="1" bestFit="1" customWidth="1"/>
    <col min="8457" max="8704" width="9" style="1"/>
    <col min="8705" max="8705" width="22.875" style="1" customWidth="1"/>
    <col min="8706" max="8706" width="23.25" style="1" bestFit="1" customWidth="1"/>
    <col min="8707" max="8707" width="12.375" style="1" bestFit="1" customWidth="1"/>
    <col min="8708" max="8708" width="9" style="1"/>
    <col min="8709" max="8709" width="12.375" style="1" bestFit="1" customWidth="1"/>
    <col min="8710" max="8710" width="9" style="1"/>
    <col min="8711" max="8711" width="16.375" style="1" bestFit="1" customWidth="1"/>
    <col min="8712" max="8712" width="43" style="1" bestFit="1" customWidth="1"/>
    <col min="8713" max="8960" width="9" style="1"/>
    <col min="8961" max="8961" width="22.875" style="1" customWidth="1"/>
    <col min="8962" max="8962" width="23.25" style="1" bestFit="1" customWidth="1"/>
    <col min="8963" max="8963" width="12.375" style="1" bestFit="1" customWidth="1"/>
    <col min="8964" max="8964" width="9" style="1"/>
    <col min="8965" max="8965" width="12.375" style="1" bestFit="1" customWidth="1"/>
    <col min="8966" max="8966" width="9" style="1"/>
    <col min="8967" max="8967" width="16.375" style="1" bestFit="1" customWidth="1"/>
    <col min="8968" max="8968" width="43" style="1" bestFit="1" customWidth="1"/>
    <col min="8969" max="9216" width="9" style="1"/>
    <col min="9217" max="9217" width="22.875" style="1" customWidth="1"/>
    <col min="9218" max="9218" width="23.25" style="1" bestFit="1" customWidth="1"/>
    <col min="9219" max="9219" width="12.375" style="1" bestFit="1" customWidth="1"/>
    <col min="9220" max="9220" width="9" style="1"/>
    <col min="9221" max="9221" width="12.375" style="1" bestFit="1" customWidth="1"/>
    <col min="9222" max="9222" width="9" style="1"/>
    <col min="9223" max="9223" width="16.375" style="1" bestFit="1" customWidth="1"/>
    <col min="9224" max="9224" width="43" style="1" bestFit="1" customWidth="1"/>
    <col min="9225" max="9472" width="9" style="1"/>
    <col min="9473" max="9473" width="22.875" style="1" customWidth="1"/>
    <col min="9474" max="9474" width="23.25" style="1" bestFit="1" customWidth="1"/>
    <col min="9475" max="9475" width="12.375" style="1" bestFit="1" customWidth="1"/>
    <col min="9476" max="9476" width="9" style="1"/>
    <col min="9477" max="9477" width="12.375" style="1" bestFit="1" customWidth="1"/>
    <col min="9478" max="9478" width="9" style="1"/>
    <col min="9479" max="9479" width="16.375" style="1" bestFit="1" customWidth="1"/>
    <col min="9480" max="9480" width="43" style="1" bestFit="1" customWidth="1"/>
    <col min="9481" max="9728" width="9" style="1"/>
    <col min="9729" max="9729" width="22.875" style="1" customWidth="1"/>
    <col min="9730" max="9730" width="23.25" style="1" bestFit="1" customWidth="1"/>
    <col min="9731" max="9731" width="12.375" style="1" bestFit="1" customWidth="1"/>
    <col min="9732" max="9732" width="9" style="1"/>
    <col min="9733" max="9733" width="12.375" style="1" bestFit="1" customWidth="1"/>
    <col min="9734" max="9734" width="9" style="1"/>
    <col min="9735" max="9735" width="16.375" style="1" bestFit="1" customWidth="1"/>
    <col min="9736" max="9736" width="43" style="1" bestFit="1" customWidth="1"/>
    <col min="9737" max="9984" width="9" style="1"/>
    <col min="9985" max="9985" width="22.875" style="1" customWidth="1"/>
    <col min="9986" max="9986" width="23.25" style="1" bestFit="1" customWidth="1"/>
    <col min="9987" max="9987" width="12.375" style="1" bestFit="1" customWidth="1"/>
    <col min="9988" max="9988" width="9" style="1"/>
    <col min="9989" max="9989" width="12.375" style="1" bestFit="1" customWidth="1"/>
    <col min="9990" max="9990" width="9" style="1"/>
    <col min="9991" max="9991" width="16.375" style="1" bestFit="1" customWidth="1"/>
    <col min="9992" max="9992" width="43" style="1" bestFit="1" customWidth="1"/>
    <col min="9993" max="10240" width="9" style="1"/>
    <col min="10241" max="10241" width="22.875" style="1" customWidth="1"/>
    <col min="10242" max="10242" width="23.25" style="1" bestFit="1" customWidth="1"/>
    <col min="10243" max="10243" width="12.375" style="1" bestFit="1" customWidth="1"/>
    <col min="10244" max="10244" width="9" style="1"/>
    <col min="10245" max="10245" width="12.375" style="1" bestFit="1" customWidth="1"/>
    <col min="10246" max="10246" width="9" style="1"/>
    <col min="10247" max="10247" width="16.375" style="1" bestFit="1" customWidth="1"/>
    <col min="10248" max="10248" width="43" style="1" bestFit="1" customWidth="1"/>
    <col min="10249" max="10496" width="9" style="1"/>
    <col min="10497" max="10497" width="22.875" style="1" customWidth="1"/>
    <col min="10498" max="10498" width="23.25" style="1" bestFit="1" customWidth="1"/>
    <col min="10499" max="10499" width="12.375" style="1" bestFit="1" customWidth="1"/>
    <col min="10500" max="10500" width="9" style="1"/>
    <col min="10501" max="10501" width="12.375" style="1" bestFit="1" customWidth="1"/>
    <col min="10502" max="10502" width="9" style="1"/>
    <col min="10503" max="10503" width="16.375" style="1" bestFit="1" customWidth="1"/>
    <col min="10504" max="10504" width="43" style="1" bestFit="1" customWidth="1"/>
    <col min="10505" max="10752" width="9" style="1"/>
    <col min="10753" max="10753" width="22.875" style="1" customWidth="1"/>
    <col min="10754" max="10754" width="23.25" style="1" bestFit="1" customWidth="1"/>
    <col min="10755" max="10755" width="12.375" style="1" bestFit="1" customWidth="1"/>
    <col min="10756" max="10756" width="9" style="1"/>
    <col min="10757" max="10757" width="12.375" style="1" bestFit="1" customWidth="1"/>
    <col min="10758" max="10758" width="9" style="1"/>
    <col min="10759" max="10759" width="16.375" style="1" bestFit="1" customWidth="1"/>
    <col min="10760" max="10760" width="43" style="1" bestFit="1" customWidth="1"/>
    <col min="10761" max="11008" width="9" style="1"/>
    <col min="11009" max="11009" width="22.875" style="1" customWidth="1"/>
    <col min="11010" max="11010" width="23.25" style="1" bestFit="1" customWidth="1"/>
    <col min="11011" max="11011" width="12.375" style="1" bestFit="1" customWidth="1"/>
    <col min="11012" max="11012" width="9" style="1"/>
    <col min="11013" max="11013" width="12.375" style="1" bestFit="1" customWidth="1"/>
    <col min="11014" max="11014" width="9" style="1"/>
    <col min="11015" max="11015" width="16.375" style="1" bestFit="1" customWidth="1"/>
    <col min="11016" max="11016" width="43" style="1" bestFit="1" customWidth="1"/>
    <col min="11017" max="11264" width="9" style="1"/>
    <col min="11265" max="11265" width="22.875" style="1" customWidth="1"/>
    <col min="11266" max="11266" width="23.25" style="1" bestFit="1" customWidth="1"/>
    <col min="11267" max="11267" width="12.375" style="1" bestFit="1" customWidth="1"/>
    <col min="11268" max="11268" width="9" style="1"/>
    <col min="11269" max="11269" width="12.375" style="1" bestFit="1" customWidth="1"/>
    <col min="11270" max="11270" width="9" style="1"/>
    <col min="11271" max="11271" width="16.375" style="1" bestFit="1" customWidth="1"/>
    <col min="11272" max="11272" width="43" style="1" bestFit="1" customWidth="1"/>
    <col min="11273" max="11520" width="9" style="1"/>
    <col min="11521" max="11521" width="22.875" style="1" customWidth="1"/>
    <col min="11522" max="11522" width="23.25" style="1" bestFit="1" customWidth="1"/>
    <col min="11523" max="11523" width="12.375" style="1" bestFit="1" customWidth="1"/>
    <col min="11524" max="11524" width="9" style="1"/>
    <col min="11525" max="11525" width="12.375" style="1" bestFit="1" customWidth="1"/>
    <col min="11526" max="11526" width="9" style="1"/>
    <col min="11527" max="11527" width="16.375" style="1" bestFit="1" customWidth="1"/>
    <col min="11528" max="11528" width="43" style="1" bestFit="1" customWidth="1"/>
    <col min="11529" max="11776" width="9" style="1"/>
    <col min="11777" max="11777" width="22.875" style="1" customWidth="1"/>
    <col min="11778" max="11778" width="23.25" style="1" bestFit="1" customWidth="1"/>
    <col min="11779" max="11779" width="12.375" style="1" bestFit="1" customWidth="1"/>
    <col min="11780" max="11780" width="9" style="1"/>
    <col min="11781" max="11781" width="12.375" style="1" bestFit="1" customWidth="1"/>
    <col min="11782" max="11782" width="9" style="1"/>
    <col min="11783" max="11783" width="16.375" style="1" bestFit="1" customWidth="1"/>
    <col min="11784" max="11784" width="43" style="1" bestFit="1" customWidth="1"/>
    <col min="11785" max="12032" width="9" style="1"/>
    <col min="12033" max="12033" width="22.875" style="1" customWidth="1"/>
    <col min="12034" max="12034" width="23.25" style="1" bestFit="1" customWidth="1"/>
    <col min="12035" max="12035" width="12.375" style="1" bestFit="1" customWidth="1"/>
    <col min="12036" max="12036" width="9" style="1"/>
    <col min="12037" max="12037" width="12.375" style="1" bestFit="1" customWidth="1"/>
    <col min="12038" max="12038" width="9" style="1"/>
    <col min="12039" max="12039" width="16.375" style="1" bestFit="1" customWidth="1"/>
    <col min="12040" max="12040" width="43" style="1" bestFit="1" customWidth="1"/>
    <col min="12041" max="12288" width="9" style="1"/>
    <col min="12289" max="12289" width="22.875" style="1" customWidth="1"/>
    <col min="12290" max="12290" width="23.25" style="1" bestFit="1" customWidth="1"/>
    <col min="12291" max="12291" width="12.375" style="1" bestFit="1" customWidth="1"/>
    <col min="12292" max="12292" width="9" style="1"/>
    <col min="12293" max="12293" width="12.375" style="1" bestFit="1" customWidth="1"/>
    <col min="12294" max="12294" width="9" style="1"/>
    <col min="12295" max="12295" width="16.375" style="1" bestFit="1" customWidth="1"/>
    <col min="12296" max="12296" width="43" style="1" bestFit="1" customWidth="1"/>
    <col min="12297" max="12544" width="9" style="1"/>
    <col min="12545" max="12545" width="22.875" style="1" customWidth="1"/>
    <col min="12546" max="12546" width="23.25" style="1" bestFit="1" customWidth="1"/>
    <col min="12547" max="12547" width="12.375" style="1" bestFit="1" customWidth="1"/>
    <col min="12548" max="12548" width="9" style="1"/>
    <col min="12549" max="12549" width="12.375" style="1" bestFit="1" customWidth="1"/>
    <col min="12550" max="12550" width="9" style="1"/>
    <col min="12551" max="12551" width="16.375" style="1" bestFit="1" customWidth="1"/>
    <col min="12552" max="12552" width="43" style="1" bestFit="1" customWidth="1"/>
    <col min="12553" max="12800" width="9" style="1"/>
    <col min="12801" max="12801" width="22.875" style="1" customWidth="1"/>
    <col min="12802" max="12802" width="23.25" style="1" bestFit="1" customWidth="1"/>
    <col min="12803" max="12803" width="12.375" style="1" bestFit="1" customWidth="1"/>
    <col min="12804" max="12804" width="9" style="1"/>
    <col min="12805" max="12805" width="12.375" style="1" bestFit="1" customWidth="1"/>
    <col min="12806" max="12806" width="9" style="1"/>
    <col min="12807" max="12807" width="16.375" style="1" bestFit="1" customWidth="1"/>
    <col min="12808" max="12808" width="43" style="1" bestFit="1" customWidth="1"/>
    <col min="12809" max="13056" width="9" style="1"/>
    <col min="13057" max="13057" width="22.875" style="1" customWidth="1"/>
    <col min="13058" max="13058" width="23.25" style="1" bestFit="1" customWidth="1"/>
    <col min="13059" max="13059" width="12.375" style="1" bestFit="1" customWidth="1"/>
    <col min="13060" max="13060" width="9" style="1"/>
    <col min="13061" max="13061" width="12.375" style="1" bestFit="1" customWidth="1"/>
    <col min="13062" max="13062" width="9" style="1"/>
    <col min="13063" max="13063" width="16.375" style="1" bestFit="1" customWidth="1"/>
    <col min="13064" max="13064" width="43" style="1" bestFit="1" customWidth="1"/>
    <col min="13065" max="13312" width="9" style="1"/>
    <col min="13313" max="13313" width="22.875" style="1" customWidth="1"/>
    <col min="13314" max="13314" width="23.25" style="1" bestFit="1" customWidth="1"/>
    <col min="13315" max="13315" width="12.375" style="1" bestFit="1" customWidth="1"/>
    <col min="13316" max="13316" width="9" style="1"/>
    <col min="13317" max="13317" width="12.375" style="1" bestFit="1" customWidth="1"/>
    <col min="13318" max="13318" width="9" style="1"/>
    <col min="13319" max="13319" width="16.375" style="1" bestFit="1" customWidth="1"/>
    <col min="13320" max="13320" width="43" style="1" bestFit="1" customWidth="1"/>
    <col min="13321" max="13568" width="9" style="1"/>
    <col min="13569" max="13569" width="22.875" style="1" customWidth="1"/>
    <col min="13570" max="13570" width="23.25" style="1" bestFit="1" customWidth="1"/>
    <col min="13571" max="13571" width="12.375" style="1" bestFit="1" customWidth="1"/>
    <col min="13572" max="13572" width="9" style="1"/>
    <col min="13573" max="13573" width="12.375" style="1" bestFit="1" customWidth="1"/>
    <col min="13574" max="13574" width="9" style="1"/>
    <col min="13575" max="13575" width="16.375" style="1" bestFit="1" customWidth="1"/>
    <col min="13576" max="13576" width="43" style="1" bestFit="1" customWidth="1"/>
    <col min="13577" max="13824" width="9" style="1"/>
    <col min="13825" max="13825" width="22.875" style="1" customWidth="1"/>
    <col min="13826" max="13826" width="23.25" style="1" bestFit="1" customWidth="1"/>
    <col min="13827" max="13827" width="12.375" style="1" bestFit="1" customWidth="1"/>
    <col min="13828" max="13828" width="9" style="1"/>
    <col min="13829" max="13829" width="12.375" style="1" bestFit="1" customWidth="1"/>
    <col min="13830" max="13830" width="9" style="1"/>
    <col min="13831" max="13831" width="16.375" style="1" bestFit="1" customWidth="1"/>
    <col min="13832" max="13832" width="43" style="1" bestFit="1" customWidth="1"/>
    <col min="13833" max="14080" width="9" style="1"/>
    <col min="14081" max="14081" width="22.875" style="1" customWidth="1"/>
    <col min="14082" max="14082" width="23.25" style="1" bestFit="1" customWidth="1"/>
    <col min="14083" max="14083" width="12.375" style="1" bestFit="1" customWidth="1"/>
    <col min="14084" max="14084" width="9" style="1"/>
    <col min="14085" max="14085" width="12.375" style="1" bestFit="1" customWidth="1"/>
    <col min="14086" max="14086" width="9" style="1"/>
    <col min="14087" max="14087" width="16.375" style="1" bestFit="1" customWidth="1"/>
    <col min="14088" max="14088" width="43" style="1" bestFit="1" customWidth="1"/>
    <col min="14089" max="14336" width="9" style="1"/>
    <col min="14337" max="14337" width="22.875" style="1" customWidth="1"/>
    <col min="14338" max="14338" width="23.25" style="1" bestFit="1" customWidth="1"/>
    <col min="14339" max="14339" width="12.375" style="1" bestFit="1" customWidth="1"/>
    <col min="14340" max="14340" width="9" style="1"/>
    <col min="14341" max="14341" width="12.375" style="1" bestFit="1" customWidth="1"/>
    <col min="14342" max="14342" width="9" style="1"/>
    <col min="14343" max="14343" width="16.375" style="1" bestFit="1" customWidth="1"/>
    <col min="14344" max="14344" width="43" style="1" bestFit="1" customWidth="1"/>
    <col min="14345" max="14592" width="9" style="1"/>
    <col min="14593" max="14593" width="22.875" style="1" customWidth="1"/>
    <col min="14594" max="14594" width="23.25" style="1" bestFit="1" customWidth="1"/>
    <col min="14595" max="14595" width="12.375" style="1" bestFit="1" customWidth="1"/>
    <col min="14596" max="14596" width="9" style="1"/>
    <col min="14597" max="14597" width="12.375" style="1" bestFit="1" customWidth="1"/>
    <col min="14598" max="14598" width="9" style="1"/>
    <col min="14599" max="14599" width="16.375" style="1" bestFit="1" customWidth="1"/>
    <col min="14600" max="14600" width="43" style="1" bestFit="1" customWidth="1"/>
    <col min="14601" max="14848" width="9" style="1"/>
    <col min="14849" max="14849" width="22.875" style="1" customWidth="1"/>
    <col min="14850" max="14850" width="23.25" style="1" bestFit="1" customWidth="1"/>
    <col min="14851" max="14851" width="12.375" style="1" bestFit="1" customWidth="1"/>
    <col min="14852" max="14852" width="9" style="1"/>
    <col min="14853" max="14853" width="12.375" style="1" bestFit="1" customWidth="1"/>
    <col min="14854" max="14854" width="9" style="1"/>
    <col min="14855" max="14855" width="16.375" style="1" bestFit="1" customWidth="1"/>
    <col min="14856" max="14856" width="43" style="1" bestFit="1" customWidth="1"/>
    <col min="14857" max="15104" width="9" style="1"/>
    <col min="15105" max="15105" width="22.875" style="1" customWidth="1"/>
    <col min="15106" max="15106" width="23.25" style="1" bestFit="1" customWidth="1"/>
    <col min="15107" max="15107" width="12.375" style="1" bestFit="1" customWidth="1"/>
    <col min="15108" max="15108" width="9" style="1"/>
    <col min="15109" max="15109" width="12.375" style="1" bestFit="1" customWidth="1"/>
    <col min="15110" max="15110" width="9" style="1"/>
    <col min="15111" max="15111" width="16.375" style="1" bestFit="1" customWidth="1"/>
    <col min="15112" max="15112" width="43" style="1" bestFit="1" customWidth="1"/>
    <col min="15113" max="15360" width="9" style="1"/>
    <col min="15361" max="15361" width="22.875" style="1" customWidth="1"/>
    <col min="15362" max="15362" width="23.25" style="1" bestFit="1" customWidth="1"/>
    <col min="15363" max="15363" width="12.375" style="1" bestFit="1" customWidth="1"/>
    <col min="15364" max="15364" width="9" style="1"/>
    <col min="15365" max="15365" width="12.375" style="1" bestFit="1" customWidth="1"/>
    <col min="15366" max="15366" width="9" style="1"/>
    <col min="15367" max="15367" width="16.375" style="1" bestFit="1" customWidth="1"/>
    <col min="15368" max="15368" width="43" style="1" bestFit="1" customWidth="1"/>
    <col min="15369" max="15616" width="9" style="1"/>
    <col min="15617" max="15617" width="22.875" style="1" customWidth="1"/>
    <col min="15618" max="15618" width="23.25" style="1" bestFit="1" customWidth="1"/>
    <col min="15619" max="15619" width="12.375" style="1" bestFit="1" customWidth="1"/>
    <col min="15620" max="15620" width="9" style="1"/>
    <col min="15621" max="15621" width="12.375" style="1" bestFit="1" customWidth="1"/>
    <col min="15622" max="15622" width="9" style="1"/>
    <col min="15623" max="15623" width="16.375" style="1" bestFit="1" customWidth="1"/>
    <col min="15624" max="15624" width="43" style="1" bestFit="1" customWidth="1"/>
    <col min="15625" max="15872" width="9" style="1"/>
    <col min="15873" max="15873" width="22.875" style="1" customWidth="1"/>
    <col min="15874" max="15874" width="23.25" style="1" bestFit="1" customWidth="1"/>
    <col min="15875" max="15875" width="12.375" style="1" bestFit="1" customWidth="1"/>
    <col min="15876" max="15876" width="9" style="1"/>
    <col min="15877" max="15877" width="12.375" style="1" bestFit="1" customWidth="1"/>
    <col min="15878" max="15878" width="9" style="1"/>
    <col min="15879" max="15879" width="16.375" style="1" bestFit="1" customWidth="1"/>
    <col min="15880" max="15880" width="43" style="1" bestFit="1" customWidth="1"/>
    <col min="15881" max="16128" width="9" style="1"/>
    <col min="16129" max="16129" width="22.875" style="1" customWidth="1"/>
    <col min="16130" max="16130" width="23.25" style="1" bestFit="1" customWidth="1"/>
    <col min="16131" max="16131" width="12.375" style="1" bestFit="1" customWidth="1"/>
    <col min="16132" max="16132" width="9" style="1"/>
    <col min="16133" max="16133" width="12.375" style="1" bestFit="1" customWidth="1"/>
    <col min="16134" max="16134" width="9" style="1"/>
    <col min="16135" max="16135" width="16.375" style="1" bestFit="1" customWidth="1"/>
    <col min="16136" max="16136" width="43" style="1" bestFit="1" customWidth="1"/>
    <col min="16137" max="16384" width="9" style="1"/>
  </cols>
  <sheetData>
    <row r="1" spans="1:8" ht="20.100000000000001" customHeight="1" x14ac:dyDescent="0.15">
      <c r="H1" s="963" t="s">
        <v>457</v>
      </c>
    </row>
    <row r="2" spans="1:8" s="2" customFormat="1" ht="20.100000000000001" customHeight="1" x14ac:dyDescent="0.15">
      <c r="A2" s="962" t="s">
        <v>50</v>
      </c>
      <c r="B2" s="2" t="s">
        <v>349</v>
      </c>
      <c r="C2" s="959" t="s">
        <v>70</v>
      </c>
      <c r="D2" s="2" t="s">
        <v>350</v>
      </c>
      <c r="E2" s="959" t="s">
        <v>70</v>
      </c>
      <c r="G2" s="960" t="s">
        <v>351</v>
      </c>
      <c r="H2" s="964" t="s">
        <v>458</v>
      </c>
    </row>
    <row r="3" spans="1:8" ht="13.5" customHeight="1" x14ac:dyDescent="0.15">
      <c r="A3" s="962">
        <v>80261239244005</v>
      </c>
      <c r="B3" s="3" t="s">
        <v>352</v>
      </c>
      <c r="C3" s="961">
        <v>1</v>
      </c>
      <c r="D3" s="1">
        <v>1</v>
      </c>
      <c r="E3" s="961">
        <v>1</v>
      </c>
    </row>
    <row r="4" spans="1:8" ht="13.5" customHeight="1" x14ac:dyDescent="0.15">
      <c r="A4" s="962">
        <v>80261229307093</v>
      </c>
      <c r="B4" s="3" t="s">
        <v>2</v>
      </c>
      <c r="C4" s="961" t="s">
        <v>353</v>
      </c>
      <c r="D4" s="1">
        <v>1</v>
      </c>
      <c r="E4" s="961" t="s">
        <v>354</v>
      </c>
    </row>
    <row r="5" spans="1:8" ht="13.5" customHeight="1" x14ac:dyDescent="0.15">
      <c r="A5" s="962">
        <v>80261239459001</v>
      </c>
      <c r="B5" s="3" t="s">
        <v>355</v>
      </c>
      <c r="C5" s="961">
        <v>2</v>
      </c>
      <c r="D5" s="1">
        <v>1</v>
      </c>
      <c r="E5" s="961">
        <v>2</v>
      </c>
    </row>
    <row r="6" spans="1:8" ht="13.5" customHeight="1" x14ac:dyDescent="0.15">
      <c r="A6" s="962">
        <v>80261229474002</v>
      </c>
      <c r="B6" s="3" t="s">
        <v>3</v>
      </c>
      <c r="C6" s="961" t="s">
        <v>356</v>
      </c>
      <c r="D6" s="1">
        <v>1</v>
      </c>
      <c r="E6" s="961" t="s">
        <v>357</v>
      </c>
    </row>
    <row r="7" spans="1:8" ht="13.5" customHeight="1" x14ac:dyDescent="0.15">
      <c r="A7" s="962">
        <v>80261239332002</v>
      </c>
      <c r="B7" s="3" t="s">
        <v>358</v>
      </c>
      <c r="C7" s="961">
        <v>3</v>
      </c>
      <c r="D7" s="1">
        <v>1</v>
      </c>
      <c r="E7" s="961">
        <v>3</v>
      </c>
    </row>
    <row r="8" spans="1:8" ht="13.5" customHeight="1" x14ac:dyDescent="0.15">
      <c r="A8" s="962">
        <v>80261229417001</v>
      </c>
      <c r="B8" s="3" t="s">
        <v>4</v>
      </c>
      <c r="C8" s="961" t="s">
        <v>359</v>
      </c>
      <c r="D8" s="1">
        <v>1</v>
      </c>
      <c r="E8" s="961" t="s">
        <v>360</v>
      </c>
    </row>
    <row r="9" spans="1:8" ht="13.5" customHeight="1" x14ac:dyDescent="0.15">
      <c r="A9" s="962">
        <v>80261239522000</v>
      </c>
      <c r="B9" s="3" t="s">
        <v>53</v>
      </c>
      <c r="C9" s="961">
        <v>4</v>
      </c>
      <c r="D9" s="1">
        <v>1</v>
      </c>
      <c r="E9" s="961">
        <v>4</v>
      </c>
    </row>
    <row r="10" spans="1:8" ht="13.5" customHeight="1" x14ac:dyDescent="0.15">
      <c r="A10" s="962">
        <v>80261229488000</v>
      </c>
      <c r="B10" s="3" t="s">
        <v>5</v>
      </c>
      <c r="C10" s="961" t="s">
        <v>361</v>
      </c>
      <c r="D10" s="1">
        <v>1</v>
      </c>
      <c r="E10" s="961" t="s">
        <v>362</v>
      </c>
    </row>
    <row r="11" spans="1:8" x14ac:dyDescent="0.15">
      <c r="A11" s="962">
        <v>80261239500001</v>
      </c>
      <c r="B11" s="3" t="s">
        <v>363</v>
      </c>
      <c r="C11" s="961">
        <v>5</v>
      </c>
      <c r="D11" s="1">
        <v>1</v>
      </c>
      <c r="E11" s="961">
        <v>5</v>
      </c>
    </row>
    <row r="12" spans="1:8" x14ac:dyDescent="0.15">
      <c r="A12" s="962">
        <v>80261229482001</v>
      </c>
      <c r="B12" s="3" t="s">
        <v>6</v>
      </c>
      <c r="C12" s="961" t="s">
        <v>364</v>
      </c>
      <c r="D12" s="1">
        <v>1</v>
      </c>
      <c r="E12" s="961" t="s">
        <v>365</v>
      </c>
    </row>
    <row r="13" spans="1:8" x14ac:dyDescent="0.15">
      <c r="A13" s="962">
        <v>80261239504006</v>
      </c>
      <c r="B13" s="3" t="s">
        <v>7</v>
      </c>
      <c r="C13" s="961">
        <v>6</v>
      </c>
      <c r="D13" s="1">
        <v>1</v>
      </c>
      <c r="E13" s="961">
        <v>6</v>
      </c>
    </row>
    <row r="14" spans="1:8" x14ac:dyDescent="0.15">
      <c r="A14" s="962">
        <v>80261239519004</v>
      </c>
      <c r="B14" s="3" t="s">
        <v>8</v>
      </c>
      <c r="C14" s="961">
        <v>7</v>
      </c>
      <c r="D14" s="1">
        <v>1</v>
      </c>
      <c r="E14" s="961">
        <v>7</v>
      </c>
    </row>
    <row r="15" spans="1:8" x14ac:dyDescent="0.15">
      <c r="A15" s="962">
        <v>80261239317001</v>
      </c>
      <c r="B15" s="3" t="s">
        <v>366</v>
      </c>
      <c r="C15" s="961">
        <v>8</v>
      </c>
      <c r="D15" s="1">
        <v>1</v>
      </c>
      <c r="E15" s="961">
        <v>8</v>
      </c>
    </row>
    <row r="16" spans="1:8" x14ac:dyDescent="0.15">
      <c r="A16" s="962">
        <v>80261219302000</v>
      </c>
      <c r="B16" s="3" t="s">
        <v>366</v>
      </c>
      <c r="C16" s="961" t="s">
        <v>367</v>
      </c>
      <c r="D16" s="1">
        <v>2</v>
      </c>
      <c r="E16" s="961" t="s">
        <v>368</v>
      </c>
    </row>
    <row r="17" spans="1:5" x14ac:dyDescent="0.15">
      <c r="A17" s="962">
        <v>80261229378002</v>
      </c>
      <c r="B17" s="3" t="s">
        <v>9</v>
      </c>
      <c r="C17" s="961" t="s">
        <v>369</v>
      </c>
      <c r="D17" s="1">
        <v>1</v>
      </c>
      <c r="E17" s="961" t="s">
        <v>368</v>
      </c>
    </row>
    <row r="18" spans="1:5" x14ac:dyDescent="0.15">
      <c r="A18" s="962">
        <v>80263309186002</v>
      </c>
      <c r="B18" s="3" t="s">
        <v>366</v>
      </c>
      <c r="C18" s="961" t="s">
        <v>370</v>
      </c>
      <c r="D18" s="1">
        <v>4</v>
      </c>
      <c r="E18" s="961" t="s">
        <v>371</v>
      </c>
    </row>
    <row r="19" spans="1:5" x14ac:dyDescent="0.15">
      <c r="A19" s="962">
        <v>80261239318001</v>
      </c>
      <c r="B19" s="3" t="s">
        <v>372</v>
      </c>
      <c r="C19" s="961">
        <v>9</v>
      </c>
      <c r="D19" s="1">
        <v>1</v>
      </c>
      <c r="E19" s="961">
        <v>9</v>
      </c>
    </row>
    <row r="20" spans="1:5" x14ac:dyDescent="0.15">
      <c r="A20" s="962">
        <v>80261219304000</v>
      </c>
      <c r="B20" s="3" t="s">
        <v>372</v>
      </c>
      <c r="C20" s="961" t="s">
        <v>373</v>
      </c>
      <c r="D20" s="1">
        <v>2</v>
      </c>
      <c r="E20" s="961" t="s">
        <v>374</v>
      </c>
    </row>
    <row r="21" spans="1:5" x14ac:dyDescent="0.15">
      <c r="A21" s="962">
        <v>80261229379002</v>
      </c>
      <c r="B21" s="3" t="s">
        <v>10</v>
      </c>
      <c r="C21" s="961" t="s">
        <v>375</v>
      </c>
      <c r="D21" s="1">
        <v>1</v>
      </c>
      <c r="E21" s="961" t="s">
        <v>374</v>
      </c>
    </row>
    <row r="22" spans="1:5" x14ac:dyDescent="0.15">
      <c r="A22" s="962">
        <v>80263309186002</v>
      </c>
      <c r="B22" s="3" t="s">
        <v>372</v>
      </c>
      <c r="C22" s="961" t="s">
        <v>370</v>
      </c>
      <c r="D22" s="1">
        <v>4</v>
      </c>
      <c r="E22" s="961" t="s">
        <v>376</v>
      </c>
    </row>
    <row r="23" spans="1:5" x14ac:dyDescent="0.15">
      <c r="A23" s="962">
        <v>80261239306003</v>
      </c>
      <c r="B23" s="3" t="s">
        <v>377</v>
      </c>
      <c r="C23" s="961">
        <v>10</v>
      </c>
      <c r="D23" s="1">
        <v>1</v>
      </c>
      <c r="E23" s="961">
        <v>10</v>
      </c>
    </row>
    <row r="24" spans="1:5" x14ac:dyDescent="0.15">
      <c r="A24" s="962">
        <v>80261219232003</v>
      </c>
      <c r="B24" s="3" t="s">
        <v>377</v>
      </c>
      <c r="C24" s="961" t="s">
        <v>378</v>
      </c>
      <c r="D24" s="1">
        <v>2</v>
      </c>
      <c r="E24" s="961" t="s">
        <v>379</v>
      </c>
    </row>
    <row r="25" spans="1:5" x14ac:dyDescent="0.15">
      <c r="A25" s="962">
        <v>80261229374002</v>
      </c>
      <c r="B25" s="3" t="s">
        <v>11</v>
      </c>
      <c r="C25" s="961" t="s">
        <v>380</v>
      </c>
      <c r="D25" s="1">
        <v>1</v>
      </c>
      <c r="E25" s="961" t="s">
        <v>379</v>
      </c>
    </row>
    <row r="26" spans="1:5" x14ac:dyDescent="0.15">
      <c r="A26" s="962">
        <v>80223324403010</v>
      </c>
      <c r="B26" s="3" t="s">
        <v>377</v>
      </c>
      <c r="C26" s="961" t="s">
        <v>381</v>
      </c>
      <c r="D26" s="1">
        <v>4</v>
      </c>
      <c r="E26" s="961" t="s">
        <v>382</v>
      </c>
    </row>
    <row r="27" spans="1:5" x14ac:dyDescent="0.15">
      <c r="A27" s="962">
        <v>80261239305003</v>
      </c>
      <c r="B27" s="3" t="s">
        <v>383</v>
      </c>
      <c r="C27" s="961">
        <v>11</v>
      </c>
      <c r="D27" s="1">
        <v>1</v>
      </c>
      <c r="E27" s="961">
        <v>11</v>
      </c>
    </row>
    <row r="28" spans="1:5" x14ac:dyDescent="0.15">
      <c r="A28" s="962">
        <v>80261219233003</v>
      </c>
      <c r="B28" s="3" t="s">
        <v>383</v>
      </c>
      <c r="C28" s="961" t="s">
        <v>384</v>
      </c>
      <c r="D28" s="1">
        <v>2</v>
      </c>
      <c r="E28" s="961" t="s">
        <v>385</v>
      </c>
    </row>
    <row r="29" spans="1:5" x14ac:dyDescent="0.15">
      <c r="A29" s="962">
        <v>80261229373002</v>
      </c>
      <c r="B29" s="3" t="s">
        <v>12</v>
      </c>
      <c r="C29" s="961" t="s">
        <v>386</v>
      </c>
      <c r="D29" s="1">
        <v>1</v>
      </c>
      <c r="E29" s="961" t="s">
        <v>385</v>
      </c>
    </row>
    <row r="30" spans="1:5" x14ac:dyDescent="0.15">
      <c r="A30" s="962">
        <v>80223324403010</v>
      </c>
      <c r="B30" s="3" t="s">
        <v>383</v>
      </c>
      <c r="C30" s="961" t="s">
        <v>387</v>
      </c>
      <c r="D30" s="1">
        <v>4</v>
      </c>
      <c r="E30" s="961" t="s">
        <v>388</v>
      </c>
    </row>
    <row r="31" spans="1:5" x14ac:dyDescent="0.15">
      <c r="A31" s="962">
        <v>80261239542000</v>
      </c>
      <c r="B31" s="3" t="s">
        <v>389</v>
      </c>
      <c r="C31" s="961">
        <v>12</v>
      </c>
      <c r="D31" s="1">
        <v>1</v>
      </c>
      <c r="E31" s="961">
        <v>12</v>
      </c>
    </row>
    <row r="32" spans="1:5" x14ac:dyDescent="0.15">
      <c r="A32" s="962">
        <v>80261219359000</v>
      </c>
      <c r="B32" s="3" t="s">
        <v>389</v>
      </c>
      <c r="C32" s="961" t="s">
        <v>390</v>
      </c>
      <c r="D32" s="1">
        <v>1</v>
      </c>
      <c r="E32" s="961" t="s">
        <v>391</v>
      </c>
    </row>
    <row r="33" spans="1:5" x14ac:dyDescent="0.15">
      <c r="A33" s="962">
        <v>80261229491000</v>
      </c>
      <c r="B33" s="3" t="s">
        <v>13</v>
      </c>
      <c r="C33" s="961" t="s">
        <v>392</v>
      </c>
      <c r="D33" s="1">
        <v>1</v>
      </c>
      <c r="E33" s="961" t="s">
        <v>391</v>
      </c>
    </row>
    <row r="34" spans="1:5" x14ac:dyDescent="0.15">
      <c r="A34" s="962">
        <v>80223324403010</v>
      </c>
      <c r="B34" s="3" t="s">
        <v>389</v>
      </c>
      <c r="C34" s="961" t="s">
        <v>387</v>
      </c>
      <c r="D34" s="1">
        <v>1</v>
      </c>
      <c r="E34" s="961" t="s">
        <v>393</v>
      </c>
    </row>
    <row r="35" spans="1:5" x14ac:dyDescent="0.15">
      <c r="A35" s="962">
        <v>80261239541001</v>
      </c>
      <c r="B35" s="3" t="s">
        <v>394</v>
      </c>
      <c r="C35" s="961">
        <v>13</v>
      </c>
      <c r="D35" s="1">
        <v>1</v>
      </c>
      <c r="E35" s="961">
        <v>13</v>
      </c>
    </row>
    <row r="36" spans="1:5" x14ac:dyDescent="0.15">
      <c r="A36" s="962">
        <v>80261219349001</v>
      </c>
      <c r="B36" s="3" t="s">
        <v>395</v>
      </c>
      <c r="C36" s="961" t="s">
        <v>396</v>
      </c>
      <c r="D36" s="1">
        <v>1</v>
      </c>
      <c r="E36" s="961" t="s">
        <v>397</v>
      </c>
    </row>
    <row r="37" spans="1:5" x14ac:dyDescent="0.15">
      <c r="A37" s="962">
        <v>80261219350001</v>
      </c>
      <c r="B37" s="3" t="s">
        <v>395</v>
      </c>
      <c r="C37" s="961" t="s">
        <v>396</v>
      </c>
      <c r="D37" s="1">
        <v>1</v>
      </c>
      <c r="E37" s="961" t="s">
        <v>397</v>
      </c>
    </row>
    <row r="38" spans="1:5" x14ac:dyDescent="0.15">
      <c r="A38" s="962">
        <v>80261219351001</v>
      </c>
      <c r="B38" s="3" t="s">
        <v>395</v>
      </c>
      <c r="C38" s="961" t="s">
        <v>396</v>
      </c>
      <c r="D38" s="1">
        <v>1</v>
      </c>
      <c r="E38" s="961" t="s">
        <v>397</v>
      </c>
    </row>
    <row r="39" spans="1:5" x14ac:dyDescent="0.15">
      <c r="A39" s="962">
        <v>80261219357000</v>
      </c>
      <c r="B39" s="3" t="s">
        <v>394</v>
      </c>
      <c r="C39" s="961" t="s">
        <v>398</v>
      </c>
      <c r="D39" s="1">
        <v>1</v>
      </c>
      <c r="E39" s="961" t="s">
        <v>397</v>
      </c>
    </row>
    <row r="40" spans="1:5" x14ac:dyDescent="0.15">
      <c r="A40" s="962">
        <v>80261219358000</v>
      </c>
      <c r="B40" s="3" t="s">
        <v>394</v>
      </c>
      <c r="C40" s="961" t="s">
        <v>398</v>
      </c>
      <c r="D40" s="1">
        <v>1</v>
      </c>
      <c r="E40" s="961" t="s">
        <v>397</v>
      </c>
    </row>
    <row r="41" spans="1:5" x14ac:dyDescent="0.15">
      <c r="A41" s="962">
        <v>80261229490001</v>
      </c>
      <c r="B41" s="3" t="s">
        <v>14</v>
      </c>
      <c r="C41" s="961" t="s">
        <v>399</v>
      </c>
      <c r="D41" s="1">
        <v>1</v>
      </c>
      <c r="E41" s="961" t="s">
        <v>397</v>
      </c>
    </row>
    <row r="42" spans="1:5" x14ac:dyDescent="0.15">
      <c r="A42" s="962">
        <v>80261239540001</v>
      </c>
      <c r="B42" s="3" t="s">
        <v>400</v>
      </c>
      <c r="C42" s="961">
        <v>14</v>
      </c>
      <c r="D42" s="1">
        <v>1</v>
      </c>
      <c r="E42" s="961">
        <v>14</v>
      </c>
    </row>
    <row r="43" spans="1:5" x14ac:dyDescent="0.15">
      <c r="A43" s="962">
        <v>80261219349001</v>
      </c>
      <c r="B43" s="3" t="s">
        <v>395</v>
      </c>
      <c r="C43" s="961" t="s">
        <v>401</v>
      </c>
      <c r="D43" s="1">
        <v>1</v>
      </c>
      <c r="E43" s="961" t="s">
        <v>402</v>
      </c>
    </row>
    <row r="44" spans="1:5" x14ac:dyDescent="0.15">
      <c r="A44" s="962">
        <v>80261219350001</v>
      </c>
      <c r="B44" s="3" t="s">
        <v>395</v>
      </c>
      <c r="C44" s="961" t="s">
        <v>401</v>
      </c>
      <c r="D44" s="1">
        <v>1</v>
      </c>
      <c r="E44" s="961" t="s">
        <v>402</v>
      </c>
    </row>
    <row r="45" spans="1:5" x14ac:dyDescent="0.15">
      <c r="A45" s="962">
        <v>80261219351001</v>
      </c>
      <c r="B45" s="3" t="s">
        <v>395</v>
      </c>
      <c r="C45" s="961" t="s">
        <v>401</v>
      </c>
      <c r="D45" s="1">
        <v>1</v>
      </c>
      <c r="E45" s="961" t="s">
        <v>402</v>
      </c>
    </row>
    <row r="46" spans="1:5" x14ac:dyDescent="0.15">
      <c r="A46" s="962">
        <v>80261219356000</v>
      </c>
      <c r="B46" s="3" t="s">
        <v>400</v>
      </c>
      <c r="C46" s="961" t="s">
        <v>403</v>
      </c>
      <c r="D46" s="1">
        <v>1</v>
      </c>
      <c r="E46" s="961" t="s">
        <v>402</v>
      </c>
    </row>
    <row r="47" spans="1:5" x14ac:dyDescent="0.15">
      <c r="A47" s="962">
        <v>80261219360000</v>
      </c>
      <c r="B47" s="3" t="s">
        <v>400</v>
      </c>
      <c r="C47" s="961" t="s">
        <v>403</v>
      </c>
      <c r="D47" s="1">
        <v>1</v>
      </c>
      <c r="E47" s="961" t="s">
        <v>402</v>
      </c>
    </row>
    <row r="48" spans="1:5" x14ac:dyDescent="0.15">
      <c r="A48" s="962">
        <v>80261229489001</v>
      </c>
      <c r="B48" s="3" t="s">
        <v>15</v>
      </c>
      <c r="C48" s="961" t="s">
        <v>404</v>
      </c>
      <c r="D48" s="1">
        <v>1</v>
      </c>
      <c r="E48" s="961" t="s">
        <v>402</v>
      </c>
    </row>
    <row r="49" spans="1:5" x14ac:dyDescent="0.15">
      <c r="A49" s="962">
        <v>80261239321002</v>
      </c>
      <c r="B49" s="3" t="s">
        <v>405</v>
      </c>
      <c r="C49" s="961">
        <v>15</v>
      </c>
      <c r="D49" s="1">
        <v>1</v>
      </c>
      <c r="E49" s="961">
        <v>15</v>
      </c>
    </row>
    <row r="50" spans="1:5" x14ac:dyDescent="0.15">
      <c r="A50" s="962">
        <v>80261219287000</v>
      </c>
      <c r="B50" s="3" t="s">
        <v>405</v>
      </c>
      <c r="C50" s="961" t="s">
        <v>406</v>
      </c>
      <c r="D50" s="1">
        <v>2</v>
      </c>
      <c r="E50" s="961" t="s">
        <v>407</v>
      </c>
    </row>
    <row r="51" spans="1:5" x14ac:dyDescent="0.15">
      <c r="A51" s="962">
        <v>80223324349000</v>
      </c>
      <c r="B51" s="3" t="s">
        <v>405</v>
      </c>
      <c r="C51" s="961" t="s">
        <v>408</v>
      </c>
      <c r="D51" s="1">
        <v>2</v>
      </c>
      <c r="E51" s="961" t="s">
        <v>407</v>
      </c>
    </row>
    <row r="52" spans="1:5" x14ac:dyDescent="0.15">
      <c r="A52" s="962">
        <v>80261229383002</v>
      </c>
      <c r="B52" s="3" t="s">
        <v>16</v>
      </c>
      <c r="C52" s="961" t="s">
        <v>409</v>
      </c>
      <c r="D52" s="1">
        <v>1</v>
      </c>
      <c r="E52" s="961" t="s">
        <v>407</v>
      </c>
    </row>
    <row r="53" spans="1:5" x14ac:dyDescent="0.15">
      <c r="A53" s="962">
        <v>80261239301003</v>
      </c>
      <c r="B53" s="3" t="s">
        <v>410</v>
      </c>
      <c r="C53" s="961">
        <v>16</v>
      </c>
      <c r="D53" s="1">
        <v>1</v>
      </c>
      <c r="E53" s="961">
        <v>16</v>
      </c>
    </row>
    <row r="54" spans="1:5" x14ac:dyDescent="0.15">
      <c r="A54" s="962">
        <v>80261219292000</v>
      </c>
      <c r="B54" s="3" t="s">
        <v>410</v>
      </c>
      <c r="C54" s="961" t="s">
        <v>411</v>
      </c>
      <c r="D54" s="1">
        <v>2</v>
      </c>
      <c r="E54" s="961" t="s">
        <v>412</v>
      </c>
    </row>
    <row r="55" spans="1:5" x14ac:dyDescent="0.15">
      <c r="A55" s="962">
        <v>80261229380000</v>
      </c>
      <c r="B55" s="3" t="s">
        <v>17</v>
      </c>
      <c r="C55" s="961" t="s">
        <v>413</v>
      </c>
      <c r="D55" s="1">
        <v>1</v>
      </c>
      <c r="E55" s="961" t="s">
        <v>412</v>
      </c>
    </row>
    <row r="56" spans="1:5" x14ac:dyDescent="0.15">
      <c r="A56" s="962">
        <v>80223324322000</v>
      </c>
      <c r="B56" s="3" t="s">
        <v>410</v>
      </c>
      <c r="C56" s="961" t="s">
        <v>414</v>
      </c>
      <c r="D56" s="1">
        <v>2</v>
      </c>
      <c r="E56" s="961" t="s">
        <v>415</v>
      </c>
    </row>
    <row r="57" spans="1:5" x14ac:dyDescent="0.15">
      <c r="A57" s="962">
        <v>80261239302003</v>
      </c>
      <c r="B57" s="3" t="s">
        <v>416</v>
      </c>
      <c r="C57" s="961">
        <v>17</v>
      </c>
      <c r="D57" s="1">
        <v>1</v>
      </c>
      <c r="E57" s="961">
        <v>17</v>
      </c>
    </row>
    <row r="58" spans="1:5" x14ac:dyDescent="0.15">
      <c r="A58" s="962">
        <v>80261219293000</v>
      </c>
      <c r="B58" s="3" t="s">
        <v>416</v>
      </c>
      <c r="C58" s="961" t="s">
        <v>417</v>
      </c>
      <c r="D58" s="1">
        <v>2</v>
      </c>
      <c r="E58" s="961" t="s">
        <v>418</v>
      </c>
    </row>
    <row r="59" spans="1:5" x14ac:dyDescent="0.15">
      <c r="A59" s="962">
        <v>80261229381000</v>
      </c>
      <c r="B59" s="3" t="s">
        <v>18</v>
      </c>
      <c r="C59" s="961" t="s">
        <v>419</v>
      </c>
      <c r="D59" s="1">
        <v>1</v>
      </c>
      <c r="E59" s="961" t="s">
        <v>418</v>
      </c>
    </row>
    <row r="60" spans="1:5" x14ac:dyDescent="0.15">
      <c r="A60" s="962">
        <v>80223324322000</v>
      </c>
      <c r="B60" s="3" t="s">
        <v>416</v>
      </c>
      <c r="C60" s="961" t="s">
        <v>414</v>
      </c>
      <c r="D60" s="1">
        <v>2</v>
      </c>
      <c r="E60" s="961" t="s">
        <v>420</v>
      </c>
    </row>
    <row r="61" spans="1:5" x14ac:dyDescent="0.15">
      <c r="A61" s="962">
        <v>80261239549000</v>
      </c>
      <c r="B61" s="3" t="s">
        <v>421</v>
      </c>
      <c r="C61" s="961">
        <v>18</v>
      </c>
      <c r="D61" s="1">
        <v>1</v>
      </c>
      <c r="E61" s="961">
        <v>18</v>
      </c>
    </row>
    <row r="62" spans="1:5" x14ac:dyDescent="0.15">
      <c r="A62" s="962">
        <v>80261219368000</v>
      </c>
      <c r="B62" s="3" t="s">
        <v>421</v>
      </c>
      <c r="C62" s="961" t="s">
        <v>422</v>
      </c>
      <c r="D62" s="1">
        <v>1</v>
      </c>
      <c r="E62" s="961" t="s">
        <v>423</v>
      </c>
    </row>
    <row r="63" spans="1:5" x14ac:dyDescent="0.15">
      <c r="A63" s="962">
        <v>80261219369000</v>
      </c>
      <c r="B63" s="3" t="s">
        <v>421</v>
      </c>
      <c r="C63" s="961" t="s">
        <v>422</v>
      </c>
      <c r="D63" s="1">
        <v>1</v>
      </c>
      <c r="E63" s="961" t="s">
        <v>423</v>
      </c>
    </row>
    <row r="64" spans="1:5" x14ac:dyDescent="0.15">
      <c r="A64" s="962">
        <v>80261219370000</v>
      </c>
      <c r="B64" s="3" t="s">
        <v>421</v>
      </c>
      <c r="C64" s="961" t="s">
        <v>422</v>
      </c>
      <c r="D64" s="1">
        <v>1</v>
      </c>
      <c r="E64" s="961" t="s">
        <v>423</v>
      </c>
    </row>
    <row r="65" spans="1:5" x14ac:dyDescent="0.15">
      <c r="A65" s="962">
        <v>80261219371000</v>
      </c>
      <c r="B65" s="3" t="s">
        <v>421</v>
      </c>
      <c r="C65" s="961" t="s">
        <v>422</v>
      </c>
      <c r="D65" s="1">
        <v>1</v>
      </c>
      <c r="E65" s="961" t="s">
        <v>423</v>
      </c>
    </row>
    <row r="66" spans="1:5" x14ac:dyDescent="0.15">
      <c r="A66" s="962">
        <v>80261229494000</v>
      </c>
      <c r="B66" s="3" t="s">
        <v>19</v>
      </c>
      <c r="C66" s="961" t="s">
        <v>424</v>
      </c>
      <c r="D66" s="1">
        <v>1</v>
      </c>
      <c r="E66" s="961" t="s">
        <v>423</v>
      </c>
    </row>
    <row r="67" spans="1:5" x14ac:dyDescent="0.15">
      <c r="A67" s="962">
        <v>80261239550000</v>
      </c>
      <c r="B67" s="3" t="s">
        <v>48</v>
      </c>
      <c r="C67" s="961">
        <v>19</v>
      </c>
      <c r="D67" s="1">
        <v>1</v>
      </c>
      <c r="E67" s="961">
        <v>19</v>
      </c>
    </row>
    <row r="68" spans="1:5" x14ac:dyDescent="0.15">
      <c r="A68" s="962">
        <v>80261219372000</v>
      </c>
      <c r="B68" s="3" t="s">
        <v>48</v>
      </c>
      <c r="C68" s="961" t="s">
        <v>425</v>
      </c>
      <c r="D68" s="1">
        <v>1</v>
      </c>
      <c r="E68" s="961" t="s">
        <v>426</v>
      </c>
    </row>
    <row r="69" spans="1:5" x14ac:dyDescent="0.15">
      <c r="A69" s="962">
        <v>80261219373000</v>
      </c>
      <c r="B69" s="3" t="s">
        <v>48</v>
      </c>
      <c r="C69" s="961" t="s">
        <v>425</v>
      </c>
      <c r="D69" s="1">
        <v>1</v>
      </c>
      <c r="E69" s="961" t="s">
        <v>426</v>
      </c>
    </row>
    <row r="70" spans="1:5" x14ac:dyDescent="0.15">
      <c r="A70" s="962">
        <v>80261219374000</v>
      </c>
      <c r="B70" s="3" t="s">
        <v>48</v>
      </c>
      <c r="C70" s="961" t="s">
        <v>425</v>
      </c>
      <c r="D70" s="1">
        <v>1</v>
      </c>
      <c r="E70" s="961" t="s">
        <v>426</v>
      </c>
    </row>
    <row r="71" spans="1:5" x14ac:dyDescent="0.15">
      <c r="A71" s="962">
        <v>80261219375000</v>
      </c>
      <c r="B71" s="3" t="s">
        <v>48</v>
      </c>
      <c r="C71" s="961" t="s">
        <v>425</v>
      </c>
      <c r="D71" s="1">
        <v>1</v>
      </c>
      <c r="E71" s="961" t="s">
        <v>426</v>
      </c>
    </row>
    <row r="72" spans="1:5" x14ac:dyDescent="0.15">
      <c r="A72" s="962">
        <v>80261229495000</v>
      </c>
      <c r="B72" s="3" t="s">
        <v>20</v>
      </c>
      <c r="C72" s="961" t="s">
        <v>427</v>
      </c>
      <c r="D72" s="1">
        <v>1</v>
      </c>
      <c r="E72" s="961" t="s">
        <v>426</v>
      </c>
    </row>
    <row r="73" spans="1:5" x14ac:dyDescent="0.15">
      <c r="A73" s="962">
        <v>80261239563000</v>
      </c>
      <c r="B73" s="3" t="s">
        <v>21</v>
      </c>
      <c r="C73" s="961">
        <v>22</v>
      </c>
      <c r="D73" s="1">
        <v>1</v>
      </c>
      <c r="E73" s="961">
        <v>22</v>
      </c>
    </row>
    <row r="74" spans="1:5" x14ac:dyDescent="0.15">
      <c r="A74" s="962">
        <v>80261239518000</v>
      </c>
      <c r="B74" s="3" t="s">
        <v>22</v>
      </c>
      <c r="C74" s="961">
        <v>23</v>
      </c>
      <c r="D74" s="1">
        <v>1</v>
      </c>
      <c r="E74" s="961">
        <v>23</v>
      </c>
    </row>
    <row r="75" spans="1:5" x14ac:dyDescent="0.15">
      <c r="A75" s="962">
        <v>80261239517000</v>
      </c>
      <c r="B75" s="3" t="s">
        <v>23</v>
      </c>
      <c r="C75" s="961">
        <v>24</v>
      </c>
      <c r="D75" s="1">
        <v>1</v>
      </c>
      <c r="E75" s="961">
        <v>24</v>
      </c>
    </row>
    <row r="76" spans="1:5" x14ac:dyDescent="0.15">
      <c r="A76" s="962">
        <v>80261239514000</v>
      </c>
      <c r="B76" s="3" t="s">
        <v>24</v>
      </c>
      <c r="C76" s="961">
        <v>25</v>
      </c>
      <c r="D76" s="1">
        <v>1</v>
      </c>
      <c r="E76" s="961">
        <v>25</v>
      </c>
    </row>
    <row r="77" spans="1:5" x14ac:dyDescent="0.15">
      <c r="A77" s="962">
        <v>80261239492000</v>
      </c>
      <c r="B77" s="3" t="s">
        <v>25</v>
      </c>
      <c r="C77" s="961">
        <v>26</v>
      </c>
      <c r="D77" s="1">
        <v>1</v>
      </c>
      <c r="E77" s="961">
        <v>26</v>
      </c>
    </row>
    <row r="78" spans="1:5" x14ac:dyDescent="0.15">
      <c r="A78" s="962">
        <v>80261239356003</v>
      </c>
      <c r="B78" s="3" t="s">
        <v>26</v>
      </c>
      <c r="C78" s="961">
        <v>27</v>
      </c>
      <c r="D78" s="1">
        <v>1</v>
      </c>
      <c r="E78" s="961">
        <v>27</v>
      </c>
    </row>
    <row r="79" spans="1:5" x14ac:dyDescent="0.15">
      <c r="A79" s="962">
        <v>80261239352003</v>
      </c>
      <c r="B79" s="3" t="s">
        <v>27</v>
      </c>
      <c r="C79" s="961">
        <v>28</v>
      </c>
      <c r="D79" s="1">
        <v>1</v>
      </c>
      <c r="E79" s="961">
        <v>28</v>
      </c>
    </row>
    <row r="80" spans="1:5" x14ac:dyDescent="0.15">
      <c r="A80" s="962">
        <v>80261239466001</v>
      </c>
      <c r="B80" s="3" t="s">
        <v>28</v>
      </c>
      <c r="C80" s="961">
        <v>29</v>
      </c>
      <c r="D80" s="1">
        <v>1</v>
      </c>
      <c r="E80" s="961">
        <v>29</v>
      </c>
    </row>
    <row r="81" spans="1:5" x14ac:dyDescent="0.15">
      <c r="A81" s="962">
        <v>80261239525002</v>
      </c>
      <c r="B81" s="3" t="s">
        <v>428</v>
      </c>
      <c r="C81" s="961">
        <v>30</v>
      </c>
      <c r="D81" s="1">
        <v>1</v>
      </c>
      <c r="E81" s="961">
        <v>30</v>
      </c>
    </row>
    <row r="82" spans="1:5" x14ac:dyDescent="0.15">
      <c r="A82" s="962">
        <v>80261239524002</v>
      </c>
      <c r="B82" s="3" t="s">
        <v>29</v>
      </c>
      <c r="C82" s="961">
        <v>31</v>
      </c>
      <c r="D82" s="1">
        <v>1</v>
      </c>
      <c r="E82" s="961">
        <v>31</v>
      </c>
    </row>
    <row r="83" spans="1:5" x14ac:dyDescent="0.15">
      <c r="A83" s="962">
        <v>80261239523003</v>
      </c>
      <c r="B83" s="3" t="s">
        <v>429</v>
      </c>
      <c r="C83" s="961">
        <v>32</v>
      </c>
      <c r="D83" s="1">
        <v>1</v>
      </c>
      <c r="E83" s="961">
        <v>32</v>
      </c>
    </row>
    <row r="84" spans="1:5" x14ac:dyDescent="0.15">
      <c r="A84" s="962">
        <v>80261239291005</v>
      </c>
      <c r="B84" s="3" t="s">
        <v>30</v>
      </c>
      <c r="C84" s="961">
        <v>33</v>
      </c>
      <c r="D84" s="1">
        <v>1</v>
      </c>
      <c r="E84" s="961">
        <v>33</v>
      </c>
    </row>
    <row r="85" spans="1:5" x14ac:dyDescent="0.15">
      <c r="A85" s="962">
        <v>80261239343002</v>
      </c>
      <c r="B85" s="3" t="s">
        <v>31</v>
      </c>
      <c r="C85" s="961">
        <v>34</v>
      </c>
      <c r="D85" s="1">
        <v>1</v>
      </c>
      <c r="E85" s="961">
        <v>34</v>
      </c>
    </row>
    <row r="86" spans="1:5" x14ac:dyDescent="0.15">
      <c r="A86" s="962">
        <v>80261239494001</v>
      </c>
      <c r="B86" s="3" t="s">
        <v>32</v>
      </c>
      <c r="C86" s="961">
        <v>35</v>
      </c>
      <c r="D86" s="1">
        <v>1</v>
      </c>
      <c r="E86" s="961">
        <v>35</v>
      </c>
    </row>
    <row r="87" spans="1:5" x14ac:dyDescent="0.15">
      <c r="A87" s="962">
        <v>80261239495003</v>
      </c>
      <c r="B87" s="3" t="s">
        <v>33</v>
      </c>
      <c r="C87" s="961">
        <v>36</v>
      </c>
      <c r="D87" s="1">
        <v>1</v>
      </c>
      <c r="E87" s="961">
        <v>36</v>
      </c>
    </row>
    <row r="88" spans="1:5" x14ac:dyDescent="0.15">
      <c r="A88" s="962">
        <v>80261239463003</v>
      </c>
      <c r="B88" s="3" t="s">
        <v>34</v>
      </c>
      <c r="C88" s="961">
        <v>37</v>
      </c>
      <c r="D88" s="1">
        <v>1</v>
      </c>
      <c r="E88" s="961">
        <v>37</v>
      </c>
    </row>
    <row r="89" spans="1:5" x14ac:dyDescent="0.15">
      <c r="A89" s="962">
        <v>80261239472001</v>
      </c>
      <c r="B89" s="3" t="s">
        <v>35</v>
      </c>
      <c r="C89" s="961">
        <v>38</v>
      </c>
      <c r="D89" s="1">
        <v>1</v>
      </c>
      <c r="E89" s="961">
        <v>38</v>
      </c>
    </row>
    <row r="90" spans="1:5" x14ac:dyDescent="0.15">
      <c r="A90" s="962">
        <v>80261239533000</v>
      </c>
      <c r="B90" s="3" t="s">
        <v>36</v>
      </c>
      <c r="C90" s="961">
        <v>39</v>
      </c>
      <c r="D90" s="1">
        <v>1</v>
      </c>
      <c r="E90" s="961">
        <v>39</v>
      </c>
    </row>
    <row r="91" spans="1:5" x14ac:dyDescent="0.15">
      <c r="A91" s="962">
        <v>80261239534000</v>
      </c>
      <c r="B91" s="3" t="s">
        <v>37</v>
      </c>
      <c r="C91" s="961">
        <v>40</v>
      </c>
      <c r="D91" s="1">
        <v>1</v>
      </c>
      <c r="E91" s="961">
        <v>40</v>
      </c>
    </row>
    <row r="92" spans="1:5" x14ac:dyDescent="0.15">
      <c r="A92" s="962">
        <v>80261239464000</v>
      </c>
      <c r="B92" s="3" t="s">
        <v>38</v>
      </c>
      <c r="C92" s="961">
        <v>41</v>
      </c>
      <c r="D92" s="1">
        <v>1</v>
      </c>
      <c r="E92" s="961">
        <v>41</v>
      </c>
    </row>
    <row r="93" spans="1:5" x14ac:dyDescent="0.15">
      <c r="A93" s="962">
        <v>80261239538000</v>
      </c>
      <c r="B93" s="3" t="s">
        <v>39</v>
      </c>
      <c r="C93" s="961">
        <v>42</v>
      </c>
      <c r="D93" s="1">
        <v>1</v>
      </c>
      <c r="E93" s="961">
        <v>42</v>
      </c>
    </row>
    <row r="94" spans="1:5" x14ac:dyDescent="0.15">
      <c r="A94" s="962">
        <v>80261239502000</v>
      </c>
      <c r="B94" s="3" t="s">
        <v>40</v>
      </c>
      <c r="C94" s="961">
        <v>43</v>
      </c>
      <c r="D94" s="1">
        <v>1</v>
      </c>
      <c r="E94" s="961">
        <v>43</v>
      </c>
    </row>
    <row r="95" spans="1:5" x14ac:dyDescent="0.15">
      <c r="A95" s="962">
        <v>80261239456002</v>
      </c>
      <c r="B95" s="3" t="s">
        <v>41</v>
      </c>
      <c r="C95" s="961">
        <v>44</v>
      </c>
      <c r="D95" s="1">
        <v>1</v>
      </c>
      <c r="E95" s="961">
        <v>44</v>
      </c>
    </row>
    <row r="96" spans="1:5" x14ac:dyDescent="0.15">
      <c r="A96" s="962">
        <v>80261239471001</v>
      </c>
      <c r="B96" s="3" t="s">
        <v>42</v>
      </c>
      <c r="C96" s="961">
        <v>45</v>
      </c>
      <c r="D96" s="1">
        <v>1</v>
      </c>
      <c r="E96" s="961">
        <v>45</v>
      </c>
    </row>
    <row r="97" spans="1:5" x14ac:dyDescent="0.15">
      <c r="A97" s="962">
        <v>80261239539000</v>
      </c>
      <c r="B97" s="3" t="s">
        <v>43</v>
      </c>
      <c r="C97" s="961">
        <v>46</v>
      </c>
      <c r="D97" s="1">
        <v>1</v>
      </c>
      <c r="E97" s="961">
        <v>46</v>
      </c>
    </row>
    <row r="98" spans="1:5" x14ac:dyDescent="0.15">
      <c r="A98" s="962">
        <v>80261239309000</v>
      </c>
      <c r="B98" s="3" t="s">
        <v>44</v>
      </c>
      <c r="C98" s="961">
        <v>47</v>
      </c>
      <c r="D98" s="1">
        <v>1</v>
      </c>
      <c r="E98" s="961">
        <v>47</v>
      </c>
    </row>
    <row r="99" spans="1:5" x14ac:dyDescent="0.15">
      <c r="A99" s="962">
        <v>80263209208000</v>
      </c>
      <c r="B99" s="3" t="s">
        <v>45</v>
      </c>
      <c r="C99" s="961">
        <v>48</v>
      </c>
      <c r="D99" s="1">
        <v>2</v>
      </c>
      <c r="E99" s="961">
        <v>48</v>
      </c>
    </row>
    <row r="100" spans="1:5" x14ac:dyDescent="0.15">
      <c r="A100" s="962">
        <v>80263209209000</v>
      </c>
      <c r="B100" s="3" t="s">
        <v>46</v>
      </c>
      <c r="C100" s="961">
        <v>49</v>
      </c>
      <c r="D100" s="1">
        <v>2</v>
      </c>
      <c r="E100" s="961">
        <v>49</v>
      </c>
    </row>
    <row r="101" spans="1:5" x14ac:dyDescent="0.15">
      <c r="A101" s="962">
        <v>80261239527000</v>
      </c>
      <c r="B101" s="3" t="s">
        <v>47</v>
      </c>
      <c r="C101" s="961">
        <v>50</v>
      </c>
      <c r="D101" s="1">
        <v>1</v>
      </c>
      <c r="E101" s="961">
        <v>50</v>
      </c>
    </row>
    <row r="102" spans="1:5" x14ac:dyDescent="0.15">
      <c r="A102" s="962">
        <v>80261239555000</v>
      </c>
      <c r="B102" s="3" t="s">
        <v>73</v>
      </c>
      <c r="C102" s="961">
        <v>51</v>
      </c>
      <c r="D102" s="1">
        <v>1</v>
      </c>
      <c r="E102" s="961">
        <v>51</v>
      </c>
    </row>
    <row r="103" spans="1:5" x14ac:dyDescent="0.15">
      <c r="A103" s="962">
        <v>80261239556000</v>
      </c>
      <c r="B103" s="3" t="s">
        <v>72</v>
      </c>
      <c r="C103" s="961">
        <v>52</v>
      </c>
      <c r="D103" s="1">
        <v>1</v>
      </c>
      <c r="E103" s="961">
        <v>52</v>
      </c>
    </row>
    <row r="104" spans="1:5" x14ac:dyDescent="0.15">
      <c r="A104" s="962">
        <v>80261239521000</v>
      </c>
      <c r="B104" s="3" t="s">
        <v>81</v>
      </c>
      <c r="C104" s="961">
        <v>53</v>
      </c>
      <c r="D104" s="1">
        <v>1</v>
      </c>
      <c r="E104" s="961">
        <v>53</v>
      </c>
    </row>
    <row r="105" spans="1:5" x14ac:dyDescent="0.15">
      <c r="A105" s="9">
        <v>80261239379004</v>
      </c>
      <c r="B105" s="3" t="s">
        <v>430</v>
      </c>
      <c r="C105" s="961" t="s">
        <v>435</v>
      </c>
      <c r="D105" s="1">
        <v>1</v>
      </c>
      <c r="E105" s="961" t="s">
        <v>435</v>
      </c>
    </row>
    <row r="106" spans="1:5" x14ac:dyDescent="0.15">
      <c r="A106" s="962">
        <v>80261239379005</v>
      </c>
      <c r="B106" s="3" t="s">
        <v>430</v>
      </c>
      <c r="C106" s="961" t="s">
        <v>431</v>
      </c>
      <c r="D106" s="1">
        <v>1</v>
      </c>
      <c r="E106" s="961" t="s">
        <v>431</v>
      </c>
    </row>
    <row r="107" spans="1:5" x14ac:dyDescent="0.15">
      <c r="A107" s="962">
        <v>80263109322002</v>
      </c>
      <c r="B107" s="3" t="s">
        <v>432</v>
      </c>
      <c r="C107" s="961" t="s">
        <v>461</v>
      </c>
      <c r="D107" s="1">
        <v>1</v>
      </c>
      <c r="E107" s="961" t="s">
        <v>431</v>
      </c>
    </row>
    <row r="108" spans="1:5" x14ac:dyDescent="0.15">
      <c r="A108" s="962">
        <v>80263109280000</v>
      </c>
      <c r="B108" s="3" t="s">
        <v>433</v>
      </c>
      <c r="C108" s="961">
        <v>20</v>
      </c>
      <c r="E108" s="961">
        <v>20</v>
      </c>
    </row>
    <row r="109" spans="1:5" x14ac:dyDescent="0.15">
      <c r="A109" s="962">
        <v>80263109281000</v>
      </c>
      <c r="B109" s="3" t="s">
        <v>434</v>
      </c>
      <c r="C109" s="961">
        <v>20</v>
      </c>
      <c r="E109" s="961">
        <v>20</v>
      </c>
    </row>
    <row r="110" spans="1:5" x14ac:dyDescent="0.15">
      <c r="A110" s="962">
        <v>80263109419000</v>
      </c>
      <c r="B110" s="3" t="s">
        <v>434</v>
      </c>
      <c r="C110" s="961">
        <v>20</v>
      </c>
      <c r="E110" s="961" t="s">
        <v>435</v>
      </c>
    </row>
    <row r="111" spans="1:5" x14ac:dyDescent="0.15">
      <c r="A111" s="962">
        <v>80261239442002</v>
      </c>
      <c r="B111" s="3" t="s">
        <v>436</v>
      </c>
      <c r="C111" s="961">
        <v>21</v>
      </c>
      <c r="D111" s="1">
        <v>1</v>
      </c>
      <c r="E111" s="961">
        <v>21</v>
      </c>
    </row>
    <row r="112" spans="1:5" x14ac:dyDescent="0.15">
      <c r="A112" s="962">
        <v>80263109323002</v>
      </c>
      <c r="B112" s="3" t="s">
        <v>437</v>
      </c>
      <c r="C112" s="961" t="s">
        <v>438</v>
      </c>
      <c r="D112" s="1">
        <v>1</v>
      </c>
      <c r="E112" s="961">
        <v>21</v>
      </c>
    </row>
    <row r="113" spans="1:5" x14ac:dyDescent="0.15">
      <c r="A113" s="962">
        <v>80261239498000</v>
      </c>
      <c r="B113" s="3" t="s">
        <v>439</v>
      </c>
      <c r="D113" s="1">
        <v>1</v>
      </c>
      <c r="E113" s="961">
        <v>54</v>
      </c>
    </row>
    <row r="114" spans="1:5" x14ac:dyDescent="0.15">
      <c r="A114" s="962">
        <v>80263109364002</v>
      </c>
      <c r="B114" s="3" t="s">
        <v>439</v>
      </c>
      <c r="D114" s="1">
        <v>1</v>
      </c>
      <c r="E114" s="961" t="s">
        <v>440</v>
      </c>
    </row>
    <row r="115" spans="1:5" x14ac:dyDescent="0.15">
      <c r="A115" s="962">
        <v>80261239562000</v>
      </c>
      <c r="B115" s="3" t="s">
        <v>441</v>
      </c>
      <c r="C115" s="961">
        <v>54</v>
      </c>
      <c r="D115" s="1">
        <v>1</v>
      </c>
      <c r="E115" s="961">
        <v>54</v>
      </c>
    </row>
    <row r="116" spans="1:5" x14ac:dyDescent="0.15">
      <c r="A116" s="962">
        <v>80263109402001</v>
      </c>
      <c r="B116" s="3" t="s">
        <v>442</v>
      </c>
      <c r="C116" s="961" t="s">
        <v>443</v>
      </c>
      <c r="D116" s="1">
        <v>1</v>
      </c>
      <c r="E116" s="961" t="s">
        <v>440</v>
      </c>
    </row>
    <row r="117" spans="1:5" x14ac:dyDescent="0.15">
      <c r="A117" s="962">
        <v>80263109405000</v>
      </c>
      <c r="B117" s="3" t="s">
        <v>442</v>
      </c>
      <c r="C117" s="961" t="s">
        <v>443</v>
      </c>
      <c r="D117" s="1">
        <v>1</v>
      </c>
      <c r="E117" s="961" t="s">
        <v>440</v>
      </c>
    </row>
    <row r="118" spans="1:5" x14ac:dyDescent="0.15">
      <c r="A118" s="962">
        <v>80261239564000</v>
      </c>
      <c r="B118" s="3" t="s">
        <v>76</v>
      </c>
      <c r="C118" s="961">
        <v>55</v>
      </c>
      <c r="D118" s="1">
        <v>1</v>
      </c>
      <c r="E118" s="961">
        <v>55</v>
      </c>
    </row>
    <row r="119" spans="1:5" x14ac:dyDescent="0.15">
      <c r="A119" s="962">
        <v>80261239567000</v>
      </c>
      <c r="B119" s="3" t="s">
        <v>130</v>
      </c>
      <c r="C119" s="961">
        <v>56</v>
      </c>
      <c r="D119" s="1">
        <v>1</v>
      </c>
      <c r="E119" s="961">
        <v>56</v>
      </c>
    </row>
    <row r="120" spans="1:5" x14ac:dyDescent="0.15">
      <c r="A120" s="962">
        <v>80261239565000</v>
      </c>
      <c r="B120" s="3" t="s">
        <v>221</v>
      </c>
      <c r="C120" s="961" t="s">
        <v>444</v>
      </c>
      <c r="D120" s="1">
        <v>1</v>
      </c>
      <c r="E120" s="961" t="s">
        <v>444</v>
      </c>
    </row>
    <row r="121" spans="1:5" x14ac:dyDescent="0.15">
      <c r="A121" s="962">
        <v>80261239568000</v>
      </c>
      <c r="B121" s="3" t="s">
        <v>252</v>
      </c>
      <c r="C121" s="961" t="s">
        <v>445</v>
      </c>
      <c r="D121" s="1">
        <v>1</v>
      </c>
      <c r="E121" s="961" t="s">
        <v>445</v>
      </c>
    </row>
    <row r="122" spans="1:5" x14ac:dyDescent="0.15">
      <c r="A122" s="962">
        <v>80261239569001</v>
      </c>
      <c r="B122" s="3" t="s">
        <v>446</v>
      </c>
      <c r="C122" s="961">
        <v>59</v>
      </c>
      <c r="D122" s="1">
        <v>1</v>
      </c>
      <c r="E122" s="961" t="s">
        <v>447</v>
      </c>
    </row>
    <row r="123" spans="1:5" x14ac:dyDescent="0.15">
      <c r="A123" s="962">
        <v>80263209217000</v>
      </c>
      <c r="B123" s="3" t="s">
        <v>538</v>
      </c>
      <c r="C123" s="961" t="s">
        <v>448</v>
      </c>
      <c r="D123" s="1">
        <v>1</v>
      </c>
      <c r="E123" s="961" t="s">
        <v>327</v>
      </c>
    </row>
    <row r="124" spans="1:5" x14ac:dyDescent="0.15">
      <c r="A124" s="962">
        <v>80263209227000</v>
      </c>
      <c r="B124" s="3" t="s">
        <v>449</v>
      </c>
      <c r="C124" s="961" t="s">
        <v>450</v>
      </c>
      <c r="D124" s="1">
        <v>1</v>
      </c>
      <c r="E124" s="961" t="s">
        <v>328</v>
      </c>
    </row>
    <row r="125" spans="1:5" x14ac:dyDescent="0.15">
      <c r="A125" s="962">
        <v>80263209228000</v>
      </c>
      <c r="B125" s="3" t="s">
        <v>451</v>
      </c>
      <c r="C125" s="961" t="s">
        <v>452</v>
      </c>
      <c r="D125" s="1">
        <v>1</v>
      </c>
      <c r="E125" s="961" t="s">
        <v>329</v>
      </c>
    </row>
    <row r="126" spans="1:5" x14ac:dyDescent="0.15">
      <c r="A126" s="962">
        <v>80263209232000</v>
      </c>
      <c r="B126" s="3" t="s">
        <v>534</v>
      </c>
      <c r="C126" s="961" t="s">
        <v>453</v>
      </c>
      <c r="D126" s="1">
        <v>1</v>
      </c>
      <c r="E126" s="961" t="s">
        <v>330</v>
      </c>
    </row>
    <row r="127" spans="1:5" x14ac:dyDescent="0.15">
      <c r="A127" s="962">
        <v>80263209233000</v>
      </c>
      <c r="B127" s="3" t="s">
        <v>533</v>
      </c>
      <c r="C127" s="961" t="s">
        <v>454</v>
      </c>
      <c r="D127" s="1">
        <v>1</v>
      </c>
      <c r="E127" s="961" t="s">
        <v>313</v>
      </c>
    </row>
    <row r="128" spans="1:5" x14ac:dyDescent="0.15">
      <c r="A128" s="962">
        <v>80261239453003</v>
      </c>
      <c r="B128" s="3" t="s">
        <v>455</v>
      </c>
      <c r="C128" s="961" t="s">
        <v>132</v>
      </c>
      <c r="D128" s="1">
        <v>1</v>
      </c>
      <c r="E128" s="961" t="s">
        <v>132</v>
      </c>
    </row>
    <row r="129" spans="1:5" x14ac:dyDescent="0.15">
      <c r="A129" s="962">
        <v>80261239552000</v>
      </c>
      <c r="B129" s="3" t="s">
        <v>456</v>
      </c>
      <c r="C129" s="961" t="s">
        <v>133</v>
      </c>
      <c r="D129" s="1">
        <v>1</v>
      </c>
      <c r="E129" s="961" t="s">
        <v>133</v>
      </c>
    </row>
    <row r="130" spans="1:5" x14ac:dyDescent="0.15">
      <c r="A130" s="962">
        <v>80261239558000</v>
      </c>
      <c r="B130" s="3" t="s">
        <v>537</v>
      </c>
      <c r="C130" s="961" t="s">
        <v>134</v>
      </c>
      <c r="D130" s="1">
        <v>1</v>
      </c>
      <c r="E130" s="961" t="s">
        <v>134</v>
      </c>
    </row>
    <row r="131" spans="1:5" x14ac:dyDescent="0.15">
      <c r="A131" s="962">
        <v>80261239570001</v>
      </c>
      <c r="B131" s="3" t="s">
        <v>499</v>
      </c>
      <c r="C131" s="961">
        <v>60</v>
      </c>
      <c r="D131" s="1">
        <v>1</v>
      </c>
      <c r="E131" s="961">
        <v>60</v>
      </c>
    </row>
    <row r="132" spans="1:5" x14ac:dyDescent="0.15">
      <c r="A132" s="962">
        <v>80261239571000</v>
      </c>
      <c r="B132" s="3" t="s">
        <v>500</v>
      </c>
      <c r="C132" s="961">
        <v>61</v>
      </c>
      <c r="D132" s="1">
        <v>1</v>
      </c>
      <c r="E132" s="961">
        <v>61</v>
      </c>
    </row>
  </sheetData>
  <autoFilter ref="A2:H130" xr:uid="{47B30653-2B0A-4584-B4E5-A1A438A496A4}"/>
  <phoneticPr fontId="3"/>
  <conditionalFormatting sqref="A134:A65538 A2:A132">
    <cfRule type="duplicateValues" dxfId="3" priority="4" stopIfTrue="1"/>
  </conditionalFormatting>
  <conditionalFormatting sqref="B2:B65538">
    <cfRule type="duplicateValues" dxfId="2" priority="3" stopIfTrue="1"/>
  </conditionalFormatting>
  <conditionalFormatting sqref="A2:A65538">
    <cfRule type="duplicateValues" dxfId="1" priority="1" stopIfTrue="1"/>
    <cfRule type="duplicateValues" dxfId="0" priority="2" stopIfTrue="1"/>
  </conditionalFormatting>
  <pageMargins left="0.7" right="0.7" top="0.75" bottom="0.75" header="0.3" footer="0.3"/>
  <pageSetup paperSize="9"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8</vt:i4>
      </vt:variant>
    </vt:vector>
  </HeadingPairs>
  <TitlesOfParts>
    <vt:vector size="21" baseType="lpstr">
      <vt:lpstr>理論在庫</vt:lpstr>
      <vt:lpstr>所用データ①</vt:lpstr>
      <vt:lpstr>発注データ</vt:lpstr>
      <vt:lpstr>在庫状況</vt:lpstr>
      <vt:lpstr>本社発注表</vt:lpstr>
      <vt:lpstr>納入部品一覧</vt:lpstr>
      <vt:lpstr>注文データ </vt:lpstr>
      <vt:lpstr>所用データ②</vt:lpstr>
      <vt:lpstr>所用データ③</vt:lpstr>
      <vt:lpstr>所用データ④</vt:lpstr>
      <vt:lpstr>所用データ⑤</vt:lpstr>
      <vt:lpstr>所用データ⑥</vt:lpstr>
      <vt:lpstr>部品コード</vt:lpstr>
      <vt:lpstr>在庫状況!Print_Area</vt:lpstr>
      <vt:lpstr>部品コード!Print_Area</vt:lpstr>
      <vt:lpstr>本社発注表!Print_Area</vt:lpstr>
      <vt:lpstr>理論在庫!Print_Area</vt:lpstr>
      <vt:lpstr>在庫状況!Print_Titles</vt:lpstr>
      <vt:lpstr>納入部品一覧!Print_Titles</vt:lpstr>
      <vt:lpstr>本社発注表!Print_Titles</vt:lpstr>
      <vt:lpstr>理論在庫!Print_Titles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TASHIRO</dc:creator>
  <cp:lastModifiedBy>礼介 田代</cp:lastModifiedBy>
  <cp:lastPrinted>2025-08-18T04:35:03Z</cp:lastPrinted>
  <dcterms:created xsi:type="dcterms:W3CDTF">2013-11-26T02:11:15Z</dcterms:created>
  <dcterms:modified xsi:type="dcterms:W3CDTF">2025-08-29T00:51:13Z</dcterms:modified>
</cp:coreProperties>
</file>